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lpower.sharepoint.com/sites/Capital-Planning/RFI Support/CA-NP-072/"/>
    </mc:Choice>
  </mc:AlternateContent>
  <xr:revisionPtr revIDLastSave="53" documentId="13_ncr:1_{9072CE2D-444B-48E0-9856-31678D218B36}" xr6:coauthVersionLast="47" xr6:coauthVersionMax="47" xr10:uidLastSave="{B080E61A-2F49-4C6A-9040-041D2CE4F4DB}"/>
  <bookViews>
    <workbookView xWindow="-120" yWindow="-120" windowWidth="29040" windowHeight="15720" tabRatio="819" activeTab="4" xr2:uid="{00000000-000D-0000-FFFF-FFFF00000000}"/>
  </bookViews>
  <sheets>
    <sheet name="Input Capital &amp; Operating Costs" sheetId="14" r:id="rId1"/>
    <sheet name="Generation Plant Input" sheetId="17" r:id="rId2"/>
    <sheet name="Marginal Supply Costs" sheetId="18" r:id="rId3"/>
    <sheet name="Escalation Sheet" sheetId="12" r:id="rId4"/>
    <sheet name="Summary of Alternatives" sheetId="31" r:id="rId5"/>
    <sheet name="Life Cycle Cost Evaluation" sheetId="1" r:id="rId6"/>
    <sheet name="Replacement Energy " sheetId="20" r:id="rId7"/>
    <sheet name="Replacement Capacity (R.O.R)" sheetId="21" r:id="rId8"/>
    <sheet name="Replacement Capacity (Dispatch)" sheetId="23" r:id="rId9"/>
    <sheet name="Gen H 8%CCA" sheetId="24" r:id="rId10"/>
    <sheet name="Gen H 100% CCA" sheetId="25" r:id="rId11"/>
    <sheet name="Transmission" sheetId="26" r:id="rId12"/>
    <sheet name="Substation" sheetId="27" r:id="rId13"/>
    <sheet name="Distribution" sheetId="28" r:id="rId14"/>
    <sheet name="Buildings 4%CCA" sheetId="29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1" l="1"/>
  <c r="C9" i="31" s="1"/>
  <c r="D57" i="20"/>
  <c r="G9" i="23"/>
  <c r="C9" i="23"/>
  <c r="P19" i="18"/>
  <c r="M4" i="1" l="1"/>
  <c r="C86" i="14"/>
  <c r="F23" i="29" l="1"/>
  <c r="F24" i="29"/>
  <c r="F25" i="29"/>
  <c r="F26" i="29"/>
  <c r="F27" i="29"/>
  <c r="F28" i="29"/>
  <c r="F29" i="29"/>
  <c r="F30" i="29"/>
  <c r="F31" i="29"/>
  <c r="F32" i="29"/>
  <c r="F33" i="29"/>
  <c r="F34" i="29"/>
  <c r="F35" i="29"/>
  <c r="F36" i="29"/>
  <c r="F37" i="29"/>
  <c r="F38" i="29"/>
  <c r="F39" i="29"/>
  <c r="F40" i="29"/>
  <c r="F41" i="29"/>
  <c r="F42" i="29"/>
  <c r="F43" i="29"/>
  <c r="F44" i="29"/>
  <c r="F45" i="29"/>
  <c r="F46" i="29"/>
  <c r="F47" i="29"/>
  <c r="F48" i="29"/>
  <c r="F49" i="29"/>
  <c r="F50" i="29"/>
  <c r="F51" i="29"/>
  <c r="F52" i="29"/>
  <c r="F53" i="29"/>
  <c r="F54" i="29"/>
  <c r="F55" i="29"/>
  <c r="F56" i="29"/>
  <c r="F57" i="29"/>
  <c r="F58" i="29"/>
  <c r="F59" i="29"/>
  <c r="F60" i="29"/>
  <c r="F61" i="29"/>
  <c r="F62" i="29"/>
  <c r="F63" i="29"/>
  <c r="F64" i="29"/>
  <c r="F65" i="29"/>
  <c r="F66" i="29"/>
  <c r="F67" i="29"/>
  <c r="F68" i="29"/>
  <c r="F69" i="29"/>
  <c r="F70" i="29"/>
  <c r="F71" i="29"/>
  <c r="F72" i="29"/>
  <c r="F73" i="29"/>
  <c r="F74" i="29"/>
  <c r="F75" i="29"/>
  <c r="F76" i="29"/>
  <c r="F77" i="29"/>
  <c r="F78" i="29"/>
  <c r="F79" i="29"/>
  <c r="F80" i="29"/>
  <c r="F81" i="29"/>
  <c r="F82" i="29"/>
  <c r="F83" i="29"/>
  <c r="F84" i="29"/>
  <c r="F85" i="29"/>
  <c r="F86" i="29"/>
  <c r="F87" i="29"/>
  <c r="F88" i="29"/>
  <c r="F89" i="29"/>
  <c r="F90" i="29"/>
  <c r="F91" i="29"/>
  <c r="F92" i="29"/>
  <c r="F93" i="29"/>
  <c r="F94" i="29"/>
  <c r="F95" i="29"/>
  <c r="F96" i="29"/>
  <c r="F97" i="29"/>
  <c r="F98" i="29"/>
  <c r="F99" i="29"/>
  <c r="F100" i="29"/>
  <c r="F22" i="29"/>
  <c r="F23" i="28"/>
  <c r="F24" i="28"/>
  <c r="F25" i="28"/>
  <c r="F26" i="28"/>
  <c r="F27" i="28"/>
  <c r="F28" i="28"/>
  <c r="F29" i="28"/>
  <c r="F30" i="28"/>
  <c r="F31" i="28"/>
  <c r="F32" i="28"/>
  <c r="F33" i="28"/>
  <c r="F34" i="28"/>
  <c r="F35" i="28"/>
  <c r="F36" i="28"/>
  <c r="F37" i="28"/>
  <c r="F38" i="28"/>
  <c r="F39" i="28"/>
  <c r="F40" i="28"/>
  <c r="F41" i="28"/>
  <c r="F42" i="28"/>
  <c r="F43" i="28"/>
  <c r="F44" i="28"/>
  <c r="F45" i="28"/>
  <c r="F46" i="28"/>
  <c r="F47" i="28"/>
  <c r="F48" i="28"/>
  <c r="F49" i="28"/>
  <c r="F50" i="28"/>
  <c r="F51" i="28"/>
  <c r="F52" i="28"/>
  <c r="F53" i="28"/>
  <c r="F54" i="28"/>
  <c r="F55" i="28"/>
  <c r="F56" i="28"/>
  <c r="F57" i="28"/>
  <c r="F58" i="28"/>
  <c r="F59" i="28"/>
  <c r="F60" i="28"/>
  <c r="F61" i="28"/>
  <c r="F62" i="28"/>
  <c r="F63" i="28"/>
  <c r="F64" i="28"/>
  <c r="F65" i="28"/>
  <c r="F66" i="28"/>
  <c r="F67" i="28"/>
  <c r="F68" i="28"/>
  <c r="F69" i="28"/>
  <c r="F70" i="28"/>
  <c r="F71" i="28"/>
  <c r="F72" i="28"/>
  <c r="F73" i="28"/>
  <c r="F74" i="28"/>
  <c r="F75" i="28"/>
  <c r="F76" i="28"/>
  <c r="F77" i="28"/>
  <c r="F78" i="28"/>
  <c r="F79" i="28"/>
  <c r="F80" i="28"/>
  <c r="F81" i="28"/>
  <c r="F82" i="28"/>
  <c r="F83" i="28"/>
  <c r="F84" i="28"/>
  <c r="F85" i="28"/>
  <c r="F86" i="28"/>
  <c r="F87" i="28"/>
  <c r="F88" i="28"/>
  <c r="F89" i="28"/>
  <c r="F90" i="28"/>
  <c r="F91" i="28"/>
  <c r="F92" i="28"/>
  <c r="F93" i="28"/>
  <c r="F94" i="28"/>
  <c r="F95" i="28"/>
  <c r="F96" i="28"/>
  <c r="F97" i="28"/>
  <c r="F98" i="28"/>
  <c r="F99" i="28"/>
  <c r="F100" i="28"/>
  <c r="F22" i="28"/>
  <c r="F95" i="26"/>
  <c r="F96" i="26"/>
  <c r="F97" i="26"/>
  <c r="F98" i="26"/>
  <c r="F99" i="26"/>
  <c r="F100" i="26"/>
  <c r="F23" i="26"/>
  <c r="F24" i="26"/>
  <c r="F25" i="26"/>
  <c r="F26" i="26"/>
  <c r="F27" i="26"/>
  <c r="F28" i="26"/>
  <c r="F29" i="26"/>
  <c r="F30" i="26"/>
  <c r="F31" i="26"/>
  <c r="F32" i="26"/>
  <c r="F33" i="26"/>
  <c r="F34" i="26"/>
  <c r="F35" i="26"/>
  <c r="F36" i="26"/>
  <c r="F37" i="26"/>
  <c r="F38" i="26"/>
  <c r="F39" i="26"/>
  <c r="F40" i="26"/>
  <c r="F41" i="26"/>
  <c r="F42" i="26"/>
  <c r="F43" i="26"/>
  <c r="F44" i="26"/>
  <c r="F45" i="26"/>
  <c r="F46" i="26"/>
  <c r="F47" i="26"/>
  <c r="F48" i="26"/>
  <c r="F49" i="26"/>
  <c r="F50" i="26"/>
  <c r="F51" i="26"/>
  <c r="F52" i="26"/>
  <c r="F53" i="26"/>
  <c r="F54" i="26"/>
  <c r="F55" i="26"/>
  <c r="F56" i="26"/>
  <c r="F57" i="26"/>
  <c r="F58" i="26"/>
  <c r="F59" i="26"/>
  <c r="F60" i="26"/>
  <c r="F61" i="26"/>
  <c r="F62" i="26"/>
  <c r="F63" i="26"/>
  <c r="F64" i="26"/>
  <c r="F65" i="26"/>
  <c r="F66" i="26"/>
  <c r="F67" i="26"/>
  <c r="F68" i="26"/>
  <c r="F69" i="26"/>
  <c r="F70" i="26"/>
  <c r="F71" i="26"/>
  <c r="F72" i="26"/>
  <c r="F73" i="26"/>
  <c r="F74" i="26"/>
  <c r="F75" i="26"/>
  <c r="F76" i="26"/>
  <c r="F77" i="26"/>
  <c r="F78" i="26"/>
  <c r="F79" i="26"/>
  <c r="F80" i="26"/>
  <c r="F81" i="26"/>
  <c r="F82" i="26"/>
  <c r="F83" i="26"/>
  <c r="F84" i="26"/>
  <c r="F85" i="26"/>
  <c r="F86" i="26"/>
  <c r="F87" i="26"/>
  <c r="F88" i="26"/>
  <c r="F89" i="26"/>
  <c r="F90" i="26"/>
  <c r="F91" i="26"/>
  <c r="F92" i="26"/>
  <c r="F93" i="26"/>
  <c r="F94" i="26"/>
  <c r="F22" i="26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95" i="25"/>
  <c r="F96" i="25"/>
  <c r="F97" i="25"/>
  <c r="F98" i="25"/>
  <c r="F99" i="25"/>
  <c r="F100" i="25"/>
  <c r="F22" i="25"/>
  <c r="C101" i="29"/>
  <c r="E71" i="17" l="1"/>
  <c r="B24" i="12" l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B70" i="12" s="1"/>
  <c r="B71" i="12" s="1"/>
  <c r="B72" i="12" s="1"/>
  <c r="B73" i="12" s="1"/>
  <c r="B74" i="12" s="1"/>
  <c r="B75" i="12" s="1"/>
  <c r="B76" i="12" s="1"/>
  <c r="B77" i="12" s="1"/>
  <c r="B78" i="12" s="1"/>
  <c r="B79" i="12" s="1"/>
  <c r="B80" i="12" s="1"/>
  <c r="B81" i="12" s="1"/>
  <c r="B82" i="12" s="1"/>
  <c r="B83" i="12" s="1"/>
  <c r="B84" i="12" s="1"/>
  <c r="B23" i="12"/>
  <c r="B22" i="12"/>
  <c r="E67" i="17" l="1"/>
  <c r="E68" i="17"/>
  <c r="E69" i="17" s="1"/>
  <c r="E70" i="17" s="1"/>
  <c r="E66" i="17"/>
  <c r="D15" i="17"/>
  <c r="C6" i="12" l="1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35" i="18" l="1"/>
  <c r="H35" i="18"/>
  <c r="F35" i="18"/>
  <c r="I35" i="18"/>
  <c r="D35" i="18"/>
  <c r="B35" i="18"/>
  <c r="O35" i="18" s="1"/>
  <c r="G35" i="18"/>
  <c r="G36" i="18" s="1"/>
  <c r="C24" i="12"/>
  <c r="C25" i="12"/>
  <c r="C26" i="12"/>
  <c r="C27" i="12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O17" i="18"/>
  <c r="P17" i="18"/>
  <c r="O18" i="18"/>
  <c r="P18" i="18"/>
  <c r="O19" i="18"/>
  <c r="O20" i="18"/>
  <c r="P20" i="18"/>
  <c r="O21" i="18"/>
  <c r="P21" i="18"/>
  <c r="O22" i="18"/>
  <c r="P22" i="18"/>
  <c r="O23" i="18"/>
  <c r="P23" i="18"/>
  <c r="O24" i="18"/>
  <c r="P24" i="18"/>
  <c r="O25" i="18"/>
  <c r="P25" i="18"/>
  <c r="O26" i="18"/>
  <c r="P26" i="18"/>
  <c r="O27" i="18"/>
  <c r="P27" i="18"/>
  <c r="O28" i="18"/>
  <c r="P28" i="18"/>
  <c r="O29" i="18"/>
  <c r="P29" i="18"/>
  <c r="O30" i="18"/>
  <c r="P30" i="18"/>
  <c r="O31" i="18"/>
  <c r="P31" i="18"/>
  <c r="O32" i="18"/>
  <c r="P32" i="18"/>
  <c r="O33" i="18"/>
  <c r="P33" i="18"/>
  <c r="O34" i="18"/>
  <c r="P34" i="18"/>
  <c r="P35" i="18" l="1"/>
  <c r="E46" i="17"/>
  <c r="C28" i="12" l="1"/>
  <c r="C101" i="25"/>
  <c r="C29" i="12" l="1"/>
  <c r="CH101" i="28"/>
  <c r="C101" i="28"/>
  <c r="C101" i="27"/>
  <c r="C101" i="26"/>
  <c r="B105" i="24"/>
  <c r="B21" i="24"/>
  <c r="C101" i="24"/>
  <c r="D16" i="24"/>
  <c r="E16" i="24" s="1"/>
  <c r="F16" i="24" s="1"/>
  <c r="G16" i="24" s="1"/>
  <c r="H16" i="24" s="1"/>
  <c r="I16" i="24" s="1"/>
  <c r="J16" i="24" s="1"/>
  <c r="K16" i="24" s="1"/>
  <c r="L16" i="24" s="1"/>
  <c r="M16" i="24" s="1"/>
  <c r="N16" i="24" s="1"/>
  <c r="O16" i="24" s="1"/>
  <c r="P16" i="24" s="1"/>
  <c r="Q16" i="24" s="1"/>
  <c r="R16" i="24" s="1"/>
  <c r="S16" i="24" s="1"/>
  <c r="T16" i="24" s="1"/>
  <c r="U16" i="24" s="1"/>
  <c r="V16" i="24" s="1"/>
  <c r="W16" i="24" s="1"/>
  <c r="X16" i="24" s="1"/>
  <c r="Y16" i="24" s="1"/>
  <c r="Z16" i="24" s="1"/>
  <c r="AA16" i="24" s="1"/>
  <c r="AB16" i="24" s="1"/>
  <c r="AC16" i="24" s="1"/>
  <c r="AD16" i="24" s="1"/>
  <c r="AE16" i="24" s="1"/>
  <c r="AF16" i="24" s="1"/>
  <c r="AG16" i="24" s="1"/>
  <c r="AH16" i="24" s="1"/>
  <c r="AI16" i="24" s="1"/>
  <c r="AJ16" i="24" s="1"/>
  <c r="AK16" i="24" s="1"/>
  <c r="AL16" i="24" s="1"/>
  <c r="AM16" i="24" s="1"/>
  <c r="AN16" i="24" s="1"/>
  <c r="AO16" i="24" s="1"/>
  <c r="AP16" i="24" s="1"/>
  <c r="AQ16" i="24" s="1"/>
  <c r="AR16" i="24" s="1"/>
  <c r="AS16" i="24" s="1"/>
  <c r="AT16" i="24" s="1"/>
  <c r="AU16" i="24" s="1"/>
  <c r="AV16" i="24" s="1"/>
  <c r="AW16" i="24" s="1"/>
  <c r="AX16" i="24" s="1"/>
  <c r="AY16" i="24" s="1"/>
  <c r="AZ16" i="24" s="1"/>
  <c r="BA16" i="24" s="1"/>
  <c r="BB16" i="24" s="1"/>
  <c r="BC16" i="24" s="1"/>
  <c r="BD16" i="24" s="1"/>
  <c r="BE16" i="24" s="1"/>
  <c r="BF16" i="24" s="1"/>
  <c r="BG16" i="24" s="1"/>
  <c r="BH16" i="24" s="1"/>
  <c r="BI16" i="24" s="1"/>
  <c r="BJ16" i="24" s="1"/>
  <c r="BK16" i="24" s="1"/>
  <c r="BL16" i="24" s="1"/>
  <c r="BM16" i="24" s="1"/>
  <c r="BN16" i="24" s="1"/>
  <c r="BO16" i="24" s="1"/>
  <c r="BP16" i="24" s="1"/>
  <c r="BQ16" i="24" s="1"/>
  <c r="BR16" i="24" s="1"/>
  <c r="BS16" i="24" s="1"/>
  <c r="BT16" i="24" s="1"/>
  <c r="BU16" i="24" s="1"/>
  <c r="BV16" i="24" s="1"/>
  <c r="BW16" i="24" s="1"/>
  <c r="BX16" i="24" s="1"/>
  <c r="BY16" i="24" s="1"/>
  <c r="BZ16" i="24" s="1"/>
  <c r="CA16" i="24" s="1"/>
  <c r="CB16" i="24" s="1"/>
  <c r="CC16" i="24" s="1"/>
  <c r="CD16" i="24" s="1"/>
  <c r="CE16" i="24" s="1"/>
  <c r="CF16" i="24" s="1"/>
  <c r="B22" i="24" l="1"/>
  <c r="B23" i="24" s="1"/>
  <c r="C30" i="12"/>
  <c r="B106" i="24"/>
  <c r="B107" i="24" l="1"/>
  <c r="C31" i="12"/>
  <c r="B24" i="24"/>
  <c r="B108" i="24"/>
  <c r="C32" i="12" l="1"/>
  <c r="B109" i="24"/>
  <c r="B25" i="24"/>
  <c r="C33" i="12" l="1"/>
  <c r="B110" i="24"/>
  <c r="B26" i="24"/>
  <c r="C34" i="12" l="1"/>
  <c r="B111" i="24"/>
  <c r="B27" i="24"/>
  <c r="C35" i="12" l="1"/>
  <c r="B112" i="24"/>
  <c r="B28" i="24"/>
  <c r="M78" i="17"/>
  <c r="N78" i="17"/>
  <c r="M79" i="17"/>
  <c r="N79" i="17"/>
  <c r="M80" i="17"/>
  <c r="N80" i="17"/>
  <c r="M81" i="17"/>
  <c r="N81" i="17"/>
  <c r="M82" i="17"/>
  <c r="N82" i="17"/>
  <c r="M83" i="17"/>
  <c r="N83" i="17"/>
  <c r="M84" i="17"/>
  <c r="N84" i="17"/>
  <c r="M85" i="17"/>
  <c r="N85" i="17"/>
  <c r="M86" i="17"/>
  <c r="N86" i="17"/>
  <c r="N77" i="17"/>
  <c r="M77" i="17"/>
  <c r="C36" i="12" l="1"/>
  <c r="B29" i="24"/>
  <c r="B113" i="24"/>
  <c r="C37" i="12" l="1"/>
  <c r="B30" i="24"/>
  <c r="B114" i="24"/>
  <c r="C38" i="12" l="1"/>
  <c r="B31" i="24"/>
  <c r="B115" i="24"/>
  <c r="C39" i="12" l="1"/>
  <c r="B32" i="24"/>
  <c r="B116" i="24"/>
  <c r="CG19" i="29"/>
  <c r="CG19" i="28"/>
  <c r="CG19" i="27"/>
  <c r="CG19" i="26"/>
  <c r="CG19" i="25"/>
  <c r="C40" i="12" l="1"/>
  <c r="B33" i="24"/>
  <c r="B117" i="24"/>
  <c r="CH274" i="24"/>
  <c r="CH275" i="24"/>
  <c r="CH276" i="24"/>
  <c r="CH277" i="24"/>
  <c r="CH278" i="24"/>
  <c r="CH279" i="24"/>
  <c r="CH280" i="24"/>
  <c r="CH281" i="24"/>
  <c r="CH282" i="24"/>
  <c r="CH283" i="24"/>
  <c r="CH284" i="24"/>
  <c r="CH285" i="24"/>
  <c r="CH286" i="24"/>
  <c r="CH287" i="24"/>
  <c r="CH288" i="24"/>
  <c r="CH289" i="24"/>
  <c r="CH290" i="24"/>
  <c r="CH291" i="24"/>
  <c r="CH292" i="24"/>
  <c r="CH293" i="24"/>
  <c r="CH294" i="24"/>
  <c r="CH295" i="24"/>
  <c r="CH296" i="24"/>
  <c r="CH297" i="24"/>
  <c r="CH298" i="24"/>
  <c r="CH299" i="24"/>
  <c r="CH300" i="24"/>
  <c r="CH301" i="24"/>
  <c r="CH302" i="24"/>
  <c r="CH303" i="24"/>
  <c r="CH304" i="24"/>
  <c r="CH305" i="24"/>
  <c r="CH306" i="24"/>
  <c r="CH307" i="24"/>
  <c r="CH308" i="24"/>
  <c r="CH309" i="24"/>
  <c r="CH310" i="24"/>
  <c r="CH311" i="24"/>
  <c r="CH312" i="24"/>
  <c r="CH313" i="24"/>
  <c r="CH314" i="24"/>
  <c r="CH315" i="24"/>
  <c r="CH316" i="24"/>
  <c r="CH317" i="24"/>
  <c r="CH318" i="24"/>
  <c r="CH319" i="24"/>
  <c r="CH320" i="24"/>
  <c r="CH321" i="24"/>
  <c r="CH322" i="24"/>
  <c r="CH323" i="24"/>
  <c r="CH324" i="24"/>
  <c r="CH325" i="24"/>
  <c r="CH326" i="24"/>
  <c r="CH327" i="24"/>
  <c r="CH328" i="24"/>
  <c r="CH329" i="24"/>
  <c r="CH330" i="24"/>
  <c r="CH331" i="24"/>
  <c r="CH332" i="24"/>
  <c r="CH333" i="24"/>
  <c r="CH334" i="24"/>
  <c r="CH335" i="24"/>
  <c r="CH336" i="24"/>
  <c r="CH337" i="24"/>
  <c r="CH338" i="24"/>
  <c r="CH339" i="24"/>
  <c r="CH340" i="24"/>
  <c r="CH341" i="24"/>
  <c r="CH342" i="24"/>
  <c r="CH343" i="24"/>
  <c r="CH344" i="24"/>
  <c r="CH345" i="24"/>
  <c r="CH346" i="24"/>
  <c r="CH347" i="24"/>
  <c r="CH348" i="24"/>
  <c r="CH349" i="24"/>
  <c r="CH350" i="24"/>
  <c r="CH351" i="24"/>
  <c r="CH352" i="24"/>
  <c r="CH353" i="24"/>
  <c r="C41" i="12" l="1"/>
  <c r="B34" i="24"/>
  <c r="B118" i="24"/>
  <c r="C42" i="12" l="1"/>
  <c r="B35" i="24"/>
  <c r="B119" i="24"/>
  <c r="C5" i="12"/>
  <c r="P16" i="18"/>
  <c r="O16" i="18"/>
  <c r="C43" i="12" l="1"/>
  <c r="C36" i="18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52" i="18" s="1"/>
  <c r="C53" i="18" s="1"/>
  <c r="C54" i="18" s="1"/>
  <c r="C55" i="18" s="1"/>
  <c r="C56" i="18" s="1"/>
  <c r="D36" i="18"/>
  <c r="D37" i="18" s="1"/>
  <c r="D38" i="18" s="1"/>
  <c r="D39" i="18" s="1"/>
  <c r="D40" i="18" s="1"/>
  <c r="D41" i="18" s="1"/>
  <c r="D42" i="18" s="1"/>
  <c r="D43" i="18" s="1"/>
  <c r="D44" i="18" s="1"/>
  <c r="D45" i="18" s="1"/>
  <c r="D46" i="18" s="1"/>
  <c r="D47" i="18" s="1"/>
  <c r="D48" i="18" s="1"/>
  <c r="D49" i="18" s="1"/>
  <c r="D50" i="18" s="1"/>
  <c r="D51" i="18" s="1"/>
  <c r="D52" i="18" s="1"/>
  <c r="D53" i="18" s="1"/>
  <c r="D54" i="18" s="1"/>
  <c r="D55" i="18" s="1"/>
  <c r="D56" i="18" s="1"/>
  <c r="F36" i="18"/>
  <c r="G37" i="18"/>
  <c r="G38" i="18" s="1"/>
  <c r="G39" i="18" s="1"/>
  <c r="G40" i="18" s="1"/>
  <c r="G41" i="18" s="1"/>
  <c r="G42" i="18" s="1"/>
  <c r="G43" i="18" s="1"/>
  <c r="G44" i="18" s="1"/>
  <c r="G45" i="18" s="1"/>
  <c r="G46" i="18" s="1"/>
  <c r="G47" i="18" s="1"/>
  <c r="G48" i="18" s="1"/>
  <c r="G49" i="18" s="1"/>
  <c r="G50" i="18" s="1"/>
  <c r="G51" i="18" s="1"/>
  <c r="G52" i="18" s="1"/>
  <c r="G53" i="18" s="1"/>
  <c r="G54" i="18" s="1"/>
  <c r="G55" i="18" s="1"/>
  <c r="G56" i="18" s="1"/>
  <c r="H36" i="18"/>
  <c r="H37" i="18" s="1"/>
  <c r="H38" i="18" s="1"/>
  <c r="H39" i="18" s="1"/>
  <c r="H40" i="18" s="1"/>
  <c r="H41" i="18" s="1"/>
  <c r="H42" i="18" s="1"/>
  <c r="H43" i="18" s="1"/>
  <c r="H44" i="18" s="1"/>
  <c r="H45" i="18" s="1"/>
  <c r="H46" i="18" s="1"/>
  <c r="H47" i="18" s="1"/>
  <c r="H48" i="18" s="1"/>
  <c r="H49" i="18" s="1"/>
  <c r="H50" i="18" s="1"/>
  <c r="H51" i="18" s="1"/>
  <c r="H52" i="18" s="1"/>
  <c r="H53" i="18" s="1"/>
  <c r="H54" i="18" s="1"/>
  <c r="H55" i="18" s="1"/>
  <c r="H56" i="18" s="1"/>
  <c r="I36" i="18"/>
  <c r="I37" i="18" s="1"/>
  <c r="I38" i="18" s="1"/>
  <c r="I39" i="18" s="1"/>
  <c r="I40" i="18" s="1"/>
  <c r="I41" i="18" s="1"/>
  <c r="I42" i="18" s="1"/>
  <c r="I43" i="18" s="1"/>
  <c r="I44" i="18" s="1"/>
  <c r="I45" i="18" s="1"/>
  <c r="I46" i="18" s="1"/>
  <c r="I47" i="18" s="1"/>
  <c r="I48" i="18" s="1"/>
  <c r="I49" i="18" s="1"/>
  <c r="I50" i="18" s="1"/>
  <c r="I51" i="18" s="1"/>
  <c r="I52" i="18" s="1"/>
  <c r="I53" i="18" s="1"/>
  <c r="I54" i="18" s="1"/>
  <c r="I55" i="18" s="1"/>
  <c r="I56" i="18" s="1"/>
  <c r="B36" i="18"/>
  <c r="B36" i="24"/>
  <c r="B120" i="24"/>
  <c r="G33" i="17"/>
  <c r="C44" i="12" l="1"/>
  <c r="C57" i="18" s="1"/>
  <c r="B37" i="18"/>
  <c r="O36" i="18"/>
  <c r="F37" i="18"/>
  <c r="P36" i="18"/>
  <c r="B121" i="24"/>
  <c r="B37" i="24"/>
  <c r="C45" i="12" l="1"/>
  <c r="C58" i="18" s="1"/>
  <c r="I57" i="18"/>
  <c r="H57" i="18"/>
  <c r="G57" i="18"/>
  <c r="D57" i="18"/>
  <c r="B38" i="18"/>
  <c r="O37" i="18"/>
  <c r="F38" i="18"/>
  <c r="P37" i="18"/>
  <c r="B122" i="24"/>
  <c r="B38" i="24"/>
  <c r="D58" i="18" l="1"/>
  <c r="G58" i="18"/>
  <c r="H58" i="18"/>
  <c r="I58" i="18"/>
  <c r="C47" i="12"/>
  <c r="C46" i="12"/>
  <c r="C59" i="18" s="1"/>
  <c r="C60" i="18" s="1"/>
  <c r="F39" i="18"/>
  <c r="P38" i="18"/>
  <c r="B39" i="18"/>
  <c r="O38" i="18"/>
  <c r="B123" i="24"/>
  <c r="B39" i="24"/>
  <c r="D14" i="1"/>
  <c r="E14" i="1"/>
  <c r="F14" i="1"/>
  <c r="G14" i="1"/>
  <c r="H14" i="1"/>
  <c r="D15" i="1"/>
  <c r="E15" i="1"/>
  <c r="F15" i="1"/>
  <c r="G15" i="1"/>
  <c r="H15" i="1"/>
  <c r="D16" i="1"/>
  <c r="E16" i="1"/>
  <c r="F16" i="1"/>
  <c r="G16" i="1"/>
  <c r="H16" i="1"/>
  <c r="D17" i="1"/>
  <c r="E17" i="1"/>
  <c r="F17" i="1"/>
  <c r="G17" i="1"/>
  <c r="H17" i="1"/>
  <c r="D18" i="1"/>
  <c r="E18" i="1"/>
  <c r="F18" i="1"/>
  <c r="G18" i="1"/>
  <c r="H18" i="1"/>
  <c r="C15" i="1"/>
  <c r="E18" i="24" s="1"/>
  <c r="C16" i="1"/>
  <c r="F18" i="24" s="1"/>
  <c r="C17" i="1"/>
  <c r="G18" i="24" s="1"/>
  <c r="C18" i="1"/>
  <c r="H18" i="24" s="1"/>
  <c r="C14" i="1"/>
  <c r="D18" i="24" s="1"/>
  <c r="F27" i="24" l="1"/>
  <c r="F43" i="24"/>
  <c r="F59" i="24"/>
  <c r="F75" i="24"/>
  <c r="F91" i="24"/>
  <c r="F25" i="24"/>
  <c r="F89" i="24"/>
  <c r="F28" i="24"/>
  <c r="F44" i="24"/>
  <c r="F60" i="24"/>
  <c r="F76" i="24"/>
  <c r="F92" i="24"/>
  <c r="F73" i="24"/>
  <c r="F29" i="24"/>
  <c r="F45" i="24"/>
  <c r="F61" i="24"/>
  <c r="F77" i="24"/>
  <c r="F93" i="24"/>
  <c r="F57" i="24"/>
  <c r="F30" i="24"/>
  <c r="F46" i="24"/>
  <c r="F62" i="24"/>
  <c r="F78" i="24"/>
  <c r="F94" i="24"/>
  <c r="F31" i="24"/>
  <c r="F47" i="24"/>
  <c r="F63" i="24"/>
  <c r="F79" i="24"/>
  <c r="F95" i="24"/>
  <c r="F32" i="24"/>
  <c r="F48" i="24"/>
  <c r="F64" i="24"/>
  <c r="F80" i="24"/>
  <c r="F96" i="24"/>
  <c r="F33" i="24"/>
  <c r="F49" i="24"/>
  <c r="F65" i="24"/>
  <c r="F81" i="24"/>
  <c r="F97" i="24"/>
  <c r="F41" i="24"/>
  <c r="F34" i="24"/>
  <c r="F50" i="24"/>
  <c r="F66" i="24"/>
  <c r="F82" i="24"/>
  <c r="F98" i="24"/>
  <c r="F35" i="24"/>
  <c r="F51" i="24"/>
  <c r="F67" i="24"/>
  <c r="F83" i="24"/>
  <c r="F99" i="24"/>
  <c r="F36" i="24"/>
  <c r="F52" i="24"/>
  <c r="F68" i="24"/>
  <c r="F84" i="24"/>
  <c r="F100" i="24"/>
  <c r="F37" i="24"/>
  <c r="F53" i="24"/>
  <c r="F69" i="24"/>
  <c r="F85" i="24"/>
  <c r="F22" i="24"/>
  <c r="F38" i="24"/>
  <c r="F54" i="24"/>
  <c r="F70" i="24"/>
  <c r="F86" i="24"/>
  <c r="F23" i="24"/>
  <c r="F39" i="24"/>
  <c r="F55" i="24"/>
  <c r="F71" i="24"/>
  <c r="F87" i="24"/>
  <c r="F24" i="24"/>
  <c r="F40" i="24"/>
  <c r="F56" i="24"/>
  <c r="F72" i="24"/>
  <c r="F88" i="24"/>
  <c r="F26" i="24"/>
  <c r="F42" i="24"/>
  <c r="F58" i="24"/>
  <c r="F74" i="24"/>
  <c r="F90" i="24"/>
  <c r="G75" i="24"/>
  <c r="G60" i="24"/>
  <c r="G43" i="24"/>
  <c r="G23" i="24"/>
  <c r="G26" i="24"/>
  <c r="G95" i="24"/>
  <c r="G86" i="24"/>
  <c r="G81" i="24"/>
  <c r="G54" i="24"/>
  <c r="G49" i="24"/>
  <c r="G72" i="24"/>
  <c r="G63" i="24"/>
  <c r="G40" i="24"/>
  <c r="G31" i="24"/>
  <c r="G28" i="24"/>
  <c r="G85" i="24"/>
  <c r="G82" i="24"/>
  <c r="G53" i="24"/>
  <c r="G50" i="24"/>
  <c r="G89" i="24"/>
  <c r="G84" i="24"/>
  <c r="G83" i="24"/>
  <c r="G52" i="24"/>
  <c r="G51" i="24"/>
  <c r="G96" i="24"/>
  <c r="G78" i="24"/>
  <c r="G57" i="24"/>
  <c r="G46" i="24"/>
  <c r="G93" i="24"/>
  <c r="G71" i="24"/>
  <c r="G64" i="24"/>
  <c r="G39" i="24"/>
  <c r="G32" i="24"/>
  <c r="G91" i="24"/>
  <c r="G74" i="24"/>
  <c r="G61" i="24"/>
  <c r="G97" i="24"/>
  <c r="G76" i="24"/>
  <c r="G59" i="24"/>
  <c r="G44" i="24"/>
  <c r="G88" i="24"/>
  <c r="G70" i="24"/>
  <c r="G65" i="24"/>
  <c r="G38" i="24"/>
  <c r="G33" i="24"/>
  <c r="G98" i="24"/>
  <c r="G79" i="24"/>
  <c r="G56" i="24"/>
  <c r="G47" i="24"/>
  <c r="G100" i="24"/>
  <c r="G99" i="24"/>
  <c r="G69" i="24"/>
  <c r="G66" i="24"/>
  <c r="G94" i="24"/>
  <c r="G68" i="24"/>
  <c r="G67" i="24"/>
  <c r="G87" i="24"/>
  <c r="G73" i="24"/>
  <c r="G90" i="24"/>
  <c r="G80" i="24"/>
  <c r="G92" i="24"/>
  <c r="G77" i="24"/>
  <c r="G58" i="24"/>
  <c r="G48" i="24"/>
  <c r="G45" i="24"/>
  <c r="G36" i="24"/>
  <c r="G27" i="24"/>
  <c r="G35" i="24"/>
  <c r="G37" i="24"/>
  <c r="G30" i="24"/>
  <c r="G41" i="24"/>
  <c r="G29" i="24"/>
  <c r="G34" i="24"/>
  <c r="G42" i="24"/>
  <c r="G55" i="24"/>
  <c r="G62" i="24"/>
  <c r="G25" i="24"/>
  <c r="G24" i="24"/>
  <c r="H95" i="24"/>
  <c r="H86" i="24"/>
  <c r="H81" i="24"/>
  <c r="H54" i="24"/>
  <c r="H49" i="24"/>
  <c r="H26" i="24"/>
  <c r="H72" i="24"/>
  <c r="H63" i="24"/>
  <c r="H40" i="24"/>
  <c r="H31" i="24"/>
  <c r="H28" i="24"/>
  <c r="H25" i="24"/>
  <c r="H85" i="24"/>
  <c r="H82" i="24"/>
  <c r="H53" i="24"/>
  <c r="H50" i="24"/>
  <c r="H89" i="24"/>
  <c r="H84" i="24"/>
  <c r="H83" i="24"/>
  <c r="H52" i="24"/>
  <c r="H51" i="24"/>
  <c r="H96" i="24"/>
  <c r="H78" i="24"/>
  <c r="H57" i="24"/>
  <c r="H46" i="24"/>
  <c r="H93" i="24"/>
  <c r="H71" i="24"/>
  <c r="H64" i="24"/>
  <c r="H39" i="24"/>
  <c r="H32" i="24"/>
  <c r="H91" i="24"/>
  <c r="H74" i="24"/>
  <c r="H61" i="24"/>
  <c r="H42" i="24"/>
  <c r="H97" i="24"/>
  <c r="H76" i="24"/>
  <c r="H59" i="24"/>
  <c r="H88" i="24"/>
  <c r="H70" i="24"/>
  <c r="H65" i="24"/>
  <c r="H38" i="24"/>
  <c r="H98" i="24"/>
  <c r="H79" i="24"/>
  <c r="H56" i="24"/>
  <c r="H47" i="24"/>
  <c r="H100" i="24"/>
  <c r="H99" i="24"/>
  <c r="H69" i="24"/>
  <c r="H66" i="24"/>
  <c r="H94" i="24"/>
  <c r="H68" i="24"/>
  <c r="H67" i="24"/>
  <c r="H87" i="24"/>
  <c r="H73" i="24"/>
  <c r="H62" i="24"/>
  <c r="H90" i="24"/>
  <c r="H80" i="24"/>
  <c r="H92" i="24"/>
  <c r="H77" i="24"/>
  <c r="H75" i="24"/>
  <c r="H60" i="24"/>
  <c r="H33" i="24"/>
  <c r="H30" i="24"/>
  <c r="H27" i="24"/>
  <c r="H45" i="24"/>
  <c r="H35" i="24"/>
  <c r="H37" i="24"/>
  <c r="H43" i="24"/>
  <c r="H41" i="24"/>
  <c r="H48" i="24"/>
  <c r="H36" i="24"/>
  <c r="H55" i="24"/>
  <c r="H58" i="24"/>
  <c r="H24" i="24"/>
  <c r="H29" i="24"/>
  <c r="H44" i="24"/>
  <c r="H34" i="24"/>
  <c r="E90" i="24"/>
  <c r="E80" i="24"/>
  <c r="E55" i="24"/>
  <c r="E48" i="24"/>
  <c r="E30" i="24"/>
  <c r="E23" i="24"/>
  <c r="E92" i="24"/>
  <c r="E77" i="24"/>
  <c r="E58" i="24"/>
  <c r="E45" i="24"/>
  <c r="E75" i="24"/>
  <c r="E60" i="24"/>
  <c r="E43" i="24"/>
  <c r="E95" i="24"/>
  <c r="E86" i="24"/>
  <c r="E81" i="24"/>
  <c r="E54" i="24"/>
  <c r="E49" i="24"/>
  <c r="E26" i="24"/>
  <c r="E72" i="24"/>
  <c r="E63" i="24"/>
  <c r="E40" i="24"/>
  <c r="E31" i="24"/>
  <c r="E28" i="24"/>
  <c r="E85" i="24"/>
  <c r="E82" i="24"/>
  <c r="E53" i="24"/>
  <c r="E50" i="24"/>
  <c r="E22" i="24"/>
  <c r="E89" i="24"/>
  <c r="E84" i="24"/>
  <c r="E83" i="24"/>
  <c r="E52" i="24"/>
  <c r="E51" i="24"/>
  <c r="E96" i="24"/>
  <c r="E78" i="24"/>
  <c r="E57" i="24"/>
  <c r="E93" i="24"/>
  <c r="E71" i="24"/>
  <c r="E64" i="24"/>
  <c r="E39" i="24"/>
  <c r="E91" i="24"/>
  <c r="E74" i="24"/>
  <c r="E61" i="24"/>
  <c r="E42" i="24"/>
  <c r="E97" i="24"/>
  <c r="E76" i="24"/>
  <c r="E59" i="24"/>
  <c r="E44" i="24"/>
  <c r="E88" i="24"/>
  <c r="E70" i="24"/>
  <c r="E65" i="24"/>
  <c r="E98" i="24"/>
  <c r="E79" i="24"/>
  <c r="E56" i="24"/>
  <c r="E100" i="24"/>
  <c r="E99" i="24"/>
  <c r="E69" i="24"/>
  <c r="E66" i="24"/>
  <c r="E94" i="24"/>
  <c r="E68" i="24"/>
  <c r="E67" i="24"/>
  <c r="E87" i="24"/>
  <c r="E73" i="24"/>
  <c r="E62" i="24"/>
  <c r="E24" i="24"/>
  <c r="E33" i="24"/>
  <c r="E32" i="24"/>
  <c r="E47" i="24"/>
  <c r="E21" i="24"/>
  <c r="E41" i="24"/>
  <c r="E29" i="24"/>
  <c r="E27" i="24"/>
  <c r="E35" i="24"/>
  <c r="E37" i="24"/>
  <c r="E25" i="24"/>
  <c r="E36" i="24"/>
  <c r="E46" i="24"/>
  <c r="E34" i="24"/>
  <c r="E38" i="24"/>
  <c r="D87" i="24"/>
  <c r="D73" i="24"/>
  <c r="D62" i="24"/>
  <c r="D41" i="24"/>
  <c r="D30" i="24"/>
  <c r="D23" i="24"/>
  <c r="D90" i="24"/>
  <c r="D80" i="24"/>
  <c r="D55" i="24"/>
  <c r="D48" i="24"/>
  <c r="D51" i="24"/>
  <c r="D92" i="24"/>
  <c r="D77" i="24"/>
  <c r="D58" i="24"/>
  <c r="D45" i="24"/>
  <c r="D75" i="24"/>
  <c r="D60" i="24"/>
  <c r="D43" i="24"/>
  <c r="D95" i="24"/>
  <c r="D86" i="24"/>
  <c r="D81" i="24"/>
  <c r="D54" i="24"/>
  <c r="D49" i="24"/>
  <c r="D26" i="24"/>
  <c r="D22" i="24"/>
  <c r="D72" i="24"/>
  <c r="D63" i="24"/>
  <c r="D40" i="24"/>
  <c r="D31" i="24"/>
  <c r="D28" i="24"/>
  <c r="D52" i="24"/>
  <c r="D85" i="24"/>
  <c r="D82" i="24"/>
  <c r="D53" i="24"/>
  <c r="D50" i="24"/>
  <c r="D89" i="24"/>
  <c r="D84" i="24"/>
  <c r="D83" i="24"/>
  <c r="D96" i="24"/>
  <c r="D78" i="24"/>
  <c r="D57" i="24"/>
  <c r="D46" i="24"/>
  <c r="D93" i="24"/>
  <c r="D71" i="24"/>
  <c r="D64" i="24"/>
  <c r="D39" i="24"/>
  <c r="D32" i="24"/>
  <c r="D91" i="24"/>
  <c r="D74" i="24"/>
  <c r="D61" i="24"/>
  <c r="D42" i="24"/>
  <c r="D97" i="24"/>
  <c r="D76" i="24"/>
  <c r="D59" i="24"/>
  <c r="D88" i="24"/>
  <c r="D70" i="24"/>
  <c r="D65" i="24"/>
  <c r="D98" i="24"/>
  <c r="D79" i="24"/>
  <c r="D100" i="24"/>
  <c r="D99" i="24"/>
  <c r="D69" i="24"/>
  <c r="D66" i="24"/>
  <c r="D94" i="24"/>
  <c r="D68" i="24"/>
  <c r="D67" i="24"/>
  <c r="D36" i="24"/>
  <c r="D24" i="24"/>
  <c r="D27" i="24"/>
  <c r="D35" i="24"/>
  <c r="D56" i="24"/>
  <c r="D29" i="24"/>
  <c r="D37" i="24"/>
  <c r="D47" i="24"/>
  <c r="D33" i="24"/>
  <c r="D21" i="24"/>
  <c r="D20" i="24"/>
  <c r="D25" i="24"/>
  <c r="D34" i="24"/>
  <c r="D44" i="24"/>
  <c r="D38" i="24"/>
  <c r="I59" i="18"/>
  <c r="I60" i="18" s="1"/>
  <c r="H59" i="18"/>
  <c r="H60" i="18" s="1"/>
  <c r="G59" i="18"/>
  <c r="G60" i="18" s="1"/>
  <c r="D59" i="18"/>
  <c r="D60" i="18" s="1"/>
  <c r="B40" i="18"/>
  <c r="O39" i="18"/>
  <c r="F40" i="18"/>
  <c r="P39" i="18"/>
  <c r="B124" i="24"/>
  <c r="B40" i="24"/>
  <c r="F66" i="17"/>
  <c r="F67" i="17"/>
  <c r="F68" i="17"/>
  <c r="F69" i="17"/>
  <c r="F70" i="17"/>
  <c r="F71" i="17"/>
  <c r="F65" i="17"/>
  <c r="D70" i="17"/>
  <c r="H124" i="24" l="1"/>
  <c r="F117" i="24"/>
  <c r="G124" i="24"/>
  <c r="E124" i="24"/>
  <c r="D108" i="24"/>
  <c r="D111" i="24"/>
  <c r="D124" i="24"/>
  <c r="D114" i="24"/>
  <c r="E114" i="24"/>
  <c r="H119" i="24"/>
  <c r="F119" i="24"/>
  <c r="G112" i="24"/>
  <c r="G115" i="24"/>
  <c r="E110" i="24"/>
  <c r="CG24" i="24"/>
  <c r="F108" i="24"/>
  <c r="G109" i="24"/>
  <c r="G117" i="24"/>
  <c r="H114" i="24"/>
  <c r="F122" i="24"/>
  <c r="F110" i="24"/>
  <c r="G122" i="24"/>
  <c r="H117" i="24"/>
  <c r="H116" i="24"/>
  <c r="F109" i="24"/>
  <c r="E122" i="24"/>
  <c r="H118" i="24"/>
  <c r="H123" i="24"/>
  <c r="D118" i="24"/>
  <c r="D116" i="24"/>
  <c r="E118" i="24"/>
  <c r="H109" i="24"/>
  <c r="F118" i="24"/>
  <c r="G118" i="24"/>
  <c r="H111" i="24"/>
  <c r="H113" i="24"/>
  <c r="H112" i="24"/>
  <c r="G113" i="24"/>
  <c r="CG20" i="24"/>
  <c r="D101" i="24"/>
  <c r="D115" i="24"/>
  <c r="E120" i="24"/>
  <c r="E101" i="24"/>
  <c r="E106" i="24"/>
  <c r="H101" i="24"/>
  <c r="H105" i="24"/>
  <c r="H107" i="24"/>
  <c r="H106" i="24"/>
  <c r="H108" i="24"/>
  <c r="H115" i="24"/>
  <c r="F123" i="24"/>
  <c r="G101" i="24"/>
  <c r="G108" i="24"/>
  <c r="H122" i="24"/>
  <c r="F101" i="24"/>
  <c r="F106" i="24"/>
  <c r="F105" i="24"/>
  <c r="F107" i="24"/>
  <c r="G114" i="24"/>
  <c r="F124" i="24"/>
  <c r="D122" i="24"/>
  <c r="D123" i="24"/>
  <c r="E121" i="24"/>
  <c r="G121" i="24"/>
  <c r="G110" i="24"/>
  <c r="H125" i="24"/>
  <c r="E125" i="24"/>
  <c r="F125" i="24"/>
  <c r="G125" i="24"/>
  <c r="D125" i="24"/>
  <c r="F120" i="24"/>
  <c r="E119" i="24"/>
  <c r="H120" i="24"/>
  <c r="F121" i="24"/>
  <c r="G119" i="24"/>
  <c r="G105" i="24"/>
  <c r="G106" i="24"/>
  <c r="G107" i="24"/>
  <c r="CG21" i="24"/>
  <c r="D105" i="24"/>
  <c r="CG105" i="24" s="1"/>
  <c r="D121" i="24"/>
  <c r="CG22" i="24"/>
  <c r="D106" i="24"/>
  <c r="E111" i="24"/>
  <c r="E123" i="24"/>
  <c r="H110" i="24"/>
  <c r="F113" i="24"/>
  <c r="G111" i="24"/>
  <c r="E108" i="24"/>
  <c r="D109" i="24"/>
  <c r="D112" i="24"/>
  <c r="D110" i="24"/>
  <c r="E113" i="24"/>
  <c r="E112" i="24"/>
  <c r="F116" i="24"/>
  <c r="G120" i="24"/>
  <c r="E116" i="24"/>
  <c r="D120" i="24"/>
  <c r="E109" i="24"/>
  <c r="D117" i="24"/>
  <c r="D113" i="24"/>
  <c r="E115" i="24"/>
  <c r="F114" i="24"/>
  <c r="F112" i="24"/>
  <c r="G116" i="24"/>
  <c r="E117" i="24"/>
  <c r="D119" i="24"/>
  <c r="CG23" i="24"/>
  <c r="D107" i="24"/>
  <c r="E105" i="24"/>
  <c r="E107" i="24"/>
  <c r="H121" i="24"/>
  <c r="F111" i="24"/>
  <c r="F115" i="24"/>
  <c r="G123" i="24"/>
  <c r="C48" i="12"/>
  <c r="I61" i="18" s="1"/>
  <c r="F41" i="18"/>
  <c r="P40" i="18"/>
  <c r="B41" i="18"/>
  <c r="O40" i="18"/>
  <c r="D103" i="24"/>
  <c r="F103" i="24"/>
  <c r="E103" i="24"/>
  <c r="G103" i="24"/>
  <c r="H103" i="24"/>
  <c r="B41" i="24"/>
  <c r="B125" i="24"/>
  <c r="K37" i="17"/>
  <c r="K36" i="17"/>
  <c r="K35" i="17"/>
  <c r="K34" i="17"/>
  <c r="K33" i="17"/>
  <c r="H33" i="17"/>
  <c r="J33" i="17" s="1"/>
  <c r="H37" i="17"/>
  <c r="J37" i="17" s="1"/>
  <c r="H36" i="17"/>
  <c r="J36" i="17" s="1"/>
  <c r="H35" i="17"/>
  <c r="J35" i="17" s="1"/>
  <c r="H34" i="17"/>
  <c r="J34" i="17" s="1"/>
  <c r="I33" i="17"/>
  <c r="F38" i="17"/>
  <c r="D38" i="17"/>
  <c r="CG106" i="24" l="1"/>
  <c r="G61" i="18"/>
  <c r="M33" i="17"/>
  <c r="CG108" i="24"/>
  <c r="CG109" i="24"/>
  <c r="CG107" i="24"/>
  <c r="D61" i="18"/>
  <c r="H126" i="24"/>
  <c r="E126" i="24"/>
  <c r="F126" i="24"/>
  <c r="G126" i="24"/>
  <c r="D126" i="24"/>
  <c r="C61" i="18"/>
  <c r="C49" i="12"/>
  <c r="G62" i="18" s="1"/>
  <c r="I62" i="18"/>
  <c r="H61" i="18"/>
  <c r="H62" i="18" s="1"/>
  <c r="B42" i="18"/>
  <c r="O41" i="18"/>
  <c r="F42" i="18"/>
  <c r="P41" i="18"/>
  <c r="B42" i="24"/>
  <c r="B126" i="24"/>
  <c r="H38" i="17"/>
  <c r="J38" i="17" s="1"/>
  <c r="H127" i="24" l="1"/>
  <c r="E127" i="24"/>
  <c r="F127" i="24"/>
  <c r="G127" i="24"/>
  <c r="D127" i="24"/>
  <c r="C62" i="18"/>
  <c r="D62" i="18"/>
  <c r="C50" i="12"/>
  <c r="F43" i="18"/>
  <c r="P42" i="18"/>
  <c r="B43" i="18"/>
  <c r="O42" i="18"/>
  <c r="B43" i="24"/>
  <c r="B127" i="24"/>
  <c r="D9" i="31"/>
  <c r="D65" i="17"/>
  <c r="L33" i="17" s="1"/>
  <c r="N33" i="17" s="1"/>
  <c r="G34" i="17"/>
  <c r="I34" i="17" s="1"/>
  <c r="M34" i="17" s="1"/>
  <c r="D66" i="17"/>
  <c r="L34" i="17" s="1"/>
  <c r="N34" i="17" s="1"/>
  <c r="G35" i="17"/>
  <c r="I35" i="17" s="1"/>
  <c r="M35" i="17" s="1"/>
  <c r="D67" i="17"/>
  <c r="L35" i="17" s="1"/>
  <c r="N35" i="17" s="1"/>
  <c r="G36" i="17"/>
  <c r="I36" i="17" s="1"/>
  <c r="M36" i="17" s="1"/>
  <c r="D68" i="17"/>
  <c r="L36" i="17" s="1"/>
  <c r="N36" i="17" s="1"/>
  <c r="G37" i="17"/>
  <c r="I37" i="17" s="1"/>
  <c r="M37" i="17" s="1"/>
  <c r="D69" i="17"/>
  <c r="L37" i="17" s="1"/>
  <c r="N37" i="17" s="1"/>
  <c r="D11" i="17"/>
  <c r="E50" i="17" s="1"/>
  <c r="E47" i="17"/>
  <c r="E49" i="17" s="1"/>
  <c r="B14" i="1"/>
  <c r="B79" i="17"/>
  <c r="B80" i="17" s="1"/>
  <c r="B81" i="17" s="1"/>
  <c r="B82" i="17" s="1"/>
  <c r="B83" i="17" s="1"/>
  <c r="B84" i="17" s="1"/>
  <c r="B85" i="17" s="1"/>
  <c r="B86" i="17" s="1"/>
  <c r="D18" i="25"/>
  <c r="D18" i="26"/>
  <c r="D18" i="27"/>
  <c r="D18" i="28"/>
  <c r="D18" i="29"/>
  <c r="E18" i="25"/>
  <c r="E18" i="26"/>
  <c r="E18" i="27"/>
  <c r="E18" i="28"/>
  <c r="E18" i="29"/>
  <c r="F18" i="25"/>
  <c r="F18" i="26"/>
  <c r="F18" i="27"/>
  <c r="F18" i="28"/>
  <c r="F18" i="29"/>
  <c r="G18" i="25"/>
  <c r="G18" i="26"/>
  <c r="G18" i="27"/>
  <c r="G18" i="28"/>
  <c r="G18" i="29"/>
  <c r="H18" i="25"/>
  <c r="H18" i="26"/>
  <c r="H18" i="27"/>
  <c r="H18" i="28"/>
  <c r="H18" i="29"/>
  <c r="A17" i="18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B21" i="29"/>
  <c r="B21" i="28"/>
  <c r="B21" i="26"/>
  <c r="B105" i="25"/>
  <c r="D16" i="26"/>
  <c r="E16" i="26" s="1"/>
  <c r="F16" i="26" s="1"/>
  <c r="G16" i="26" s="1"/>
  <c r="H16" i="26" s="1"/>
  <c r="I16" i="26" s="1"/>
  <c r="J16" i="26" s="1"/>
  <c r="K16" i="26" s="1"/>
  <c r="L16" i="26" s="1"/>
  <c r="M16" i="26" s="1"/>
  <c r="N16" i="26" s="1"/>
  <c r="O16" i="26" s="1"/>
  <c r="P16" i="26" s="1"/>
  <c r="Q16" i="26" s="1"/>
  <c r="R16" i="26" s="1"/>
  <c r="S16" i="26" s="1"/>
  <c r="T16" i="26" s="1"/>
  <c r="U16" i="26" s="1"/>
  <c r="V16" i="26" s="1"/>
  <c r="W16" i="26" s="1"/>
  <c r="X16" i="26" s="1"/>
  <c r="Y16" i="26" s="1"/>
  <c r="Z16" i="26" s="1"/>
  <c r="AA16" i="26" s="1"/>
  <c r="AB16" i="26" s="1"/>
  <c r="AC16" i="26" s="1"/>
  <c r="AD16" i="26" s="1"/>
  <c r="AE16" i="26" s="1"/>
  <c r="AF16" i="26" s="1"/>
  <c r="AG16" i="26" s="1"/>
  <c r="AH16" i="26" s="1"/>
  <c r="AI16" i="26" s="1"/>
  <c r="AJ16" i="26" s="1"/>
  <c r="AK16" i="26" s="1"/>
  <c r="AL16" i="26" s="1"/>
  <c r="AM16" i="26" s="1"/>
  <c r="AN16" i="26" s="1"/>
  <c r="AO16" i="26" s="1"/>
  <c r="AP16" i="26" s="1"/>
  <c r="AQ16" i="26" s="1"/>
  <c r="AR16" i="26" s="1"/>
  <c r="AS16" i="26" s="1"/>
  <c r="AT16" i="26" s="1"/>
  <c r="AU16" i="26" s="1"/>
  <c r="AV16" i="26" s="1"/>
  <c r="AW16" i="26" s="1"/>
  <c r="AX16" i="26" s="1"/>
  <c r="AY16" i="26" s="1"/>
  <c r="AZ16" i="26" s="1"/>
  <c r="BA16" i="26" s="1"/>
  <c r="BB16" i="26" s="1"/>
  <c r="BC16" i="26" s="1"/>
  <c r="BD16" i="26" s="1"/>
  <c r="BE16" i="26" s="1"/>
  <c r="BF16" i="26" s="1"/>
  <c r="BG16" i="26" s="1"/>
  <c r="BH16" i="26" s="1"/>
  <c r="BI16" i="26" s="1"/>
  <c r="BJ16" i="26" s="1"/>
  <c r="BK16" i="26" s="1"/>
  <c r="BL16" i="26" s="1"/>
  <c r="BM16" i="26" s="1"/>
  <c r="BN16" i="26" s="1"/>
  <c r="BO16" i="26" s="1"/>
  <c r="BP16" i="26" s="1"/>
  <c r="BQ16" i="26" s="1"/>
  <c r="BR16" i="26" s="1"/>
  <c r="BS16" i="26" s="1"/>
  <c r="BT16" i="26" s="1"/>
  <c r="BU16" i="26" s="1"/>
  <c r="BV16" i="26" s="1"/>
  <c r="BW16" i="26" s="1"/>
  <c r="BX16" i="26" s="1"/>
  <c r="BY16" i="26" s="1"/>
  <c r="BZ16" i="26" s="1"/>
  <c r="CA16" i="26" s="1"/>
  <c r="CB16" i="26" s="1"/>
  <c r="CC16" i="26" s="1"/>
  <c r="CD16" i="26" s="1"/>
  <c r="CE16" i="26" s="1"/>
  <c r="CF16" i="26" s="1"/>
  <c r="D16" i="28"/>
  <c r="E16" i="28" s="1"/>
  <c r="F16" i="28" s="1"/>
  <c r="G16" i="28" s="1"/>
  <c r="H16" i="28" s="1"/>
  <c r="I16" i="28" s="1"/>
  <c r="J16" i="28" s="1"/>
  <c r="K16" i="28" s="1"/>
  <c r="L16" i="28" s="1"/>
  <c r="M16" i="28" s="1"/>
  <c r="N16" i="28" s="1"/>
  <c r="O16" i="28" s="1"/>
  <c r="P16" i="28" s="1"/>
  <c r="Q16" i="28" s="1"/>
  <c r="R16" i="28" s="1"/>
  <c r="S16" i="28" s="1"/>
  <c r="T16" i="28" s="1"/>
  <c r="U16" i="28" s="1"/>
  <c r="V16" i="28" s="1"/>
  <c r="W16" i="28" s="1"/>
  <c r="X16" i="28" s="1"/>
  <c r="Y16" i="28" s="1"/>
  <c r="Z16" i="28" s="1"/>
  <c r="AA16" i="28" s="1"/>
  <c r="AB16" i="28" s="1"/>
  <c r="AC16" i="28" s="1"/>
  <c r="AD16" i="28" s="1"/>
  <c r="AE16" i="28" s="1"/>
  <c r="AF16" i="28" s="1"/>
  <c r="AG16" i="28" s="1"/>
  <c r="AH16" i="28" s="1"/>
  <c r="AI16" i="28" s="1"/>
  <c r="AJ16" i="28" s="1"/>
  <c r="AK16" i="28" s="1"/>
  <c r="AL16" i="28" s="1"/>
  <c r="AM16" i="28" s="1"/>
  <c r="AN16" i="28" s="1"/>
  <c r="AO16" i="28" s="1"/>
  <c r="AP16" i="28" s="1"/>
  <c r="AQ16" i="28" s="1"/>
  <c r="AR16" i="28" s="1"/>
  <c r="AS16" i="28" s="1"/>
  <c r="AT16" i="28" s="1"/>
  <c r="AU16" i="28" s="1"/>
  <c r="AV16" i="28" s="1"/>
  <c r="AW16" i="28" s="1"/>
  <c r="AX16" i="28" s="1"/>
  <c r="AY16" i="28" s="1"/>
  <c r="AZ16" i="28" s="1"/>
  <c r="BA16" i="28" s="1"/>
  <c r="BB16" i="28" s="1"/>
  <c r="BC16" i="28" s="1"/>
  <c r="BD16" i="28" s="1"/>
  <c r="BE16" i="28" s="1"/>
  <c r="BF16" i="28" s="1"/>
  <c r="BG16" i="28" s="1"/>
  <c r="BH16" i="28" s="1"/>
  <c r="BI16" i="28" s="1"/>
  <c r="BJ16" i="28" s="1"/>
  <c r="BK16" i="28" s="1"/>
  <c r="BL16" i="28" s="1"/>
  <c r="BM16" i="28" s="1"/>
  <c r="BN16" i="28" s="1"/>
  <c r="BO16" i="28" s="1"/>
  <c r="BP16" i="28" s="1"/>
  <c r="BQ16" i="28" s="1"/>
  <c r="BR16" i="28" s="1"/>
  <c r="BS16" i="28" s="1"/>
  <c r="BT16" i="28" s="1"/>
  <c r="BU16" i="28" s="1"/>
  <c r="BV16" i="28" s="1"/>
  <c r="BW16" i="28" s="1"/>
  <c r="BX16" i="28" s="1"/>
  <c r="BY16" i="28" s="1"/>
  <c r="BZ16" i="28" s="1"/>
  <c r="CA16" i="28" s="1"/>
  <c r="CB16" i="28" s="1"/>
  <c r="CC16" i="28" s="1"/>
  <c r="CD16" i="28" s="1"/>
  <c r="CE16" i="28" s="1"/>
  <c r="CF16" i="28" s="1"/>
  <c r="B105" i="28"/>
  <c r="B105" i="26"/>
  <c r="C4" i="12"/>
  <c r="E4" i="12" s="1"/>
  <c r="E5" i="12" s="1"/>
  <c r="E6" i="12" s="1"/>
  <c r="E7" i="12" s="1"/>
  <c r="E8" i="12" s="1"/>
  <c r="E9" i="12" s="1"/>
  <c r="E10" i="12" s="1"/>
  <c r="E11" i="12" s="1"/>
  <c r="E12" i="12" s="1"/>
  <c r="E13" i="12" s="1"/>
  <c r="E14" i="12" s="1"/>
  <c r="E15" i="12" s="1"/>
  <c r="E16" i="12" s="1"/>
  <c r="E17" i="12" s="1"/>
  <c r="E18" i="12" s="1"/>
  <c r="E19" i="12" s="1"/>
  <c r="E20" i="12" s="1"/>
  <c r="E21" i="12" s="1"/>
  <c r="E22" i="12" s="1"/>
  <c r="E23" i="12" s="1"/>
  <c r="E24" i="12" s="1"/>
  <c r="E25" i="12" s="1"/>
  <c r="E26" i="12" s="1"/>
  <c r="E27" i="12" s="1"/>
  <c r="E28" i="12" s="1"/>
  <c r="E29" i="12" s="1"/>
  <c r="E30" i="12" s="1"/>
  <c r="E31" i="12" s="1"/>
  <c r="E32" i="12" s="1"/>
  <c r="E33" i="12" s="1"/>
  <c r="E34" i="12" s="1"/>
  <c r="E35" i="12" s="1"/>
  <c r="E36" i="12" s="1"/>
  <c r="E37" i="12" s="1"/>
  <c r="E38" i="12" s="1"/>
  <c r="E39" i="12" s="1"/>
  <c r="E40" i="12" s="1"/>
  <c r="E41" i="12" s="1"/>
  <c r="E42" i="12" s="1"/>
  <c r="E43" i="12" s="1"/>
  <c r="E44" i="12" s="1"/>
  <c r="E45" i="12" s="1"/>
  <c r="E46" i="12" s="1"/>
  <c r="E47" i="12" s="1"/>
  <c r="E48" i="12" s="1"/>
  <c r="E49" i="12" s="1"/>
  <c r="C38" i="17"/>
  <c r="E38" i="17"/>
  <c r="B31" i="14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B90" i="14" s="1"/>
  <c r="B91" i="14" s="1"/>
  <c r="B92" i="14" s="1"/>
  <c r="B93" i="14" s="1"/>
  <c r="B94" i="14" s="1"/>
  <c r="B95" i="14" s="1"/>
  <c r="B96" i="14" s="1"/>
  <c r="B97" i="14" s="1"/>
  <c r="B98" i="14" s="1"/>
  <c r="B99" i="14" s="1"/>
  <c r="B100" i="14" s="1"/>
  <c r="B101" i="14" s="1"/>
  <c r="B102" i="14" s="1"/>
  <c r="B103" i="14" s="1"/>
  <c r="B104" i="14" s="1"/>
  <c r="B105" i="14" s="1"/>
  <c r="B106" i="14" s="1"/>
  <c r="B107" i="14" s="1"/>
  <c r="B108" i="14" s="1"/>
  <c r="B109" i="14" s="1"/>
  <c r="B110" i="14" s="1"/>
  <c r="D17" i="31" l="1"/>
  <c r="E9" i="31"/>
  <c r="F25" i="27"/>
  <c r="F41" i="27"/>
  <c r="F57" i="27"/>
  <c r="F73" i="27"/>
  <c r="F89" i="27"/>
  <c r="F38" i="27"/>
  <c r="F26" i="27"/>
  <c r="F42" i="27"/>
  <c r="F58" i="27"/>
  <c r="F74" i="27"/>
  <c r="F90" i="27"/>
  <c r="F87" i="27"/>
  <c r="F27" i="27"/>
  <c r="F43" i="27"/>
  <c r="F59" i="27"/>
  <c r="F75" i="27"/>
  <c r="F91" i="27"/>
  <c r="F28" i="27"/>
  <c r="F44" i="27"/>
  <c r="F60" i="27"/>
  <c r="F76" i="27"/>
  <c r="F92" i="27"/>
  <c r="F70" i="27"/>
  <c r="F29" i="27"/>
  <c r="F45" i="27"/>
  <c r="F61" i="27"/>
  <c r="F77" i="27"/>
  <c r="F93" i="27"/>
  <c r="F54" i="27"/>
  <c r="F30" i="27"/>
  <c r="F46" i="27"/>
  <c r="F62" i="27"/>
  <c r="F78" i="27"/>
  <c r="F94" i="27"/>
  <c r="F31" i="27"/>
  <c r="F47" i="27"/>
  <c r="F63" i="27"/>
  <c r="F79" i="27"/>
  <c r="F95" i="27"/>
  <c r="F32" i="27"/>
  <c r="F48" i="27"/>
  <c r="F64" i="27"/>
  <c r="F80" i="27"/>
  <c r="F96" i="27"/>
  <c r="F33" i="27"/>
  <c r="F49" i="27"/>
  <c r="F65" i="27"/>
  <c r="F81" i="27"/>
  <c r="F97" i="27"/>
  <c r="F23" i="27"/>
  <c r="F34" i="27"/>
  <c r="F50" i="27"/>
  <c r="F66" i="27"/>
  <c r="F82" i="27"/>
  <c r="F98" i="27"/>
  <c r="F55" i="27"/>
  <c r="F35" i="27"/>
  <c r="F51" i="27"/>
  <c r="F67" i="27"/>
  <c r="F83" i="27"/>
  <c r="F99" i="27"/>
  <c r="F36" i="27"/>
  <c r="F52" i="27"/>
  <c r="F68" i="27"/>
  <c r="F84" i="27"/>
  <c r="F100" i="27"/>
  <c r="F71" i="27"/>
  <c r="F37" i="27"/>
  <c r="F53" i="27"/>
  <c r="F69" i="27"/>
  <c r="F85" i="27"/>
  <c r="F22" i="27"/>
  <c r="F24" i="27"/>
  <c r="F40" i="27"/>
  <c r="F56" i="27"/>
  <c r="F72" i="27"/>
  <c r="F88" i="27"/>
  <c r="F86" i="27"/>
  <c r="F39" i="27"/>
  <c r="G100" i="29"/>
  <c r="G99" i="29"/>
  <c r="G68" i="29"/>
  <c r="G67" i="29"/>
  <c r="G47" i="29"/>
  <c r="G27" i="29"/>
  <c r="G94" i="29"/>
  <c r="G73" i="29"/>
  <c r="G62" i="29"/>
  <c r="G37" i="29"/>
  <c r="G34" i="29"/>
  <c r="G87" i="29"/>
  <c r="G80" i="29"/>
  <c r="G55" i="29"/>
  <c r="G36" i="29"/>
  <c r="G35" i="29"/>
  <c r="G24" i="29"/>
  <c r="G90" i="29"/>
  <c r="G77" i="29"/>
  <c r="G58" i="29"/>
  <c r="G41" i="29"/>
  <c r="G92" i="29"/>
  <c r="G75" i="29"/>
  <c r="G60" i="29"/>
  <c r="G48" i="29"/>
  <c r="G30" i="29"/>
  <c r="G86" i="29"/>
  <c r="G81" i="29"/>
  <c r="G45" i="29"/>
  <c r="G95" i="29"/>
  <c r="G72" i="29"/>
  <c r="G63" i="29"/>
  <c r="G54" i="29"/>
  <c r="G43" i="29"/>
  <c r="G23" i="29"/>
  <c r="G85" i="29"/>
  <c r="G82" i="29"/>
  <c r="G49" i="29"/>
  <c r="G26" i="29"/>
  <c r="G84" i="29"/>
  <c r="G83" i="29"/>
  <c r="G40" i="29"/>
  <c r="G31" i="29"/>
  <c r="G28" i="29"/>
  <c r="G89" i="29"/>
  <c r="G78" i="29"/>
  <c r="G57" i="29"/>
  <c r="G53" i="29"/>
  <c r="G50" i="29"/>
  <c r="G96" i="29"/>
  <c r="G71" i="29"/>
  <c r="G64" i="29"/>
  <c r="G52" i="29"/>
  <c r="G51" i="29"/>
  <c r="G93" i="29"/>
  <c r="G74" i="29"/>
  <c r="G61" i="29"/>
  <c r="G46" i="29"/>
  <c r="G91" i="29"/>
  <c r="G76" i="29"/>
  <c r="G59" i="29"/>
  <c r="G39" i="29"/>
  <c r="G32" i="29"/>
  <c r="G97" i="29"/>
  <c r="G70" i="29"/>
  <c r="G65" i="29"/>
  <c r="G42" i="29"/>
  <c r="G25" i="29"/>
  <c r="G88" i="29"/>
  <c r="G79" i="29"/>
  <c r="G56" i="29"/>
  <c r="G44" i="29"/>
  <c r="G98" i="29"/>
  <c r="G69" i="29"/>
  <c r="G66" i="29"/>
  <c r="G38" i="29"/>
  <c r="G33" i="29"/>
  <c r="G29" i="29"/>
  <c r="G100" i="28"/>
  <c r="G99" i="28"/>
  <c r="G94" i="28"/>
  <c r="G87" i="28"/>
  <c r="G80" i="28"/>
  <c r="G90" i="28"/>
  <c r="G77" i="28"/>
  <c r="G92" i="28"/>
  <c r="G75" i="28"/>
  <c r="G86" i="28"/>
  <c r="G81" i="28"/>
  <c r="G95" i="28"/>
  <c r="G85" i="28"/>
  <c r="G82" i="28"/>
  <c r="G84" i="28"/>
  <c r="G83" i="28"/>
  <c r="G89" i="28"/>
  <c r="G78" i="28"/>
  <c r="G96" i="28"/>
  <c r="G93" i="28"/>
  <c r="G91" i="28"/>
  <c r="G97" i="28"/>
  <c r="G98" i="28"/>
  <c r="G55" i="28"/>
  <c r="G48" i="28"/>
  <c r="G58" i="28"/>
  <c r="G45" i="28"/>
  <c r="G30" i="28"/>
  <c r="G76" i="28"/>
  <c r="G60" i="28"/>
  <c r="G43" i="28"/>
  <c r="G79" i="28"/>
  <c r="G63" i="28"/>
  <c r="G54" i="28"/>
  <c r="G49" i="28"/>
  <c r="G23" i="28"/>
  <c r="G40" i="28"/>
  <c r="G26" i="28"/>
  <c r="G53" i="28"/>
  <c r="G50" i="28"/>
  <c r="G31" i="28"/>
  <c r="G28" i="28"/>
  <c r="G52" i="28"/>
  <c r="G51" i="28"/>
  <c r="G73" i="28"/>
  <c r="G64" i="28"/>
  <c r="G57" i="28"/>
  <c r="G46" i="28"/>
  <c r="G74" i="28"/>
  <c r="G39" i="28"/>
  <c r="G72" i="28"/>
  <c r="G61" i="28"/>
  <c r="G42" i="28"/>
  <c r="G32" i="28"/>
  <c r="G71" i="28"/>
  <c r="G70" i="28"/>
  <c r="G65" i="28"/>
  <c r="G59" i="28"/>
  <c r="G44" i="28"/>
  <c r="G25" i="28"/>
  <c r="G69" i="28"/>
  <c r="G66" i="28"/>
  <c r="G56" i="28"/>
  <c r="G47" i="28"/>
  <c r="G38" i="28"/>
  <c r="G33" i="28"/>
  <c r="G29" i="28"/>
  <c r="G68" i="28"/>
  <c r="G67" i="28"/>
  <c r="G27" i="28"/>
  <c r="G88" i="28"/>
  <c r="G37" i="28"/>
  <c r="G34" i="28"/>
  <c r="G62" i="28"/>
  <c r="G41" i="28"/>
  <c r="G36" i="28"/>
  <c r="G35" i="28"/>
  <c r="G24" i="28"/>
  <c r="D85" i="26"/>
  <c r="D82" i="26"/>
  <c r="D53" i="26"/>
  <c r="D50" i="26"/>
  <c r="D22" i="26"/>
  <c r="D84" i="26"/>
  <c r="D83" i="26"/>
  <c r="D52" i="26"/>
  <c r="D51" i="26"/>
  <c r="D89" i="26"/>
  <c r="D78" i="26"/>
  <c r="D57" i="26"/>
  <c r="D46" i="26"/>
  <c r="D96" i="26"/>
  <c r="D71" i="26"/>
  <c r="D64" i="26"/>
  <c r="D39" i="26"/>
  <c r="D32" i="26"/>
  <c r="D21" i="26"/>
  <c r="D93" i="26"/>
  <c r="D74" i="26"/>
  <c r="D61" i="26"/>
  <c r="D42" i="26"/>
  <c r="D25" i="26"/>
  <c r="D20" i="26"/>
  <c r="D91" i="26"/>
  <c r="D76" i="26"/>
  <c r="D59" i="26"/>
  <c r="D44" i="26"/>
  <c r="D98" i="26"/>
  <c r="D70" i="26"/>
  <c r="D65" i="26"/>
  <c r="D38" i="26"/>
  <c r="D33" i="26"/>
  <c r="D29" i="26"/>
  <c r="D100" i="26"/>
  <c r="D88" i="26"/>
  <c r="D79" i="26"/>
  <c r="D56" i="26"/>
  <c r="D47" i="26"/>
  <c r="D27" i="26"/>
  <c r="D97" i="26"/>
  <c r="D69" i="26"/>
  <c r="D66" i="26"/>
  <c r="D37" i="26"/>
  <c r="D34" i="26"/>
  <c r="D68" i="26"/>
  <c r="D67" i="26"/>
  <c r="D36" i="26"/>
  <c r="D35" i="26"/>
  <c r="D24" i="26"/>
  <c r="D94" i="26"/>
  <c r="D73" i="26"/>
  <c r="D62" i="26"/>
  <c r="D41" i="26"/>
  <c r="D99" i="26"/>
  <c r="D87" i="26"/>
  <c r="D80" i="26"/>
  <c r="D55" i="26"/>
  <c r="D48" i="26"/>
  <c r="D30" i="26"/>
  <c r="D90" i="26"/>
  <c r="D77" i="26"/>
  <c r="D58" i="26"/>
  <c r="D45" i="26"/>
  <c r="D92" i="26"/>
  <c r="D75" i="26"/>
  <c r="D60" i="26"/>
  <c r="D43" i="26"/>
  <c r="D23" i="26"/>
  <c r="D86" i="26"/>
  <c r="D81" i="26"/>
  <c r="D54" i="26"/>
  <c r="D49" i="26"/>
  <c r="D26" i="26"/>
  <c r="D95" i="26"/>
  <c r="D72" i="26"/>
  <c r="D63" i="26"/>
  <c r="D40" i="26"/>
  <c r="D31" i="26"/>
  <c r="D28" i="26"/>
  <c r="H93" i="26"/>
  <c r="H74" i="26"/>
  <c r="H61" i="26"/>
  <c r="H42" i="26"/>
  <c r="H25" i="26"/>
  <c r="H91" i="26"/>
  <c r="H76" i="26"/>
  <c r="H59" i="26"/>
  <c r="H44" i="26"/>
  <c r="H98" i="26"/>
  <c r="H70" i="26"/>
  <c r="H65" i="26"/>
  <c r="H38" i="26"/>
  <c r="H33" i="26"/>
  <c r="H29" i="26"/>
  <c r="H100" i="26"/>
  <c r="H88" i="26"/>
  <c r="H79" i="26"/>
  <c r="H56" i="26"/>
  <c r="H47" i="26"/>
  <c r="H27" i="26"/>
  <c r="H97" i="26"/>
  <c r="H69" i="26"/>
  <c r="H66" i="26"/>
  <c r="H37" i="26"/>
  <c r="H34" i="26"/>
  <c r="H68" i="26"/>
  <c r="H67" i="26"/>
  <c r="H36" i="26"/>
  <c r="H35" i="26"/>
  <c r="H24" i="26"/>
  <c r="H94" i="26"/>
  <c r="H73" i="26"/>
  <c r="H62" i="26"/>
  <c r="H41" i="26"/>
  <c r="H99" i="26"/>
  <c r="H87" i="26"/>
  <c r="H80" i="26"/>
  <c r="H55" i="26"/>
  <c r="H48" i="26"/>
  <c r="H30" i="26"/>
  <c r="H90" i="26"/>
  <c r="H77" i="26"/>
  <c r="H58" i="26"/>
  <c r="H45" i="26"/>
  <c r="H92" i="26"/>
  <c r="H75" i="26"/>
  <c r="H60" i="26"/>
  <c r="H43" i="26"/>
  <c r="H86" i="26"/>
  <c r="H81" i="26"/>
  <c r="H54" i="26"/>
  <c r="H49" i="26"/>
  <c r="H26" i="26"/>
  <c r="H95" i="26"/>
  <c r="H72" i="26"/>
  <c r="H63" i="26"/>
  <c r="H40" i="26"/>
  <c r="H31" i="26"/>
  <c r="H28" i="26"/>
  <c r="H85" i="26"/>
  <c r="H82" i="26"/>
  <c r="H53" i="26"/>
  <c r="H50" i="26"/>
  <c r="H84" i="26"/>
  <c r="H83" i="26"/>
  <c r="H52" i="26"/>
  <c r="H51" i="26"/>
  <c r="H89" i="26"/>
  <c r="H78" i="26"/>
  <c r="H57" i="26"/>
  <c r="H46" i="26"/>
  <c r="H96" i="26"/>
  <c r="H71" i="26"/>
  <c r="H64" i="26"/>
  <c r="H39" i="26"/>
  <c r="H32" i="26"/>
  <c r="H128" i="24"/>
  <c r="E128" i="24"/>
  <c r="F128" i="24"/>
  <c r="G128" i="24"/>
  <c r="D128" i="24"/>
  <c r="D98" i="27"/>
  <c r="D69" i="27"/>
  <c r="D66" i="27"/>
  <c r="D37" i="27"/>
  <c r="D34" i="27"/>
  <c r="D100" i="27"/>
  <c r="D99" i="27"/>
  <c r="D68" i="27"/>
  <c r="D67" i="27"/>
  <c r="D36" i="27"/>
  <c r="D35" i="27"/>
  <c r="D24" i="27"/>
  <c r="D94" i="27"/>
  <c r="D73" i="27"/>
  <c r="D62" i="27"/>
  <c r="D41" i="27"/>
  <c r="D87" i="27"/>
  <c r="D80" i="27"/>
  <c r="D55" i="27"/>
  <c r="D48" i="27"/>
  <c r="D30" i="27"/>
  <c r="D90" i="27"/>
  <c r="D77" i="27"/>
  <c r="D58" i="27"/>
  <c r="D45" i="27"/>
  <c r="D92" i="27"/>
  <c r="D75" i="27"/>
  <c r="D60" i="27"/>
  <c r="D43" i="27"/>
  <c r="D23" i="27"/>
  <c r="D86" i="27"/>
  <c r="D81" i="27"/>
  <c r="D54" i="27"/>
  <c r="D49" i="27"/>
  <c r="D26" i="27"/>
  <c r="D95" i="27"/>
  <c r="D72" i="27"/>
  <c r="D63" i="27"/>
  <c r="D40" i="27"/>
  <c r="D85" i="27"/>
  <c r="D82" i="27"/>
  <c r="D53" i="27"/>
  <c r="D50" i="27"/>
  <c r="D84" i="27"/>
  <c r="D83" i="27"/>
  <c r="D52" i="27"/>
  <c r="D51" i="27"/>
  <c r="D89" i="27"/>
  <c r="D78" i="27"/>
  <c r="D57" i="27"/>
  <c r="D46" i="27"/>
  <c r="D96" i="27"/>
  <c r="D71" i="27"/>
  <c r="D64" i="27"/>
  <c r="D93" i="27"/>
  <c r="D74" i="27"/>
  <c r="D61" i="27"/>
  <c r="D91" i="27"/>
  <c r="D76" i="27"/>
  <c r="D97" i="27"/>
  <c r="D70" i="27"/>
  <c r="D65" i="27"/>
  <c r="D88" i="27"/>
  <c r="D79" i="27"/>
  <c r="D44" i="27"/>
  <c r="D31" i="27"/>
  <c r="D28" i="27"/>
  <c r="D56" i="27"/>
  <c r="D22" i="27"/>
  <c r="D39" i="27"/>
  <c r="D21" i="27"/>
  <c r="D33" i="27"/>
  <c r="D27" i="27"/>
  <c r="D20" i="27"/>
  <c r="CG20" i="27" s="1"/>
  <c r="D47" i="27"/>
  <c r="D59" i="27"/>
  <c r="D32" i="27"/>
  <c r="D42" i="27"/>
  <c r="D25" i="27"/>
  <c r="D38" i="27"/>
  <c r="D29" i="27"/>
  <c r="G96" i="26"/>
  <c r="G71" i="26"/>
  <c r="G64" i="26"/>
  <c r="G39" i="26"/>
  <c r="G32" i="26"/>
  <c r="G93" i="26"/>
  <c r="G74" i="26"/>
  <c r="G61" i="26"/>
  <c r="G42" i="26"/>
  <c r="G25" i="26"/>
  <c r="G91" i="26"/>
  <c r="G76" i="26"/>
  <c r="G59" i="26"/>
  <c r="G44" i="26"/>
  <c r="G98" i="26"/>
  <c r="G70" i="26"/>
  <c r="G65" i="26"/>
  <c r="G38" i="26"/>
  <c r="G33" i="26"/>
  <c r="G29" i="26"/>
  <c r="G100" i="26"/>
  <c r="G88" i="26"/>
  <c r="G79" i="26"/>
  <c r="G56" i="26"/>
  <c r="G47" i="26"/>
  <c r="G27" i="26"/>
  <c r="G97" i="26"/>
  <c r="G69" i="26"/>
  <c r="G66" i="26"/>
  <c r="G37" i="26"/>
  <c r="G34" i="26"/>
  <c r="G68" i="26"/>
  <c r="G67" i="26"/>
  <c r="G36" i="26"/>
  <c r="G35" i="26"/>
  <c r="G24" i="26"/>
  <c r="G94" i="26"/>
  <c r="G73" i="26"/>
  <c r="G62" i="26"/>
  <c r="G41" i="26"/>
  <c r="G99" i="26"/>
  <c r="G87" i="26"/>
  <c r="G80" i="26"/>
  <c r="G55" i="26"/>
  <c r="G48" i="26"/>
  <c r="G30" i="26"/>
  <c r="G90" i="26"/>
  <c r="G77" i="26"/>
  <c r="G58" i="26"/>
  <c r="G45" i="26"/>
  <c r="G92" i="26"/>
  <c r="G75" i="26"/>
  <c r="G60" i="26"/>
  <c r="G43" i="26"/>
  <c r="G23" i="26"/>
  <c r="G86" i="26"/>
  <c r="G81" i="26"/>
  <c r="G54" i="26"/>
  <c r="G49" i="26"/>
  <c r="G26" i="26"/>
  <c r="G95" i="26"/>
  <c r="G72" i="26"/>
  <c r="G63" i="26"/>
  <c r="G40" i="26"/>
  <c r="G31" i="26"/>
  <c r="G28" i="26"/>
  <c r="G85" i="26"/>
  <c r="G82" i="26"/>
  <c r="G53" i="26"/>
  <c r="G50" i="26"/>
  <c r="G84" i="26"/>
  <c r="G83" i="26"/>
  <c r="G52" i="26"/>
  <c r="G51" i="26"/>
  <c r="G89" i="26"/>
  <c r="G78" i="26"/>
  <c r="G57" i="26"/>
  <c r="G46" i="26"/>
  <c r="G87" i="27"/>
  <c r="G80" i="27"/>
  <c r="G55" i="27"/>
  <c r="G48" i="27"/>
  <c r="G30" i="27"/>
  <c r="G90" i="27"/>
  <c r="G77" i="27"/>
  <c r="G58" i="27"/>
  <c r="G45" i="27"/>
  <c r="G92" i="27"/>
  <c r="G75" i="27"/>
  <c r="G60" i="27"/>
  <c r="G43" i="27"/>
  <c r="G23" i="27"/>
  <c r="G86" i="27"/>
  <c r="G81" i="27"/>
  <c r="G54" i="27"/>
  <c r="G49" i="27"/>
  <c r="G26" i="27"/>
  <c r="G95" i="27"/>
  <c r="G72" i="27"/>
  <c r="G63" i="27"/>
  <c r="G40" i="27"/>
  <c r="G31" i="27"/>
  <c r="G28" i="27"/>
  <c r="G85" i="27"/>
  <c r="G82" i="27"/>
  <c r="G53" i="27"/>
  <c r="G50" i="27"/>
  <c r="G84" i="27"/>
  <c r="G83" i="27"/>
  <c r="G52" i="27"/>
  <c r="G51" i="27"/>
  <c r="G89" i="27"/>
  <c r="G78" i="27"/>
  <c r="G57" i="27"/>
  <c r="G46" i="27"/>
  <c r="G96" i="27"/>
  <c r="G71" i="27"/>
  <c r="G64" i="27"/>
  <c r="G39" i="27"/>
  <c r="G32" i="27"/>
  <c r="G93" i="27"/>
  <c r="G74" i="27"/>
  <c r="G61" i="27"/>
  <c r="G42" i="27"/>
  <c r="G91" i="27"/>
  <c r="G76" i="27"/>
  <c r="G59" i="27"/>
  <c r="G44" i="27"/>
  <c r="G97" i="27"/>
  <c r="G70" i="27"/>
  <c r="G65" i="27"/>
  <c r="G88" i="27"/>
  <c r="G79" i="27"/>
  <c r="G56" i="27"/>
  <c r="G98" i="27"/>
  <c r="G69" i="27"/>
  <c r="G100" i="27"/>
  <c r="G99" i="27"/>
  <c r="G68" i="27"/>
  <c r="G67" i="27"/>
  <c r="G94" i="27"/>
  <c r="G73" i="27"/>
  <c r="G24" i="27"/>
  <c r="G33" i="27"/>
  <c r="G27" i="27"/>
  <c r="G62" i="27"/>
  <c r="G41" i="27"/>
  <c r="G37" i="27"/>
  <c r="G47" i="27"/>
  <c r="G35" i="27"/>
  <c r="G25" i="27"/>
  <c r="G38" i="27"/>
  <c r="G29" i="27"/>
  <c r="G66" i="27"/>
  <c r="G34" i="27"/>
  <c r="G36" i="27"/>
  <c r="D85" i="25"/>
  <c r="D82" i="25"/>
  <c r="D84" i="25"/>
  <c r="D83" i="25"/>
  <c r="D89" i="25"/>
  <c r="D78" i="25"/>
  <c r="D96" i="25"/>
  <c r="D93" i="25"/>
  <c r="D91" i="25"/>
  <c r="D97" i="25"/>
  <c r="D88" i="25"/>
  <c r="D98" i="25"/>
  <c r="D100" i="25"/>
  <c r="D99" i="25"/>
  <c r="D94" i="25"/>
  <c r="D90" i="25"/>
  <c r="D95" i="25"/>
  <c r="D68" i="25"/>
  <c r="D67" i="25"/>
  <c r="D36" i="25"/>
  <c r="D35" i="25"/>
  <c r="D24" i="25"/>
  <c r="D62" i="25"/>
  <c r="D41" i="25"/>
  <c r="D30" i="25"/>
  <c r="D55" i="25"/>
  <c r="D48" i="25"/>
  <c r="D58" i="25"/>
  <c r="D45" i="25"/>
  <c r="D86" i="25"/>
  <c r="D76" i="25"/>
  <c r="D60" i="25"/>
  <c r="D43" i="25"/>
  <c r="D28" i="25"/>
  <c r="D26" i="25"/>
  <c r="D23" i="25"/>
  <c r="D80" i="25"/>
  <c r="D73" i="25"/>
  <c r="D54" i="25"/>
  <c r="D49" i="25"/>
  <c r="D72" i="25"/>
  <c r="D63" i="25"/>
  <c r="D40" i="25"/>
  <c r="D31" i="25"/>
  <c r="D53" i="25"/>
  <c r="D50" i="25"/>
  <c r="D22" i="25"/>
  <c r="D74" i="25"/>
  <c r="D52" i="25"/>
  <c r="D51" i="25"/>
  <c r="D57" i="25"/>
  <c r="D46" i="25"/>
  <c r="D71" i="25"/>
  <c r="D64" i="25"/>
  <c r="D39" i="25"/>
  <c r="D32" i="25"/>
  <c r="D25" i="25"/>
  <c r="D21" i="25"/>
  <c r="D92" i="25"/>
  <c r="D61" i="25"/>
  <c r="D42" i="25"/>
  <c r="D29" i="25"/>
  <c r="D81" i="25"/>
  <c r="D59" i="25"/>
  <c r="D44" i="25"/>
  <c r="D20" i="25"/>
  <c r="D87" i="25"/>
  <c r="D79" i="25"/>
  <c r="D75" i="25"/>
  <c r="D70" i="25"/>
  <c r="D65" i="25"/>
  <c r="D38" i="25"/>
  <c r="D33" i="25"/>
  <c r="D27" i="25"/>
  <c r="D56" i="25"/>
  <c r="D47" i="25"/>
  <c r="D77" i="25"/>
  <c r="D69" i="25"/>
  <c r="D66" i="25"/>
  <c r="D37" i="25"/>
  <c r="D34" i="25"/>
  <c r="G96" i="25"/>
  <c r="G93" i="25"/>
  <c r="G74" i="25"/>
  <c r="G91" i="25"/>
  <c r="G76" i="25"/>
  <c r="G97" i="25"/>
  <c r="G88" i="25"/>
  <c r="G79" i="25"/>
  <c r="G98" i="25"/>
  <c r="G100" i="25"/>
  <c r="G99" i="25"/>
  <c r="G94" i="25"/>
  <c r="G87" i="25"/>
  <c r="G90" i="25"/>
  <c r="G92" i="25"/>
  <c r="G95" i="25"/>
  <c r="G83" i="25"/>
  <c r="G58" i="25"/>
  <c r="G45" i="25"/>
  <c r="G86" i="25"/>
  <c r="G60" i="25"/>
  <c r="G43" i="25"/>
  <c r="G28" i="25"/>
  <c r="G26" i="25"/>
  <c r="G23" i="25"/>
  <c r="G80" i="25"/>
  <c r="G73" i="25"/>
  <c r="G54" i="25"/>
  <c r="G49" i="25"/>
  <c r="G72" i="25"/>
  <c r="G63" i="25"/>
  <c r="G40" i="25"/>
  <c r="G31" i="25"/>
  <c r="G89" i="25"/>
  <c r="G53" i="25"/>
  <c r="G50" i="25"/>
  <c r="G52" i="25"/>
  <c r="G51" i="25"/>
  <c r="G82" i="25"/>
  <c r="G78" i="25"/>
  <c r="G57" i="25"/>
  <c r="G46" i="25"/>
  <c r="G85" i="25"/>
  <c r="G71" i="25"/>
  <c r="G64" i="25"/>
  <c r="G39" i="25"/>
  <c r="G32" i="25"/>
  <c r="G25" i="25"/>
  <c r="G61" i="25"/>
  <c r="G42" i="25"/>
  <c r="G29" i="25"/>
  <c r="G81" i="25"/>
  <c r="G59" i="25"/>
  <c r="G44" i="25"/>
  <c r="G75" i="25"/>
  <c r="G70" i="25"/>
  <c r="G65" i="25"/>
  <c r="G38" i="25"/>
  <c r="G33" i="25"/>
  <c r="G27" i="25"/>
  <c r="G56" i="25"/>
  <c r="G47" i="25"/>
  <c r="G84" i="25"/>
  <c r="G77" i="25"/>
  <c r="G69" i="25"/>
  <c r="G66" i="25"/>
  <c r="G37" i="25"/>
  <c r="G34" i="25"/>
  <c r="G68" i="25"/>
  <c r="G67" i="25"/>
  <c r="G36" i="25"/>
  <c r="G35" i="25"/>
  <c r="G24" i="25"/>
  <c r="G62" i="25"/>
  <c r="G41" i="25"/>
  <c r="G30" i="25"/>
  <c r="G55" i="25"/>
  <c r="G48" i="25"/>
  <c r="H93" i="25"/>
  <c r="H74" i="25"/>
  <c r="H91" i="25"/>
  <c r="H76" i="25"/>
  <c r="H97" i="25"/>
  <c r="H88" i="25"/>
  <c r="H79" i="25"/>
  <c r="H98" i="25"/>
  <c r="H100" i="25"/>
  <c r="H99" i="25"/>
  <c r="H94" i="25"/>
  <c r="H87" i="25"/>
  <c r="H90" i="25"/>
  <c r="H92" i="25"/>
  <c r="H86" i="25"/>
  <c r="H81" i="25"/>
  <c r="H95" i="25"/>
  <c r="H96" i="25"/>
  <c r="H60" i="25"/>
  <c r="H43" i="25"/>
  <c r="H28" i="25"/>
  <c r="H26" i="25"/>
  <c r="H80" i="25"/>
  <c r="H73" i="25"/>
  <c r="H54" i="25"/>
  <c r="H49" i="25"/>
  <c r="H72" i="25"/>
  <c r="H63" i="25"/>
  <c r="H40" i="25"/>
  <c r="H31" i="25"/>
  <c r="H89" i="25"/>
  <c r="H53" i="25"/>
  <c r="H50" i="25"/>
  <c r="H52" i="25"/>
  <c r="H51" i="25"/>
  <c r="H82" i="25"/>
  <c r="H78" i="25"/>
  <c r="H57" i="25"/>
  <c r="H46" i="25"/>
  <c r="H85" i="25"/>
  <c r="H71" i="25"/>
  <c r="H64" i="25"/>
  <c r="H39" i="25"/>
  <c r="H32" i="25"/>
  <c r="H25" i="25"/>
  <c r="H61" i="25"/>
  <c r="H42" i="25"/>
  <c r="H29" i="25"/>
  <c r="H59" i="25"/>
  <c r="H44" i="25"/>
  <c r="H75" i="25"/>
  <c r="H70" i="25"/>
  <c r="H65" i="25"/>
  <c r="H38" i="25"/>
  <c r="H33" i="25"/>
  <c r="H27" i="25"/>
  <c r="H56" i="25"/>
  <c r="H47" i="25"/>
  <c r="H84" i="25"/>
  <c r="H77" i="25"/>
  <c r="H69" i="25"/>
  <c r="H66" i="25"/>
  <c r="H37" i="25"/>
  <c r="H34" i="25"/>
  <c r="H68" i="25"/>
  <c r="H67" i="25"/>
  <c r="H36" i="25"/>
  <c r="H35" i="25"/>
  <c r="H24" i="25"/>
  <c r="H62" i="25"/>
  <c r="H41" i="25"/>
  <c r="H30" i="25"/>
  <c r="H55" i="25"/>
  <c r="H48" i="25"/>
  <c r="H83" i="25"/>
  <c r="H58" i="25"/>
  <c r="H45" i="25"/>
  <c r="D97" i="28"/>
  <c r="D88" i="28"/>
  <c r="D79" i="28"/>
  <c r="D98" i="28"/>
  <c r="D100" i="28"/>
  <c r="D99" i="28"/>
  <c r="D94" i="28"/>
  <c r="D87" i="28"/>
  <c r="D80" i="28"/>
  <c r="D90" i="28"/>
  <c r="D92" i="28"/>
  <c r="D86" i="28"/>
  <c r="D81" i="28"/>
  <c r="D95" i="28"/>
  <c r="D85" i="28"/>
  <c r="D82" i="28"/>
  <c r="D84" i="28"/>
  <c r="D83" i="28"/>
  <c r="D89" i="28"/>
  <c r="D96" i="28"/>
  <c r="D93" i="28"/>
  <c r="D91" i="28"/>
  <c r="D68" i="28"/>
  <c r="D67" i="28"/>
  <c r="D27" i="28"/>
  <c r="D37" i="28"/>
  <c r="D34" i="28"/>
  <c r="D62" i="28"/>
  <c r="D41" i="28"/>
  <c r="D36" i="28"/>
  <c r="D35" i="28"/>
  <c r="D24" i="28"/>
  <c r="D55" i="28"/>
  <c r="D48" i="28"/>
  <c r="D58" i="28"/>
  <c r="D45" i="28"/>
  <c r="D30" i="28"/>
  <c r="D78" i="28"/>
  <c r="D76" i="28"/>
  <c r="D60" i="28"/>
  <c r="D43" i="28"/>
  <c r="D63" i="28"/>
  <c r="D54" i="28"/>
  <c r="D49" i="28"/>
  <c r="D23" i="28"/>
  <c r="D40" i="28"/>
  <c r="D26" i="28"/>
  <c r="D53" i="28"/>
  <c r="D50" i="28"/>
  <c r="D31" i="28"/>
  <c r="D28" i="28"/>
  <c r="D52" i="28"/>
  <c r="D51" i="28"/>
  <c r="D22" i="28"/>
  <c r="D73" i="28"/>
  <c r="D64" i="28"/>
  <c r="D57" i="28"/>
  <c r="D46" i="28"/>
  <c r="D74" i="28"/>
  <c r="D39" i="28"/>
  <c r="D72" i="28"/>
  <c r="D61" i="28"/>
  <c r="D42" i="28"/>
  <c r="D32" i="28"/>
  <c r="D21" i="28"/>
  <c r="D75" i="28"/>
  <c r="D71" i="28"/>
  <c r="D70" i="28"/>
  <c r="D65" i="28"/>
  <c r="D59" i="28"/>
  <c r="D44" i="28"/>
  <c r="D25" i="28"/>
  <c r="D20" i="28"/>
  <c r="D77" i="28"/>
  <c r="D69" i="28"/>
  <c r="D66" i="28"/>
  <c r="D56" i="28"/>
  <c r="D47" i="28"/>
  <c r="D38" i="28"/>
  <c r="D33" i="28"/>
  <c r="D29" i="28"/>
  <c r="E50" i="12"/>
  <c r="D97" i="29"/>
  <c r="D70" i="29"/>
  <c r="D65" i="29"/>
  <c r="D42" i="29"/>
  <c r="D25" i="29"/>
  <c r="D20" i="29"/>
  <c r="D88" i="29"/>
  <c r="D79" i="29"/>
  <c r="D56" i="29"/>
  <c r="D44" i="29"/>
  <c r="D98" i="29"/>
  <c r="D69" i="29"/>
  <c r="D66" i="29"/>
  <c r="D38" i="29"/>
  <c r="D33" i="29"/>
  <c r="D29" i="29"/>
  <c r="D100" i="29"/>
  <c r="D99" i="29"/>
  <c r="D68" i="29"/>
  <c r="D67" i="29"/>
  <c r="D47" i="29"/>
  <c r="D27" i="29"/>
  <c r="D94" i="29"/>
  <c r="D73" i="29"/>
  <c r="D62" i="29"/>
  <c r="D37" i="29"/>
  <c r="D34" i="29"/>
  <c r="D87" i="29"/>
  <c r="D80" i="29"/>
  <c r="D55" i="29"/>
  <c r="D36" i="29"/>
  <c r="D35" i="29"/>
  <c r="D24" i="29"/>
  <c r="D90" i="29"/>
  <c r="D77" i="29"/>
  <c r="D58" i="29"/>
  <c r="D41" i="29"/>
  <c r="D92" i="29"/>
  <c r="D75" i="29"/>
  <c r="D60" i="29"/>
  <c r="D48" i="29"/>
  <c r="D30" i="29"/>
  <c r="D86" i="29"/>
  <c r="D81" i="29"/>
  <c r="D45" i="29"/>
  <c r="D95" i="29"/>
  <c r="D72" i="29"/>
  <c r="D63" i="29"/>
  <c r="D54" i="29"/>
  <c r="D43" i="29"/>
  <c r="D23" i="29"/>
  <c r="D85" i="29"/>
  <c r="D82" i="29"/>
  <c r="D49" i="29"/>
  <c r="D26" i="29"/>
  <c r="D84" i="29"/>
  <c r="D83" i="29"/>
  <c r="D40" i="29"/>
  <c r="D31" i="29"/>
  <c r="D28" i="29"/>
  <c r="D89" i="29"/>
  <c r="D78" i="29"/>
  <c r="D57" i="29"/>
  <c r="D53" i="29"/>
  <c r="D50" i="29"/>
  <c r="D22" i="29"/>
  <c r="D96" i="29"/>
  <c r="D71" i="29"/>
  <c r="D64" i="29"/>
  <c r="D52" i="29"/>
  <c r="D51" i="29"/>
  <c r="D93" i="29"/>
  <c r="D74" i="29"/>
  <c r="D61" i="29"/>
  <c r="D46" i="29"/>
  <c r="D91" i="29"/>
  <c r="D76" i="29"/>
  <c r="D59" i="29"/>
  <c r="D39" i="29"/>
  <c r="D32" i="29"/>
  <c r="D21" i="29"/>
  <c r="B106" i="26"/>
  <c r="E88" i="29"/>
  <c r="E79" i="29"/>
  <c r="E56" i="29"/>
  <c r="E44" i="29"/>
  <c r="E98" i="29"/>
  <c r="E69" i="29"/>
  <c r="E66" i="29"/>
  <c r="E38" i="29"/>
  <c r="E33" i="29"/>
  <c r="E29" i="29"/>
  <c r="E100" i="29"/>
  <c r="E99" i="29"/>
  <c r="E68" i="29"/>
  <c r="E67" i="29"/>
  <c r="E47" i="29"/>
  <c r="E27" i="29"/>
  <c r="E94" i="29"/>
  <c r="E73" i="29"/>
  <c r="E62" i="29"/>
  <c r="E37" i="29"/>
  <c r="E34" i="29"/>
  <c r="E87" i="29"/>
  <c r="E80" i="29"/>
  <c r="E55" i="29"/>
  <c r="E36" i="29"/>
  <c r="E35" i="29"/>
  <c r="E24" i="29"/>
  <c r="E90" i="29"/>
  <c r="E77" i="29"/>
  <c r="E58" i="29"/>
  <c r="E41" i="29"/>
  <c r="E92" i="29"/>
  <c r="E75" i="29"/>
  <c r="E60" i="29"/>
  <c r="E48" i="29"/>
  <c r="E30" i="29"/>
  <c r="E86" i="29"/>
  <c r="E81" i="29"/>
  <c r="E45" i="29"/>
  <c r="E95" i="29"/>
  <c r="E72" i="29"/>
  <c r="E63" i="29"/>
  <c r="E54" i="29"/>
  <c r="E43" i="29"/>
  <c r="E23" i="29"/>
  <c r="E85" i="29"/>
  <c r="E82" i="29"/>
  <c r="E49" i="29"/>
  <c r="E26" i="29"/>
  <c r="E84" i="29"/>
  <c r="E83" i="29"/>
  <c r="E40" i="29"/>
  <c r="E31" i="29"/>
  <c r="E28" i="29"/>
  <c r="E89" i="29"/>
  <c r="E78" i="29"/>
  <c r="E57" i="29"/>
  <c r="E53" i="29"/>
  <c r="E50" i="29"/>
  <c r="E22" i="29"/>
  <c r="E96" i="29"/>
  <c r="E71" i="29"/>
  <c r="E64" i="29"/>
  <c r="E52" i="29"/>
  <c r="E51" i="29"/>
  <c r="E93" i="29"/>
  <c r="E74" i="29"/>
  <c r="E61" i="29"/>
  <c r="E46" i="29"/>
  <c r="E91" i="29"/>
  <c r="E76" i="29"/>
  <c r="E59" i="29"/>
  <c r="E39" i="29"/>
  <c r="E32" i="29"/>
  <c r="E21" i="29"/>
  <c r="E97" i="29"/>
  <c r="E70" i="29"/>
  <c r="E65" i="29"/>
  <c r="E42" i="29"/>
  <c r="E25" i="29"/>
  <c r="D63" i="18"/>
  <c r="H94" i="29"/>
  <c r="H73" i="29"/>
  <c r="H62" i="29"/>
  <c r="H37" i="29"/>
  <c r="H34" i="29"/>
  <c r="H87" i="29"/>
  <c r="H80" i="29"/>
  <c r="H55" i="29"/>
  <c r="H36" i="29"/>
  <c r="H35" i="29"/>
  <c r="H24" i="29"/>
  <c r="H90" i="29"/>
  <c r="H77" i="29"/>
  <c r="H58" i="29"/>
  <c r="H41" i="29"/>
  <c r="H92" i="29"/>
  <c r="H75" i="29"/>
  <c r="H60" i="29"/>
  <c r="H48" i="29"/>
  <c r="H30" i="29"/>
  <c r="H86" i="29"/>
  <c r="H81" i="29"/>
  <c r="H45" i="29"/>
  <c r="H95" i="29"/>
  <c r="H72" i="29"/>
  <c r="H63" i="29"/>
  <c r="H54" i="29"/>
  <c r="H43" i="29"/>
  <c r="H85" i="29"/>
  <c r="H82" i="29"/>
  <c r="H49" i="29"/>
  <c r="H26" i="29"/>
  <c r="H84" i="29"/>
  <c r="H83" i="29"/>
  <c r="H40" i="29"/>
  <c r="H31" i="29"/>
  <c r="H28" i="29"/>
  <c r="H89" i="29"/>
  <c r="H78" i="29"/>
  <c r="H57" i="29"/>
  <c r="H53" i="29"/>
  <c r="H50" i="29"/>
  <c r="H96" i="29"/>
  <c r="H71" i="29"/>
  <c r="H64" i="29"/>
  <c r="H52" i="29"/>
  <c r="H51" i="29"/>
  <c r="H93" i="29"/>
  <c r="H74" i="29"/>
  <c r="H61" i="29"/>
  <c r="H46" i="29"/>
  <c r="H91" i="29"/>
  <c r="H76" i="29"/>
  <c r="H59" i="29"/>
  <c r="H39" i="29"/>
  <c r="H32" i="29"/>
  <c r="H97" i="29"/>
  <c r="H70" i="29"/>
  <c r="H65" i="29"/>
  <c r="H42" i="29"/>
  <c r="H25" i="29"/>
  <c r="H88" i="29"/>
  <c r="H79" i="29"/>
  <c r="H56" i="29"/>
  <c r="H44" i="29"/>
  <c r="H98" i="29"/>
  <c r="H69" i="29"/>
  <c r="H66" i="29"/>
  <c r="H38" i="29"/>
  <c r="H33" i="29"/>
  <c r="H29" i="29"/>
  <c r="H100" i="29"/>
  <c r="H99" i="29"/>
  <c r="H68" i="29"/>
  <c r="H67" i="29"/>
  <c r="H47" i="29"/>
  <c r="H27" i="29"/>
  <c r="E88" i="28"/>
  <c r="E79" i="28"/>
  <c r="E98" i="28"/>
  <c r="E100" i="28"/>
  <c r="E99" i="28"/>
  <c r="E94" i="28"/>
  <c r="E87" i="28"/>
  <c r="E80" i="28"/>
  <c r="E90" i="28"/>
  <c r="E77" i="28"/>
  <c r="E92" i="28"/>
  <c r="E86" i="28"/>
  <c r="E81" i="28"/>
  <c r="E95" i="28"/>
  <c r="E85" i="28"/>
  <c r="E82" i="28"/>
  <c r="E84" i="28"/>
  <c r="E83" i="28"/>
  <c r="E89" i="28"/>
  <c r="E96" i="28"/>
  <c r="E93" i="28"/>
  <c r="E91" i="28"/>
  <c r="E97" i="28"/>
  <c r="E37" i="28"/>
  <c r="E34" i="28"/>
  <c r="E62" i="28"/>
  <c r="E41" i="28"/>
  <c r="E36" i="28"/>
  <c r="E35" i="28"/>
  <c r="E24" i="28"/>
  <c r="E55" i="28"/>
  <c r="E48" i="28"/>
  <c r="E58" i="28"/>
  <c r="E45" i="28"/>
  <c r="E30" i="28"/>
  <c r="E78" i="28"/>
  <c r="E76" i="28"/>
  <c r="E60" i="28"/>
  <c r="E43" i="28"/>
  <c r="E63" i="28"/>
  <c r="E54" i="28"/>
  <c r="E49" i="28"/>
  <c r="E23" i="28"/>
  <c r="E40" i="28"/>
  <c r="E26" i="28"/>
  <c r="E53" i="28"/>
  <c r="E50" i="28"/>
  <c r="E31" i="28"/>
  <c r="E28" i="28"/>
  <c r="E52" i="28"/>
  <c r="E51" i="28"/>
  <c r="E22" i="28"/>
  <c r="E73" i="28"/>
  <c r="E64" i="28"/>
  <c r="E57" i="28"/>
  <c r="E46" i="28"/>
  <c r="E74" i="28"/>
  <c r="E39" i="28"/>
  <c r="E72" i="28"/>
  <c r="E61" i="28"/>
  <c r="E42" i="28"/>
  <c r="E32" i="28"/>
  <c r="E21" i="28"/>
  <c r="E75" i="28"/>
  <c r="E71" i="28"/>
  <c r="E70" i="28"/>
  <c r="E65" i="28"/>
  <c r="E59" i="28"/>
  <c r="E44" i="28"/>
  <c r="E25" i="28"/>
  <c r="E69" i="28"/>
  <c r="E66" i="28"/>
  <c r="E56" i="28"/>
  <c r="E47" i="28"/>
  <c r="E38" i="28"/>
  <c r="E33" i="28"/>
  <c r="E29" i="28"/>
  <c r="E68" i="28"/>
  <c r="E67" i="28"/>
  <c r="E27" i="28"/>
  <c r="B22" i="28"/>
  <c r="H94" i="28"/>
  <c r="H73" i="28"/>
  <c r="H87" i="28"/>
  <c r="H80" i="28"/>
  <c r="H90" i="28"/>
  <c r="H92" i="28"/>
  <c r="H75" i="28"/>
  <c r="H86" i="28"/>
  <c r="H81" i="28"/>
  <c r="H95" i="28"/>
  <c r="H85" i="28"/>
  <c r="H82" i="28"/>
  <c r="H84" i="28"/>
  <c r="H83" i="28"/>
  <c r="H89" i="28"/>
  <c r="H78" i="28"/>
  <c r="H96" i="28"/>
  <c r="H93" i="28"/>
  <c r="H91" i="28"/>
  <c r="H97" i="28"/>
  <c r="H98" i="28"/>
  <c r="H100" i="28"/>
  <c r="H99" i="28"/>
  <c r="H58" i="28"/>
  <c r="H45" i="28"/>
  <c r="H30" i="28"/>
  <c r="H76" i="28"/>
  <c r="H60" i="28"/>
  <c r="H43" i="28"/>
  <c r="H79" i="28"/>
  <c r="H63" i="28"/>
  <c r="H54" i="28"/>
  <c r="H49" i="28"/>
  <c r="H40" i="28"/>
  <c r="H26" i="28"/>
  <c r="H53" i="28"/>
  <c r="H50" i="28"/>
  <c r="H31" i="28"/>
  <c r="H28" i="28"/>
  <c r="H52" i="28"/>
  <c r="H51" i="28"/>
  <c r="H64" i="28"/>
  <c r="H57" i="28"/>
  <c r="H46" i="28"/>
  <c r="H74" i="28"/>
  <c r="H39" i="28"/>
  <c r="H72" i="28"/>
  <c r="H61" i="28"/>
  <c r="H42" i="28"/>
  <c r="H32" i="28"/>
  <c r="H71" i="28"/>
  <c r="H70" i="28"/>
  <c r="H65" i="28"/>
  <c r="H59" i="28"/>
  <c r="H44" i="28"/>
  <c r="H25" i="28"/>
  <c r="H69" i="28"/>
  <c r="H66" i="28"/>
  <c r="H56" i="28"/>
  <c r="H47" i="28"/>
  <c r="H38" i="28"/>
  <c r="H33" i="28"/>
  <c r="H29" i="28"/>
  <c r="H68" i="28"/>
  <c r="H67" i="28"/>
  <c r="H27" i="28"/>
  <c r="H88" i="28"/>
  <c r="H37" i="28"/>
  <c r="H34" i="28"/>
  <c r="H77" i="28"/>
  <c r="H62" i="28"/>
  <c r="H41" i="28"/>
  <c r="H36" i="28"/>
  <c r="H35" i="28"/>
  <c r="H24" i="28"/>
  <c r="H55" i="28"/>
  <c r="H48" i="28"/>
  <c r="E100" i="27"/>
  <c r="E99" i="27"/>
  <c r="E68" i="27"/>
  <c r="E67" i="27"/>
  <c r="E36" i="27"/>
  <c r="E35" i="27"/>
  <c r="E24" i="27"/>
  <c r="E94" i="27"/>
  <c r="E73" i="27"/>
  <c r="E62" i="27"/>
  <c r="E41" i="27"/>
  <c r="E87" i="27"/>
  <c r="E80" i="27"/>
  <c r="E55" i="27"/>
  <c r="E48" i="27"/>
  <c r="E30" i="27"/>
  <c r="E90" i="27"/>
  <c r="E77" i="27"/>
  <c r="E58" i="27"/>
  <c r="E45" i="27"/>
  <c r="E92" i="27"/>
  <c r="E75" i="27"/>
  <c r="E60" i="27"/>
  <c r="E43" i="27"/>
  <c r="E23" i="27"/>
  <c r="E86" i="27"/>
  <c r="E81" i="27"/>
  <c r="E54" i="27"/>
  <c r="E49" i="27"/>
  <c r="E26" i="27"/>
  <c r="E95" i="27"/>
  <c r="E72" i="27"/>
  <c r="E63" i="27"/>
  <c r="E40" i="27"/>
  <c r="E31" i="27"/>
  <c r="E28" i="27"/>
  <c r="E85" i="27"/>
  <c r="E82" i="27"/>
  <c r="E53" i="27"/>
  <c r="E50" i="27"/>
  <c r="E84" i="27"/>
  <c r="E83" i="27"/>
  <c r="E52" i="27"/>
  <c r="E51" i="27"/>
  <c r="E89" i="27"/>
  <c r="E78" i="27"/>
  <c r="E57" i="27"/>
  <c r="E46" i="27"/>
  <c r="E96" i="27"/>
  <c r="E71" i="27"/>
  <c r="E64" i="27"/>
  <c r="E93" i="27"/>
  <c r="E74" i="27"/>
  <c r="E61" i="27"/>
  <c r="E91" i="27"/>
  <c r="E76" i="27"/>
  <c r="E59" i="27"/>
  <c r="E97" i="27"/>
  <c r="E70" i="27"/>
  <c r="E88" i="27"/>
  <c r="E79" i="27"/>
  <c r="E98" i="27"/>
  <c r="E34" i="27"/>
  <c r="E69" i="27"/>
  <c r="E56" i="27"/>
  <c r="E22" i="27"/>
  <c r="E65" i="27"/>
  <c r="E39" i="27"/>
  <c r="E21" i="27"/>
  <c r="E33" i="27"/>
  <c r="E27" i="27"/>
  <c r="E37" i="27"/>
  <c r="E47" i="27"/>
  <c r="E32" i="27"/>
  <c r="E42" i="27"/>
  <c r="E25" i="27"/>
  <c r="E66" i="27"/>
  <c r="E38" i="27"/>
  <c r="E29" i="27"/>
  <c r="E44" i="27"/>
  <c r="E84" i="25"/>
  <c r="E83" i="25"/>
  <c r="E89" i="25"/>
  <c r="E78" i="25"/>
  <c r="E96" i="25"/>
  <c r="E93" i="25"/>
  <c r="E74" i="25"/>
  <c r="E91" i="25"/>
  <c r="E76" i="25"/>
  <c r="E97" i="25"/>
  <c r="E88" i="25"/>
  <c r="E98" i="25"/>
  <c r="E100" i="25"/>
  <c r="E99" i="25"/>
  <c r="E94" i="25"/>
  <c r="E87" i="25"/>
  <c r="E90" i="25"/>
  <c r="E92" i="25"/>
  <c r="E95" i="25"/>
  <c r="E62" i="25"/>
  <c r="E41" i="25"/>
  <c r="E30" i="25"/>
  <c r="E55" i="25"/>
  <c r="E48" i="25"/>
  <c r="E58" i="25"/>
  <c r="E45" i="25"/>
  <c r="E86" i="25"/>
  <c r="E60" i="25"/>
  <c r="E43" i="25"/>
  <c r="E28" i="25"/>
  <c r="E26" i="25"/>
  <c r="E23" i="25"/>
  <c r="E80" i="25"/>
  <c r="E73" i="25"/>
  <c r="E54" i="25"/>
  <c r="E49" i="25"/>
  <c r="E72" i="25"/>
  <c r="E63" i="25"/>
  <c r="E40" i="25"/>
  <c r="E31" i="25"/>
  <c r="E53" i="25"/>
  <c r="E50" i="25"/>
  <c r="E22" i="25"/>
  <c r="E52" i="25"/>
  <c r="E51" i="25"/>
  <c r="E82" i="25"/>
  <c r="E57" i="25"/>
  <c r="E46" i="25"/>
  <c r="E85" i="25"/>
  <c r="E71" i="25"/>
  <c r="E64" i="25"/>
  <c r="E39" i="25"/>
  <c r="E32" i="25"/>
  <c r="E25" i="25"/>
  <c r="E21" i="25"/>
  <c r="E61" i="25"/>
  <c r="E42" i="25"/>
  <c r="E29" i="25"/>
  <c r="E81" i="25"/>
  <c r="E59" i="25"/>
  <c r="E44" i="25"/>
  <c r="E79" i="25"/>
  <c r="E75" i="25"/>
  <c r="E70" i="25"/>
  <c r="E65" i="25"/>
  <c r="E38" i="25"/>
  <c r="E33" i="25"/>
  <c r="E27" i="25"/>
  <c r="E56" i="25"/>
  <c r="E47" i="25"/>
  <c r="E77" i="25"/>
  <c r="E69" i="25"/>
  <c r="E66" i="25"/>
  <c r="E37" i="25"/>
  <c r="E34" i="25"/>
  <c r="E68" i="25"/>
  <c r="E67" i="25"/>
  <c r="E36" i="25"/>
  <c r="E35" i="25"/>
  <c r="E24" i="25"/>
  <c r="H90" i="27"/>
  <c r="H77" i="27"/>
  <c r="H58" i="27"/>
  <c r="H45" i="27"/>
  <c r="H92" i="27"/>
  <c r="H75" i="27"/>
  <c r="H60" i="27"/>
  <c r="H43" i="27"/>
  <c r="H86" i="27"/>
  <c r="H81" i="27"/>
  <c r="H54" i="27"/>
  <c r="H49" i="27"/>
  <c r="H26" i="27"/>
  <c r="H95" i="27"/>
  <c r="H72" i="27"/>
  <c r="H63" i="27"/>
  <c r="H40" i="27"/>
  <c r="H31" i="27"/>
  <c r="H28" i="27"/>
  <c r="H85" i="27"/>
  <c r="H82" i="27"/>
  <c r="H53" i="27"/>
  <c r="H50" i="27"/>
  <c r="H84" i="27"/>
  <c r="H83" i="27"/>
  <c r="H52" i="27"/>
  <c r="H51" i="27"/>
  <c r="H89" i="27"/>
  <c r="H78" i="27"/>
  <c r="H57" i="27"/>
  <c r="H46" i="27"/>
  <c r="H96" i="27"/>
  <c r="H71" i="27"/>
  <c r="H64" i="27"/>
  <c r="H93" i="27"/>
  <c r="H74" i="27"/>
  <c r="H61" i="27"/>
  <c r="H42" i="27"/>
  <c r="H91" i="27"/>
  <c r="H76" i="27"/>
  <c r="H59" i="27"/>
  <c r="H44" i="27"/>
  <c r="H97" i="27"/>
  <c r="H70" i="27"/>
  <c r="H65" i="27"/>
  <c r="H88" i="27"/>
  <c r="H79" i="27"/>
  <c r="H56" i="27"/>
  <c r="H47" i="27"/>
  <c r="H98" i="27"/>
  <c r="H69" i="27"/>
  <c r="H66" i="27"/>
  <c r="H100" i="27"/>
  <c r="H99" i="27"/>
  <c r="H68" i="27"/>
  <c r="H67" i="27"/>
  <c r="H94" i="27"/>
  <c r="H73" i="27"/>
  <c r="H87" i="27"/>
  <c r="H80" i="27"/>
  <c r="H39" i="27"/>
  <c r="H48" i="27"/>
  <c r="H33" i="27"/>
  <c r="H27" i="27"/>
  <c r="H62" i="27"/>
  <c r="H41" i="27"/>
  <c r="H37" i="27"/>
  <c r="H35" i="27"/>
  <c r="H30" i="27"/>
  <c r="H32" i="27"/>
  <c r="H55" i="27"/>
  <c r="H25" i="27"/>
  <c r="H38" i="27"/>
  <c r="H29" i="27"/>
  <c r="H34" i="27"/>
  <c r="H36" i="27"/>
  <c r="H24" i="27"/>
  <c r="E84" i="26"/>
  <c r="E83" i="26"/>
  <c r="E52" i="26"/>
  <c r="E51" i="26"/>
  <c r="E89" i="26"/>
  <c r="E78" i="26"/>
  <c r="E57" i="26"/>
  <c r="E46" i="26"/>
  <c r="E96" i="26"/>
  <c r="E71" i="26"/>
  <c r="E64" i="26"/>
  <c r="E39" i="26"/>
  <c r="E32" i="26"/>
  <c r="E21" i="26"/>
  <c r="E93" i="26"/>
  <c r="E74" i="26"/>
  <c r="E61" i="26"/>
  <c r="E42" i="26"/>
  <c r="E25" i="26"/>
  <c r="E91" i="26"/>
  <c r="E76" i="26"/>
  <c r="E59" i="26"/>
  <c r="E44" i="26"/>
  <c r="E98" i="26"/>
  <c r="E70" i="26"/>
  <c r="E65" i="26"/>
  <c r="E38" i="26"/>
  <c r="E33" i="26"/>
  <c r="E29" i="26"/>
  <c r="E100" i="26"/>
  <c r="E88" i="26"/>
  <c r="E79" i="26"/>
  <c r="E56" i="26"/>
  <c r="E47" i="26"/>
  <c r="E27" i="26"/>
  <c r="E97" i="26"/>
  <c r="E69" i="26"/>
  <c r="E66" i="26"/>
  <c r="E37" i="26"/>
  <c r="E34" i="26"/>
  <c r="E68" i="26"/>
  <c r="E67" i="26"/>
  <c r="E36" i="26"/>
  <c r="E35" i="26"/>
  <c r="E24" i="26"/>
  <c r="E94" i="26"/>
  <c r="E73" i="26"/>
  <c r="E62" i="26"/>
  <c r="E41" i="26"/>
  <c r="E99" i="26"/>
  <c r="E87" i="26"/>
  <c r="E80" i="26"/>
  <c r="E55" i="26"/>
  <c r="E48" i="26"/>
  <c r="E30" i="26"/>
  <c r="E90" i="26"/>
  <c r="E77" i="26"/>
  <c r="E58" i="26"/>
  <c r="E45" i="26"/>
  <c r="E92" i="26"/>
  <c r="E75" i="26"/>
  <c r="E60" i="26"/>
  <c r="E43" i="26"/>
  <c r="E23" i="26"/>
  <c r="E86" i="26"/>
  <c r="E81" i="26"/>
  <c r="E54" i="26"/>
  <c r="E49" i="26"/>
  <c r="E26" i="26"/>
  <c r="E95" i="26"/>
  <c r="E72" i="26"/>
  <c r="E63" i="26"/>
  <c r="E40" i="26"/>
  <c r="E31" i="26"/>
  <c r="E28" i="26"/>
  <c r="E85" i="26"/>
  <c r="E82" i="26"/>
  <c r="E53" i="26"/>
  <c r="E50" i="26"/>
  <c r="E22" i="26"/>
  <c r="C51" i="12"/>
  <c r="C63" i="18"/>
  <c r="G63" i="18"/>
  <c r="I63" i="18"/>
  <c r="H63" i="18"/>
  <c r="B44" i="18"/>
  <c r="O43" i="18"/>
  <c r="F44" i="18"/>
  <c r="P43" i="18"/>
  <c r="B44" i="24"/>
  <c r="B128" i="24"/>
  <c r="B9" i="23"/>
  <c r="D9" i="23" s="1"/>
  <c r="G38" i="17"/>
  <c r="I38" i="17" s="1"/>
  <c r="N38" i="17"/>
  <c r="O33" i="17"/>
  <c r="E20" i="1"/>
  <c r="J18" i="26" s="1"/>
  <c r="B15" i="1"/>
  <c r="B8" i="20"/>
  <c r="C8" i="20" s="1"/>
  <c r="A14" i="1"/>
  <c r="O36" i="17"/>
  <c r="O35" i="17"/>
  <c r="E52" i="17"/>
  <c r="O39" i="17" s="1"/>
  <c r="O37" i="17"/>
  <c r="D25" i="31"/>
  <c r="H17" i="31"/>
  <c r="L17" i="31" s="1"/>
  <c r="B22" i="29"/>
  <c r="B106" i="29"/>
  <c r="D16" i="29"/>
  <c r="E16" i="29" s="1"/>
  <c r="F16" i="29" s="1"/>
  <c r="G16" i="29" s="1"/>
  <c r="H16" i="29" s="1"/>
  <c r="I16" i="29" s="1"/>
  <c r="J16" i="29" s="1"/>
  <c r="K16" i="29" s="1"/>
  <c r="L16" i="29" s="1"/>
  <c r="M16" i="29" s="1"/>
  <c r="N16" i="29" s="1"/>
  <c r="O16" i="29" s="1"/>
  <c r="P16" i="29" s="1"/>
  <c r="Q16" i="29" s="1"/>
  <c r="R16" i="29" s="1"/>
  <c r="S16" i="29" s="1"/>
  <c r="T16" i="29" s="1"/>
  <c r="U16" i="29" s="1"/>
  <c r="V16" i="29" s="1"/>
  <c r="W16" i="29" s="1"/>
  <c r="X16" i="29" s="1"/>
  <c r="Y16" i="29" s="1"/>
  <c r="Z16" i="29" s="1"/>
  <c r="AA16" i="29" s="1"/>
  <c r="AB16" i="29" s="1"/>
  <c r="AC16" i="29" s="1"/>
  <c r="AD16" i="29" s="1"/>
  <c r="AE16" i="29" s="1"/>
  <c r="AF16" i="29" s="1"/>
  <c r="AG16" i="29" s="1"/>
  <c r="AH16" i="29" s="1"/>
  <c r="AI16" i="29" s="1"/>
  <c r="AJ16" i="29" s="1"/>
  <c r="AK16" i="29" s="1"/>
  <c r="AL16" i="29" s="1"/>
  <c r="AM16" i="29" s="1"/>
  <c r="AN16" i="29" s="1"/>
  <c r="AO16" i="29" s="1"/>
  <c r="AP16" i="29" s="1"/>
  <c r="AQ16" i="29" s="1"/>
  <c r="AR16" i="29" s="1"/>
  <c r="AS16" i="29" s="1"/>
  <c r="AT16" i="29" s="1"/>
  <c r="AU16" i="29" s="1"/>
  <c r="AV16" i="29" s="1"/>
  <c r="AW16" i="29" s="1"/>
  <c r="AX16" i="29" s="1"/>
  <c r="AY16" i="29" s="1"/>
  <c r="AZ16" i="29" s="1"/>
  <c r="BA16" i="29" s="1"/>
  <c r="BB16" i="29" s="1"/>
  <c r="BC16" i="29" s="1"/>
  <c r="BD16" i="29" s="1"/>
  <c r="BE16" i="29" s="1"/>
  <c r="BF16" i="29" s="1"/>
  <c r="BG16" i="29" s="1"/>
  <c r="BH16" i="29" s="1"/>
  <c r="BI16" i="29" s="1"/>
  <c r="BJ16" i="29" s="1"/>
  <c r="BK16" i="29" s="1"/>
  <c r="BL16" i="29" s="1"/>
  <c r="BM16" i="29" s="1"/>
  <c r="BN16" i="29" s="1"/>
  <c r="BO16" i="29" s="1"/>
  <c r="BP16" i="29" s="1"/>
  <c r="BQ16" i="29" s="1"/>
  <c r="BR16" i="29" s="1"/>
  <c r="BS16" i="29" s="1"/>
  <c r="BT16" i="29" s="1"/>
  <c r="BU16" i="29" s="1"/>
  <c r="BV16" i="29" s="1"/>
  <c r="BW16" i="29" s="1"/>
  <c r="BX16" i="29" s="1"/>
  <c r="BY16" i="29" s="1"/>
  <c r="BZ16" i="29" s="1"/>
  <c r="CA16" i="29" s="1"/>
  <c r="CB16" i="29" s="1"/>
  <c r="CC16" i="29" s="1"/>
  <c r="CD16" i="29" s="1"/>
  <c r="CE16" i="29" s="1"/>
  <c r="CF16" i="29" s="1"/>
  <c r="B22" i="26"/>
  <c r="B106" i="28"/>
  <c r="B23" i="28"/>
  <c r="B21" i="25"/>
  <c r="D16" i="25"/>
  <c r="E16" i="25" s="1"/>
  <c r="F16" i="25" s="1"/>
  <c r="G16" i="25" s="1"/>
  <c r="H16" i="25" s="1"/>
  <c r="I16" i="25" s="1"/>
  <c r="J16" i="25" s="1"/>
  <c r="K16" i="25" s="1"/>
  <c r="L16" i="25" s="1"/>
  <c r="M16" i="25" s="1"/>
  <c r="N16" i="25" s="1"/>
  <c r="O16" i="25" s="1"/>
  <c r="P16" i="25" s="1"/>
  <c r="Q16" i="25" s="1"/>
  <c r="R16" i="25" s="1"/>
  <c r="S16" i="25" s="1"/>
  <c r="T16" i="25" s="1"/>
  <c r="U16" i="25" s="1"/>
  <c r="V16" i="25" s="1"/>
  <c r="W16" i="25" s="1"/>
  <c r="X16" i="25" s="1"/>
  <c r="Y16" i="25" s="1"/>
  <c r="Z16" i="25" s="1"/>
  <c r="AA16" i="25" s="1"/>
  <c r="AB16" i="25" s="1"/>
  <c r="AC16" i="25" s="1"/>
  <c r="AD16" i="25" s="1"/>
  <c r="AE16" i="25" s="1"/>
  <c r="AF16" i="25" s="1"/>
  <c r="AG16" i="25" s="1"/>
  <c r="AH16" i="25" s="1"/>
  <c r="AI16" i="25" s="1"/>
  <c r="AJ16" i="25" s="1"/>
  <c r="AK16" i="25" s="1"/>
  <c r="AL16" i="25" s="1"/>
  <c r="AM16" i="25" s="1"/>
  <c r="AN16" i="25" s="1"/>
  <c r="AO16" i="25" s="1"/>
  <c r="AP16" i="25" s="1"/>
  <c r="AQ16" i="25" s="1"/>
  <c r="AR16" i="25" s="1"/>
  <c r="AS16" i="25" s="1"/>
  <c r="AT16" i="25" s="1"/>
  <c r="AU16" i="25" s="1"/>
  <c r="AV16" i="25" s="1"/>
  <c r="AW16" i="25" s="1"/>
  <c r="AX16" i="25" s="1"/>
  <c r="AY16" i="25" s="1"/>
  <c r="AZ16" i="25" s="1"/>
  <c r="BA16" i="25" s="1"/>
  <c r="BB16" i="25" s="1"/>
  <c r="BC16" i="25" s="1"/>
  <c r="BD16" i="25" s="1"/>
  <c r="BE16" i="25" s="1"/>
  <c r="BF16" i="25" s="1"/>
  <c r="BG16" i="25" s="1"/>
  <c r="BH16" i="25" s="1"/>
  <c r="BI16" i="25" s="1"/>
  <c r="BJ16" i="25" s="1"/>
  <c r="BK16" i="25" s="1"/>
  <c r="BL16" i="25" s="1"/>
  <c r="BM16" i="25" s="1"/>
  <c r="BN16" i="25" s="1"/>
  <c r="BO16" i="25" s="1"/>
  <c r="BP16" i="25" s="1"/>
  <c r="BQ16" i="25" s="1"/>
  <c r="BR16" i="25" s="1"/>
  <c r="BS16" i="25" s="1"/>
  <c r="BT16" i="25" s="1"/>
  <c r="BU16" i="25" s="1"/>
  <c r="BV16" i="25" s="1"/>
  <c r="BW16" i="25" s="1"/>
  <c r="BX16" i="25" s="1"/>
  <c r="BY16" i="25" s="1"/>
  <c r="BZ16" i="25" s="1"/>
  <c r="CA16" i="25" s="1"/>
  <c r="CB16" i="25" s="1"/>
  <c r="CC16" i="25" s="1"/>
  <c r="CD16" i="25" s="1"/>
  <c r="CE16" i="25" s="1"/>
  <c r="CF16" i="25" s="1"/>
  <c r="B105" i="27"/>
  <c r="D16" i="27"/>
  <c r="E16" i="27" s="1"/>
  <c r="F16" i="27" s="1"/>
  <c r="G16" i="27" s="1"/>
  <c r="H16" i="27" s="1"/>
  <c r="I16" i="27" s="1"/>
  <c r="J16" i="27" s="1"/>
  <c r="K16" i="27" s="1"/>
  <c r="L16" i="27" s="1"/>
  <c r="M16" i="27" s="1"/>
  <c r="N16" i="27" s="1"/>
  <c r="O16" i="27" s="1"/>
  <c r="P16" i="27" s="1"/>
  <c r="Q16" i="27" s="1"/>
  <c r="R16" i="27" s="1"/>
  <c r="S16" i="27" s="1"/>
  <c r="T16" i="27" s="1"/>
  <c r="U16" i="27" s="1"/>
  <c r="V16" i="27" s="1"/>
  <c r="W16" i="27" s="1"/>
  <c r="X16" i="27" s="1"/>
  <c r="Y16" i="27" s="1"/>
  <c r="Z16" i="27" s="1"/>
  <c r="AA16" i="27" s="1"/>
  <c r="AB16" i="27" s="1"/>
  <c r="AC16" i="27" s="1"/>
  <c r="AD16" i="27" s="1"/>
  <c r="AE16" i="27" s="1"/>
  <c r="AF16" i="27" s="1"/>
  <c r="AG16" i="27" s="1"/>
  <c r="AH16" i="27" s="1"/>
  <c r="AI16" i="27" s="1"/>
  <c r="AJ16" i="27" s="1"/>
  <c r="AK16" i="27" s="1"/>
  <c r="AL16" i="27" s="1"/>
  <c r="AM16" i="27" s="1"/>
  <c r="AN16" i="27" s="1"/>
  <c r="AO16" i="27" s="1"/>
  <c r="AP16" i="27" s="1"/>
  <c r="AQ16" i="27" s="1"/>
  <c r="AR16" i="27" s="1"/>
  <c r="AS16" i="27" s="1"/>
  <c r="AT16" i="27" s="1"/>
  <c r="AU16" i="27" s="1"/>
  <c r="AV16" i="27" s="1"/>
  <c r="AW16" i="27" s="1"/>
  <c r="AX16" i="27" s="1"/>
  <c r="AY16" i="27" s="1"/>
  <c r="AZ16" i="27" s="1"/>
  <c r="BA16" i="27" s="1"/>
  <c r="BB16" i="27" s="1"/>
  <c r="BC16" i="27" s="1"/>
  <c r="BD16" i="27" s="1"/>
  <c r="BE16" i="27" s="1"/>
  <c r="BF16" i="27" s="1"/>
  <c r="BG16" i="27" s="1"/>
  <c r="BH16" i="27" s="1"/>
  <c r="BI16" i="27" s="1"/>
  <c r="BJ16" i="27" s="1"/>
  <c r="BK16" i="27" s="1"/>
  <c r="BL16" i="27" s="1"/>
  <c r="BM16" i="27" s="1"/>
  <c r="BN16" i="27" s="1"/>
  <c r="BO16" i="27" s="1"/>
  <c r="BP16" i="27" s="1"/>
  <c r="BQ16" i="27" s="1"/>
  <c r="BR16" i="27" s="1"/>
  <c r="BS16" i="27" s="1"/>
  <c r="BT16" i="27" s="1"/>
  <c r="BU16" i="27" s="1"/>
  <c r="BV16" i="27" s="1"/>
  <c r="BW16" i="27" s="1"/>
  <c r="BX16" i="27" s="1"/>
  <c r="BY16" i="27" s="1"/>
  <c r="BZ16" i="27" s="1"/>
  <c r="CA16" i="27" s="1"/>
  <c r="CB16" i="27" s="1"/>
  <c r="CC16" i="27" s="1"/>
  <c r="CD16" i="27" s="1"/>
  <c r="CE16" i="27" s="1"/>
  <c r="CF16" i="27" s="1"/>
  <c r="B21" i="27"/>
  <c r="B105" i="29"/>
  <c r="F106" i="29" l="1"/>
  <c r="H106" i="29"/>
  <c r="G106" i="29"/>
  <c r="G106" i="28"/>
  <c r="E106" i="29"/>
  <c r="D106" i="29"/>
  <c r="E106" i="28"/>
  <c r="E51" i="12"/>
  <c r="F106" i="28"/>
  <c r="E106" i="26"/>
  <c r="D106" i="26"/>
  <c r="CG23" i="28"/>
  <c r="G101" i="26"/>
  <c r="D101" i="27"/>
  <c r="CG22" i="27"/>
  <c r="E101" i="25"/>
  <c r="G106" i="26"/>
  <c r="CG21" i="26"/>
  <c r="D105" i="26"/>
  <c r="CG105" i="26" s="1"/>
  <c r="CG24" i="25"/>
  <c r="H108" i="28"/>
  <c r="G108" i="28"/>
  <c r="F108" i="28"/>
  <c r="E108" i="28"/>
  <c r="D108" i="28"/>
  <c r="E105" i="25"/>
  <c r="CG20" i="29"/>
  <c r="D101" i="29"/>
  <c r="F101" i="25"/>
  <c r="F105" i="25"/>
  <c r="CG20" i="28"/>
  <c r="D101" i="28"/>
  <c r="H101" i="25"/>
  <c r="H101" i="26"/>
  <c r="H105" i="26"/>
  <c r="G101" i="28"/>
  <c r="E105" i="26"/>
  <c r="E101" i="28"/>
  <c r="H105" i="25"/>
  <c r="G101" i="25"/>
  <c r="CG23" i="25"/>
  <c r="H107" i="26"/>
  <c r="G107" i="26"/>
  <c r="F107" i="26"/>
  <c r="E107" i="26"/>
  <c r="D107" i="26"/>
  <c r="B107" i="29"/>
  <c r="G107" i="29"/>
  <c r="F107" i="29"/>
  <c r="E107" i="29"/>
  <c r="D107" i="29"/>
  <c r="H107" i="29"/>
  <c r="E105" i="27"/>
  <c r="F101" i="27"/>
  <c r="F105" i="27"/>
  <c r="H106" i="26"/>
  <c r="G101" i="27"/>
  <c r="CG24" i="27"/>
  <c r="F101" i="28"/>
  <c r="F105" i="28"/>
  <c r="CG23" i="29"/>
  <c r="CG22" i="28"/>
  <c r="D101" i="25"/>
  <c r="CG20" i="25"/>
  <c r="CG23" i="27"/>
  <c r="B107" i="28"/>
  <c r="H107" i="28"/>
  <c r="G107" i="28"/>
  <c r="F107" i="28"/>
  <c r="E107" i="28"/>
  <c r="D107" i="28"/>
  <c r="CG22" i="29"/>
  <c r="H64" i="18"/>
  <c r="E101" i="27"/>
  <c r="CG21" i="29"/>
  <c r="D105" i="29"/>
  <c r="CG105" i="29" s="1"/>
  <c r="G105" i="27"/>
  <c r="H129" i="24"/>
  <c r="E129" i="24"/>
  <c r="F129" i="24"/>
  <c r="G129" i="24"/>
  <c r="D129" i="24"/>
  <c r="F106" i="25"/>
  <c r="E106" i="25"/>
  <c r="D106" i="25"/>
  <c r="H106" i="25"/>
  <c r="G106" i="25"/>
  <c r="I64" i="18"/>
  <c r="D106" i="28"/>
  <c r="CG106" i="28" s="1"/>
  <c r="E105" i="28"/>
  <c r="CG22" i="25"/>
  <c r="E106" i="27"/>
  <c r="D106" i="27"/>
  <c r="H106" i="27"/>
  <c r="G106" i="27"/>
  <c r="F106" i="27"/>
  <c r="G64" i="18"/>
  <c r="H101" i="29"/>
  <c r="H105" i="29"/>
  <c r="E101" i="29"/>
  <c r="CG20" i="26"/>
  <c r="D101" i="26"/>
  <c r="F101" i="26"/>
  <c r="F105" i="26"/>
  <c r="E105" i="29"/>
  <c r="F106" i="26"/>
  <c r="CG21" i="28"/>
  <c r="D105" i="28"/>
  <c r="CG105" i="28" s="1"/>
  <c r="H101" i="28"/>
  <c r="H105" i="28"/>
  <c r="CG24" i="28"/>
  <c r="G105" i="26"/>
  <c r="G105" i="29"/>
  <c r="E101" i="26"/>
  <c r="H101" i="27"/>
  <c r="H105" i="27"/>
  <c r="F101" i="29"/>
  <c r="F105" i="29"/>
  <c r="CG21" i="27"/>
  <c r="D105" i="27"/>
  <c r="CG105" i="27" s="1"/>
  <c r="CG23" i="26"/>
  <c r="G105" i="28"/>
  <c r="J98" i="26"/>
  <c r="J70" i="26"/>
  <c r="J65" i="26"/>
  <c r="J38" i="26"/>
  <c r="J33" i="26"/>
  <c r="J29" i="26"/>
  <c r="J100" i="26"/>
  <c r="J88" i="26"/>
  <c r="J79" i="26"/>
  <c r="J56" i="26"/>
  <c r="J47" i="26"/>
  <c r="J27" i="26"/>
  <c r="J97" i="26"/>
  <c r="J69" i="26"/>
  <c r="J66" i="26"/>
  <c r="J37" i="26"/>
  <c r="J34" i="26"/>
  <c r="J68" i="26"/>
  <c r="J67" i="26"/>
  <c r="J36" i="26"/>
  <c r="J35" i="26"/>
  <c r="J94" i="26"/>
  <c r="J73" i="26"/>
  <c r="J62" i="26"/>
  <c r="J41" i="26"/>
  <c r="J99" i="26"/>
  <c r="J87" i="26"/>
  <c r="J80" i="26"/>
  <c r="J55" i="26"/>
  <c r="J48" i="26"/>
  <c r="J30" i="26"/>
  <c r="J90" i="26"/>
  <c r="J77" i="26"/>
  <c r="J58" i="26"/>
  <c r="J45" i="26"/>
  <c r="J92" i="26"/>
  <c r="J75" i="26"/>
  <c r="J60" i="26"/>
  <c r="J43" i="26"/>
  <c r="J86" i="26"/>
  <c r="J81" i="26"/>
  <c r="J54" i="26"/>
  <c r="J49" i="26"/>
  <c r="J26" i="26"/>
  <c r="J95" i="26"/>
  <c r="J72" i="26"/>
  <c r="J63" i="26"/>
  <c r="J40" i="26"/>
  <c r="J31" i="26"/>
  <c r="J28" i="26"/>
  <c r="J85" i="26"/>
  <c r="J82" i="26"/>
  <c r="J53" i="26"/>
  <c r="J50" i="26"/>
  <c r="J84" i="26"/>
  <c r="J83" i="26"/>
  <c r="J52" i="26"/>
  <c r="J51" i="26"/>
  <c r="J89" i="26"/>
  <c r="J78" i="26"/>
  <c r="J57" i="26"/>
  <c r="J46" i="26"/>
  <c r="J96" i="26"/>
  <c r="J71" i="26"/>
  <c r="J64" i="26"/>
  <c r="J39" i="26"/>
  <c r="J32" i="26"/>
  <c r="J93" i="26"/>
  <c r="J74" i="26"/>
  <c r="J61" i="26"/>
  <c r="J42" i="26"/>
  <c r="J91" i="26"/>
  <c r="J76" i="26"/>
  <c r="J59" i="26"/>
  <c r="J44" i="26"/>
  <c r="CG24" i="26"/>
  <c r="H106" i="28"/>
  <c r="G105" i="25"/>
  <c r="CG21" i="25"/>
  <c r="D105" i="25"/>
  <c r="CG105" i="25" s="1"/>
  <c r="CG24" i="29"/>
  <c r="CG22" i="26"/>
  <c r="G101" i="29"/>
  <c r="D64" i="18"/>
  <c r="C64" i="18"/>
  <c r="C52" i="12"/>
  <c r="E52" i="12" s="1"/>
  <c r="F45" i="18"/>
  <c r="P44" i="18"/>
  <c r="B45" i="18"/>
  <c r="O44" i="18"/>
  <c r="A9" i="23"/>
  <c r="E9" i="23" s="1"/>
  <c r="F9" i="23" s="1"/>
  <c r="H103" i="25"/>
  <c r="E103" i="25"/>
  <c r="F103" i="25"/>
  <c r="G103" i="25"/>
  <c r="D103" i="25"/>
  <c r="F103" i="26"/>
  <c r="F103" i="27"/>
  <c r="D103" i="26"/>
  <c r="E103" i="29"/>
  <c r="G103" i="27"/>
  <c r="F103" i="28"/>
  <c r="E103" i="27"/>
  <c r="H103" i="28"/>
  <c r="D103" i="29"/>
  <c r="G103" i="29"/>
  <c r="D103" i="28"/>
  <c r="G103" i="26"/>
  <c r="H103" i="29"/>
  <c r="F103" i="29"/>
  <c r="H103" i="26"/>
  <c r="E103" i="26"/>
  <c r="G103" i="28"/>
  <c r="D103" i="27"/>
  <c r="H103" i="27"/>
  <c r="E103" i="28"/>
  <c r="B45" i="24"/>
  <c r="B129" i="24"/>
  <c r="K82" i="17"/>
  <c r="K80" i="17"/>
  <c r="K83" i="17"/>
  <c r="L77" i="17"/>
  <c r="K79" i="17"/>
  <c r="J85" i="17"/>
  <c r="J86" i="17"/>
  <c r="K81" i="17"/>
  <c r="F19" i="1"/>
  <c r="I18" i="27" s="1"/>
  <c r="G19" i="1"/>
  <c r="I18" i="28" s="1"/>
  <c r="E19" i="1"/>
  <c r="I18" i="26" s="1"/>
  <c r="H21" i="1"/>
  <c r="K18" i="29" s="1"/>
  <c r="A8" i="20"/>
  <c r="D8" i="20" s="1"/>
  <c r="B9" i="21"/>
  <c r="C9" i="21" s="1"/>
  <c r="B9" i="20"/>
  <c r="C9" i="20" s="1"/>
  <c r="B23" i="29"/>
  <c r="D19" i="1"/>
  <c r="I18" i="25" s="1"/>
  <c r="D20" i="1"/>
  <c r="J18" i="25" s="1"/>
  <c r="H19" i="1"/>
  <c r="I18" i="29" s="1"/>
  <c r="C19" i="1"/>
  <c r="I18" i="24" s="1"/>
  <c r="H20" i="1"/>
  <c r="J18" i="29" s="1"/>
  <c r="F20" i="1"/>
  <c r="J18" i="27" s="1"/>
  <c r="G20" i="1"/>
  <c r="J18" i="28" s="1"/>
  <c r="C20" i="1"/>
  <c r="J18" i="24" s="1"/>
  <c r="L82" i="17"/>
  <c r="K86" i="17"/>
  <c r="L85" i="17"/>
  <c r="L86" i="17"/>
  <c r="J78" i="17"/>
  <c r="K84" i="17"/>
  <c r="L84" i="17"/>
  <c r="J80" i="17"/>
  <c r="J81" i="17"/>
  <c r="J82" i="17"/>
  <c r="J83" i="17"/>
  <c r="K77" i="17"/>
  <c r="L78" i="17"/>
  <c r="J77" i="17"/>
  <c r="L81" i="17"/>
  <c r="J84" i="17"/>
  <c r="J79" i="17"/>
  <c r="L83" i="17"/>
  <c r="L79" i="17"/>
  <c r="L80" i="17"/>
  <c r="K85" i="17"/>
  <c r="K78" i="17"/>
  <c r="A15" i="1"/>
  <c r="B16" i="1"/>
  <c r="B10" i="23"/>
  <c r="C10" i="23" s="1"/>
  <c r="D10" i="23" s="1"/>
  <c r="M38" i="17"/>
  <c r="O34" i="17"/>
  <c r="O38" i="17" s="1"/>
  <c r="O40" i="17" s="1"/>
  <c r="I30" i="14" s="1"/>
  <c r="L14" i="1" s="1"/>
  <c r="H25" i="31"/>
  <c r="L25" i="31" s="1"/>
  <c r="B23" i="26"/>
  <c r="B107" i="26"/>
  <c r="B106" i="25"/>
  <c r="B22" i="25"/>
  <c r="B108" i="28"/>
  <c r="B24" i="28"/>
  <c r="B106" i="27"/>
  <c r="B22" i="27"/>
  <c r="CG106" i="26" l="1"/>
  <c r="CG106" i="29"/>
  <c r="CG106" i="27"/>
  <c r="CG108" i="28"/>
  <c r="J107" i="26"/>
  <c r="E107" i="25"/>
  <c r="D107" i="25"/>
  <c r="H107" i="25"/>
  <c r="G107" i="25"/>
  <c r="F107" i="25"/>
  <c r="H109" i="28"/>
  <c r="G109" i="28"/>
  <c r="F109" i="28"/>
  <c r="E109" i="28"/>
  <c r="D109" i="28"/>
  <c r="I91" i="25"/>
  <c r="I76" i="25"/>
  <c r="I97" i="25"/>
  <c r="I88" i="25"/>
  <c r="I79" i="25"/>
  <c r="I98" i="25"/>
  <c r="I100" i="25"/>
  <c r="I99" i="25"/>
  <c r="I94" i="25"/>
  <c r="I87" i="25"/>
  <c r="I90" i="25"/>
  <c r="I92" i="25"/>
  <c r="I86" i="25"/>
  <c r="I95" i="25"/>
  <c r="I96" i="25"/>
  <c r="I80" i="25"/>
  <c r="I73" i="25"/>
  <c r="I54" i="25"/>
  <c r="I49" i="25"/>
  <c r="I72" i="25"/>
  <c r="I63" i="25"/>
  <c r="I40" i="25"/>
  <c r="I31" i="25"/>
  <c r="I93" i="25"/>
  <c r="I89" i="25"/>
  <c r="I53" i="25"/>
  <c r="I50" i="25"/>
  <c r="I52" i="25"/>
  <c r="I51" i="25"/>
  <c r="I82" i="25"/>
  <c r="I78" i="25"/>
  <c r="I57" i="25"/>
  <c r="I46" i="25"/>
  <c r="I85" i="25"/>
  <c r="I71" i="25"/>
  <c r="I64" i="25"/>
  <c r="I39" i="25"/>
  <c r="I32" i="25"/>
  <c r="I25" i="25"/>
  <c r="I74" i="25"/>
  <c r="I61" i="25"/>
  <c r="I42" i="25"/>
  <c r="I29" i="25"/>
  <c r="I59" i="25"/>
  <c r="I44" i="25"/>
  <c r="I81" i="25"/>
  <c r="I75" i="25"/>
  <c r="I70" i="25"/>
  <c r="I65" i="25"/>
  <c r="I38" i="25"/>
  <c r="I33" i="25"/>
  <c r="I27" i="25"/>
  <c r="I56" i="25"/>
  <c r="I47" i="25"/>
  <c r="I84" i="25"/>
  <c r="I77" i="25"/>
  <c r="I69" i="25"/>
  <c r="I66" i="25"/>
  <c r="I37" i="25"/>
  <c r="I34" i="25"/>
  <c r="I68" i="25"/>
  <c r="I67" i="25"/>
  <c r="I36" i="25"/>
  <c r="I35" i="25"/>
  <c r="I62" i="25"/>
  <c r="I41" i="25"/>
  <c r="I30" i="25"/>
  <c r="I55" i="25"/>
  <c r="I48" i="25"/>
  <c r="I83" i="25"/>
  <c r="I58" i="25"/>
  <c r="I45" i="25"/>
  <c r="I60" i="25"/>
  <c r="I43" i="25"/>
  <c r="I28" i="25"/>
  <c r="I26" i="25"/>
  <c r="CG107" i="26"/>
  <c r="J108" i="26"/>
  <c r="H108" i="26"/>
  <c r="G108" i="26"/>
  <c r="F108" i="26"/>
  <c r="E108" i="26"/>
  <c r="D108" i="26"/>
  <c r="J85" i="24"/>
  <c r="J82" i="24"/>
  <c r="J53" i="24"/>
  <c r="J50" i="24"/>
  <c r="J29" i="24"/>
  <c r="J89" i="24"/>
  <c r="J84" i="24"/>
  <c r="J83" i="24"/>
  <c r="J52" i="24"/>
  <c r="J51" i="24"/>
  <c r="J96" i="24"/>
  <c r="J78" i="24"/>
  <c r="J57" i="24"/>
  <c r="J46" i="24"/>
  <c r="J93" i="24"/>
  <c r="J71" i="24"/>
  <c r="J64" i="24"/>
  <c r="J39" i="24"/>
  <c r="J32" i="24"/>
  <c r="J47" i="24"/>
  <c r="J91" i="24"/>
  <c r="J74" i="24"/>
  <c r="J61" i="24"/>
  <c r="J42" i="24"/>
  <c r="J97" i="24"/>
  <c r="J76" i="24"/>
  <c r="J59" i="24"/>
  <c r="J44" i="24"/>
  <c r="J88" i="24"/>
  <c r="J70" i="24"/>
  <c r="J65" i="24"/>
  <c r="J38" i="24"/>
  <c r="J33" i="24"/>
  <c r="J98" i="24"/>
  <c r="J79" i="24"/>
  <c r="J56" i="24"/>
  <c r="J100" i="24"/>
  <c r="J99" i="24"/>
  <c r="J69" i="24"/>
  <c r="J66" i="24"/>
  <c r="J37" i="24"/>
  <c r="J34" i="24"/>
  <c r="J94" i="24"/>
  <c r="J68" i="24"/>
  <c r="J67" i="24"/>
  <c r="J36" i="24"/>
  <c r="J35" i="24"/>
  <c r="J87" i="24"/>
  <c r="J73" i="24"/>
  <c r="J62" i="24"/>
  <c r="J41" i="24"/>
  <c r="J90" i="24"/>
  <c r="J80" i="24"/>
  <c r="J55" i="24"/>
  <c r="J92" i="24"/>
  <c r="J77" i="24"/>
  <c r="J58" i="24"/>
  <c r="J75" i="24"/>
  <c r="J95" i="24"/>
  <c r="J86" i="24"/>
  <c r="J81" i="24"/>
  <c r="J72" i="24"/>
  <c r="J63" i="24"/>
  <c r="J27" i="24"/>
  <c r="J30" i="24"/>
  <c r="J48" i="24"/>
  <c r="J60" i="24"/>
  <c r="J45" i="24"/>
  <c r="J49" i="24"/>
  <c r="J43" i="24"/>
  <c r="J54" i="24"/>
  <c r="J26" i="24"/>
  <c r="J40" i="24"/>
  <c r="J28" i="24"/>
  <c r="J31" i="24"/>
  <c r="H130" i="24"/>
  <c r="E130" i="24"/>
  <c r="F130" i="24"/>
  <c r="G130" i="24"/>
  <c r="D130" i="24"/>
  <c r="J90" i="28"/>
  <c r="J77" i="28"/>
  <c r="J92" i="28"/>
  <c r="J86" i="28"/>
  <c r="J81" i="28"/>
  <c r="J95" i="28"/>
  <c r="J85" i="28"/>
  <c r="J82" i="28"/>
  <c r="J84" i="28"/>
  <c r="J83" i="28"/>
  <c r="J89" i="28"/>
  <c r="J78" i="28"/>
  <c r="J96" i="28"/>
  <c r="J93" i="28"/>
  <c r="J91" i="28"/>
  <c r="J76" i="28"/>
  <c r="J97" i="28"/>
  <c r="J88" i="28"/>
  <c r="J98" i="28"/>
  <c r="J100" i="28"/>
  <c r="J99" i="28"/>
  <c r="J94" i="28"/>
  <c r="J80" i="28"/>
  <c r="J79" i="28"/>
  <c r="J63" i="28"/>
  <c r="J54" i="28"/>
  <c r="J49" i="28"/>
  <c r="J40" i="28"/>
  <c r="J26" i="28"/>
  <c r="J53" i="28"/>
  <c r="J50" i="28"/>
  <c r="J31" i="28"/>
  <c r="J28" i="28"/>
  <c r="J52" i="28"/>
  <c r="J51" i="28"/>
  <c r="J64" i="28"/>
  <c r="J57" i="28"/>
  <c r="J46" i="28"/>
  <c r="J74" i="28"/>
  <c r="J73" i="28"/>
  <c r="J39" i="28"/>
  <c r="J72" i="28"/>
  <c r="J61" i="28"/>
  <c r="J42" i="28"/>
  <c r="J32" i="28"/>
  <c r="J71" i="28"/>
  <c r="J70" i="28"/>
  <c r="J65" i="28"/>
  <c r="J59" i="28"/>
  <c r="J44" i="28"/>
  <c r="J75" i="28"/>
  <c r="J69" i="28"/>
  <c r="J66" i="28"/>
  <c r="J56" i="28"/>
  <c r="J47" i="28"/>
  <c r="J38" i="28"/>
  <c r="J33" i="28"/>
  <c r="J29" i="28"/>
  <c r="J68" i="28"/>
  <c r="J67" i="28"/>
  <c r="J27" i="28"/>
  <c r="J87" i="28"/>
  <c r="J37" i="28"/>
  <c r="J34" i="28"/>
  <c r="J62" i="28"/>
  <c r="J41" i="28"/>
  <c r="J36" i="28"/>
  <c r="J35" i="28"/>
  <c r="J55" i="28"/>
  <c r="J48" i="28"/>
  <c r="J58" i="28"/>
  <c r="J45" i="28"/>
  <c r="J30" i="28"/>
  <c r="J60" i="28"/>
  <c r="J43" i="28"/>
  <c r="J86" i="27"/>
  <c r="J81" i="27"/>
  <c r="J54" i="27"/>
  <c r="J49" i="27"/>
  <c r="J26" i="27"/>
  <c r="J95" i="27"/>
  <c r="J72" i="27"/>
  <c r="J63" i="27"/>
  <c r="J40" i="27"/>
  <c r="J31" i="27"/>
  <c r="J28" i="27"/>
  <c r="J85" i="27"/>
  <c r="J82" i="27"/>
  <c r="J53" i="27"/>
  <c r="J50" i="27"/>
  <c r="J84" i="27"/>
  <c r="J83" i="27"/>
  <c r="J52" i="27"/>
  <c r="J51" i="27"/>
  <c r="J89" i="27"/>
  <c r="J78" i="27"/>
  <c r="J57" i="27"/>
  <c r="J46" i="27"/>
  <c r="J96" i="27"/>
  <c r="J71" i="27"/>
  <c r="J64" i="27"/>
  <c r="J39" i="27"/>
  <c r="J32" i="27"/>
  <c r="J93" i="27"/>
  <c r="J74" i="27"/>
  <c r="J61" i="27"/>
  <c r="J42" i="27"/>
  <c r="J91" i="27"/>
  <c r="J76" i="27"/>
  <c r="J59" i="27"/>
  <c r="J44" i="27"/>
  <c r="J97" i="27"/>
  <c r="J70" i="27"/>
  <c r="J65" i="27"/>
  <c r="J38" i="27"/>
  <c r="J33" i="27"/>
  <c r="J29" i="27"/>
  <c r="J88" i="27"/>
  <c r="J79" i="27"/>
  <c r="J56" i="27"/>
  <c r="J47" i="27"/>
  <c r="J98" i="27"/>
  <c r="J69" i="27"/>
  <c r="J66" i="27"/>
  <c r="J100" i="27"/>
  <c r="J99" i="27"/>
  <c r="J68" i="27"/>
  <c r="J67" i="27"/>
  <c r="J94" i="27"/>
  <c r="J73" i="27"/>
  <c r="J62" i="27"/>
  <c r="J87" i="27"/>
  <c r="J80" i="27"/>
  <c r="J90" i="27"/>
  <c r="J77" i="27"/>
  <c r="J92" i="27"/>
  <c r="J75" i="27"/>
  <c r="J48" i="27"/>
  <c r="J27" i="27"/>
  <c r="J58" i="27"/>
  <c r="J41" i="27"/>
  <c r="J37" i="27"/>
  <c r="J35" i="27"/>
  <c r="J60" i="27"/>
  <c r="J30" i="27"/>
  <c r="J45" i="27"/>
  <c r="J43" i="27"/>
  <c r="J55" i="27"/>
  <c r="J34" i="27"/>
  <c r="J36" i="27"/>
  <c r="D107" i="27"/>
  <c r="H107" i="27"/>
  <c r="G107" i="27"/>
  <c r="F107" i="27"/>
  <c r="E107" i="27"/>
  <c r="J90" i="29"/>
  <c r="J77" i="29"/>
  <c r="J58" i="29"/>
  <c r="J41" i="29"/>
  <c r="J92" i="29"/>
  <c r="J75" i="29"/>
  <c r="J60" i="29"/>
  <c r="J48" i="29"/>
  <c r="J30" i="29"/>
  <c r="J86" i="29"/>
  <c r="J81" i="29"/>
  <c r="J45" i="29"/>
  <c r="J95" i="29"/>
  <c r="J72" i="29"/>
  <c r="J63" i="29"/>
  <c r="J54" i="29"/>
  <c r="J43" i="29"/>
  <c r="J85" i="29"/>
  <c r="J82" i="29"/>
  <c r="J49" i="29"/>
  <c r="J26" i="29"/>
  <c r="J84" i="29"/>
  <c r="J83" i="29"/>
  <c r="J40" i="29"/>
  <c r="J31" i="29"/>
  <c r="J28" i="29"/>
  <c r="J89" i="29"/>
  <c r="J78" i="29"/>
  <c r="J57" i="29"/>
  <c r="J53" i="29"/>
  <c r="J50" i="29"/>
  <c r="J96" i="29"/>
  <c r="J71" i="29"/>
  <c r="J64" i="29"/>
  <c r="J52" i="29"/>
  <c r="J51" i="29"/>
  <c r="J93" i="29"/>
  <c r="J74" i="29"/>
  <c r="J61" i="29"/>
  <c r="J46" i="29"/>
  <c r="J91" i="29"/>
  <c r="J76" i="29"/>
  <c r="J59" i="29"/>
  <c r="J39" i="29"/>
  <c r="J32" i="29"/>
  <c r="J97" i="29"/>
  <c r="J70" i="29"/>
  <c r="J65" i="29"/>
  <c r="J42" i="29"/>
  <c r="J88" i="29"/>
  <c r="J79" i="29"/>
  <c r="J56" i="29"/>
  <c r="J44" i="29"/>
  <c r="J98" i="29"/>
  <c r="J69" i="29"/>
  <c r="J66" i="29"/>
  <c r="J38" i="29"/>
  <c r="J33" i="29"/>
  <c r="J29" i="29"/>
  <c r="J100" i="29"/>
  <c r="J99" i="29"/>
  <c r="J68" i="29"/>
  <c r="J67" i="29"/>
  <c r="J47" i="29"/>
  <c r="J27" i="29"/>
  <c r="J94" i="29"/>
  <c r="J73" i="29"/>
  <c r="J62" i="29"/>
  <c r="J37" i="29"/>
  <c r="J34" i="29"/>
  <c r="J87" i="29"/>
  <c r="J80" i="29"/>
  <c r="J55" i="29"/>
  <c r="J36" i="29"/>
  <c r="J35" i="29"/>
  <c r="H108" i="29"/>
  <c r="G108" i="29"/>
  <c r="F108" i="29"/>
  <c r="E108" i="29"/>
  <c r="D108" i="29"/>
  <c r="K92" i="29"/>
  <c r="K75" i="29"/>
  <c r="K60" i="29"/>
  <c r="K48" i="29"/>
  <c r="K30" i="29"/>
  <c r="K86" i="29"/>
  <c r="K81" i="29"/>
  <c r="K45" i="29"/>
  <c r="K95" i="29"/>
  <c r="K72" i="29"/>
  <c r="K63" i="29"/>
  <c r="K54" i="29"/>
  <c r="K43" i="29"/>
  <c r="K85" i="29"/>
  <c r="K82" i="29"/>
  <c r="K49" i="29"/>
  <c r="K84" i="29"/>
  <c r="K83" i="29"/>
  <c r="K40" i="29"/>
  <c r="K31" i="29"/>
  <c r="K28" i="29"/>
  <c r="K89" i="29"/>
  <c r="K78" i="29"/>
  <c r="K57" i="29"/>
  <c r="K53" i="29"/>
  <c r="K50" i="29"/>
  <c r="K96" i="29"/>
  <c r="K71" i="29"/>
  <c r="K64" i="29"/>
  <c r="K52" i="29"/>
  <c r="K51" i="29"/>
  <c r="K93" i="29"/>
  <c r="K74" i="29"/>
  <c r="K61" i="29"/>
  <c r="K46" i="29"/>
  <c r="K91" i="29"/>
  <c r="K76" i="29"/>
  <c r="K59" i="29"/>
  <c r="K39" i="29"/>
  <c r="K32" i="29"/>
  <c r="K97" i="29"/>
  <c r="K70" i="29"/>
  <c r="K65" i="29"/>
  <c r="K42" i="29"/>
  <c r="K88" i="29"/>
  <c r="K79" i="29"/>
  <c r="K56" i="29"/>
  <c r="K44" i="29"/>
  <c r="K98" i="29"/>
  <c r="K69" i="29"/>
  <c r="K66" i="29"/>
  <c r="K38" i="29"/>
  <c r="K33" i="29"/>
  <c r="K29" i="29"/>
  <c r="K100" i="29"/>
  <c r="K99" i="29"/>
  <c r="K68" i="29"/>
  <c r="K67" i="29"/>
  <c r="K47" i="29"/>
  <c r="K27" i="29"/>
  <c r="K94" i="29"/>
  <c r="K73" i="29"/>
  <c r="K62" i="29"/>
  <c r="K37" i="29"/>
  <c r="K34" i="29"/>
  <c r="K87" i="29"/>
  <c r="K80" i="29"/>
  <c r="K55" i="29"/>
  <c r="K36" i="29"/>
  <c r="K35" i="29"/>
  <c r="K90" i="29"/>
  <c r="K77" i="29"/>
  <c r="K58" i="29"/>
  <c r="K41" i="29"/>
  <c r="CG107" i="29"/>
  <c r="I72" i="24"/>
  <c r="I63" i="24"/>
  <c r="I40" i="24"/>
  <c r="I31" i="24"/>
  <c r="I28" i="24"/>
  <c r="I85" i="24"/>
  <c r="I82" i="24"/>
  <c r="I53" i="24"/>
  <c r="I50" i="24"/>
  <c r="I89" i="24"/>
  <c r="I84" i="24"/>
  <c r="I83" i="24"/>
  <c r="I52" i="24"/>
  <c r="I51" i="24"/>
  <c r="I96" i="24"/>
  <c r="I78" i="24"/>
  <c r="I57" i="24"/>
  <c r="I46" i="24"/>
  <c r="I93" i="24"/>
  <c r="I71" i="24"/>
  <c r="I64" i="24"/>
  <c r="I39" i="24"/>
  <c r="I32" i="24"/>
  <c r="I91" i="24"/>
  <c r="I74" i="24"/>
  <c r="I61" i="24"/>
  <c r="I42" i="24"/>
  <c r="I25" i="24"/>
  <c r="I97" i="24"/>
  <c r="I76" i="24"/>
  <c r="I59" i="24"/>
  <c r="I44" i="24"/>
  <c r="I88" i="24"/>
  <c r="I70" i="24"/>
  <c r="I65" i="24"/>
  <c r="I98" i="24"/>
  <c r="I79" i="24"/>
  <c r="I56" i="24"/>
  <c r="I47" i="24"/>
  <c r="I100" i="24"/>
  <c r="I99" i="24"/>
  <c r="I69" i="24"/>
  <c r="I66" i="24"/>
  <c r="I37" i="24"/>
  <c r="I34" i="24"/>
  <c r="I94" i="24"/>
  <c r="I68" i="24"/>
  <c r="I67" i="24"/>
  <c r="I87" i="24"/>
  <c r="I73" i="24"/>
  <c r="I62" i="24"/>
  <c r="I90" i="24"/>
  <c r="I80" i="24"/>
  <c r="I55" i="24"/>
  <c r="I92" i="24"/>
  <c r="I77" i="24"/>
  <c r="I75" i="24"/>
  <c r="I95" i="24"/>
  <c r="I86" i="24"/>
  <c r="I81" i="24"/>
  <c r="I49" i="24"/>
  <c r="I27" i="24"/>
  <c r="I58" i="24"/>
  <c r="I45" i="24"/>
  <c r="I35" i="24"/>
  <c r="I30" i="24"/>
  <c r="I41" i="24"/>
  <c r="I43" i="24"/>
  <c r="I48" i="24"/>
  <c r="I36" i="24"/>
  <c r="I38" i="24"/>
  <c r="I60" i="24"/>
  <c r="I26" i="24"/>
  <c r="I33" i="24"/>
  <c r="I54" i="24"/>
  <c r="I29" i="24"/>
  <c r="I91" i="26"/>
  <c r="I76" i="26"/>
  <c r="I59" i="26"/>
  <c r="I44" i="26"/>
  <c r="I98" i="26"/>
  <c r="I70" i="26"/>
  <c r="I65" i="26"/>
  <c r="I38" i="26"/>
  <c r="I33" i="26"/>
  <c r="I29" i="26"/>
  <c r="I100" i="26"/>
  <c r="I88" i="26"/>
  <c r="I79" i="26"/>
  <c r="I56" i="26"/>
  <c r="I47" i="26"/>
  <c r="I27" i="26"/>
  <c r="I97" i="26"/>
  <c r="I69" i="26"/>
  <c r="I66" i="26"/>
  <c r="I37" i="26"/>
  <c r="I34" i="26"/>
  <c r="I68" i="26"/>
  <c r="I67" i="26"/>
  <c r="I36" i="26"/>
  <c r="I35" i="26"/>
  <c r="I94" i="26"/>
  <c r="I73" i="26"/>
  <c r="I62" i="26"/>
  <c r="I41" i="26"/>
  <c r="I99" i="26"/>
  <c r="I87" i="26"/>
  <c r="I80" i="26"/>
  <c r="I55" i="26"/>
  <c r="I48" i="26"/>
  <c r="I30" i="26"/>
  <c r="I90" i="26"/>
  <c r="I77" i="26"/>
  <c r="I58" i="26"/>
  <c r="I45" i="26"/>
  <c r="I92" i="26"/>
  <c r="I75" i="26"/>
  <c r="I60" i="26"/>
  <c r="I43" i="26"/>
  <c r="I86" i="26"/>
  <c r="I81" i="26"/>
  <c r="I54" i="26"/>
  <c r="I49" i="26"/>
  <c r="I26" i="26"/>
  <c r="CG26" i="26" s="1"/>
  <c r="I95" i="26"/>
  <c r="I72" i="26"/>
  <c r="I63" i="26"/>
  <c r="I40" i="26"/>
  <c r="I31" i="26"/>
  <c r="I28" i="26"/>
  <c r="I85" i="26"/>
  <c r="I82" i="26"/>
  <c r="I53" i="26"/>
  <c r="I50" i="26"/>
  <c r="I84" i="26"/>
  <c r="I83" i="26"/>
  <c r="I52" i="26"/>
  <c r="I51" i="26"/>
  <c r="I89" i="26"/>
  <c r="I78" i="26"/>
  <c r="I57" i="26"/>
  <c r="I46" i="26"/>
  <c r="I96" i="26"/>
  <c r="I71" i="26"/>
  <c r="I64" i="26"/>
  <c r="I39" i="26"/>
  <c r="I32" i="26"/>
  <c r="I93" i="26"/>
  <c r="I74" i="26"/>
  <c r="I61" i="26"/>
  <c r="I42" i="26"/>
  <c r="I25" i="26"/>
  <c r="I87" i="29"/>
  <c r="I80" i="29"/>
  <c r="I55" i="29"/>
  <c r="I36" i="29"/>
  <c r="I35" i="29"/>
  <c r="I90" i="29"/>
  <c r="I77" i="29"/>
  <c r="I58" i="29"/>
  <c r="I41" i="29"/>
  <c r="I92" i="29"/>
  <c r="I75" i="29"/>
  <c r="I60" i="29"/>
  <c r="I48" i="29"/>
  <c r="I30" i="29"/>
  <c r="I86" i="29"/>
  <c r="I81" i="29"/>
  <c r="I45" i="29"/>
  <c r="I95" i="29"/>
  <c r="I72" i="29"/>
  <c r="I63" i="29"/>
  <c r="I54" i="29"/>
  <c r="I43" i="29"/>
  <c r="I85" i="29"/>
  <c r="I82" i="29"/>
  <c r="I49" i="29"/>
  <c r="I26" i="29"/>
  <c r="CG26" i="29" s="1"/>
  <c r="I84" i="29"/>
  <c r="I83" i="29"/>
  <c r="I40" i="29"/>
  <c r="I31" i="29"/>
  <c r="I28" i="29"/>
  <c r="I89" i="29"/>
  <c r="I78" i="29"/>
  <c r="I57" i="29"/>
  <c r="I53" i="29"/>
  <c r="I50" i="29"/>
  <c r="I96" i="29"/>
  <c r="I71" i="29"/>
  <c r="I64" i="29"/>
  <c r="I52" i="29"/>
  <c r="I51" i="29"/>
  <c r="I93" i="29"/>
  <c r="I74" i="29"/>
  <c r="I61" i="29"/>
  <c r="I46" i="29"/>
  <c r="I91" i="29"/>
  <c r="I76" i="29"/>
  <c r="I59" i="29"/>
  <c r="I39" i="29"/>
  <c r="I32" i="29"/>
  <c r="I97" i="29"/>
  <c r="I70" i="29"/>
  <c r="I65" i="29"/>
  <c r="I42" i="29"/>
  <c r="I25" i="29"/>
  <c r="I88" i="29"/>
  <c r="I79" i="29"/>
  <c r="I56" i="29"/>
  <c r="I44" i="29"/>
  <c r="I98" i="29"/>
  <c r="I69" i="29"/>
  <c r="I66" i="29"/>
  <c r="I38" i="29"/>
  <c r="I33" i="29"/>
  <c r="I29" i="29"/>
  <c r="I100" i="29"/>
  <c r="I99" i="29"/>
  <c r="I68" i="29"/>
  <c r="I67" i="29"/>
  <c r="I47" i="29"/>
  <c r="I27" i="29"/>
  <c r="I94" i="29"/>
  <c r="I73" i="29"/>
  <c r="I62" i="29"/>
  <c r="I37" i="29"/>
  <c r="I34" i="29"/>
  <c r="I87" i="28"/>
  <c r="I80" i="28"/>
  <c r="I90" i="28"/>
  <c r="I77" i="28"/>
  <c r="I92" i="28"/>
  <c r="I86" i="28"/>
  <c r="I81" i="28"/>
  <c r="I95" i="28"/>
  <c r="I85" i="28"/>
  <c r="I82" i="28"/>
  <c r="I84" i="28"/>
  <c r="I83" i="28"/>
  <c r="I89" i="28"/>
  <c r="I78" i="28"/>
  <c r="I96" i="28"/>
  <c r="I93" i="28"/>
  <c r="I91" i="28"/>
  <c r="I97" i="28"/>
  <c r="I88" i="28"/>
  <c r="I98" i="28"/>
  <c r="I100" i="28"/>
  <c r="I99" i="28"/>
  <c r="I94" i="28"/>
  <c r="I76" i="28"/>
  <c r="I60" i="28"/>
  <c r="I43" i="28"/>
  <c r="I79" i="28"/>
  <c r="I63" i="28"/>
  <c r="I54" i="28"/>
  <c r="I49" i="28"/>
  <c r="I40" i="28"/>
  <c r="I26" i="28"/>
  <c r="I53" i="28"/>
  <c r="I50" i="28"/>
  <c r="I31" i="28"/>
  <c r="I28" i="28"/>
  <c r="I52" i="28"/>
  <c r="I51" i="28"/>
  <c r="I64" i="28"/>
  <c r="I57" i="28"/>
  <c r="I46" i="28"/>
  <c r="I74" i="28"/>
  <c r="I73" i="28"/>
  <c r="I39" i="28"/>
  <c r="I72" i="28"/>
  <c r="I61" i="28"/>
  <c r="I42" i="28"/>
  <c r="I32" i="28"/>
  <c r="I71" i="28"/>
  <c r="I70" i="28"/>
  <c r="I65" i="28"/>
  <c r="I59" i="28"/>
  <c r="I44" i="28"/>
  <c r="I25" i="28"/>
  <c r="I75" i="28"/>
  <c r="I69" i="28"/>
  <c r="I66" i="28"/>
  <c r="I56" i="28"/>
  <c r="I47" i="28"/>
  <c r="I38" i="28"/>
  <c r="I33" i="28"/>
  <c r="I29" i="28"/>
  <c r="I68" i="28"/>
  <c r="I67" i="28"/>
  <c r="I27" i="28"/>
  <c r="I37" i="28"/>
  <c r="I34" i="28"/>
  <c r="I62" i="28"/>
  <c r="I41" i="28"/>
  <c r="I36" i="28"/>
  <c r="I35" i="28"/>
  <c r="I55" i="28"/>
  <c r="I48" i="28"/>
  <c r="I58" i="28"/>
  <c r="I45" i="28"/>
  <c r="I30" i="28"/>
  <c r="J101" i="26"/>
  <c r="J105" i="26"/>
  <c r="J106" i="26"/>
  <c r="CG106" i="25"/>
  <c r="CG107" i="28"/>
  <c r="J97" i="25"/>
  <c r="J88" i="25"/>
  <c r="J79" i="25"/>
  <c r="J98" i="25"/>
  <c r="J100" i="25"/>
  <c r="J99" i="25"/>
  <c r="J94" i="25"/>
  <c r="J87" i="25"/>
  <c r="J90" i="25"/>
  <c r="J92" i="25"/>
  <c r="J86" i="25"/>
  <c r="J95" i="25"/>
  <c r="J85" i="25"/>
  <c r="J82" i="25"/>
  <c r="J96" i="25"/>
  <c r="J93" i="25"/>
  <c r="J72" i="25"/>
  <c r="J63" i="25"/>
  <c r="J40" i="25"/>
  <c r="J31" i="25"/>
  <c r="J89" i="25"/>
  <c r="J53" i="25"/>
  <c r="J50" i="25"/>
  <c r="J52" i="25"/>
  <c r="J51" i="25"/>
  <c r="J78" i="25"/>
  <c r="J76" i="25"/>
  <c r="J57" i="25"/>
  <c r="J46" i="25"/>
  <c r="J91" i="25"/>
  <c r="J71" i="25"/>
  <c r="J64" i="25"/>
  <c r="J39" i="25"/>
  <c r="J32" i="25"/>
  <c r="J74" i="25"/>
  <c r="J61" i="25"/>
  <c r="J42" i="25"/>
  <c r="J29" i="25"/>
  <c r="J59" i="25"/>
  <c r="J44" i="25"/>
  <c r="J81" i="25"/>
  <c r="J75" i="25"/>
  <c r="J70" i="25"/>
  <c r="J65" i="25"/>
  <c r="J38" i="25"/>
  <c r="J33" i="25"/>
  <c r="J27" i="25"/>
  <c r="J56" i="25"/>
  <c r="J47" i="25"/>
  <c r="J84" i="25"/>
  <c r="J77" i="25"/>
  <c r="J69" i="25"/>
  <c r="J66" i="25"/>
  <c r="J37" i="25"/>
  <c r="J34" i="25"/>
  <c r="J68" i="25"/>
  <c r="J67" i="25"/>
  <c r="J36" i="25"/>
  <c r="J35" i="25"/>
  <c r="J62" i="25"/>
  <c r="J41" i="25"/>
  <c r="J30" i="25"/>
  <c r="J55" i="25"/>
  <c r="J48" i="25"/>
  <c r="J83" i="25"/>
  <c r="J58" i="25"/>
  <c r="J45" i="25"/>
  <c r="J60" i="25"/>
  <c r="J43" i="25"/>
  <c r="J28" i="25"/>
  <c r="J26" i="25"/>
  <c r="J80" i="25"/>
  <c r="J73" i="25"/>
  <c r="J54" i="25"/>
  <c r="J49" i="25"/>
  <c r="I92" i="27"/>
  <c r="I75" i="27"/>
  <c r="I60" i="27"/>
  <c r="I43" i="27"/>
  <c r="I86" i="27"/>
  <c r="I81" i="27"/>
  <c r="I54" i="27"/>
  <c r="I49" i="27"/>
  <c r="I26" i="27"/>
  <c r="I95" i="27"/>
  <c r="I72" i="27"/>
  <c r="I63" i="27"/>
  <c r="I40" i="27"/>
  <c r="I31" i="27"/>
  <c r="I28" i="27"/>
  <c r="I85" i="27"/>
  <c r="I82" i="27"/>
  <c r="I53" i="27"/>
  <c r="I50" i="27"/>
  <c r="I84" i="27"/>
  <c r="I83" i="27"/>
  <c r="I52" i="27"/>
  <c r="I51" i="27"/>
  <c r="I89" i="27"/>
  <c r="I78" i="27"/>
  <c r="I57" i="27"/>
  <c r="I46" i="27"/>
  <c r="I96" i="27"/>
  <c r="I71" i="27"/>
  <c r="I64" i="27"/>
  <c r="I39" i="27"/>
  <c r="I32" i="27"/>
  <c r="I93" i="27"/>
  <c r="I74" i="27"/>
  <c r="I61" i="27"/>
  <c r="I42" i="27"/>
  <c r="I91" i="27"/>
  <c r="I76" i="27"/>
  <c r="I59" i="27"/>
  <c r="I44" i="27"/>
  <c r="I97" i="27"/>
  <c r="I70" i="27"/>
  <c r="I65" i="27"/>
  <c r="I88" i="27"/>
  <c r="I79" i="27"/>
  <c r="I56" i="27"/>
  <c r="I47" i="27"/>
  <c r="I98" i="27"/>
  <c r="I69" i="27"/>
  <c r="I66" i="27"/>
  <c r="I100" i="27"/>
  <c r="I99" i="27"/>
  <c r="I68" i="27"/>
  <c r="I67" i="27"/>
  <c r="I94" i="27"/>
  <c r="I73" i="27"/>
  <c r="I87" i="27"/>
  <c r="I80" i="27"/>
  <c r="I90" i="27"/>
  <c r="I77" i="27"/>
  <c r="I48" i="27"/>
  <c r="I33" i="27"/>
  <c r="I27" i="27"/>
  <c r="I62" i="27"/>
  <c r="I58" i="27"/>
  <c r="I41" i="27"/>
  <c r="I37" i="27"/>
  <c r="I35" i="27"/>
  <c r="I30" i="27"/>
  <c r="I45" i="27"/>
  <c r="I55" i="27"/>
  <c r="I25" i="27"/>
  <c r="I38" i="27"/>
  <c r="I29" i="27"/>
  <c r="I34" i="27"/>
  <c r="I36" i="27"/>
  <c r="C65" i="18"/>
  <c r="D65" i="18"/>
  <c r="G65" i="18"/>
  <c r="I65" i="18"/>
  <c r="C53" i="12"/>
  <c r="E53" i="12" s="1"/>
  <c r="H65" i="18"/>
  <c r="G21" i="1"/>
  <c r="K18" i="28" s="1"/>
  <c r="B46" i="18"/>
  <c r="O45" i="18"/>
  <c r="F46" i="18"/>
  <c r="P45" i="18"/>
  <c r="A9" i="20"/>
  <c r="D9" i="20" s="1"/>
  <c r="B10" i="21"/>
  <c r="C10" i="21" s="1"/>
  <c r="E21" i="1"/>
  <c r="K18" i="26" s="1"/>
  <c r="B24" i="29"/>
  <c r="J14" i="1"/>
  <c r="B46" i="24"/>
  <c r="B130" i="24"/>
  <c r="H22" i="1"/>
  <c r="L18" i="29" s="1"/>
  <c r="C21" i="1"/>
  <c r="K18" i="24" s="1"/>
  <c r="D21" i="1"/>
  <c r="K18" i="25" s="1"/>
  <c r="F21" i="1"/>
  <c r="K18" i="27" s="1"/>
  <c r="B10" i="20"/>
  <c r="C10" i="20" s="1"/>
  <c r="M16" i="1"/>
  <c r="B108" i="29"/>
  <c r="J15" i="1"/>
  <c r="J16" i="1"/>
  <c r="J18" i="1"/>
  <c r="J17" i="1"/>
  <c r="G77" i="17"/>
  <c r="H77" i="17" s="1"/>
  <c r="M14" i="1" s="1"/>
  <c r="G80" i="17"/>
  <c r="H80" i="17" s="1"/>
  <c r="G78" i="17"/>
  <c r="H78" i="17" s="1"/>
  <c r="G79" i="17"/>
  <c r="H79" i="17" s="1"/>
  <c r="R14" i="1"/>
  <c r="G10" i="23"/>
  <c r="A10" i="23"/>
  <c r="B17" i="1"/>
  <c r="B11" i="23"/>
  <c r="C11" i="23" s="1"/>
  <c r="D11" i="23" s="1"/>
  <c r="A16" i="1"/>
  <c r="E8" i="20"/>
  <c r="F8" i="20"/>
  <c r="A9" i="21"/>
  <c r="D9" i="21" s="1"/>
  <c r="F9" i="20"/>
  <c r="I31" i="14"/>
  <c r="B107" i="27"/>
  <c r="B23" i="27"/>
  <c r="B24" i="26"/>
  <c r="B108" i="26"/>
  <c r="B25" i="28"/>
  <c r="B109" i="28"/>
  <c r="B107" i="25"/>
  <c r="B23" i="25"/>
  <c r="CG108" i="26" l="1"/>
  <c r="CG27" i="29"/>
  <c r="CG109" i="28"/>
  <c r="J108" i="29"/>
  <c r="J107" i="25"/>
  <c r="CG26" i="28"/>
  <c r="J107" i="27"/>
  <c r="J130" i="24"/>
  <c r="I127" i="24"/>
  <c r="I115" i="24"/>
  <c r="J119" i="24"/>
  <c r="I125" i="24"/>
  <c r="I124" i="24"/>
  <c r="J120" i="24"/>
  <c r="K88" i="25"/>
  <c r="K79" i="25"/>
  <c r="K98" i="25"/>
  <c r="K100" i="25"/>
  <c r="K99" i="25"/>
  <c r="K94" i="25"/>
  <c r="K73" i="25"/>
  <c r="K87" i="25"/>
  <c r="K80" i="25"/>
  <c r="K90" i="25"/>
  <c r="K92" i="25"/>
  <c r="K86" i="25"/>
  <c r="K95" i="25"/>
  <c r="K85" i="25"/>
  <c r="K84" i="25"/>
  <c r="K83" i="25"/>
  <c r="K96" i="25"/>
  <c r="K93" i="25"/>
  <c r="K91" i="25"/>
  <c r="K97" i="25"/>
  <c r="K89" i="25"/>
  <c r="K53" i="25"/>
  <c r="K50" i="25"/>
  <c r="K52" i="25"/>
  <c r="K51" i="25"/>
  <c r="K78" i="25"/>
  <c r="K76" i="25"/>
  <c r="K57" i="25"/>
  <c r="K46" i="25"/>
  <c r="K82" i="25"/>
  <c r="K71" i="25"/>
  <c r="K64" i="25"/>
  <c r="K39" i="25"/>
  <c r="K32" i="25"/>
  <c r="K74" i="25"/>
  <c r="K61" i="25"/>
  <c r="K42" i="25"/>
  <c r="K29" i="25"/>
  <c r="K59" i="25"/>
  <c r="K44" i="25"/>
  <c r="K81" i="25"/>
  <c r="K75" i="25"/>
  <c r="K70" i="25"/>
  <c r="K65" i="25"/>
  <c r="K38" i="25"/>
  <c r="K33" i="25"/>
  <c r="K27" i="25"/>
  <c r="CG27" i="25" s="1"/>
  <c r="K56" i="25"/>
  <c r="K47" i="25"/>
  <c r="K77" i="25"/>
  <c r="K69" i="25"/>
  <c r="K66" i="25"/>
  <c r="K37" i="25"/>
  <c r="K34" i="25"/>
  <c r="K68" i="25"/>
  <c r="K67" i="25"/>
  <c r="K36" i="25"/>
  <c r="K35" i="25"/>
  <c r="K62" i="25"/>
  <c r="K41" i="25"/>
  <c r="K30" i="25"/>
  <c r="K55" i="25"/>
  <c r="K48" i="25"/>
  <c r="K58" i="25"/>
  <c r="K45" i="25"/>
  <c r="K60" i="25"/>
  <c r="K43" i="25"/>
  <c r="K28" i="25"/>
  <c r="K54" i="25"/>
  <c r="K49" i="25"/>
  <c r="K72" i="25"/>
  <c r="K63" i="25"/>
  <c r="K40" i="25"/>
  <c r="K31" i="25"/>
  <c r="I114" i="24"/>
  <c r="J101" i="27"/>
  <c r="J105" i="27"/>
  <c r="J106" i="27"/>
  <c r="I101" i="25"/>
  <c r="CG26" i="25"/>
  <c r="K92" i="28"/>
  <c r="K75" i="28"/>
  <c r="K86" i="28"/>
  <c r="K81" i="28"/>
  <c r="K95" i="28"/>
  <c r="K85" i="28"/>
  <c r="K82" i="28"/>
  <c r="K84" i="28"/>
  <c r="K83" i="28"/>
  <c r="K89" i="28"/>
  <c r="K78" i="28"/>
  <c r="K96" i="28"/>
  <c r="K93" i="28"/>
  <c r="K91" i="28"/>
  <c r="K97" i="28"/>
  <c r="K88" i="28"/>
  <c r="K79" i="28"/>
  <c r="K98" i="28"/>
  <c r="K100" i="28"/>
  <c r="K99" i="28"/>
  <c r="K94" i="28"/>
  <c r="K90" i="28"/>
  <c r="K40" i="28"/>
  <c r="K53" i="28"/>
  <c r="K50" i="28"/>
  <c r="K31" i="28"/>
  <c r="K28" i="28"/>
  <c r="K52" i="28"/>
  <c r="K51" i="28"/>
  <c r="K64" i="28"/>
  <c r="K57" i="28"/>
  <c r="K46" i="28"/>
  <c r="K74" i="28"/>
  <c r="K73" i="28"/>
  <c r="K39" i="28"/>
  <c r="K72" i="28"/>
  <c r="K61" i="28"/>
  <c r="K42" i="28"/>
  <c r="K32" i="28"/>
  <c r="K71" i="28"/>
  <c r="K70" i="28"/>
  <c r="K65" i="28"/>
  <c r="K59" i="28"/>
  <c r="K44" i="28"/>
  <c r="K69" i="28"/>
  <c r="K66" i="28"/>
  <c r="K56" i="28"/>
  <c r="K47" i="28"/>
  <c r="K38" i="28"/>
  <c r="K33" i="28"/>
  <c r="K29" i="28"/>
  <c r="K68" i="28"/>
  <c r="K67" i="28"/>
  <c r="K27" i="28"/>
  <c r="K87" i="28"/>
  <c r="K37" i="28"/>
  <c r="K34" i="28"/>
  <c r="K62" i="28"/>
  <c r="K41" i="28"/>
  <c r="K36" i="28"/>
  <c r="K35" i="28"/>
  <c r="K55" i="28"/>
  <c r="K48" i="28"/>
  <c r="K77" i="28"/>
  <c r="K58" i="28"/>
  <c r="K45" i="28"/>
  <c r="K30" i="28"/>
  <c r="K60" i="28"/>
  <c r="K43" i="28"/>
  <c r="K80" i="28"/>
  <c r="K76" i="28"/>
  <c r="K63" i="28"/>
  <c r="K54" i="28"/>
  <c r="K49" i="28"/>
  <c r="K89" i="24"/>
  <c r="K84" i="24"/>
  <c r="K83" i="24"/>
  <c r="K52" i="24"/>
  <c r="K51" i="24"/>
  <c r="K96" i="24"/>
  <c r="K78" i="24"/>
  <c r="K57" i="24"/>
  <c r="K46" i="24"/>
  <c r="K93" i="24"/>
  <c r="K71" i="24"/>
  <c r="K64" i="24"/>
  <c r="K39" i="24"/>
  <c r="K32" i="24"/>
  <c r="K27" i="24"/>
  <c r="CG27" i="24" s="1"/>
  <c r="K91" i="24"/>
  <c r="K74" i="24"/>
  <c r="K61" i="24"/>
  <c r="K42" i="24"/>
  <c r="K97" i="24"/>
  <c r="K76" i="24"/>
  <c r="K59" i="24"/>
  <c r="K44" i="24"/>
  <c r="K88" i="24"/>
  <c r="K70" i="24"/>
  <c r="K65" i="24"/>
  <c r="K38" i="24"/>
  <c r="K33" i="24"/>
  <c r="K29" i="24"/>
  <c r="K98" i="24"/>
  <c r="K79" i="24"/>
  <c r="K56" i="24"/>
  <c r="K47" i="24"/>
  <c r="K100" i="24"/>
  <c r="K99" i="24"/>
  <c r="K69" i="24"/>
  <c r="K66" i="24"/>
  <c r="K94" i="24"/>
  <c r="K68" i="24"/>
  <c r="K67" i="24"/>
  <c r="K36" i="24"/>
  <c r="K35" i="24"/>
  <c r="K87" i="24"/>
  <c r="K73" i="24"/>
  <c r="K62" i="24"/>
  <c r="K41" i="24"/>
  <c r="K90" i="24"/>
  <c r="K80" i="24"/>
  <c r="K55" i="24"/>
  <c r="K48" i="24"/>
  <c r="K92" i="24"/>
  <c r="K77" i="24"/>
  <c r="K58" i="24"/>
  <c r="K75" i="24"/>
  <c r="K60" i="24"/>
  <c r="K95" i="24"/>
  <c r="K86" i="24"/>
  <c r="K81" i="24"/>
  <c r="K72" i="24"/>
  <c r="K85" i="24"/>
  <c r="K82" i="24"/>
  <c r="K45" i="24"/>
  <c r="K30" i="24"/>
  <c r="K43" i="24"/>
  <c r="K50" i="24"/>
  <c r="K53" i="24"/>
  <c r="K49" i="24"/>
  <c r="K28" i="24"/>
  <c r="K37" i="24"/>
  <c r="K54" i="24"/>
  <c r="K63" i="24"/>
  <c r="K31" i="24"/>
  <c r="K34" i="24"/>
  <c r="K40" i="24"/>
  <c r="I119" i="24"/>
  <c r="K101" i="29"/>
  <c r="K105" i="29"/>
  <c r="K106" i="29"/>
  <c r="K107" i="29"/>
  <c r="J128" i="24"/>
  <c r="K95" i="27"/>
  <c r="K72" i="27"/>
  <c r="K63" i="27"/>
  <c r="K40" i="27"/>
  <c r="K31" i="27"/>
  <c r="K28" i="27"/>
  <c r="K85" i="27"/>
  <c r="K82" i="27"/>
  <c r="K53" i="27"/>
  <c r="K50" i="27"/>
  <c r="K84" i="27"/>
  <c r="K83" i="27"/>
  <c r="K52" i="27"/>
  <c r="K51" i="27"/>
  <c r="K89" i="27"/>
  <c r="K78" i="27"/>
  <c r="K57" i="27"/>
  <c r="K46" i="27"/>
  <c r="K96" i="27"/>
  <c r="K71" i="27"/>
  <c r="K64" i="27"/>
  <c r="K39" i="27"/>
  <c r="K32" i="27"/>
  <c r="K93" i="27"/>
  <c r="K74" i="27"/>
  <c r="K61" i="27"/>
  <c r="K42" i="27"/>
  <c r="K91" i="27"/>
  <c r="K76" i="27"/>
  <c r="K59" i="27"/>
  <c r="K44" i="27"/>
  <c r="K97" i="27"/>
  <c r="K70" i="27"/>
  <c r="K65" i="27"/>
  <c r="K88" i="27"/>
  <c r="K79" i="27"/>
  <c r="K56" i="27"/>
  <c r="K47" i="27"/>
  <c r="K27" i="27"/>
  <c r="CG27" i="27" s="1"/>
  <c r="K98" i="27"/>
  <c r="K69" i="27"/>
  <c r="K66" i="27"/>
  <c r="K100" i="27"/>
  <c r="K99" i="27"/>
  <c r="K68" i="27"/>
  <c r="K67" i="27"/>
  <c r="K94" i="27"/>
  <c r="K73" i="27"/>
  <c r="K62" i="27"/>
  <c r="K87" i="27"/>
  <c r="K80" i="27"/>
  <c r="K90" i="27"/>
  <c r="K77" i="27"/>
  <c r="K92" i="27"/>
  <c r="K75" i="27"/>
  <c r="K86" i="27"/>
  <c r="K81" i="27"/>
  <c r="K33" i="27"/>
  <c r="K58" i="27"/>
  <c r="K54" i="27"/>
  <c r="K41" i="27"/>
  <c r="K37" i="27"/>
  <c r="K35" i="27"/>
  <c r="K60" i="27"/>
  <c r="K30" i="27"/>
  <c r="K45" i="27"/>
  <c r="K43" i="27"/>
  <c r="K55" i="27"/>
  <c r="K38" i="27"/>
  <c r="K29" i="27"/>
  <c r="K49" i="27"/>
  <c r="K34" i="27"/>
  <c r="K36" i="27"/>
  <c r="K48" i="27"/>
  <c r="I129" i="24"/>
  <c r="I128" i="24"/>
  <c r="J115" i="24"/>
  <c r="H110" i="28"/>
  <c r="G110" i="28"/>
  <c r="F110" i="28"/>
  <c r="E110" i="28"/>
  <c r="D110" i="28"/>
  <c r="J110" i="28"/>
  <c r="I110" i="28"/>
  <c r="J109" i="26"/>
  <c r="I109" i="26"/>
  <c r="H109" i="26"/>
  <c r="G109" i="26"/>
  <c r="F109" i="26"/>
  <c r="E109" i="26"/>
  <c r="D109" i="26"/>
  <c r="I101" i="29"/>
  <c r="I105" i="29"/>
  <c r="I106" i="29"/>
  <c r="I107" i="29"/>
  <c r="CG25" i="29"/>
  <c r="J112" i="24"/>
  <c r="J118" i="24"/>
  <c r="CG107" i="25"/>
  <c r="L86" i="29"/>
  <c r="L81" i="29"/>
  <c r="L45" i="29"/>
  <c r="L95" i="29"/>
  <c r="L72" i="29"/>
  <c r="L63" i="29"/>
  <c r="L54" i="29"/>
  <c r="L43" i="29"/>
  <c r="L85" i="29"/>
  <c r="L82" i="29"/>
  <c r="L49" i="29"/>
  <c r="L84" i="29"/>
  <c r="L83" i="29"/>
  <c r="L40" i="29"/>
  <c r="L31" i="29"/>
  <c r="L28" i="29"/>
  <c r="L89" i="29"/>
  <c r="L78" i="29"/>
  <c r="L57" i="29"/>
  <c r="L53" i="29"/>
  <c r="L50" i="29"/>
  <c r="L96" i="29"/>
  <c r="L71" i="29"/>
  <c r="L64" i="29"/>
  <c r="L52" i="29"/>
  <c r="L51" i="29"/>
  <c r="L93" i="29"/>
  <c r="L74" i="29"/>
  <c r="L61" i="29"/>
  <c r="L46" i="29"/>
  <c r="L91" i="29"/>
  <c r="L76" i="29"/>
  <c r="L59" i="29"/>
  <c r="L39" i="29"/>
  <c r="L32" i="29"/>
  <c r="L97" i="29"/>
  <c r="L70" i="29"/>
  <c r="L65" i="29"/>
  <c r="L42" i="29"/>
  <c r="L88" i="29"/>
  <c r="L79" i="29"/>
  <c r="L56" i="29"/>
  <c r="L44" i="29"/>
  <c r="L98" i="29"/>
  <c r="L69" i="29"/>
  <c r="L66" i="29"/>
  <c r="L38" i="29"/>
  <c r="L33" i="29"/>
  <c r="L29" i="29"/>
  <c r="L100" i="29"/>
  <c r="L99" i="29"/>
  <c r="L68" i="29"/>
  <c r="L67" i="29"/>
  <c r="L47" i="29"/>
  <c r="L94" i="29"/>
  <c r="L73" i="29"/>
  <c r="L62" i="29"/>
  <c r="L37" i="29"/>
  <c r="L34" i="29"/>
  <c r="L87" i="29"/>
  <c r="L80" i="29"/>
  <c r="L55" i="29"/>
  <c r="L36" i="29"/>
  <c r="L35" i="29"/>
  <c r="L90" i="29"/>
  <c r="L77" i="29"/>
  <c r="L58" i="29"/>
  <c r="L41" i="29"/>
  <c r="L92" i="29"/>
  <c r="L75" i="29"/>
  <c r="L60" i="29"/>
  <c r="L48" i="29"/>
  <c r="L30" i="29"/>
  <c r="J108" i="27"/>
  <c r="I108" i="27"/>
  <c r="H108" i="27"/>
  <c r="G108" i="27"/>
  <c r="F108" i="27"/>
  <c r="E108" i="27"/>
  <c r="D108" i="27"/>
  <c r="H131" i="24"/>
  <c r="I131" i="24"/>
  <c r="J131" i="24"/>
  <c r="E131" i="24"/>
  <c r="F131" i="24"/>
  <c r="G131" i="24"/>
  <c r="D131" i="24"/>
  <c r="I111" i="24"/>
  <c r="J101" i="29"/>
  <c r="J105" i="29"/>
  <c r="J106" i="29"/>
  <c r="J107" i="29"/>
  <c r="CG107" i="27"/>
  <c r="J101" i="28"/>
  <c r="J105" i="28"/>
  <c r="J106" i="28"/>
  <c r="J108" i="28"/>
  <c r="J107" i="28"/>
  <c r="J124" i="24"/>
  <c r="J121" i="24"/>
  <c r="I118" i="24"/>
  <c r="J101" i="24"/>
  <c r="J110" i="24"/>
  <c r="J105" i="24"/>
  <c r="J107" i="24"/>
  <c r="J108" i="24"/>
  <c r="J106" i="24"/>
  <c r="J109" i="24"/>
  <c r="J126" i="24"/>
  <c r="I105" i="25"/>
  <c r="I106" i="25"/>
  <c r="CG25" i="25"/>
  <c r="H109" i="29"/>
  <c r="G109" i="29"/>
  <c r="K109" i="29"/>
  <c r="J109" i="29"/>
  <c r="I109" i="29"/>
  <c r="F109" i="29"/>
  <c r="E109" i="29"/>
  <c r="D109" i="29"/>
  <c r="J101" i="25"/>
  <c r="J105" i="25"/>
  <c r="J106" i="25"/>
  <c r="I113" i="24"/>
  <c r="I121" i="24"/>
  <c r="I101" i="24"/>
  <c r="I106" i="24"/>
  <c r="I107" i="24"/>
  <c r="I108" i="24"/>
  <c r="I105" i="24"/>
  <c r="I109" i="24"/>
  <c r="CG25" i="24"/>
  <c r="D108" i="25"/>
  <c r="J108" i="25"/>
  <c r="I108" i="25"/>
  <c r="H108" i="25"/>
  <c r="G108" i="25"/>
  <c r="F108" i="25"/>
  <c r="E108" i="25"/>
  <c r="K100" i="26"/>
  <c r="K88" i="26"/>
  <c r="K79" i="26"/>
  <c r="K56" i="26"/>
  <c r="K47" i="26"/>
  <c r="K27" i="26"/>
  <c r="K97" i="26"/>
  <c r="K69" i="26"/>
  <c r="K66" i="26"/>
  <c r="K37" i="26"/>
  <c r="K34" i="26"/>
  <c r="K68" i="26"/>
  <c r="K67" i="26"/>
  <c r="K36" i="26"/>
  <c r="K35" i="26"/>
  <c r="K94" i="26"/>
  <c r="K73" i="26"/>
  <c r="K62" i="26"/>
  <c r="K41" i="26"/>
  <c r="K99" i="26"/>
  <c r="K87" i="26"/>
  <c r="K80" i="26"/>
  <c r="K55" i="26"/>
  <c r="K48" i="26"/>
  <c r="K30" i="26"/>
  <c r="K90" i="26"/>
  <c r="K77" i="26"/>
  <c r="K58" i="26"/>
  <c r="K45" i="26"/>
  <c r="K92" i="26"/>
  <c r="K75" i="26"/>
  <c r="K60" i="26"/>
  <c r="K43" i="26"/>
  <c r="K86" i="26"/>
  <c r="K81" i="26"/>
  <c r="K54" i="26"/>
  <c r="K49" i="26"/>
  <c r="K95" i="26"/>
  <c r="K72" i="26"/>
  <c r="K63" i="26"/>
  <c r="K40" i="26"/>
  <c r="K31" i="26"/>
  <c r="K28" i="26"/>
  <c r="K85" i="26"/>
  <c r="K82" i="26"/>
  <c r="K53" i="26"/>
  <c r="K50" i="26"/>
  <c r="K84" i="26"/>
  <c r="K83" i="26"/>
  <c r="K52" i="26"/>
  <c r="K51" i="26"/>
  <c r="K89" i="26"/>
  <c r="K78" i="26"/>
  <c r="K57" i="26"/>
  <c r="K46" i="26"/>
  <c r="K96" i="26"/>
  <c r="K71" i="26"/>
  <c r="K64" i="26"/>
  <c r="K39" i="26"/>
  <c r="K32" i="26"/>
  <c r="K93" i="26"/>
  <c r="K74" i="26"/>
  <c r="K61" i="26"/>
  <c r="K42" i="26"/>
  <c r="K91" i="26"/>
  <c r="K76" i="26"/>
  <c r="K59" i="26"/>
  <c r="K44" i="26"/>
  <c r="K98" i="26"/>
  <c r="K70" i="26"/>
  <c r="K65" i="26"/>
  <c r="K38" i="26"/>
  <c r="K33" i="26"/>
  <c r="K29" i="26"/>
  <c r="I126" i="24"/>
  <c r="J127" i="24"/>
  <c r="I101" i="28"/>
  <c r="I105" i="28"/>
  <c r="I106" i="28"/>
  <c r="I108" i="28"/>
  <c r="I107" i="28"/>
  <c r="CG25" i="28"/>
  <c r="I117" i="24"/>
  <c r="J113" i="24"/>
  <c r="I109" i="28"/>
  <c r="I101" i="27"/>
  <c r="CG26" i="27"/>
  <c r="I110" i="24"/>
  <c r="CG110" i="24" s="1"/>
  <c r="CG26" i="24"/>
  <c r="I108" i="29"/>
  <c r="J129" i="24"/>
  <c r="I105" i="27"/>
  <c r="CG25" i="27"/>
  <c r="I106" i="27"/>
  <c r="I101" i="26"/>
  <c r="I105" i="26"/>
  <c r="I106" i="26"/>
  <c r="CG25" i="26"/>
  <c r="I107" i="26"/>
  <c r="J125" i="24"/>
  <c r="J116" i="24"/>
  <c r="I122" i="24"/>
  <c r="I116" i="24"/>
  <c r="CG108" i="29"/>
  <c r="J123" i="24"/>
  <c r="I120" i="24"/>
  <c r="I123" i="24"/>
  <c r="I130" i="24"/>
  <c r="J114" i="24"/>
  <c r="J117" i="24"/>
  <c r="I108" i="26"/>
  <c r="J109" i="28"/>
  <c r="I107" i="25"/>
  <c r="CG27" i="28"/>
  <c r="I112" i="24"/>
  <c r="K108" i="29"/>
  <c r="I107" i="27"/>
  <c r="J111" i="24"/>
  <c r="J122" i="24"/>
  <c r="C66" i="18"/>
  <c r="G66" i="18"/>
  <c r="D66" i="18"/>
  <c r="H66" i="18"/>
  <c r="I66" i="18"/>
  <c r="C54" i="12"/>
  <c r="E54" i="12" s="1"/>
  <c r="F47" i="18"/>
  <c r="P46" i="18"/>
  <c r="B47" i="18"/>
  <c r="O46" i="18"/>
  <c r="C22" i="1"/>
  <c r="L18" i="24" s="1"/>
  <c r="A10" i="21"/>
  <c r="D10" i="21" s="1"/>
  <c r="F22" i="1"/>
  <c r="L18" i="27" s="1"/>
  <c r="B109" i="29"/>
  <c r="B25" i="29"/>
  <c r="I103" i="25"/>
  <c r="J103" i="25"/>
  <c r="K103" i="29"/>
  <c r="I103" i="26"/>
  <c r="J103" i="29"/>
  <c r="I103" i="24"/>
  <c r="J103" i="24"/>
  <c r="J103" i="28"/>
  <c r="J103" i="26"/>
  <c r="I103" i="27"/>
  <c r="I103" i="28"/>
  <c r="J103" i="27"/>
  <c r="I103" i="29"/>
  <c r="B47" i="24"/>
  <c r="B131" i="24"/>
  <c r="G22" i="1"/>
  <c r="L18" i="28" s="1"/>
  <c r="E22" i="1"/>
  <c r="L18" i="26" s="1"/>
  <c r="D22" i="1"/>
  <c r="L18" i="25" s="1"/>
  <c r="I32" i="14"/>
  <c r="L16" i="1" s="1"/>
  <c r="L15" i="1"/>
  <c r="O14" i="1"/>
  <c r="P14" i="1" s="1"/>
  <c r="Q14" i="1" s="1"/>
  <c r="S14" i="1" s="1"/>
  <c r="M15" i="1"/>
  <c r="B11" i="20"/>
  <c r="C11" i="20" s="1"/>
  <c r="M17" i="1"/>
  <c r="R15" i="1"/>
  <c r="G81" i="17"/>
  <c r="H81" i="17" s="1"/>
  <c r="E23" i="1"/>
  <c r="M18" i="26" s="1"/>
  <c r="E10" i="23"/>
  <c r="F10" i="23" s="1"/>
  <c r="E9" i="20"/>
  <c r="E9" i="21"/>
  <c r="F9" i="21"/>
  <c r="A11" i="23"/>
  <c r="B11" i="21"/>
  <c r="C11" i="21" s="1"/>
  <c r="A10" i="20"/>
  <c r="A17" i="1"/>
  <c r="B12" i="23"/>
  <c r="C12" i="23" s="1"/>
  <c r="D12" i="23" s="1"/>
  <c r="B18" i="1"/>
  <c r="F10" i="21"/>
  <c r="B25" i="26"/>
  <c r="B109" i="26"/>
  <c r="B108" i="27"/>
  <c r="B24" i="27"/>
  <c r="B26" i="28"/>
  <c r="B110" i="28"/>
  <c r="B108" i="25"/>
  <c r="B24" i="25"/>
  <c r="L109" i="29" l="1"/>
  <c r="K114" i="24"/>
  <c r="K108" i="27"/>
  <c r="CG28" i="29"/>
  <c r="K131" i="24"/>
  <c r="K110" i="28"/>
  <c r="K108" i="25"/>
  <c r="CG108" i="27"/>
  <c r="CG110" i="28"/>
  <c r="K110" i="26"/>
  <c r="J110" i="26"/>
  <c r="I110" i="26"/>
  <c r="H110" i="26"/>
  <c r="G110" i="26"/>
  <c r="F110" i="26"/>
  <c r="E110" i="26"/>
  <c r="D110" i="26"/>
  <c r="K101" i="26"/>
  <c r="K105" i="26"/>
  <c r="K106" i="26"/>
  <c r="K107" i="26"/>
  <c r="K108" i="26"/>
  <c r="K101" i="24"/>
  <c r="K108" i="24"/>
  <c r="K111" i="24"/>
  <c r="K107" i="24"/>
  <c r="K109" i="24"/>
  <c r="K106" i="24"/>
  <c r="K110" i="24"/>
  <c r="K105" i="24"/>
  <c r="CG108" i="25"/>
  <c r="K129" i="24"/>
  <c r="K125" i="24"/>
  <c r="K116" i="24"/>
  <c r="K113" i="24"/>
  <c r="K123" i="24"/>
  <c r="CG109" i="29"/>
  <c r="K117" i="24"/>
  <c r="K122" i="24"/>
  <c r="K101" i="25"/>
  <c r="K105" i="25"/>
  <c r="K106" i="25"/>
  <c r="K107" i="25"/>
  <c r="CG109" i="26"/>
  <c r="K124" i="24"/>
  <c r="K119" i="24"/>
  <c r="K101" i="28"/>
  <c r="K105" i="28"/>
  <c r="K106" i="28"/>
  <c r="K108" i="28"/>
  <c r="K107" i="28"/>
  <c r="K109" i="28"/>
  <c r="L85" i="27"/>
  <c r="L82" i="27"/>
  <c r="L53" i="27"/>
  <c r="L50" i="27"/>
  <c r="L84" i="27"/>
  <c r="L83" i="27"/>
  <c r="L52" i="27"/>
  <c r="L51" i="27"/>
  <c r="L89" i="27"/>
  <c r="L78" i="27"/>
  <c r="L57" i="27"/>
  <c r="L46" i="27"/>
  <c r="L96" i="27"/>
  <c r="L71" i="27"/>
  <c r="L64" i="27"/>
  <c r="L39" i="27"/>
  <c r="L32" i="27"/>
  <c r="L93" i="27"/>
  <c r="L74" i="27"/>
  <c r="L61" i="27"/>
  <c r="L42" i="27"/>
  <c r="L91" i="27"/>
  <c r="L76" i="27"/>
  <c r="L59" i="27"/>
  <c r="L44" i="27"/>
  <c r="L97" i="27"/>
  <c r="L70" i="27"/>
  <c r="L65" i="27"/>
  <c r="L38" i="27"/>
  <c r="L33" i="27"/>
  <c r="L29" i="27"/>
  <c r="L88" i="27"/>
  <c r="L79" i="27"/>
  <c r="L56" i="27"/>
  <c r="L47" i="27"/>
  <c r="L98" i="27"/>
  <c r="L69" i="27"/>
  <c r="L66" i="27"/>
  <c r="L37" i="27"/>
  <c r="L34" i="27"/>
  <c r="L100" i="27"/>
  <c r="L99" i="27"/>
  <c r="L68" i="27"/>
  <c r="L67" i="27"/>
  <c r="L94" i="27"/>
  <c r="L73" i="27"/>
  <c r="L62" i="27"/>
  <c r="L41" i="27"/>
  <c r="L87" i="27"/>
  <c r="L80" i="27"/>
  <c r="L55" i="27"/>
  <c r="L48" i="27"/>
  <c r="L90" i="27"/>
  <c r="L77" i="27"/>
  <c r="L58" i="27"/>
  <c r="L92" i="27"/>
  <c r="L75" i="27"/>
  <c r="L86" i="27"/>
  <c r="L81" i="27"/>
  <c r="L95" i="27"/>
  <c r="L72" i="27"/>
  <c r="L31" i="27"/>
  <c r="L28" i="27"/>
  <c r="L54" i="27"/>
  <c r="L35" i="27"/>
  <c r="L60" i="27"/>
  <c r="L30" i="27"/>
  <c r="L45" i="27"/>
  <c r="L43" i="27"/>
  <c r="L49" i="27"/>
  <c r="L36" i="27"/>
  <c r="L40" i="27"/>
  <c r="L63" i="27"/>
  <c r="K118" i="24"/>
  <c r="K120" i="24"/>
  <c r="K130" i="24"/>
  <c r="CG111" i="24"/>
  <c r="L101" i="29"/>
  <c r="L105" i="29"/>
  <c r="L106" i="29"/>
  <c r="L107" i="29"/>
  <c r="L108" i="29"/>
  <c r="K115" i="24"/>
  <c r="G111" i="28"/>
  <c r="F111" i="28"/>
  <c r="E111" i="28"/>
  <c r="D111" i="28"/>
  <c r="K111" i="28"/>
  <c r="J111" i="28"/>
  <c r="I111" i="28"/>
  <c r="H111" i="28"/>
  <c r="H132" i="24"/>
  <c r="I132" i="24"/>
  <c r="J132" i="24"/>
  <c r="K132" i="24"/>
  <c r="E132" i="24"/>
  <c r="F132" i="24"/>
  <c r="G132" i="24"/>
  <c r="D132" i="24"/>
  <c r="K128" i="24"/>
  <c r="K109" i="25"/>
  <c r="J109" i="25"/>
  <c r="I109" i="25"/>
  <c r="H109" i="25"/>
  <c r="G109" i="25"/>
  <c r="F109" i="25"/>
  <c r="E109" i="25"/>
  <c r="D109" i="25"/>
  <c r="K109" i="27"/>
  <c r="J109" i="27"/>
  <c r="I109" i="27"/>
  <c r="H109" i="27"/>
  <c r="G109" i="27"/>
  <c r="F109" i="27"/>
  <c r="E109" i="27"/>
  <c r="D109" i="27"/>
  <c r="L98" i="25"/>
  <c r="L100" i="25"/>
  <c r="L99" i="25"/>
  <c r="L94" i="25"/>
  <c r="L87" i="25"/>
  <c r="L80" i="25"/>
  <c r="L90" i="25"/>
  <c r="L77" i="25"/>
  <c r="L92" i="25"/>
  <c r="L86" i="25"/>
  <c r="L95" i="25"/>
  <c r="L85" i="25"/>
  <c r="L82" i="25"/>
  <c r="L84" i="25"/>
  <c r="L83" i="25"/>
  <c r="L89" i="25"/>
  <c r="L96" i="25"/>
  <c r="L93" i="25"/>
  <c r="L97" i="25"/>
  <c r="L52" i="25"/>
  <c r="L51" i="25"/>
  <c r="L78" i="25"/>
  <c r="L76" i="25"/>
  <c r="L57" i="25"/>
  <c r="L46" i="25"/>
  <c r="L71" i="25"/>
  <c r="L64" i="25"/>
  <c r="L39" i="25"/>
  <c r="L32" i="25"/>
  <c r="L91" i="25"/>
  <c r="L74" i="25"/>
  <c r="L61" i="25"/>
  <c r="L42" i="25"/>
  <c r="L29" i="25"/>
  <c r="L59" i="25"/>
  <c r="L44" i="25"/>
  <c r="L81" i="25"/>
  <c r="L75" i="25"/>
  <c r="L70" i="25"/>
  <c r="L65" i="25"/>
  <c r="L38" i="25"/>
  <c r="L33" i="25"/>
  <c r="L56" i="25"/>
  <c r="L47" i="25"/>
  <c r="L69" i="25"/>
  <c r="L66" i="25"/>
  <c r="L37" i="25"/>
  <c r="L34" i="25"/>
  <c r="L88" i="25"/>
  <c r="L68" i="25"/>
  <c r="L67" i="25"/>
  <c r="L36" i="25"/>
  <c r="L35" i="25"/>
  <c r="L62" i="25"/>
  <c r="L41" i="25"/>
  <c r="L30" i="25"/>
  <c r="L79" i="25"/>
  <c r="L55" i="25"/>
  <c r="L48" i="25"/>
  <c r="L58" i="25"/>
  <c r="L45" i="25"/>
  <c r="L60" i="25"/>
  <c r="L43" i="25"/>
  <c r="L28" i="25"/>
  <c r="L54" i="25"/>
  <c r="L49" i="25"/>
  <c r="L73" i="25"/>
  <c r="L72" i="25"/>
  <c r="L63" i="25"/>
  <c r="L40" i="25"/>
  <c r="L31" i="25"/>
  <c r="L53" i="25"/>
  <c r="L50" i="25"/>
  <c r="G110" i="29"/>
  <c r="F110" i="29"/>
  <c r="E110" i="29"/>
  <c r="D110" i="29"/>
  <c r="L110" i="29"/>
  <c r="K110" i="29"/>
  <c r="J110" i="29"/>
  <c r="I110" i="29"/>
  <c r="H110" i="29"/>
  <c r="CG27" i="26"/>
  <c r="K109" i="26"/>
  <c r="M100" i="26"/>
  <c r="M68" i="26"/>
  <c r="M67" i="26"/>
  <c r="M36" i="26"/>
  <c r="M35" i="26"/>
  <c r="M94" i="26"/>
  <c r="M73" i="26"/>
  <c r="M62" i="26"/>
  <c r="M41" i="26"/>
  <c r="M99" i="26"/>
  <c r="M87" i="26"/>
  <c r="M80" i="26"/>
  <c r="M55" i="26"/>
  <c r="M48" i="26"/>
  <c r="M30" i="26"/>
  <c r="M90" i="26"/>
  <c r="M77" i="26"/>
  <c r="M58" i="26"/>
  <c r="M45" i="26"/>
  <c r="M92" i="26"/>
  <c r="M75" i="26"/>
  <c r="M60" i="26"/>
  <c r="M43" i="26"/>
  <c r="M86" i="26"/>
  <c r="M81" i="26"/>
  <c r="M54" i="26"/>
  <c r="M49" i="26"/>
  <c r="M95" i="26"/>
  <c r="M72" i="26"/>
  <c r="M63" i="26"/>
  <c r="M40" i="26"/>
  <c r="M31" i="26"/>
  <c r="M85" i="26"/>
  <c r="M82" i="26"/>
  <c r="M53" i="26"/>
  <c r="M50" i="26"/>
  <c r="M84" i="26"/>
  <c r="M83" i="26"/>
  <c r="M52" i="26"/>
  <c r="M51" i="26"/>
  <c r="M89" i="26"/>
  <c r="M78" i="26"/>
  <c r="M57" i="26"/>
  <c r="M46" i="26"/>
  <c r="M96" i="26"/>
  <c r="M71" i="26"/>
  <c r="M64" i="26"/>
  <c r="M39" i="26"/>
  <c r="M32" i="26"/>
  <c r="M93" i="26"/>
  <c r="M74" i="26"/>
  <c r="M61" i="26"/>
  <c r="M42" i="26"/>
  <c r="M91" i="26"/>
  <c r="M76" i="26"/>
  <c r="M59" i="26"/>
  <c r="M44" i="26"/>
  <c r="M98" i="26"/>
  <c r="M70" i="26"/>
  <c r="M65" i="26"/>
  <c r="M38" i="26"/>
  <c r="M33" i="26"/>
  <c r="M29" i="26"/>
  <c r="M88" i="26"/>
  <c r="M79" i="26"/>
  <c r="M56" i="26"/>
  <c r="M47" i="26"/>
  <c r="M97" i="26"/>
  <c r="M69" i="26"/>
  <c r="M66" i="26"/>
  <c r="M37" i="26"/>
  <c r="M34" i="26"/>
  <c r="K121" i="24"/>
  <c r="K112" i="24"/>
  <c r="CG112" i="24" s="1"/>
  <c r="K126" i="24"/>
  <c r="K101" i="27"/>
  <c r="K105" i="27"/>
  <c r="K106" i="27"/>
  <c r="K107" i="27"/>
  <c r="L96" i="24"/>
  <c r="L78" i="24"/>
  <c r="L57" i="24"/>
  <c r="L46" i="24"/>
  <c r="L32" i="24"/>
  <c r="L93" i="24"/>
  <c r="L71" i="24"/>
  <c r="L64" i="24"/>
  <c r="L39" i="24"/>
  <c r="L91" i="24"/>
  <c r="L74" i="24"/>
  <c r="L61" i="24"/>
  <c r="L42" i="24"/>
  <c r="L97" i="24"/>
  <c r="L76" i="24"/>
  <c r="L59" i="24"/>
  <c r="L44" i="24"/>
  <c r="L88" i="24"/>
  <c r="L70" i="24"/>
  <c r="L65" i="24"/>
  <c r="L38" i="24"/>
  <c r="L33" i="24"/>
  <c r="L29" i="24"/>
  <c r="L98" i="24"/>
  <c r="L79" i="24"/>
  <c r="L56" i="24"/>
  <c r="L47" i="24"/>
  <c r="L100" i="24"/>
  <c r="L99" i="24"/>
  <c r="L69" i="24"/>
  <c r="L66" i="24"/>
  <c r="L37" i="24"/>
  <c r="L34" i="24"/>
  <c r="L94" i="24"/>
  <c r="L68" i="24"/>
  <c r="L67" i="24"/>
  <c r="L87" i="24"/>
  <c r="L73" i="24"/>
  <c r="L62" i="24"/>
  <c r="L41" i="24"/>
  <c r="L90" i="24"/>
  <c r="L80" i="24"/>
  <c r="L55" i="24"/>
  <c r="L48" i="24"/>
  <c r="L30" i="24"/>
  <c r="L92" i="24"/>
  <c r="L77" i="24"/>
  <c r="L58" i="24"/>
  <c r="L45" i="24"/>
  <c r="L75" i="24"/>
  <c r="L60" i="24"/>
  <c r="L95" i="24"/>
  <c r="L86" i="24"/>
  <c r="L81" i="24"/>
  <c r="L72" i="24"/>
  <c r="L63" i="24"/>
  <c r="L85" i="24"/>
  <c r="L82" i="24"/>
  <c r="L89" i="24"/>
  <c r="L84" i="24"/>
  <c r="L83" i="24"/>
  <c r="L43" i="24"/>
  <c r="L36" i="24"/>
  <c r="L49" i="24"/>
  <c r="L28" i="24"/>
  <c r="L35" i="24"/>
  <c r="L53" i="24"/>
  <c r="L50" i="24"/>
  <c r="L54" i="24"/>
  <c r="L52" i="24"/>
  <c r="L51" i="24"/>
  <c r="L40" i="24"/>
  <c r="L31" i="24"/>
  <c r="L97" i="26"/>
  <c r="L69" i="26"/>
  <c r="L66" i="26"/>
  <c r="L37" i="26"/>
  <c r="L34" i="26"/>
  <c r="L68" i="26"/>
  <c r="L67" i="26"/>
  <c r="L36" i="26"/>
  <c r="L35" i="26"/>
  <c r="L94" i="26"/>
  <c r="L73" i="26"/>
  <c r="L62" i="26"/>
  <c r="L41" i="26"/>
  <c r="L99" i="26"/>
  <c r="L87" i="26"/>
  <c r="L80" i="26"/>
  <c r="L55" i="26"/>
  <c r="L48" i="26"/>
  <c r="L30" i="26"/>
  <c r="L90" i="26"/>
  <c r="L77" i="26"/>
  <c r="L58" i="26"/>
  <c r="L45" i="26"/>
  <c r="L92" i="26"/>
  <c r="L75" i="26"/>
  <c r="L60" i="26"/>
  <c r="L43" i="26"/>
  <c r="L86" i="26"/>
  <c r="L81" i="26"/>
  <c r="L54" i="26"/>
  <c r="L49" i="26"/>
  <c r="L95" i="26"/>
  <c r="L72" i="26"/>
  <c r="L63" i="26"/>
  <c r="L40" i="26"/>
  <c r="L31" i="26"/>
  <c r="L28" i="26"/>
  <c r="L85" i="26"/>
  <c r="L82" i="26"/>
  <c r="L53" i="26"/>
  <c r="L50" i="26"/>
  <c r="L84" i="26"/>
  <c r="L83" i="26"/>
  <c r="L52" i="26"/>
  <c r="L51" i="26"/>
  <c r="L89" i="26"/>
  <c r="L78" i="26"/>
  <c r="L57" i="26"/>
  <c r="L46" i="26"/>
  <c r="L96" i="26"/>
  <c r="L71" i="26"/>
  <c r="L64" i="26"/>
  <c r="L39" i="26"/>
  <c r="L32" i="26"/>
  <c r="L93" i="26"/>
  <c r="L74" i="26"/>
  <c r="L61" i="26"/>
  <c r="L42" i="26"/>
  <c r="L91" i="26"/>
  <c r="L76" i="26"/>
  <c r="L59" i="26"/>
  <c r="L44" i="26"/>
  <c r="L98" i="26"/>
  <c r="L70" i="26"/>
  <c r="L65" i="26"/>
  <c r="L38" i="26"/>
  <c r="L33" i="26"/>
  <c r="L29" i="26"/>
  <c r="CG29" i="26" s="1"/>
  <c r="L100" i="26"/>
  <c r="L88" i="26"/>
  <c r="L79" i="26"/>
  <c r="L56" i="26"/>
  <c r="L47" i="26"/>
  <c r="L86" i="28"/>
  <c r="L81" i="28"/>
  <c r="L95" i="28"/>
  <c r="L85" i="28"/>
  <c r="L82" i="28"/>
  <c r="L84" i="28"/>
  <c r="L83" i="28"/>
  <c r="L89" i="28"/>
  <c r="L78" i="28"/>
  <c r="L96" i="28"/>
  <c r="L93" i="28"/>
  <c r="L91" i="28"/>
  <c r="L97" i="28"/>
  <c r="L88" i="28"/>
  <c r="L79" i="28"/>
  <c r="L98" i="28"/>
  <c r="L100" i="28"/>
  <c r="L99" i="28"/>
  <c r="L94" i="28"/>
  <c r="L90" i="28"/>
  <c r="L92" i="28"/>
  <c r="L53" i="28"/>
  <c r="L50" i="28"/>
  <c r="L31" i="28"/>
  <c r="L28" i="28"/>
  <c r="L52" i="28"/>
  <c r="L51" i="28"/>
  <c r="L64" i="28"/>
  <c r="L57" i="28"/>
  <c r="L46" i="28"/>
  <c r="L74" i="28"/>
  <c r="L73" i="28"/>
  <c r="L39" i="28"/>
  <c r="L72" i="28"/>
  <c r="L61" i="28"/>
  <c r="L42" i="28"/>
  <c r="L32" i="28"/>
  <c r="L71" i="28"/>
  <c r="L70" i="28"/>
  <c r="L65" i="28"/>
  <c r="L59" i="28"/>
  <c r="L44" i="28"/>
  <c r="L69" i="28"/>
  <c r="L66" i="28"/>
  <c r="L56" i="28"/>
  <c r="L47" i="28"/>
  <c r="L38" i="28"/>
  <c r="L33" i="28"/>
  <c r="L29" i="28"/>
  <c r="L75" i="28"/>
  <c r="L68" i="28"/>
  <c r="L67" i="28"/>
  <c r="L87" i="28"/>
  <c r="L37" i="28"/>
  <c r="L34" i="28"/>
  <c r="L62" i="28"/>
  <c r="L41" i="28"/>
  <c r="L36" i="28"/>
  <c r="L35" i="28"/>
  <c r="L55" i="28"/>
  <c r="L48" i="28"/>
  <c r="L77" i="28"/>
  <c r="L58" i="28"/>
  <c r="L45" i="28"/>
  <c r="L30" i="28"/>
  <c r="L60" i="28"/>
  <c r="L43" i="28"/>
  <c r="L80" i="28"/>
  <c r="L76" i="28"/>
  <c r="L63" i="28"/>
  <c r="L54" i="28"/>
  <c r="L49" i="28"/>
  <c r="L40" i="28"/>
  <c r="K127" i="24"/>
  <c r="H67" i="18"/>
  <c r="D67" i="18"/>
  <c r="G67" i="18"/>
  <c r="C55" i="12"/>
  <c r="E55" i="12" s="1"/>
  <c r="I67" i="18"/>
  <c r="C67" i="18"/>
  <c r="F23" i="1"/>
  <c r="M18" i="27" s="1"/>
  <c r="D23" i="1"/>
  <c r="M18" i="25" s="1"/>
  <c r="H23" i="1"/>
  <c r="M18" i="29" s="1"/>
  <c r="G23" i="1"/>
  <c r="M18" i="28" s="1"/>
  <c r="C23" i="1"/>
  <c r="M18" i="24" s="1"/>
  <c r="K103" i="28"/>
  <c r="K103" i="26"/>
  <c r="F48" i="18"/>
  <c r="P47" i="18"/>
  <c r="B48" i="18"/>
  <c r="O47" i="18"/>
  <c r="K103" i="25"/>
  <c r="B26" i="29"/>
  <c r="B110" i="29"/>
  <c r="K103" i="24"/>
  <c r="L103" i="29"/>
  <c r="K103" i="27"/>
  <c r="B48" i="24"/>
  <c r="B132" i="24"/>
  <c r="I33" i="14"/>
  <c r="L17" i="1" s="1"/>
  <c r="O17" i="1" s="1"/>
  <c r="T17" i="1" s="1"/>
  <c r="O15" i="1"/>
  <c r="T15" i="1" s="1"/>
  <c r="J19" i="1"/>
  <c r="T14" i="1"/>
  <c r="D10" i="20"/>
  <c r="E10" i="20" s="1"/>
  <c r="B12" i="20"/>
  <c r="C12" i="20" s="1"/>
  <c r="M18" i="1"/>
  <c r="O16" i="1"/>
  <c r="T16" i="1" s="1"/>
  <c r="J20" i="1"/>
  <c r="R16" i="1"/>
  <c r="G82" i="17"/>
  <c r="H82" i="17" s="1"/>
  <c r="H24" i="1"/>
  <c r="N18" i="29" s="1"/>
  <c r="E24" i="1"/>
  <c r="N18" i="26" s="1"/>
  <c r="C24" i="1"/>
  <c r="N18" i="24" s="1"/>
  <c r="G24" i="1"/>
  <c r="N18" i="28" s="1"/>
  <c r="D24" i="1"/>
  <c r="N18" i="25" s="1"/>
  <c r="F24" i="1"/>
  <c r="N18" i="27" s="1"/>
  <c r="E10" i="21"/>
  <c r="A18" i="1"/>
  <c r="B13" i="23"/>
  <c r="C13" i="23" s="1"/>
  <c r="D13" i="23" s="1"/>
  <c r="B19" i="1"/>
  <c r="A12" i="23"/>
  <c r="B12" i="21"/>
  <c r="C12" i="21" s="1"/>
  <c r="A11" i="20"/>
  <c r="A11" i="21"/>
  <c r="D11" i="21" s="1"/>
  <c r="E11" i="23"/>
  <c r="F11" i="23" s="1"/>
  <c r="G11" i="23"/>
  <c r="F10" i="20"/>
  <c r="B109" i="27"/>
  <c r="B25" i="27"/>
  <c r="B27" i="29"/>
  <c r="B26" i="26"/>
  <c r="B110" i="26"/>
  <c r="B111" i="28"/>
  <c r="B27" i="28"/>
  <c r="B109" i="25"/>
  <c r="B25" i="25"/>
  <c r="I68" i="18" l="1"/>
  <c r="C68" i="18"/>
  <c r="L109" i="27"/>
  <c r="CG110" i="29"/>
  <c r="M110" i="26"/>
  <c r="CG109" i="25"/>
  <c r="CG109" i="27"/>
  <c r="L101" i="24"/>
  <c r="L112" i="24"/>
  <c r="L107" i="24"/>
  <c r="L105" i="24"/>
  <c r="L110" i="24"/>
  <c r="L111" i="24"/>
  <c r="L109" i="24"/>
  <c r="L108" i="24"/>
  <c r="L106" i="24"/>
  <c r="CG28" i="24"/>
  <c r="L129" i="24"/>
  <c r="L118" i="24"/>
  <c r="L128" i="24"/>
  <c r="L121" i="24"/>
  <c r="L101" i="25"/>
  <c r="L105" i="25"/>
  <c r="L106" i="25"/>
  <c r="L107" i="25"/>
  <c r="L108" i="25"/>
  <c r="CG28" i="25"/>
  <c r="N85" i="29"/>
  <c r="N82" i="29"/>
  <c r="N49" i="29"/>
  <c r="N84" i="29"/>
  <c r="N83" i="29"/>
  <c r="N40" i="29"/>
  <c r="N31" i="29"/>
  <c r="N89" i="29"/>
  <c r="N78" i="29"/>
  <c r="N57" i="29"/>
  <c r="N53" i="29"/>
  <c r="N50" i="29"/>
  <c r="N96" i="29"/>
  <c r="N71" i="29"/>
  <c r="N64" i="29"/>
  <c r="N52" i="29"/>
  <c r="N51" i="29"/>
  <c r="N93" i="29"/>
  <c r="N74" i="29"/>
  <c r="N61" i="29"/>
  <c r="N46" i="29"/>
  <c r="N91" i="29"/>
  <c r="N76" i="29"/>
  <c r="N59" i="29"/>
  <c r="N39" i="29"/>
  <c r="N32" i="29"/>
  <c r="N97" i="29"/>
  <c r="N70" i="29"/>
  <c r="N65" i="29"/>
  <c r="N42" i="29"/>
  <c r="N88" i="29"/>
  <c r="N79" i="29"/>
  <c r="N56" i="29"/>
  <c r="N44" i="29"/>
  <c r="N98" i="29"/>
  <c r="N69" i="29"/>
  <c r="N66" i="29"/>
  <c r="N38" i="29"/>
  <c r="N33" i="29"/>
  <c r="N100" i="29"/>
  <c r="N99" i="29"/>
  <c r="N68" i="29"/>
  <c r="N67" i="29"/>
  <c r="N47" i="29"/>
  <c r="N94" i="29"/>
  <c r="N73" i="29"/>
  <c r="N62" i="29"/>
  <c r="N37" i="29"/>
  <c r="N34" i="29"/>
  <c r="N87" i="29"/>
  <c r="N80" i="29"/>
  <c r="N55" i="29"/>
  <c r="N36" i="29"/>
  <c r="N35" i="29"/>
  <c r="N90" i="29"/>
  <c r="N77" i="29"/>
  <c r="N58" i="29"/>
  <c r="N41" i="29"/>
  <c r="N92" i="29"/>
  <c r="N75" i="29"/>
  <c r="N60" i="29"/>
  <c r="N48" i="29"/>
  <c r="N30" i="29"/>
  <c r="N86" i="29"/>
  <c r="N81" i="29"/>
  <c r="N45" i="29"/>
  <c r="N95" i="29"/>
  <c r="N72" i="29"/>
  <c r="N63" i="29"/>
  <c r="N54" i="29"/>
  <c r="N43" i="29"/>
  <c r="L120" i="24"/>
  <c r="L101" i="26"/>
  <c r="L105" i="26"/>
  <c r="L106" i="26"/>
  <c r="L107" i="26"/>
  <c r="L108" i="26"/>
  <c r="L109" i="26"/>
  <c r="L127" i="24"/>
  <c r="L101" i="28"/>
  <c r="L105" i="28"/>
  <c r="L106" i="28"/>
  <c r="L108" i="28"/>
  <c r="L107" i="28"/>
  <c r="L109" i="28"/>
  <c r="L110" i="28"/>
  <c r="CG28" i="28"/>
  <c r="L114" i="24"/>
  <c r="L126" i="24"/>
  <c r="M93" i="24"/>
  <c r="M71" i="24"/>
  <c r="M64" i="24"/>
  <c r="M39" i="24"/>
  <c r="M32" i="24"/>
  <c r="M91" i="24"/>
  <c r="M74" i="24"/>
  <c r="M61" i="24"/>
  <c r="M42" i="24"/>
  <c r="M97" i="24"/>
  <c r="M76" i="24"/>
  <c r="M59" i="24"/>
  <c r="M44" i="24"/>
  <c r="M88" i="24"/>
  <c r="M70" i="24"/>
  <c r="M65" i="24"/>
  <c r="M38" i="24"/>
  <c r="M33" i="24"/>
  <c r="M29" i="24"/>
  <c r="CG29" i="24" s="1"/>
  <c r="M98" i="24"/>
  <c r="M79" i="24"/>
  <c r="M56" i="24"/>
  <c r="M47" i="24"/>
  <c r="M100" i="24"/>
  <c r="M99" i="24"/>
  <c r="M69" i="24"/>
  <c r="M66" i="24"/>
  <c r="M37" i="24"/>
  <c r="M34" i="24"/>
  <c r="M94" i="24"/>
  <c r="M68" i="24"/>
  <c r="M67" i="24"/>
  <c r="M36" i="24"/>
  <c r="M35" i="24"/>
  <c r="M87" i="24"/>
  <c r="M73" i="24"/>
  <c r="M62" i="24"/>
  <c r="M90" i="24"/>
  <c r="M80" i="24"/>
  <c r="M55" i="24"/>
  <c r="M48" i="24"/>
  <c r="M92" i="24"/>
  <c r="M77" i="24"/>
  <c r="M58" i="24"/>
  <c r="M45" i="24"/>
  <c r="M75" i="24"/>
  <c r="M60" i="24"/>
  <c r="M43" i="24"/>
  <c r="M95" i="24"/>
  <c r="M86" i="24"/>
  <c r="M81" i="24"/>
  <c r="M54" i="24"/>
  <c r="M72" i="24"/>
  <c r="M63" i="24"/>
  <c r="M85" i="24"/>
  <c r="M82" i="24"/>
  <c r="M89" i="24"/>
  <c r="M84" i="24"/>
  <c r="M83" i="24"/>
  <c r="M96" i="24"/>
  <c r="M78" i="24"/>
  <c r="M30" i="24"/>
  <c r="M40" i="24"/>
  <c r="M57" i="24"/>
  <c r="M41" i="24"/>
  <c r="M52" i="24"/>
  <c r="M50" i="24"/>
  <c r="M46" i="24"/>
  <c r="M53" i="24"/>
  <c r="M31" i="24"/>
  <c r="M49" i="24"/>
  <c r="M51" i="24"/>
  <c r="M101" i="26"/>
  <c r="M105" i="26"/>
  <c r="M106" i="26"/>
  <c r="M107" i="26"/>
  <c r="M108" i="26"/>
  <c r="M109" i="26"/>
  <c r="L132" i="24"/>
  <c r="M95" i="28"/>
  <c r="M72" i="28"/>
  <c r="M85" i="28"/>
  <c r="M82" i="28"/>
  <c r="M84" i="28"/>
  <c r="M83" i="28"/>
  <c r="M89" i="28"/>
  <c r="M78" i="28"/>
  <c r="M96" i="28"/>
  <c r="M93" i="28"/>
  <c r="M91" i="28"/>
  <c r="M97" i="28"/>
  <c r="M88" i="28"/>
  <c r="M79" i="28"/>
  <c r="M98" i="28"/>
  <c r="M100" i="28"/>
  <c r="M99" i="28"/>
  <c r="M94" i="28"/>
  <c r="M87" i="28"/>
  <c r="M90" i="28"/>
  <c r="M92" i="28"/>
  <c r="M52" i="28"/>
  <c r="M51" i="28"/>
  <c r="M64" i="28"/>
  <c r="M57" i="28"/>
  <c r="M46" i="28"/>
  <c r="M74" i="28"/>
  <c r="M73" i="28"/>
  <c r="M39" i="28"/>
  <c r="M81" i="28"/>
  <c r="M61" i="28"/>
  <c r="M42" i="28"/>
  <c r="M32" i="28"/>
  <c r="M71" i="28"/>
  <c r="M70" i="28"/>
  <c r="M65" i="28"/>
  <c r="M59" i="28"/>
  <c r="M44" i="28"/>
  <c r="M69" i="28"/>
  <c r="M66" i="28"/>
  <c r="M56" i="28"/>
  <c r="M47" i="28"/>
  <c r="M38" i="28"/>
  <c r="M33" i="28"/>
  <c r="M29" i="28"/>
  <c r="M86" i="28"/>
  <c r="M75" i="28"/>
  <c r="M68" i="28"/>
  <c r="M67" i="28"/>
  <c r="M37" i="28"/>
  <c r="M34" i="28"/>
  <c r="M62" i="28"/>
  <c r="M41" i="28"/>
  <c r="M36" i="28"/>
  <c r="M35" i="28"/>
  <c r="M55" i="28"/>
  <c r="M48" i="28"/>
  <c r="M77" i="28"/>
  <c r="M58" i="28"/>
  <c r="M45" i="28"/>
  <c r="M30" i="28"/>
  <c r="M60" i="28"/>
  <c r="M43" i="28"/>
  <c r="M80" i="28"/>
  <c r="M76" i="28"/>
  <c r="M63" i="28"/>
  <c r="M54" i="28"/>
  <c r="M49" i="28"/>
  <c r="M40" i="28"/>
  <c r="M53" i="28"/>
  <c r="M50" i="28"/>
  <c r="M31" i="28"/>
  <c r="L131" i="24"/>
  <c r="CG111" i="28"/>
  <c r="CG28" i="27"/>
  <c r="L101" i="27"/>
  <c r="L105" i="27"/>
  <c r="L106" i="27"/>
  <c r="L107" i="27"/>
  <c r="L108" i="27"/>
  <c r="CG110" i="26"/>
  <c r="L110" i="27"/>
  <c r="K110" i="27"/>
  <c r="J110" i="27"/>
  <c r="I110" i="27"/>
  <c r="H110" i="27"/>
  <c r="G110" i="27"/>
  <c r="F110" i="27"/>
  <c r="E110" i="27"/>
  <c r="D110" i="27"/>
  <c r="M95" i="29"/>
  <c r="M72" i="29"/>
  <c r="M63" i="29"/>
  <c r="M54" i="29"/>
  <c r="M43" i="29"/>
  <c r="M85" i="29"/>
  <c r="M82" i="29"/>
  <c r="M49" i="29"/>
  <c r="M84" i="29"/>
  <c r="M83" i="29"/>
  <c r="M40" i="29"/>
  <c r="M31" i="29"/>
  <c r="M89" i="29"/>
  <c r="M78" i="29"/>
  <c r="M57" i="29"/>
  <c r="M53" i="29"/>
  <c r="M50" i="29"/>
  <c r="M96" i="29"/>
  <c r="M71" i="29"/>
  <c r="M64" i="29"/>
  <c r="M52" i="29"/>
  <c r="M51" i="29"/>
  <c r="M93" i="29"/>
  <c r="M74" i="29"/>
  <c r="M61" i="29"/>
  <c r="M46" i="29"/>
  <c r="M91" i="29"/>
  <c r="M76" i="29"/>
  <c r="M59" i="29"/>
  <c r="M39" i="29"/>
  <c r="M32" i="29"/>
  <c r="M97" i="29"/>
  <c r="M70" i="29"/>
  <c r="M65" i="29"/>
  <c r="M42" i="29"/>
  <c r="M88" i="29"/>
  <c r="M79" i="29"/>
  <c r="M56" i="29"/>
  <c r="M44" i="29"/>
  <c r="M98" i="29"/>
  <c r="M69" i="29"/>
  <c r="M66" i="29"/>
  <c r="M38" i="29"/>
  <c r="M33" i="29"/>
  <c r="M29" i="29"/>
  <c r="M100" i="29"/>
  <c r="M99" i="29"/>
  <c r="M68" i="29"/>
  <c r="M67" i="29"/>
  <c r="M47" i="29"/>
  <c r="M94" i="29"/>
  <c r="M73" i="29"/>
  <c r="M62" i="29"/>
  <c r="M37" i="29"/>
  <c r="M34" i="29"/>
  <c r="M87" i="29"/>
  <c r="M80" i="29"/>
  <c r="M55" i="29"/>
  <c r="M36" i="29"/>
  <c r="M35" i="29"/>
  <c r="M90" i="29"/>
  <c r="M77" i="29"/>
  <c r="M58" i="29"/>
  <c r="M41" i="29"/>
  <c r="M92" i="29"/>
  <c r="M75" i="29"/>
  <c r="M60" i="29"/>
  <c r="M48" i="29"/>
  <c r="M30" i="29"/>
  <c r="CG30" i="29" s="1"/>
  <c r="M86" i="29"/>
  <c r="M81" i="29"/>
  <c r="M45" i="29"/>
  <c r="L110" i="25"/>
  <c r="K110" i="25"/>
  <c r="J110" i="25"/>
  <c r="I110" i="25"/>
  <c r="H110" i="25"/>
  <c r="G110" i="25"/>
  <c r="F110" i="25"/>
  <c r="E110" i="25"/>
  <c r="D110" i="25"/>
  <c r="M100" i="25"/>
  <c r="M99" i="25"/>
  <c r="M94" i="25"/>
  <c r="M73" i="25"/>
  <c r="M87" i="25"/>
  <c r="M80" i="25"/>
  <c r="M90" i="25"/>
  <c r="M77" i="25"/>
  <c r="M92" i="25"/>
  <c r="M75" i="25"/>
  <c r="M86" i="25"/>
  <c r="M95" i="25"/>
  <c r="M85" i="25"/>
  <c r="M82" i="25"/>
  <c r="M84" i="25"/>
  <c r="M83" i="25"/>
  <c r="M89" i="25"/>
  <c r="M96" i="25"/>
  <c r="M93" i="25"/>
  <c r="M91" i="25"/>
  <c r="M97" i="25"/>
  <c r="M98" i="25"/>
  <c r="M78" i="25"/>
  <c r="M76" i="25"/>
  <c r="M57" i="25"/>
  <c r="M46" i="25"/>
  <c r="M71" i="25"/>
  <c r="M64" i="25"/>
  <c r="M39" i="25"/>
  <c r="M32" i="25"/>
  <c r="M74" i="25"/>
  <c r="M61" i="25"/>
  <c r="M42" i="25"/>
  <c r="M29" i="25"/>
  <c r="CG29" i="25" s="1"/>
  <c r="M59" i="25"/>
  <c r="M44" i="25"/>
  <c r="M81" i="25"/>
  <c r="M70" i="25"/>
  <c r="M65" i="25"/>
  <c r="M38" i="25"/>
  <c r="M33" i="25"/>
  <c r="M56" i="25"/>
  <c r="M47" i="25"/>
  <c r="M69" i="25"/>
  <c r="M66" i="25"/>
  <c r="M37" i="25"/>
  <c r="M34" i="25"/>
  <c r="M88" i="25"/>
  <c r="M68" i="25"/>
  <c r="M67" i="25"/>
  <c r="M36" i="25"/>
  <c r="M35" i="25"/>
  <c r="M62" i="25"/>
  <c r="M41" i="25"/>
  <c r="M30" i="25"/>
  <c r="M79" i="25"/>
  <c r="M55" i="25"/>
  <c r="M48" i="25"/>
  <c r="M58" i="25"/>
  <c r="M45" i="25"/>
  <c r="M60" i="25"/>
  <c r="M43" i="25"/>
  <c r="M54" i="25"/>
  <c r="M49" i="25"/>
  <c r="M72" i="25"/>
  <c r="M63" i="25"/>
  <c r="M40" i="25"/>
  <c r="M31" i="25"/>
  <c r="M53" i="25"/>
  <c r="M50" i="25"/>
  <c r="M52" i="25"/>
  <c r="M51" i="25"/>
  <c r="L115" i="24"/>
  <c r="L123" i="24"/>
  <c r="L124" i="24"/>
  <c r="L125" i="24"/>
  <c r="N97" i="26"/>
  <c r="N98" i="26"/>
  <c r="N100" i="26"/>
  <c r="N94" i="26"/>
  <c r="N73" i="26"/>
  <c r="N62" i="26"/>
  <c r="N41" i="26"/>
  <c r="N99" i="26"/>
  <c r="N87" i="26"/>
  <c r="N80" i="26"/>
  <c r="N55" i="26"/>
  <c r="N48" i="26"/>
  <c r="N30" i="26"/>
  <c r="N90" i="26"/>
  <c r="N77" i="26"/>
  <c r="N58" i="26"/>
  <c r="N45" i="26"/>
  <c r="N92" i="26"/>
  <c r="N75" i="26"/>
  <c r="N60" i="26"/>
  <c r="N43" i="26"/>
  <c r="N86" i="26"/>
  <c r="N81" i="26"/>
  <c r="N54" i="26"/>
  <c r="N49" i="26"/>
  <c r="N95" i="26"/>
  <c r="N72" i="26"/>
  <c r="N63" i="26"/>
  <c r="N40" i="26"/>
  <c r="N31" i="26"/>
  <c r="N85" i="26"/>
  <c r="N82" i="26"/>
  <c r="N53" i="26"/>
  <c r="N50" i="26"/>
  <c r="N84" i="26"/>
  <c r="N83" i="26"/>
  <c r="N52" i="26"/>
  <c r="N51" i="26"/>
  <c r="N89" i="26"/>
  <c r="N78" i="26"/>
  <c r="N57" i="26"/>
  <c r="N46" i="26"/>
  <c r="N96" i="26"/>
  <c r="N71" i="26"/>
  <c r="N64" i="26"/>
  <c r="N39" i="26"/>
  <c r="N32" i="26"/>
  <c r="N93" i="26"/>
  <c r="N74" i="26"/>
  <c r="N61" i="26"/>
  <c r="N42" i="26"/>
  <c r="N91" i="26"/>
  <c r="N76" i="26"/>
  <c r="N59" i="26"/>
  <c r="N44" i="26"/>
  <c r="N70" i="26"/>
  <c r="N65" i="26"/>
  <c r="N38" i="26"/>
  <c r="N33" i="26"/>
  <c r="N88" i="26"/>
  <c r="N79" i="26"/>
  <c r="N56" i="26"/>
  <c r="N47" i="26"/>
  <c r="N69" i="26"/>
  <c r="N66" i="26"/>
  <c r="N37" i="26"/>
  <c r="N34" i="26"/>
  <c r="N68" i="26"/>
  <c r="N67" i="26"/>
  <c r="N36" i="26"/>
  <c r="N35" i="26"/>
  <c r="L113" i="24"/>
  <c r="CG113" i="24" s="1"/>
  <c r="F111" i="29"/>
  <c r="E111" i="29"/>
  <c r="D111" i="29"/>
  <c r="L111" i="29"/>
  <c r="K111" i="29"/>
  <c r="J111" i="29"/>
  <c r="I111" i="29"/>
  <c r="H111" i="29"/>
  <c r="G111" i="29"/>
  <c r="M84" i="27"/>
  <c r="M83" i="27"/>
  <c r="M52" i="27"/>
  <c r="M51" i="27"/>
  <c r="M89" i="27"/>
  <c r="M78" i="27"/>
  <c r="M57" i="27"/>
  <c r="M46" i="27"/>
  <c r="M96" i="27"/>
  <c r="M71" i="27"/>
  <c r="M64" i="27"/>
  <c r="M39" i="27"/>
  <c r="M32" i="27"/>
  <c r="M93" i="27"/>
  <c r="M74" i="27"/>
  <c r="M61" i="27"/>
  <c r="M42" i="27"/>
  <c r="M91" i="27"/>
  <c r="M76" i="27"/>
  <c r="M59" i="27"/>
  <c r="M44" i="27"/>
  <c r="M97" i="27"/>
  <c r="M70" i="27"/>
  <c r="M65" i="27"/>
  <c r="M38" i="27"/>
  <c r="M33" i="27"/>
  <c r="M29" i="27"/>
  <c r="CG29" i="27" s="1"/>
  <c r="M88" i="27"/>
  <c r="M79" i="27"/>
  <c r="M56" i="27"/>
  <c r="M47" i="27"/>
  <c r="M98" i="27"/>
  <c r="M69" i="27"/>
  <c r="M66" i="27"/>
  <c r="M100" i="27"/>
  <c r="M99" i="27"/>
  <c r="M68" i="27"/>
  <c r="M67" i="27"/>
  <c r="M36" i="27"/>
  <c r="M35" i="27"/>
  <c r="M94" i="27"/>
  <c r="M73" i="27"/>
  <c r="M62" i="27"/>
  <c r="M41" i="27"/>
  <c r="M87" i="27"/>
  <c r="M80" i="27"/>
  <c r="M55" i="27"/>
  <c r="M48" i="27"/>
  <c r="M90" i="27"/>
  <c r="M77" i="27"/>
  <c r="M58" i="27"/>
  <c r="M92" i="27"/>
  <c r="M75" i="27"/>
  <c r="M60" i="27"/>
  <c r="M86" i="27"/>
  <c r="M81" i="27"/>
  <c r="M95" i="27"/>
  <c r="M72" i="27"/>
  <c r="M63" i="27"/>
  <c r="M85" i="27"/>
  <c r="M82" i="27"/>
  <c r="M54" i="27"/>
  <c r="M37" i="27"/>
  <c r="M50" i="27"/>
  <c r="M30" i="27"/>
  <c r="M45" i="27"/>
  <c r="M43" i="27"/>
  <c r="M49" i="27"/>
  <c r="M34" i="27"/>
  <c r="M53" i="27"/>
  <c r="M40" i="27"/>
  <c r="M31" i="27"/>
  <c r="F112" i="28"/>
  <c r="E112" i="28"/>
  <c r="D112" i="28"/>
  <c r="L112" i="28"/>
  <c r="K112" i="28"/>
  <c r="J112" i="28"/>
  <c r="I112" i="28"/>
  <c r="H112" i="28"/>
  <c r="G112" i="28"/>
  <c r="L117" i="24"/>
  <c r="L109" i="25"/>
  <c r="L122" i="24"/>
  <c r="L116" i="24"/>
  <c r="N91" i="24"/>
  <c r="N74" i="24"/>
  <c r="N61" i="24"/>
  <c r="N42" i="24"/>
  <c r="N97" i="24"/>
  <c r="N76" i="24"/>
  <c r="N59" i="24"/>
  <c r="N44" i="24"/>
  <c r="N88" i="24"/>
  <c r="N70" i="24"/>
  <c r="N65" i="24"/>
  <c r="N38" i="24"/>
  <c r="N33" i="24"/>
  <c r="N98" i="24"/>
  <c r="N79" i="24"/>
  <c r="N56" i="24"/>
  <c r="N47" i="24"/>
  <c r="N100" i="24"/>
  <c r="N99" i="24"/>
  <c r="N69" i="24"/>
  <c r="N66" i="24"/>
  <c r="N37" i="24"/>
  <c r="N34" i="24"/>
  <c r="N48" i="24"/>
  <c r="N94" i="24"/>
  <c r="N68" i="24"/>
  <c r="N67" i="24"/>
  <c r="N36" i="24"/>
  <c r="N35" i="24"/>
  <c r="N87" i="24"/>
  <c r="N73" i="24"/>
  <c r="N62" i="24"/>
  <c r="N41" i="24"/>
  <c r="N90" i="24"/>
  <c r="N80" i="24"/>
  <c r="N55" i="24"/>
  <c r="N92" i="24"/>
  <c r="N77" i="24"/>
  <c r="N58" i="24"/>
  <c r="N45" i="24"/>
  <c r="N75" i="24"/>
  <c r="N60" i="24"/>
  <c r="N43" i="24"/>
  <c r="N95" i="24"/>
  <c r="N86" i="24"/>
  <c r="N81" i="24"/>
  <c r="N54" i="24"/>
  <c r="N49" i="24"/>
  <c r="N72" i="24"/>
  <c r="N63" i="24"/>
  <c r="N85" i="24"/>
  <c r="N82" i="24"/>
  <c r="N89" i="24"/>
  <c r="N84" i="24"/>
  <c r="N83" i="24"/>
  <c r="N96" i="24"/>
  <c r="N78" i="24"/>
  <c r="N93" i="24"/>
  <c r="N71" i="24"/>
  <c r="N64" i="24"/>
  <c r="N57" i="24"/>
  <c r="N50" i="24"/>
  <c r="N52" i="24"/>
  <c r="N53" i="24"/>
  <c r="N51" i="24"/>
  <c r="N32" i="24"/>
  <c r="N39" i="24"/>
  <c r="N40" i="24"/>
  <c r="N46" i="24"/>
  <c r="N31" i="24"/>
  <c r="N30" i="24"/>
  <c r="M111" i="26"/>
  <c r="L111" i="26"/>
  <c r="K111" i="26"/>
  <c r="J111" i="26"/>
  <c r="I111" i="26"/>
  <c r="H111" i="26"/>
  <c r="G111" i="26"/>
  <c r="F111" i="26"/>
  <c r="E111" i="26"/>
  <c r="D111" i="26"/>
  <c r="N89" i="27"/>
  <c r="N78" i="27"/>
  <c r="N57" i="27"/>
  <c r="N46" i="27"/>
  <c r="N96" i="27"/>
  <c r="N71" i="27"/>
  <c r="N64" i="27"/>
  <c r="N39" i="27"/>
  <c r="N32" i="27"/>
  <c r="N93" i="27"/>
  <c r="N74" i="27"/>
  <c r="N61" i="27"/>
  <c r="N42" i="27"/>
  <c r="N91" i="27"/>
  <c r="N76" i="27"/>
  <c r="N59" i="27"/>
  <c r="N44" i="27"/>
  <c r="N97" i="27"/>
  <c r="N70" i="27"/>
  <c r="N65" i="27"/>
  <c r="N38" i="27"/>
  <c r="N33" i="27"/>
  <c r="N88" i="27"/>
  <c r="N79" i="27"/>
  <c r="N56" i="27"/>
  <c r="N47" i="27"/>
  <c r="N98" i="27"/>
  <c r="N69" i="27"/>
  <c r="N66" i="27"/>
  <c r="N37" i="27"/>
  <c r="N34" i="27"/>
  <c r="N100" i="27"/>
  <c r="N99" i="27"/>
  <c r="N68" i="27"/>
  <c r="N67" i="27"/>
  <c r="N94" i="27"/>
  <c r="N73" i="27"/>
  <c r="N62" i="27"/>
  <c r="N41" i="27"/>
  <c r="N87" i="27"/>
  <c r="N80" i="27"/>
  <c r="N55" i="27"/>
  <c r="N48" i="27"/>
  <c r="N90" i="27"/>
  <c r="N77" i="27"/>
  <c r="N58" i="27"/>
  <c r="N45" i="27"/>
  <c r="N92" i="27"/>
  <c r="N75" i="27"/>
  <c r="N60" i="27"/>
  <c r="N86" i="27"/>
  <c r="N81" i="27"/>
  <c r="N95" i="27"/>
  <c r="N72" i="27"/>
  <c r="N85" i="27"/>
  <c r="N82" i="27"/>
  <c r="N84" i="27"/>
  <c r="N83" i="27"/>
  <c r="N50" i="27"/>
  <c r="N35" i="27"/>
  <c r="N52" i="27"/>
  <c r="N30" i="27"/>
  <c r="N43" i="27"/>
  <c r="N49" i="27"/>
  <c r="N53" i="27"/>
  <c r="N40" i="27"/>
  <c r="N36" i="27"/>
  <c r="N51" i="27"/>
  <c r="N63" i="27"/>
  <c r="N31" i="27"/>
  <c r="N54" i="27"/>
  <c r="L130" i="24"/>
  <c r="E112" i="29"/>
  <c r="D112" i="29"/>
  <c r="L112" i="29"/>
  <c r="K112" i="29"/>
  <c r="J112" i="29"/>
  <c r="I112" i="29"/>
  <c r="H112" i="29"/>
  <c r="G112" i="29"/>
  <c r="F112" i="29"/>
  <c r="N94" i="25"/>
  <c r="N73" i="25"/>
  <c r="N87" i="25"/>
  <c r="N80" i="25"/>
  <c r="N90" i="25"/>
  <c r="N77" i="25"/>
  <c r="N92" i="25"/>
  <c r="N75" i="25"/>
  <c r="N86" i="25"/>
  <c r="N81" i="25"/>
  <c r="N95" i="25"/>
  <c r="N85" i="25"/>
  <c r="N82" i="25"/>
  <c r="N84" i="25"/>
  <c r="N83" i="25"/>
  <c r="N89" i="25"/>
  <c r="N96" i="25"/>
  <c r="N93" i="25"/>
  <c r="N91" i="25"/>
  <c r="N97" i="25"/>
  <c r="N98" i="25"/>
  <c r="N100" i="25"/>
  <c r="N99" i="25"/>
  <c r="N71" i="25"/>
  <c r="N64" i="25"/>
  <c r="N39" i="25"/>
  <c r="N32" i="25"/>
  <c r="N74" i="25"/>
  <c r="N61" i="25"/>
  <c r="N42" i="25"/>
  <c r="N59" i="25"/>
  <c r="N44" i="25"/>
  <c r="N70" i="25"/>
  <c r="N65" i="25"/>
  <c r="N38" i="25"/>
  <c r="N33" i="25"/>
  <c r="N56" i="25"/>
  <c r="N47" i="25"/>
  <c r="N69" i="25"/>
  <c r="N66" i="25"/>
  <c r="N37" i="25"/>
  <c r="N34" i="25"/>
  <c r="N88" i="25"/>
  <c r="N68" i="25"/>
  <c r="N67" i="25"/>
  <c r="N36" i="25"/>
  <c r="N35" i="25"/>
  <c r="N62" i="25"/>
  <c r="N41" i="25"/>
  <c r="N30" i="25"/>
  <c r="N79" i="25"/>
  <c r="N55" i="25"/>
  <c r="N48" i="25"/>
  <c r="N58" i="25"/>
  <c r="N45" i="25"/>
  <c r="N60" i="25"/>
  <c r="N43" i="25"/>
  <c r="N54" i="25"/>
  <c r="N49" i="25"/>
  <c r="N72" i="25"/>
  <c r="N63" i="25"/>
  <c r="N40" i="25"/>
  <c r="N31" i="25"/>
  <c r="N53" i="25"/>
  <c r="N50" i="25"/>
  <c r="N52" i="25"/>
  <c r="N51" i="25"/>
  <c r="N78" i="25"/>
  <c r="N76" i="25"/>
  <c r="N57" i="25"/>
  <c r="N46" i="25"/>
  <c r="H133" i="24"/>
  <c r="I133" i="24"/>
  <c r="J133" i="24"/>
  <c r="K133" i="24"/>
  <c r="L133" i="24"/>
  <c r="E133" i="24"/>
  <c r="F133" i="24"/>
  <c r="G133" i="24"/>
  <c r="D133" i="24"/>
  <c r="L111" i="28"/>
  <c r="CG28" i="26"/>
  <c r="B111" i="29"/>
  <c r="N85" i="28"/>
  <c r="N82" i="28"/>
  <c r="N84" i="28"/>
  <c r="N83" i="28"/>
  <c r="N89" i="28"/>
  <c r="N78" i="28"/>
  <c r="N96" i="28"/>
  <c r="N93" i="28"/>
  <c r="N91" i="28"/>
  <c r="N76" i="28"/>
  <c r="N97" i="28"/>
  <c r="N88" i="28"/>
  <c r="N79" i="28"/>
  <c r="N98" i="28"/>
  <c r="N100" i="28"/>
  <c r="N99" i="28"/>
  <c r="N94" i="28"/>
  <c r="N87" i="28"/>
  <c r="N80" i="28"/>
  <c r="N90" i="28"/>
  <c r="N92" i="28"/>
  <c r="N95" i="28"/>
  <c r="N64" i="28"/>
  <c r="N57" i="28"/>
  <c r="N46" i="28"/>
  <c r="N74" i="28"/>
  <c r="N73" i="28"/>
  <c r="N39" i="28"/>
  <c r="N81" i="28"/>
  <c r="N61" i="28"/>
  <c r="N42" i="28"/>
  <c r="N32" i="28"/>
  <c r="N72" i="28"/>
  <c r="N71" i="28"/>
  <c r="N70" i="28"/>
  <c r="N65" i="28"/>
  <c r="N59" i="28"/>
  <c r="N44" i="28"/>
  <c r="N69" i="28"/>
  <c r="N66" i="28"/>
  <c r="N56" i="28"/>
  <c r="N47" i="28"/>
  <c r="N38" i="28"/>
  <c r="N33" i="28"/>
  <c r="N86" i="28"/>
  <c r="N75" i="28"/>
  <c r="N68" i="28"/>
  <c r="N67" i="28"/>
  <c r="N37" i="28"/>
  <c r="N34" i="28"/>
  <c r="N62" i="28"/>
  <c r="N41" i="28"/>
  <c r="N36" i="28"/>
  <c r="N35" i="28"/>
  <c r="N55" i="28"/>
  <c r="N48" i="28"/>
  <c r="N77" i="28"/>
  <c r="N58" i="28"/>
  <c r="N45" i="28"/>
  <c r="N30" i="28"/>
  <c r="N60" i="28"/>
  <c r="N43" i="28"/>
  <c r="N63" i="28"/>
  <c r="N54" i="28"/>
  <c r="N49" i="28"/>
  <c r="N40" i="28"/>
  <c r="N53" i="28"/>
  <c r="N50" i="28"/>
  <c r="N31" i="28"/>
  <c r="N52" i="28"/>
  <c r="N51" i="28"/>
  <c r="L119" i="24"/>
  <c r="L110" i="26"/>
  <c r="C56" i="12"/>
  <c r="E56" i="12" s="1"/>
  <c r="G68" i="18"/>
  <c r="D68" i="18"/>
  <c r="H68" i="18"/>
  <c r="L103" i="27"/>
  <c r="F49" i="18"/>
  <c r="P48" i="18"/>
  <c r="L103" i="24"/>
  <c r="B49" i="18"/>
  <c r="O48" i="18"/>
  <c r="I34" i="14"/>
  <c r="I35" i="14" s="1"/>
  <c r="J21" i="1"/>
  <c r="L103" i="25"/>
  <c r="M103" i="26"/>
  <c r="L103" i="26"/>
  <c r="L103" i="28"/>
  <c r="B133" i="24"/>
  <c r="B49" i="24"/>
  <c r="P15" i="1"/>
  <c r="Q15" i="1" s="1"/>
  <c r="P16" i="1"/>
  <c r="D11" i="20"/>
  <c r="E11" i="20" s="1"/>
  <c r="M19" i="1"/>
  <c r="B13" i="20"/>
  <c r="C13" i="20" s="1"/>
  <c r="R17" i="1"/>
  <c r="G83" i="17"/>
  <c r="H83" i="17" s="1"/>
  <c r="D25" i="1"/>
  <c r="O18" i="25" s="1"/>
  <c r="E25" i="1"/>
  <c r="O18" i="26" s="1"/>
  <c r="C25" i="1"/>
  <c r="O18" i="24" s="1"/>
  <c r="G25" i="1"/>
  <c r="O18" i="28" s="1"/>
  <c r="H25" i="1"/>
  <c r="O18" i="29" s="1"/>
  <c r="F25" i="1"/>
  <c r="O18" i="27" s="1"/>
  <c r="E11" i="21"/>
  <c r="F11" i="21"/>
  <c r="F11" i="20"/>
  <c r="A12" i="21"/>
  <c r="D12" i="21" s="1"/>
  <c r="E12" i="23"/>
  <c r="F12" i="23" s="1"/>
  <c r="G12" i="23"/>
  <c r="B14" i="23"/>
  <c r="C14" i="23" s="1"/>
  <c r="D14" i="23" s="1"/>
  <c r="B20" i="1"/>
  <c r="A19" i="1"/>
  <c r="A13" i="23"/>
  <c r="B13" i="21"/>
  <c r="C13" i="21" s="1"/>
  <c r="A12" i="20"/>
  <c r="P17" i="1"/>
  <c r="B26" i="25"/>
  <c r="B110" i="25"/>
  <c r="B27" i="26"/>
  <c r="B111" i="26"/>
  <c r="B110" i="27"/>
  <c r="B26" i="27"/>
  <c r="B28" i="29"/>
  <c r="B112" i="29"/>
  <c r="B112" i="28"/>
  <c r="B28" i="28"/>
  <c r="CG110" i="25" l="1"/>
  <c r="D69" i="18"/>
  <c r="N111" i="29"/>
  <c r="N133" i="24"/>
  <c r="M111" i="29"/>
  <c r="M112" i="29"/>
  <c r="N112" i="29"/>
  <c r="M103" i="25"/>
  <c r="M112" i="28"/>
  <c r="N111" i="26"/>
  <c r="N110" i="27"/>
  <c r="CG29" i="28"/>
  <c r="N110" i="25"/>
  <c r="M133" i="24"/>
  <c r="CG30" i="24"/>
  <c r="CG110" i="27"/>
  <c r="N101" i="27"/>
  <c r="N101" i="24"/>
  <c r="N116" i="24"/>
  <c r="M101" i="24"/>
  <c r="M111" i="24"/>
  <c r="M105" i="24"/>
  <c r="M106" i="24"/>
  <c r="M108" i="24"/>
  <c r="M107" i="24"/>
  <c r="M113" i="24"/>
  <c r="M110" i="24"/>
  <c r="M109" i="24"/>
  <c r="M112" i="24"/>
  <c r="Q16" i="1"/>
  <c r="S15" i="1"/>
  <c r="N101" i="25"/>
  <c r="N125" i="24"/>
  <c r="N131" i="24"/>
  <c r="M119" i="24"/>
  <c r="M117" i="24"/>
  <c r="N105" i="29"/>
  <c r="N106" i="29"/>
  <c r="N107" i="29"/>
  <c r="N108" i="29"/>
  <c r="N109" i="29"/>
  <c r="N110" i="29"/>
  <c r="N105" i="28"/>
  <c r="N106" i="28"/>
  <c r="N107" i="28"/>
  <c r="N108" i="28"/>
  <c r="N109" i="28"/>
  <c r="N110" i="28"/>
  <c r="N111" i="28"/>
  <c r="CG112" i="29"/>
  <c r="M125" i="24"/>
  <c r="M120" i="24"/>
  <c r="M122" i="24"/>
  <c r="H134" i="24"/>
  <c r="I134" i="24"/>
  <c r="J134" i="24"/>
  <c r="K134" i="24"/>
  <c r="L134" i="24"/>
  <c r="M134" i="24"/>
  <c r="N134" i="24"/>
  <c r="E134" i="24"/>
  <c r="F134" i="24"/>
  <c r="G134" i="24"/>
  <c r="D134" i="24"/>
  <c r="E113" i="28"/>
  <c r="D113" i="28"/>
  <c r="N113" i="28"/>
  <c r="M113" i="28"/>
  <c r="L113" i="28"/>
  <c r="K113" i="28"/>
  <c r="J113" i="28"/>
  <c r="I113" i="28"/>
  <c r="H113" i="28"/>
  <c r="G113" i="28"/>
  <c r="F113" i="28"/>
  <c r="M127" i="24"/>
  <c r="N101" i="26"/>
  <c r="M124" i="24"/>
  <c r="N119" i="24"/>
  <c r="N117" i="24"/>
  <c r="CG30" i="28"/>
  <c r="M114" i="24"/>
  <c r="CG114" i="24" s="1"/>
  <c r="O84" i="29"/>
  <c r="O83" i="29"/>
  <c r="O40" i="29"/>
  <c r="O31" i="29"/>
  <c r="O89" i="29"/>
  <c r="O78" i="29"/>
  <c r="O57" i="29"/>
  <c r="O53" i="29"/>
  <c r="O50" i="29"/>
  <c r="O96" i="29"/>
  <c r="O71" i="29"/>
  <c r="O64" i="29"/>
  <c r="O52" i="29"/>
  <c r="O51" i="29"/>
  <c r="O93" i="29"/>
  <c r="O74" i="29"/>
  <c r="O61" i="29"/>
  <c r="O46" i="29"/>
  <c r="O91" i="29"/>
  <c r="O76" i="29"/>
  <c r="O59" i="29"/>
  <c r="O39" i="29"/>
  <c r="O32" i="29"/>
  <c r="O97" i="29"/>
  <c r="O70" i="29"/>
  <c r="O65" i="29"/>
  <c r="O42" i="29"/>
  <c r="O88" i="29"/>
  <c r="O79" i="29"/>
  <c r="O56" i="29"/>
  <c r="O44" i="29"/>
  <c r="O98" i="29"/>
  <c r="O69" i="29"/>
  <c r="O66" i="29"/>
  <c r="O38" i="29"/>
  <c r="O33" i="29"/>
  <c r="O100" i="29"/>
  <c r="O99" i="29"/>
  <c r="O68" i="29"/>
  <c r="O67" i="29"/>
  <c r="O47" i="29"/>
  <c r="O94" i="29"/>
  <c r="O73" i="29"/>
  <c r="O62" i="29"/>
  <c r="O37" i="29"/>
  <c r="O34" i="29"/>
  <c r="O87" i="29"/>
  <c r="O80" i="29"/>
  <c r="O55" i="29"/>
  <c r="O36" i="29"/>
  <c r="O35" i="29"/>
  <c r="O90" i="29"/>
  <c r="O77" i="29"/>
  <c r="O58" i="29"/>
  <c r="O41" i="29"/>
  <c r="O92" i="29"/>
  <c r="O75" i="29"/>
  <c r="O60" i="29"/>
  <c r="O48" i="29"/>
  <c r="O86" i="29"/>
  <c r="O81" i="29"/>
  <c r="O45" i="29"/>
  <c r="O95" i="29"/>
  <c r="O72" i="29"/>
  <c r="O63" i="29"/>
  <c r="O54" i="29"/>
  <c r="O43" i="29"/>
  <c r="O85" i="29"/>
  <c r="O82" i="29"/>
  <c r="O49" i="29"/>
  <c r="N120" i="24"/>
  <c r="N122" i="24"/>
  <c r="N105" i="26"/>
  <c r="N106" i="26"/>
  <c r="N107" i="26"/>
  <c r="N108" i="26"/>
  <c r="N109" i="26"/>
  <c r="N110" i="26"/>
  <c r="CG30" i="26"/>
  <c r="M129" i="24"/>
  <c r="M118" i="24"/>
  <c r="M128" i="24"/>
  <c r="N101" i="29"/>
  <c r="D113" i="29"/>
  <c r="N113" i="29"/>
  <c r="M113" i="29"/>
  <c r="L113" i="29"/>
  <c r="K113" i="29"/>
  <c r="J113" i="29"/>
  <c r="I113" i="29"/>
  <c r="H113" i="29"/>
  <c r="G113" i="29"/>
  <c r="F113" i="29"/>
  <c r="E113" i="29"/>
  <c r="N127" i="24"/>
  <c r="M121" i="24"/>
  <c r="O98" i="26"/>
  <c r="O100" i="26"/>
  <c r="O99" i="26"/>
  <c r="O87" i="26"/>
  <c r="O80" i="26"/>
  <c r="O55" i="26"/>
  <c r="O48" i="26"/>
  <c r="O90" i="26"/>
  <c r="O77" i="26"/>
  <c r="O58" i="26"/>
  <c r="O45" i="26"/>
  <c r="O92" i="26"/>
  <c r="O75" i="26"/>
  <c r="O60" i="26"/>
  <c r="O43" i="26"/>
  <c r="O86" i="26"/>
  <c r="O81" i="26"/>
  <c r="O54" i="26"/>
  <c r="O49" i="26"/>
  <c r="O95" i="26"/>
  <c r="O72" i="26"/>
  <c r="O63" i="26"/>
  <c r="O40" i="26"/>
  <c r="O31" i="26"/>
  <c r="O85" i="26"/>
  <c r="O82" i="26"/>
  <c r="O53" i="26"/>
  <c r="O50" i="26"/>
  <c r="O84" i="26"/>
  <c r="O83" i="26"/>
  <c r="O52" i="26"/>
  <c r="O51" i="26"/>
  <c r="O89" i="26"/>
  <c r="O78" i="26"/>
  <c r="O57" i="26"/>
  <c r="O46" i="26"/>
  <c r="O96" i="26"/>
  <c r="O71" i="26"/>
  <c r="O64" i="26"/>
  <c r="O39" i="26"/>
  <c r="O32" i="26"/>
  <c r="O93" i="26"/>
  <c r="O74" i="26"/>
  <c r="O61" i="26"/>
  <c r="O42" i="26"/>
  <c r="O91" i="26"/>
  <c r="O76" i="26"/>
  <c r="O59" i="26"/>
  <c r="O44" i="26"/>
  <c r="O70" i="26"/>
  <c r="O65" i="26"/>
  <c r="O38" i="26"/>
  <c r="O33" i="26"/>
  <c r="O88" i="26"/>
  <c r="O79" i="26"/>
  <c r="O56" i="26"/>
  <c r="O47" i="26"/>
  <c r="O69" i="26"/>
  <c r="O66" i="26"/>
  <c r="O37" i="26"/>
  <c r="O34" i="26"/>
  <c r="O97" i="26"/>
  <c r="O68" i="26"/>
  <c r="O67" i="26"/>
  <c r="O36" i="26"/>
  <c r="O35" i="26"/>
  <c r="O94" i="26"/>
  <c r="O73" i="26"/>
  <c r="O62" i="26"/>
  <c r="O41" i="26"/>
  <c r="M101" i="25"/>
  <c r="M105" i="25"/>
  <c r="M106" i="25"/>
  <c r="M107" i="25"/>
  <c r="M108" i="25"/>
  <c r="M109" i="25"/>
  <c r="M101" i="29"/>
  <c r="M105" i="29"/>
  <c r="M106" i="29"/>
  <c r="M107" i="29"/>
  <c r="M108" i="29"/>
  <c r="M109" i="29"/>
  <c r="CG29" i="29"/>
  <c r="M110" i="29"/>
  <c r="O87" i="25"/>
  <c r="O80" i="25"/>
  <c r="O90" i="25"/>
  <c r="O77" i="25"/>
  <c r="O92" i="25"/>
  <c r="O75" i="25"/>
  <c r="O86" i="25"/>
  <c r="O81" i="25"/>
  <c r="O95" i="25"/>
  <c r="O85" i="25"/>
  <c r="O82" i="25"/>
  <c r="O84" i="25"/>
  <c r="O83" i="25"/>
  <c r="O89" i="25"/>
  <c r="O96" i="25"/>
  <c r="O93" i="25"/>
  <c r="O91" i="25"/>
  <c r="O97" i="25"/>
  <c r="O98" i="25"/>
  <c r="O100" i="25"/>
  <c r="O99" i="25"/>
  <c r="O94" i="25"/>
  <c r="O74" i="25"/>
  <c r="O61" i="25"/>
  <c r="O42" i="25"/>
  <c r="O59" i="25"/>
  <c r="O44" i="25"/>
  <c r="O70" i="25"/>
  <c r="O65" i="25"/>
  <c r="O38" i="25"/>
  <c r="O33" i="25"/>
  <c r="O56" i="25"/>
  <c r="O47" i="25"/>
  <c r="O69" i="25"/>
  <c r="O66" i="25"/>
  <c r="O37" i="25"/>
  <c r="O34" i="25"/>
  <c r="O88" i="25"/>
  <c r="O68" i="25"/>
  <c r="O67" i="25"/>
  <c r="O36" i="25"/>
  <c r="O35" i="25"/>
  <c r="O62" i="25"/>
  <c r="O41" i="25"/>
  <c r="O79" i="25"/>
  <c r="O55" i="25"/>
  <c r="O48" i="25"/>
  <c r="O58" i="25"/>
  <c r="O45" i="25"/>
  <c r="O60" i="25"/>
  <c r="O43" i="25"/>
  <c r="O54" i="25"/>
  <c r="O49" i="25"/>
  <c r="O72" i="25"/>
  <c r="O63" i="25"/>
  <c r="O40" i="25"/>
  <c r="O31" i="25"/>
  <c r="O53" i="25"/>
  <c r="O50" i="25"/>
  <c r="O73" i="25"/>
  <c r="O52" i="25"/>
  <c r="O51" i="25"/>
  <c r="O78" i="25"/>
  <c r="O76" i="25"/>
  <c r="O57" i="25"/>
  <c r="O46" i="25"/>
  <c r="O71" i="25"/>
  <c r="O64" i="25"/>
  <c r="O39" i="25"/>
  <c r="O32" i="25"/>
  <c r="CG111" i="29"/>
  <c r="M101" i="28"/>
  <c r="M105" i="28"/>
  <c r="M106" i="28"/>
  <c r="M108" i="28"/>
  <c r="M107" i="28"/>
  <c r="M109" i="28"/>
  <c r="M110" i="28"/>
  <c r="M111" i="28"/>
  <c r="O84" i="28"/>
  <c r="O83" i="28"/>
  <c r="O89" i="28"/>
  <c r="O78" i="28"/>
  <c r="O96" i="28"/>
  <c r="O93" i="28"/>
  <c r="O74" i="28"/>
  <c r="O91" i="28"/>
  <c r="O76" i="28"/>
  <c r="O97" i="28"/>
  <c r="O88" i="28"/>
  <c r="O79" i="28"/>
  <c r="O98" i="28"/>
  <c r="O100" i="28"/>
  <c r="O99" i="28"/>
  <c r="O94" i="28"/>
  <c r="O87" i="28"/>
  <c r="O80" i="28"/>
  <c r="O90" i="28"/>
  <c r="O92" i="28"/>
  <c r="O95" i="28"/>
  <c r="O73" i="28"/>
  <c r="O39" i="28"/>
  <c r="O81" i="28"/>
  <c r="O61" i="28"/>
  <c r="O42" i="28"/>
  <c r="O32" i="28"/>
  <c r="O72" i="28"/>
  <c r="O71" i="28"/>
  <c r="O70" i="28"/>
  <c r="O65" i="28"/>
  <c r="O59" i="28"/>
  <c r="O44" i="28"/>
  <c r="O85" i="28"/>
  <c r="O69" i="28"/>
  <c r="O66" i="28"/>
  <c r="O56" i="28"/>
  <c r="O47" i="28"/>
  <c r="O38" i="28"/>
  <c r="O33" i="28"/>
  <c r="O86" i="28"/>
  <c r="O75" i="28"/>
  <c r="O68" i="28"/>
  <c r="O67" i="28"/>
  <c r="O37" i="28"/>
  <c r="O34" i="28"/>
  <c r="O82" i="28"/>
  <c r="O62" i="28"/>
  <c r="O41" i="28"/>
  <c r="O36" i="28"/>
  <c r="O35" i="28"/>
  <c r="O55" i="28"/>
  <c r="O48" i="28"/>
  <c r="O77" i="28"/>
  <c r="O58" i="28"/>
  <c r="O45" i="28"/>
  <c r="O60" i="28"/>
  <c r="O43" i="28"/>
  <c r="O63" i="28"/>
  <c r="O54" i="28"/>
  <c r="O49" i="28"/>
  <c r="O40" i="28"/>
  <c r="O53" i="28"/>
  <c r="O50" i="28"/>
  <c r="O31" i="28"/>
  <c r="O52" i="28"/>
  <c r="O51" i="28"/>
  <c r="O64" i="28"/>
  <c r="O57" i="28"/>
  <c r="O46" i="28"/>
  <c r="N105" i="25"/>
  <c r="N106" i="25"/>
  <c r="N107" i="25"/>
  <c r="N108" i="25"/>
  <c r="N109" i="25"/>
  <c r="N129" i="24"/>
  <c r="N132" i="24"/>
  <c r="N128" i="24"/>
  <c r="M132" i="24"/>
  <c r="M126" i="24"/>
  <c r="O97" i="24"/>
  <c r="O76" i="24"/>
  <c r="O59" i="24"/>
  <c r="O44" i="24"/>
  <c r="O88" i="24"/>
  <c r="O70" i="24"/>
  <c r="O65" i="24"/>
  <c r="O38" i="24"/>
  <c r="O33" i="24"/>
  <c r="O98" i="24"/>
  <c r="O79" i="24"/>
  <c r="O56" i="24"/>
  <c r="O47" i="24"/>
  <c r="O100" i="24"/>
  <c r="O99" i="24"/>
  <c r="O69" i="24"/>
  <c r="O66" i="24"/>
  <c r="O37" i="24"/>
  <c r="O34" i="24"/>
  <c r="O45" i="24"/>
  <c r="O94" i="24"/>
  <c r="O68" i="24"/>
  <c r="O67" i="24"/>
  <c r="O36" i="24"/>
  <c r="O35" i="24"/>
  <c r="O87" i="24"/>
  <c r="O73" i="24"/>
  <c r="O62" i="24"/>
  <c r="O41" i="24"/>
  <c r="O90" i="24"/>
  <c r="O80" i="24"/>
  <c r="O55" i="24"/>
  <c r="O48" i="24"/>
  <c r="O92" i="24"/>
  <c r="O77" i="24"/>
  <c r="O58" i="24"/>
  <c r="O75" i="24"/>
  <c r="O60" i="24"/>
  <c r="O43" i="24"/>
  <c r="O95" i="24"/>
  <c r="O86" i="24"/>
  <c r="O81" i="24"/>
  <c r="O54" i="24"/>
  <c r="O49" i="24"/>
  <c r="O72" i="24"/>
  <c r="O63" i="24"/>
  <c r="O40" i="24"/>
  <c r="O85" i="24"/>
  <c r="O82" i="24"/>
  <c r="O53" i="24"/>
  <c r="O50" i="24"/>
  <c r="O89" i="24"/>
  <c r="O84" i="24"/>
  <c r="O83" i="24"/>
  <c r="O96" i="24"/>
  <c r="O78" i="24"/>
  <c r="O93" i="24"/>
  <c r="O71" i="24"/>
  <c r="O91" i="24"/>
  <c r="O74" i="24"/>
  <c r="O61" i="24"/>
  <c r="O31" i="24"/>
  <c r="O64" i="24"/>
  <c r="O39" i="24"/>
  <c r="O32" i="24"/>
  <c r="O52" i="24"/>
  <c r="O42" i="24"/>
  <c r="O46" i="24"/>
  <c r="O51" i="24"/>
  <c r="O57" i="24"/>
  <c r="N105" i="27"/>
  <c r="N106" i="27"/>
  <c r="N107" i="27"/>
  <c r="N108" i="27"/>
  <c r="N109" i="27"/>
  <c r="N111" i="24"/>
  <c r="N113" i="24"/>
  <c r="N106" i="24"/>
  <c r="N108" i="24"/>
  <c r="N109" i="24"/>
  <c r="N107" i="24"/>
  <c r="N112" i="24"/>
  <c r="N110" i="24"/>
  <c r="N114" i="24"/>
  <c r="N105" i="24"/>
  <c r="N118" i="24"/>
  <c r="CG30" i="25"/>
  <c r="N111" i="27"/>
  <c r="M111" i="27"/>
  <c r="L111" i="27"/>
  <c r="K111" i="27"/>
  <c r="J111" i="27"/>
  <c r="I111" i="27"/>
  <c r="H111" i="27"/>
  <c r="G111" i="27"/>
  <c r="F111" i="27"/>
  <c r="E111" i="27"/>
  <c r="D111" i="27"/>
  <c r="N112" i="26"/>
  <c r="M112" i="26"/>
  <c r="L112" i="26"/>
  <c r="K112" i="26"/>
  <c r="J112" i="26"/>
  <c r="I112" i="26"/>
  <c r="H112" i="26"/>
  <c r="G112" i="26"/>
  <c r="F112" i="26"/>
  <c r="E112" i="26"/>
  <c r="D112" i="26"/>
  <c r="N111" i="25"/>
  <c r="M111" i="25"/>
  <c r="L111" i="25"/>
  <c r="K111" i="25"/>
  <c r="J111" i="25"/>
  <c r="I111" i="25"/>
  <c r="H111" i="25"/>
  <c r="G111" i="25"/>
  <c r="F111" i="25"/>
  <c r="E111" i="25"/>
  <c r="D111" i="25"/>
  <c r="N115" i="24"/>
  <c r="N121" i="24"/>
  <c r="CG112" i="28"/>
  <c r="M131" i="24"/>
  <c r="CG30" i="27"/>
  <c r="CG111" i="26"/>
  <c r="N130" i="24"/>
  <c r="M101" i="27"/>
  <c r="M105" i="27"/>
  <c r="M106" i="27"/>
  <c r="M107" i="27"/>
  <c r="M108" i="27"/>
  <c r="M109" i="27"/>
  <c r="M115" i="24"/>
  <c r="H69" i="18"/>
  <c r="N101" i="28"/>
  <c r="N124" i="24"/>
  <c r="N126" i="24"/>
  <c r="N112" i="28"/>
  <c r="M110" i="25"/>
  <c r="M110" i="27"/>
  <c r="M116" i="24"/>
  <c r="O96" i="27"/>
  <c r="O71" i="27"/>
  <c r="O64" i="27"/>
  <c r="O39" i="27"/>
  <c r="O32" i="27"/>
  <c r="O93" i="27"/>
  <c r="O74" i="27"/>
  <c r="O61" i="27"/>
  <c r="O42" i="27"/>
  <c r="O91" i="27"/>
  <c r="O76" i="27"/>
  <c r="O59" i="27"/>
  <c r="O44" i="27"/>
  <c r="O97" i="27"/>
  <c r="O70" i="27"/>
  <c r="O65" i="27"/>
  <c r="O38" i="27"/>
  <c r="O33" i="27"/>
  <c r="O88" i="27"/>
  <c r="O79" i="27"/>
  <c r="O56" i="27"/>
  <c r="O47" i="27"/>
  <c r="O98" i="27"/>
  <c r="O69" i="27"/>
  <c r="O66" i="27"/>
  <c r="O37" i="27"/>
  <c r="O34" i="27"/>
  <c r="O100" i="27"/>
  <c r="O99" i="27"/>
  <c r="O68" i="27"/>
  <c r="O67" i="27"/>
  <c r="O36" i="27"/>
  <c r="O35" i="27"/>
  <c r="O94" i="27"/>
  <c r="O73" i="27"/>
  <c r="O62" i="27"/>
  <c r="O41" i="27"/>
  <c r="O87" i="27"/>
  <c r="O80" i="27"/>
  <c r="O55" i="27"/>
  <c r="O48" i="27"/>
  <c r="O90" i="27"/>
  <c r="O77" i="27"/>
  <c r="O58" i="27"/>
  <c r="O45" i="27"/>
  <c r="O92" i="27"/>
  <c r="O75" i="27"/>
  <c r="O60" i="27"/>
  <c r="O43" i="27"/>
  <c r="O86" i="27"/>
  <c r="O81" i="27"/>
  <c r="O54" i="27"/>
  <c r="O49" i="27"/>
  <c r="O95" i="27"/>
  <c r="O72" i="27"/>
  <c r="O63" i="27"/>
  <c r="O85" i="27"/>
  <c r="O82" i="27"/>
  <c r="O84" i="27"/>
  <c r="O83" i="27"/>
  <c r="O89" i="27"/>
  <c r="O78" i="27"/>
  <c r="O50" i="27"/>
  <c r="O52" i="27"/>
  <c r="O53" i="27"/>
  <c r="O40" i="27"/>
  <c r="O51" i="27"/>
  <c r="O57" i="27"/>
  <c r="O31" i="27"/>
  <c r="O46" i="27"/>
  <c r="I69" i="18"/>
  <c r="N123" i="24"/>
  <c r="M130" i="24"/>
  <c r="M123" i="24"/>
  <c r="G69" i="18"/>
  <c r="C69" i="18"/>
  <c r="C57" i="12"/>
  <c r="E57" i="12" s="1"/>
  <c r="M103" i="28"/>
  <c r="M103" i="24"/>
  <c r="M103" i="27"/>
  <c r="M103" i="29"/>
  <c r="L18" i="1"/>
  <c r="O18" i="1" s="1"/>
  <c r="F50" i="18"/>
  <c r="P49" i="18"/>
  <c r="B50" i="18"/>
  <c r="O49" i="18"/>
  <c r="J22" i="1"/>
  <c r="N103" i="25"/>
  <c r="N103" i="27"/>
  <c r="N103" i="29"/>
  <c r="N103" i="24"/>
  <c r="N103" i="28"/>
  <c r="N103" i="26"/>
  <c r="B134" i="24"/>
  <c r="B50" i="24"/>
  <c r="D12" i="20"/>
  <c r="E12" i="20" s="1"/>
  <c r="M20" i="1"/>
  <c r="B14" i="20"/>
  <c r="C14" i="20" s="1"/>
  <c r="R18" i="1"/>
  <c r="G84" i="17"/>
  <c r="H84" i="17" s="1"/>
  <c r="E26" i="1"/>
  <c r="P18" i="26" s="1"/>
  <c r="H26" i="1"/>
  <c r="P18" i="29" s="1"/>
  <c r="F26" i="1"/>
  <c r="P18" i="27" s="1"/>
  <c r="D26" i="1"/>
  <c r="P18" i="25" s="1"/>
  <c r="G26" i="1"/>
  <c r="P18" i="28" s="1"/>
  <c r="C26" i="1"/>
  <c r="P18" i="24" s="1"/>
  <c r="B15" i="23"/>
  <c r="C15" i="23" s="1"/>
  <c r="D15" i="23" s="1"/>
  <c r="B21" i="1"/>
  <c r="A20" i="1"/>
  <c r="A14" i="23"/>
  <c r="B14" i="21"/>
  <c r="C14" i="21" s="1"/>
  <c r="A13" i="20"/>
  <c r="F12" i="20"/>
  <c r="E12" i="21"/>
  <c r="F12" i="21"/>
  <c r="A13" i="21"/>
  <c r="D13" i="21" s="1"/>
  <c r="G13" i="23"/>
  <c r="E13" i="23"/>
  <c r="F13" i="23" s="1"/>
  <c r="L19" i="1"/>
  <c r="O19" i="1" s="1"/>
  <c r="T19" i="1" s="1"/>
  <c r="I36" i="14"/>
  <c r="B27" i="27"/>
  <c r="B111" i="27"/>
  <c r="B27" i="25"/>
  <c r="B111" i="25"/>
  <c r="B113" i="29"/>
  <c r="B29" i="29"/>
  <c r="B113" i="28"/>
  <c r="B29" i="28"/>
  <c r="B112" i="26"/>
  <c r="B28" i="26"/>
  <c r="O113" i="29" l="1"/>
  <c r="CG31" i="29"/>
  <c r="O113" i="28"/>
  <c r="O111" i="25"/>
  <c r="O112" i="26"/>
  <c r="O134" i="24"/>
  <c r="CG115" i="24"/>
  <c r="P89" i="28"/>
  <c r="P78" i="28"/>
  <c r="P96" i="28"/>
  <c r="P93" i="28"/>
  <c r="P91" i="28"/>
  <c r="P76" i="28"/>
  <c r="P97" i="28"/>
  <c r="P88" i="28"/>
  <c r="P79" i="28"/>
  <c r="P98" i="28"/>
  <c r="P100" i="28"/>
  <c r="P99" i="28"/>
  <c r="P94" i="28"/>
  <c r="P87" i="28"/>
  <c r="P80" i="28"/>
  <c r="P90" i="28"/>
  <c r="P77" i="28"/>
  <c r="P92" i="28"/>
  <c r="P86" i="28"/>
  <c r="P81" i="28"/>
  <c r="P95" i="28"/>
  <c r="P74" i="28"/>
  <c r="P61" i="28"/>
  <c r="P42" i="28"/>
  <c r="P32" i="28"/>
  <c r="P72" i="28"/>
  <c r="P71" i="28"/>
  <c r="P70" i="28"/>
  <c r="P65" i="28"/>
  <c r="P59" i="28"/>
  <c r="P44" i="28"/>
  <c r="P85" i="28"/>
  <c r="P69" i="28"/>
  <c r="P66" i="28"/>
  <c r="P56" i="28"/>
  <c r="P47" i="28"/>
  <c r="P38" i="28"/>
  <c r="P33" i="28"/>
  <c r="P75" i="28"/>
  <c r="P68" i="28"/>
  <c r="P67" i="28"/>
  <c r="P37" i="28"/>
  <c r="P34" i="28"/>
  <c r="P82" i="28"/>
  <c r="P62" i="28"/>
  <c r="P41" i="28"/>
  <c r="P36" i="28"/>
  <c r="P35" i="28"/>
  <c r="P55" i="28"/>
  <c r="P48" i="28"/>
  <c r="P58" i="28"/>
  <c r="P45" i="28"/>
  <c r="P60" i="28"/>
  <c r="P43" i="28"/>
  <c r="P63" i="28"/>
  <c r="P54" i="28"/>
  <c r="P49" i="28"/>
  <c r="P83" i="28"/>
  <c r="P40" i="28"/>
  <c r="P53" i="28"/>
  <c r="P50" i="28"/>
  <c r="P52" i="28"/>
  <c r="P51" i="28"/>
  <c r="P64" i="28"/>
  <c r="P57" i="28"/>
  <c r="P46" i="28"/>
  <c r="P84" i="28"/>
  <c r="P73" i="28"/>
  <c r="P39" i="28"/>
  <c r="O116" i="24"/>
  <c r="CG116" i="24" s="1"/>
  <c r="O132" i="24"/>
  <c r="O101" i="25"/>
  <c r="O105" i="25"/>
  <c r="O106" i="25"/>
  <c r="O107" i="25"/>
  <c r="O108" i="25"/>
  <c r="O109" i="25"/>
  <c r="O110" i="25"/>
  <c r="CG31" i="25"/>
  <c r="O123" i="24"/>
  <c r="P90" i="25"/>
  <c r="P77" i="25"/>
  <c r="P92" i="25"/>
  <c r="P75" i="25"/>
  <c r="P86" i="25"/>
  <c r="P81" i="25"/>
  <c r="P95" i="25"/>
  <c r="P85" i="25"/>
  <c r="P82" i="25"/>
  <c r="P84" i="25"/>
  <c r="P83" i="25"/>
  <c r="P89" i="25"/>
  <c r="P96" i="25"/>
  <c r="P93" i="25"/>
  <c r="P91" i="25"/>
  <c r="P97" i="25"/>
  <c r="P98" i="25"/>
  <c r="P100" i="25"/>
  <c r="P99" i="25"/>
  <c r="P94" i="25"/>
  <c r="P59" i="25"/>
  <c r="P44" i="25"/>
  <c r="P70" i="25"/>
  <c r="P65" i="25"/>
  <c r="P38" i="25"/>
  <c r="P33" i="25"/>
  <c r="P56" i="25"/>
  <c r="P47" i="25"/>
  <c r="P69" i="25"/>
  <c r="P66" i="25"/>
  <c r="P37" i="25"/>
  <c r="P34" i="25"/>
  <c r="P88" i="25"/>
  <c r="P68" i="25"/>
  <c r="P67" i="25"/>
  <c r="P36" i="25"/>
  <c r="P35" i="25"/>
  <c r="P62" i="25"/>
  <c r="P41" i="25"/>
  <c r="P79" i="25"/>
  <c r="P55" i="25"/>
  <c r="P48" i="25"/>
  <c r="P58" i="25"/>
  <c r="P45" i="25"/>
  <c r="P60" i="25"/>
  <c r="P43" i="25"/>
  <c r="P54" i="25"/>
  <c r="P49" i="25"/>
  <c r="P72" i="25"/>
  <c r="P63" i="25"/>
  <c r="P40" i="25"/>
  <c r="P53" i="25"/>
  <c r="P50" i="25"/>
  <c r="P87" i="25"/>
  <c r="P73" i="25"/>
  <c r="P52" i="25"/>
  <c r="P51" i="25"/>
  <c r="P78" i="25"/>
  <c r="P76" i="25"/>
  <c r="P57" i="25"/>
  <c r="P46" i="25"/>
  <c r="P80" i="25"/>
  <c r="P71" i="25"/>
  <c r="P64" i="25"/>
  <c r="P39" i="25"/>
  <c r="P32" i="25"/>
  <c r="P74" i="25"/>
  <c r="P61" i="25"/>
  <c r="P42" i="25"/>
  <c r="P93" i="27"/>
  <c r="P74" i="27"/>
  <c r="P61" i="27"/>
  <c r="P42" i="27"/>
  <c r="P91" i="27"/>
  <c r="P76" i="27"/>
  <c r="P59" i="27"/>
  <c r="P44" i="27"/>
  <c r="P97" i="27"/>
  <c r="P70" i="27"/>
  <c r="P65" i="27"/>
  <c r="P38" i="27"/>
  <c r="P33" i="27"/>
  <c r="P88" i="27"/>
  <c r="P79" i="27"/>
  <c r="P56" i="27"/>
  <c r="P47" i="27"/>
  <c r="P98" i="27"/>
  <c r="P69" i="27"/>
  <c r="P66" i="27"/>
  <c r="P37" i="27"/>
  <c r="P34" i="27"/>
  <c r="P100" i="27"/>
  <c r="P99" i="27"/>
  <c r="P68" i="27"/>
  <c r="P67" i="27"/>
  <c r="P36" i="27"/>
  <c r="P35" i="27"/>
  <c r="P94" i="27"/>
  <c r="P73" i="27"/>
  <c r="P62" i="27"/>
  <c r="P41" i="27"/>
  <c r="P87" i="27"/>
  <c r="P80" i="27"/>
  <c r="P55" i="27"/>
  <c r="P48" i="27"/>
  <c r="P90" i="27"/>
  <c r="P77" i="27"/>
  <c r="P58" i="27"/>
  <c r="P45" i="27"/>
  <c r="P92" i="27"/>
  <c r="P75" i="27"/>
  <c r="P60" i="27"/>
  <c r="P43" i="27"/>
  <c r="P86" i="27"/>
  <c r="P81" i="27"/>
  <c r="P54" i="27"/>
  <c r="P49" i="27"/>
  <c r="P95" i="27"/>
  <c r="P72" i="27"/>
  <c r="P63" i="27"/>
  <c r="P85" i="27"/>
  <c r="P82" i="27"/>
  <c r="P84" i="27"/>
  <c r="P83" i="27"/>
  <c r="P89" i="27"/>
  <c r="P78" i="27"/>
  <c r="P96" i="27"/>
  <c r="P71" i="27"/>
  <c r="P52" i="27"/>
  <c r="P39" i="27"/>
  <c r="P53" i="27"/>
  <c r="P40" i="27"/>
  <c r="P64" i="27"/>
  <c r="P51" i="27"/>
  <c r="P32" i="27"/>
  <c r="P57" i="27"/>
  <c r="P46" i="27"/>
  <c r="P50" i="27"/>
  <c r="O124" i="24"/>
  <c r="P89" i="29"/>
  <c r="P78" i="29"/>
  <c r="P57" i="29"/>
  <c r="P53" i="29"/>
  <c r="P50" i="29"/>
  <c r="P96" i="29"/>
  <c r="P71" i="29"/>
  <c r="P64" i="29"/>
  <c r="P52" i="29"/>
  <c r="P51" i="29"/>
  <c r="P93" i="29"/>
  <c r="P74" i="29"/>
  <c r="P61" i="29"/>
  <c r="P46" i="29"/>
  <c r="P91" i="29"/>
  <c r="P76" i="29"/>
  <c r="P59" i="29"/>
  <c r="P39" i="29"/>
  <c r="P32" i="29"/>
  <c r="P97" i="29"/>
  <c r="P70" i="29"/>
  <c r="P65" i="29"/>
  <c r="P42" i="29"/>
  <c r="P88" i="29"/>
  <c r="P79" i="29"/>
  <c r="P56" i="29"/>
  <c r="P44" i="29"/>
  <c r="P98" i="29"/>
  <c r="P69" i="29"/>
  <c r="P66" i="29"/>
  <c r="P38" i="29"/>
  <c r="P33" i="29"/>
  <c r="P100" i="29"/>
  <c r="P99" i="29"/>
  <c r="P68" i="29"/>
  <c r="P67" i="29"/>
  <c r="P47" i="29"/>
  <c r="P94" i="29"/>
  <c r="P73" i="29"/>
  <c r="P62" i="29"/>
  <c r="P37" i="29"/>
  <c r="P34" i="29"/>
  <c r="P87" i="29"/>
  <c r="P80" i="29"/>
  <c r="P55" i="29"/>
  <c r="P36" i="29"/>
  <c r="P35" i="29"/>
  <c r="P90" i="29"/>
  <c r="P77" i="29"/>
  <c r="P58" i="29"/>
  <c r="P41" i="29"/>
  <c r="P92" i="29"/>
  <c r="P75" i="29"/>
  <c r="P60" i="29"/>
  <c r="P48" i="29"/>
  <c r="P86" i="29"/>
  <c r="P81" i="29"/>
  <c r="P45" i="29"/>
  <c r="P95" i="29"/>
  <c r="P72" i="29"/>
  <c r="P63" i="29"/>
  <c r="P54" i="29"/>
  <c r="P43" i="29"/>
  <c r="P85" i="29"/>
  <c r="P82" i="29"/>
  <c r="P49" i="29"/>
  <c r="P84" i="29"/>
  <c r="P83" i="29"/>
  <c r="P40" i="29"/>
  <c r="CG111" i="27"/>
  <c r="CG31" i="24"/>
  <c r="O101" i="24"/>
  <c r="O107" i="24"/>
  <c r="O109" i="24"/>
  <c r="O105" i="24"/>
  <c r="O111" i="24"/>
  <c r="O108" i="24"/>
  <c r="O112" i="24"/>
  <c r="O110" i="24"/>
  <c r="O106" i="24"/>
  <c r="O113" i="24"/>
  <c r="O114" i="24"/>
  <c r="O115" i="24"/>
  <c r="G114" i="29"/>
  <c r="F114" i="29"/>
  <c r="E114" i="29"/>
  <c r="D114" i="29"/>
  <c r="J114" i="29"/>
  <c r="I114" i="29"/>
  <c r="H114" i="29"/>
  <c r="O114" i="29"/>
  <c r="N114" i="29"/>
  <c r="M114" i="29"/>
  <c r="L114" i="29"/>
  <c r="K114" i="29"/>
  <c r="O112" i="25"/>
  <c r="N112" i="25"/>
  <c r="M112" i="25"/>
  <c r="L112" i="25"/>
  <c r="K112" i="25"/>
  <c r="J112" i="25"/>
  <c r="I112" i="25"/>
  <c r="H112" i="25"/>
  <c r="G112" i="25"/>
  <c r="F112" i="25"/>
  <c r="E112" i="25"/>
  <c r="D112" i="25"/>
  <c r="P98" i="26"/>
  <c r="P100" i="26"/>
  <c r="P99" i="26"/>
  <c r="P90" i="26"/>
  <c r="P77" i="26"/>
  <c r="P58" i="26"/>
  <c r="P45" i="26"/>
  <c r="P92" i="26"/>
  <c r="P75" i="26"/>
  <c r="P60" i="26"/>
  <c r="P43" i="26"/>
  <c r="P86" i="26"/>
  <c r="P81" i="26"/>
  <c r="P54" i="26"/>
  <c r="P49" i="26"/>
  <c r="P95" i="26"/>
  <c r="P72" i="26"/>
  <c r="P63" i="26"/>
  <c r="P40" i="26"/>
  <c r="P85" i="26"/>
  <c r="P82" i="26"/>
  <c r="P53" i="26"/>
  <c r="P50" i="26"/>
  <c r="P84" i="26"/>
  <c r="P83" i="26"/>
  <c r="P52" i="26"/>
  <c r="P51" i="26"/>
  <c r="P89" i="26"/>
  <c r="P78" i="26"/>
  <c r="P57" i="26"/>
  <c r="P46" i="26"/>
  <c r="P96" i="26"/>
  <c r="P71" i="26"/>
  <c r="P64" i="26"/>
  <c r="P39" i="26"/>
  <c r="P32" i="26"/>
  <c r="P93" i="26"/>
  <c r="P74" i="26"/>
  <c r="P61" i="26"/>
  <c r="P42" i="26"/>
  <c r="P91" i="26"/>
  <c r="P76" i="26"/>
  <c r="P59" i="26"/>
  <c r="P44" i="26"/>
  <c r="P70" i="26"/>
  <c r="P65" i="26"/>
  <c r="P38" i="26"/>
  <c r="P33" i="26"/>
  <c r="P88" i="26"/>
  <c r="P79" i="26"/>
  <c r="P56" i="26"/>
  <c r="P47" i="26"/>
  <c r="P69" i="26"/>
  <c r="P66" i="26"/>
  <c r="P37" i="26"/>
  <c r="P34" i="26"/>
  <c r="P97" i="26"/>
  <c r="P68" i="26"/>
  <c r="P67" i="26"/>
  <c r="P36" i="26"/>
  <c r="P35" i="26"/>
  <c r="P94" i="26"/>
  <c r="P73" i="26"/>
  <c r="P62" i="26"/>
  <c r="P41" i="26"/>
  <c r="P87" i="26"/>
  <c r="P80" i="26"/>
  <c r="P55" i="26"/>
  <c r="P48" i="26"/>
  <c r="O125" i="24"/>
  <c r="O131" i="24"/>
  <c r="O101" i="28"/>
  <c r="O105" i="28"/>
  <c r="O106" i="28"/>
  <c r="O108" i="28"/>
  <c r="O107" i="28"/>
  <c r="O109" i="28"/>
  <c r="O110" i="28"/>
  <c r="O111" i="28"/>
  <c r="CG31" i="28"/>
  <c r="O112" i="28"/>
  <c r="CG113" i="28"/>
  <c r="O133" i="24"/>
  <c r="O112" i="27"/>
  <c r="N112" i="27"/>
  <c r="M112" i="27"/>
  <c r="L112" i="27"/>
  <c r="K112" i="27"/>
  <c r="J112" i="27"/>
  <c r="I112" i="27"/>
  <c r="H112" i="27"/>
  <c r="G112" i="27"/>
  <c r="F112" i="27"/>
  <c r="E112" i="27"/>
  <c r="D112" i="27"/>
  <c r="P18" i="1"/>
  <c r="T18" i="1"/>
  <c r="O119" i="24"/>
  <c r="O117" i="24"/>
  <c r="Q17" i="1"/>
  <c r="S16" i="1"/>
  <c r="O120" i="24"/>
  <c r="O122" i="24"/>
  <c r="O101" i="26"/>
  <c r="O105" i="26"/>
  <c r="O106" i="26"/>
  <c r="O107" i="26"/>
  <c r="O108" i="26"/>
  <c r="O109" i="26"/>
  <c r="O110" i="26"/>
  <c r="CG31" i="26"/>
  <c r="O111" i="26"/>
  <c r="O101" i="29"/>
  <c r="O105" i="29"/>
  <c r="O106" i="29"/>
  <c r="O107" i="29"/>
  <c r="O108" i="29"/>
  <c r="O109" i="29"/>
  <c r="O110" i="29"/>
  <c r="O111" i="29"/>
  <c r="O112" i="29"/>
  <c r="H135" i="24"/>
  <c r="I135" i="24"/>
  <c r="J135" i="24"/>
  <c r="K135" i="24"/>
  <c r="L135" i="24"/>
  <c r="M135" i="24"/>
  <c r="N135" i="24"/>
  <c r="O135" i="24"/>
  <c r="E135" i="24"/>
  <c r="F135" i="24"/>
  <c r="G135" i="24"/>
  <c r="D135" i="24"/>
  <c r="O101" i="27"/>
  <c r="O105" i="27"/>
  <c r="O106" i="27"/>
  <c r="O107" i="27"/>
  <c r="O108" i="27"/>
  <c r="O109" i="27"/>
  <c r="CG31" i="27"/>
  <c r="O110" i="27"/>
  <c r="O127" i="24"/>
  <c r="O111" i="27"/>
  <c r="CG111" i="25"/>
  <c r="CG112" i="26"/>
  <c r="M113" i="26"/>
  <c r="L113" i="26"/>
  <c r="K113" i="26"/>
  <c r="J113" i="26"/>
  <c r="I113" i="26"/>
  <c r="H113" i="26"/>
  <c r="G113" i="26"/>
  <c r="F113" i="26"/>
  <c r="E113" i="26"/>
  <c r="D113" i="26"/>
  <c r="O113" i="26"/>
  <c r="N113" i="26"/>
  <c r="O130" i="24"/>
  <c r="O129" i="24"/>
  <c r="O128" i="24"/>
  <c r="O126" i="24"/>
  <c r="O118" i="24"/>
  <c r="CG113" i="29"/>
  <c r="E114" i="28"/>
  <c r="D114" i="28"/>
  <c r="M114" i="28"/>
  <c r="L114" i="28"/>
  <c r="K114" i="28"/>
  <c r="J114" i="28"/>
  <c r="I114" i="28"/>
  <c r="H114" i="28"/>
  <c r="G114" i="28"/>
  <c r="F114" i="28"/>
  <c r="O114" i="28"/>
  <c r="N114" i="28"/>
  <c r="P88" i="24"/>
  <c r="P70" i="24"/>
  <c r="P65" i="24"/>
  <c r="P38" i="24"/>
  <c r="P33" i="24"/>
  <c r="P98" i="24"/>
  <c r="P79" i="24"/>
  <c r="P56" i="24"/>
  <c r="P47" i="24"/>
  <c r="P100" i="24"/>
  <c r="P99" i="24"/>
  <c r="P69" i="24"/>
  <c r="P66" i="24"/>
  <c r="P37" i="24"/>
  <c r="P34" i="24"/>
  <c r="P94" i="24"/>
  <c r="P68" i="24"/>
  <c r="P67" i="24"/>
  <c r="P36" i="24"/>
  <c r="P35" i="24"/>
  <c r="P87" i="24"/>
  <c r="P73" i="24"/>
  <c r="P62" i="24"/>
  <c r="P41" i="24"/>
  <c r="P90" i="24"/>
  <c r="P80" i="24"/>
  <c r="P55" i="24"/>
  <c r="P48" i="24"/>
  <c r="P92" i="24"/>
  <c r="P77" i="24"/>
  <c r="P58" i="24"/>
  <c r="P45" i="24"/>
  <c r="P75" i="24"/>
  <c r="P60" i="24"/>
  <c r="P95" i="24"/>
  <c r="P86" i="24"/>
  <c r="P81" i="24"/>
  <c r="P54" i="24"/>
  <c r="P49" i="24"/>
  <c r="P72" i="24"/>
  <c r="P63" i="24"/>
  <c r="P40" i="24"/>
  <c r="P85" i="24"/>
  <c r="P82" i="24"/>
  <c r="P53" i="24"/>
  <c r="P50" i="24"/>
  <c r="P89" i="24"/>
  <c r="P84" i="24"/>
  <c r="P83" i="24"/>
  <c r="P52" i="24"/>
  <c r="P51" i="24"/>
  <c r="P96" i="24"/>
  <c r="P78" i="24"/>
  <c r="P57" i="24"/>
  <c r="P93" i="24"/>
  <c r="P71" i="24"/>
  <c r="P64" i="24"/>
  <c r="P91" i="24"/>
  <c r="P74" i="24"/>
  <c r="P97" i="24"/>
  <c r="P76" i="24"/>
  <c r="P59" i="24"/>
  <c r="P43" i="24"/>
  <c r="P39" i="24"/>
  <c r="P46" i="24"/>
  <c r="P32" i="24"/>
  <c r="P42" i="24"/>
  <c r="P44" i="24"/>
  <c r="P61" i="24"/>
  <c r="O121" i="24"/>
  <c r="H70" i="18"/>
  <c r="C70" i="18"/>
  <c r="G70" i="18"/>
  <c r="C58" i="12"/>
  <c r="E58" i="12" s="1"/>
  <c r="I70" i="18"/>
  <c r="D70" i="18"/>
  <c r="J23" i="1"/>
  <c r="B51" i="18"/>
  <c r="O50" i="18"/>
  <c r="F51" i="18"/>
  <c r="P50" i="18"/>
  <c r="O103" i="25"/>
  <c r="O103" i="27"/>
  <c r="O103" i="24"/>
  <c r="O103" i="26"/>
  <c r="O103" i="29"/>
  <c r="O103" i="28"/>
  <c r="B135" i="24"/>
  <c r="B51" i="24"/>
  <c r="R19" i="1"/>
  <c r="D13" i="20"/>
  <c r="E13" i="20" s="1"/>
  <c r="B15" i="20"/>
  <c r="C15" i="20" s="1"/>
  <c r="M21" i="1"/>
  <c r="G85" i="17"/>
  <c r="H85" i="17" s="1"/>
  <c r="C27" i="1"/>
  <c r="Q18" i="24" s="1"/>
  <c r="G27" i="1"/>
  <c r="Q18" i="28" s="1"/>
  <c r="H27" i="1"/>
  <c r="Q18" i="29" s="1"/>
  <c r="E27" i="1"/>
  <c r="Q18" i="26" s="1"/>
  <c r="F27" i="1"/>
  <c r="Q18" i="27" s="1"/>
  <c r="D27" i="1"/>
  <c r="Q18" i="25" s="1"/>
  <c r="J24" i="1"/>
  <c r="F13" i="20"/>
  <c r="A14" i="21"/>
  <c r="D14" i="21" s="1"/>
  <c r="G14" i="23"/>
  <c r="E14" i="23"/>
  <c r="F14" i="23" s="1"/>
  <c r="B15" i="21"/>
  <c r="C15" i="21" s="1"/>
  <c r="A14" i="20"/>
  <c r="E13" i="21"/>
  <c r="F13" i="21"/>
  <c r="B22" i="1"/>
  <c r="B16" i="23"/>
  <c r="C16" i="23" s="1"/>
  <c r="D16" i="23" s="1"/>
  <c r="A21" i="1"/>
  <c r="A15" i="23"/>
  <c r="L20" i="1"/>
  <c r="O20" i="1" s="1"/>
  <c r="T20" i="1" s="1"/>
  <c r="I37" i="14"/>
  <c r="P19" i="1"/>
  <c r="B29" i="26"/>
  <c r="B113" i="26"/>
  <c r="B112" i="25"/>
  <c r="B28" i="25"/>
  <c r="B114" i="29"/>
  <c r="B30" i="29"/>
  <c r="B30" i="28"/>
  <c r="B114" i="28"/>
  <c r="B28" i="27"/>
  <c r="B112" i="27"/>
  <c r="P114" i="28" l="1"/>
  <c r="P114" i="29"/>
  <c r="P112" i="27"/>
  <c r="P112" i="25"/>
  <c r="P113" i="26"/>
  <c r="P135" i="24"/>
  <c r="D71" i="18"/>
  <c r="P123" i="24"/>
  <c r="P129" i="24"/>
  <c r="CG112" i="25"/>
  <c r="Q91" i="27"/>
  <c r="Q76" i="27"/>
  <c r="Q59" i="27"/>
  <c r="Q44" i="27"/>
  <c r="Q97" i="27"/>
  <c r="Q70" i="27"/>
  <c r="Q65" i="27"/>
  <c r="Q38" i="27"/>
  <c r="Q33" i="27"/>
  <c r="Q88" i="27"/>
  <c r="Q79" i="27"/>
  <c r="Q56" i="27"/>
  <c r="Q47" i="27"/>
  <c r="Q98" i="27"/>
  <c r="Q69" i="27"/>
  <c r="Q66" i="27"/>
  <c r="Q37" i="27"/>
  <c r="Q34" i="27"/>
  <c r="Q100" i="27"/>
  <c r="Q99" i="27"/>
  <c r="Q68" i="27"/>
  <c r="Q67" i="27"/>
  <c r="Q36" i="27"/>
  <c r="Q35" i="27"/>
  <c r="Q94" i="27"/>
  <c r="Q73" i="27"/>
  <c r="Q62" i="27"/>
  <c r="Q41" i="27"/>
  <c r="Q87" i="27"/>
  <c r="Q80" i="27"/>
  <c r="Q55" i="27"/>
  <c r="Q48" i="27"/>
  <c r="Q90" i="27"/>
  <c r="Q77" i="27"/>
  <c r="Q58" i="27"/>
  <c r="Q45" i="27"/>
  <c r="Q92" i="27"/>
  <c r="Q75" i="27"/>
  <c r="Q60" i="27"/>
  <c r="Q43" i="27"/>
  <c r="Q86" i="27"/>
  <c r="Q81" i="27"/>
  <c r="Q54" i="27"/>
  <c r="Q49" i="27"/>
  <c r="Q95" i="27"/>
  <c r="Q72" i="27"/>
  <c r="Q63" i="27"/>
  <c r="Q40" i="27"/>
  <c r="Q85" i="27"/>
  <c r="Q82" i="27"/>
  <c r="Q53" i="27"/>
  <c r="Q50" i="27"/>
  <c r="Q84" i="27"/>
  <c r="Q83" i="27"/>
  <c r="Q89" i="27"/>
  <c r="Q78" i="27"/>
  <c r="Q96" i="27"/>
  <c r="Q71" i="27"/>
  <c r="Q64" i="27"/>
  <c r="Q93" i="27"/>
  <c r="Q74" i="27"/>
  <c r="Q51" i="27"/>
  <c r="Q57" i="27"/>
  <c r="Q61" i="27"/>
  <c r="Q46" i="27"/>
  <c r="Q42" i="27"/>
  <c r="Q52" i="27"/>
  <c r="Q39" i="27"/>
  <c r="Q98" i="26"/>
  <c r="Q100" i="26"/>
  <c r="Q99" i="26"/>
  <c r="Q92" i="26"/>
  <c r="Q75" i="26"/>
  <c r="Q60" i="26"/>
  <c r="Q43" i="26"/>
  <c r="Q86" i="26"/>
  <c r="Q81" i="26"/>
  <c r="Q54" i="26"/>
  <c r="Q49" i="26"/>
  <c r="Q95" i="26"/>
  <c r="Q72" i="26"/>
  <c r="Q63" i="26"/>
  <c r="Q40" i="26"/>
  <c r="Q85" i="26"/>
  <c r="Q82" i="26"/>
  <c r="Q53" i="26"/>
  <c r="Q50" i="26"/>
  <c r="Q84" i="26"/>
  <c r="Q83" i="26"/>
  <c r="Q52" i="26"/>
  <c r="Q51" i="26"/>
  <c r="Q89" i="26"/>
  <c r="Q78" i="26"/>
  <c r="Q57" i="26"/>
  <c r="Q46" i="26"/>
  <c r="Q96" i="26"/>
  <c r="Q71" i="26"/>
  <c r="Q64" i="26"/>
  <c r="Q39" i="26"/>
  <c r="Q93" i="26"/>
  <c r="Q74" i="26"/>
  <c r="Q61" i="26"/>
  <c r="Q42" i="26"/>
  <c r="Q91" i="26"/>
  <c r="Q76" i="26"/>
  <c r="Q59" i="26"/>
  <c r="Q44" i="26"/>
  <c r="Q70" i="26"/>
  <c r="Q65" i="26"/>
  <c r="Q38" i="26"/>
  <c r="Q33" i="26"/>
  <c r="Q88" i="26"/>
  <c r="Q79" i="26"/>
  <c r="Q56" i="26"/>
  <c r="Q47" i="26"/>
  <c r="Q69" i="26"/>
  <c r="Q66" i="26"/>
  <c r="Q37" i="26"/>
  <c r="Q34" i="26"/>
  <c r="Q97" i="26"/>
  <c r="Q68" i="26"/>
  <c r="Q67" i="26"/>
  <c r="Q36" i="26"/>
  <c r="Q35" i="26"/>
  <c r="Q94" i="26"/>
  <c r="Q73" i="26"/>
  <c r="Q62" i="26"/>
  <c r="Q41" i="26"/>
  <c r="Q87" i="26"/>
  <c r="Q80" i="26"/>
  <c r="Q55" i="26"/>
  <c r="Q48" i="26"/>
  <c r="Q90" i="26"/>
  <c r="Q77" i="26"/>
  <c r="Q58" i="26"/>
  <c r="Q45" i="26"/>
  <c r="I71" i="18"/>
  <c r="P127" i="24"/>
  <c r="P118" i="24"/>
  <c r="Q18" i="1"/>
  <c r="S17" i="1"/>
  <c r="Q96" i="29"/>
  <c r="Q71" i="29"/>
  <c r="Q64" i="29"/>
  <c r="Q52" i="29"/>
  <c r="Q51" i="29"/>
  <c r="Q93" i="29"/>
  <c r="Q74" i="29"/>
  <c r="Q61" i="29"/>
  <c r="Q46" i="29"/>
  <c r="Q91" i="29"/>
  <c r="Q76" i="29"/>
  <c r="Q59" i="29"/>
  <c r="Q39" i="29"/>
  <c r="Q97" i="29"/>
  <c r="Q70" i="29"/>
  <c r="Q65" i="29"/>
  <c r="Q42" i="29"/>
  <c r="Q88" i="29"/>
  <c r="Q79" i="29"/>
  <c r="Q56" i="29"/>
  <c r="Q44" i="29"/>
  <c r="Q98" i="29"/>
  <c r="Q69" i="29"/>
  <c r="Q66" i="29"/>
  <c r="Q38" i="29"/>
  <c r="Q33" i="29"/>
  <c r="Q115" i="29" s="1"/>
  <c r="Q100" i="29"/>
  <c r="Q99" i="29"/>
  <c r="Q68" i="29"/>
  <c r="Q67" i="29"/>
  <c r="Q47" i="29"/>
  <c r="Q94" i="29"/>
  <c r="Q73" i="29"/>
  <c r="Q62" i="29"/>
  <c r="Q37" i="29"/>
  <c r="Q34" i="29"/>
  <c r="Q87" i="29"/>
  <c r="Q80" i="29"/>
  <c r="Q55" i="29"/>
  <c r="Q36" i="29"/>
  <c r="Q35" i="29"/>
  <c r="Q90" i="29"/>
  <c r="Q77" i="29"/>
  <c r="Q58" i="29"/>
  <c r="Q41" i="29"/>
  <c r="Q92" i="29"/>
  <c r="Q75" i="29"/>
  <c r="Q60" i="29"/>
  <c r="Q48" i="29"/>
  <c r="Q86" i="29"/>
  <c r="Q81" i="29"/>
  <c r="Q45" i="29"/>
  <c r="Q95" i="29"/>
  <c r="Q72" i="29"/>
  <c r="Q63" i="29"/>
  <c r="Q54" i="29"/>
  <c r="Q43" i="29"/>
  <c r="Q85" i="29"/>
  <c r="Q82" i="29"/>
  <c r="Q49" i="29"/>
  <c r="Q84" i="29"/>
  <c r="Q83" i="29"/>
  <c r="Q40" i="29"/>
  <c r="Q89" i="29"/>
  <c r="Q78" i="29"/>
  <c r="Q57" i="29"/>
  <c r="Q53" i="29"/>
  <c r="Q50" i="29"/>
  <c r="P134" i="24"/>
  <c r="P121" i="24"/>
  <c r="P101" i="25"/>
  <c r="P105" i="25"/>
  <c r="P106" i="25"/>
  <c r="P107" i="25"/>
  <c r="P108" i="25"/>
  <c r="P109" i="25"/>
  <c r="P110" i="25"/>
  <c r="CG32" i="25"/>
  <c r="P111" i="25"/>
  <c r="H136" i="24"/>
  <c r="I136" i="24"/>
  <c r="J136" i="24"/>
  <c r="K136" i="24"/>
  <c r="L136" i="24"/>
  <c r="M136" i="24"/>
  <c r="N136" i="24"/>
  <c r="O136" i="24"/>
  <c r="P136" i="24"/>
  <c r="E136" i="24"/>
  <c r="F136" i="24"/>
  <c r="G136" i="24"/>
  <c r="D136" i="24"/>
  <c r="P101" i="29"/>
  <c r="P105" i="29"/>
  <c r="P106" i="29"/>
  <c r="P107" i="29"/>
  <c r="P108" i="29"/>
  <c r="P109" i="29"/>
  <c r="P110" i="29"/>
  <c r="P111" i="29"/>
  <c r="P112" i="29"/>
  <c r="P113" i="29"/>
  <c r="CG32" i="29"/>
  <c r="Q96" i="28"/>
  <c r="Q71" i="28"/>
  <c r="Q93" i="28"/>
  <c r="Q91" i="28"/>
  <c r="Q97" i="28"/>
  <c r="Q88" i="28"/>
  <c r="Q79" i="28"/>
  <c r="Q98" i="28"/>
  <c r="Q100" i="28"/>
  <c r="Q99" i="28"/>
  <c r="Q94" i="28"/>
  <c r="Q87" i="28"/>
  <c r="Q80" i="28"/>
  <c r="Q90" i="28"/>
  <c r="Q77" i="28"/>
  <c r="Q92" i="28"/>
  <c r="Q86" i="28"/>
  <c r="Q81" i="28"/>
  <c r="Q95" i="28"/>
  <c r="Q89" i="28"/>
  <c r="Q72" i="28"/>
  <c r="Q70" i="28"/>
  <c r="Q65" i="28"/>
  <c r="Q59" i="28"/>
  <c r="Q44" i="28"/>
  <c r="Q85" i="28"/>
  <c r="Q69" i="28"/>
  <c r="Q66" i="28"/>
  <c r="Q56" i="28"/>
  <c r="Q47" i="28"/>
  <c r="Q38" i="28"/>
  <c r="Q33" i="28"/>
  <c r="Q78" i="28"/>
  <c r="Q75" i="28"/>
  <c r="Q68" i="28"/>
  <c r="Q67" i="28"/>
  <c r="Q37" i="28"/>
  <c r="Q34" i="28"/>
  <c r="Q82" i="28"/>
  <c r="Q62" i="28"/>
  <c r="Q41" i="28"/>
  <c r="Q36" i="28"/>
  <c r="Q35" i="28"/>
  <c r="Q55" i="28"/>
  <c r="Q48" i="28"/>
  <c r="Q58" i="28"/>
  <c r="Q45" i="28"/>
  <c r="Q60" i="28"/>
  <c r="Q43" i="28"/>
  <c r="Q63" i="28"/>
  <c r="Q54" i="28"/>
  <c r="Q49" i="28"/>
  <c r="Q83" i="28"/>
  <c r="Q40" i="28"/>
  <c r="Q53" i="28"/>
  <c r="Q50" i="28"/>
  <c r="Q76" i="28"/>
  <c r="Q52" i="28"/>
  <c r="Q51" i="28"/>
  <c r="Q64" i="28"/>
  <c r="Q57" i="28"/>
  <c r="Q46" i="28"/>
  <c r="Q84" i="28"/>
  <c r="Q73" i="28"/>
  <c r="Q39" i="28"/>
  <c r="Q74" i="28"/>
  <c r="Q61" i="28"/>
  <c r="Q42" i="28"/>
  <c r="Q98" i="24"/>
  <c r="Q79" i="24"/>
  <c r="Q56" i="24"/>
  <c r="Q47" i="24"/>
  <c r="Q37" i="24"/>
  <c r="Q100" i="24"/>
  <c r="Q99" i="24"/>
  <c r="Q69" i="24"/>
  <c r="Q66" i="24"/>
  <c r="Q34" i="24"/>
  <c r="Q94" i="24"/>
  <c r="Q68" i="24"/>
  <c r="Q67" i="24"/>
  <c r="Q36" i="24"/>
  <c r="Q35" i="24"/>
  <c r="Q87" i="24"/>
  <c r="Q73" i="24"/>
  <c r="Q62" i="24"/>
  <c r="Q41" i="24"/>
  <c r="Q90" i="24"/>
  <c r="Q80" i="24"/>
  <c r="Q55" i="24"/>
  <c r="Q48" i="24"/>
  <c r="Q49" i="24"/>
  <c r="Q92" i="24"/>
  <c r="Q77" i="24"/>
  <c r="Q58" i="24"/>
  <c r="Q45" i="24"/>
  <c r="Q75" i="24"/>
  <c r="Q60" i="24"/>
  <c r="Q43" i="24"/>
  <c r="Q95" i="24"/>
  <c r="Q86" i="24"/>
  <c r="Q81" i="24"/>
  <c r="Q54" i="24"/>
  <c r="Q72" i="24"/>
  <c r="Q63" i="24"/>
  <c r="Q40" i="24"/>
  <c r="Q85" i="24"/>
  <c r="Q82" i="24"/>
  <c r="Q53" i="24"/>
  <c r="Q50" i="24"/>
  <c r="Q89" i="24"/>
  <c r="Q84" i="24"/>
  <c r="Q83" i="24"/>
  <c r="Q52" i="24"/>
  <c r="Q51" i="24"/>
  <c r="Q96" i="24"/>
  <c r="Q78" i="24"/>
  <c r="Q57" i="24"/>
  <c r="Q93" i="24"/>
  <c r="Q71" i="24"/>
  <c r="Q64" i="24"/>
  <c r="Q91" i="24"/>
  <c r="Q74" i="24"/>
  <c r="Q97" i="24"/>
  <c r="Q76" i="24"/>
  <c r="Q88" i="24"/>
  <c r="Q70" i="24"/>
  <c r="Q65" i="24"/>
  <c r="Q39" i="24"/>
  <c r="Q46" i="24"/>
  <c r="Q44" i="24"/>
  <c r="Q38" i="24"/>
  <c r="Q59" i="24"/>
  <c r="Q42" i="24"/>
  <c r="Q61" i="24"/>
  <c r="Q33" i="24"/>
  <c r="P132" i="24"/>
  <c r="Q92" i="25"/>
  <c r="Q75" i="25"/>
  <c r="Q86" i="25"/>
  <c r="Q81" i="25"/>
  <c r="Q95" i="25"/>
  <c r="Q85" i="25"/>
  <c r="Q82" i="25"/>
  <c r="Q84" i="25"/>
  <c r="Q83" i="25"/>
  <c r="Q89" i="25"/>
  <c r="Q96" i="25"/>
  <c r="Q93" i="25"/>
  <c r="Q91" i="25"/>
  <c r="Q97" i="25"/>
  <c r="Q88" i="25"/>
  <c r="Q98" i="25"/>
  <c r="Q100" i="25"/>
  <c r="Q99" i="25"/>
  <c r="Q94" i="25"/>
  <c r="Q70" i="25"/>
  <c r="Q65" i="25"/>
  <c r="Q38" i="25"/>
  <c r="Q33" i="25"/>
  <c r="Q56" i="25"/>
  <c r="Q47" i="25"/>
  <c r="Q69" i="25"/>
  <c r="Q66" i="25"/>
  <c r="Q37" i="25"/>
  <c r="Q34" i="25"/>
  <c r="Q68" i="25"/>
  <c r="Q67" i="25"/>
  <c r="Q36" i="25"/>
  <c r="Q35" i="25"/>
  <c r="Q62" i="25"/>
  <c r="Q41" i="25"/>
  <c r="Q79" i="25"/>
  <c r="Q55" i="25"/>
  <c r="Q48" i="25"/>
  <c r="Q58" i="25"/>
  <c r="Q45" i="25"/>
  <c r="Q77" i="25"/>
  <c r="Q60" i="25"/>
  <c r="Q43" i="25"/>
  <c r="Q54" i="25"/>
  <c r="Q49" i="25"/>
  <c r="Q72" i="25"/>
  <c r="Q63" i="25"/>
  <c r="Q40" i="25"/>
  <c r="Q53" i="25"/>
  <c r="Q50" i="25"/>
  <c r="Q87" i="25"/>
  <c r="Q73" i="25"/>
  <c r="Q52" i="25"/>
  <c r="Q51" i="25"/>
  <c r="Q78" i="25"/>
  <c r="Q76" i="25"/>
  <c r="Q57" i="25"/>
  <c r="Q46" i="25"/>
  <c r="Q80" i="25"/>
  <c r="Q71" i="25"/>
  <c r="Q64" i="25"/>
  <c r="Q39" i="25"/>
  <c r="Q74" i="25"/>
  <c r="Q61" i="25"/>
  <c r="Q42" i="25"/>
  <c r="Q90" i="25"/>
  <c r="Q59" i="25"/>
  <c r="Q44" i="25"/>
  <c r="P124" i="24"/>
  <c r="CG114" i="28"/>
  <c r="N113" i="27"/>
  <c r="M113" i="27"/>
  <c r="L113" i="27"/>
  <c r="K113" i="27"/>
  <c r="J113" i="27"/>
  <c r="I113" i="27"/>
  <c r="H113" i="27"/>
  <c r="G113" i="27"/>
  <c r="F113" i="27"/>
  <c r="E113" i="27"/>
  <c r="D113" i="27"/>
  <c r="P113" i="27"/>
  <c r="O113" i="27"/>
  <c r="P131" i="24"/>
  <c r="CG113" i="26"/>
  <c r="P125" i="24"/>
  <c r="P133" i="24"/>
  <c r="CG114" i="29"/>
  <c r="P130" i="24"/>
  <c r="O113" i="25"/>
  <c r="N113" i="25"/>
  <c r="M113" i="25"/>
  <c r="L113" i="25"/>
  <c r="K113" i="25"/>
  <c r="J113" i="25"/>
  <c r="I113" i="25"/>
  <c r="H113" i="25"/>
  <c r="G113" i="25"/>
  <c r="F113" i="25"/>
  <c r="E113" i="25"/>
  <c r="D113" i="25"/>
  <c r="P113" i="25"/>
  <c r="P117" i="24"/>
  <c r="CG117" i="24" s="1"/>
  <c r="P128" i="24"/>
  <c r="P119" i="24"/>
  <c r="P122" i="24"/>
  <c r="CG112" i="27"/>
  <c r="P101" i="27"/>
  <c r="P105" i="27"/>
  <c r="P106" i="27"/>
  <c r="P107" i="27"/>
  <c r="P108" i="27"/>
  <c r="P109" i="27"/>
  <c r="P110" i="27"/>
  <c r="CG32" i="27"/>
  <c r="P111" i="27"/>
  <c r="K115" i="29"/>
  <c r="J115" i="29"/>
  <c r="I115" i="29"/>
  <c r="H115" i="29"/>
  <c r="G115" i="29"/>
  <c r="F115" i="29"/>
  <c r="E115" i="29"/>
  <c r="D115" i="29"/>
  <c r="P115" i="29"/>
  <c r="O115" i="29"/>
  <c r="N115" i="29"/>
  <c r="M115" i="29"/>
  <c r="L115" i="29"/>
  <c r="P126" i="24"/>
  <c r="P120" i="24"/>
  <c r="P101" i="26"/>
  <c r="P105" i="26"/>
  <c r="P106" i="26"/>
  <c r="P107" i="26"/>
  <c r="P108" i="26"/>
  <c r="P109" i="26"/>
  <c r="CG32" i="26"/>
  <c r="P110" i="26"/>
  <c r="P111" i="26"/>
  <c r="P112" i="26"/>
  <c r="P101" i="28"/>
  <c r="P105" i="28"/>
  <c r="P106" i="28"/>
  <c r="P108" i="28"/>
  <c r="P107" i="28"/>
  <c r="P109" i="28"/>
  <c r="P110" i="28"/>
  <c r="P111" i="28"/>
  <c r="CG32" i="28"/>
  <c r="P112" i="28"/>
  <c r="P113" i="28"/>
  <c r="D115" i="28"/>
  <c r="K115" i="28"/>
  <c r="J115" i="28"/>
  <c r="I115" i="28"/>
  <c r="H115" i="28"/>
  <c r="G115" i="28"/>
  <c r="F115" i="28"/>
  <c r="E115" i="28"/>
  <c r="P115" i="28"/>
  <c r="O115" i="28"/>
  <c r="N115" i="28"/>
  <c r="M115" i="28"/>
  <c r="L115" i="28"/>
  <c r="L114" i="26"/>
  <c r="K114" i="26"/>
  <c r="J114" i="26"/>
  <c r="I114" i="26"/>
  <c r="H114" i="26"/>
  <c r="G114" i="26"/>
  <c r="F114" i="26"/>
  <c r="E114" i="26"/>
  <c r="D114" i="26"/>
  <c r="P114" i="26"/>
  <c r="O114" i="26"/>
  <c r="N114" i="26"/>
  <c r="M114" i="26"/>
  <c r="P101" i="24"/>
  <c r="P105" i="24"/>
  <c r="P106" i="24"/>
  <c r="P109" i="24"/>
  <c r="P114" i="24"/>
  <c r="P116" i="24"/>
  <c r="P111" i="24"/>
  <c r="P113" i="24"/>
  <c r="P108" i="24"/>
  <c r="P115" i="24"/>
  <c r="P112" i="24"/>
  <c r="P110" i="24"/>
  <c r="P107" i="24"/>
  <c r="CG32" i="24"/>
  <c r="C59" i="12"/>
  <c r="E59" i="12" s="1"/>
  <c r="G71" i="18"/>
  <c r="C71" i="18"/>
  <c r="C72" i="18" s="1"/>
  <c r="H71" i="18"/>
  <c r="H72" i="18" s="1"/>
  <c r="F52" i="18"/>
  <c r="P51" i="18"/>
  <c r="B52" i="18"/>
  <c r="O51" i="18"/>
  <c r="P103" i="28"/>
  <c r="P103" i="29"/>
  <c r="P103" i="25"/>
  <c r="P103" i="27"/>
  <c r="P103" i="24"/>
  <c r="P103" i="26"/>
  <c r="B136" i="24"/>
  <c r="B52" i="24"/>
  <c r="J25" i="1"/>
  <c r="D14" i="20"/>
  <c r="E14" i="20" s="1"/>
  <c r="B16" i="20"/>
  <c r="C16" i="20" s="1"/>
  <c r="M22" i="1"/>
  <c r="R20" i="1"/>
  <c r="G86" i="17"/>
  <c r="H86" i="17" s="1"/>
  <c r="E28" i="1"/>
  <c r="R18" i="26" s="1"/>
  <c r="G28" i="1"/>
  <c r="R18" i="28" s="1"/>
  <c r="F28" i="1"/>
  <c r="R18" i="27" s="1"/>
  <c r="H28" i="1"/>
  <c r="R18" i="29" s="1"/>
  <c r="D28" i="1"/>
  <c r="R18" i="25" s="1"/>
  <c r="C28" i="1"/>
  <c r="R18" i="24" s="1"/>
  <c r="F14" i="20"/>
  <c r="A15" i="21"/>
  <c r="D15" i="21" s="1"/>
  <c r="G15" i="23"/>
  <c r="E15" i="23"/>
  <c r="F15" i="23" s="1"/>
  <c r="B16" i="21"/>
  <c r="C16" i="21" s="1"/>
  <c r="A15" i="20"/>
  <c r="F14" i="21"/>
  <c r="E14" i="21"/>
  <c r="A16" i="23"/>
  <c r="B23" i="1"/>
  <c r="B17" i="23"/>
  <c r="C17" i="23" s="1"/>
  <c r="D17" i="23" s="1"/>
  <c r="A22" i="1"/>
  <c r="L21" i="1"/>
  <c r="O21" i="1" s="1"/>
  <c r="T21" i="1" s="1"/>
  <c r="I38" i="14"/>
  <c r="P20" i="1"/>
  <c r="B115" i="28"/>
  <c r="B31" i="28"/>
  <c r="B113" i="25"/>
  <c r="B29" i="25"/>
  <c r="B115" i="29"/>
  <c r="B31" i="29"/>
  <c r="B114" i="26"/>
  <c r="B30" i="26"/>
  <c r="B113" i="27"/>
  <c r="B29" i="27"/>
  <c r="Q115" i="28" l="1"/>
  <c r="Q113" i="27"/>
  <c r="Q114" i="26"/>
  <c r="Q136" i="24"/>
  <c r="Q101" i="26"/>
  <c r="Q113" i="25"/>
  <c r="Q134" i="24"/>
  <c r="Q118" i="24"/>
  <c r="CG118" i="24" s="1"/>
  <c r="Q116" i="29"/>
  <c r="O116" i="29"/>
  <c r="N116" i="29"/>
  <c r="M116" i="29"/>
  <c r="L116" i="29"/>
  <c r="K116" i="29"/>
  <c r="J116" i="29"/>
  <c r="I116" i="29"/>
  <c r="H116" i="29"/>
  <c r="G116" i="29"/>
  <c r="F116" i="29"/>
  <c r="E116" i="29"/>
  <c r="D116" i="29"/>
  <c r="P116" i="29"/>
  <c r="Q133" i="24"/>
  <c r="Q105" i="27"/>
  <c r="Q106" i="27"/>
  <c r="Q107" i="27"/>
  <c r="Q108" i="27"/>
  <c r="Q109" i="27"/>
  <c r="CG33" i="27"/>
  <c r="Q110" i="27"/>
  <c r="Q111" i="27"/>
  <c r="Q112" i="27"/>
  <c r="Q101" i="25"/>
  <c r="Q132" i="24"/>
  <c r="Q101" i="28"/>
  <c r="Q101" i="29"/>
  <c r="Q105" i="29"/>
  <c r="Q106" i="29"/>
  <c r="Q107" i="29"/>
  <c r="Q108" i="29"/>
  <c r="Q109" i="29"/>
  <c r="Q110" i="29"/>
  <c r="Q111" i="29"/>
  <c r="Q112" i="29"/>
  <c r="CG33" i="29"/>
  <c r="Q113" i="29"/>
  <c r="Q114" i="29"/>
  <c r="Q101" i="27"/>
  <c r="Q124" i="24"/>
  <c r="CG115" i="28"/>
  <c r="CG113" i="27"/>
  <c r="Q121" i="24"/>
  <c r="Q115" i="24"/>
  <c r="Q112" i="24"/>
  <c r="Q108" i="24"/>
  <c r="Q116" i="24"/>
  <c r="Q105" i="24"/>
  <c r="Q109" i="24"/>
  <c r="Q110" i="24"/>
  <c r="Q113" i="24"/>
  <c r="Q114" i="24"/>
  <c r="Q111" i="24"/>
  <c r="Q117" i="24"/>
  <c r="Q106" i="24"/>
  <c r="Q107" i="24"/>
  <c r="CG33" i="24"/>
  <c r="Q131" i="24"/>
  <c r="K115" i="26"/>
  <c r="J115" i="26"/>
  <c r="I115" i="26"/>
  <c r="H115" i="26"/>
  <c r="G115" i="26"/>
  <c r="F115" i="26"/>
  <c r="E115" i="26"/>
  <c r="D115" i="26"/>
  <c r="Q115" i="26"/>
  <c r="P115" i="26"/>
  <c r="O115" i="26"/>
  <c r="N115" i="26"/>
  <c r="M115" i="26"/>
  <c r="L115" i="26"/>
  <c r="CG115" i="29"/>
  <c r="CG113" i="25"/>
  <c r="Q125" i="24"/>
  <c r="R100" i="24"/>
  <c r="R99" i="24"/>
  <c r="R69" i="24"/>
  <c r="R66" i="24"/>
  <c r="R37" i="24"/>
  <c r="R34" i="24"/>
  <c r="R94" i="24"/>
  <c r="R68" i="24"/>
  <c r="R67" i="24"/>
  <c r="R36" i="24"/>
  <c r="R35" i="24"/>
  <c r="R87" i="24"/>
  <c r="R73" i="24"/>
  <c r="R62" i="24"/>
  <c r="R41" i="24"/>
  <c r="R90" i="24"/>
  <c r="R80" i="24"/>
  <c r="R55" i="24"/>
  <c r="R48" i="24"/>
  <c r="R92" i="24"/>
  <c r="R77" i="24"/>
  <c r="R58" i="24"/>
  <c r="R45" i="24"/>
  <c r="R75" i="24"/>
  <c r="R60" i="24"/>
  <c r="R43" i="24"/>
  <c r="R95" i="24"/>
  <c r="R86" i="24"/>
  <c r="R81" i="24"/>
  <c r="R54" i="24"/>
  <c r="R49" i="24"/>
  <c r="R72" i="24"/>
  <c r="R63" i="24"/>
  <c r="R85" i="24"/>
  <c r="R82" i="24"/>
  <c r="R53" i="24"/>
  <c r="R50" i="24"/>
  <c r="R89" i="24"/>
  <c r="R84" i="24"/>
  <c r="R83" i="24"/>
  <c r="R52" i="24"/>
  <c r="R51" i="24"/>
  <c r="R96" i="24"/>
  <c r="R78" i="24"/>
  <c r="R57" i="24"/>
  <c r="R46" i="24"/>
  <c r="R93" i="24"/>
  <c r="R71" i="24"/>
  <c r="R64" i="24"/>
  <c r="R91" i="24"/>
  <c r="R74" i="24"/>
  <c r="R61" i="24"/>
  <c r="R97" i="24"/>
  <c r="R76" i="24"/>
  <c r="R88" i="24"/>
  <c r="R70" i="24"/>
  <c r="R65" i="24"/>
  <c r="R98" i="24"/>
  <c r="R79" i="24"/>
  <c r="R39" i="24"/>
  <c r="R40" i="24"/>
  <c r="R56" i="24"/>
  <c r="R38" i="24"/>
  <c r="R44" i="24"/>
  <c r="R59" i="24"/>
  <c r="R42" i="24"/>
  <c r="R47" i="24"/>
  <c r="Q126" i="24"/>
  <c r="R86" i="25"/>
  <c r="R81" i="25"/>
  <c r="R95" i="25"/>
  <c r="R85" i="25"/>
  <c r="R82" i="25"/>
  <c r="R84" i="25"/>
  <c r="R83" i="25"/>
  <c r="R89" i="25"/>
  <c r="R78" i="25"/>
  <c r="R96" i="25"/>
  <c r="R93" i="25"/>
  <c r="R91" i="25"/>
  <c r="R97" i="25"/>
  <c r="R88" i="25"/>
  <c r="R98" i="25"/>
  <c r="R100" i="25"/>
  <c r="R99" i="25"/>
  <c r="R94" i="25"/>
  <c r="R56" i="25"/>
  <c r="R47" i="25"/>
  <c r="R69" i="25"/>
  <c r="R66" i="25"/>
  <c r="R37" i="25"/>
  <c r="R34" i="25"/>
  <c r="R68" i="25"/>
  <c r="R67" i="25"/>
  <c r="R36" i="25"/>
  <c r="R35" i="25"/>
  <c r="R62" i="25"/>
  <c r="R41" i="25"/>
  <c r="R79" i="25"/>
  <c r="R75" i="25"/>
  <c r="R55" i="25"/>
  <c r="R48" i="25"/>
  <c r="R58" i="25"/>
  <c r="R45" i="25"/>
  <c r="R77" i="25"/>
  <c r="R60" i="25"/>
  <c r="R43" i="25"/>
  <c r="R54" i="25"/>
  <c r="R49" i="25"/>
  <c r="R72" i="25"/>
  <c r="R63" i="25"/>
  <c r="R40" i="25"/>
  <c r="R53" i="25"/>
  <c r="R50" i="25"/>
  <c r="R92" i="25"/>
  <c r="R87" i="25"/>
  <c r="R73" i="25"/>
  <c r="R52" i="25"/>
  <c r="R51" i="25"/>
  <c r="R76" i="25"/>
  <c r="R57" i="25"/>
  <c r="R46" i="25"/>
  <c r="R80" i="25"/>
  <c r="R71" i="25"/>
  <c r="R64" i="25"/>
  <c r="R39" i="25"/>
  <c r="R74" i="25"/>
  <c r="R61" i="25"/>
  <c r="R42" i="25"/>
  <c r="R90" i="25"/>
  <c r="R59" i="25"/>
  <c r="R44" i="25"/>
  <c r="R70" i="25"/>
  <c r="R65" i="25"/>
  <c r="R38" i="25"/>
  <c r="Q116" i="28"/>
  <c r="I116" i="28"/>
  <c r="H116" i="28"/>
  <c r="G116" i="28"/>
  <c r="F116" i="28"/>
  <c r="E116" i="28"/>
  <c r="D116" i="28"/>
  <c r="P116" i="28"/>
  <c r="O116" i="28"/>
  <c r="N116" i="28"/>
  <c r="M116" i="28"/>
  <c r="L116" i="28"/>
  <c r="K116" i="28"/>
  <c r="J116" i="28"/>
  <c r="Q122" i="24"/>
  <c r="N114" i="25"/>
  <c r="M114" i="25"/>
  <c r="L114" i="25"/>
  <c r="K114" i="25"/>
  <c r="J114" i="25"/>
  <c r="I114" i="25"/>
  <c r="H114" i="25"/>
  <c r="G114" i="25"/>
  <c r="F114" i="25"/>
  <c r="E114" i="25"/>
  <c r="D114" i="25"/>
  <c r="Q114" i="25"/>
  <c r="P114" i="25"/>
  <c r="O114" i="25"/>
  <c r="R93" i="29"/>
  <c r="R74" i="29"/>
  <c r="R61" i="29"/>
  <c r="R46" i="29"/>
  <c r="R91" i="29"/>
  <c r="R76" i="29"/>
  <c r="R59" i="29"/>
  <c r="R39" i="29"/>
  <c r="R97" i="29"/>
  <c r="R70" i="29"/>
  <c r="R65" i="29"/>
  <c r="R42" i="29"/>
  <c r="R88" i="29"/>
  <c r="R79" i="29"/>
  <c r="R56" i="29"/>
  <c r="R44" i="29"/>
  <c r="R98" i="29"/>
  <c r="R69" i="29"/>
  <c r="R66" i="29"/>
  <c r="R38" i="29"/>
  <c r="R100" i="29"/>
  <c r="R99" i="29"/>
  <c r="R68" i="29"/>
  <c r="R67" i="29"/>
  <c r="R47" i="29"/>
  <c r="R94" i="29"/>
  <c r="R73" i="29"/>
  <c r="R62" i="29"/>
  <c r="R37" i="29"/>
  <c r="R34" i="29"/>
  <c r="R87" i="29"/>
  <c r="R80" i="29"/>
  <c r="R55" i="29"/>
  <c r="R36" i="29"/>
  <c r="R35" i="29"/>
  <c r="R90" i="29"/>
  <c r="R77" i="29"/>
  <c r="R58" i="29"/>
  <c r="R41" i="29"/>
  <c r="R92" i="29"/>
  <c r="R75" i="29"/>
  <c r="R60" i="29"/>
  <c r="R48" i="29"/>
  <c r="R86" i="29"/>
  <c r="R81" i="29"/>
  <c r="R45" i="29"/>
  <c r="R95" i="29"/>
  <c r="R72" i="29"/>
  <c r="R63" i="29"/>
  <c r="R54" i="29"/>
  <c r="R43" i="29"/>
  <c r="R85" i="29"/>
  <c r="R82" i="29"/>
  <c r="R49" i="29"/>
  <c r="R84" i="29"/>
  <c r="R83" i="29"/>
  <c r="R40" i="29"/>
  <c r="R89" i="29"/>
  <c r="R78" i="29"/>
  <c r="R57" i="29"/>
  <c r="R53" i="29"/>
  <c r="R50" i="29"/>
  <c r="R96" i="29"/>
  <c r="R71" i="29"/>
  <c r="R64" i="29"/>
  <c r="R52" i="29"/>
  <c r="R51" i="29"/>
  <c r="H137" i="24"/>
  <c r="I137" i="24"/>
  <c r="J137" i="24"/>
  <c r="K137" i="24"/>
  <c r="L137" i="24"/>
  <c r="M137" i="24"/>
  <c r="N137" i="24"/>
  <c r="O137" i="24"/>
  <c r="P137" i="24"/>
  <c r="Q137" i="24"/>
  <c r="E137" i="24"/>
  <c r="F137" i="24"/>
  <c r="G137" i="24"/>
  <c r="D137" i="24"/>
  <c r="R97" i="27"/>
  <c r="R70" i="27"/>
  <c r="R65" i="27"/>
  <c r="R38" i="27"/>
  <c r="R88" i="27"/>
  <c r="R79" i="27"/>
  <c r="R56" i="27"/>
  <c r="R47" i="27"/>
  <c r="R98" i="27"/>
  <c r="R69" i="27"/>
  <c r="R66" i="27"/>
  <c r="R37" i="27"/>
  <c r="R34" i="27"/>
  <c r="R100" i="27"/>
  <c r="R99" i="27"/>
  <c r="R68" i="27"/>
  <c r="R67" i="27"/>
  <c r="R36" i="27"/>
  <c r="R35" i="27"/>
  <c r="R94" i="27"/>
  <c r="R73" i="27"/>
  <c r="R62" i="27"/>
  <c r="R41" i="27"/>
  <c r="R87" i="27"/>
  <c r="R80" i="27"/>
  <c r="R55" i="27"/>
  <c r="R48" i="27"/>
  <c r="R90" i="27"/>
  <c r="R77" i="27"/>
  <c r="R58" i="27"/>
  <c r="R45" i="27"/>
  <c r="R92" i="27"/>
  <c r="R75" i="27"/>
  <c r="R60" i="27"/>
  <c r="R43" i="27"/>
  <c r="R86" i="27"/>
  <c r="R81" i="27"/>
  <c r="R54" i="27"/>
  <c r="R49" i="27"/>
  <c r="R95" i="27"/>
  <c r="R72" i="27"/>
  <c r="R63" i="27"/>
  <c r="R40" i="27"/>
  <c r="R85" i="27"/>
  <c r="R82" i="27"/>
  <c r="R53" i="27"/>
  <c r="R50" i="27"/>
  <c r="R84" i="27"/>
  <c r="R83" i="27"/>
  <c r="R52" i="27"/>
  <c r="R51" i="27"/>
  <c r="R89" i="27"/>
  <c r="R78" i="27"/>
  <c r="R57" i="27"/>
  <c r="R96" i="27"/>
  <c r="R71" i="27"/>
  <c r="R93" i="27"/>
  <c r="R74" i="27"/>
  <c r="R91" i="27"/>
  <c r="R76" i="27"/>
  <c r="R64" i="27"/>
  <c r="R61" i="27"/>
  <c r="R59" i="27"/>
  <c r="R46" i="27"/>
  <c r="R42" i="27"/>
  <c r="R44" i="27"/>
  <c r="R39" i="27"/>
  <c r="Q128" i="24"/>
  <c r="Q135" i="24"/>
  <c r="Q127" i="24"/>
  <c r="Q101" i="24"/>
  <c r="Q119" i="24"/>
  <c r="CG114" i="26"/>
  <c r="Q130" i="24"/>
  <c r="Q120" i="24"/>
  <c r="Q105" i="26"/>
  <c r="Q106" i="26"/>
  <c r="Q107" i="26"/>
  <c r="Q108" i="26"/>
  <c r="Q109" i="26"/>
  <c r="Q110" i="26"/>
  <c r="Q111" i="26"/>
  <c r="CG33" i="26"/>
  <c r="Q112" i="26"/>
  <c r="Q113" i="26"/>
  <c r="R93" i="28"/>
  <c r="R74" i="28"/>
  <c r="R91" i="28"/>
  <c r="R76" i="28"/>
  <c r="R97" i="28"/>
  <c r="R88" i="28"/>
  <c r="R79" i="28"/>
  <c r="R98" i="28"/>
  <c r="R100" i="28"/>
  <c r="R99" i="28"/>
  <c r="R94" i="28"/>
  <c r="R87" i="28"/>
  <c r="R80" i="28"/>
  <c r="R90" i="28"/>
  <c r="R92" i="28"/>
  <c r="R75" i="28"/>
  <c r="R86" i="28"/>
  <c r="R81" i="28"/>
  <c r="R95" i="28"/>
  <c r="R85" i="28"/>
  <c r="R82" i="28"/>
  <c r="R96" i="28"/>
  <c r="R71" i="28"/>
  <c r="R69" i="28"/>
  <c r="R66" i="28"/>
  <c r="R56" i="28"/>
  <c r="R47" i="28"/>
  <c r="R38" i="28"/>
  <c r="R78" i="28"/>
  <c r="R68" i="28"/>
  <c r="R67" i="28"/>
  <c r="R37" i="28"/>
  <c r="R34" i="28"/>
  <c r="R89" i="28"/>
  <c r="R62" i="28"/>
  <c r="R41" i="28"/>
  <c r="R36" i="28"/>
  <c r="R35" i="28"/>
  <c r="R55" i="28"/>
  <c r="R48" i="28"/>
  <c r="R58" i="28"/>
  <c r="R45" i="28"/>
  <c r="R60" i="28"/>
  <c r="R43" i="28"/>
  <c r="R77" i="28"/>
  <c r="R63" i="28"/>
  <c r="R54" i="28"/>
  <c r="R49" i="28"/>
  <c r="R83" i="28"/>
  <c r="R40" i="28"/>
  <c r="R53" i="28"/>
  <c r="R50" i="28"/>
  <c r="R52" i="28"/>
  <c r="R51" i="28"/>
  <c r="R64" i="28"/>
  <c r="R57" i="28"/>
  <c r="R46" i="28"/>
  <c r="R84" i="28"/>
  <c r="R73" i="28"/>
  <c r="R39" i="28"/>
  <c r="R61" i="28"/>
  <c r="R42" i="28"/>
  <c r="R72" i="28"/>
  <c r="R70" i="28"/>
  <c r="R65" i="28"/>
  <c r="R59" i="28"/>
  <c r="R44" i="28"/>
  <c r="R100" i="26"/>
  <c r="R99" i="26"/>
  <c r="R86" i="26"/>
  <c r="R81" i="26"/>
  <c r="R54" i="26"/>
  <c r="R49" i="26"/>
  <c r="R95" i="26"/>
  <c r="R72" i="26"/>
  <c r="R63" i="26"/>
  <c r="R40" i="26"/>
  <c r="R85" i="26"/>
  <c r="R82" i="26"/>
  <c r="R53" i="26"/>
  <c r="R50" i="26"/>
  <c r="R84" i="26"/>
  <c r="R83" i="26"/>
  <c r="R52" i="26"/>
  <c r="R51" i="26"/>
  <c r="R89" i="26"/>
  <c r="R78" i="26"/>
  <c r="R57" i="26"/>
  <c r="R46" i="26"/>
  <c r="R96" i="26"/>
  <c r="R71" i="26"/>
  <c r="R64" i="26"/>
  <c r="R39" i="26"/>
  <c r="R93" i="26"/>
  <c r="R74" i="26"/>
  <c r="R61" i="26"/>
  <c r="R42" i="26"/>
  <c r="R91" i="26"/>
  <c r="R76" i="26"/>
  <c r="R59" i="26"/>
  <c r="R44" i="26"/>
  <c r="R70" i="26"/>
  <c r="R65" i="26"/>
  <c r="R38" i="26"/>
  <c r="R88" i="26"/>
  <c r="R79" i="26"/>
  <c r="R56" i="26"/>
  <c r="R47" i="26"/>
  <c r="R69" i="26"/>
  <c r="R66" i="26"/>
  <c r="R37" i="26"/>
  <c r="R34" i="26"/>
  <c r="R97" i="26"/>
  <c r="R68" i="26"/>
  <c r="R67" i="26"/>
  <c r="R36" i="26"/>
  <c r="R35" i="26"/>
  <c r="R98" i="26"/>
  <c r="R94" i="26"/>
  <c r="R73" i="26"/>
  <c r="R62" i="26"/>
  <c r="R41" i="26"/>
  <c r="R87" i="26"/>
  <c r="R80" i="26"/>
  <c r="R55" i="26"/>
  <c r="R48" i="26"/>
  <c r="R90" i="26"/>
  <c r="R77" i="26"/>
  <c r="R58" i="26"/>
  <c r="R45" i="26"/>
  <c r="R92" i="26"/>
  <c r="R75" i="26"/>
  <c r="R60" i="26"/>
  <c r="R43" i="26"/>
  <c r="Q105" i="25"/>
  <c r="Q106" i="25"/>
  <c r="Q107" i="25"/>
  <c r="Q108" i="25"/>
  <c r="Q109" i="25"/>
  <c r="CG33" i="25"/>
  <c r="Q110" i="25"/>
  <c r="Q111" i="25"/>
  <c r="Q112" i="25"/>
  <c r="Q123" i="24"/>
  <c r="M114" i="27"/>
  <c r="L114" i="27"/>
  <c r="K114" i="27"/>
  <c r="J114" i="27"/>
  <c r="I114" i="27"/>
  <c r="H114" i="27"/>
  <c r="G114" i="27"/>
  <c r="F114" i="27"/>
  <c r="E114" i="27"/>
  <c r="D114" i="27"/>
  <c r="Q114" i="27"/>
  <c r="P114" i="27"/>
  <c r="O114" i="27"/>
  <c r="N114" i="27"/>
  <c r="Q129" i="24"/>
  <c r="Q105" i="28"/>
  <c r="Q106" i="28"/>
  <c r="Q107" i="28"/>
  <c r="Q108" i="28"/>
  <c r="Q109" i="28"/>
  <c r="Q110" i="28"/>
  <c r="Q111" i="28"/>
  <c r="CG33" i="28"/>
  <c r="Q112" i="28"/>
  <c r="Q113" i="28"/>
  <c r="Q114" i="28"/>
  <c r="Q19" i="1"/>
  <c r="S18" i="1"/>
  <c r="I72" i="18"/>
  <c r="G72" i="18"/>
  <c r="C60" i="12"/>
  <c r="E60" i="12" s="1"/>
  <c r="D72" i="18"/>
  <c r="B53" i="18"/>
  <c r="O52" i="18"/>
  <c r="F53" i="18"/>
  <c r="P52" i="18"/>
  <c r="Q103" i="25"/>
  <c r="Q103" i="24"/>
  <c r="Q103" i="27"/>
  <c r="Q103" i="28"/>
  <c r="Q103" i="26"/>
  <c r="Q103" i="29"/>
  <c r="B53" i="24"/>
  <c r="B137" i="24"/>
  <c r="J26" i="1"/>
  <c r="D15" i="20"/>
  <c r="E15" i="20" s="1"/>
  <c r="B17" i="20"/>
  <c r="C17" i="20" s="1"/>
  <c r="M23" i="1"/>
  <c r="R21" i="1"/>
  <c r="D29" i="1"/>
  <c r="S18" i="25" s="1"/>
  <c r="E29" i="1"/>
  <c r="S18" i="26" s="1"/>
  <c r="C29" i="1"/>
  <c r="S18" i="24" s="1"/>
  <c r="G29" i="1"/>
  <c r="S18" i="28" s="1"/>
  <c r="F29" i="1"/>
  <c r="S18" i="27" s="1"/>
  <c r="H29" i="1"/>
  <c r="S18" i="29" s="1"/>
  <c r="F15" i="20"/>
  <c r="A16" i="21"/>
  <c r="D16" i="21" s="1"/>
  <c r="A17" i="23"/>
  <c r="F15" i="21"/>
  <c r="E15" i="21"/>
  <c r="E16" i="23"/>
  <c r="F16" i="23" s="1"/>
  <c r="G16" i="23"/>
  <c r="B24" i="1"/>
  <c r="A23" i="1"/>
  <c r="B18" i="23"/>
  <c r="C18" i="23" s="1"/>
  <c r="D18" i="23" s="1"/>
  <c r="B17" i="21"/>
  <c r="C17" i="21" s="1"/>
  <c r="A16" i="20"/>
  <c r="L22" i="1"/>
  <c r="O22" i="1" s="1"/>
  <c r="T22" i="1" s="1"/>
  <c r="I39" i="14"/>
  <c r="P21" i="1"/>
  <c r="B114" i="25"/>
  <c r="B30" i="25"/>
  <c r="B30" i="27"/>
  <c r="B114" i="27"/>
  <c r="B116" i="29"/>
  <c r="B32" i="29"/>
  <c r="B116" i="28"/>
  <c r="B32" i="28"/>
  <c r="B115" i="26"/>
  <c r="B31" i="26"/>
  <c r="D73" i="18" l="1"/>
  <c r="H73" i="18"/>
  <c r="C73" i="18"/>
  <c r="R116" i="29"/>
  <c r="R137" i="24"/>
  <c r="R114" i="27"/>
  <c r="R114" i="25"/>
  <c r="R122" i="24"/>
  <c r="R115" i="26"/>
  <c r="CG116" i="28"/>
  <c r="R128" i="24"/>
  <c r="R133" i="24"/>
  <c r="R125" i="24"/>
  <c r="M115" i="25"/>
  <c r="L115" i="25"/>
  <c r="K115" i="25"/>
  <c r="J115" i="25"/>
  <c r="I115" i="25"/>
  <c r="H115" i="25"/>
  <c r="G115" i="25"/>
  <c r="F115" i="25"/>
  <c r="E115" i="25"/>
  <c r="D115" i="25"/>
  <c r="R115" i="25"/>
  <c r="Q115" i="25"/>
  <c r="P115" i="25"/>
  <c r="O115" i="25"/>
  <c r="N115" i="25"/>
  <c r="R130" i="24"/>
  <c r="S95" i="25"/>
  <c r="S85" i="25"/>
  <c r="S82" i="25"/>
  <c r="S84" i="25"/>
  <c r="S83" i="25"/>
  <c r="S89" i="25"/>
  <c r="S78" i="25"/>
  <c r="S96" i="25"/>
  <c r="S93" i="25"/>
  <c r="S91" i="25"/>
  <c r="S97" i="25"/>
  <c r="S88" i="25"/>
  <c r="S98" i="25"/>
  <c r="S100" i="25"/>
  <c r="S99" i="25"/>
  <c r="S94" i="25"/>
  <c r="S92" i="25"/>
  <c r="S86" i="25"/>
  <c r="S69" i="25"/>
  <c r="S66" i="25"/>
  <c r="S37" i="25"/>
  <c r="S68" i="25"/>
  <c r="S67" i="25"/>
  <c r="S36" i="25"/>
  <c r="S35" i="25"/>
  <c r="S62" i="25"/>
  <c r="S41" i="25"/>
  <c r="S81" i="25"/>
  <c r="S79" i="25"/>
  <c r="S75" i="25"/>
  <c r="S55" i="25"/>
  <c r="S48" i="25"/>
  <c r="S58" i="25"/>
  <c r="S45" i="25"/>
  <c r="S77" i="25"/>
  <c r="S60" i="25"/>
  <c r="S43" i="25"/>
  <c r="S54" i="25"/>
  <c r="S49" i="25"/>
  <c r="S72" i="25"/>
  <c r="S63" i="25"/>
  <c r="S40" i="25"/>
  <c r="S53" i="25"/>
  <c r="S50" i="25"/>
  <c r="S87" i="25"/>
  <c r="S73" i="25"/>
  <c r="S52" i="25"/>
  <c r="S51" i="25"/>
  <c r="S76" i="25"/>
  <c r="S57" i="25"/>
  <c r="S46" i="25"/>
  <c r="S80" i="25"/>
  <c r="S71" i="25"/>
  <c r="S64" i="25"/>
  <c r="S39" i="25"/>
  <c r="S74" i="25"/>
  <c r="S61" i="25"/>
  <c r="S42" i="25"/>
  <c r="S90" i="25"/>
  <c r="S59" i="25"/>
  <c r="S44" i="25"/>
  <c r="S70" i="25"/>
  <c r="S65" i="25"/>
  <c r="S38" i="25"/>
  <c r="S56" i="25"/>
  <c r="S47" i="25"/>
  <c r="R124" i="24"/>
  <c r="J116" i="26"/>
  <c r="I116" i="26"/>
  <c r="H116" i="26"/>
  <c r="G116" i="26"/>
  <c r="F116" i="26"/>
  <c r="E116" i="26"/>
  <c r="D116" i="26"/>
  <c r="R116" i="26"/>
  <c r="Q116" i="26"/>
  <c r="P116" i="26"/>
  <c r="O116" i="26"/>
  <c r="N116" i="26"/>
  <c r="M116" i="26"/>
  <c r="L116" i="26"/>
  <c r="K116" i="26"/>
  <c r="L115" i="27"/>
  <c r="K115" i="27"/>
  <c r="J115" i="27"/>
  <c r="I115" i="27"/>
  <c r="H115" i="27"/>
  <c r="G115" i="27"/>
  <c r="F115" i="27"/>
  <c r="E115" i="27"/>
  <c r="D115" i="27"/>
  <c r="R115" i="27"/>
  <c r="Q115" i="27"/>
  <c r="P115" i="27"/>
  <c r="O115" i="27"/>
  <c r="N115" i="27"/>
  <c r="M115" i="27"/>
  <c r="R101" i="28"/>
  <c r="R105" i="25"/>
  <c r="R106" i="25"/>
  <c r="R107" i="25"/>
  <c r="R108" i="25"/>
  <c r="R109" i="25"/>
  <c r="R110" i="25"/>
  <c r="CG34" i="25"/>
  <c r="R111" i="25"/>
  <c r="R112" i="25"/>
  <c r="R113" i="25"/>
  <c r="R123" i="24"/>
  <c r="S91" i="29"/>
  <c r="S76" i="29"/>
  <c r="S59" i="29"/>
  <c r="S39" i="29"/>
  <c r="S97" i="29"/>
  <c r="S70" i="29"/>
  <c r="S65" i="29"/>
  <c r="S42" i="29"/>
  <c r="S88" i="29"/>
  <c r="S79" i="29"/>
  <c r="S56" i="29"/>
  <c r="S44" i="29"/>
  <c r="S98" i="29"/>
  <c r="S69" i="29"/>
  <c r="S66" i="29"/>
  <c r="S38" i="29"/>
  <c r="S100" i="29"/>
  <c r="S99" i="29"/>
  <c r="S68" i="29"/>
  <c r="S67" i="29"/>
  <c r="S47" i="29"/>
  <c r="S94" i="29"/>
  <c r="S73" i="29"/>
  <c r="S62" i="29"/>
  <c r="S37" i="29"/>
  <c r="S87" i="29"/>
  <c r="S80" i="29"/>
  <c r="S55" i="29"/>
  <c r="S36" i="29"/>
  <c r="S35" i="29"/>
  <c r="S90" i="29"/>
  <c r="S77" i="29"/>
  <c r="S58" i="29"/>
  <c r="S41" i="29"/>
  <c r="S92" i="29"/>
  <c r="S75" i="29"/>
  <c r="S60" i="29"/>
  <c r="S48" i="29"/>
  <c r="S86" i="29"/>
  <c r="S81" i="29"/>
  <c r="S45" i="29"/>
  <c r="S95" i="29"/>
  <c r="S72" i="29"/>
  <c r="S63" i="29"/>
  <c r="S54" i="29"/>
  <c r="S43" i="29"/>
  <c r="S85" i="29"/>
  <c r="S82" i="29"/>
  <c r="S49" i="29"/>
  <c r="S84" i="29"/>
  <c r="S83" i="29"/>
  <c r="S40" i="29"/>
  <c r="S89" i="29"/>
  <c r="S78" i="29"/>
  <c r="S57" i="29"/>
  <c r="S53" i="29"/>
  <c r="S50" i="29"/>
  <c r="S96" i="29"/>
  <c r="S71" i="29"/>
  <c r="S64" i="29"/>
  <c r="S52" i="29"/>
  <c r="S51" i="29"/>
  <c r="S93" i="29"/>
  <c r="S74" i="29"/>
  <c r="S61" i="29"/>
  <c r="S46" i="29"/>
  <c r="CG114" i="27"/>
  <c r="R101" i="26"/>
  <c r="R105" i="27"/>
  <c r="R106" i="27"/>
  <c r="R107" i="27"/>
  <c r="R108" i="27"/>
  <c r="R109" i="27"/>
  <c r="R110" i="27"/>
  <c r="CG34" i="27"/>
  <c r="R111" i="27"/>
  <c r="R112" i="27"/>
  <c r="R113" i="27"/>
  <c r="R101" i="25"/>
  <c r="R101" i="24"/>
  <c r="R119" i="24"/>
  <c r="CG119" i="24" s="1"/>
  <c r="H138" i="24"/>
  <c r="I138" i="24"/>
  <c r="J138" i="24"/>
  <c r="K138" i="24"/>
  <c r="L138" i="24"/>
  <c r="M138" i="24"/>
  <c r="N138" i="24"/>
  <c r="O138" i="24"/>
  <c r="P138" i="24"/>
  <c r="Q138" i="24"/>
  <c r="R138" i="24"/>
  <c r="E138" i="24"/>
  <c r="F138" i="24"/>
  <c r="G138" i="24"/>
  <c r="D138" i="24"/>
  <c r="R135" i="24"/>
  <c r="R127" i="24"/>
  <c r="R120" i="24"/>
  <c r="S91" i="28"/>
  <c r="S76" i="28"/>
  <c r="S97" i="28"/>
  <c r="S88" i="28"/>
  <c r="S79" i="28"/>
  <c r="S98" i="28"/>
  <c r="S100" i="28"/>
  <c r="S99" i="28"/>
  <c r="S94" i="28"/>
  <c r="S87" i="28"/>
  <c r="S80" i="28"/>
  <c r="S90" i="28"/>
  <c r="S92" i="28"/>
  <c r="S86" i="28"/>
  <c r="S81" i="28"/>
  <c r="S95" i="28"/>
  <c r="S85" i="28"/>
  <c r="S82" i="28"/>
  <c r="S84" i="28"/>
  <c r="S83" i="28"/>
  <c r="S96" i="28"/>
  <c r="S93" i="28"/>
  <c r="S69" i="28"/>
  <c r="S66" i="28"/>
  <c r="S56" i="28"/>
  <c r="S47" i="28"/>
  <c r="S38" i="28"/>
  <c r="S78" i="28"/>
  <c r="S68" i="28"/>
  <c r="S67" i="28"/>
  <c r="S75" i="28"/>
  <c r="S37" i="28"/>
  <c r="S89" i="28"/>
  <c r="S62" i="28"/>
  <c r="S41" i="28"/>
  <c r="S36" i="28"/>
  <c r="S35" i="28"/>
  <c r="S55" i="28"/>
  <c r="S48" i="28"/>
  <c r="S58" i="28"/>
  <c r="S45" i="28"/>
  <c r="S60" i="28"/>
  <c r="S43" i="28"/>
  <c r="S77" i="28"/>
  <c r="S63" i="28"/>
  <c r="S54" i="28"/>
  <c r="S49" i="28"/>
  <c r="S40" i="28"/>
  <c r="S53" i="28"/>
  <c r="S50" i="28"/>
  <c r="S52" i="28"/>
  <c r="S51" i="28"/>
  <c r="S64" i="28"/>
  <c r="S57" i="28"/>
  <c r="S46" i="28"/>
  <c r="S73" i="28"/>
  <c r="S39" i="28"/>
  <c r="S61" i="28"/>
  <c r="S42" i="28"/>
  <c r="S74" i="28"/>
  <c r="S72" i="28"/>
  <c r="S70" i="28"/>
  <c r="S65" i="28"/>
  <c r="S59" i="28"/>
  <c r="S44" i="28"/>
  <c r="S71" i="28"/>
  <c r="R136" i="24"/>
  <c r="S88" i="27"/>
  <c r="S79" i="27"/>
  <c r="S56" i="27"/>
  <c r="S47" i="27"/>
  <c r="S98" i="27"/>
  <c r="S69" i="27"/>
  <c r="S66" i="27"/>
  <c r="S37" i="27"/>
  <c r="S100" i="27"/>
  <c r="S99" i="27"/>
  <c r="S68" i="27"/>
  <c r="S67" i="27"/>
  <c r="S36" i="27"/>
  <c r="S35" i="27"/>
  <c r="S94" i="27"/>
  <c r="S73" i="27"/>
  <c r="S62" i="27"/>
  <c r="S41" i="27"/>
  <c r="S87" i="27"/>
  <c r="S80" i="27"/>
  <c r="S55" i="27"/>
  <c r="S48" i="27"/>
  <c r="S90" i="27"/>
  <c r="S77" i="27"/>
  <c r="S58" i="27"/>
  <c r="S45" i="27"/>
  <c r="S92" i="27"/>
  <c r="S75" i="27"/>
  <c r="S60" i="27"/>
  <c r="S43" i="27"/>
  <c r="S86" i="27"/>
  <c r="S81" i="27"/>
  <c r="S54" i="27"/>
  <c r="S49" i="27"/>
  <c r="S95" i="27"/>
  <c r="S72" i="27"/>
  <c r="S63" i="27"/>
  <c r="S40" i="27"/>
  <c r="S85" i="27"/>
  <c r="S82" i="27"/>
  <c r="S53" i="27"/>
  <c r="S50" i="27"/>
  <c r="S84" i="27"/>
  <c r="S83" i="27"/>
  <c r="S52" i="27"/>
  <c r="S51" i="27"/>
  <c r="S89" i="27"/>
  <c r="S78" i="27"/>
  <c r="S57" i="27"/>
  <c r="S46" i="27"/>
  <c r="S96" i="27"/>
  <c r="S71" i="27"/>
  <c r="S64" i="27"/>
  <c r="S93" i="27"/>
  <c r="S74" i="27"/>
  <c r="S91" i="27"/>
  <c r="S76" i="27"/>
  <c r="S97" i="27"/>
  <c r="S70" i="27"/>
  <c r="S65" i="27"/>
  <c r="S38" i="27"/>
  <c r="S61" i="27"/>
  <c r="S59" i="27"/>
  <c r="S42" i="27"/>
  <c r="S44" i="27"/>
  <c r="S39" i="27"/>
  <c r="S94" i="24"/>
  <c r="S68" i="24"/>
  <c r="S67" i="24"/>
  <c r="S36" i="24"/>
  <c r="S35" i="24"/>
  <c r="S87" i="24"/>
  <c r="S73" i="24"/>
  <c r="S62" i="24"/>
  <c r="S41" i="24"/>
  <c r="S90" i="24"/>
  <c r="S80" i="24"/>
  <c r="S55" i="24"/>
  <c r="S48" i="24"/>
  <c r="S92" i="24"/>
  <c r="S77" i="24"/>
  <c r="S58" i="24"/>
  <c r="S45" i="24"/>
  <c r="S75" i="24"/>
  <c r="S60" i="24"/>
  <c r="S43" i="24"/>
  <c r="S50" i="24"/>
  <c r="S95" i="24"/>
  <c r="S86" i="24"/>
  <c r="S81" i="24"/>
  <c r="S54" i="24"/>
  <c r="S49" i="24"/>
  <c r="S72" i="24"/>
  <c r="S63" i="24"/>
  <c r="S40" i="24"/>
  <c r="S85" i="24"/>
  <c r="S82" i="24"/>
  <c r="S53" i="24"/>
  <c r="S89" i="24"/>
  <c r="S84" i="24"/>
  <c r="S83" i="24"/>
  <c r="S52" i="24"/>
  <c r="S51" i="24"/>
  <c r="S96" i="24"/>
  <c r="S78" i="24"/>
  <c r="S57" i="24"/>
  <c r="S46" i="24"/>
  <c r="S93" i="24"/>
  <c r="S71" i="24"/>
  <c r="S64" i="24"/>
  <c r="S39" i="24"/>
  <c r="S91" i="24"/>
  <c r="S74" i="24"/>
  <c r="S61" i="24"/>
  <c r="S97" i="24"/>
  <c r="S76" i="24"/>
  <c r="S59" i="24"/>
  <c r="S88" i="24"/>
  <c r="S70" i="24"/>
  <c r="S65" i="24"/>
  <c r="S98" i="24"/>
  <c r="S79" i="24"/>
  <c r="S100" i="24"/>
  <c r="S99" i="24"/>
  <c r="S69" i="24"/>
  <c r="S66" i="24"/>
  <c r="S37" i="24"/>
  <c r="S38" i="24"/>
  <c r="S42" i="24"/>
  <c r="S44" i="24"/>
  <c r="S56" i="24"/>
  <c r="S47" i="24"/>
  <c r="R101" i="29"/>
  <c r="R105" i="29"/>
  <c r="R106" i="29"/>
  <c r="R107" i="29"/>
  <c r="R108" i="29"/>
  <c r="R109" i="29"/>
  <c r="CG34" i="29"/>
  <c r="R110" i="29"/>
  <c r="R111" i="29"/>
  <c r="R112" i="29"/>
  <c r="R113" i="29"/>
  <c r="R114" i="29"/>
  <c r="R115" i="29"/>
  <c r="S100" i="26"/>
  <c r="S99" i="26"/>
  <c r="S95" i="26"/>
  <c r="S72" i="26"/>
  <c r="S63" i="26"/>
  <c r="S40" i="26"/>
  <c r="S85" i="26"/>
  <c r="S82" i="26"/>
  <c r="S53" i="26"/>
  <c r="S50" i="26"/>
  <c r="S84" i="26"/>
  <c r="S83" i="26"/>
  <c r="S52" i="26"/>
  <c r="S51" i="26"/>
  <c r="S89" i="26"/>
  <c r="S78" i="26"/>
  <c r="S57" i="26"/>
  <c r="S46" i="26"/>
  <c r="S96" i="26"/>
  <c r="S71" i="26"/>
  <c r="S64" i="26"/>
  <c r="S39" i="26"/>
  <c r="S93" i="26"/>
  <c r="S74" i="26"/>
  <c r="S61" i="26"/>
  <c r="S42" i="26"/>
  <c r="S91" i="26"/>
  <c r="S76" i="26"/>
  <c r="S59" i="26"/>
  <c r="S44" i="26"/>
  <c r="S70" i="26"/>
  <c r="S65" i="26"/>
  <c r="S38" i="26"/>
  <c r="S88" i="26"/>
  <c r="S79" i="26"/>
  <c r="S56" i="26"/>
  <c r="S47" i="26"/>
  <c r="S69" i="26"/>
  <c r="S66" i="26"/>
  <c r="S37" i="26"/>
  <c r="S97" i="26"/>
  <c r="S68" i="26"/>
  <c r="S67" i="26"/>
  <c r="S36" i="26"/>
  <c r="S35" i="26"/>
  <c r="S98" i="26"/>
  <c r="S94" i="26"/>
  <c r="S73" i="26"/>
  <c r="S62" i="26"/>
  <c r="S41" i="26"/>
  <c r="S87" i="26"/>
  <c r="S80" i="26"/>
  <c r="S55" i="26"/>
  <c r="S48" i="26"/>
  <c r="S90" i="26"/>
  <c r="S77" i="26"/>
  <c r="S58" i="26"/>
  <c r="S45" i="26"/>
  <c r="S92" i="26"/>
  <c r="S75" i="26"/>
  <c r="S60" i="26"/>
  <c r="S43" i="26"/>
  <c r="S86" i="26"/>
  <c r="S81" i="26"/>
  <c r="S54" i="26"/>
  <c r="S49" i="26"/>
  <c r="Q20" i="1"/>
  <c r="S19" i="1"/>
  <c r="R105" i="28"/>
  <c r="R106" i="28"/>
  <c r="R108" i="28"/>
  <c r="R107" i="28"/>
  <c r="R109" i="28"/>
  <c r="R110" i="28"/>
  <c r="R111" i="28"/>
  <c r="CG34" i="28"/>
  <c r="R112" i="28"/>
  <c r="R113" i="28"/>
  <c r="R114" i="28"/>
  <c r="R115" i="28"/>
  <c r="R129" i="24"/>
  <c r="R105" i="26"/>
  <c r="R106" i="26"/>
  <c r="R107" i="26"/>
  <c r="R108" i="26"/>
  <c r="R109" i="26"/>
  <c r="CG34" i="26"/>
  <c r="R110" i="26"/>
  <c r="R111" i="26"/>
  <c r="R112" i="26"/>
  <c r="R113" i="26"/>
  <c r="R114" i="26"/>
  <c r="R112" i="24"/>
  <c r="R105" i="24"/>
  <c r="R118" i="24"/>
  <c r="R108" i="24"/>
  <c r="R109" i="24"/>
  <c r="R111" i="24"/>
  <c r="R113" i="24"/>
  <c r="R106" i="24"/>
  <c r="R107" i="24"/>
  <c r="R110" i="24"/>
  <c r="R115" i="24"/>
  <c r="R114" i="24"/>
  <c r="R116" i="24"/>
  <c r="R117" i="24"/>
  <c r="R134" i="24"/>
  <c r="R121" i="24"/>
  <c r="CG34" i="24"/>
  <c r="CG115" i="26"/>
  <c r="CG116" i="29"/>
  <c r="R131" i="24"/>
  <c r="R132" i="24"/>
  <c r="R117" i="28"/>
  <c r="Q117" i="28"/>
  <c r="P117" i="28"/>
  <c r="G117" i="28"/>
  <c r="F117" i="28"/>
  <c r="E117" i="28"/>
  <c r="D117" i="28"/>
  <c r="O117" i="28"/>
  <c r="N117" i="28"/>
  <c r="M117" i="28"/>
  <c r="L117" i="28"/>
  <c r="K117" i="28"/>
  <c r="J117" i="28"/>
  <c r="I117" i="28"/>
  <c r="H117" i="28"/>
  <c r="P117" i="29"/>
  <c r="R117" i="29"/>
  <c r="Q117" i="29"/>
  <c r="O117" i="29"/>
  <c r="N117" i="29"/>
  <c r="M117" i="29"/>
  <c r="L117" i="29"/>
  <c r="K117" i="29"/>
  <c r="J117" i="29"/>
  <c r="E117" i="29"/>
  <c r="D117" i="29"/>
  <c r="I117" i="29"/>
  <c r="H117" i="29"/>
  <c r="G117" i="29"/>
  <c r="F117" i="29"/>
  <c r="R126" i="24"/>
  <c r="R101" i="27"/>
  <c r="CG114" i="25"/>
  <c r="R116" i="28"/>
  <c r="I73" i="18"/>
  <c r="C61" i="12"/>
  <c r="E61" i="12" s="1"/>
  <c r="H74" i="18"/>
  <c r="G73" i="18"/>
  <c r="F54" i="18"/>
  <c r="P53" i="18"/>
  <c r="B54" i="18"/>
  <c r="O53" i="18"/>
  <c r="R103" i="25"/>
  <c r="R103" i="29"/>
  <c r="R103" i="28"/>
  <c r="R103" i="24"/>
  <c r="R103" i="26"/>
  <c r="R103" i="27"/>
  <c r="B54" i="24"/>
  <c r="B138" i="24"/>
  <c r="J27" i="1"/>
  <c r="D16" i="20"/>
  <c r="E16" i="20" s="1"/>
  <c r="B18" i="20"/>
  <c r="C18" i="20" s="1"/>
  <c r="M24" i="1"/>
  <c r="R22" i="1"/>
  <c r="G30" i="1"/>
  <c r="T18" i="28" s="1"/>
  <c r="F30" i="1"/>
  <c r="T18" i="27" s="1"/>
  <c r="C30" i="1"/>
  <c r="T18" i="24" s="1"/>
  <c r="H30" i="1"/>
  <c r="T18" i="29" s="1"/>
  <c r="E30" i="1"/>
  <c r="T18" i="26" s="1"/>
  <c r="D30" i="1"/>
  <c r="T18" i="25" s="1"/>
  <c r="A24" i="1"/>
  <c r="B19" i="23"/>
  <c r="C19" i="23" s="1"/>
  <c r="D19" i="23" s="1"/>
  <c r="B25" i="1"/>
  <c r="G17" i="23"/>
  <c r="E17" i="23"/>
  <c r="F17" i="23" s="1"/>
  <c r="F16" i="20"/>
  <c r="A17" i="21"/>
  <c r="D17" i="21" s="1"/>
  <c r="E16" i="21"/>
  <c r="F16" i="21"/>
  <c r="B18" i="21"/>
  <c r="C18" i="21" s="1"/>
  <c r="A17" i="20"/>
  <c r="A18" i="23"/>
  <c r="L23" i="1"/>
  <c r="O23" i="1" s="1"/>
  <c r="T23" i="1" s="1"/>
  <c r="I40" i="14"/>
  <c r="P22" i="1"/>
  <c r="B117" i="28"/>
  <c r="B33" i="28"/>
  <c r="B31" i="27"/>
  <c r="B115" i="27"/>
  <c r="B33" i="29"/>
  <c r="B117" i="29"/>
  <c r="B115" i="25"/>
  <c r="B31" i="25"/>
  <c r="B116" i="26"/>
  <c r="B32" i="26"/>
  <c r="S117" i="29" l="1"/>
  <c r="CG115" i="27"/>
  <c r="S117" i="28"/>
  <c r="S115" i="25"/>
  <c r="S116" i="26"/>
  <c r="S138" i="24"/>
  <c r="T85" i="25"/>
  <c r="T82" i="25"/>
  <c r="T84" i="25"/>
  <c r="T83" i="25"/>
  <c r="T89" i="25"/>
  <c r="T78" i="25"/>
  <c r="T96" i="25"/>
  <c r="T93" i="25"/>
  <c r="T91" i="25"/>
  <c r="T97" i="25"/>
  <c r="T88" i="25"/>
  <c r="T98" i="25"/>
  <c r="T100" i="25"/>
  <c r="T99" i="25"/>
  <c r="T94" i="25"/>
  <c r="T90" i="25"/>
  <c r="T95" i="25"/>
  <c r="T68" i="25"/>
  <c r="T67" i="25"/>
  <c r="T36" i="25"/>
  <c r="T62" i="25"/>
  <c r="T41" i="25"/>
  <c r="T81" i="25"/>
  <c r="T79" i="25"/>
  <c r="T75" i="25"/>
  <c r="T55" i="25"/>
  <c r="T48" i="25"/>
  <c r="T58" i="25"/>
  <c r="T45" i="25"/>
  <c r="T77" i="25"/>
  <c r="T60" i="25"/>
  <c r="T43" i="25"/>
  <c r="T54" i="25"/>
  <c r="T49" i="25"/>
  <c r="T72" i="25"/>
  <c r="T63" i="25"/>
  <c r="T40" i="25"/>
  <c r="T53" i="25"/>
  <c r="T50" i="25"/>
  <c r="T87" i="25"/>
  <c r="T73" i="25"/>
  <c r="T52" i="25"/>
  <c r="T51" i="25"/>
  <c r="T92" i="25"/>
  <c r="T76" i="25"/>
  <c r="T57" i="25"/>
  <c r="T46" i="25"/>
  <c r="T80" i="25"/>
  <c r="T71" i="25"/>
  <c r="T64" i="25"/>
  <c r="T39" i="25"/>
  <c r="T74" i="25"/>
  <c r="T61" i="25"/>
  <c r="T42" i="25"/>
  <c r="T59" i="25"/>
  <c r="T44" i="25"/>
  <c r="T70" i="25"/>
  <c r="T65" i="25"/>
  <c r="T38" i="25"/>
  <c r="T56" i="25"/>
  <c r="T47" i="25"/>
  <c r="T86" i="25"/>
  <c r="T69" i="25"/>
  <c r="T66" i="25"/>
  <c r="T37" i="25"/>
  <c r="T85" i="26"/>
  <c r="T82" i="26"/>
  <c r="T53" i="26"/>
  <c r="T50" i="26"/>
  <c r="T84" i="26"/>
  <c r="T83" i="26"/>
  <c r="T52" i="26"/>
  <c r="T51" i="26"/>
  <c r="T89" i="26"/>
  <c r="T78" i="26"/>
  <c r="T57" i="26"/>
  <c r="T46" i="26"/>
  <c r="T96" i="26"/>
  <c r="T71" i="26"/>
  <c r="T64" i="26"/>
  <c r="T39" i="26"/>
  <c r="T93" i="26"/>
  <c r="T74" i="26"/>
  <c r="T61" i="26"/>
  <c r="T42" i="26"/>
  <c r="T91" i="26"/>
  <c r="T76" i="26"/>
  <c r="T59" i="26"/>
  <c r="T44" i="26"/>
  <c r="T70" i="26"/>
  <c r="T65" i="26"/>
  <c r="T38" i="26"/>
  <c r="T88" i="26"/>
  <c r="T79" i="26"/>
  <c r="T56" i="26"/>
  <c r="T47" i="26"/>
  <c r="T69" i="26"/>
  <c r="T66" i="26"/>
  <c r="T37" i="26"/>
  <c r="T97" i="26"/>
  <c r="T68" i="26"/>
  <c r="T67" i="26"/>
  <c r="T36" i="26"/>
  <c r="T98" i="26"/>
  <c r="T94" i="26"/>
  <c r="T73" i="26"/>
  <c r="T62" i="26"/>
  <c r="T41" i="26"/>
  <c r="T87" i="26"/>
  <c r="T80" i="26"/>
  <c r="T55" i="26"/>
  <c r="T48" i="26"/>
  <c r="T90" i="26"/>
  <c r="T77" i="26"/>
  <c r="T58" i="26"/>
  <c r="T45" i="26"/>
  <c r="T92" i="26"/>
  <c r="T75" i="26"/>
  <c r="T60" i="26"/>
  <c r="T43" i="26"/>
  <c r="T100" i="26"/>
  <c r="T86" i="26"/>
  <c r="T81" i="26"/>
  <c r="T54" i="26"/>
  <c r="T49" i="26"/>
  <c r="T99" i="26"/>
  <c r="T95" i="26"/>
  <c r="T72" i="26"/>
  <c r="T63" i="26"/>
  <c r="T40" i="26"/>
  <c r="H139" i="24"/>
  <c r="I139" i="24"/>
  <c r="J139" i="24"/>
  <c r="K139" i="24"/>
  <c r="L139" i="24"/>
  <c r="M139" i="24"/>
  <c r="N139" i="24"/>
  <c r="O139" i="24"/>
  <c r="P139" i="24"/>
  <c r="Q139" i="24"/>
  <c r="R139" i="24"/>
  <c r="S139" i="24"/>
  <c r="E139" i="24"/>
  <c r="F139" i="24"/>
  <c r="G139" i="24"/>
  <c r="D139" i="24"/>
  <c r="S135" i="24"/>
  <c r="S134" i="24"/>
  <c r="S101" i="24"/>
  <c r="S106" i="24"/>
  <c r="S109" i="24"/>
  <c r="S110" i="24"/>
  <c r="S111" i="24"/>
  <c r="S108" i="24"/>
  <c r="S114" i="24"/>
  <c r="S116" i="24"/>
  <c r="S118" i="24"/>
  <c r="S112" i="24"/>
  <c r="S113" i="24"/>
  <c r="S115" i="24"/>
  <c r="S119" i="24"/>
  <c r="S107" i="24"/>
  <c r="S105" i="24"/>
  <c r="S117" i="24"/>
  <c r="CG35" i="24"/>
  <c r="S136" i="24"/>
  <c r="S127" i="24"/>
  <c r="S120" i="24"/>
  <c r="CG120" i="24" s="1"/>
  <c r="CG115" i="25"/>
  <c r="T97" i="29"/>
  <c r="T70" i="29"/>
  <c r="T65" i="29"/>
  <c r="T42" i="29"/>
  <c r="T88" i="29"/>
  <c r="T79" i="29"/>
  <c r="T56" i="29"/>
  <c r="T44" i="29"/>
  <c r="T98" i="29"/>
  <c r="T69" i="29"/>
  <c r="T66" i="29"/>
  <c r="T38" i="29"/>
  <c r="T100" i="29"/>
  <c r="T99" i="29"/>
  <c r="T68" i="29"/>
  <c r="T67" i="29"/>
  <c r="T47" i="29"/>
  <c r="T94" i="29"/>
  <c r="T73" i="29"/>
  <c r="T62" i="29"/>
  <c r="T37" i="29"/>
  <c r="T87" i="29"/>
  <c r="T80" i="29"/>
  <c r="T55" i="29"/>
  <c r="T36" i="29"/>
  <c r="T90" i="29"/>
  <c r="T77" i="29"/>
  <c r="T58" i="29"/>
  <c r="T41" i="29"/>
  <c r="T92" i="29"/>
  <c r="T75" i="29"/>
  <c r="T60" i="29"/>
  <c r="T48" i="29"/>
  <c r="T86" i="29"/>
  <c r="T81" i="29"/>
  <c r="T45" i="29"/>
  <c r="T95" i="29"/>
  <c r="T72" i="29"/>
  <c r="T63" i="29"/>
  <c r="T54" i="29"/>
  <c r="T43" i="29"/>
  <c r="T85" i="29"/>
  <c r="T82" i="29"/>
  <c r="T49" i="29"/>
  <c r="T84" i="29"/>
  <c r="T83" i="29"/>
  <c r="T40" i="29"/>
  <c r="T89" i="29"/>
  <c r="T78" i="29"/>
  <c r="T57" i="29"/>
  <c r="T53" i="29"/>
  <c r="T50" i="29"/>
  <c r="T96" i="29"/>
  <c r="T71" i="29"/>
  <c r="T64" i="29"/>
  <c r="T52" i="29"/>
  <c r="T51" i="29"/>
  <c r="T93" i="29"/>
  <c r="T74" i="29"/>
  <c r="T61" i="29"/>
  <c r="T46" i="29"/>
  <c r="T91" i="29"/>
  <c r="T76" i="29"/>
  <c r="T59" i="29"/>
  <c r="T39" i="29"/>
  <c r="T98" i="27"/>
  <c r="T69" i="27"/>
  <c r="T66" i="27"/>
  <c r="T37" i="27"/>
  <c r="T100" i="27"/>
  <c r="T99" i="27"/>
  <c r="T68" i="27"/>
  <c r="T67" i="27"/>
  <c r="T36" i="27"/>
  <c r="T94" i="27"/>
  <c r="T73" i="27"/>
  <c r="T62" i="27"/>
  <c r="T41" i="27"/>
  <c r="T87" i="27"/>
  <c r="T80" i="27"/>
  <c r="T55" i="27"/>
  <c r="T48" i="27"/>
  <c r="T90" i="27"/>
  <c r="T77" i="27"/>
  <c r="T58" i="27"/>
  <c r="T45" i="27"/>
  <c r="T92" i="27"/>
  <c r="T75" i="27"/>
  <c r="T60" i="27"/>
  <c r="T43" i="27"/>
  <c r="T86" i="27"/>
  <c r="T81" i="27"/>
  <c r="T54" i="27"/>
  <c r="T49" i="27"/>
  <c r="T95" i="27"/>
  <c r="T72" i="27"/>
  <c r="T63" i="27"/>
  <c r="T40" i="27"/>
  <c r="T85" i="27"/>
  <c r="T82" i="27"/>
  <c r="T53" i="27"/>
  <c r="T50" i="27"/>
  <c r="T84" i="27"/>
  <c r="T83" i="27"/>
  <c r="T52" i="27"/>
  <c r="T51" i="27"/>
  <c r="T89" i="27"/>
  <c r="T78" i="27"/>
  <c r="T57" i="27"/>
  <c r="T46" i="27"/>
  <c r="T96" i="27"/>
  <c r="T71" i="27"/>
  <c r="T64" i="27"/>
  <c r="T93" i="27"/>
  <c r="T74" i="27"/>
  <c r="T61" i="27"/>
  <c r="T91" i="27"/>
  <c r="T76" i="27"/>
  <c r="T97" i="27"/>
  <c r="T70" i="27"/>
  <c r="T65" i="27"/>
  <c r="T88" i="27"/>
  <c r="T79" i="27"/>
  <c r="T56" i="27"/>
  <c r="T47" i="27"/>
  <c r="T38" i="27"/>
  <c r="T59" i="27"/>
  <c r="T42" i="27"/>
  <c r="T44" i="27"/>
  <c r="T39" i="27"/>
  <c r="T97" i="28"/>
  <c r="T70" i="28"/>
  <c r="T88" i="28"/>
  <c r="T79" i="28"/>
  <c r="T98" i="28"/>
  <c r="T100" i="28"/>
  <c r="T99" i="28"/>
  <c r="T94" i="28"/>
  <c r="T87" i="28"/>
  <c r="T80" i="28"/>
  <c r="T90" i="28"/>
  <c r="T92" i="28"/>
  <c r="T86" i="28"/>
  <c r="T81" i="28"/>
  <c r="T95" i="28"/>
  <c r="T85" i="28"/>
  <c r="T82" i="28"/>
  <c r="T84" i="28"/>
  <c r="T83" i="28"/>
  <c r="T89" i="28"/>
  <c r="T96" i="28"/>
  <c r="T93" i="28"/>
  <c r="T91" i="28"/>
  <c r="T78" i="28"/>
  <c r="T68" i="28"/>
  <c r="T67" i="28"/>
  <c r="T75" i="28"/>
  <c r="T37" i="28"/>
  <c r="T62" i="28"/>
  <c r="T41" i="28"/>
  <c r="T36" i="28"/>
  <c r="T55" i="28"/>
  <c r="T48" i="28"/>
  <c r="T58" i="28"/>
  <c r="T45" i="28"/>
  <c r="T60" i="28"/>
  <c r="T43" i="28"/>
  <c r="T77" i="28"/>
  <c r="T63" i="28"/>
  <c r="T54" i="28"/>
  <c r="T49" i="28"/>
  <c r="T40" i="28"/>
  <c r="T53" i="28"/>
  <c r="T50" i="28"/>
  <c r="T52" i="28"/>
  <c r="T51" i="28"/>
  <c r="T64" i="28"/>
  <c r="T57" i="28"/>
  <c r="T46" i="28"/>
  <c r="T76" i="28"/>
  <c r="T73" i="28"/>
  <c r="T39" i="28"/>
  <c r="T61" i="28"/>
  <c r="T42" i="28"/>
  <c r="T74" i="28"/>
  <c r="T72" i="28"/>
  <c r="T65" i="28"/>
  <c r="T59" i="28"/>
  <c r="T44" i="28"/>
  <c r="T71" i="28"/>
  <c r="T69" i="28"/>
  <c r="T66" i="28"/>
  <c r="T56" i="28"/>
  <c r="T47" i="28"/>
  <c r="T38" i="28"/>
  <c r="Q21" i="1"/>
  <c r="S20" i="1"/>
  <c r="S131" i="24"/>
  <c r="S101" i="29"/>
  <c r="S105" i="29"/>
  <c r="S106" i="29"/>
  <c r="S107" i="29"/>
  <c r="S108" i="29"/>
  <c r="S109" i="29"/>
  <c r="S110" i="29"/>
  <c r="S112" i="29"/>
  <c r="S111" i="29"/>
  <c r="S113" i="29"/>
  <c r="CG35" i="29"/>
  <c r="S114" i="29"/>
  <c r="S115" i="29"/>
  <c r="S116" i="29"/>
  <c r="I117" i="26"/>
  <c r="H117" i="26"/>
  <c r="G117" i="26"/>
  <c r="F117" i="26"/>
  <c r="E117" i="26"/>
  <c r="D117" i="26"/>
  <c r="S117" i="26"/>
  <c r="R117" i="26"/>
  <c r="Q117" i="26"/>
  <c r="P117" i="26"/>
  <c r="O117" i="26"/>
  <c r="N117" i="26"/>
  <c r="M117" i="26"/>
  <c r="L117" i="26"/>
  <c r="K117" i="26"/>
  <c r="J117" i="26"/>
  <c r="CG117" i="28"/>
  <c r="S129" i="24"/>
  <c r="S128" i="24"/>
  <c r="S137" i="24"/>
  <c r="S101" i="28"/>
  <c r="S105" i="28"/>
  <c r="S106" i="28"/>
  <c r="S108" i="28"/>
  <c r="S107" i="28"/>
  <c r="S109" i="28"/>
  <c r="S110" i="28"/>
  <c r="S111" i="28"/>
  <c r="CG35" i="28"/>
  <c r="S112" i="28"/>
  <c r="S113" i="28"/>
  <c r="S114" i="28"/>
  <c r="S115" i="28"/>
  <c r="S116" i="28"/>
  <c r="L116" i="25"/>
  <c r="K116" i="25"/>
  <c r="J116" i="25"/>
  <c r="I116" i="25"/>
  <c r="H116" i="25"/>
  <c r="G116" i="25"/>
  <c r="F116" i="25"/>
  <c r="E116" i="25"/>
  <c r="D116" i="25"/>
  <c r="S116" i="25"/>
  <c r="R116" i="25"/>
  <c r="Q116" i="25"/>
  <c r="P116" i="25"/>
  <c r="O116" i="25"/>
  <c r="N116" i="25"/>
  <c r="M116" i="25"/>
  <c r="S126" i="24"/>
  <c r="S122" i="24"/>
  <c r="S121" i="24"/>
  <c r="S123" i="24"/>
  <c r="S124" i="24"/>
  <c r="S132" i="24"/>
  <c r="O118" i="29"/>
  <c r="H118" i="29"/>
  <c r="I118" i="29"/>
  <c r="G118" i="29"/>
  <c r="F118" i="29"/>
  <c r="E118" i="29"/>
  <c r="D118" i="29"/>
  <c r="S118" i="29"/>
  <c r="R118" i="29"/>
  <c r="Q118" i="29"/>
  <c r="P118" i="29"/>
  <c r="N118" i="29"/>
  <c r="M118" i="29"/>
  <c r="L118" i="29"/>
  <c r="K118" i="29"/>
  <c r="J118" i="29"/>
  <c r="G74" i="18"/>
  <c r="S101" i="26"/>
  <c r="S105" i="26"/>
  <c r="S106" i="26"/>
  <c r="S107" i="26"/>
  <c r="S108" i="26"/>
  <c r="S109" i="26"/>
  <c r="S110" i="26"/>
  <c r="S111" i="26"/>
  <c r="CG35" i="26"/>
  <c r="S112" i="26"/>
  <c r="S113" i="26"/>
  <c r="S114" i="26"/>
  <c r="S115" i="26"/>
  <c r="S101" i="27"/>
  <c r="S105" i="27"/>
  <c r="S106" i="27"/>
  <c r="S107" i="27"/>
  <c r="S108" i="27"/>
  <c r="S109" i="27"/>
  <c r="S110" i="27"/>
  <c r="CG35" i="27"/>
  <c r="S111" i="27"/>
  <c r="S112" i="27"/>
  <c r="S113" i="27"/>
  <c r="S114" i="27"/>
  <c r="S105" i="25"/>
  <c r="S106" i="25"/>
  <c r="S107" i="25"/>
  <c r="S108" i="25"/>
  <c r="S109" i="25"/>
  <c r="S110" i="25"/>
  <c r="CG35" i="25"/>
  <c r="S111" i="25"/>
  <c r="S112" i="25"/>
  <c r="S113" i="25"/>
  <c r="S114" i="25"/>
  <c r="T87" i="24"/>
  <c r="T73" i="24"/>
  <c r="T62" i="24"/>
  <c r="T41" i="24"/>
  <c r="T51" i="24"/>
  <c r="T90" i="24"/>
  <c r="T80" i="24"/>
  <c r="T55" i="24"/>
  <c r="T48" i="24"/>
  <c r="T92" i="24"/>
  <c r="T77" i="24"/>
  <c r="T58" i="24"/>
  <c r="T45" i="24"/>
  <c r="T75" i="24"/>
  <c r="T60" i="24"/>
  <c r="T43" i="24"/>
  <c r="T52" i="24"/>
  <c r="T95" i="24"/>
  <c r="T86" i="24"/>
  <c r="T81" i="24"/>
  <c r="T54" i="24"/>
  <c r="T49" i="24"/>
  <c r="T72" i="24"/>
  <c r="T63" i="24"/>
  <c r="T40" i="24"/>
  <c r="T85" i="24"/>
  <c r="T82" i="24"/>
  <c r="T53" i="24"/>
  <c r="T50" i="24"/>
  <c r="T89" i="24"/>
  <c r="T84" i="24"/>
  <c r="T83" i="24"/>
  <c r="T96" i="24"/>
  <c r="T78" i="24"/>
  <c r="T57" i="24"/>
  <c r="T46" i="24"/>
  <c r="T93" i="24"/>
  <c r="T71" i="24"/>
  <c r="T64" i="24"/>
  <c r="T39" i="24"/>
  <c r="T91" i="24"/>
  <c r="T74" i="24"/>
  <c r="T61" i="24"/>
  <c r="T42" i="24"/>
  <c r="T97" i="24"/>
  <c r="T76" i="24"/>
  <c r="T59" i="24"/>
  <c r="T88" i="24"/>
  <c r="T70" i="24"/>
  <c r="T65" i="24"/>
  <c r="T98" i="24"/>
  <c r="T79" i="24"/>
  <c r="T100" i="24"/>
  <c r="T99" i="24"/>
  <c r="T69" i="24"/>
  <c r="T66" i="24"/>
  <c r="T94" i="24"/>
  <c r="T68" i="24"/>
  <c r="T67" i="24"/>
  <c r="T37" i="24"/>
  <c r="T47" i="24"/>
  <c r="T38" i="24"/>
  <c r="T56" i="24"/>
  <c r="T36" i="24"/>
  <c r="T44" i="24"/>
  <c r="CG117" i="29"/>
  <c r="K116" i="27"/>
  <c r="J116" i="27"/>
  <c r="I116" i="27"/>
  <c r="H116" i="27"/>
  <c r="G116" i="27"/>
  <c r="F116" i="27"/>
  <c r="E116" i="27"/>
  <c r="D116" i="27"/>
  <c r="S116" i="27"/>
  <c r="R116" i="27"/>
  <c r="Q116" i="27"/>
  <c r="P116" i="27"/>
  <c r="O116" i="27"/>
  <c r="N116" i="27"/>
  <c r="M116" i="27"/>
  <c r="L116" i="27"/>
  <c r="D74" i="18"/>
  <c r="S133" i="24"/>
  <c r="S115" i="27"/>
  <c r="CG116" i="26"/>
  <c r="S101" i="25"/>
  <c r="Q118" i="28"/>
  <c r="P118" i="28"/>
  <c r="O118" i="28"/>
  <c r="M118" i="28"/>
  <c r="J118" i="28"/>
  <c r="E118" i="28"/>
  <c r="D118" i="28"/>
  <c r="S118" i="28"/>
  <c r="R118" i="28"/>
  <c r="N118" i="28"/>
  <c r="L118" i="28"/>
  <c r="K118" i="28"/>
  <c r="I118" i="28"/>
  <c r="H118" i="28"/>
  <c r="G118" i="28"/>
  <c r="F118" i="28"/>
  <c r="S130" i="24"/>
  <c r="S125" i="24"/>
  <c r="I74" i="18"/>
  <c r="C62" i="12"/>
  <c r="E62" i="12" s="1"/>
  <c r="C74" i="18"/>
  <c r="B55" i="18"/>
  <c r="O54" i="18"/>
  <c r="F55" i="18"/>
  <c r="P54" i="18"/>
  <c r="S103" i="25"/>
  <c r="S103" i="24"/>
  <c r="S103" i="27"/>
  <c r="S103" i="29"/>
  <c r="S103" i="28"/>
  <c r="S103" i="26"/>
  <c r="B55" i="24"/>
  <c r="B139" i="24"/>
  <c r="J28" i="1"/>
  <c r="D17" i="20"/>
  <c r="E17" i="20" s="1"/>
  <c r="M25" i="1"/>
  <c r="B19" i="20"/>
  <c r="C19" i="20" s="1"/>
  <c r="R23" i="1"/>
  <c r="D31" i="1"/>
  <c r="U18" i="25" s="1"/>
  <c r="F31" i="1"/>
  <c r="U18" i="27" s="1"/>
  <c r="E31" i="1"/>
  <c r="U18" i="26" s="1"/>
  <c r="H31" i="1"/>
  <c r="U18" i="29" s="1"/>
  <c r="G31" i="1"/>
  <c r="U18" i="28" s="1"/>
  <c r="C31" i="1"/>
  <c r="U18" i="24" s="1"/>
  <c r="E17" i="21"/>
  <c r="F17" i="21"/>
  <c r="A25" i="1"/>
  <c r="B20" i="23"/>
  <c r="C20" i="23" s="1"/>
  <c r="D20" i="23" s="1"/>
  <c r="B26" i="1"/>
  <c r="E18" i="23"/>
  <c r="F18" i="23" s="1"/>
  <c r="G18" i="23"/>
  <c r="F17" i="20"/>
  <c r="A19" i="23"/>
  <c r="A18" i="21"/>
  <c r="D18" i="21" s="1"/>
  <c r="B19" i="21"/>
  <c r="C19" i="21" s="1"/>
  <c r="A18" i="20"/>
  <c r="L24" i="1"/>
  <c r="O24" i="1" s="1"/>
  <c r="T24" i="1" s="1"/>
  <c r="I41" i="14"/>
  <c r="P23" i="1"/>
  <c r="B32" i="25"/>
  <c r="B116" i="25"/>
  <c r="B116" i="27"/>
  <c r="B32" i="27"/>
  <c r="B118" i="28"/>
  <c r="B34" i="28"/>
  <c r="B117" i="26"/>
  <c r="B33" i="26"/>
  <c r="B34" i="29"/>
  <c r="B118" i="29"/>
  <c r="T118" i="29" l="1"/>
  <c r="T116" i="25"/>
  <c r="T118" i="28"/>
  <c r="T117" i="26"/>
  <c r="T116" i="27"/>
  <c r="T134" i="24"/>
  <c r="T139" i="24"/>
  <c r="CG118" i="29"/>
  <c r="CG117" i="26"/>
  <c r="J117" i="27"/>
  <c r="I117" i="27"/>
  <c r="H117" i="27"/>
  <c r="G117" i="27"/>
  <c r="F117" i="27"/>
  <c r="E117" i="27"/>
  <c r="T117" i="27"/>
  <c r="D117" i="27"/>
  <c r="S117" i="27"/>
  <c r="R117" i="27"/>
  <c r="Q117" i="27"/>
  <c r="P117" i="27"/>
  <c r="O117" i="27"/>
  <c r="N117" i="27"/>
  <c r="M117" i="27"/>
  <c r="L117" i="27"/>
  <c r="K117" i="27"/>
  <c r="D75" i="18"/>
  <c r="CG118" i="28"/>
  <c r="T118" i="24"/>
  <c r="T112" i="24"/>
  <c r="T110" i="24"/>
  <c r="T111" i="24"/>
  <c r="T114" i="24"/>
  <c r="T106" i="24"/>
  <c r="T116" i="24"/>
  <c r="T105" i="24"/>
  <c r="T113" i="24"/>
  <c r="T108" i="24"/>
  <c r="T109" i="24"/>
  <c r="T117" i="24"/>
  <c r="T119" i="24"/>
  <c r="T115" i="24"/>
  <c r="T107" i="24"/>
  <c r="T120" i="24"/>
  <c r="CG36" i="24"/>
  <c r="T127" i="24"/>
  <c r="H75" i="18"/>
  <c r="CG116" i="25"/>
  <c r="T101" i="27"/>
  <c r="T122" i="24"/>
  <c r="Q22" i="1"/>
  <c r="S21" i="1"/>
  <c r="K117" i="25"/>
  <c r="J117" i="25"/>
  <c r="I117" i="25"/>
  <c r="H117" i="25"/>
  <c r="G117" i="25"/>
  <c r="F117" i="25"/>
  <c r="E117" i="25"/>
  <c r="T117" i="25"/>
  <c r="D117" i="25"/>
  <c r="S117" i="25"/>
  <c r="R117" i="25"/>
  <c r="Q117" i="25"/>
  <c r="P117" i="25"/>
  <c r="O117" i="25"/>
  <c r="N117" i="25"/>
  <c r="M117" i="25"/>
  <c r="L117" i="25"/>
  <c r="T131" i="24"/>
  <c r="T129" i="24"/>
  <c r="U88" i="28"/>
  <c r="U79" i="28"/>
  <c r="U98" i="28"/>
  <c r="U100" i="28"/>
  <c r="U99" i="28"/>
  <c r="U94" i="28"/>
  <c r="U73" i="28"/>
  <c r="U87" i="28"/>
  <c r="U80" i="28"/>
  <c r="U90" i="28"/>
  <c r="U77" i="28"/>
  <c r="U92" i="28"/>
  <c r="U86" i="28"/>
  <c r="U81" i="28"/>
  <c r="U95" i="28"/>
  <c r="U85" i="28"/>
  <c r="U82" i="28"/>
  <c r="U84" i="28"/>
  <c r="U83" i="28"/>
  <c r="U89" i="28"/>
  <c r="U96" i="28"/>
  <c r="U93" i="28"/>
  <c r="U91" i="28"/>
  <c r="U97" i="28"/>
  <c r="U75" i="28"/>
  <c r="U37" i="28"/>
  <c r="U62" i="28"/>
  <c r="U41" i="28"/>
  <c r="U55" i="28"/>
  <c r="U48" i="28"/>
  <c r="U58" i="28"/>
  <c r="U45" i="28"/>
  <c r="U60" i="28"/>
  <c r="U43" i="28"/>
  <c r="U63" i="28"/>
  <c r="U54" i="28"/>
  <c r="U49" i="28"/>
  <c r="U40" i="28"/>
  <c r="U53" i="28"/>
  <c r="U50" i="28"/>
  <c r="U52" i="28"/>
  <c r="U51" i="28"/>
  <c r="U64" i="28"/>
  <c r="U57" i="28"/>
  <c r="U46" i="28"/>
  <c r="U76" i="28"/>
  <c r="U39" i="28"/>
  <c r="U61" i="28"/>
  <c r="U42" i="28"/>
  <c r="U74" i="28"/>
  <c r="U72" i="28"/>
  <c r="U65" i="28"/>
  <c r="U59" i="28"/>
  <c r="U44" i="28"/>
  <c r="U71" i="28"/>
  <c r="U70" i="28"/>
  <c r="U69" i="28"/>
  <c r="U66" i="28"/>
  <c r="U56" i="28"/>
  <c r="U47" i="28"/>
  <c r="U38" i="28"/>
  <c r="U78" i="28"/>
  <c r="U68" i="28"/>
  <c r="U67" i="28"/>
  <c r="H140" i="24"/>
  <c r="I140" i="24"/>
  <c r="J140" i="24"/>
  <c r="K140" i="24"/>
  <c r="L140" i="24"/>
  <c r="M140" i="24"/>
  <c r="N140" i="24"/>
  <c r="O140" i="24"/>
  <c r="P140" i="24"/>
  <c r="Q140" i="24"/>
  <c r="R140" i="24"/>
  <c r="S140" i="24"/>
  <c r="T140" i="24"/>
  <c r="E140" i="24"/>
  <c r="F140" i="24"/>
  <c r="G140" i="24"/>
  <c r="D140" i="24"/>
  <c r="T101" i="24"/>
  <c r="T121" i="24"/>
  <c r="CG121" i="24" s="1"/>
  <c r="T126" i="24"/>
  <c r="T137" i="24"/>
  <c r="U88" i="29"/>
  <c r="U79" i="29"/>
  <c r="U56" i="29"/>
  <c r="U44" i="29"/>
  <c r="U98" i="29"/>
  <c r="U69" i="29"/>
  <c r="U66" i="29"/>
  <c r="U38" i="29"/>
  <c r="U100" i="29"/>
  <c r="U99" i="29"/>
  <c r="U68" i="29"/>
  <c r="U67" i="29"/>
  <c r="U47" i="29"/>
  <c r="U94" i="29"/>
  <c r="U73" i="29"/>
  <c r="U62" i="29"/>
  <c r="U37" i="29"/>
  <c r="U87" i="29"/>
  <c r="U80" i="29"/>
  <c r="U55" i="29"/>
  <c r="U90" i="29"/>
  <c r="U77" i="29"/>
  <c r="U58" i="29"/>
  <c r="U41" i="29"/>
  <c r="U92" i="29"/>
  <c r="U75" i="29"/>
  <c r="U60" i="29"/>
  <c r="U48" i="29"/>
  <c r="U86" i="29"/>
  <c r="U81" i="29"/>
  <c r="U45" i="29"/>
  <c r="U95" i="29"/>
  <c r="U72" i="29"/>
  <c r="U63" i="29"/>
  <c r="U54" i="29"/>
  <c r="U43" i="29"/>
  <c r="U85" i="29"/>
  <c r="U82" i="29"/>
  <c r="U49" i="29"/>
  <c r="U84" i="29"/>
  <c r="U83" i="29"/>
  <c r="U40" i="29"/>
  <c r="U89" i="29"/>
  <c r="U78" i="29"/>
  <c r="U57" i="29"/>
  <c r="U53" i="29"/>
  <c r="U50" i="29"/>
  <c r="U96" i="29"/>
  <c r="U71" i="29"/>
  <c r="U64" i="29"/>
  <c r="U52" i="29"/>
  <c r="U51" i="29"/>
  <c r="U93" i="29"/>
  <c r="U74" i="29"/>
  <c r="U61" i="29"/>
  <c r="U46" i="29"/>
  <c r="U91" i="29"/>
  <c r="U76" i="29"/>
  <c r="U59" i="29"/>
  <c r="U39" i="29"/>
  <c r="U97" i="29"/>
  <c r="U70" i="29"/>
  <c r="U65" i="29"/>
  <c r="U42" i="29"/>
  <c r="CG116" i="27"/>
  <c r="T101" i="28"/>
  <c r="T105" i="28"/>
  <c r="T106" i="28"/>
  <c r="T107" i="28"/>
  <c r="T108" i="28"/>
  <c r="T109" i="28"/>
  <c r="T110" i="28"/>
  <c r="T111" i="28"/>
  <c r="T112" i="28"/>
  <c r="CG36" i="28"/>
  <c r="T113" i="28"/>
  <c r="T114" i="28"/>
  <c r="T115" i="28"/>
  <c r="T116" i="28"/>
  <c r="T117" i="28"/>
  <c r="U84" i="26"/>
  <c r="U83" i="26"/>
  <c r="U52" i="26"/>
  <c r="U51" i="26"/>
  <c r="U89" i="26"/>
  <c r="U78" i="26"/>
  <c r="U57" i="26"/>
  <c r="U46" i="26"/>
  <c r="U96" i="26"/>
  <c r="U71" i="26"/>
  <c r="U64" i="26"/>
  <c r="U39" i="26"/>
  <c r="U93" i="26"/>
  <c r="U74" i="26"/>
  <c r="U61" i="26"/>
  <c r="U42" i="26"/>
  <c r="U91" i="26"/>
  <c r="U76" i="26"/>
  <c r="U59" i="26"/>
  <c r="U44" i="26"/>
  <c r="U70" i="26"/>
  <c r="U65" i="26"/>
  <c r="U38" i="26"/>
  <c r="U88" i="26"/>
  <c r="U79" i="26"/>
  <c r="U56" i="26"/>
  <c r="U47" i="26"/>
  <c r="U69" i="26"/>
  <c r="U66" i="26"/>
  <c r="U37" i="26"/>
  <c r="U97" i="26"/>
  <c r="U68" i="26"/>
  <c r="U67" i="26"/>
  <c r="U98" i="26"/>
  <c r="U94" i="26"/>
  <c r="U73" i="26"/>
  <c r="U62" i="26"/>
  <c r="U41" i="26"/>
  <c r="U87" i="26"/>
  <c r="U80" i="26"/>
  <c r="U55" i="26"/>
  <c r="U48" i="26"/>
  <c r="U90" i="26"/>
  <c r="U77" i="26"/>
  <c r="U58" i="26"/>
  <c r="U45" i="26"/>
  <c r="U92" i="26"/>
  <c r="U75" i="26"/>
  <c r="U60" i="26"/>
  <c r="U43" i="26"/>
  <c r="U100" i="26"/>
  <c r="U86" i="26"/>
  <c r="U81" i="26"/>
  <c r="U54" i="26"/>
  <c r="U49" i="26"/>
  <c r="U99" i="26"/>
  <c r="U95" i="26"/>
  <c r="U72" i="26"/>
  <c r="U63" i="26"/>
  <c r="U40" i="26"/>
  <c r="U85" i="26"/>
  <c r="U82" i="26"/>
  <c r="U53" i="26"/>
  <c r="U50" i="26"/>
  <c r="U90" i="24"/>
  <c r="U80" i="24"/>
  <c r="U55" i="24"/>
  <c r="U48" i="24"/>
  <c r="U92" i="24"/>
  <c r="U77" i="24"/>
  <c r="U58" i="24"/>
  <c r="U45" i="24"/>
  <c r="U75" i="24"/>
  <c r="U60" i="24"/>
  <c r="U43" i="24"/>
  <c r="U95" i="24"/>
  <c r="U86" i="24"/>
  <c r="U81" i="24"/>
  <c r="U54" i="24"/>
  <c r="U49" i="24"/>
  <c r="U72" i="24"/>
  <c r="U63" i="24"/>
  <c r="U40" i="24"/>
  <c r="U46" i="24"/>
  <c r="U85" i="24"/>
  <c r="U82" i="24"/>
  <c r="U53" i="24"/>
  <c r="U50" i="24"/>
  <c r="U89" i="24"/>
  <c r="U84" i="24"/>
  <c r="U83" i="24"/>
  <c r="U52" i="24"/>
  <c r="U51" i="24"/>
  <c r="U96" i="24"/>
  <c r="U78" i="24"/>
  <c r="U57" i="24"/>
  <c r="U93" i="24"/>
  <c r="U71" i="24"/>
  <c r="U64" i="24"/>
  <c r="U39" i="24"/>
  <c r="U91" i="24"/>
  <c r="U74" i="24"/>
  <c r="U61" i="24"/>
  <c r="U42" i="24"/>
  <c r="U97" i="24"/>
  <c r="U76" i="24"/>
  <c r="U59" i="24"/>
  <c r="U44" i="24"/>
  <c r="U88" i="24"/>
  <c r="U70" i="24"/>
  <c r="U65" i="24"/>
  <c r="U98" i="24"/>
  <c r="U79" i="24"/>
  <c r="U56" i="24"/>
  <c r="U100" i="24"/>
  <c r="U99" i="24"/>
  <c r="U69" i="24"/>
  <c r="U66" i="24"/>
  <c r="U94" i="24"/>
  <c r="U68" i="24"/>
  <c r="U67" i="24"/>
  <c r="U87" i="24"/>
  <c r="U73" i="24"/>
  <c r="U62" i="24"/>
  <c r="U37" i="24"/>
  <c r="U47" i="24"/>
  <c r="U41" i="24"/>
  <c r="U38" i="24"/>
  <c r="T124" i="24"/>
  <c r="T132" i="24"/>
  <c r="T123" i="24"/>
  <c r="T101" i="26"/>
  <c r="T105" i="26"/>
  <c r="T106" i="26"/>
  <c r="T107" i="26"/>
  <c r="T108" i="26"/>
  <c r="T109" i="26"/>
  <c r="CG36" i="26"/>
  <c r="T110" i="26"/>
  <c r="T111" i="26"/>
  <c r="T112" i="26"/>
  <c r="T113" i="26"/>
  <c r="T114" i="26"/>
  <c r="T115" i="26"/>
  <c r="T116" i="26"/>
  <c r="T133" i="24"/>
  <c r="T138" i="24"/>
  <c r="T135" i="24"/>
  <c r="T130" i="24"/>
  <c r="T125" i="24"/>
  <c r="T105" i="27"/>
  <c r="T106" i="27"/>
  <c r="T107" i="27"/>
  <c r="T108" i="27"/>
  <c r="T109" i="27"/>
  <c r="CG36" i="27"/>
  <c r="T110" i="27"/>
  <c r="T111" i="27"/>
  <c r="T112" i="27"/>
  <c r="T113" i="27"/>
  <c r="T114" i="27"/>
  <c r="T115" i="27"/>
  <c r="T105" i="25"/>
  <c r="T106" i="25"/>
  <c r="T107" i="25"/>
  <c r="T108" i="25"/>
  <c r="T109" i="25"/>
  <c r="CG36" i="25"/>
  <c r="T110" i="25"/>
  <c r="T111" i="25"/>
  <c r="T112" i="25"/>
  <c r="T113" i="25"/>
  <c r="T114" i="25"/>
  <c r="T115" i="25"/>
  <c r="U100" i="27"/>
  <c r="U99" i="27"/>
  <c r="U68" i="27"/>
  <c r="U67" i="27"/>
  <c r="U94" i="27"/>
  <c r="U73" i="27"/>
  <c r="U62" i="27"/>
  <c r="U41" i="27"/>
  <c r="U87" i="27"/>
  <c r="U80" i="27"/>
  <c r="U55" i="27"/>
  <c r="U48" i="27"/>
  <c r="U90" i="27"/>
  <c r="U77" i="27"/>
  <c r="U58" i="27"/>
  <c r="U45" i="27"/>
  <c r="U92" i="27"/>
  <c r="U75" i="27"/>
  <c r="U60" i="27"/>
  <c r="U43" i="27"/>
  <c r="U86" i="27"/>
  <c r="U81" i="27"/>
  <c r="U54" i="27"/>
  <c r="U49" i="27"/>
  <c r="U95" i="27"/>
  <c r="U72" i="27"/>
  <c r="U63" i="27"/>
  <c r="U40" i="27"/>
  <c r="U85" i="27"/>
  <c r="U82" i="27"/>
  <c r="U53" i="27"/>
  <c r="U50" i="27"/>
  <c r="U84" i="27"/>
  <c r="U83" i="27"/>
  <c r="U52" i="27"/>
  <c r="U51" i="27"/>
  <c r="U89" i="27"/>
  <c r="U78" i="27"/>
  <c r="U57" i="27"/>
  <c r="U46" i="27"/>
  <c r="U96" i="27"/>
  <c r="U71" i="27"/>
  <c r="U64" i="27"/>
  <c r="U39" i="27"/>
  <c r="U93" i="27"/>
  <c r="U74" i="27"/>
  <c r="U61" i="27"/>
  <c r="U91" i="27"/>
  <c r="U76" i="27"/>
  <c r="U59" i="27"/>
  <c r="U97" i="27"/>
  <c r="U70" i="27"/>
  <c r="U88" i="27"/>
  <c r="U79" i="27"/>
  <c r="U98" i="27"/>
  <c r="U37" i="27"/>
  <c r="U69" i="27"/>
  <c r="U65" i="27"/>
  <c r="U47" i="27"/>
  <c r="U38" i="27"/>
  <c r="U42" i="27"/>
  <c r="U44" i="27"/>
  <c r="U66" i="27"/>
  <c r="U56" i="27"/>
  <c r="N119" i="29"/>
  <c r="G119" i="29"/>
  <c r="S119" i="29"/>
  <c r="R119" i="29"/>
  <c r="Q119" i="29"/>
  <c r="P119" i="29"/>
  <c r="O119" i="29"/>
  <c r="M119" i="29"/>
  <c r="L119" i="29"/>
  <c r="K119" i="29"/>
  <c r="J119" i="29"/>
  <c r="I119" i="29"/>
  <c r="H119" i="29"/>
  <c r="F119" i="29"/>
  <c r="T119" i="29"/>
  <c r="E119" i="29"/>
  <c r="D119" i="29"/>
  <c r="H118" i="26"/>
  <c r="G118" i="26"/>
  <c r="F118" i="26"/>
  <c r="E118" i="26"/>
  <c r="T118" i="26"/>
  <c r="D118" i="26"/>
  <c r="S118" i="26"/>
  <c r="R118" i="26"/>
  <c r="Q118" i="26"/>
  <c r="P118" i="26"/>
  <c r="O118" i="26"/>
  <c r="N118" i="26"/>
  <c r="M118" i="26"/>
  <c r="L118" i="26"/>
  <c r="K118" i="26"/>
  <c r="J118" i="26"/>
  <c r="I118" i="26"/>
  <c r="T101" i="29"/>
  <c r="T105" i="29"/>
  <c r="T106" i="29"/>
  <c r="T107" i="29"/>
  <c r="T108" i="29"/>
  <c r="T109" i="29"/>
  <c r="T110" i="29"/>
  <c r="T111" i="29"/>
  <c r="T112" i="29"/>
  <c r="T113" i="29"/>
  <c r="CG36" i="29"/>
  <c r="T114" i="29"/>
  <c r="T115" i="29"/>
  <c r="T116" i="29"/>
  <c r="T117" i="29"/>
  <c r="T101" i="25"/>
  <c r="U84" i="25"/>
  <c r="U83" i="25"/>
  <c r="U89" i="25"/>
  <c r="U78" i="25"/>
  <c r="U96" i="25"/>
  <c r="U93" i="25"/>
  <c r="U74" i="25"/>
  <c r="U91" i="25"/>
  <c r="U76" i="25"/>
  <c r="U97" i="25"/>
  <c r="U88" i="25"/>
  <c r="U98" i="25"/>
  <c r="U100" i="25"/>
  <c r="U99" i="25"/>
  <c r="U94" i="25"/>
  <c r="U87" i="25"/>
  <c r="U90" i="25"/>
  <c r="U92" i="25"/>
  <c r="U95" i="25"/>
  <c r="U62" i="25"/>
  <c r="U41" i="25"/>
  <c r="U81" i="25"/>
  <c r="U79" i="25"/>
  <c r="U75" i="25"/>
  <c r="U55" i="25"/>
  <c r="U48" i="25"/>
  <c r="U82" i="25"/>
  <c r="U58" i="25"/>
  <c r="U45" i="25"/>
  <c r="U77" i="25"/>
  <c r="U60" i="25"/>
  <c r="U43" i="25"/>
  <c r="U85" i="25"/>
  <c r="U54" i="25"/>
  <c r="U49" i="25"/>
  <c r="U72" i="25"/>
  <c r="U63" i="25"/>
  <c r="U40" i="25"/>
  <c r="U53" i="25"/>
  <c r="U50" i="25"/>
  <c r="U73" i="25"/>
  <c r="U52" i="25"/>
  <c r="U51" i="25"/>
  <c r="U57" i="25"/>
  <c r="U46" i="25"/>
  <c r="U80" i="25"/>
  <c r="U71" i="25"/>
  <c r="U64" i="25"/>
  <c r="U39" i="25"/>
  <c r="U61" i="25"/>
  <c r="U42" i="25"/>
  <c r="U59" i="25"/>
  <c r="U44" i="25"/>
  <c r="U70" i="25"/>
  <c r="U65" i="25"/>
  <c r="U38" i="25"/>
  <c r="U56" i="25"/>
  <c r="U47" i="25"/>
  <c r="U86" i="25"/>
  <c r="U69" i="25"/>
  <c r="U66" i="25"/>
  <c r="U37" i="25"/>
  <c r="U68" i="25"/>
  <c r="U67" i="25"/>
  <c r="P119" i="28"/>
  <c r="O119" i="28"/>
  <c r="N119" i="28"/>
  <c r="M119" i="28"/>
  <c r="L119" i="28"/>
  <c r="I119" i="28"/>
  <c r="G119" i="28"/>
  <c r="D119" i="28"/>
  <c r="T119" i="28"/>
  <c r="S119" i="28"/>
  <c r="R119" i="28"/>
  <c r="Q119" i="28"/>
  <c r="K119" i="28"/>
  <c r="J119" i="28"/>
  <c r="H119" i="28"/>
  <c r="F119" i="28"/>
  <c r="E119" i="28"/>
  <c r="C75" i="18"/>
  <c r="T128" i="24"/>
  <c r="T136" i="24"/>
  <c r="I75" i="18"/>
  <c r="C63" i="12"/>
  <c r="E63" i="12" s="1"/>
  <c r="I76" i="18"/>
  <c r="G75" i="18"/>
  <c r="G76" i="18" s="1"/>
  <c r="F56" i="18"/>
  <c r="P55" i="18"/>
  <c r="B56" i="18"/>
  <c r="O55" i="18"/>
  <c r="T103" i="25"/>
  <c r="T103" i="28"/>
  <c r="T103" i="29"/>
  <c r="T103" i="27"/>
  <c r="T103" i="26"/>
  <c r="T103" i="24"/>
  <c r="B56" i="24"/>
  <c r="B140" i="24"/>
  <c r="J29" i="1"/>
  <c r="D18" i="20"/>
  <c r="E18" i="20" s="1"/>
  <c r="M26" i="1"/>
  <c r="B20" i="20"/>
  <c r="C20" i="20" s="1"/>
  <c r="R24" i="1"/>
  <c r="C32" i="1"/>
  <c r="V18" i="24" s="1"/>
  <c r="E32" i="1"/>
  <c r="V18" i="26" s="1"/>
  <c r="H32" i="1"/>
  <c r="V18" i="29" s="1"/>
  <c r="G32" i="1"/>
  <c r="V18" i="28" s="1"/>
  <c r="D32" i="1"/>
  <c r="V18" i="25" s="1"/>
  <c r="F32" i="1"/>
  <c r="V18" i="27" s="1"/>
  <c r="B20" i="21"/>
  <c r="C20" i="21" s="1"/>
  <c r="A19" i="20"/>
  <c r="A26" i="1"/>
  <c r="B27" i="1"/>
  <c r="B21" i="23"/>
  <c r="C21" i="23" s="1"/>
  <c r="D21" i="23" s="1"/>
  <c r="A19" i="21"/>
  <c r="D19" i="21" s="1"/>
  <c r="A20" i="23"/>
  <c r="F18" i="20"/>
  <c r="E18" i="21"/>
  <c r="F18" i="21"/>
  <c r="E19" i="23"/>
  <c r="F19" i="23" s="1"/>
  <c r="G19" i="23"/>
  <c r="L25" i="1"/>
  <c r="O25" i="1" s="1"/>
  <c r="T25" i="1" s="1"/>
  <c r="I42" i="14"/>
  <c r="P24" i="1"/>
  <c r="B117" i="27"/>
  <c r="B33" i="27"/>
  <c r="B118" i="26"/>
  <c r="B34" i="26"/>
  <c r="B35" i="29"/>
  <c r="B119" i="29"/>
  <c r="B35" i="28"/>
  <c r="B119" i="28"/>
  <c r="B117" i="25"/>
  <c r="B33" i="25"/>
  <c r="U119" i="29" l="1"/>
  <c r="U119" i="28"/>
  <c r="U118" i="26"/>
  <c r="U117" i="27"/>
  <c r="U140" i="24"/>
  <c r="U117" i="25"/>
  <c r="V89" i="26"/>
  <c r="V78" i="26"/>
  <c r="V57" i="26"/>
  <c r="V46" i="26"/>
  <c r="V96" i="26"/>
  <c r="V71" i="26"/>
  <c r="V64" i="26"/>
  <c r="V39" i="26"/>
  <c r="V93" i="26"/>
  <c r="V74" i="26"/>
  <c r="V61" i="26"/>
  <c r="V42" i="26"/>
  <c r="V91" i="26"/>
  <c r="V76" i="26"/>
  <c r="V59" i="26"/>
  <c r="V44" i="26"/>
  <c r="V70" i="26"/>
  <c r="V65" i="26"/>
  <c r="V38" i="26"/>
  <c r="V88" i="26"/>
  <c r="V79" i="26"/>
  <c r="V56" i="26"/>
  <c r="V47" i="26"/>
  <c r="V69" i="26"/>
  <c r="V66" i="26"/>
  <c r="V97" i="26"/>
  <c r="V68" i="26"/>
  <c r="V67" i="26"/>
  <c r="V98" i="26"/>
  <c r="V94" i="26"/>
  <c r="V73" i="26"/>
  <c r="V62" i="26"/>
  <c r="V41" i="26"/>
  <c r="V87" i="26"/>
  <c r="V80" i="26"/>
  <c r="V55" i="26"/>
  <c r="V48" i="26"/>
  <c r="V90" i="26"/>
  <c r="V77" i="26"/>
  <c r="V58" i="26"/>
  <c r="V45" i="26"/>
  <c r="V92" i="26"/>
  <c r="V75" i="26"/>
  <c r="V60" i="26"/>
  <c r="V43" i="26"/>
  <c r="V100" i="26"/>
  <c r="V86" i="26"/>
  <c r="V81" i="26"/>
  <c r="V54" i="26"/>
  <c r="V49" i="26"/>
  <c r="V99" i="26"/>
  <c r="V95" i="26"/>
  <c r="V72" i="26"/>
  <c r="V63" i="26"/>
  <c r="V40" i="26"/>
  <c r="V85" i="26"/>
  <c r="V82" i="26"/>
  <c r="V53" i="26"/>
  <c r="V50" i="26"/>
  <c r="V84" i="26"/>
  <c r="V83" i="26"/>
  <c r="V52" i="26"/>
  <c r="V51" i="26"/>
  <c r="U128" i="24"/>
  <c r="U136" i="24"/>
  <c r="V92" i="24"/>
  <c r="V77" i="24"/>
  <c r="V58" i="24"/>
  <c r="V45" i="24"/>
  <c r="V75" i="24"/>
  <c r="V60" i="24"/>
  <c r="V43" i="24"/>
  <c r="V95" i="24"/>
  <c r="V86" i="24"/>
  <c r="V81" i="24"/>
  <c r="V54" i="24"/>
  <c r="V49" i="24"/>
  <c r="V72" i="24"/>
  <c r="V63" i="24"/>
  <c r="V40" i="24"/>
  <c r="V85" i="24"/>
  <c r="V82" i="24"/>
  <c r="V53" i="24"/>
  <c r="V50" i="24"/>
  <c r="V89" i="24"/>
  <c r="V84" i="24"/>
  <c r="V83" i="24"/>
  <c r="V52" i="24"/>
  <c r="V51" i="24"/>
  <c r="V96" i="24"/>
  <c r="V78" i="24"/>
  <c r="V57" i="24"/>
  <c r="V46" i="24"/>
  <c r="V93" i="24"/>
  <c r="V71" i="24"/>
  <c r="V64" i="24"/>
  <c r="V91" i="24"/>
  <c r="V74" i="24"/>
  <c r="V61" i="24"/>
  <c r="V42" i="24"/>
  <c r="V97" i="24"/>
  <c r="V76" i="24"/>
  <c r="V59" i="24"/>
  <c r="V44" i="24"/>
  <c r="V88" i="24"/>
  <c r="V70" i="24"/>
  <c r="V65" i="24"/>
  <c r="V98" i="24"/>
  <c r="V79" i="24"/>
  <c r="V56" i="24"/>
  <c r="V100" i="24"/>
  <c r="V99" i="24"/>
  <c r="V69" i="24"/>
  <c r="V66" i="24"/>
  <c r="V94" i="24"/>
  <c r="V68" i="24"/>
  <c r="V67" i="24"/>
  <c r="V87" i="24"/>
  <c r="V73" i="24"/>
  <c r="V90" i="24"/>
  <c r="V80" i="24"/>
  <c r="V38" i="24"/>
  <c r="V41" i="24"/>
  <c r="V39" i="24"/>
  <c r="V48" i="24"/>
  <c r="V62" i="24"/>
  <c r="V47" i="24"/>
  <c r="V55" i="24"/>
  <c r="U127" i="24"/>
  <c r="CG119" i="28"/>
  <c r="O120" i="28"/>
  <c r="N120" i="28"/>
  <c r="M120" i="28"/>
  <c r="L120" i="28"/>
  <c r="K120" i="28"/>
  <c r="H120" i="28"/>
  <c r="G120" i="28"/>
  <c r="F120" i="28"/>
  <c r="U120" i="28"/>
  <c r="E120" i="28"/>
  <c r="R120" i="28"/>
  <c r="Q120" i="28"/>
  <c r="P120" i="28"/>
  <c r="J120" i="28"/>
  <c r="I120" i="28"/>
  <c r="D120" i="28"/>
  <c r="T120" i="28"/>
  <c r="S120" i="28"/>
  <c r="U126" i="24"/>
  <c r="U134" i="24"/>
  <c r="U129" i="24"/>
  <c r="M120" i="29"/>
  <c r="F120" i="29"/>
  <c r="K120" i="29"/>
  <c r="J120" i="29"/>
  <c r="I120" i="29"/>
  <c r="H120" i="29"/>
  <c r="G120" i="29"/>
  <c r="E120" i="29"/>
  <c r="D120" i="29"/>
  <c r="U120" i="29"/>
  <c r="T120" i="29"/>
  <c r="S120" i="29"/>
  <c r="R120" i="29"/>
  <c r="Q120" i="29"/>
  <c r="L120" i="29"/>
  <c r="P120" i="29"/>
  <c r="O120" i="29"/>
  <c r="N120" i="29"/>
  <c r="L119" i="26"/>
  <c r="K119" i="26"/>
  <c r="J119" i="26"/>
  <c r="I119" i="26"/>
  <c r="H119" i="26"/>
  <c r="G119" i="26"/>
  <c r="F119" i="26"/>
  <c r="U119" i="26"/>
  <c r="E119" i="26"/>
  <c r="T119" i="26"/>
  <c r="S119" i="26"/>
  <c r="R119" i="26"/>
  <c r="Q119" i="26"/>
  <c r="P119" i="26"/>
  <c r="O119" i="26"/>
  <c r="N119" i="26"/>
  <c r="M119" i="26"/>
  <c r="D119" i="26"/>
  <c r="U137" i="24"/>
  <c r="U101" i="27"/>
  <c r="U105" i="27"/>
  <c r="U106" i="27"/>
  <c r="U107" i="27"/>
  <c r="U108" i="27"/>
  <c r="U109" i="27"/>
  <c r="CG37" i="27"/>
  <c r="U110" i="27"/>
  <c r="U111" i="27"/>
  <c r="U112" i="27"/>
  <c r="U113" i="27"/>
  <c r="U114" i="27"/>
  <c r="U115" i="27"/>
  <c r="U116" i="27"/>
  <c r="Q23" i="1"/>
  <c r="S22" i="1"/>
  <c r="I118" i="27"/>
  <c r="H118" i="27"/>
  <c r="G118" i="27"/>
  <c r="F118" i="27"/>
  <c r="U118" i="27"/>
  <c r="E118" i="27"/>
  <c r="T118" i="27"/>
  <c r="D118" i="27"/>
  <c r="S118" i="27"/>
  <c r="R118" i="27"/>
  <c r="Q118" i="27"/>
  <c r="P118" i="27"/>
  <c r="O118" i="27"/>
  <c r="N118" i="27"/>
  <c r="M118" i="27"/>
  <c r="L118" i="27"/>
  <c r="K118" i="27"/>
  <c r="J118" i="27"/>
  <c r="H141" i="24"/>
  <c r="I141" i="24"/>
  <c r="J141" i="24"/>
  <c r="K141" i="24"/>
  <c r="L141" i="24"/>
  <c r="M141" i="24"/>
  <c r="N141" i="24"/>
  <c r="O141" i="24"/>
  <c r="P141" i="24"/>
  <c r="Q141" i="24"/>
  <c r="R141" i="24"/>
  <c r="S141" i="24"/>
  <c r="T141" i="24"/>
  <c r="E141" i="24"/>
  <c r="U141" i="24"/>
  <c r="F141" i="24"/>
  <c r="G141" i="24"/>
  <c r="D141" i="24"/>
  <c r="U123" i="24"/>
  <c r="U130" i="24"/>
  <c r="U132" i="24"/>
  <c r="U101" i="28"/>
  <c r="U105" i="28"/>
  <c r="U106" i="28"/>
  <c r="U108" i="28"/>
  <c r="U107" i="28"/>
  <c r="U109" i="28"/>
  <c r="U110" i="28"/>
  <c r="U111" i="28"/>
  <c r="CG37" i="28"/>
  <c r="U112" i="28"/>
  <c r="U113" i="28"/>
  <c r="U114" i="28"/>
  <c r="U115" i="28"/>
  <c r="U116" i="28"/>
  <c r="U117" i="28"/>
  <c r="U118" i="28"/>
  <c r="U124" i="24"/>
  <c r="U139" i="24"/>
  <c r="CG119" i="29"/>
  <c r="CG118" i="26"/>
  <c r="U101" i="29"/>
  <c r="U105" i="29"/>
  <c r="U106" i="29"/>
  <c r="U107" i="29"/>
  <c r="U108" i="29"/>
  <c r="U109" i="29"/>
  <c r="U110" i="29"/>
  <c r="CG37" i="29"/>
  <c r="U112" i="29"/>
  <c r="U111" i="29"/>
  <c r="U113" i="29"/>
  <c r="U114" i="29"/>
  <c r="U115" i="29"/>
  <c r="U116" i="29"/>
  <c r="U117" i="29"/>
  <c r="U118" i="29"/>
  <c r="V94" i="27"/>
  <c r="V73" i="27"/>
  <c r="V62" i="27"/>
  <c r="V41" i="27"/>
  <c r="V87" i="27"/>
  <c r="V80" i="27"/>
  <c r="V55" i="27"/>
  <c r="V48" i="27"/>
  <c r="V90" i="27"/>
  <c r="V77" i="27"/>
  <c r="V58" i="27"/>
  <c r="V45" i="27"/>
  <c r="V92" i="27"/>
  <c r="V75" i="27"/>
  <c r="V60" i="27"/>
  <c r="V43" i="27"/>
  <c r="V86" i="27"/>
  <c r="V81" i="27"/>
  <c r="V54" i="27"/>
  <c r="V49" i="27"/>
  <c r="V95" i="27"/>
  <c r="V72" i="27"/>
  <c r="V63" i="27"/>
  <c r="V40" i="27"/>
  <c r="V85" i="27"/>
  <c r="V82" i="27"/>
  <c r="V53" i="27"/>
  <c r="V50" i="27"/>
  <c r="V84" i="27"/>
  <c r="V83" i="27"/>
  <c r="V52" i="27"/>
  <c r="V51" i="27"/>
  <c r="V89" i="27"/>
  <c r="V78" i="27"/>
  <c r="V57" i="27"/>
  <c r="V46" i="27"/>
  <c r="V96" i="27"/>
  <c r="V71" i="27"/>
  <c r="V64" i="27"/>
  <c r="V39" i="27"/>
  <c r="V93" i="27"/>
  <c r="V74" i="27"/>
  <c r="V61" i="27"/>
  <c r="V42" i="27"/>
  <c r="V91" i="27"/>
  <c r="V76" i="27"/>
  <c r="V59" i="27"/>
  <c r="V97" i="27"/>
  <c r="V70" i="27"/>
  <c r="V65" i="27"/>
  <c r="V88" i="27"/>
  <c r="V79" i="27"/>
  <c r="V98" i="27"/>
  <c r="V69" i="27"/>
  <c r="V66" i="27"/>
  <c r="V100" i="27"/>
  <c r="V99" i="27"/>
  <c r="V68" i="27"/>
  <c r="V47" i="27"/>
  <c r="V38" i="27"/>
  <c r="V67" i="27"/>
  <c r="V44" i="27"/>
  <c r="V56" i="27"/>
  <c r="U122" i="24"/>
  <c r="CG122" i="24" s="1"/>
  <c r="U133" i="24"/>
  <c r="CG117" i="25"/>
  <c r="CG117" i="27"/>
  <c r="V89" i="25"/>
  <c r="V78" i="25"/>
  <c r="V96" i="25"/>
  <c r="V93" i="25"/>
  <c r="V91" i="25"/>
  <c r="V76" i="25"/>
  <c r="V97" i="25"/>
  <c r="V88" i="25"/>
  <c r="V98" i="25"/>
  <c r="V100" i="25"/>
  <c r="V99" i="25"/>
  <c r="V94" i="25"/>
  <c r="V87" i="25"/>
  <c r="V90" i="25"/>
  <c r="V92" i="25"/>
  <c r="V95" i="25"/>
  <c r="V81" i="25"/>
  <c r="V79" i="25"/>
  <c r="V75" i="25"/>
  <c r="V55" i="25"/>
  <c r="V48" i="25"/>
  <c r="V82" i="25"/>
  <c r="V58" i="25"/>
  <c r="V45" i="25"/>
  <c r="V77" i="25"/>
  <c r="V60" i="25"/>
  <c r="V43" i="25"/>
  <c r="V85" i="25"/>
  <c r="V54" i="25"/>
  <c r="V49" i="25"/>
  <c r="V72" i="25"/>
  <c r="V63" i="25"/>
  <c r="V40" i="25"/>
  <c r="V53" i="25"/>
  <c r="V50" i="25"/>
  <c r="V73" i="25"/>
  <c r="V52" i="25"/>
  <c r="V51" i="25"/>
  <c r="V57" i="25"/>
  <c r="V46" i="25"/>
  <c r="V84" i="25"/>
  <c r="V80" i="25"/>
  <c r="V71" i="25"/>
  <c r="V64" i="25"/>
  <c r="V39" i="25"/>
  <c r="V61" i="25"/>
  <c r="V42" i="25"/>
  <c r="V74" i="25"/>
  <c r="V59" i="25"/>
  <c r="V44" i="25"/>
  <c r="V70" i="25"/>
  <c r="V65" i="25"/>
  <c r="V38" i="25"/>
  <c r="V83" i="25"/>
  <c r="V56" i="25"/>
  <c r="V47" i="25"/>
  <c r="V86" i="25"/>
  <c r="V69" i="25"/>
  <c r="V66" i="25"/>
  <c r="V68" i="25"/>
  <c r="V67" i="25"/>
  <c r="V62" i="25"/>
  <c r="V41" i="25"/>
  <c r="U125" i="24"/>
  <c r="U138" i="24"/>
  <c r="V98" i="28"/>
  <c r="V100" i="28"/>
  <c r="V99" i="28"/>
  <c r="V94" i="28"/>
  <c r="V87" i="28"/>
  <c r="V80" i="28"/>
  <c r="V90" i="28"/>
  <c r="V77" i="28"/>
  <c r="V92" i="28"/>
  <c r="V86" i="28"/>
  <c r="V81" i="28"/>
  <c r="V95" i="28"/>
  <c r="V85" i="28"/>
  <c r="V82" i="28"/>
  <c r="V84" i="28"/>
  <c r="V83" i="28"/>
  <c r="V89" i="28"/>
  <c r="V78" i="28"/>
  <c r="V96" i="28"/>
  <c r="V93" i="28"/>
  <c r="V91" i="28"/>
  <c r="V97" i="28"/>
  <c r="V88" i="28"/>
  <c r="V62" i="28"/>
  <c r="V41" i="28"/>
  <c r="V55" i="28"/>
  <c r="V48" i="28"/>
  <c r="V58" i="28"/>
  <c r="V45" i="28"/>
  <c r="V60" i="28"/>
  <c r="V43" i="28"/>
  <c r="V63" i="28"/>
  <c r="V54" i="28"/>
  <c r="V49" i="28"/>
  <c r="V40" i="28"/>
  <c r="V53" i="28"/>
  <c r="V50" i="28"/>
  <c r="V52" i="28"/>
  <c r="V51" i="28"/>
  <c r="V64" i="28"/>
  <c r="V57" i="28"/>
  <c r="V46" i="28"/>
  <c r="V76" i="28"/>
  <c r="V39" i="28"/>
  <c r="V73" i="28"/>
  <c r="V61" i="28"/>
  <c r="V42" i="28"/>
  <c r="V74" i="28"/>
  <c r="V72" i="28"/>
  <c r="V65" i="28"/>
  <c r="V59" i="28"/>
  <c r="V44" i="28"/>
  <c r="V71" i="28"/>
  <c r="V70" i="28"/>
  <c r="V69" i="28"/>
  <c r="V66" i="28"/>
  <c r="V56" i="28"/>
  <c r="V47" i="28"/>
  <c r="V38" i="28"/>
  <c r="V68" i="28"/>
  <c r="V67" i="28"/>
  <c r="V79" i="28"/>
  <c r="V75" i="28"/>
  <c r="U101" i="25"/>
  <c r="U105" i="25"/>
  <c r="U106" i="25"/>
  <c r="U107" i="25"/>
  <c r="U108" i="25"/>
  <c r="U109" i="25"/>
  <c r="CG37" i="25"/>
  <c r="U110" i="25"/>
  <c r="U111" i="25"/>
  <c r="U112" i="25"/>
  <c r="U113" i="25"/>
  <c r="U114" i="25"/>
  <c r="U115" i="25"/>
  <c r="U116" i="25"/>
  <c r="U131" i="24"/>
  <c r="U101" i="26"/>
  <c r="U105" i="26"/>
  <c r="U106" i="26"/>
  <c r="U107" i="26"/>
  <c r="U108" i="26"/>
  <c r="U109" i="26"/>
  <c r="U110" i="26"/>
  <c r="CG37" i="26"/>
  <c r="U111" i="26"/>
  <c r="U112" i="26"/>
  <c r="U113" i="26"/>
  <c r="U114" i="26"/>
  <c r="U115" i="26"/>
  <c r="U116" i="26"/>
  <c r="U117" i="26"/>
  <c r="J118" i="25"/>
  <c r="I118" i="25"/>
  <c r="H118" i="25"/>
  <c r="G118" i="25"/>
  <c r="F118" i="25"/>
  <c r="U118" i="25"/>
  <c r="E118" i="25"/>
  <c r="T118" i="25"/>
  <c r="D118" i="25"/>
  <c r="S118" i="25"/>
  <c r="R118" i="25"/>
  <c r="Q118" i="25"/>
  <c r="P118" i="25"/>
  <c r="O118" i="25"/>
  <c r="N118" i="25"/>
  <c r="M118" i="25"/>
  <c r="L118" i="25"/>
  <c r="K118" i="25"/>
  <c r="V98" i="29"/>
  <c r="V69" i="29"/>
  <c r="V66" i="29"/>
  <c r="V38" i="29"/>
  <c r="V100" i="29"/>
  <c r="V99" i="29"/>
  <c r="V68" i="29"/>
  <c r="V67" i="29"/>
  <c r="V47" i="29"/>
  <c r="V94" i="29"/>
  <c r="V73" i="29"/>
  <c r="V62" i="29"/>
  <c r="V87" i="29"/>
  <c r="V80" i="29"/>
  <c r="V55" i="29"/>
  <c r="V90" i="29"/>
  <c r="V77" i="29"/>
  <c r="V58" i="29"/>
  <c r="V41" i="29"/>
  <c r="V92" i="29"/>
  <c r="V75" i="29"/>
  <c r="V60" i="29"/>
  <c r="V48" i="29"/>
  <c r="V86" i="29"/>
  <c r="V81" i="29"/>
  <c r="V45" i="29"/>
  <c r="V95" i="29"/>
  <c r="V72" i="29"/>
  <c r="V63" i="29"/>
  <c r="V54" i="29"/>
  <c r="V43" i="29"/>
  <c r="V85" i="29"/>
  <c r="V82" i="29"/>
  <c r="V49" i="29"/>
  <c r="V84" i="29"/>
  <c r="V83" i="29"/>
  <c r="V40" i="29"/>
  <c r="V89" i="29"/>
  <c r="V78" i="29"/>
  <c r="V57" i="29"/>
  <c r="V53" i="29"/>
  <c r="V50" i="29"/>
  <c r="V96" i="29"/>
  <c r="V71" i="29"/>
  <c r="V64" i="29"/>
  <c r="V52" i="29"/>
  <c r="V51" i="29"/>
  <c r="V93" i="29"/>
  <c r="V74" i="29"/>
  <c r="V61" i="29"/>
  <c r="V46" i="29"/>
  <c r="V91" i="29"/>
  <c r="V76" i="29"/>
  <c r="V59" i="29"/>
  <c r="V39" i="29"/>
  <c r="V97" i="29"/>
  <c r="V70" i="29"/>
  <c r="V65" i="29"/>
  <c r="V42" i="29"/>
  <c r="V88" i="29"/>
  <c r="V79" i="29"/>
  <c r="V56" i="29"/>
  <c r="V44" i="29"/>
  <c r="U101" i="24"/>
  <c r="U117" i="24"/>
  <c r="U119" i="24"/>
  <c r="U118" i="24"/>
  <c r="U112" i="24"/>
  <c r="U105" i="24"/>
  <c r="U106" i="24"/>
  <c r="U108" i="24"/>
  <c r="U109" i="24"/>
  <c r="U114" i="24"/>
  <c r="U110" i="24"/>
  <c r="U111" i="24"/>
  <c r="U107" i="24"/>
  <c r="U113" i="24"/>
  <c r="U116" i="24"/>
  <c r="U115" i="24"/>
  <c r="U120" i="24"/>
  <c r="U121" i="24"/>
  <c r="CG37" i="24"/>
  <c r="U135" i="24"/>
  <c r="C64" i="12"/>
  <c r="E64" i="12" s="1"/>
  <c r="H76" i="18"/>
  <c r="D76" i="18"/>
  <c r="C76" i="18"/>
  <c r="B57" i="18"/>
  <c r="O56" i="18"/>
  <c r="F57" i="18"/>
  <c r="P56" i="18"/>
  <c r="U103" i="25"/>
  <c r="U103" i="27"/>
  <c r="U103" i="29"/>
  <c r="U103" i="24"/>
  <c r="U103" i="26"/>
  <c r="U103" i="28"/>
  <c r="B57" i="24"/>
  <c r="B141" i="24"/>
  <c r="J30" i="1"/>
  <c r="D19" i="20"/>
  <c r="E19" i="20" s="1"/>
  <c r="B21" i="20"/>
  <c r="C21" i="20" s="1"/>
  <c r="M27" i="1"/>
  <c r="R25" i="1"/>
  <c r="H33" i="1"/>
  <c r="W18" i="29" s="1"/>
  <c r="F33" i="1"/>
  <c r="W18" i="27" s="1"/>
  <c r="G33" i="1"/>
  <c r="W18" i="28" s="1"/>
  <c r="E33" i="1"/>
  <c r="W18" i="26" s="1"/>
  <c r="C33" i="1"/>
  <c r="W18" i="24" s="1"/>
  <c r="D33" i="1"/>
  <c r="W18" i="25" s="1"/>
  <c r="E20" i="23"/>
  <c r="F20" i="23" s="1"/>
  <c r="G20" i="23"/>
  <c r="F19" i="21"/>
  <c r="E19" i="21"/>
  <c r="A21" i="23"/>
  <c r="B21" i="21"/>
  <c r="C21" i="21" s="1"/>
  <c r="A20" i="20"/>
  <c r="D20" i="20" s="1"/>
  <c r="A27" i="1"/>
  <c r="B28" i="1"/>
  <c r="B22" i="23"/>
  <c r="C22" i="23" s="1"/>
  <c r="D22" i="23" s="1"/>
  <c r="F19" i="20"/>
  <c r="A20" i="21"/>
  <c r="D20" i="21" s="1"/>
  <c r="L26" i="1"/>
  <c r="O26" i="1" s="1"/>
  <c r="T26" i="1" s="1"/>
  <c r="I43" i="14"/>
  <c r="P25" i="1"/>
  <c r="B118" i="25"/>
  <c r="B34" i="25"/>
  <c r="B36" i="29"/>
  <c r="B120" i="29"/>
  <c r="B119" i="26"/>
  <c r="B35" i="26"/>
  <c r="B120" i="28"/>
  <c r="B36" i="28"/>
  <c r="B34" i="27"/>
  <c r="B118" i="27"/>
  <c r="C77" i="18" l="1"/>
  <c r="D77" i="18"/>
  <c r="V120" i="29"/>
  <c r="V120" i="28"/>
  <c r="V139" i="24"/>
  <c r="V119" i="26"/>
  <c r="V141" i="24"/>
  <c r="V118" i="25"/>
  <c r="CG120" i="28"/>
  <c r="V124" i="24"/>
  <c r="H119" i="27"/>
  <c r="G119" i="27"/>
  <c r="V119" i="27"/>
  <c r="F119" i="27"/>
  <c r="U119" i="27"/>
  <c r="E119" i="27"/>
  <c r="T119" i="27"/>
  <c r="D119" i="27"/>
  <c r="S119" i="27"/>
  <c r="R119" i="27"/>
  <c r="Q119" i="27"/>
  <c r="P119" i="27"/>
  <c r="O119" i="27"/>
  <c r="N119" i="27"/>
  <c r="M119" i="27"/>
  <c r="L119" i="27"/>
  <c r="K119" i="27"/>
  <c r="J119" i="27"/>
  <c r="I119" i="27"/>
  <c r="W87" i="27"/>
  <c r="W80" i="27"/>
  <c r="W55" i="27"/>
  <c r="W48" i="27"/>
  <c r="W90" i="27"/>
  <c r="W77" i="27"/>
  <c r="W58" i="27"/>
  <c r="W45" i="27"/>
  <c r="W92" i="27"/>
  <c r="W75" i="27"/>
  <c r="W60" i="27"/>
  <c r="W43" i="27"/>
  <c r="W86" i="27"/>
  <c r="W81" i="27"/>
  <c r="W54" i="27"/>
  <c r="W49" i="27"/>
  <c r="W95" i="27"/>
  <c r="W72" i="27"/>
  <c r="W63" i="27"/>
  <c r="W40" i="27"/>
  <c r="W85" i="27"/>
  <c r="W82" i="27"/>
  <c r="W53" i="27"/>
  <c r="W50" i="27"/>
  <c r="W84" i="27"/>
  <c r="W83" i="27"/>
  <c r="W52" i="27"/>
  <c r="W51" i="27"/>
  <c r="W89" i="27"/>
  <c r="W78" i="27"/>
  <c r="W57" i="27"/>
  <c r="W46" i="27"/>
  <c r="W96" i="27"/>
  <c r="W71" i="27"/>
  <c r="W64" i="27"/>
  <c r="W39" i="27"/>
  <c r="W93" i="27"/>
  <c r="W74" i="27"/>
  <c r="W61" i="27"/>
  <c r="W42" i="27"/>
  <c r="W91" i="27"/>
  <c r="W76" i="27"/>
  <c r="W59" i="27"/>
  <c r="W44" i="27"/>
  <c r="W97" i="27"/>
  <c r="W70" i="27"/>
  <c r="W65" i="27"/>
  <c r="W88" i="27"/>
  <c r="W79" i="27"/>
  <c r="W56" i="27"/>
  <c r="W98" i="27"/>
  <c r="W69" i="27"/>
  <c r="W100" i="27"/>
  <c r="W99" i="27"/>
  <c r="W68" i="27"/>
  <c r="W67" i="27"/>
  <c r="W94" i="27"/>
  <c r="W73" i="27"/>
  <c r="W41" i="27"/>
  <c r="W62" i="27"/>
  <c r="W47" i="27"/>
  <c r="W66" i="27"/>
  <c r="V101" i="27"/>
  <c r="V105" i="27"/>
  <c r="V106" i="27"/>
  <c r="V107" i="27"/>
  <c r="V108" i="27"/>
  <c r="V109" i="27"/>
  <c r="V110" i="27"/>
  <c r="V111" i="27"/>
  <c r="V112" i="27"/>
  <c r="CG38" i="27"/>
  <c r="V113" i="27"/>
  <c r="V114" i="27"/>
  <c r="V115" i="27"/>
  <c r="V116" i="27"/>
  <c r="V117" i="27"/>
  <c r="V131" i="24"/>
  <c r="V118" i="27"/>
  <c r="V132" i="24"/>
  <c r="V130" i="24"/>
  <c r="V133" i="24"/>
  <c r="N121" i="28"/>
  <c r="M121" i="28"/>
  <c r="L121" i="28"/>
  <c r="K121" i="28"/>
  <c r="J121" i="28"/>
  <c r="G121" i="28"/>
  <c r="V121" i="28"/>
  <c r="F121" i="28"/>
  <c r="U121" i="28"/>
  <c r="E121" i="28"/>
  <c r="T121" i="28"/>
  <c r="D121" i="28"/>
  <c r="S121" i="28"/>
  <c r="I121" i="28"/>
  <c r="H121" i="28"/>
  <c r="R121" i="28"/>
  <c r="Q121" i="28"/>
  <c r="P121" i="28"/>
  <c r="O121" i="28"/>
  <c r="V140" i="24"/>
  <c r="V123" i="24"/>
  <c r="CG123" i="24" s="1"/>
  <c r="V138" i="24"/>
  <c r="W100" i="29"/>
  <c r="W99" i="29"/>
  <c r="W68" i="29"/>
  <c r="W67" i="29"/>
  <c r="W47" i="29"/>
  <c r="W94" i="29"/>
  <c r="W73" i="29"/>
  <c r="W62" i="29"/>
  <c r="W87" i="29"/>
  <c r="W80" i="29"/>
  <c r="W55" i="29"/>
  <c r="W90" i="29"/>
  <c r="W77" i="29"/>
  <c r="W58" i="29"/>
  <c r="W41" i="29"/>
  <c r="W92" i="29"/>
  <c r="W75" i="29"/>
  <c r="W60" i="29"/>
  <c r="W48" i="29"/>
  <c r="W86" i="29"/>
  <c r="W81" i="29"/>
  <c r="W45" i="29"/>
  <c r="W95" i="29"/>
  <c r="W72" i="29"/>
  <c r="W63" i="29"/>
  <c r="W54" i="29"/>
  <c r="W43" i="29"/>
  <c r="W85" i="29"/>
  <c r="W82" i="29"/>
  <c r="W49" i="29"/>
  <c r="W84" i="29"/>
  <c r="W83" i="29"/>
  <c r="W40" i="29"/>
  <c r="W89" i="29"/>
  <c r="W78" i="29"/>
  <c r="W57" i="29"/>
  <c r="W53" i="29"/>
  <c r="W50" i="29"/>
  <c r="W96" i="29"/>
  <c r="W71" i="29"/>
  <c r="W64" i="29"/>
  <c r="W52" i="29"/>
  <c r="W51" i="29"/>
  <c r="W93" i="29"/>
  <c r="W74" i="29"/>
  <c r="W61" i="29"/>
  <c r="W46" i="29"/>
  <c r="W91" i="29"/>
  <c r="W76" i="29"/>
  <c r="W59" i="29"/>
  <c r="W39" i="29"/>
  <c r="W97" i="29"/>
  <c r="W70" i="29"/>
  <c r="W65" i="29"/>
  <c r="W42" i="29"/>
  <c r="W88" i="29"/>
  <c r="W79" i="29"/>
  <c r="W56" i="29"/>
  <c r="W44" i="29"/>
  <c r="W98" i="29"/>
  <c r="W69" i="29"/>
  <c r="W66" i="29"/>
  <c r="V101" i="25"/>
  <c r="V105" i="25"/>
  <c r="V106" i="25"/>
  <c r="V107" i="25"/>
  <c r="V108" i="25"/>
  <c r="V109" i="25"/>
  <c r="V110" i="25"/>
  <c r="V111" i="25"/>
  <c r="CG38" i="25"/>
  <c r="V112" i="25"/>
  <c r="V113" i="25"/>
  <c r="V114" i="25"/>
  <c r="V115" i="25"/>
  <c r="V116" i="25"/>
  <c r="V117" i="25"/>
  <c r="V125" i="24"/>
  <c r="H77" i="18"/>
  <c r="V101" i="24"/>
  <c r="V116" i="24"/>
  <c r="V119" i="24"/>
  <c r="V106" i="24"/>
  <c r="V114" i="24"/>
  <c r="V113" i="24"/>
  <c r="V117" i="24"/>
  <c r="V115" i="24"/>
  <c r="V108" i="24"/>
  <c r="V107" i="24"/>
  <c r="V110" i="24"/>
  <c r="V111" i="24"/>
  <c r="V105" i="24"/>
  <c r="V112" i="24"/>
  <c r="V118" i="24"/>
  <c r="V109" i="24"/>
  <c r="V120" i="24"/>
  <c r="V121" i="24"/>
  <c r="V122" i="24"/>
  <c r="CG38" i="24"/>
  <c r="K120" i="26"/>
  <c r="J120" i="26"/>
  <c r="I120" i="26"/>
  <c r="H120" i="26"/>
  <c r="G120" i="26"/>
  <c r="V120" i="26"/>
  <c r="F120" i="26"/>
  <c r="U120" i="26"/>
  <c r="E120" i="26"/>
  <c r="T120" i="26"/>
  <c r="D120" i="26"/>
  <c r="S120" i="26"/>
  <c r="P120" i="26"/>
  <c r="O120" i="26"/>
  <c r="N120" i="26"/>
  <c r="M120" i="26"/>
  <c r="L120" i="26"/>
  <c r="R120" i="26"/>
  <c r="Q120" i="26"/>
  <c r="L121" i="29"/>
  <c r="U121" i="29"/>
  <c r="E121" i="29"/>
  <c r="V121" i="29"/>
  <c r="T121" i="29"/>
  <c r="S121" i="29"/>
  <c r="R121" i="29"/>
  <c r="Q121" i="29"/>
  <c r="P121" i="29"/>
  <c r="O121" i="29"/>
  <c r="N121" i="29"/>
  <c r="M121" i="29"/>
  <c r="K121" i="29"/>
  <c r="J121" i="29"/>
  <c r="I121" i="29"/>
  <c r="H121" i="29"/>
  <c r="F121" i="29"/>
  <c r="D121" i="29"/>
  <c r="G121" i="29"/>
  <c r="V105" i="29"/>
  <c r="V106" i="29"/>
  <c r="V107" i="29"/>
  <c r="V108" i="29"/>
  <c r="V109" i="29"/>
  <c r="V110" i="29"/>
  <c r="V112" i="29"/>
  <c r="V111" i="29"/>
  <c r="V113" i="29"/>
  <c r="V114" i="29"/>
  <c r="V115" i="29"/>
  <c r="CG38" i="29"/>
  <c r="V116" i="29"/>
  <c r="V117" i="29"/>
  <c r="V118" i="29"/>
  <c r="V119" i="29"/>
  <c r="CG118" i="27"/>
  <c r="Q24" i="1"/>
  <c r="S23" i="1"/>
  <c r="V135" i="24"/>
  <c r="V101" i="29"/>
  <c r="V128" i="24"/>
  <c r="V136" i="24"/>
  <c r="V127" i="24"/>
  <c r="H142" i="24"/>
  <c r="I142" i="24"/>
  <c r="J142" i="24"/>
  <c r="K142" i="24"/>
  <c r="L142" i="24"/>
  <c r="M142" i="24"/>
  <c r="N142" i="24"/>
  <c r="O142" i="24"/>
  <c r="P142" i="24"/>
  <c r="Q142" i="24"/>
  <c r="R142" i="24"/>
  <c r="S142" i="24"/>
  <c r="T142" i="24"/>
  <c r="E142" i="24"/>
  <c r="U142" i="24"/>
  <c r="G142" i="24"/>
  <c r="F142" i="24"/>
  <c r="V142" i="24"/>
  <c r="D142" i="24"/>
  <c r="V101" i="26"/>
  <c r="I119" i="25"/>
  <c r="H119" i="25"/>
  <c r="G119" i="25"/>
  <c r="V119" i="25"/>
  <c r="F119" i="25"/>
  <c r="U119" i="25"/>
  <c r="E119" i="25"/>
  <c r="T119" i="25"/>
  <c r="D119" i="25"/>
  <c r="S119" i="25"/>
  <c r="R119" i="25"/>
  <c r="Q119" i="25"/>
  <c r="P119" i="25"/>
  <c r="O119" i="25"/>
  <c r="N119" i="25"/>
  <c r="M119" i="25"/>
  <c r="L119" i="25"/>
  <c r="K119" i="25"/>
  <c r="J119" i="25"/>
  <c r="V129" i="24"/>
  <c r="CG118" i="25"/>
  <c r="CG120" i="29"/>
  <c r="V126" i="24"/>
  <c r="V134" i="24"/>
  <c r="W96" i="25"/>
  <c r="W93" i="25"/>
  <c r="W74" i="25"/>
  <c r="W91" i="25"/>
  <c r="W76" i="25"/>
  <c r="W97" i="25"/>
  <c r="W88" i="25"/>
  <c r="W79" i="25"/>
  <c r="W98" i="25"/>
  <c r="W100" i="25"/>
  <c r="W99" i="25"/>
  <c r="W94" i="25"/>
  <c r="W87" i="25"/>
  <c r="W90" i="25"/>
  <c r="W92" i="25"/>
  <c r="W95" i="25"/>
  <c r="W82" i="25"/>
  <c r="W58" i="25"/>
  <c r="W45" i="25"/>
  <c r="W77" i="25"/>
  <c r="W60" i="25"/>
  <c r="W43" i="25"/>
  <c r="W85" i="25"/>
  <c r="W54" i="25"/>
  <c r="W49" i="25"/>
  <c r="W72" i="25"/>
  <c r="W63" i="25"/>
  <c r="W40" i="25"/>
  <c r="W53" i="25"/>
  <c r="W50" i="25"/>
  <c r="W73" i="25"/>
  <c r="W52" i="25"/>
  <c r="W51" i="25"/>
  <c r="W57" i="25"/>
  <c r="W46" i="25"/>
  <c r="W84" i="25"/>
  <c r="W80" i="25"/>
  <c r="W71" i="25"/>
  <c r="W64" i="25"/>
  <c r="W39" i="25"/>
  <c r="W61" i="25"/>
  <c r="W42" i="25"/>
  <c r="W59" i="25"/>
  <c r="W44" i="25"/>
  <c r="W70" i="25"/>
  <c r="W65" i="25"/>
  <c r="W83" i="25"/>
  <c r="W78" i="25"/>
  <c r="W56" i="25"/>
  <c r="W47" i="25"/>
  <c r="W86" i="25"/>
  <c r="W69" i="25"/>
  <c r="W66" i="25"/>
  <c r="W68" i="25"/>
  <c r="W67" i="25"/>
  <c r="W62" i="25"/>
  <c r="W41" i="25"/>
  <c r="W89" i="25"/>
  <c r="W81" i="25"/>
  <c r="W75" i="25"/>
  <c r="W55" i="25"/>
  <c r="W48" i="25"/>
  <c r="CG119" i="26"/>
  <c r="V137" i="24"/>
  <c r="V105" i="26"/>
  <c r="V106" i="26"/>
  <c r="V107" i="26"/>
  <c r="V108" i="26"/>
  <c r="V109" i="26"/>
  <c r="V110" i="26"/>
  <c r="V111" i="26"/>
  <c r="CG38" i="26"/>
  <c r="V112" i="26"/>
  <c r="V113" i="26"/>
  <c r="V114" i="26"/>
  <c r="V115" i="26"/>
  <c r="V116" i="26"/>
  <c r="V117" i="26"/>
  <c r="V118" i="26"/>
  <c r="W75" i="24"/>
  <c r="W60" i="24"/>
  <c r="W43" i="24"/>
  <c r="W95" i="24"/>
  <c r="W86" i="24"/>
  <c r="W81" i="24"/>
  <c r="W54" i="24"/>
  <c r="W49" i="24"/>
  <c r="W72" i="24"/>
  <c r="W63" i="24"/>
  <c r="W40" i="24"/>
  <c r="W85" i="24"/>
  <c r="W82" i="24"/>
  <c r="W53" i="24"/>
  <c r="W50" i="24"/>
  <c r="W89" i="24"/>
  <c r="W84" i="24"/>
  <c r="W83" i="24"/>
  <c r="W52" i="24"/>
  <c r="W51" i="24"/>
  <c r="W96" i="24"/>
  <c r="W78" i="24"/>
  <c r="W57" i="24"/>
  <c r="W46" i="24"/>
  <c r="W93" i="24"/>
  <c r="W71" i="24"/>
  <c r="W64" i="24"/>
  <c r="W39" i="24"/>
  <c r="W91" i="24"/>
  <c r="W74" i="24"/>
  <c r="W61" i="24"/>
  <c r="W97" i="24"/>
  <c r="W76" i="24"/>
  <c r="W59" i="24"/>
  <c r="W44" i="24"/>
  <c r="W88" i="24"/>
  <c r="W70" i="24"/>
  <c r="W65" i="24"/>
  <c r="W98" i="24"/>
  <c r="W79" i="24"/>
  <c r="W56" i="24"/>
  <c r="W47" i="24"/>
  <c r="W100" i="24"/>
  <c r="W99" i="24"/>
  <c r="W69" i="24"/>
  <c r="W66" i="24"/>
  <c r="W94" i="24"/>
  <c r="W68" i="24"/>
  <c r="W67" i="24"/>
  <c r="W87" i="24"/>
  <c r="W73" i="24"/>
  <c r="W62" i="24"/>
  <c r="W90" i="24"/>
  <c r="W80" i="24"/>
  <c r="W92" i="24"/>
  <c r="W77" i="24"/>
  <c r="W58" i="24"/>
  <c r="W41" i="24"/>
  <c r="W42" i="24"/>
  <c r="W48" i="24"/>
  <c r="W55" i="24"/>
  <c r="W45" i="24"/>
  <c r="V101" i="28"/>
  <c r="V105" i="28"/>
  <c r="V106" i="28"/>
  <c r="V108" i="28"/>
  <c r="V107" i="28"/>
  <c r="V109" i="28"/>
  <c r="V110" i="28"/>
  <c r="V111" i="28"/>
  <c r="V112" i="28"/>
  <c r="CG38" i="28"/>
  <c r="V113" i="28"/>
  <c r="V114" i="28"/>
  <c r="V115" i="28"/>
  <c r="V116" i="28"/>
  <c r="V117" i="28"/>
  <c r="V118" i="28"/>
  <c r="V119" i="28"/>
  <c r="W100" i="28"/>
  <c r="W99" i="28"/>
  <c r="W94" i="28"/>
  <c r="W87" i="28"/>
  <c r="W80" i="28"/>
  <c r="W90" i="28"/>
  <c r="W77" i="28"/>
  <c r="W92" i="28"/>
  <c r="W75" i="28"/>
  <c r="W86" i="28"/>
  <c r="W81" i="28"/>
  <c r="W95" i="28"/>
  <c r="W85" i="28"/>
  <c r="W82" i="28"/>
  <c r="W84" i="28"/>
  <c r="W83" i="28"/>
  <c r="W89" i="28"/>
  <c r="W78" i="28"/>
  <c r="W96" i="28"/>
  <c r="W93" i="28"/>
  <c r="W91" i="28"/>
  <c r="W97" i="28"/>
  <c r="W98" i="28"/>
  <c r="W55" i="28"/>
  <c r="W48" i="28"/>
  <c r="W58" i="28"/>
  <c r="W45" i="28"/>
  <c r="W60" i="28"/>
  <c r="W43" i="28"/>
  <c r="W63" i="28"/>
  <c r="W54" i="28"/>
  <c r="W49" i="28"/>
  <c r="W40" i="28"/>
  <c r="W53" i="28"/>
  <c r="W50" i="28"/>
  <c r="W52" i="28"/>
  <c r="W51" i="28"/>
  <c r="W64" i="28"/>
  <c r="W57" i="28"/>
  <c r="W46" i="28"/>
  <c r="W76" i="28"/>
  <c r="W39" i="28"/>
  <c r="W73" i="28"/>
  <c r="W61" i="28"/>
  <c r="W42" i="28"/>
  <c r="W74" i="28"/>
  <c r="W72" i="28"/>
  <c r="W65" i="28"/>
  <c r="W59" i="28"/>
  <c r="W44" i="28"/>
  <c r="W71" i="28"/>
  <c r="W70" i="28"/>
  <c r="W88" i="28"/>
  <c r="W69" i="28"/>
  <c r="W66" i="28"/>
  <c r="W56" i="28"/>
  <c r="W47" i="28"/>
  <c r="W68" i="28"/>
  <c r="W67" i="28"/>
  <c r="W79" i="28"/>
  <c r="W62" i="28"/>
  <c r="W41" i="28"/>
  <c r="W96" i="26"/>
  <c r="W71" i="26"/>
  <c r="W64" i="26"/>
  <c r="W39" i="26"/>
  <c r="W93" i="26"/>
  <c r="W74" i="26"/>
  <c r="W61" i="26"/>
  <c r="W42" i="26"/>
  <c r="W91" i="26"/>
  <c r="W76" i="26"/>
  <c r="W59" i="26"/>
  <c r="W44" i="26"/>
  <c r="W70" i="26"/>
  <c r="W65" i="26"/>
  <c r="W88" i="26"/>
  <c r="W79" i="26"/>
  <c r="W56" i="26"/>
  <c r="W47" i="26"/>
  <c r="W69" i="26"/>
  <c r="W66" i="26"/>
  <c r="W97" i="26"/>
  <c r="W68" i="26"/>
  <c r="W67" i="26"/>
  <c r="W98" i="26"/>
  <c r="W94" i="26"/>
  <c r="W73" i="26"/>
  <c r="W62" i="26"/>
  <c r="W41" i="26"/>
  <c r="W87" i="26"/>
  <c r="W80" i="26"/>
  <c r="W55" i="26"/>
  <c r="W48" i="26"/>
  <c r="W90" i="26"/>
  <c r="W77" i="26"/>
  <c r="W58" i="26"/>
  <c r="W45" i="26"/>
  <c r="W92" i="26"/>
  <c r="W75" i="26"/>
  <c r="W60" i="26"/>
  <c r="W43" i="26"/>
  <c r="W100" i="26"/>
  <c r="W86" i="26"/>
  <c r="W81" i="26"/>
  <c r="W54" i="26"/>
  <c r="W49" i="26"/>
  <c r="W99" i="26"/>
  <c r="W95" i="26"/>
  <c r="W72" i="26"/>
  <c r="W63" i="26"/>
  <c r="W40" i="26"/>
  <c r="W85" i="26"/>
  <c r="W82" i="26"/>
  <c r="W53" i="26"/>
  <c r="W50" i="26"/>
  <c r="W84" i="26"/>
  <c r="W83" i="26"/>
  <c r="W52" i="26"/>
  <c r="W51" i="26"/>
  <c r="W89" i="26"/>
  <c r="W78" i="26"/>
  <c r="W57" i="26"/>
  <c r="W46" i="26"/>
  <c r="I77" i="18"/>
  <c r="C65" i="12"/>
  <c r="E65" i="12" s="1"/>
  <c r="C78" i="18"/>
  <c r="G77" i="18"/>
  <c r="F58" i="18"/>
  <c r="P57" i="18"/>
  <c r="B58" i="18"/>
  <c r="O57" i="18"/>
  <c r="V103" i="25"/>
  <c r="V103" i="27"/>
  <c r="V103" i="28"/>
  <c r="V103" i="26"/>
  <c r="V103" i="24"/>
  <c r="V103" i="29"/>
  <c r="B58" i="24"/>
  <c r="B142" i="24"/>
  <c r="B22" i="20"/>
  <c r="C22" i="20" s="1"/>
  <c r="M28" i="1"/>
  <c r="R26" i="1"/>
  <c r="J31" i="1"/>
  <c r="F34" i="1"/>
  <c r="X18" i="27" s="1"/>
  <c r="C34" i="1"/>
  <c r="X18" i="24" s="1"/>
  <c r="H34" i="1"/>
  <c r="X18" i="29" s="1"/>
  <c r="D34" i="1"/>
  <c r="X18" i="25" s="1"/>
  <c r="E34" i="1"/>
  <c r="X18" i="26" s="1"/>
  <c r="G34" i="1"/>
  <c r="X18" i="28" s="1"/>
  <c r="B22" i="21"/>
  <c r="C22" i="21" s="1"/>
  <c r="A21" i="20"/>
  <c r="B23" i="23"/>
  <c r="C23" i="23" s="1"/>
  <c r="D23" i="23" s="1"/>
  <c r="B29" i="1"/>
  <c r="A28" i="1"/>
  <c r="F20" i="20"/>
  <c r="E20" i="20"/>
  <c r="A21" i="21"/>
  <c r="D21" i="21" s="1"/>
  <c r="F20" i="21"/>
  <c r="E20" i="21"/>
  <c r="G21" i="23"/>
  <c r="E21" i="23"/>
  <c r="F21" i="23" s="1"/>
  <c r="A22" i="23"/>
  <c r="P26" i="1"/>
  <c r="L27" i="1"/>
  <c r="O27" i="1" s="1"/>
  <c r="T27" i="1" s="1"/>
  <c r="I44" i="14"/>
  <c r="B37" i="29"/>
  <c r="B121" i="29"/>
  <c r="B120" i="26"/>
  <c r="B36" i="26"/>
  <c r="B35" i="25"/>
  <c r="B119" i="25"/>
  <c r="B119" i="27"/>
  <c r="B35" i="27"/>
  <c r="B121" i="28"/>
  <c r="B37" i="28"/>
  <c r="W121" i="29" l="1"/>
  <c r="W119" i="27"/>
  <c r="W136" i="24"/>
  <c r="W142" i="24"/>
  <c r="W127" i="24"/>
  <c r="W120" i="27"/>
  <c r="G120" i="27"/>
  <c r="V120" i="27"/>
  <c r="F120" i="27"/>
  <c r="U120" i="27"/>
  <c r="E120" i="27"/>
  <c r="T120" i="27"/>
  <c r="D120" i="27"/>
  <c r="S120" i="27"/>
  <c r="R120" i="27"/>
  <c r="Q120" i="27"/>
  <c r="P120" i="27"/>
  <c r="O120" i="27"/>
  <c r="N120" i="27"/>
  <c r="M120" i="27"/>
  <c r="L120" i="27"/>
  <c r="K120" i="27"/>
  <c r="J120" i="27"/>
  <c r="I120" i="27"/>
  <c r="H120" i="27"/>
  <c r="H78" i="18"/>
  <c r="W134" i="24"/>
  <c r="W101" i="29"/>
  <c r="W105" i="29"/>
  <c r="W106" i="29"/>
  <c r="W107" i="29"/>
  <c r="W108" i="29"/>
  <c r="W109" i="29"/>
  <c r="W110" i="29"/>
  <c r="W112" i="29"/>
  <c r="W111" i="29"/>
  <c r="W113" i="29"/>
  <c r="CG39" i="29"/>
  <c r="W114" i="29"/>
  <c r="W115" i="29"/>
  <c r="W116" i="29"/>
  <c r="W117" i="29"/>
  <c r="W118" i="29"/>
  <c r="W119" i="29"/>
  <c r="W120" i="29"/>
  <c r="W101" i="26"/>
  <c r="W105" i="26"/>
  <c r="W106" i="26"/>
  <c r="W107" i="26"/>
  <c r="W108" i="26"/>
  <c r="W109" i="26"/>
  <c r="CG39" i="26"/>
  <c r="W110" i="26"/>
  <c r="W111" i="26"/>
  <c r="W112" i="26"/>
  <c r="W113" i="26"/>
  <c r="W114" i="26"/>
  <c r="W115" i="26"/>
  <c r="W116" i="26"/>
  <c r="W117" i="26"/>
  <c r="W118" i="26"/>
  <c r="W119" i="26"/>
  <c r="W129" i="24"/>
  <c r="W137" i="24"/>
  <c r="CG119" i="27"/>
  <c r="M122" i="28"/>
  <c r="L122" i="28"/>
  <c r="K122" i="28"/>
  <c r="J122" i="28"/>
  <c r="I122" i="28"/>
  <c r="W122" i="28"/>
  <c r="G122" i="28"/>
  <c r="V122" i="28"/>
  <c r="F122" i="28"/>
  <c r="U122" i="28"/>
  <c r="E122" i="28"/>
  <c r="T122" i="28"/>
  <c r="D122" i="28"/>
  <c r="S122" i="28"/>
  <c r="R122" i="28"/>
  <c r="Q122" i="28"/>
  <c r="N122" i="28"/>
  <c r="P122" i="28"/>
  <c r="O122" i="28"/>
  <c r="H122" i="28"/>
  <c r="W139" i="24"/>
  <c r="W128" i="24"/>
  <c r="J121" i="26"/>
  <c r="I121" i="26"/>
  <c r="H121" i="26"/>
  <c r="W121" i="26"/>
  <c r="G121" i="26"/>
  <c r="V121" i="26"/>
  <c r="F121" i="26"/>
  <c r="U121" i="26"/>
  <c r="E121" i="26"/>
  <c r="T121" i="26"/>
  <c r="D121" i="26"/>
  <c r="S121" i="26"/>
  <c r="R121" i="26"/>
  <c r="O121" i="26"/>
  <c r="M121" i="26"/>
  <c r="L121" i="26"/>
  <c r="K121" i="26"/>
  <c r="Q121" i="26"/>
  <c r="P121" i="26"/>
  <c r="N121" i="26"/>
  <c r="W132" i="24"/>
  <c r="W118" i="24"/>
  <c r="W116" i="24"/>
  <c r="W105" i="24"/>
  <c r="W106" i="24"/>
  <c r="W109" i="24"/>
  <c r="W119" i="24"/>
  <c r="W112" i="24"/>
  <c r="W113" i="24"/>
  <c r="W114" i="24"/>
  <c r="W117" i="24"/>
  <c r="W108" i="24"/>
  <c r="W110" i="24"/>
  <c r="W111" i="24"/>
  <c r="W115" i="24"/>
  <c r="W107" i="24"/>
  <c r="W120" i="24"/>
  <c r="W121" i="24"/>
  <c r="W122" i="24"/>
  <c r="W123" i="24"/>
  <c r="CG39" i="24"/>
  <c r="H120" i="25"/>
  <c r="W120" i="25"/>
  <c r="G120" i="25"/>
  <c r="V120" i="25"/>
  <c r="F120" i="25"/>
  <c r="U120" i="25"/>
  <c r="E120" i="25"/>
  <c r="T120" i="25"/>
  <c r="D120" i="25"/>
  <c r="S120" i="25"/>
  <c r="R120" i="25"/>
  <c r="Q120" i="25"/>
  <c r="P120" i="25"/>
  <c r="O120" i="25"/>
  <c r="N120" i="25"/>
  <c r="M120" i="25"/>
  <c r="L120" i="25"/>
  <c r="K120" i="25"/>
  <c r="J120" i="25"/>
  <c r="I120" i="25"/>
  <c r="H143" i="24"/>
  <c r="I143" i="24"/>
  <c r="J143" i="24"/>
  <c r="K143" i="24"/>
  <c r="L143" i="24"/>
  <c r="M143" i="24"/>
  <c r="N143" i="24"/>
  <c r="O143" i="24"/>
  <c r="P143" i="24"/>
  <c r="Q143" i="24"/>
  <c r="R143" i="24"/>
  <c r="S143" i="24"/>
  <c r="T143" i="24"/>
  <c r="E143" i="24"/>
  <c r="U143" i="24"/>
  <c r="F143" i="24"/>
  <c r="G143" i="24"/>
  <c r="V143" i="24"/>
  <c r="W143" i="24"/>
  <c r="D143" i="24"/>
  <c r="W126" i="24"/>
  <c r="W101" i="24"/>
  <c r="W124" i="24"/>
  <c r="CG124" i="24" s="1"/>
  <c r="W125" i="24"/>
  <c r="W131" i="24"/>
  <c r="CG119" i="25"/>
  <c r="W101" i="28"/>
  <c r="W105" i="28"/>
  <c r="W106" i="28"/>
  <c r="W107" i="28"/>
  <c r="W108" i="28"/>
  <c r="W109" i="28"/>
  <c r="W110" i="28"/>
  <c r="W111" i="28"/>
  <c r="W112" i="28"/>
  <c r="CG39" i="28"/>
  <c r="W113" i="28"/>
  <c r="W114" i="28"/>
  <c r="W115" i="28"/>
  <c r="W116" i="28"/>
  <c r="W117" i="28"/>
  <c r="W118" i="28"/>
  <c r="W119" i="28"/>
  <c r="W120" i="28"/>
  <c r="W140" i="24"/>
  <c r="W101" i="25"/>
  <c r="W105" i="25"/>
  <c r="W106" i="25"/>
  <c r="W107" i="25"/>
  <c r="W108" i="25"/>
  <c r="W109" i="25"/>
  <c r="CG39" i="25"/>
  <c r="W110" i="25"/>
  <c r="W111" i="25"/>
  <c r="W112" i="25"/>
  <c r="W113" i="25"/>
  <c r="W114" i="25"/>
  <c r="W115" i="25"/>
  <c r="W116" i="25"/>
  <c r="W117" i="25"/>
  <c r="W118" i="25"/>
  <c r="W119" i="25"/>
  <c r="W101" i="27"/>
  <c r="W105" i="27"/>
  <c r="W106" i="27"/>
  <c r="W107" i="27"/>
  <c r="W108" i="27"/>
  <c r="W109" i="27"/>
  <c r="CG39" i="27"/>
  <c r="W110" i="27"/>
  <c r="W111" i="27"/>
  <c r="W112" i="27"/>
  <c r="W113" i="27"/>
  <c r="W114" i="27"/>
  <c r="W115" i="27"/>
  <c r="W116" i="27"/>
  <c r="W117" i="27"/>
  <c r="W118" i="27"/>
  <c r="X94" i="28"/>
  <c r="X73" i="28"/>
  <c r="X87" i="28"/>
  <c r="X80" i="28"/>
  <c r="X90" i="28"/>
  <c r="X92" i="28"/>
  <c r="X75" i="28"/>
  <c r="X86" i="28"/>
  <c r="X81" i="28"/>
  <c r="X95" i="28"/>
  <c r="X85" i="28"/>
  <c r="X82" i="28"/>
  <c r="X84" i="28"/>
  <c r="X83" i="28"/>
  <c r="X89" i="28"/>
  <c r="X78" i="28"/>
  <c r="X96" i="28"/>
  <c r="X93" i="28"/>
  <c r="X91" i="28"/>
  <c r="X97" i="28"/>
  <c r="X98" i="28"/>
  <c r="X100" i="28"/>
  <c r="X99" i="28"/>
  <c r="X58" i="28"/>
  <c r="X45" i="28"/>
  <c r="X60" i="28"/>
  <c r="X43" i="28"/>
  <c r="X63" i="28"/>
  <c r="X54" i="28"/>
  <c r="X49" i="28"/>
  <c r="X40" i="28"/>
  <c r="X53" i="28"/>
  <c r="X50" i="28"/>
  <c r="X77" i="28"/>
  <c r="X52" i="28"/>
  <c r="X51" i="28"/>
  <c r="X64" i="28"/>
  <c r="X57" i="28"/>
  <c r="X46" i="28"/>
  <c r="X76" i="28"/>
  <c r="X61" i="28"/>
  <c r="X42" i="28"/>
  <c r="X74" i="28"/>
  <c r="X72" i="28"/>
  <c r="X65" i="28"/>
  <c r="X59" i="28"/>
  <c r="X44" i="28"/>
  <c r="X71" i="28"/>
  <c r="X70" i="28"/>
  <c r="X88" i="28"/>
  <c r="X69" i="28"/>
  <c r="X66" i="28"/>
  <c r="X56" i="28"/>
  <c r="X47" i="28"/>
  <c r="X68" i="28"/>
  <c r="X67" i="28"/>
  <c r="X79" i="28"/>
  <c r="X62" i="28"/>
  <c r="X41" i="28"/>
  <c r="X55" i="28"/>
  <c r="X48" i="28"/>
  <c r="W130" i="24"/>
  <c r="W133" i="24"/>
  <c r="CG120" i="26"/>
  <c r="W141" i="24"/>
  <c r="W138" i="24"/>
  <c r="W120" i="26"/>
  <c r="X90" i="27"/>
  <c r="X77" i="27"/>
  <c r="X58" i="27"/>
  <c r="X45" i="27"/>
  <c r="X92" i="27"/>
  <c r="X75" i="27"/>
  <c r="X60" i="27"/>
  <c r="X43" i="27"/>
  <c r="X86" i="27"/>
  <c r="X81" i="27"/>
  <c r="X54" i="27"/>
  <c r="X49" i="27"/>
  <c r="X95" i="27"/>
  <c r="X72" i="27"/>
  <c r="X63" i="27"/>
  <c r="X40" i="27"/>
  <c r="X85" i="27"/>
  <c r="X82" i="27"/>
  <c r="X53" i="27"/>
  <c r="X50" i="27"/>
  <c r="X84" i="27"/>
  <c r="X83" i="27"/>
  <c r="X52" i="27"/>
  <c r="X51" i="27"/>
  <c r="X89" i="27"/>
  <c r="X78" i="27"/>
  <c r="X57" i="27"/>
  <c r="X46" i="27"/>
  <c r="X96" i="27"/>
  <c r="X71" i="27"/>
  <c r="X64" i="27"/>
  <c r="X93" i="27"/>
  <c r="X74" i="27"/>
  <c r="X61" i="27"/>
  <c r="X42" i="27"/>
  <c r="X91" i="27"/>
  <c r="X76" i="27"/>
  <c r="X59" i="27"/>
  <c r="X44" i="27"/>
  <c r="X97" i="27"/>
  <c r="X70" i="27"/>
  <c r="X65" i="27"/>
  <c r="X88" i="27"/>
  <c r="X79" i="27"/>
  <c r="X56" i="27"/>
  <c r="X47" i="27"/>
  <c r="X98" i="27"/>
  <c r="X69" i="27"/>
  <c r="X66" i="27"/>
  <c r="X100" i="27"/>
  <c r="X99" i="27"/>
  <c r="X68" i="27"/>
  <c r="X67" i="27"/>
  <c r="X94" i="27"/>
  <c r="X73" i="27"/>
  <c r="X87" i="27"/>
  <c r="X80" i="27"/>
  <c r="X41" i="27"/>
  <c r="X62" i="27"/>
  <c r="X55" i="27"/>
  <c r="X48" i="27"/>
  <c r="X93" i="25"/>
  <c r="X74" i="25"/>
  <c r="X91" i="25"/>
  <c r="X76" i="25"/>
  <c r="X97" i="25"/>
  <c r="X88" i="25"/>
  <c r="X79" i="25"/>
  <c r="X98" i="25"/>
  <c r="X100" i="25"/>
  <c r="X99" i="25"/>
  <c r="X94" i="25"/>
  <c r="X87" i="25"/>
  <c r="X90" i="25"/>
  <c r="X92" i="25"/>
  <c r="X86" i="25"/>
  <c r="X81" i="25"/>
  <c r="X95" i="25"/>
  <c r="X96" i="25"/>
  <c r="X77" i="25"/>
  <c r="X60" i="25"/>
  <c r="X43" i="25"/>
  <c r="X85" i="25"/>
  <c r="X54" i="25"/>
  <c r="X49" i="25"/>
  <c r="X72" i="25"/>
  <c r="X63" i="25"/>
  <c r="X40" i="25"/>
  <c r="X53" i="25"/>
  <c r="X50" i="25"/>
  <c r="X73" i="25"/>
  <c r="X52" i="25"/>
  <c r="X51" i="25"/>
  <c r="X57" i="25"/>
  <c r="X46" i="25"/>
  <c r="X84" i="25"/>
  <c r="X80" i="25"/>
  <c r="X71" i="25"/>
  <c r="X64" i="25"/>
  <c r="X61" i="25"/>
  <c r="X42" i="25"/>
  <c r="X59" i="25"/>
  <c r="X44" i="25"/>
  <c r="X70" i="25"/>
  <c r="X65" i="25"/>
  <c r="X83" i="25"/>
  <c r="X78" i="25"/>
  <c r="X56" i="25"/>
  <c r="X47" i="25"/>
  <c r="X69" i="25"/>
  <c r="X66" i="25"/>
  <c r="X68" i="25"/>
  <c r="X67" i="25"/>
  <c r="X62" i="25"/>
  <c r="X41" i="25"/>
  <c r="X89" i="25"/>
  <c r="X75" i="25"/>
  <c r="X55" i="25"/>
  <c r="X48" i="25"/>
  <c r="X82" i="25"/>
  <c r="X58" i="25"/>
  <c r="X45" i="25"/>
  <c r="CG121" i="28"/>
  <c r="Q25" i="1"/>
  <c r="S24" i="1"/>
  <c r="K122" i="29"/>
  <c r="T122" i="29"/>
  <c r="D122" i="29"/>
  <c r="S122" i="29"/>
  <c r="Q122" i="29"/>
  <c r="P122" i="29"/>
  <c r="O122" i="29"/>
  <c r="N122" i="29"/>
  <c r="M122" i="29"/>
  <c r="L122" i="29"/>
  <c r="J122" i="29"/>
  <c r="I122" i="29"/>
  <c r="H122" i="29"/>
  <c r="G122" i="29"/>
  <c r="F122" i="29"/>
  <c r="E122" i="29"/>
  <c r="W122" i="29"/>
  <c r="V122" i="29"/>
  <c r="U122" i="29"/>
  <c r="R122" i="29"/>
  <c r="W121" i="28"/>
  <c r="X93" i="26"/>
  <c r="X74" i="26"/>
  <c r="X61" i="26"/>
  <c r="X42" i="26"/>
  <c r="X91" i="26"/>
  <c r="X76" i="26"/>
  <c r="X59" i="26"/>
  <c r="X44" i="26"/>
  <c r="X70" i="26"/>
  <c r="X65" i="26"/>
  <c r="X88" i="26"/>
  <c r="X79" i="26"/>
  <c r="X56" i="26"/>
  <c r="X47" i="26"/>
  <c r="X69" i="26"/>
  <c r="X66" i="26"/>
  <c r="X97" i="26"/>
  <c r="X68" i="26"/>
  <c r="X67" i="26"/>
  <c r="X98" i="26"/>
  <c r="X94" i="26"/>
  <c r="X73" i="26"/>
  <c r="X62" i="26"/>
  <c r="X41" i="26"/>
  <c r="X87" i="26"/>
  <c r="X80" i="26"/>
  <c r="X55" i="26"/>
  <c r="X48" i="26"/>
  <c r="X90" i="26"/>
  <c r="X77" i="26"/>
  <c r="X58" i="26"/>
  <c r="X45" i="26"/>
  <c r="X92" i="26"/>
  <c r="X75" i="26"/>
  <c r="X60" i="26"/>
  <c r="X43" i="26"/>
  <c r="X100" i="26"/>
  <c r="X86" i="26"/>
  <c r="X81" i="26"/>
  <c r="X54" i="26"/>
  <c r="X49" i="26"/>
  <c r="X99" i="26"/>
  <c r="X95" i="26"/>
  <c r="X72" i="26"/>
  <c r="X63" i="26"/>
  <c r="X40" i="26"/>
  <c r="X85" i="26"/>
  <c r="X82" i="26"/>
  <c r="X53" i="26"/>
  <c r="X50" i="26"/>
  <c r="X84" i="26"/>
  <c r="X83" i="26"/>
  <c r="X52" i="26"/>
  <c r="X51" i="26"/>
  <c r="X89" i="26"/>
  <c r="X78" i="26"/>
  <c r="X57" i="26"/>
  <c r="X46" i="26"/>
  <c r="X96" i="26"/>
  <c r="X71" i="26"/>
  <c r="X64" i="26"/>
  <c r="X94" i="29"/>
  <c r="X73" i="29"/>
  <c r="X62" i="29"/>
  <c r="X87" i="29"/>
  <c r="X80" i="29"/>
  <c r="X55" i="29"/>
  <c r="X90" i="29"/>
  <c r="X77" i="29"/>
  <c r="X58" i="29"/>
  <c r="X41" i="29"/>
  <c r="X92" i="29"/>
  <c r="X75" i="29"/>
  <c r="X60" i="29"/>
  <c r="X48" i="29"/>
  <c r="X86" i="29"/>
  <c r="X81" i="29"/>
  <c r="X45" i="29"/>
  <c r="X95" i="29"/>
  <c r="X72" i="29"/>
  <c r="X63" i="29"/>
  <c r="X54" i="29"/>
  <c r="X43" i="29"/>
  <c r="X85" i="29"/>
  <c r="X82" i="29"/>
  <c r="X49" i="29"/>
  <c r="X84" i="29"/>
  <c r="X83" i="29"/>
  <c r="X40" i="29"/>
  <c r="X89" i="29"/>
  <c r="X78" i="29"/>
  <c r="X57" i="29"/>
  <c r="X53" i="29"/>
  <c r="X50" i="29"/>
  <c r="X96" i="29"/>
  <c r="X71" i="29"/>
  <c r="X64" i="29"/>
  <c r="X52" i="29"/>
  <c r="X51" i="29"/>
  <c r="X93" i="29"/>
  <c r="X74" i="29"/>
  <c r="X61" i="29"/>
  <c r="X46" i="29"/>
  <c r="X91" i="29"/>
  <c r="X76" i="29"/>
  <c r="X59" i="29"/>
  <c r="X97" i="29"/>
  <c r="X70" i="29"/>
  <c r="X65" i="29"/>
  <c r="X42" i="29"/>
  <c r="X88" i="29"/>
  <c r="X79" i="29"/>
  <c r="X56" i="29"/>
  <c r="X44" i="29"/>
  <c r="X98" i="29"/>
  <c r="X69" i="29"/>
  <c r="X66" i="29"/>
  <c r="X100" i="29"/>
  <c r="X99" i="29"/>
  <c r="X68" i="29"/>
  <c r="X67" i="29"/>
  <c r="X47" i="29"/>
  <c r="X95" i="24"/>
  <c r="X86" i="24"/>
  <c r="X81" i="24"/>
  <c r="X54" i="24"/>
  <c r="X49" i="24"/>
  <c r="X72" i="24"/>
  <c r="X63" i="24"/>
  <c r="X40" i="24"/>
  <c r="X85" i="24"/>
  <c r="X82" i="24"/>
  <c r="X53" i="24"/>
  <c r="X50" i="24"/>
  <c r="X89" i="24"/>
  <c r="X84" i="24"/>
  <c r="X83" i="24"/>
  <c r="X52" i="24"/>
  <c r="X51" i="24"/>
  <c r="X96" i="24"/>
  <c r="X78" i="24"/>
  <c r="X57" i="24"/>
  <c r="X46" i="24"/>
  <c r="X93" i="24"/>
  <c r="X71" i="24"/>
  <c r="X64" i="24"/>
  <c r="X91" i="24"/>
  <c r="X74" i="24"/>
  <c r="X61" i="24"/>
  <c r="X42" i="24"/>
  <c r="X97" i="24"/>
  <c r="X76" i="24"/>
  <c r="X59" i="24"/>
  <c r="X88" i="24"/>
  <c r="X70" i="24"/>
  <c r="X65" i="24"/>
  <c r="X98" i="24"/>
  <c r="X79" i="24"/>
  <c r="X56" i="24"/>
  <c r="X47" i="24"/>
  <c r="X100" i="24"/>
  <c r="X99" i="24"/>
  <c r="X69" i="24"/>
  <c r="X66" i="24"/>
  <c r="X94" i="24"/>
  <c r="X68" i="24"/>
  <c r="X67" i="24"/>
  <c r="X87" i="24"/>
  <c r="X73" i="24"/>
  <c r="X62" i="24"/>
  <c r="X90" i="24"/>
  <c r="X80" i="24"/>
  <c r="X92" i="24"/>
  <c r="X77" i="24"/>
  <c r="X75" i="24"/>
  <c r="X60" i="24"/>
  <c r="X43" i="24"/>
  <c r="X45" i="24"/>
  <c r="X48" i="24"/>
  <c r="X44" i="24"/>
  <c r="X55" i="24"/>
  <c r="X41" i="24"/>
  <c r="X58" i="24"/>
  <c r="W135" i="24"/>
  <c r="CG121" i="29"/>
  <c r="G78" i="18"/>
  <c r="I78" i="18"/>
  <c r="C66" i="12"/>
  <c r="E66" i="12" s="1"/>
  <c r="D78" i="18"/>
  <c r="B59" i="18"/>
  <c r="O58" i="18"/>
  <c r="F59" i="18"/>
  <c r="P58" i="18"/>
  <c r="W103" i="25"/>
  <c r="W103" i="29"/>
  <c r="W103" i="26"/>
  <c r="W103" i="27"/>
  <c r="W103" i="24"/>
  <c r="W103" i="28"/>
  <c r="B59" i="24"/>
  <c r="B143" i="24"/>
  <c r="D21" i="20"/>
  <c r="E21" i="20" s="1"/>
  <c r="B23" i="20"/>
  <c r="C23" i="20" s="1"/>
  <c r="M29" i="1"/>
  <c r="R27" i="1"/>
  <c r="J32" i="1"/>
  <c r="D35" i="1"/>
  <c r="Y18" i="25" s="1"/>
  <c r="G35" i="1"/>
  <c r="Y18" i="28" s="1"/>
  <c r="E35" i="1"/>
  <c r="Y18" i="26" s="1"/>
  <c r="C35" i="1"/>
  <c r="Y18" i="24" s="1"/>
  <c r="F35" i="1"/>
  <c r="Y18" i="27" s="1"/>
  <c r="H35" i="1"/>
  <c r="Y18" i="29" s="1"/>
  <c r="E21" i="21"/>
  <c r="F21" i="21"/>
  <c r="B24" i="23"/>
  <c r="C24" i="23" s="1"/>
  <c r="D24" i="23" s="1"/>
  <c r="B30" i="1"/>
  <c r="A29" i="1"/>
  <c r="G22" i="23"/>
  <c r="E22" i="23"/>
  <c r="F22" i="23" s="1"/>
  <c r="A23" i="23"/>
  <c r="G23" i="23"/>
  <c r="B23" i="21"/>
  <c r="C23" i="21" s="1"/>
  <c r="A22" i="20"/>
  <c r="F21" i="20"/>
  <c r="A22" i="21"/>
  <c r="D22" i="21" s="1"/>
  <c r="L28" i="1"/>
  <c r="O28" i="1" s="1"/>
  <c r="T28" i="1" s="1"/>
  <c r="I45" i="14"/>
  <c r="P27" i="1"/>
  <c r="B38" i="29"/>
  <c r="B122" i="29"/>
  <c r="B121" i="26"/>
  <c r="B37" i="26"/>
  <c r="B120" i="27"/>
  <c r="B36" i="27"/>
  <c r="B38" i="28"/>
  <c r="B122" i="28"/>
  <c r="B120" i="25"/>
  <c r="B36" i="25"/>
  <c r="C79" i="18" l="1"/>
  <c r="X122" i="29"/>
  <c r="X121" i="26"/>
  <c r="X143" i="24"/>
  <c r="X138" i="24"/>
  <c r="L123" i="28"/>
  <c r="K123" i="28"/>
  <c r="J123" i="28"/>
  <c r="I123" i="28"/>
  <c r="X123" i="28"/>
  <c r="H123" i="28"/>
  <c r="W123" i="28"/>
  <c r="G123" i="28"/>
  <c r="V123" i="28"/>
  <c r="F123" i="28"/>
  <c r="U123" i="28"/>
  <c r="E123" i="28"/>
  <c r="T123" i="28"/>
  <c r="D123" i="28"/>
  <c r="S123" i="28"/>
  <c r="R123" i="28"/>
  <c r="Q123" i="28"/>
  <c r="P123" i="28"/>
  <c r="O123" i="28"/>
  <c r="N123" i="28"/>
  <c r="M123" i="28"/>
  <c r="Q26" i="1"/>
  <c r="S25" i="1"/>
  <c r="X101" i="28"/>
  <c r="X105" i="28"/>
  <c r="X106" i="28"/>
  <c r="X108" i="28"/>
  <c r="X107" i="28"/>
  <c r="X109" i="28"/>
  <c r="X110" i="28"/>
  <c r="X111" i="28"/>
  <c r="CG40" i="28"/>
  <c r="X112" i="28"/>
  <c r="X113" i="28"/>
  <c r="X114" i="28"/>
  <c r="X115" i="28"/>
  <c r="X116" i="28"/>
  <c r="X117" i="28"/>
  <c r="X118" i="28"/>
  <c r="X119" i="28"/>
  <c r="X120" i="28"/>
  <c r="X121" i="28"/>
  <c r="V121" i="27"/>
  <c r="F121" i="27"/>
  <c r="U121" i="27"/>
  <c r="E121" i="27"/>
  <c r="T121" i="27"/>
  <c r="D121" i="27"/>
  <c r="S121" i="27"/>
  <c r="R121" i="27"/>
  <c r="Q121" i="27"/>
  <c r="P121" i="27"/>
  <c r="O121" i="27"/>
  <c r="N121" i="27"/>
  <c r="M121" i="27"/>
  <c r="L121" i="27"/>
  <c r="K121" i="27"/>
  <c r="J121" i="27"/>
  <c r="I121" i="27"/>
  <c r="X121" i="27"/>
  <c r="H121" i="27"/>
  <c r="G121" i="27"/>
  <c r="W121" i="27"/>
  <c r="CG120" i="25"/>
  <c r="X135" i="24"/>
  <c r="CG122" i="28"/>
  <c r="X136" i="24"/>
  <c r="H144" i="24"/>
  <c r="X144" i="24"/>
  <c r="I144" i="24"/>
  <c r="J144" i="24"/>
  <c r="K144" i="24"/>
  <c r="L144" i="24"/>
  <c r="M144" i="24"/>
  <c r="N144" i="24"/>
  <c r="O144" i="24"/>
  <c r="P144" i="24"/>
  <c r="Q144" i="24"/>
  <c r="R144" i="24"/>
  <c r="S144" i="24"/>
  <c r="T144" i="24"/>
  <c r="E144" i="24"/>
  <c r="U144" i="24"/>
  <c r="F144" i="24"/>
  <c r="G144" i="24"/>
  <c r="V144" i="24"/>
  <c r="W144" i="24"/>
  <c r="D144" i="24"/>
  <c r="X101" i="29"/>
  <c r="X105" i="29"/>
  <c r="X106" i="29"/>
  <c r="X107" i="29"/>
  <c r="X108" i="29"/>
  <c r="X109" i="29"/>
  <c r="X110" i="29"/>
  <c r="X111" i="29"/>
  <c r="X112" i="29"/>
  <c r="X113" i="29"/>
  <c r="CG40" i="29"/>
  <c r="X114" i="29"/>
  <c r="X115" i="29"/>
  <c r="X116" i="29"/>
  <c r="X117" i="29"/>
  <c r="X118" i="29"/>
  <c r="X119" i="29"/>
  <c r="X120" i="29"/>
  <c r="X121" i="29"/>
  <c r="CG122" i="29"/>
  <c r="X101" i="25"/>
  <c r="X105" i="25"/>
  <c r="X106" i="25"/>
  <c r="X107" i="25"/>
  <c r="X108" i="25"/>
  <c r="X109" i="25"/>
  <c r="X110" i="25"/>
  <c r="CG40" i="25"/>
  <c r="X111" i="25"/>
  <c r="X112" i="25"/>
  <c r="X113" i="25"/>
  <c r="X114" i="25"/>
  <c r="X115" i="25"/>
  <c r="X116" i="25"/>
  <c r="X117" i="25"/>
  <c r="X118" i="25"/>
  <c r="X119" i="25"/>
  <c r="I122" i="26"/>
  <c r="X122" i="26"/>
  <c r="H122" i="26"/>
  <c r="W122" i="26"/>
  <c r="G122" i="26"/>
  <c r="V122" i="26"/>
  <c r="F122" i="26"/>
  <c r="U122" i="26"/>
  <c r="E122" i="26"/>
  <c r="T122" i="26"/>
  <c r="D122" i="26"/>
  <c r="S122" i="26"/>
  <c r="R122" i="26"/>
  <c r="Q122" i="26"/>
  <c r="N122" i="26"/>
  <c r="O122" i="26"/>
  <c r="M122" i="26"/>
  <c r="L122" i="26"/>
  <c r="K122" i="26"/>
  <c r="J122" i="26"/>
  <c r="P122" i="26"/>
  <c r="X142" i="24"/>
  <c r="X120" i="25"/>
  <c r="X122" i="28"/>
  <c r="X126" i="24"/>
  <c r="X139" i="24"/>
  <c r="X137" i="24"/>
  <c r="Y87" i="29"/>
  <c r="Y80" i="29"/>
  <c r="Y55" i="29"/>
  <c r="Y90" i="29"/>
  <c r="Y77" i="29"/>
  <c r="Y58" i="29"/>
  <c r="Y41" i="29"/>
  <c r="Y92" i="29"/>
  <c r="Y75" i="29"/>
  <c r="Y60" i="29"/>
  <c r="Y48" i="29"/>
  <c r="Y86" i="29"/>
  <c r="Y81" i="29"/>
  <c r="Y45" i="29"/>
  <c r="Y95" i="29"/>
  <c r="Y72" i="29"/>
  <c r="Y63" i="29"/>
  <c r="Y54" i="29"/>
  <c r="Y43" i="29"/>
  <c r="Y85" i="29"/>
  <c r="Y82" i="29"/>
  <c r="Y49" i="29"/>
  <c r="Y84" i="29"/>
  <c r="Y83" i="29"/>
  <c r="Y89" i="29"/>
  <c r="Y78" i="29"/>
  <c r="Y57" i="29"/>
  <c r="Y53" i="29"/>
  <c r="Y50" i="29"/>
  <c r="Y96" i="29"/>
  <c r="Y71" i="29"/>
  <c r="Y64" i="29"/>
  <c r="Y52" i="29"/>
  <c r="Y51" i="29"/>
  <c r="Y93" i="29"/>
  <c r="Y74" i="29"/>
  <c r="Y61" i="29"/>
  <c r="Y46" i="29"/>
  <c r="Y91" i="29"/>
  <c r="Y76" i="29"/>
  <c r="Y59" i="29"/>
  <c r="Y97" i="29"/>
  <c r="Y70" i="29"/>
  <c r="Y65" i="29"/>
  <c r="Y42" i="29"/>
  <c r="Y88" i="29"/>
  <c r="Y79" i="29"/>
  <c r="Y56" i="29"/>
  <c r="Y44" i="29"/>
  <c r="Y98" i="29"/>
  <c r="Y69" i="29"/>
  <c r="Y66" i="29"/>
  <c r="Y100" i="29"/>
  <c r="Y99" i="29"/>
  <c r="Y68" i="29"/>
  <c r="Y67" i="29"/>
  <c r="Y47" i="29"/>
  <c r="Y94" i="29"/>
  <c r="Y73" i="29"/>
  <c r="Y62" i="29"/>
  <c r="X128" i="24"/>
  <c r="CG120" i="27"/>
  <c r="X141" i="24"/>
  <c r="J123" i="29"/>
  <c r="S123" i="29"/>
  <c r="R123" i="29"/>
  <c r="O123" i="29"/>
  <c r="N123" i="29"/>
  <c r="M123" i="29"/>
  <c r="L123" i="29"/>
  <c r="K123" i="29"/>
  <c r="I123" i="29"/>
  <c r="H123" i="29"/>
  <c r="G123" i="29"/>
  <c r="F123" i="29"/>
  <c r="X123" i="29"/>
  <c r="E123" i="29"/>
  <c r="W123" i="29"/>
  <c r="D123" i="29"/>
  <c r="V123" i="29"/>
  <c r="U123" i="29"/>
  <c r="T123" i="29"/>
  <c r="Q123" i="29"/>
  <c r="P123" i="29"/>
  <c r="X132" i="24"/>
  <c r="X125" i="24"/>
  <c r="CG125" i="24" s="1"/>
  <c r="X134" i="24"/>
  <c r="Y92" i="27"/>
  <c r="Y75" i="27"/>
  <c r="Y60" i="27"/>
  <c r="Y43" i="27"/>
  <c r="Y86" i="27"/>
  <c r="Y81" i="27"/>
  <c r="Y54" i="27"/>
  <c r="Y49" i="27"/>
  <c r="Y95" i="27"/>
  <c r="Y72" i="27"/>
  <c r="Y63" i="27"/>
  <c r="Y85" i="27"/>
  <c r="Y82" i="27"/>
  <c r="Y53" i="27"/>
  <c r="Y50" i="27"/>
  <c r="Y84" i="27"/>
  <c r="Y83" i="27"/>
  <c r="Y52" i="27"/>
  <c r="Y51" i="27"/>
  <c r="Y89" i="27"/>
  <c r="Y78" i="27"/>
  <c r="Y57" i="27"/>
  <c r="Y46" i="27"/>
  <c r="Y96" i="27"/>
  <c r="Y71" i="27"/>
  <c r="Y64" i="27"/>
  <c r="Y93" i="27"/>
  <c r="Y74" i="27"/>
  <c r="Y61" i="27"/>
  <c r="Y42" i="27"/>
  <c r="Y91" i="27"/>
  <c r="Y76" i="27"/>
  <c r="Y59" i="27"/>
  <c r="Y44" i="27"/>
  <c r="Y97" i="27"/>
  <c r="Y70" i="27"/>
  <c r="Y65" i="27"/>
  <c r="Y88" i="27"/>
  <c r="Y79" i="27"/>
  <c r="Y56" i="27"/>
  <c r="Y47" i="27"/>
  <c r="Y98" i="27"/>
  <c r="Y69" i="27"/>
  <c r="Y66" i="27"/>
  <c r="Y100" i="27"/>
  <c r="Y99" i="27"/>
  <c r="Y68" i="27"/>
  <c r="Y67" i="27"/>
  <c r="Y94" i="27"/>
  <c r="Y73" i="27"/>
  <c r="Y87" i="27"/>
  <c r="Y80" i="27"/>
  <c r="Y90" i="27"/>
  <c r="Y77" i="27"/>
  <c r="Y62" i="27"/>
  <c r="Y58" i="27"/>
  <c r="Y45" i="27"/>
  <c r="Y55" i="27"/>
  <c r="Y48" i="27"/>
  <c r="Y41" i="27"/>
  <c r="Y72" i="24"/>
  <c r="Y63" i="24"/>
  <c r="Y85" i="24"/>
  <c r="Y82" i="24"/>
  <c r="Y53" i="24"/>
  <c r="Y50" i="24"/>
  <c r="Y89" i="24"/>
  <c r="Y84" i="24"/>
  <c r="Y83" i="24"/>
  <c r="Y52" i="24"/>
  <c r="Y51" i="24"/>
  <c r="Y96" i="24"/>
  <c r="Y78" i="24"/>
  <c r="Y57" i="24"/>
  <c r="Y46" i="24"/>
  <c r="Y93" i="24"/>
  <c r="Y71" i="24"/>
  <c r="Y64" i="24"/>
  <c r="Y91" i="24"/>
  <c r="Y74" i="24"/>
  <c r="Y61" i="24"/>
  <c r="Y42" i="24"/>
  <c r="Y97" i="24"/>
  <c r="Y76" i="24"/>
  <c r="Y59" i="24"/>
  <c r="Y44" i="24"/>
  <c r="Y88" i="24"/>
  <c r="Y70" i="24"/>
  <c r="Y65" i="24"/>
  <c r="Y98" i="24"/>
  <c r="Y79" i="24"/>
  <c r="Y56" i="24"/>
  <c r="Y47" i="24"/>
  <c r="Y100" i="24"/>
  <c r="Y99" i="24"/>
  <c r="Y69" i="24"/>
  <c r="Y66" i="24"/>
  <c r="Y94" i="24"/>
  <c r="Y68" i="24"/>
  <c r="Y67" i="24"/>
  <c r="Y87" i="24"/>
  <c r="Y73" i="24"/>
  <c r="Y62" i="24"/>
  <c r="Y90" i="24"/>
  <c r="Y80" i="24"/>
  <c r="Y55" i="24"/>
  <c r="Y92" i="24"/>
  <c r="Y77" i="24"/>
  <c r="Y75" i="24"/>
  <c r="Y95" i="24"/>
  <c r="Y86" i="24"/>
  <c r="Y81" i="24"/>
  <c r="Y60" i="24"/>
  <c r="Y48" i="24"/>
  <c r="Y49" i="24"/>
  <c r="Y54" i="24"/>
  <c r="Y43" i="24"/>
  <c r="Y45" i="24"/>
  <c r="Y58" i="24"/>
  <c r="Y41" i="24"/>
  <c r="Y91" i="26"/>
  <c r="Y76" i="26"/>
  <c r="Y59" i="26"/>
  <c r="Y44" i="26"/>
  <c r="Y70" i="26"/>
  <c r="Y65" i="26"/>
  <c r="Y88" i="26"/>
  <c r="Y79" i="26"/>
  <c r="Y56" i="26"/>
  <c r="Y47" i="26"/>
  <c r="Y69" i="26"/>
  <c r="Y66" i="26"/>
  <c r="Y97" i="26"/>
  <c r="Y68" i="26"/>
  <c r="Y67" i="26"/>
  <c r="Y98" i="26"/>
  <c r="Y94" i="26"/>
  <c r="Y73" i="26"/>
  <c r="Y62" i="26"/>
  <c r="Y41" i="26"/>
  <c r="Y87" i="26"/>
  <c r="Y80" i="26"/>
  <c r="Y55" i="26"/>
  <c r="Y48" i="26"/>
  <c r="Y90" i="26"/>
  <c r="Y77" i="26"/>
  <c r="Y58" i="26"/>
  <c r="Y45" i="26"/>
  <c r="Y92" i="26"/>
  <c r="Y75" i="26"/>
  <c r="Y60" i="26"/>
  <c r="Y43" i="26"/>
  <c r="Y100" i="26"/>
  <c r="Y86" i="26"/>
  <c r="Y81" i="26"/>
  <c r="Y54" i="26"/>
  <c r="Y49" i="26"/>
  <c r="Y99" i="26"/>
  <c r="Y95" i="26"/>
  <c r="Y72" i="26"/>
  <c r="Y63" i="26"/>
  <c r="Y85" i="26"/>
  <c r="Y82" i="26"/>
  <c r="Y53" i="26"/>
  <c r="Y50" i="26"/>
  <c r="Y84" i="26"/>
  <c r="Y83" i="26"/>
  <c r="Y52" i="26"/>
  <c r="Y51" i="26"/>
  <c r="Y89" i="26"/>
  <c r="Y78" i="26"/>
  <c r="Y57" i="26"/>
  <c r="Y46" i="26"/>
  <c r="Y96" i="26"/>
  <c r="Y71" i="26"/>
  <c r="Y64" i="26"/>
  <c r="Y93" i="26"/>
  <c r="Y74" i="26"/>
  <c r="Y61" i="26"/>
  <c r="Y42" i="26"/>
  <c r="X129" i="24"/>
  <c r="X101" i="24"/>
  <c r="X108" i="24"/>
  <c r="X105" i="24"/>
  <c r="X106" i="24"/>
  <c r="X114" i="24"/>
  <c r="X118" i="24"/>
  <c r="X107" i="24"/>
  <c r="X110" i="24"/>
  <c r="X112" i="24"/>
  <c r="X116" i="24"/>
  <c r="X109" i="24"/>
  <c r="X117" i="24"/>
  <c r="X113" i="24"/>
  <c r="X115" i="24"/>
  <c r="X111" i="24"/>
  <c r="X119" i="24"/>
  <c r="X120" i="24"/>
  <c r="X121" i="24"/>
  <c r="X122" i="24"/>
  <c r="X123" i="24"/>
  <c r="X124" i="24"/>
  <c r="CG40" i="24"/>
  <c r="X101" i="27"/>
  <c r="X105" i="27"/>
  <c r="X106" i="27"/>
  <c r="X107" i="27"/>
  <c r="X108" i="27"/>
  <c r="X109" i="27"/>
  <c r="X110" i="27"/>
  <c r="CG40" i="27"/>
  <c r="X111" i="27"/>
  <c r="X112" i="27"/>
  <c r="X113" i="27"/>
  <c r="X114" i="27"/>
  <c r="X115" i="27"/>
  <c r="X116" i="27"/>
  <c r="X117" i="27"/>
  <c r="X118" i="27"/>
  <c r="X119" i="27"/>
  <c r="Y87" i="28"/>
  <c r="Y80" i="28"/>
  <c r="Y90" i="28"/>
  <c r="Y77" i="28"/>
  <c r="Y92" i="28"/>
  <c r="Y86" i="28"/>
  <c r="Y81" i="28"/>
  <c r="Y95" i="28"/>
  <c r="Y85" i="28"/>
  <c r="Y82" i="28"/>
  <c r="Y84" i="28"/>
  <c r="Y83" i="28"/>
  <c r="Y89" i="28"/>
  <c r="Y78" i="28"/>
  <c r="Y96" i="28"/>
  <c r="Y93" i="28"/>
  <c r="Y91" i="28"/>
  <c r="Y97" i="28"/>
  <c r="Y88" i="28"/>
  <c r="Y98" i="28"/>
  <c r="Y100" i="28"/>
  <c r="Y99" i="28"/>
  <c r="Y94" i="28"/>
  <c r="Y60" i="28"/>
  <c r="Y43" i="28"/>
  <c r="Y63" i="28"/>
  <c r="Y54" i="28"/>
  <c r="Y49" i="28"/>
  <c r="Y53" i="28"/>
  <c r="Y50" i="28"/>
  <c r="Y52" i="28"/>
  <c r="Y51" i="28"/>
  <c r="Y64" i="28"/>
  <c r="Y57" i="28"/>
  <c r="Y46" i="28"/>
  <c r="Y76" i="28"/>
  <c r="Y61" i="28"/>
  <c r="Y42" i="28"/>
  <c r="Y74" i="28"/>
  <c r="Y73" i="28"/>
  <c r="Y72" i="28"/>
  <c r="Y65" i="28"/>
  <c r="Y59" i="28"/>
  <c r="Y44" i="28"/>
  <c r="Y71" i="28"/>
  <c r="Y70" i="28"/>
  <c r="Y69" i="28"/>
  <c r="Y66" i="28"/>
  <c r="Y56" i="28"/>
  <c r="Y47" i="28"/>
  <c r="Y68" i="28"/>
  <c r="Y67" i="28"/>
  <c r="Y79" i="28"/>
  <c r="Y62" i="28"/>
  <c r="Y41" i="28"/>
  <c r="Y75" i="28"/>
  <c r="Y55" i="28"/>
  <c r="Y48" i="28"/>
  <c r="Y58" i="28"/>
  <c r="Y45" i="28"/>
  <c r="W121" i="25"/>
  <c r="G121" i="25"/>
  <c r="V121" i="25"/>
  <c r="F121" i="25"/>
  <c r="U121" i="25"/>
  <c r="E121" i="25"/>
  <c r="T121" i="25"/>
  <c r="D121" i="25"/>
  <c r="S121" i="25"/>
  <c r="R121" i="25"/>
  <c r="Q121" i="25"/>
  <c r="P121" i="25"/>
  <c r="O121" i="25"/>
  <c r="N121" i="25"/>
  <c r="M121" i="25"/>
  <c r="L121" i="25"/>
  <c r="K121" i="25"/>
  <c r="J121" i="25"/>
  <c r="I121" i="25"/>
  <c r="X121" i="25"/>
  <c r="H121" i="25"/>
  <c r="Y91" i="25"/>
  <c r="Y76" i="25"/>
  <c r="Y97" i="25"/>
  <c r="Y88" i="25"/>
  <c r="Y79" i="25"/>
  <c r="Y98" i="25"/>
  <c r="Y100" i="25"/>
  <c r="Y99" i="25"/>
  <c r="Y94" i="25"/>
  <c r="Y87" i="25"/>
  <c r="Y90" i="25"/>
  <c r="Y92" i="25"/>
  <c r="Y86" i="25"/>
  <c r="Y95" i="25"/>
  <c r="Y96" i="25"/>
  <c r="Y85" i="25"/>
  <c r="Y54" i="25"/>
  <c r="Y49" i="25"/>
  <c r="Y93" i="25"/>
  <c r="Y72" i="25"/>
  <c r="Y63" i="25"/>
  <c r="Y53" i="25"/>
  <c r="Y50" i="25"/>
  <c r="Y73" i="25"/>
  <c r="Y52" i="25"/>
  <c r="Y51" i="25"/>
  <c r="Y57" i="25"/>
  <c r="Y46" i="25"/>
  <c r="Y84" i="25"/>
  <c r="Y80" i="25"/>
  <c r="Y71" i="25"/>
  <c r="Y64" i="25"/>
  <c r="Y61" i="25"/>
  <c r="Y42" i="25"/>
  <c r="Y59" i="25"/>
  <c r="Y44" i="25"/>
  <c r="Y70" i="25"/>
  <c r="Y65" i="25"/>
  <c r="Y83" i="25"/>
  <c r="Y78" i="25"/>
  <c r="Y74" i="25"/>
  <c r="Y56" i="25"/>
  <c r="Y47" i="25"/>
  <c r="Y69" i="25"/>
  <c r="Y66" i="25"/>
  <c r="Y68" i="25"/>
  <c r="Y67" i="25"/>
  <c r="Y62" i="25"/>
  <c r="Y41" i="25"/>
  <c r="Y89" i="25"/>
  <c r="Y75" i="25"/>
  <c r="Y55" i="25"/>
  <c r="Y48" i="25"/>
  <c r="Y82" i="25"/>
  <c r="Y81" i="25"/>
  <c r="Y58" i="25"/>
  <c r="Y45" i="25"/>
  <c r="Y77" i="25"/>
  <c r="Y60" i="25"/>
  <c r="Y43" i="25"/>
  <c r="X131" i="24"/>
  <c r="CG121" i="26"/>
  <c r="X101" i="26"/>
  <c r="X105" i="26"/>
  <c r="X106" i="26"/>
  <c r="X107" i="26"/>
  <c r="X108" i="26"/>
  <c r="X109" i="26"/>
  <c r="X110" i="26"/>
  <c r="CG40" i="26"/>
  <c r="X111" i="26"/>
  <c r="X112" i="26"/>
  <c r="X113" i="26"/>
  <c r="X114" i="26"/>
  <c r="X115" i="26"/>
  <c r="X116" i="26"/>
  <c r="X117" i="26"/>
  <c r="X118" i="26"/>
  <c r="X119" i="26"/>
  <c r="X120" i="26"/>
  <c r="X127" i="24"/>
  <c r="X140" i="24"/>
  <c r="X130" i="24"/>
  <c r="X133" i="24"/>
  <c r="X120" i="27"/>
  <c r="D79" i="18"/>
  <c r="C67" i="12"/>
  <c r="E67" i="12" s="1"/>
  <c r="H79" i="18"/>
  <c r="I79" i="18"/>
  <c r="G79" i="18"/>
  <c r="F60" i="18"/>
  <c r="P59" i="18"/>
  <c r="B60" i="18"/>
  <c r="O59" i="18"/>
  <c r="X103" i="25"/>
  <c r="X103" i="26"/>
  <c r="X103" i="24"/>
  <c r="X103" i="27"/>
  <c r="X103" i="29"/>
  <c r="X103" i="28"/>
  <c r="B60" i="24"/>
  <c r="B144" i="24"/>
  <c r="J33" i="1"/>
  <c r="D22" i="20"/>
  <c r="E22" i="20" s="1"/>
  <c r="B24" i="20"/>
  <c r="C24" i="20" s="1"/>
  <c r="M30" i="1"/>
  <c r="R28" i="1"/>
  <c r="D36" i="1"/>
  <c r="Z18" i="25" s="1"/>
  <c r="E36" i="1"/>
  <c r="Z18" i="26" s="1"/>
  <c r="F36" i="1"/>
  <c r="Z18" i="27" s="1"/>
  <c r="C36" i="1"/>
  <c r="Z18" i="24" s="1"/>
  <c r="G36" i="1"/>
  <c r="Z18" i="28" s="1"/>
  <c r="H36" i="1"/>
  <c r="Z18" i="29" s="1"/>
  <c r="A23" i="21"/>
  <c r="D23" i="21" s="1"/>
  <c r="E23" i="23"/>
  <c r="F23" i="23" s="1"/>
  <c r="B24" i="21"/>
  <c r="C24" i="21" s="1"/>
  <c r="A23" i="20"/>
  <c r="E22" i="21"/>
  <c r="F22" i="21"/>
  <c r="B31" i="1"/>
  <c r="B25" i="23"/>
  <c r="C25" i="23" s="1"/>
  <c r="D25" i="23" s="1"/>
  <c r="A30" i="1"/>
  <c r="A24" i="23"/>
  <c r="F22" i="20"/>
  <c r="L29" i="1"/>
  <c r="O29" i="1" s="1"/>
  <c r="T29" i="1" s="1"/>
  <c r="I46" i="14"/>
  <c r="P28" i="1"/>
  <c r="B123" i="28"/>
  <c r="B39" i="28"/>
  <c r="B122" i="26"/>
  <c r="B38" i="26"/>
  <c r="B121" i="27"/>
  <c r="B37" i="27"/>
  <c r="B37" i="25"/>
  <c r="B121" i="25"/>
  <c r="B39" i="29"/>
  <c r="B123" i="29"/>
  <c r="Y123" i="29" l="1"/>
  <c r="Y121" i="25"/>
  <c r="Y144" i="24"/>
  <c r="Y121" i="27"/>
  <c r="Y133" i="24"/>
  <c r="CG123" i="28"/>
  <c r="Y132" i="24"/>
  <c r="Y126" i="24"/>
  <c r="CG126" i="24" s="1"/>
  <c r="Y134" i="24"/>
  <c r="Z85" i="24"/>
  <c r="Z82" i="24"/>
  <c r="Z53" i="24"/>
  <c r="Z50" i="24"/>
  <c r="Z47" i="24"/>
  <c r="Z89" i="24"/>
  <c r="Z84" i="24"/>
  <c r="Z83" i="24"/>
  <c r="Z52" i="24"/>
  <c r="Z51" i="24"/>
  <c r="Z96" i="24"/>
  <c r="Z78" i="24"/>
  <c r="Z57" i="24"/>
  <c r="Z46" i="24"/>
  <c r="Z93" i="24"/>
  <c r="Z71" i="24"/>
  <c r="Z64" i="24"/>
  <c r="Z91" i="24"/>
  <c r="Z74" i="24"/>
  <c r="Z61" i="24"/>
  <c r="Z42" i="24"/>
  <c r="Z97" i="24"/>
  <c r="Z76" i="24"/>
  <c r="Z59" i="24"/>
  <c r="Z44" i="24"/>
  <c r="Z88" i="24"/>
  <c r="Z70" i="24"/>
  <c r="Z65" i="24"/>
  <c r="Z98" i="24"/>
  <c r="Z79" i="24"/>
  <c r="Z56" i="24"/>
  <c r="Z100" i="24"/>
  <c r="Z99" i="24"/>
  <c r="Z69" i="24"/>
  <c r="Z66" i="24"/>
  <c r="Z94" i="24"/>
  <c r="Z68" i="24"/>
  <c r="Z67" i="24"/>
  <c r="Z87" i="24"/>
  <c r="Z73" i="24"/>
  <c r="Z62" i="24"/>
  <c r="Z90" i="24"/>
  <c r="Z80" i="24"/>
  <c r="Z55" i="24"/>
  <c r="Z92" i="24"/>
  <c r="Z77" i="24"/>
  <c r="Z58" i="24"/>
  <c r="Z75" i="24"/>
  <c r="Z95" i="24"/>
  <c r="Z86" i="24"/>
  <c r="Z81" i="24"/>
  <c r="Z72" i="24"/>
  <c r="Z63" i="24"/>
  <c r="Z49" i="24"/>
  <c r="Z48" i="24"/>
  <c r="Z54" i="24"/>
  <c r="Z45" i="24"/>
  <c r="Z43" i="24"/>
  <c r="Z60" i="24"/>
  <c r="Y137" i="24"/>
  <c r="Z86" i="27"/>
  <c r="Z81" i="27"/>
  <c r="Z54" i="27"/>
  <c r="Z49" i="27"/>
  <c r="Z95" i="27"/>
  <c r="Z72" i="27"/>
  <c r="Z63" i="27"/>
  <c r="Z85" i="27"/>
  <c r="Z82" i="27"/>
  <c r="Z53" i="27"/>
  <c r="Z50" i="27"/>
  <c r="Z84" i="27"/>
  <c r="Z83" i="27"/>
  <c r="Z52" i="27"/>
  <c r="Z51" i="27"/>
  <c r="Z89" i="27"/>
  <c r="Z78" i="27"/>
  <c r="Z57" i="27"/>
  <c r="Z46" i="27"/>
  <c r="Z96" i="27"/>
  <c r="Z71" i="27"/>
  <c r="Z64" i="27"/>
  <c r="Z93" i="27"/>
  <c r="Z74" i="27"/>
  <c r="Z61" i="27"/>
  <c r="Z42" i="27"/>
  <c r="Z91" i="27"/>
  <c r="Z76" i="27"/>
  <c r="Z59" i="27"/>
  <c r="Z44" i="27"/>
  <c r="Z97" i="27"/>
  <c r="Z70" i="27"/>
  <c r="Z65" i="27"/>
  <c r="Z88" i="27"/>
  <c r="Z79" i="27"/>
  <c r="Z56" i="27"/>
  <c r="Z47" i="27"/>
  <c r="Z98" i="27"/>
  <c r="Z69" i="27"/>
  <c r="Z66" i="27"/>
  <c r="Z100" i="27"/>
  <c r="Z99" i="27"/>
  <c r="Z68" i="27"/>
  <c r="Z67" i="27"/>
  <c r="Z94" i="27"/>
  <c r="Z73" i="27"/>
  <c r="Z62" i="27"/>
  <c r="Z87" i="27"/>
  <c r="Z80" i="27"/>
  <c r="Z90" i="27"/>
  <c r="Z77" i="27"/>
  <c r="Z92" i="27"/>
  <c r="Z75" i="27"/>
  <c r="Z58" i="27"/>
  <c r="Z60" i="27"/>
  <c r="Z45" i="27"/>
  <c r="Z43" i="27"/>
  <c r="Z55" i="27"/>
  <c r="Z48" i="27"/>
  <c r="Z97" i="25"/>
  <c r="Z88" i="25"/>
  <c r="Z79" i="25"/>
  <c r="Z98" i="25"/>
  <c r="Z100" i="25"/>
  <c r="Z99" i="25"/>
  <c r="Z94" i="25"/>
  <c r="Z87" i="25"/>
  <c r="Z90" i="25"/>
  <c r="Z92" i="25"/>
  <c r="Z86" i="25"/>
  <c r="Z95" i="25"/>
  <c r="Z85" i="25"/>
  <c r="Z82" i="25"/>
  <c r="Z96" i="25"/>
  <c r="Z93" i="25"/>
  <c r="Z72" i="25"/>
  <c r="Z63" i="25"/>
  <c r="Z53" i="25"/>
  <c r="Z50" i="25"/>
  <c r="Z91" i="25"/>
  <c r="Z73" i="25"/>
  <c r="Z52" i="25"/>
  <c r="Z51" i="25"/>
  <c r="Z57" i="25"/>
  <c r="Z46" i="25"/>
  <c r="Z84" i="25"/>
  <c r="Z80" i="25"/>
  <c r="Z71" i="25"/>
  <c r="Z64" i="25"/>
  <c r="Z61" i="25"/>
  <c r="Z42" i="25"/>
  <c r="Z59" i="25"/>
  <c r="Z44" i="25"/>
  <c r="Z70" i="25"/>
  <c r="Z65" i="25"/>
  <c r="Z83" i="25"/>
  <c r="Z78" i="25"/>
  <c r="Z76" i="25"/>
  <c r="Z74" i="25"/>
  <c r="Z56" i="25"/>
  <c r="Z47" i="25"/>
  <c r="Z69" i="25"/>
  <c r="Z66" i="25"/>
  <c r="Z68" i="25"/>
  <c r="Z67" i="25"/>
  <c r="Z62" i="25"/>
  <c r="Z89" i="25"/>
  <c r="Z75" i="25"/>
  <c r="Z55" i="25"/>
  <c r="Z48" i="25"/>
  <c r="Z81" i="25"/>
  <c r="Z58" i="25"/>
  <c r="Z45" i="25"/>
  <c r="Z77" i="25"/>
  <c r="Z60" i="25"/>
  <c r="Z43" i="25"/>
  <c r="Z54" i="25"/>
  <c r="Z49" i="25"/>
  <c r="CG121" i="25"/>
  <c r="Y131" i="24"/>
  <c r="Z70" i="26"/>
  <c r="Z65" i="26"/>
  <c r="Z88" i="26"/>
  <c r="Z79" i="26"/>
  <c r="Z56" i="26"/>
  <c r="Z47" i="26"/>
  <c r="Z69" i="26"/>
  <c r="Z66" i="26"/>
  <c r="Z97" i="26"/>
  <c r="Z68" i="26"/>
  <c r="Z67" i="26"/>
  <c r="Z98" i="26"/>
  <c r="Z94" i="26"/>
  <c r="Z73" i="26"/>
  <c r="Z62" i="26"/>
  <c r="Z87" i="26"/>
  <c r="Z80" i="26"/>
  <c r="Z55" i="26"/>
  <c r="Z48" i="26"/>
  <c r="Z90" i="26"/>
  <c r="Z77" i="26"/>
  <c r="Z58" i="26"/>
  <c r="Z45" i="26"/>
  <c r="Z92" i="26"/>
  <c r="Z75" i="26"/>
  <c r="Z60" i="26"/>
  <c r="Z43" i="26"/>
  <c r="Z100" i="26"/>
  <c r="Z86" i="26"/>
  <c r="Z81" i="26"/>
  <c r="Z54" i="26"/>
  <c r="Z49" i="26"/>
  <c r="Z99" i="26"/>
  <c r="Z95" i="26"/>
  <c r="Z72" i="26"/>
  <c r="Z63" i="26"/>
  <c r="Z85" i="26"/>
  <c r="Z82" i="26"/>
  <c r="Z53" i="26"/>
  <c r="Z50" i="26"/>
  <c r="Z84" i="26"/>
  <c r="Z83" i="26"/>
  <c r="Z52" i="26"/>
  <c r="Z51" i="26"/>
  <c r="Z89" i="26"/>
  <c r="Z78" i="26"/>
  <c r="Z57" i="26"/>
  <c r="Z46" i="26"/>
  <c r="Z96" i="26"/>
  <c r="Z71" i="26"/>
  <c r="Z64" i="26"/>
  <c r="Z93" i="26"/>
  <c r="Z74" i="26"/>
  <c r="Z61" i="26"/>
  <c r="Z42" i="26"/>
  <c r="Z91" i="26"/>
  <c r="Z76" i="26"/>
  <c r="Z59" i="26"/>
  <c r="Z44" i="26"/>
  <c r="Y101" i="26"/>
  <c r="Y105" i="26"/>
  <c r="Y106" i="26"/>
  <c r="Y107" i="26"/>
  <c r="Y108" i="26"/>
  <c r="Y109" i="26"/>
  <c r="CG41" i="26"/>
  <c r="Y110" i="26"/>
  <c r="Y111" i="26"/>
  <c r="Y112" i="26"/>
  <c r="Y113" i="26"/>
  <c r="Y114" i="26"/>
  <c r="Y115" i="26"/>
  <c r="Y116" i="26"/>
  <c r="Y117" i="26"/>
  <c r="Y118" i="26"/>
  <c r="Y119" i="26"/>
  <c r="Y120" i="26"/>
  <c r="Y121" i="26"/>
  <c r="Y140" i="24"/>
  <c r="Y101" i="27"/>
  <c r="Y105" i="27"/>
  <c r="Y106" i="27"/>
  <c r="Y107" i="27"/>
  <c r="Y108" i="27"/>
  <c r="CG41" i="27"/>
  <c r="Y109" i="27"/>
  <c r="Y110" i="27"/>
  <c r="Y111" i="27"/>
  <c r="Y112" i="27"/>
  <c r="Y113" i="27"/>
  <c r="Y114" i="27"/>
  <c r="Y115" i="27"/>
  <c r="Y116" i="27"/>
  <c r="Y117" i="27"/>
  <c r="Y118" i="27"/>
  <c r="Y119" i="27"/>
  <c r="Y120" i="27"/>
  <c r="Z90" i="28"/>
  <c r="Z77" i="28"/>
  <c r="Z92" i="28"/>
  <c r="Z86" i="28"/>
  <c r="Z81" i="28"/>
  <c r="Z95" i="28"/>
  <c r="Z85" i="28"/>
  <c r="Z82" i="28"/>
  <c r="Z84" i="28"/>
  <c r="Z83" i="28"/>
  <c r="Z89" i="28"/>
  <c r="Z78" i="28"/>
  <c r="Z96" i="28"/>
  <c r="Z93" i="28"/>
  <c r="Z91" i="28"/>
  <c r="Z76" i="28"/>
  <c r="Z97" i="28"/>
  <c r="Z88" i="28"/>
  <c r="Z98" i="28"/>
  <c r="Z100" i="28"/>
  <c r="Z99" i="28"/>
  <c r="Z94" i="28"/>
  <c r="Z63" i="28"/>
  <c r="Z54" i="28"/>
  <c r="Z49" i="28"/>
  <c r="Z53" i="28"/>
  <c r="Z50" i="28"/>
  <c r="Z52" i="28"/>
  <c r="Z51" i="28"/>
  <c r="Z64" i="28"/>
  <c r="Z57" i="28"/>
  <c r="Z46" i="28"/>
  <c r="Z61" i="28"/>
  <c r="Z42" i="28"/>
  <c r="Z74" i="28"/>
  <c r="Z73" i="28"/>
  <c r="Z72" i="28"/>
  <c r="Z65" i="28"/>
  <c r="Z59" i="28"/>
  <c r="Z44" i="28"/>
  <c r="Z87" i="28"/>
  <c r="Z71" i="28"/>
  <c r="Z70" i="28"/>
  <c r="Z69" i="28"/>
  <c r="Z66" i="28"/>
  <c r="Z56" i="28"/>
  <c r="Z47" i="28"/>
  <c r="Z68" i="28"/>
  <c r="Z67" i="28"/>
  <c r="Z79" i="28"/>
  <c r="Z80" i="28"/>
  <c r="Z62" i="28"/>
  <c r="Z75" i="28"/>
  <c r="Z55" i="28"/>
  <c r="Z48" i="28"/>
  <c r="Z58" i="28"/>
  <c r="Z45" i="28"/>
  <c r="Z60" i="28"/>
  <c r="Z43" i="28"/>
  <c r="Y101" i="25"/>
  <c r="Y105" i="25"/>
  <c r="Y106" i="25"/>
  <c r="Y107" i="25"/>
  <c r="Y108" i="25"/>
  <c r="Y109" i="25"/>
  <c r="Y110" i="25"/>
  <c r="CG41" i="25"/>
  <c r="Y111" i="25"/>
  <c r="Y112" i="25"/>
  <c r="Y113" i="25"/>
  <c r="Y114" i="25"/>
  <c r="Y115" i="25"/>
  <c r="Y116" i="25"/>
  <c r="Y117" i="25"/>
  <c r="Y118" i="25"/>
  <c r="Y119" i="25"/>
  <c r="Y120" i="25"/>
  <c r="Y130" i="24"/>
  <c r="CG121" i="27"/>
  <c r="Y101" i="29"/>
  <c r="Y105" i="29"/>
  <c r="Y106" i="29"/>
  <c r="Y107" i="29"/>
  <c r="Y108" i="29"/>
  <c r="Y109" i="29"/>
  <c r="CG41" i="29"/>
  <c r="Y110" i="29"/>
  <c r="Y111" i="29"/>
  <c r="Y112" i="29"/>
  <c r="Y113" i="29"/>
  <c r="Y114" i="29"/>
  <c r="Y115" i="29"/>
  <c r="Y116" i="29"/>
  <c r="Y117" i="29"/>
  <c r="Y118" i="29"/>
  <c r="Y119" i="29"/>
  <c r="Y120" i="29"/>
  <c r="Y121" i="29"/>
  <c r="Y122" i="29"/>
  <c r="Z90" i="29"/>
  <c r="Z77" i="29"/>
  <c r="Z58" i="29"/>
  <c r="Z92" i="29"/>
  <c r="Z75" i="29"/>
  <c r="Z60" i="29"/>
  <c r="Z48" i="29"/>
  <c r="Z86" i="29"/>
  <c r="Z81" i="29"/>
  <c r="Z45" i="29"/>
  <c r="Z95" i="29"/>
  <c r="Z72" i="29"/>
  <c r="Z63" i="29"/>
  <c r="Z54" i="29"/>
  <c r="Z43" i="29"/>
  <c r="Z85" i="29"/>
  <c r="Z82" i="29"/>
  <c r="Z49" i="29"/>
  <c r="Z84" i="29"/>
  <c r="Z83" i="29"/>
  <c r="Z89" i="29"/>
  <c r="Z78" i="29"/>
  <c r="Z57" i="29"/>
  <c r="Z53" i="29"/>
  <c r="Z50" i="29"/>
  <c r="Z96" i="29"/>
  <c r="Z71" i="29"/>
  <c r="Z64" i="29"/>
  <c r="Z52" i="29"/>
  <c r="Z51" i="29"/>
  <c r="Z93" i="29"/>
  <c r="Z74" i="29"/>
  <c r="Z61" i="29"/>
  <c r="Z46" i="29"/>
  <c r="Z91" i="29"/>
  <c r="Z76" i="29"/>
  <c r="Z59" i="29"/>
  <c r="Z97" i="29"/>
  <c r="Z70" i="29"/>
  <c r="Z65" i="29"/>
  <c r="Z42" i="29"/>
  <c r="Z88" i="29"/>
  <c r="Z79" i="29"/>
  <c r="Z56" i="29"/>
  <c r="Z44" i="29"/>
  <c r="Z98" i="29"/>
  <c r="Z69" i="29"/>
  <c r="Z66" i="29"/>
  <c r="Z100" i="29"/>
  <c r="Z99" i="29"/>
  <c r="Z68" i="29"/>
  <c r="Z67" i="29"/>
  <c r="Z47" i="29"/>
  <c r="Z94" i="29"/>
  <c r="Z73" i="29"/>
  <c r="Z62" i="29"/>
  <c r="Z87" i="29"/>
  <c r="Z80" i="29"/>
  <c r="Z55" i="29"/>
  <c r="Y139" i="24"/>
  <c r="Y141" i="24"/>
  <c r="Y122" i="26"/>
  <c r="K124" i="28"/>
  <c r="J124" i="28"/>
  <c r="Y124" i="28"/>
  <c r="I124" i="28"/>
  <c r="X124" i="28"/>
  <c r="H124" i="28"/>
  <c r="W124" i="28"/>
  <c r="G124" i="28"/>
  <c r="V124" i="28"/>
  <c r="F124" i="28"/>
  <c r="U124" i="28"/>
  <c r="E124" i="28"/>
  <c r="T124" i="28"/>
  <c r="D124" i="28"/>
  <c r="S124" i="28"/>
  <c r="R124" i="28"/>
  <c r="Q124" i="28"/>
  <c r="P124" i="28"/>
  <c r="O124" i="28"/>
  <c r="N124" i="28"/>
  <c r="M124" i="28"/>
  <c r="L124" i="28"/>
  <c r="CG123" i="29"/>
  <c r="Y101" i="28"/>
  <c r="Y105" i="28"/>
  <c r="Y106" i="28"/>
  <c r="Y108" i="28"/>
  <c r="Y107" i="28"/>
  <c r="Y109" i="28"/>
  <c r="Y110" i="28"/>
  <c r="Y111" i="28"/>
  <c r="CG41" i="28"/>
  <c r="Y112" i="28"/>
  <c r="Y113" i="28"/>
  <c r="Y114" i="28"/>
  <c r="Y115" i="28"/>
  <c r="Y116" i="28"/>
  <c r="Y117" i="28"/>
  <c r="Y118" i="28"/>
  <c r="Y119" i="28"/>
  <c r="Y120" i="28"/>
  <c r="Y121" i="28"/>
  <c r="Y122" i="28"/>
  <c r="Y101" i="24"/>
  <c r="Y114" i="24"/>
  <c r="Y108" i="24"/>
  <c r="Y109" i="24"/>
  <c r="Y112" i="24"/>
  <c r="Y113" i="24"/>
  <c r="Y116" i="24"/>
  <c r="Y115" i="24"/>
  <c r="Y119" i="24"/>
  <c r="Y107" i="24"/>
  <c r="Y117" i="24"/>
  <c r="Y106" i="24"/>
  <c r="Y105" i="24"/>
  <c r="Y111" i="24"/>
  <c r="Y110" i="24"/>
  <c r="Y118" i="24"/>
  <c r="Y120" i="24"/>
  <c r="Y121" i="24"/>
  <c r="Y122" i="24"/>
  <c r="Y123" i="24"/>
  <c r="Y124" i="24"/>
  <c r="Y125" i="24"/>
  <c r="CG41" i="24"/>
  <c r="Y123" i="28"/>
  <c r="Y138" i="24"/>
  <c r="Y142" i="24"/>
  <c r="Y135" i="24"/>
  <c r="Q27" i="1"/>
  <c r="S26" i="1"/>
  <c r="Y129" i="24"/>
  <c r="Y128" i="24"/>
  <c r="Y136" i="24"/>
  <c r="X123" i="26"/>
  <c r="H123" i="26"/>
  <c r="W123" i="26"/>
  <c r="G123" i="26"/>
  <c r="V123" i="26"/>
  <c r="F123" i="26"/>
  <c r="U123" i="26"/>
  <c r="E123" i="26"/>
  <c r="T123" i="26"/>
  <c r="D123" i="26"/>
  <c r="S123" i="26"/>
  <c r="R123" i="26"/>
  <c r="Q123" i="26"/>
  <c r="P123" i="26"/>
  <c r="M123" i="26"/>
  <c r="K123" i="26"/>
  <c r="Y123" i="26"/>
  <c r="O123" i="26"/>
  <c r="N123" i="26"/>
  <c r="L123" i="26"/>
  <c r="J123" i="26"/>
  <c r="I123" i="26"/>
  <c r="Y124" i="29"/>
  <c r="I124" i="29"/>
  <c r="R124" i="29"/>
  <c r="Q124" i="29"/>
  <c r="M124" i="29"/>
  <c r="L124" i="29"/>
  <c r="K124" i="29"/>
  <c r="J124" i="29"/>
  <c r="H124" i="29"/>
  <c r="G124" i="29"/>
  <c r="F124" i="29"/>
  <c r="X124" i="29"/>
  <c r="E124" i="29"/>
  <c r="W124" i="29"/>
  <c r="D124" i="29"/>
  <c r="V124" i="29"/>
  <c r="U124" i="29"/>
  <c r="T124" i="29"/>
  <c r="S124" i="29"/>
  <c r="P124" i="29"/>
  <c r="O124" i="29"/>
  <c r="N124" i="29"/>
  <c r="V122" i="25"/>
  <c r="F122" i="25"/>
  <c r="U122" i="25"/>
  <c r="E122" i="25"/>
  <c r="T122" i="25"/>
  <c r="D122" i="25"/>
  <c r="S122" i="25"/>
  <c r="R122" i="25"/>
  <c r="Q122" i="25"/>
  <c r="P122" i="25"/>
  <c r="O122" i="25"/>
  <c r="N122" i="25"/>
  <c r="M122" i="25"/>
  <c r="L122" i="25"/>
  <c r="K122" i="25"/>
  <c r="J122" i="25"/>
  <c r="Y122" i="25"/>
  <c r="I122" i="25"/>
  <c r="X122" i="25"/>
  <c r="H122" i="25"/>
  <c r="W122" i="25"/>
  <c r="G122" i="25"/>
  <c r="U122" i="27"/>
  <c r="E122" i="27"/>
  <c r="T122" i="27"/>
  <c r="D122" i="27"/>
  <c r="S122" i="27"/>
  <c r="R122" i="27"/>
  <c r="Q122" i="27"/>
  <c r="P122" i="27"/>
  <c r="O122" i="27"/>
  <c r="N122" i="27"/>
  <c r="M122" i="27"/>
  <c r="L122" i="27"/>
  <c r="K122" i="27"/>
  <c r="J122" i="27"/>
  <c r="Y122" i="27"/>
  <c r="I122" i="27"/>
  <c r="X122" i="27"/>
  <c r="H122" i="27"/>
  <c r="W122" i="27"/>
  <c r="G122" i="27"/>
  <c r="V122" i="27"/>
  <c r="F122" i="27"/>
  <c r="H145" i="24"/>
  <c r="X145" i="24"/>
  <c r="I145" i="24"/>
  <c r="Y145" i="24"/>
  <c r="J145" i="24"/>
  <c r="K145" i="24"/>
  <c r="L145" i="24"/>
  <c r="M145" i="24"/>
  <c r="N145" i="24"/>
  <c r="O145" i="24"/>
  <c r="P145" i="24"/>
  <c r="Q145" i="24"/>
  <c r="R145" i="24"/>
  <c r="S145" i="24"/>
  <c r="T145" i="24"/>
  <c r="U145" i="24"/>
  <c r="V145" i="24"/>
  <c r="W145" i="24"/>
  <c r="D145" i="24"/>
  <c r="E145" i="24"/>
  <c r="F145" i="24"/>
  <c r="G145" i="24"/>
  <c r="Y127" i="24"/>
  <c r="Y143" i="24"/>
  <c r="CG122" i="26"/>
  <c r="C80" i="18"/>
  <c r="I80" i="18"/>
  <c r="C68" i="12"/>
  <c r="E68" i="12" s="1"/>
  <c r="D80" i="18"/>
  <c r="G80" i="18"/>
  <c r="H80" i="18"/>
  <c r="B61" i="18"/>
  <c r="O60" i="18"/>
  <c r="F61" i="18"/>
  <c r="P60" i="18"/>
  <c r="Y103" i="25"/>
  <c r="Y103" i="24"/>
  <c r="Y103" i="29"/>
  <c r="Y103" i="26"/>
  <c r="Y103" i="27"/>
  <c r="Y103" i="28"/>
  <c r="B145" i="24"/>
  <c r="B61" i="24"/>
  <c r="J34" i="1"/>
  <c r="D23" i="20"/>
  <c r="E23" i="20" s="1"/>
  <c r="M31" i="1"/>
  <c r="B25" i="20"/>
  <c r="C25" i="20" s="1"/>
  <c r="R29" i="1"/>
  <c r="C37" i="1"/>
  <c r="AA18" i="24" s="1"/>
  <c r="G37" i="1"/>
  <c r="AA18" i="28" s="1"/>
  <c r="H37" i="1"/>
  <c r="AA18" i="29" s="1"/>
  <c r="E37" i="1"/>
  <c r="AA18" i="26" s="1"/>
  <c r="F37" i="1"/>
  <c r="AA18" i="27" s="1"/>
  <c r="D37" i="1"/>
  <c r="AA18" i="25" s="1"/>
  <c r="A25" i="23"/>
  <c r="A31" i="1"/>
  <c r="B32" i="1"/>
  <c r="B26" i="23"/>
  <c r="C26" i="23" s="1"/>
  <c r="D26" i="23" s="1"/>
  <c r="A24" i="21"/>
  <c r="D24" i="21" s="1"/>
  <c r="F23" i="20"/>
  <c r="E24" i="23"/>
  <c r="F24" i="23" s="1"/>
  <c r="G24" i="23"/>
  <c r="F23" i="21"/>
  <c r="E23" i="21"/>
  <c r="B25" i="21"/>
  <c r="C25" i="21" s="1"/>
  <c r="A24" i="20"/>
  <c r="L30" i="1"/>
  <c r="O30" i="1" s="1"/>
  <c r="T30" i="1" s="1"/>
  <c r="I47" i="14"/>
  <c r="P29" i="1"/>
  <c r="B38" i="27"/>
  <c r="B122" i="27"/>
  <c r="B123" i="26"/>
  <c r="B39" i="26"/>
  <c r="B124" i="29"/>
  <c r="B40" i="29"/>
  <c r="B124" i="28"/>
  <c r="B40" i="28"/>
  <c r="B122" i="25"/>
  <c r="B38" i="25"/>
  <c r="C81" i="18" l="1"/>
  <c r="Z124" i="29"/>
  <c r="Z122" i="27"/>
  <c r="Z145" i="24"/>
  <c r="Z122" i="25"/>
  <c r="Z124" i="28"/>
  <c r="CG122" i="27"/>
  <c r="Z127" i="24"/>
  <c r="Z135" i="24"/>
  <c r="AA88" i="25"/>
  <c r="AA79" i="25"/>
  <c r="AA98" i="25"/>
  <c r="AA100" i="25"/>
  <c r="AA99" i="25"/>
  <c r="AA94" i="25"/>
  <c r="AA73" i="25"/>
  <c r="AA87" i="25"/>
  <c r="AA80" i="25"/>
  <c r="AA90" i="25"/>
  <c r="AA92" i="25"/>
  <c r="AA86" i="25"/>
  <c r="AA95" i="25"/>
  <c r="AA85" i="25"/>
  <c r="AA84" i="25"/>
  <c r="AA83" i="25"/>
  <c r="AA96" i="25"/>
  <c r="AA93" i="25"/>
  <c r="AA91" i="25"/>
  <c r="AA97" i="25"/>
  <c r="AA53" i="25"/>
  <c r="AA50" i="25"/>
  <c r="AA52" i="25"/>
  <c r="AA51" i="25"/>
  <c r="AA57" i="25"/>
  <c r="AA46" i="25"/>
  <c r="AA71" i="25"/>
  <c r="AA64" i="25"/>
  <c r="AA61" i="25"/>
  <c r="AA59" i="25"/>
  <c r="AA44" i="25"/>
  <c r="AA70" i="25"/>
  <c r="AA65" i="25"/>
  <c r="AA78" i="25"/>
  <c r="AA76" i="25"/>
  <c r="AA74" i="25"/>
  <c r="AA56" i="25"/>
  <c r="AA47" i="25"/>
  <c r="AA69" i="25"/>
  <c r="AA66" i="25"/>
  <c r="AA68" i="25"/>
  <c r="AA67" i="25"/>
  <c r="AA62" i="25"/>
  <c r="AA89" i="25"/>
  <c r="AA75" i="25"/>
  <c r="AA55" i="25"/>
  <c r="AA48" i="25"/>
  <c r="AA81" i="25"/>
  <c r="AA58" i="25"/>
  <c r="AA45" i="25"/>
  <c r="AA82" i="25"/>
  <c r="AA77" i="25"/>
  <c r="AA60" i="25"/>
  <c r="AA43" i="25"/>
  <c r="AA54" i="25"/>
  <c r="AA49" i="25"/>
  <c r="AA72" i="25"/>
  <c r="AA63" i="25"/>
  <c r="Q28" i="1"/>
  <c r="S27" i="1"/>
  <c r="Z129" i="24"/>
  <c r="Z128" i="24"/>
  <c r="Z136" i="24"/>
  <c r="AA95" i="27"/>
  <c r="AA72" i="27"/>
  <c r="AA63" i="27"/>
  <c r="AA85" i="27"/>
  <c r="AA82" i="27"/>
  <c r="AA53" i="27"/>
  <c r="AA50" i="27"/>
  <c r="AA84" i="27"/>
  <c r="AA83" i="27"/>
  <c r="AA52" i="27"/>
  <c r="AA51" i="27"/>
  <c r="AA89" i="27"/>
  <c r="AA78" i="27"/>
  <c r="AA57" i="27"/>
  <c r="AA46" i="27"/>
  <c r="AA96" i="27"/>
  <c r="AA71" i="27"/>
  <c r="AA64" i="27"/>
  <c r="AA93" i="27"/>
  <c r="AA74" i="27"/>
  <c r="AA61" i="27"/>
  <c r="AA91" i="27"/>
  <c r="AA76" i="27"/>
  <c r="AA59" i="27"/>
  <c r="AA44" i="27"/>
  <c r="AA97" i="27"/>
  <c r="AA70" i="27"/>
  <c r="AA65" i="27"/>
  <c r="AA88" i="27"/>
  <c r="AA79" i="27"/>
  <c r="AA56" i="27"/>
  <c r="AA47" i="27"/>
  <c r="AA98" i="27"/>
  <c r="AA69" i="27"/>
  <c r="AA66" i="27"/>
  <c r="AA100" i="27"/>
  <c r="AA99" i="27"/>
  <c r="AA68" i="27"/>
  <c r="AA67" i="27"/>
  <c r="AA94" i="27"/>
  <c r="AA73" i="27"/>
  <c r="AA62" i="27"/>
  <c r="AA87" i="27"/>
  <c r="AA80" i="27"/>
  <c r="AA55" i="27"/>
  <c r="AA90" i="27"/>
  <c r="AA77" i="27"/>
  <c r="AA92" i="27"/>
  <c r="AA75" i="27"/>
  <c r="AA86" i="27"/>
  <c r="AA81" i="27"/>
  <c r="AA60" i="27"/>
  <c r="AA45" i="27"/>
  <c r="AA43" i="27"/>
  <c r="AA49" i="27"/>
  <c r="AA48" i="27"/>
  <c r="AA54" i="27"/>
  <c r="AA58" i="27"/>
  <c r="Z138" i="24"/>
  <c r="Z143" i="24"/>
  <c r="Z101" i="26"/>
  <c r="CG124" i="29"/>
  <c r="CG123" i="26"/>
  <c r="Z105" i="28"/>
  <c r="Z106" i="28"/>
  <c r="Z108" i="28"/>
  <c r="Z107" i="28"/>
  <c r="Z109" i="28"/>
  <c r="Z110" i="28"/>
  <c r="CG42" i="28"/>
  <c r="Z111" i="28"/>
  <c r="Z112" i="28"/>
  <c r="Z113" i="28"/>
  <c r="Z114" i="28"/>
  <c r="Z115" i="28"/>
  <c r="Z116" i="28"/>
  <c r="Z117" i="28"/>
  <c r="Z118" i="28"/>
  <c r="Z119" i="28"/>
  <c r="Z120" i="28"/>
  <c r="Z121" i="28"/>
  <c r="Z122" i="28"/>
  <c r="Z123" i="28"/>
  <c r="Z105" i="25"/>
  <c r="Z106" i="25"/>
  <c r="Z107" i="25"/>
  <c r="Z108" i="25"/>
  <c r="Z109" i="25"/>
  <c r="Z110" i="25"/>
  <c r="Z111" i="25"/>
  <c r="CG42" i="25"/>
  <c r="Z112" i="25"/>
  <c r="Z113" i="25"/>
  <c r="Z114" i="25"/>
  <c r="Z115" i="25"/>
  <c r="Z116" i="25"/>
  <c r="Z117" i="25"/>
  <c r="Z118" i="25"/>
  <c r="Z119" i="25"/>
  <c r="Z120" i="25"/>
  <c r="Z121" i="25"/>
  <c r="Z132" i="24"/>
  <c r="AA92" i="29"/>
  <c r="AA75" i="29"/>
  <c r="AA60" i="29"/>
  <c r="AA48" i="29"/>
  <c r="AA86" i="29"/>
  <c r="AA81" i="29"/>
  <c r="AA45" i="29"/>
  <c r="AA95" i="29"/>
  <c r="AA72" i="29"/>
  <c r="AA63" i="29"/>
  <c r="AA54" i="29"/>
  <c r="AA43" i="29"/>
  <c r="AA85" i="29"/>
  <c r="AA82" i="29"/>
  <c r="AA49" i="29"/>
  <c r="AA84" i="29"/>
  <c r="AA83" i="29"/>
  <c r="AA89" i="29"/>
  <c r="AA78" i="29"/>
  <c r="AA57" i="29"/>
  <c r="AA53" i="29"/>
  <c r="AA50" i="29"/>
  <c r="AA96" i="29"/>
  <c r="AA71" i="29"/>
  <c r="AA64" i="29"/>
  <c r="AA52" i="29"/>
  <c r="AA51" i="29"/>
  <c r="AA93" i="29"/>
  <c r="AA74" i="29"/>
  <c r="AA61" i="29"/>
  <c r="AA46" i="29"/>
  <c r="AA91" i="29"/>
  <c r="AA76" i="29"/>
  <c r="AA59" i="29"/>
  <c r="AA97" i="29"/>
  <c r="AA70" i="29"/>
  <c r="AA65" i="29"/>
  <c r="AA88" i="29"/>
  <c r="AA79" i="29"/>
  <c r="AA56" i="29"/>
  <c r="AA44" i="29"/>
  <c r="AA98" i="29"/>
  <c r="AA69" i="29"/>
  <c r="AA66" i="29"/>
  <c r="AA100" i="29"/>
  <c r="AA99" i="29"/>
  <c r="AA68" i="29"/>
  <c r="AA67" i="29"/>
  <c r="AA47" i="29"/>
  <c r="AA94" i="29"/>
  <c r="AA73" i="29"/>
  <c r="AA62" i="29"/>
  <c r="AA87" i="29"/>
  <c r="AA80" i="29"/>
  <c r="AA55" i="29"/>
  <c r="AA90" i="29"/>
  <c r="AA77" i="29"/>
  <c r="AA58" i="29"/>
  <c r="Z105" i="27"/>
  <c r="Z106" i="27"/>
  <c r="Z107" i="27"/>
  <c r="Z108" i="27"/>
  <c r="Z109" i="27"/>
  <c r="Z110" i="27"/>
  <c r="CG42" i="27"/>
  <c r="Z111" i="27"/>
  <c r="Z112" i="27"/>
  <c r="Z113" i="27"/>
  <c r="Z114" i="27"/>
  <c r="Z115" i="27"/>
  <c r="Z116" i="27"/>
  <c r="Z117" i="27"/>
  <c r="Z118" i="27"/>
  <c r="Z119" i="27"/>
  <c r="Z120" i="27"/>
  <c r="Z121" i="27"/>
  <c r="Z101" i="27"/>
  <c r="Z133" i="24"/>
  <c r="Z118" i="24"/>
  <c r="Z110" i="24"/>
  <c r="Z116" i="24"/>
  <c r="Z105" i="24"/>
  <c r="Z106" i="24"/>
  <c r="Z111" i="24"/>
  <c r="Z108" i="24"/>
  <c r="Z113" i="24"/>
  <c r="Z115" i="24"/>
  <c r="Z107" i="24"/>
  <c r="Z109" i="24"/>
  <c r="Z112" i="24"/>
  <c r="Z114" i="24"/>
  <c r="Z119" i="24"/>
  <c r="Z117" i="24"/>
  <c r="Z120" i="24"/>
  <c r="Z121" i="24"/>
  <c r="Z122" i="24"/>
  <c r="Z123" i="24"/>
  <c r="Z124" i="24"/>
  <c r="Z125" i="24"/>
  <c r="Z126" i="24"/>
  <c r="CG42" i="24"/>
  <c r="Z131" i="24"/>
  <c r="Z105" i="26"/>
  <c r="Z106" i="26"/>
  <c r="Z107" i="26"/>
  <c r="Z108" i="26"/>
  <c r="Z109" i="26"/>
  <c r="Z110" i="26"/>
  <c r="Z111" i="26"/>
  <c r="Z112" i="26"/>
  <c r="CG42" i="26"/>
  <c r="Z113" i="26"/>
  <c r="Z114" i="26"/>
  <c r="Z115" i="26"/>
  <c r="Z116" i="26"/>
  <c r="Z117" i="26"/>
  <c r="Z118" i="26"/>
  <c r="Z119" i="26"/>
  <c r="Z120" i="26"/>
  <c r="Z121" i="26"/>
  <c r="Z122" i="26"/>
  <c r="AA89" i="24"/>
  <c r="AA84" i="24"/>
  <c r="AA83" i="24"/>
  <c r="AA52" i="24"/>
  <c r="AA51" i="24"/>
  <c r="AA96" i="24"/>
  <c r="AA78" i="24"/>
  <c r="AA57" i="24"/>
  <c r="AA46" i="24"/>
  <c r="AA93" i="24"/>
  <c r="AA71" i="24"/>
  <c r="AA64" i="24"/>
  <c r="AA91" i="24"/>
  <c r="AA74" i="24"/>
  <c r="AA61" i="24"/>
  <c r="AA97" i="24"/>
  <c r="AA76" i="24"/>
  <c r="AA59" i="24"/>
  <c r="AA44" i="24"/>
  <c r="AA88" i="24"/>
  <c r="AA70" i="24"/>
  <c r="AA65" i="24"/>
  <c r="AA98" i="24"/>
  <c r="AA79" i="24"/>
  <c r="AA56" i="24"/>
  <c r="AA47" i="24"/>
  <c r="AA100" i="24"/>
  <c r="AA99" i="24"/>
  <c r="AA69" i="24"/>
  <c r="AA66" i="24"/>
  <c r="AA94" i="24"/>
  <c r="AA68" i="24"/>
  <c r="AA67" i="24"/>
  <c r="AA87" i="24"/>
  <c r="AA73" i="24"/>
  <c r="AA62" i="24"/>
  <c r="AA90" i="24"/>
  <c r="AA80" i="24"/>
  <c r="AA55" i="24"/>
  <c r="AA48" i="24"/>
  <c r="AA92" i="24"/>
  <c r="AA77" i="24"/>
  <c r="AA58" i="24"/>
  <c r="AA75" i="24"/>
  <c r="AA60" i="24"/>
  <c r="AA95" i="24"/>
  <c r="AA86" i="24"/>
  <c r="AA81" i="24"/>
  <c r="AA72" i="24"/>
  <c r="AA85" i="24"/>
  <c r="AA82" i="24"/>
  <c r="AA54" i="24"/>
  <c r="AA63" i="24"/>
  <c r="AA50" i="24"/>
  <c r="AA45" i="24"/>
  <c r="AA49" i="24"/>
  <c r="AA53" i="24"/>
  <c r="AA43" i="24"/>
  <c r="Z134" i="24"/>
  <c r="Z101" i="24"/>
  <c r="Z137" i="24"/>
  <c r="W124" i="26"/>
  <c r="G124" i="26"/>
  <c r="V124" i="26"/>
  <c r="F124" i="26"/>
  <c r="U124" i="26"/>
  <c r="E124" i="26"/>
  <c r="T124" i="26"/>
  <c r="D124" i="26"/>
  <c r="S124" i="26"/>
  <c r="R124" i="26"/>
  <c r="Q124" i="26"/>
  <c r="P124" i="26"/>
  <c r="O124" i="26"/>
  <c r="M124" i="26"/>
  <c r="L124" i="26"/>
  <c r="K124" i="26"/>
  <c r="Z124" i="26"/>
  <c r="J124" i="26"/>
  <c r="Y124" i="26"/>
  <c r="X124" i="26"/>
  <c r="N124" i="26"/>
  <c r="I124" i="26"/>
  <c r="H124" i="26"/>
  <c r="Z105" i="29"/>
  <c r="Z106" i="29"/>
  <c r="Z107" i="29"/>
  <c r="Z108" i="29"/>
  <c r="Z109" i="29"/>
  <c r="Z110" i="29"/>
  <c r="Z112" i="29"/>
  <c r="Z111" i="29"/>
  <c r="Z113" i="29"/>
  <c r="CG42" i="29"/>
  <c r="Z114" i="29"/>
  <c r="Z115" i="29"/>
  <c r="Z116" i="29"/>
  <c r="Z117" i="29"/>
  <c r="Z118" i="29"/>
  <c r="Z119" i="29"/>
  <c r="Z120" i="29"/>
  <c r="Z121" i="29"/>
  <c r="Z122" i="29"/>
  <c r="Z123" i="29"/>
  <c r="Z101" i="25"/>
  <c r="T123" i="27"/>
  <c r="D123" i="27"/>
  <c r="S123" i="27"/>
  <c r="R123" i="27"/>
  <c r="Q123" i="27"/>
  <c r="P123" i="27"/>
  <c r="O123" i="27"/>
  <c r="N123" i="27"/>
  <c r="M123" i="27"/>
  <c r="L123" i="27"/>
  <c r="K123" i="27"/>
  <c r="Z123" i="27"/>
  <c r="J123" i="27"/>
  <c r="Y123" i="27"/>
  <c r="I123" i="27"/>
  <c r="X123" i="27"/>
  <c r="H123" i="27"/>
  <c r="W123" i="27"/>
  <c r="G123" i="27"/>
  <c r="V123" i="27"/>
  <c r="F123" i="27"/>
  <c r="U123" i="27"/>
  <c r="E123" i="27"/>
  <c r="Z101" i="29"/>
  <c r="AA92" i="28"/>
  <c r="AA75" i="28"/>
  <c r="AA86" i="28"/>
  <c r="AA81" i="28"/>
  <c r="AA95" i="28"/>
  <c r="AA85" i="28"/>
  <c r="AA82" i="28"/>
  <c r="AA84" i="28"/>
  <c r="AA83" i="28"/>
  <c r="AA89" i="28"/>
  <c r="AA78" i="28"/>
  <c r="AA96" i="28"/>
  <c r="AA93" i="28"/>
  <c r="AA91" i="28"/>
  <c r="AA97" i="28"/>
  <c r="AA88" i="28"/>
  <c r="AA79" i="28"/>
  <c r="AA98" i="28"/>
  <c r="AA100" i="28"/>
  <c r="AA99" i="28"/>
  <c r="AA94" i="28"/>
  <c r="AA90" i="28"/>
  <c r="AA53" i="28"/>
  <c r="AA50" i="28"/>
  <c r="AA52" i="28"/>
  <c r="AA51" i="28"/>
  <c r="AA64" i="28"/>
  <c r="AA57" i="28"/>
  <c r="AA46" i="28"/>
  <c r="AA77" i="28"/>
  <c r="AA76" i="28"/>
  <c r="AA61" i="28"/>
  <c r="AA74" i="28"/>
  <c r="AA73" i="28"/>
  <c r="AA72" i="28"/>
  <c r="AA65" i="28"/>
  <c r="AA59" i="28"/>
  <c r="AA44" i="28"/>
  <c r="AA87" i="28"/>
  <c r="AA71" i="28"/>
  <c r="AA70" i="28"/>
  <c r="AA69" i="28"/>
  <c r="AA66" i="28"/>
  <c r="AA56" i="28"/>
  <c r="AA47" i="28"/>
  <c r="AA68" i="28"/>
  <c r="AA67" i="28"/>
  <c r="AA80" i="28"/>
  <c r="AA62" i="28"/>
  <c r="AA55" i="28"/>
  <c r="AA48" i="28"/>
  <c r="AA58" i="28"/>
  <c r="AA45" i="28"/>
  <c r="AA60" i="28"/>
  <c r="AA43" i="28"/>
  <c r="AA63" i="28"/>
  <c r="AA54" i="28"/>
  <c r="AA49" i="28"/>
  <c r="U123" i="25"/>
  <c r="E123" i="25"/>
  <c r="T123" i="25"/>
  <c r="D123" i="25"/>
  <c r="S123" i="25"/>
  <c r="R123" i="25"/>
  <c r="Q123" i="25"/>
  <c r="P123" i="25"/>
  <c r="O123" i="25"/>
  <c r="N123" i="25"/>
  <c r="M123" i="25"/>
  <c r="L123" i="25"/>
  <c r="K123" i="25"/>
  <c r="Z123" i="25"/>
  <c r="J123" i="25"/>
  <c r="Y123" i="25"/>
  <c r="I123" i="25"/>
  <c r="X123" i="25"/>
  <c r="H123" i="25"/>
  <c r="W123" i="25"/>
  <c r="G123" i="25"/>
  <c r="V123" i="25"/>
  <c r="F123" i="25"/>
  <c r="Z125" i="28"/>
  <c r="J125" i="28"/>
  <c r="Y125" i="28"/>
  <c r="I125" i="28"/>
  <c r="X125" i="28"/>
  <c r="H125" i="28"/>
  <c r="W125" i="28"/>
  <c r="G125" i="28"/>
  <c r="V125" i="28"/>
  <c r="F125" i="28"/>
  <c r="U125" i="28"/>
  <c r="E125" i="28"/>
  <c r="T125" i="28"/>
  <c r="D125" i="28"/>
  <c r="S125" i="28"/>
  <c r="R125" i="28"/>
  <c r="Q125" i="28"/>
  <c r="P125" i="28"/>
  <c r="O125" i="28"/>
  <c r="N125" i="28"/>
  <c r="M125" i="28"/>
  <c r="L125" i="28"/>
  <c r="K125" i="28"/>
  <c r="CG122" i="25"/>
  <c r="CG124" i="28"/>
  <c r="Z101" i="28"/>
  <c r="Z142" i="24"/>
  <c r="Z140" i="24"/>
  <c r="Z144" i="24"/>
  <c r="AA88" i="26"/>
  <c r="AA79" i="26"/>
  <c r="AA56" i="26"/>
  <c r="AA47" i="26"/>
  <c r="AA69" i="26"/>
  <c r="AA66" i="26"/>
  <c r="AA97" i="26"/>
  <c r="AA68" i="26"/>
  <c r="AA67" i="26"/>
  <c r="AA98" i="26"/>
  <c r="AA94" i="26"/>
  <c r="AA73" i="26"/>
  <c r="AA62" i="26"/>
  <c r="AA87" i="26"/>
  <c r="AA80" i="26"/>
  <c r="AA55" i="26"/>
  <c r="AA48" i="26"/>
  <c r="AA90" i="26"/>
  <c r="AA77" i="26"/>
  <c r="AA58" i="26"/>
  <c r="AA45" i="26"/>
  <c r="AA92" i="26"/>
  <c r="AA75" i="26"/>
  <c r="AA60" i="26"/>
  <c r="AA43" i="26"/>
  <c r="AA100" i="26"/>
  <c r="AA86" i="26"/>
  <c r="AA81" i="26"/>
  <c r="AA54" i="26"/>
  <c r="AA49" i="26"/>
  <c r="AA99" i="26"/>
  <c r="AA95" i="26"/>
  <c r="AA72" i="26"/>
  <c r="AA63" i="26"/>
  <c r="AA85" i="26"/>
  <c r="AA82" i="26"/>
  <c r="AA53" i="26"/>
  <c r="AA50" i="26"/>
  <c r="AA84" i="26"/>
  <c r="AA83" i="26"/>
  <c r="AA52" i="26"/>
  <c r="AA51" i="26"/>
  <c r="AA89" i="26"/>
  <c r="AA78" i="26"/>
  <c r="AA57" i="26"/>
  <c r="AA46" i="26"/>
  <c r="AA96" i="26"/>
  <c r="AA71" i="26"/>
  <c r="AA64" i="26"/>
  <c r="AA93" i="26"/>
  <c r="AA74" i="26"/>
  <c r="AA61" i="26"/>
  <c r="AA91" i="26"/>
  <c r="AA76" i="26"/>
  <c r="AA59" i="26"/>
  <c r="AA44" i="26"/>
  <c r="AA70" i="26"/>
  <c r="AA65" i="26"/>
  <c r="H81" i="18"/>
  <c r="H146" i="24"/>
  <c r="X146" i="24"/>
  <c r="I146" i="24"/>
  <c r="Y146" i="24"/>
  <c r="J146" i="24"/>
  <c r="Z146" i="24"/>
  <c r="K146" i="24"/>
  <c r="L146" i="24"/>
  <c r="M146" i="24"/>
  <c r="N146" i="24"/>
  <c r="O146" i="24"/>
  <c r="P146" i="24"/>
  <c r="S146" i="24"/>
  <c r="D146" i="24"/>
  <c r="E146" i="24"/>
  <c r="F146" i="24"/>
  <c r="G146" i="24"/>
  <c r="Q146" i="24"/>
  <c r="R146" i="24"/>
  <c r="T146" i="24"/>
  <c r="U146" i="24"/>
  <c r="V146" i="24"/>
  <c r="W146" i="24"/>
  <c r="Z123" i="26"/>
  <c r="Z130" i="24"/>
  <c r="Z141" i="24"/>
  <c r="X125" i="29"/>
  <c r="H125" i="29"/>
  <c r="W125" i="29"/>
  <c r="G125" i="29"/>
  <c r="V125" i="29"/>
  <c r="F125" i="29"/>
  <c r="Q125" i="29"/>
  <c r="P125" i="29"/>
  <c r="Y125" i="29"/>
  <c r="I125" i="29"/>
  <c r="Z125" i="29"/>
  <c r="U125" i="29"/>
  <c r="T125" i="29"/>
  <c r="S125" i="29"/>
  <c r="R125" i="29"/>
  <c r="O125" i="29"/>
  <c r="N125" i="29"/>
  <c r="M125" i="29"/>
  <c r="L125" i="29"/>
  <c r="K125" i="29"/>
  <c r="J125" i="29"/>
  <c r="E125" i="29"/>
  <c r="D125" i="29"/>
  <c r="G81" i="18"/>
  <c r="Z139" i="24"/>
  <c r="I81" i="18"/>
  <c r="CG127" i="24"/>
  <c r="C69" i="12"/>
  <c r="E69" i="12" s="1"/>
  <c r="D81" i="18"/>
  <c r="F62" i="18"/>
  <c r="P61" i="18"/>
  <c r="B62" i="18"/>
  <c r="O61" i="18"/>
  <c r="Z103" i="25"/>
  <c r="Z103" i="27"/>
  <c r="Z103" i="29"/>
  <c r="Z103" i="24"/>
  <c r="Z103" i="28"/>
  <c r="Z103" i="26"/>
  <c r="B146" i="24"/>
  <c r="B62" i="24"/>
  <c r="J35" i="1"/>
  <c r="D24" i="20"/>
  <c r="E24" i="20" s="1"/>
  <c r="M32" i="1"/>
  <c r="B26" i="20"/>
  <c r="C26" i="20" s="1"/>
  <c r="R30" i="1"/>
  <c r="D38" i="1"/>
  <c r="AB18" i="25" s="1"/>
  <c r="G38" i="1"/>
  <c r="AB18" i="28" s="1"/>
  <c r="H38" i="1"/>
  <c r="AB18" i="29" s="1"/>
  <c r="F38" i="1"/>
  <c r="AB18" i="27" s="1"/>
  <c r="E38" i="1"/>
  <c r="AB18" i="26" s="1"/>
  <c r="C38" i="1"/>
  <c r="AB18" i="24" s="1"/>
  <c r="F24" i="21"/>
  <c r="E24" i="21"/>
  <c r="B26" i="21"/>
  <c r="C26" i="21" s="1"/>
  <c r="A25" i="20"/>
  <c r="F24" i="20"/>
  <c r="A26" i="23"/>
  <c r="A32" i="1"/>
  <c r="B33" i="1"/>
  <c r="B27" i="23"/>
  <c r="C27" i="23" s="1"/>
  <c r="D27" i="23" s="1"/>
  <c r="A25" i="21"/>
  <c r="D25" i="21" s="1"/>
  <c r="E25" i="23"/>
  <c r="F25" i="23" s="1"/>
  <c r="G25" i="23"/>
  <c r="L31" i="1"/>
  <c r="O31" i="1" s="1"/>
  <c r="T31" i="1" s="1"/>
  <c r="I48" i="14"/>
  <c r="P30" i="1"/>
  <c r="B125" i="28"/>
  <c r="B41" i="28"/>
  <c r="B124" i="26"/>
  <c r="B40" i="26"/>
  <c r="B123" i="25"/>
  <c r="B39" i="25"/>
  <c r="B39" i="27"/>
  <c r="B123" i="27"/>
  <c r="B125" i="29"/>
  <c r="B41" i="29"/>
  <c r="AA125" i="29" l="1"/>
  <c r="AA123" i="25"/>
  <c r="AA124" i="26"/>
  <c r="AA146" i="24"/>
  <c r="AA123" i="27"/>
  <c r="M147" i="24"/>
  <c r="N147" i="24"/>
  <c r="D147" i="24"/>
  <c r="O147" i="24"/>
  <c r="P147" i="24"/>
  <c r="Q147" i="24"/>
  <c r="R147" i="24"/>
  <c r="S147" i="24"/>
  <c r="T147" i="24"/>
  <c r="E147" i="24"/>
  <c r="U147" i="24"/>
  <c r="F147" i="24"/>
  <c r="V147" i="24"/>
  <c r="G147" i="24"/>
  <c r="W147" i="24"/>
  <c r="H147" i="24"/>
  <c r="X147" i="24"/>
  <c r="I147" i="24"/>
  <c r="Y147" i="24"/>
  <c r="J147" i="24"/>
  <c r="Z147" i="24"/>
  <c r="K147" i="24"/>
  <c r="AA147" i="24"/>
  <c r="L147" i="24"/>
  <c r="CG125" i="29"/>
  <c r="AA145" i="24"/>
  <c r="S124" i="27"/>
  <c r="R124" i="27"/>
  <c r="Q124" i="27"/>
  <c r="P124" i="27"/>
  <c r="O124" i="27"/>
  <c r="N124" i="27"/>
  <c r="M124" i="27"/>
  <c r="L124" i="27"/>
  <c r="AA124" i="27"/>
  <c r="K124" i="27"/>
  <c r="Z124" i="27"/>
  <c r="J124" i="27"/>
  <c r="Y124" i="27"/>
  <c r="I124" i="27"/>
  <c r="X124" i="27"/>
  <c r="H124" i="27"/>
  <c r="W124" i="27"/>
  <c r="G124" i="27"/>
  <c r="V124" i="27"/>
  <c r="F124" i="27"/>
  <c r="U124" i="27"/>
  <c r="E124" i="27"/>
  <c r="T124" i="27"/>
  <c r="D124" i="27"/>
  <c r="AA105" i="28"/>
  <c r="AA106" i="28"/>
  <c r="AA108" i="28"/>
  <c r="AA107" i="28"/>
  <c r="AA109" i="28"/>
  <c r="AA110" i="28"/>
  <c r="AA111" i="28"/>
  <c r="CG43" i="28"/>
  <c r="AA112" i="28"/>
  <c r="AA113" i="28"/>
  <c r="AA114" i="28"/>
  <c r="AA115" i="28"/>
  <c r="AA116" i="28"/>
  <c r="AA117" i="28"/>
  <c r="AA118" i="28"/>
  <c r="AA119" i="28"/>
  <c r="AA120" i="28"/>
  <c r="AA121" i="28"/>
  <c r="AA122" i="28"/>
  <c r="AA123" i="28"/>
  <c r="AA124" i="28"/>
  <c r="AA144" i="24"/>
  <c r="Q29" i="1"/>
  <c r="S28" i="1"/>
  <c r="CG123" i="25"/>
  <c r="AA142" i="24"/>
  <c r="CG123" i="27"/>
  <c r="AA116" i="24"/>
  <c r="AA117" i="24"/>
  <c r="AA111" i="24"/>
  <c r="AA109" i="24"/>
  <c r="AA107" i="24"/>
  <c r="AA113" i="24"/>
  <c r="AA118" i="24"/>
  <c r="AA106" i="24"/>
  <c r="AA108" i="24"/>
  <c r="AA110" i="24"/>
  <c r="AA112" i="24"/>
  <c r="AA105" i="24"/>
  <c r="AA114" i="24"/>
  <c r="AA119" i="24"/>
  <c r="AA115" i="24"/>
  <c r="AA120" i="24"/>
  <c r="AA121" i="24"/>
  <c r="AA122" i="24"/>
  <c r="AA123" i="24"/>
  <c r="AA124" i="24"/>
  <c r="AA125" i="24"/>
  <c r="AA126" i="24"/>
  <c r="AA127" i="24"/>
  <c r="CG43" i="24"/>
  <c r="AA131" i="24"/>
  <c r="V125" i="26"/>
  <c r="F125" i="26"/>
  <c r="U125" i="26"/>
  <c r="E125" i="26"/>
  <c r="T125" i="26"/>
  <c r="D125" i="26"/>
  <c r="S125" i="26"/>
  <c r="R125" i="26"/>
  <c r="Q125" i="26"/>
  <c r="P125" i="26"/>
  <c r="O125" i="26"/>
  <c r="N125" i="26"/>
  <c r="L125" i="26"/>
  <c r="AA125" i="26"/>
  <c r="K125" i="26"/>
  <c r="Z125" i="26"/>
  <c r="J125" i="26"/>
  <c r="Y125" i="26"/>
  <c r="I125" i="26"/>
  <c r="X125" i="26"/>
  <c r="H125" i="26"/>
  <c r="W125" i="26"/>
  <c r="G125" i="26"/>
  <c r="M125" i="26"/>
  <c r="AA137" i="24"/>
  <c r="AA140" i="24"/>
  <c r="AA101" i="24"/>
  <c r="AA130" i="24"/>
  <c r="T124" i="25"/>
  <c r="D124" i="25"/>
  <c r="S124" i="25"/>
  <c r="R124" i="25"/>
  <c r="Q124" i="25"/>
  <c r="P124" i="25"/>
  <c r="O124" i="25"/>
  <c r="N124" i="25"/>
  <c r="M124" i="25"/>
  <c r="L124" i="25"/>
  <c r="AA124" i="25"/>
  <c r="K124" i="25"/>
  <c r="Z124" i="25"/>
  <c r="J124" i="25"/>
  <c r="Y124" i="25"/>
  <c r="I124" i="25"/>
  <c r="X124" i="25"/>
  <c r="H124" i="25"/>
  <c r="W124" i="25"/>
  <c r="G124" i="25"/>
  <c r="V124" i="25"/>
  <c r="F124" i="25"/>
  <c r="U124" i="25"/>
  <c r="E124" i="25"/>
  <c r="AA133" i="24"/>
  <c r="AA132" i="24"/>
  <c r="AA141" i="24"/>
  <c r="AA101" i="25"/>
  <c r="AA105" i="25"/>
  <c r="AA106" i="25"/>
  <c r="AA107" i="25"/>
  <c r="AA108" i="25"/>
  <c r="AA109" i="25"/>
  <c r="AA110" i="25"/>
  <c r="CG43" i="25"/>
  <c r="AA111" i="25"/>
  <c r="AA112" i="25"/>
  <c r="AA113" i="25"/>
  <c r="AA114" i="25"/>
  <c r="AA115" i="25"/>
  <c r="AA116" i="25"/>
  <c r="AA117" i="25"/>
  <c r="AA118" i="25"/>
  <c r="AA119" i="25"/>
  <c r="AA120" i="25"/>
  <c r="AA121" i="25"/>
  <c r="AA122" i="25"/>
  <c r="AB96" i="24"/>
  <c r="AB78" i="24"/>
  <c r="AB57" i="24"/>
  <c r="AB46" i="24"/>
  <c r="AB93" i="24"/>
  <c r="AB71" i="24"/>
  <c r="AB64" i="24"/>
  <c r="AB91" i="24"/>
  <c r="AB74" i="24"/>
  <c r="AB61" i="24"/>
  <c r="AB97" i="24"/>
  <c r="AB76" i="24"/>
  <c r="AB59" i="24"/>
  <c r="AB44" i="24"/>
  <c r="AB88" i="24"/>
  <c r="AB70" i="24"/>
  <c r="AB65" i="24"/>
  <c r="AB98" i="24"/>
  <c r="AB79" i="24"/>
  <c r="AB56" i="24"/>
  <c r="AB47" i="24"/>
  <c r="AB100" i="24"/>
  <c r="AB99" i="24"/>
  <c r="AB69" i="24"/>
  <c r="AB66" i="24"/>
  <c r="AB94" i="24"/>
  <c r="AB68" i="24"/>
  <c r="AB67" i="24"/>
  <c r="AB87" i="24"/>
  <c r="AB73" i="24"/>
  <c r="AB62" i="24"/>
  <c r="AB90" i="24"/>
  <c r="AB80" i="24"/>
  <c r="AB55" i="24"/>
  <c r="AB48" i="24"/>
  <c r="AB92" i="24"/>
  <c r="AB77" i="24"/>
  <c r="AB58" i="24"/>
  <c r="AB45" i="24"/>
  <c r="AB75" i="24"/>
  <c r="AB60" i="24"/>
  <c r="AB95" i="24"/>
  <c r="AB86" i="24"/>
  <c r="AB81" i="24"/>
  <c r="AB54" i="24"/>
  <c r="AB72" i="24"/>
  <c r="AB63" i="24"/>
  <c r="AB85" i="24"/>
  <c r="AB82" i="24"/>
  <c r="AB89" i="24"/>
  <c r="AB84" i="24"/>
  <c r="AB83" i="24"/>
  <c r="AB50" i="24"/>
  <c r="AB53" i="24"/>
  <c r="AB52" i="24"/>
  <c r="AB51" i="24"/>
  <c r="AB49" i="24"/>
  <c r="AA129" i="24"/>
  <c r="AA139" i="24"/>
  <c r="AA105" i="27"/>
  <c r="AA106" i="27"/>
  <c r="AA107" i="27"/>
  <c r="AA108" i="27"/>
  <c r="CG43" i="27"/>
  <c r="AA109" i="27"/>
  <c r="AA110" i="27"/>
  <c r="AA111" i="27"/>
  <c r="AA112" i="27"/>
  <c r="AA113" i="27"/>
  <c r="AA114" i="27"/>
  <c r="AA115" i="27"/>
  <c r="AA116" i="27"/>
  <c r="AA117" i="27"/>
  <c r="AA118" i="27"/>
  <c r="AA119" i="27"/>
  <c r="AA120" i="27"/>
  <c r="AA121" i="27"/>
  <c r="AA122" i="27"/>
  <c r="AA101" i="26"/>
  <c r="AA134" i="24"/>
  <c r="AA101" i="29"/>
  <c r="AB85" i="27"/>
  <c r="AB82" i="27"/>
  <c r="AB53" i="27"/>
  <c r="AB50" i="27"/>
  <c r="AB84" i="27"/>
  <c r="AB83" i="27"/>
  <c r="AB52" i="27"/>
  <c r="AB51" i="27"/>
  <c r="AB89" i="27"/>
  <c r="AB78" i="27"/>
  <c r="AB57" i="27"/>
  <c r="AB46" i="27"/>
  <c r="AB96" i="27"/>
  <c r="AB71" i="27"/>
  <c r="AB64" i="27"/>
  <c r="AB93" i="27"/>
  <c r="AB74" i="27"/>
  <c r="AB61" i="27"/>
  <c r="AB91" i="27"/>
  <c r="AB76" i="27"/>
  <c r="AB59" i="27"/>
  <c r="AB44" i="27"/>
  <c r="AB97" i="27"/>
  <c r="AB70" i="27"/>
  <c r="AB65" i="27"/>
  <c r="AB88" i="27"/>
  <c r="AB79" i="27"/>
  <c r="AB56" i="27"/>
  <c r="AB47" i="27"/>
  <c r="AB98" i="27"/>
  <c r="AB69" i="27"/>
  <c r="AB66" i="27"/>
  <c r="AB100" i="27"/>
  <c r="AB99" i="27"/>
  <c r="AB68" i="27"/>
  <c r="AB67" i="27"/>
  <c r="AB94" i="27"/>
  <c r="AB73" i="27"/>
  <c r="AB62" i="27"/>
  <c r="AB87" i="27"/>
  <c r="AB80" i="27"/>
  <c r="AB55" i="27"/>
  <c r="AB48" i="27"/>
  <c r="AB90" i="27"/>
  <c r="AB77" i="27"/>
  <c r="AB58" i="27"/>
  <c r="AB92" i="27"/>
  <c r="AB75" i="27"/>
  <c r="AB86" i="27"/>
  <c r="AB81" i="27"/>
  <c r="AB95" i="27"/>
  <c r="AB72" i="27"/>
  <c r="AB60" i="27"/>
  <c r="AB45" i="27"/>
  <c r="AB49" i="27"/>
  <c r="AB63" i="27"/>
  <c r="AB54" i="27"/>
  <c r="CG125" i="28"/>
  <c r="AA135" i="24"/>
  <c r="AA101" i="27"/>
  <c r="Y126" i="28"/>
  <c r="I126" i="28"/>
  <c r="X126" i="28"/>
  <c r="H126" i="28"/>
  <c r="W126" i="28"/>
  <c r="G126" i="28"/>
  <c r="V126" i="28"/>
  <c r="F126" i="28"/>
  <c r="U126" i="28"/>
  <c r="E126" i="28"/>
  <c r="T126" i="28"/>
  <c r="D126" i="28"/>
  <c r="S126" i="28"/>
  <c r="R126" i="28"/>
  <c r="Q126" i="28"/>
  <c r="P126" i="28"/>
  <c r="O126" i="28"/>
  <c r="N126" i="28"/>
  <c r="M126" i="28"/>
  <c r="L126" i="28"/>
  <c r="AA126" i="28"/>
  <c r="K126" i="28"/>
  <c r="Z126" i="28"/>
  <c r="J126" i="28"/>
  <c r="AA138" i="24"/>
  <c r="AA136" i="24"/>
  <c r="AB86" i="29"/>
  <c r="AB81" i="29"/>
  <c r="AB45" i="29"/>
  <c r="AB95" i="29"/>
  <c r="AB72" i="29"/>
  <c r="AB63" i="29"/>
  <c r="AB54" i="29"/>
  <c r="AB85" i="29"/>
  <c r="AB82" i="29"/>
  <c r="AB49" i="29"/>
  <c r="AB84" i="29"/>
  <c r="AB83" i="29"/>
  <c r="AB89" i="29"/>
  <c r="AB78" i="29"/>
  <c r="AB57" i="29"/>
  <c r="AB53" i="29"/>
  <c r="AB50" i="29"/>
  <c r="AB96" i="29"/>
  <c r="AB71" i="29"/>
  <c r="AB64" i="29"/>
  <c r="AB52" i="29"/>
  <c r="AB51" i="29"/>
  <c r="AB93" i="29"/>
  <c r="AB74" i="29"/>
  <c r="AB61" i="29"/>
  <c r="AB46" i="29"/>
  <c r="AB91" i="29"/>
  <c r="AB76" i="29"/>
  <c r="AB59" i="29"/>
  <c r="AB97" i="29"/>
  <c r="AB70" i="29"/>
  <c r="AB65" i="29"/>
  <c r="AB88" i="29"/>
  <c r="AB79" i="29"/>
  <c r="AB56" i="29"/>
  <c r="AB44" i="29"/>
  <c r="AB98" i="29"/>
  <c r="AB69" i="29"/>
  <c r="AB66" i="29"/>
  <c r="AB100" i="29"/>
  <c r="AB99" i="29"/>
  <c r="AB68" i="29"/>
  <c r="AB67" i="29"/>
  <c r="AB47" i="29"/>
  <c r="AB94" i="29"/>
  <c r="AB73" i="29"/>
  <c r="AB62" i="29"/>
  <c r="AB87" i="29"/>
  <c r="AB80" i="29"/>
  <c r="AB55" i="29"/>
  <c r="AB90" i="29"/>
  <c r="AB77" i="29"/>
  <c r="AB58" i="29"/>
  <c r="AB92" i="29"/>
  <c r="AB75" i="29"/>
  <c r="AB60" i="29"/>
  <c r="AB48" i="29"/>
  <c r="AA101" i="28"/>
  <c r="CG124" i="26"/>
  <c r="AA128" i="24"/>
  <c r="CG128" i="24" s="1"/>
  <c r="AA105" i="29"/>
  <c r="AA106" i="29"/>
  <c r="AA107" i="29"/>
  <c r="AA108" i="29"/>
  <c r="AA109" i="29"/>
  <c r="CG43" i="29"/>
  <c r="AA110" i="29"/>
  <c r="AA111" i="29"/>
  <c r="AA112" i="29"/>
  <c r="AA113" i="29"/>
  <c r="AA114" i="29"/>
  <c r="AA115" i="29"/>
  <c r="AA116" i="29"/>
  <c r="AA117" i="29"/>
  <c r="AA118" i="29"/>
  <c r="AA119" i="29"/>
  <c r="AA120" i="29"/>
  <c r="AA121" i="29"/>
  <c r="AA122" i="29"/>
  <c r="AA123" i="29"/>
  <c r="AA124" i="29"/>
  <c r="AB86" i="28"/>
  <c r="AB81" i="28"/>
  <c r="AB95" i="28"/>
  <c r="AB85" i="28"/>
  <c r="AB82" i="28"/>
  <c r="AB84" i="28"/>
  <c r="AB83" i="28"/>
  <c r="AB89" i="28"/>
  <c r="AB78" i="28"/>
  <c r="AB96" i="28"/>
  <c r="AB93" i="28"/>
  <c r="AB91" i="28"/>
  <c r="AB97" i="28"/>
  <c r="AB88" i="28"/>
  <c r="AB79" i="28"/>
  <c r="AB98" i="28"/>
  <c r="AB100" i="28"/>
  <c r="AB99" i="28"/>
  <c r="AB94" i="28"/>
  <c r="AB90" i="28"/>
  <c r="AB92" i="28"/>
  <c r="AB53" i="28"/>
  <c r="AB50" i="28"/>
  <c r="AB52" i="28"/>
  <c r="AB51" i="28"/>
  <c r="AB64" i="28"/>
  <c r="AB57" i="28"/>
  <c r="AB46" i="28"/>
  <c r="AB77" i="28"/>
  <c r="AB76" i="28"/>
  <c r="AB61" i="28"/>
  <c r="AB74" i="28"/>
  <c r="AB73" i="28"/>
  <c r="AB72" i="28"/>
  <c r="AB65" i="28"/>
  <c r="AB59" i="28"/>
  <c r="AB44" i="28"/>
  <c r="AB87" i="28"/>
  <c r="AB71" i="28"/>
  <c r="AB70" i="28"/>
  <c r="AB69" i="28"/>
  <c r="AB66" i="28"/>
  <c r="AB56" i="28"/>
  <c r="AB47" i="28"/>
  <c r="AB68" i="28"/>
  <c r="AB67" i="28"/>
  <c r="AB80" i="28"/>
  <c r="AB62" i="28"/>
  <c r="AB55" i="28"/>
  <c r="AB48" i="28"/>
  <c r="AB75" i="28"/>
  <c r="AB58" i="28"/>
  <c r="AB45" i="28"/>
  <c r="AB60" i="28"/>
  <c r="AB63" i="28"/>
  <c r="AB54" i="28"/>
  <c r="AB49" i="28"/>
  <c r="AB98" i="25"/>
  <c r="AB100" i="25"/>
  <c r="AB99" i="25"/>
  <c r="AB94" i="25"/>
  <c r="AB87" i="25"/>
  <c r="AB80" i="25"/>
  <c r="AB90" i="25"/>
  <c r="AB77" i="25"/>
  <c r="AB92" i="25"/>
  <c r="AB86" i="25"/>
  <c r="AB95" i="25"/>
  <c r="AB85" i="25"/>
  <c r="AB82" i="25"/>
  <c r="AB84" i="25"/>
  <c r="AB83" i="25"/>
  <c r="AB89" i="25"/>
  <c r="AB96" i="25"/>
  <c r="AB93" i="25"/>
  <c r="AB97" i="25"/>
  <c r="AB52" i="25"/>
  <c r="AB51" i="25"/>
  <c r="AB91" i="25"/>
  <c r="AB73" i="25"/>
  <c r="AB57" i="25"/>
  <c r="AB46" i="25"/>
  <c r="AB71" i="25"/>
  <c r="AB64" i="25"/>
  <c r="AB88" i="25"/>
  <c r="AB61" i="25"/>
  <c r="AB59" i="25"/>
  <c r="AB44" i="25"/>
  <c r="AB70" i="25"/>
  <c r="AB65" i="25"/>
  <c r="AB78" i="25"/>
  <c r="AB76" i="25"/>
  <c r="AB74" i="25"/>
  <c r="AB56" i="25"/>
  <c r="AB47" i="25"/>
  <c r="AB69" i="25"/>
  <c r="AB66" i="25"/>
  <c r="AB68" i="25"/>
  <c r="AB67" i="25"/>
  <c r="AB62" i="25"/>
  <c r="AB75" i="25"/>
  <c r="AB55" i="25"/>
  <c r="AB48" i="25"/>
  <c r="AB81" i="25"/>
  <c r="AB58" i="25"/>
  <c r="AB45" i="25"/>
  <c r="AB60" i="25"/>
  <c r="AB54" i="25"/>
  <c r="AB49" i="25"/>
  <c r="AB72" i="25"/>
  <c r="AB63" i="25"/>
  <c r="AB79" i="25"/>
  <c r="AB53" i="25"/>
  <c r="AB50" i="25"/>
  <c r="AA143" i="24"/>
  <c r="AB69" i="26"/>
  <c r="AB66" i="26"/>
  <c r="AB97" i="26"/>
  <c r="AB68" i="26"/>
  <c r="AB67" i="26"/>
  <c r="AB98" i="26"/>
  <c r="AB94" i="26"/>
  <c r="AB73" i="26"/>
  <c r="AB62" i="26"/>
  <c r="AB87" i="26"/>
  <c r="AB80" i="26"/>
  <c r="AB55" i="26"/>
  <c r="AB48" i="26"/>
  <c r="AB90" i="26"/>
  <c r="AB77" i="26"/>
  <c r="AB58" i="26"/>
  <c r="AB45" i="26"/>
  <c r="AB92" i="26"/>
  <c r="AB75" i="26"/>
  <c r="AB60" i="26"/>
  <c r="AB100" i="26"/>
  <c r="AB86" i="26"/>
  <c r="AB81" i="26"/>
  <c r="AB54" i="26"/>
  <c r="AB49" i="26"/>
  <c r="AB99" i="26"/>
  <c r="AB95" i="26"/>
  <c r="AB72" i="26"/>
  <c r="AB63" i="26"/>
  <c r="AB85" i="26"/>
  <c r="AB82" i="26"/>
  <c r="AB53" i="26"/>
  <c r="AB50" i="26"/>
  <c r="AB84" i="26"/>
  <c r="AB83" i="26"/>
  <c r="AB52" i="26"/>
  <c r="AB51" i="26"/>
  <c r="AB89" i="26"/>
  <c r="AB78" i="26"/>
  <c r="AB57" i="26"/>
  <c r="AB46" i="26"/>
  <c r="AB96" i="26"/>
  <c r="AB71" i="26"/>
  <c r="AB64" i="26"/>
  <c r="AB93" i="26"/>
  <c r="AB74" i="26"/>
  <c r="AB61" i="26"/>
  <c r="AB91" i="26"/>
  <c r="AB76" i="26"/>
  <c r="AB59" i="26"/>
  <c r="AB44" i="26"/>
  <c r="AB70" i="26"/>
  <c r="AB65" i="26"/>
  <c r="AB88" i="26"/>
  <c r="AB79" i="26"/>
  <c r="AB56" i="26"/>
  <c r="AB47" i="26"/>
  <c r="W126" i="29"/>
  <c r="G126" i="29"/>
  <c r="V126" i="29"/>
  <c r="F126" i="29"/>
  <c r="U126" i="29"/>
  <c r="E126" i="29"/>
  <c r="T126" i="29"/>
  <c r="D126" i="29"/>
  <c r="P126" i="29"/>
  <c r="O126" i="29"/>
  <c r="X126" i="29"/>
  <c r="H126" i="29"/>
  <c r="AA126" i="29"/>
  <c r="Z126" i="29"/>
  <c r="Y126" i="29"/>
  <c r="S126" i="29"/>
  <c r="R126" i="29"/>
  <c r="Q126" i="29"/>
  <c r="N126" i="29"/>
  <c r="M126" i="29"/>
  <c r="L126" i="29"/>
  <c r="K126" i="29"/>
  <c r="J126" i="29"/>
  <c r="I126" i="29"/>
  <c r="AA105" i="26"/>
  <c r="AA106" i="26"/>
  <c r="AA107" i="26"/>
  <c r="AA108" i="26"/>
  <c r="AA109" i="26"/>
  <c r="AA110" i="26"/>
  <c r="CG43" i="26"/>
  <c r="AA111" i="26"/>
  <c r="AA112" i="26"/>
  <c r="AA113" i="26"/>
  <c r="AA114" i="26"/>
  <c r="AA115" i="26"/>
  <c r="AA116" i="26"/>
  <c r="AA117" i="26"/>
  <c r="AA118" i="26"/>
  <c r="AA119" i="26"/>
  <c r="AA120" i="26"/>
  <c r="AA121" i="26"/>
  <c r="AA122" i="26"/>
  <c r="AA123" i="26"/>
  <c r="AA125" i="28"/>
  <c r="I82" i="18"/>
  <c r="C70" i="12"/>
  <c r="E70" i="12" s="1"/>
  <c r="G82" i="18"/>
  <c r="H82" i="18"/>
  <c r="D82" i="18"/>
  <c r="C82" i="18"/>
  <c r="B63" i="18"/>
  <c r="O62" i="18"/>
  <c r="F63" i="18"/>
  <c r="P62" i="18"/>
  <c r="AA103" i="25"/>
  <c r="AA103" i="27"/>
  <c r="AA103" i="28"/>
  <c r="AA103" i="26"/>
  <c r="AA103" i="24"/>
  <c r="AA103" i="29"/>
  <c r="B147" i="24"/>
  <c r="B63" i="24"/>
  <c r="J36" i="1"/>
  <c r="D25" i="20"/>
  <c r="E25" i="20" s="1"/>
  <c r="B27" i="20"/>
  <c r="C27" i="20" s="1"/>
  <c r="M33" i="1"/>
  <c r="R31" i="1"/>
  <c r="G39" i="1"/>
  <c r="AC18" i="28" s="1"/>
  <c r="F39" i="1"/>
  <c r="AC18" i="27" s="1"/>
  <c r="H39" i="1"/>
  <c r="AC18" i="29" s="1"/>
  <c r="E39" i="1"/>
  <c r="AC18" i="26" s="1"/>
  <c r="C39" i="1"/>
  <c r="AC18" i="24" s="1"/>
  <c r="D39" i="1"/>
  <c r="AC18" i="25" s="1"/>
  <c r="B27" i="21"/>
  <c r="C27" i="21" s="1"/>
  <c r="A26" i="20"/>
  <c r="E26" i="23"/>
  <c r="F26" i="23" s="1"/>
  <c r="G26" i="23"/>
  <c r="F25" i="21"/>
  <c r="E25" i="21"/>
  <c r="F25" i="20"/>
  <c r="A26" i="21"/>
  <c r="D26" i="21" s="1"/>
  <c r="A27" i="23"/>
  <c r="A33" i="1"/>
  <c r="B34" i="1"/>
  <c r="B28" i="23"/>
  <c r="C28" i="23" s="1"/>
  <c r="D28" i="23" s="1"/>
  <c r="P31" i="1"/>
  <c r="L32" i="1"/>
  <c r="O32" i="1" s="1"/>
  <c r="T32" i="1" s="1"/>
  <c r="I49" i="14"/>
  <c r="B126" i="29"/>
  <c r="B42" i="29"/>
  <c r="B40" i="25"/>
  <c r="B124" i="25"/>
  <c r="B42" i="28"/>
  <c r="B126" i="28"/>
  <c r="B40" i="27"/>
  <c r="B124" i="27"/>
  <c r="B41" i="26"/>
  <c r="B125" i="26"/>
  <c r="AB126" i="29" l="1"/>
  <c r="AB147" i="24"/>
  <c r="CG124" i="27"/>
  <c r="AB101" i="25"/>
  <c r="AB105" i="25"/>
  <c r="AB106" i="25"/>
  <c r="AB107" i="25"/>
  <c r="AB108" i="25"/>
  <c r="AB109" i="25"/>
  <c r="AB110" i="25"/>
  <c r="CG44" i="25"/>
  <c r="AB111" i="25"/>
  <c r="AB112" i="25"/>
  <c r="AB113" i="25"/>
  <c r="AB114" i="25"/>
  <c r="AB115" i="25"/>
  <c r="AB116" i="25"/>
  <c r="AB117" i="25"/>
  <c r="AB118" i="25"/>
  <c r="AB119" i="25"/>
  <c r="AB120" i="25"/>
  <c r="AB121" i="25"/>
  <c r="AB122" i="25"/>
  <c r="AB123" i="25"/>
  <c r="AB101" i="29"/>
  <c r="AB145" i="24"/>
  <c r="AB133" i="24"/>
  <c r="AB144" i="24"/>
  <c r="AC100" i="25"/>
  <c r="AC99" i="25"/>
  <c r="AC94" i="25"/>
  <c r="AC73" i="25"/>
  <c r="AC87" i="25"/>
  <c r="AC80" i="25"/>
  <c r="AC90" i="25"/>
  <c r="AC77" i="25"/>
  <c r="AC92" i="25"/>
  <c r="AC75" i="25"/>
  <c r="AC86" i="25"/>
  <c r="AC95" i="25"/>
  <c r="AC85" i="25"/>
  <c r="AC82" i="25"/>
  <c r="AC84" i="25"/>
  <c r="AC83" i="25"/>
  <c r="AC89" i="25"/>
  <c r="AC96" i="25"/>
  <c r="AC93" i="25"/>
  <c r="AC91" i="25"/>
  <c r="AC97" i="25"/>
  <c r="AC98" i="25"/>
  <c r="AC57" i="25"/>
  <c r="AC46" i="25"/>
  <c r="AC71" i="25"/>
  <c r="AC64" i="25"/>
  <c r="AC88" i="25"/>
  <c r="AC61" i="25"/>
  <c r="AC59" i="25"/>
  <c r="AC70" i="25"/>
  <c r="AC65" i="25"/>
  <c r="AC78" i="25"/>
  <c r="AC76" i="25"/>
  <c r="AC74" i="25"/>
  <c r="AC56" i="25"/>
  <c r="AC47" i="25"/>
  <c r="AC69" i="25"/>
  <c r="AC66" i="25"/>
  <c r="AC68" i="25"/>
  <c r="AC67" i="25"/>
  <c r="AC62" i="25"/>
  <c r="AC55" i="25"/>
  <c r="AC48" i="25"/>
  <c r="AC81" i="25"/>
  <c r="AC58" i="25"/>
  <c r="AC45" i="25"/>
  <c r="AC60" i="25"/>
  <c r="AC54" i="25"/>
  <c r="AC49" i="25"/>
  <c r="AC72" i="25"/>
  <c r="AC63" i="25"/>
  <c r="AC79" i="25"/>
  <c r="AC53" i="25"/>
  <c r="AC50" i="25"/>
  <c r="AC52" i="25"/>
  <c r="AC51" i="25"/>
  <c r="AB105" i="26"/>
  <c r="AB106" i="26"/>
  <c r="AB107" i="26"/>
  <c r="AB108" i="26"/>
  <c r="AB109" i="26"/>
  <c r="CG44" i="26"/>
  <c r="AB110" i="26"/>
  <c r="AB111" i="26"/>
  <c r="AB112" i="26"/>
  <c r="AB113" i="26"/>
  <c r="AB114" i="26"/>
  <c r="AB115" i="26"/>
  <c r="AB116" i="26"/>
  <c r="AB117" i="26"/>
  <c r="AB118" i="26"/>
  <c r="AB119" i="26"/>
  <c r="AB120" i="26"/>
  <c r="AB121" i="26"/>
  <c r="AB122" i="26"/>
  <c r="AB123" i="26"/>
  <c r="AB124" i="26"/>
  <c r="AB135" i="24"/>
  <c r="AB105" i="28"/>
  <c r="AB106" i="28"/>
  <c r="AB108" i="28"/>
  <c r="AB107" i="28"/>
  <c r="AB109" i="28"/>
  <c r="AB110" i="28"/>
  <c r="AB111" i="28"/>
  <c r="CG44" i="28"/>
  <c r="AB112" i="28"/>
  <c r="AB113" i="28"/>
  <c r="AB114" i="28"/>
  <c r="AB115" i="28"/>
  <c r="AB116" i="28"/>
  <c r="AB117" i="28"/>
  <c r="AB118" i="28"/>
  <c r="AB119" i="28"/>
  <c r="AB120" i="28"/>
  <c r="AB121" i="28"/>
  <c r="AB122" i="28"/>
  <c r="AB123" i="28"/>
  <c r="AB124" i="28"/>
  <c r="AB125" i="28"/>
  <c r="AB105" i="27"/>
  <c r="AB106" i="27"/>
  <c r="AB107" i="27"/>
  <c r="AB108" i="27"/>
  <c r="AB109" i="27"/>
  <c r="AB110" i="27"/>
  <c r="CG44" i="27"/>
  <c r="AB111" i="27"/>
  <c r="AB112" i="27"/>
  <c r="AB113" i="27"/>
  <c r="AB114" i="27"/>
  <c r="AB115" i="27"/>
  <c r="AB116" i="27"/>
  <c r="AB117" i="27"/>
  <c r="AB118" i="27"/>
  <c r="AB119" i="27"/>
  <c r="AB120" i="27"/>
  <c r="AB121" i="27"/>
  <c r="AB122" i="27"/>
  <c r="AB123" i="27"/>
  <c r="AB136" i="24"/>
  <c r="AB129" i="24"/>
  <c r="CG129" i="24" s="1"/>
  <c r="AB137" i="24"/>
  <c r="AB142" i="24"/>
  <c r="Q30" i="1"/>
  <c r="S29" i="1"/>
  <c r="AC95" i="29"/>
  <c r="AC72" i="29"/>
  <c r="AC63" i="29"/>
  <c r="AC54" i="29"/>
  <c r="AC85" i="29"/>
  <c r="AC82" i="29"/>
  <c r="AC49" i="29"/>
  <c r="AC84" i="29"/>
  <c r="AC83" i="29"/>
  <c r="AC89" i="29"/>
  <c r="AC78" i="29"/>
  <c r="AC57" i="29"/>
  <c r="AC53" i="29"/>
  <c r="AC50" i="29"/>
  <c r="AC96" i="29"/>
  <c r="AC71" i="29"/>
  <c r="AC64" i="29"/>
  <c r="AC52" i="29"/>
  <c r="AC51" i="29"/>
  <c r="AC93" i="29"/>
  <c r="AC74" i="29"/>
  <c r="AC61" i="29"/>
  <c r="AC46" i="29"/>
  <c r="AC91" i="29"/>
  <c r="AC76" i="29"/>
  <c r="AC59" i="29"/>
  <c r="AC97" i="29"/>
  <c r="AC70" i="29"/>
  <c r="AC65" i="29"/>
  <c r="AC88" i="29"/>
  <c r="AC79" i="29"/>
  <c r="AC56" i="29"/>
  <c r="AC98" i="29"/>
  <c r="AC69" i="29"/>
  <c r="AC66" i="29"/>
  <c r="AC100" i="29"/>
  <c r="AC99" i="29"/>
  <c r="AC68" i="29"/>
  <c r="AC67" i="29"/>
  <c r="AC47" i="29"/>
  <c r="AC94" i="29"/>
  <c r="AC73" i="29"/>
  <c r="AC62" i="29"/>
  <c r="AC87" i="29"/>
  <c r="AC80" i="29"/>
  <c r="AC55" i="29"/>
  <c r="AC90" i="29"/>
  <c r="AC77" i="29"/>
  <c r="AC58" i="29"/>
  <c r="AC92" i="29"/>
  <c r="AC75" i="29"/>
  <c r="AC60" i="29"/>
  <c r="AC48" i="29"/>
  <c r="AC86" i="29"/>
  <c r="AC81" i="29"/>
  <c r="AC45" i="29"/>
  <c r="AB134" i="24"/>
  <c r="AB131" i="24"/>
  <c r="AB124" i="25"/>
  <c r="AB125" i="26"/>
  <c r="AB124" i="27"/>
  <c r="AC93" i="24"/>
  <c r="AC71" i="24"/>
  <c r="AC64" i="24"/>
  <c r="AC91" i="24"/>
  <c r="AC74" i="24"/>
  <c r="AC61" i="24"/>
  <c r="AC97" i="24"/>
  <c r="AC76" i="24"/>
  <c r="AC59" i="24"/>
  <c r="AC88" i="24"/>
  <c r="AC70" i="24"/>
  <c r="AC65" i="24"/>
  <c r="AC98" i="24"/>
  <c r="AC79" i="24"/>
  <c r="AC56" i="24"/>
  <c r="AC47" i="24"/>
  <c r="AC100" i="24"/>
  <c r="AC99" i="24"/>
  <c r="AC69" i="24"/>
  <c r="AC66" i="24"/>
  <c r="AC94" i="24"/>
  <c r="AC68" i="24"/>
  <c r="AC67" i="24"/>
  <c r="AC87" i="24"/>
  <c r="AC73" i="24"/>
  <c r="AC62" i="24"/>
  <c r="AC90" i="24"/>
  <c r="AC80" i="24"/>
  <c r="AC55" i="24"/>
  <c r="AC48" i="24"/>
  <c r="AC92" i="24"/>
  <c r="AC77" i="24"/>
  <c r="AC58" i="24"/>
  <c r="AC45" i="24"/>
  <c r="AC75" i="24"/>
  <c r="AC60" i="24"/>
  <c r="AC95" i="24"/>
  <c r="AC86" i="24"/>
  <c r="AC81" i="24"/>
  <c r="AC54" i="24"/>
  <c r="AC49" i="24"/>
  <c r="AC72" i="24"/>
  <c r="AC63" i="24"/>
  <c r="AC85" i="24"/>
  <c r="AC82" i="24"/>
  <c r="AC89" i="24"/>
  <c r="AC84" i="24"/>
  <c r="AC83" i="24"/>
  <c r="AC96" i="24"/>
  <c r="AC78" i="24"/>
  <c r="AC57" i="24"/>
  <c r="AC46" i="24"/>
  <c r="AC50" i="24"/>
  <c r="AC52" i="24"/>
  <c r="AC53" i="24"/>
  <c r="AC51" i="24"/>
  <c r="AB105" i="29"/>
  <c r="AB106" i="29"/>
  <c r="AB107" i="29"/>
  <c r="AB108" i="29"/>
  <c r="AB109" i="29"/>
  <c r="CG44" i="29"/>
  <c r="AB110" i="29"/>
  <c r="AB111" i="29"/>
  <c r="AB112" i="29"/>
  <c r="AB113" i="29"/>
  <c r="AB114" i="29"/>
  <c r="AB115" i="29"/>
  <c r="AB116" i="29"/>
  <c r="AB117" i="29"/>
  <c r="AB118" i="29"/>
  <c r="AB119" i="29"/>
  <c r="AB120" i="29"/>
  <c r="AB121" i="29"/>
  <c r="AB122" i="29"/>
  <c r="AB123" i="29"/>
  <c r="AB124" i="29"/>
  <c r="AB125" i="29"/>
  <c r="AB140" i="24"/>
  <c r="AB101" i="24"/>
  <c r="AB130" i="24"/>
  <c r="AC97" i="26"/>
  <c r="AC100" i="26"/>
  <c r="AC68" i="26"/>
  <c r="AC67" i="26"/>
  <c r="AC98" i="26"/>
  <c r="AC94" i="26"/>
  <c r="AC73" i="26"/>
  <c r="AC62" i="26"/>
  <c r="AC87" i="26"/>
  <c r="AC80" i="26"/>
  <c r="AC55" i="26"/>
  <c r="AC48" i="26"/>
  <c r="AC90" i="26"/>
  <c r="AC77" i="26"/>
  <c r="AC58" i="26"/>
  <c r="AC45" i="26"/>
  <c r="AC92" i="26"/>
  <c r="AC75" i="26"/>
  <c r="AC60" i="26"/>
  <c r="AC86" i="26"/>
  <c r="AC81" i="26"/>
  <c r="AC54" i="26"/>
  <c r="AC49" i="26"/>
  <c r="AC99" i="26"/>
  <c r="AC95" i="26"/>
  <c r="AC72" i="26"/>
  <c r="AC63" i="26"/>
  <c r="AC85" i="26"/>
  <c r="AC82" i="26"/>
  <c r="AC53" i="26"/>
  <c r="AC50" i="26"/>
  <c r="AC84" i="26"/>
  <c r="AC83" i="26"/>
  <c r="AC52" i="26"/>
  <c r="AC51" i="26"/>
  <c r="AC89" i="26"/>
  <c r="AC78" i="26"/>
  <c r="AC57" i="26"/>
  <c r="AC46" i="26"/>
  <c r="AC96" i="26"/>
  <c r="AC71" i="26"/>
  <c r="AC64" i="26"/>
  <c r="AC93" i="26"/>
  <c r="AC74" i="26"/>
  <c r="AC61" i="26"/>
  <c r="AC91" i="26"/>
  <c r="AC76" i="26"/>
  <c r="AC59" i="26"/>
  <c r="AC70" i="26"/>
  <c r="AC65" i="26"/>
  <c r="AC88" i="26"/>
  <c r="AC79" i="26"/>
  <c r="AC56" i="26"/>
  <c r="AC47" i="26"/>
  <c r="AC69" i="26"/>
  <c r="AC66" i="26"/>
  <c r="AC84" i="27"/>
  <c r="AC83" i="27"/>
  <c r="AC52" i="27"/>
  <c r="AC51" i="27"/>
  <c r="AC89" i="27"/>
  <c r="AC78" i="27"/>
  <c r="AC57" i="27"/>
  <c r="AC46" i="27"/>
  <c r="AC96" i="27"/>
  <c r="AC71" i="27"/>
  <c r="AC64" i="27"/>
  <c r="AC93" i="27"/>
  <c r="AC74" i="27"/>
  <c r="AC61" i="27"/>
  <c r="AC91" i="27"/>
  <c r="AC76" i="27"/>
  <c r="AC59" i="27"/>
  <c r="AC97" i="27"/>
  <c r="AC70" i="27"/>
  <c r="AC65" i="27"/>
  <c r="AC88" i="27"/>
  <c r="AC79" i="27"/>
  <c r="AC56" i="27"/>
  <c r="AC47" i="27"/>
  <c r="AC98" i="27"/>
  <c r="AC69" i="27"/>
  <c r="AC66" i="27"/>
  <c r="AC100" i="27"/>
  <c r="AC99" i="27"/>
  <c r="AC68" i="27"/>
  <c r="AC67" i="27"/>
  <c r="AC94" i="27"/>
  <c r="AC73" i="27"/>
  <c r="AC62" i="27"/>
  <c r="AC87" i="27"/>
  <c r="AC80" i="27"/>
  <c r="AC55" i="27"/>
  <c r="AC48" i="27"/>
  <c r="AC90" i="27"/>
  <c r="AC77" i="27"/>
  <c r="AC58" i="27"/>
  <c r="AC92" i="27"/>
  <c r="AC75" i="27"/>
  <c r="AC60" i="27"/>
  <c r="AC86" i="27"/>
  <c r="AC81" i="27"/>
  <c r="AC95" i="27"/>
  <c r="AC72" i="27"/>
  <c r="AC63" i="27"/>
  <c r="AC85" i="27"/>
  <c r="AC82" i="27"/>
  <c r="AC49" i="27"/>
  <c r="AC53" i="27"/>
  <c r="AC54" i="27"/>
  <c r="AC50" i="27"/>
  <c r="AC45" i="27"/>
  <c r="AC95" i="28"/>
  <c r="AC72" i="28"/>
  <c r="AC85" i="28"/>
  <c r="AC82" i="28"/>
  <c r="AC84" i="28"/>
  <c r="AC83" i="28"/>
  <c r="AC89" i="28"/>
  <c r="AC78" i="28"/>
  <c r="AC96" i="28"/>
  <c r="AC93" i="28"/>
  <c r="AC91" i="28"/>
  <c r="AC97" i="28"/>
  <c r="AC88" i="28"/>
  <c r="AC79" i="28"/>
  <c r="AC98" i="28"/>
  <c r="AC100" i="28"/>
  <c r="AC99" i="28"/>
  <c r="AC94" i="28"/>
  <c r="AC87" i="28"/>
  <c r="AC80" i="28"/>
  <c r="AC90" i="28"/>
  <c r="AC92" i="28"/>
  <c r="AC81" i="28"/>
  <c r="AC52" i="28"/>
  <c r="AC51" i="28"/>
  <c r="AC64" i="28"/>
  <c r="AC57" i="28"/>
  <c r="AC46" i="28"/>
  <c r="AC77" i="28"/>
  <c r="AC76" i="28"/>
  <c r="AC61" i="28"/>
  <c r="AC86" i="28"/>
  <c r="AC74" i="28"/>
  <c r="AC73" i="28"/>
  <c r="AC65" i="28"/>
  <c r="AC59" i="28"/>
  <c r="AC71" i="28"/>
  <c r="AC70" i="28"/>
  <c r="AC69" i="28"/>
  <c r="AC66" i="28"/>
  <c r="AC56" i="28"/>
  <c r="AC47" i="28"/>
  <c r="AC68" i="28"/>
  <c r="AC67" i="28"/>
  <c r="AC62" i="28"/>
  <c r="AC55" i="28"/>
  <c r="AC48" i="28"/>
  <c r="AC75" i="28"/>
  <c r="AC58" i="28"/>
  <c r="AC45" i="28"/>
  <c r="AC60" i="28"/>
  <c r="AC63" i="28"/>
  <c r="AC54" i="28"/>
  <c r="AC49" i="28"/>
  <c r="AC53" i="28"/>
  <c r="AC50" i="28"/>
  <c r="CG126" i="29"/>
  <c r="AB126" i="28"/>
  <c r="AB132" i="24"/>
  <c r="AB141" i="24"/>
  <c r="CG125" i="26"/>
  <c r="AB139" i="24"/>
  <c r="R125" i="27"/>
  <c r="Q125" i="27"/>
  <c r="P125" i="27"/>
  <c r="O125" i="27"/>
  <c r="N125" i="27"/>
  <c r="M125" i="27"/>
  <c r="AB125" i="27"/>
  <c r="L125" i="27"/>
  <c r="AA125" i="27"/>
  <c r="K125" i="27"/>
  <c r="Z125" i="27"/>
  <c r="J125" i="27"/>
  <c r="Y125" i="27"/>
  <c r="I125" i="27"/>
  <c r="X125" i="27"/>
  <c r="H125" i="27"/>
  <c r="W125" i="27"/>
  <c r="G125" i="27"/>
  <c r="V125" i="27"/>
  <c r="F125" i="27"/>
  <c r="U125" i="27"/>
  <c r="E125" i="27"/>
  <c r="T125" i="27"/>
  <c r="D125" i="27"/>
  <c r="S125" i="27"/>
  <c r="S125" i="25"/>
  <c r="R125" i="25"/>
  <c r="Q125" i="25"/>
  <c r="P125" i="25"/>
  <c r="O125" i="25"/>
  <c r="N125" i="25"/>
  <c r="M125" i="25"/>
  <c r="AB125" i="25"/>
  <c r="L125" i="25"/>
  <c r="AA125" i="25"/>
  <c r="K125" i="25"/>
  <c r="Z125" i="25"/>
  <c r="J125" i="25"/>
  <c r="Y125" i="25"/>
  <c r="I125" i="25"/>
  <c r="X125" i="25"/>
  <c r="H125" i="25"/>
  <c r="W125" i="25"/>
  <c r="G125" i="25"/>
  <c r="V125" i="25"/>
  <c r="F125" i="25"/>
  <c r="U125" i="25"/>
  <c r="E125" i="25"/>
  <c r="T125" i="25"/>
  <c r="D125" i="25"/>
  <c r="AB146" i="24"/>
  <c r="AB101" i="26"/>
  <c r="AB101" i="28"/>
  <c r="AB106" i="24"/>
  <c r="AB113" i="24"/>
  <c r="AB112" i="24"/>
  <c r="AB115" i="24"/>
  <c r="AB119" i="24"/>
  <c r="AB110" i="24"/>
  <c r="AB116" i="24"/>
  <c r="AB118" i="24"/>
  <c r="AB109" i="24"/>
  <c r="AB105" i="24"/>
  <c r="AB107" i="24"/>
  <c r="AB117" i="24"/>
  <c r="AB111" i="24"/>
  <c r="AB108" i="24"/>
  <c r="AB114" i="24"/>
  <c r="AB120" i="24"/>
  <c r="AB121" i="24"/>
  <c r="AB122" i="24"/>
  <c r="AB123" i="24"/>
  <c r="AB124" i="24"/>
  <c r="AB125" i="24"/>
  <c r="AB126" i="24"/>
  <c r="AB127" i="24"/>
  <c r="AB128" i="24"/>
  <c r="CG44" i="24"/>
  <c r="CG124" i="25"/>
  <c r="V127" i="29"/>
  <c r="F127" i="29"/>
  <c r="U127" i="29"/>
  <c r="E127" i="29"/>
  <c r="T127" i="29"/>
  <c r="D127" i="29"/>
  <c r="S127" i="29"/>
  <c r="R127" i="29"/>
  <c r="Q127" i="29"/>
  <c r="P127" i="29"/>
  <c r="O127" i="29"/>
  <c r="N127" i="29"/>
  <c r="W127" i="29"/>
  <c r="G127" i="29"/>
  <c r="L127" i="29"/>
  <c r="K127" i="29"/>
  <c r="J127" i="29"/>
  <c r="I127" i="29"/>
  <c r="H127" i="29"/>
  <c r="AB127" i="29"/>
  <c r="AA127" i="29"/>
  <c r="Z127" i="29"/>
  <c r="Y127" i="29"/>
  <c r="X127" i="29"/>
  <c r="M127" i="29"/>
  <c r="AB101" i="27"/>
  <c r="AB138" i="24"/>
  <c r="AB143" i="24"/>
  <c r="X127" i="28"/>
  <c r="H127" i="28"/>
  <c r="W127" i="28"/>
  <c r="G127" i="28"/>
  <c r="V127" i="28"/>
  <c r="F127" i="28"/>
  <c r="U127" i="28"/>
  <c r="E127" i="28"/>
  <c r="T127" i="28"/>
  <c r="D127" i="28"/>
  <c r="S127" i="28"/>
  <c r="R127" i="28"/>
  <c r="Q127" i="28"/>
  <c r="P127" i="28"/>
  <c r="O127" i="28"/>
  <c r="N127" i="28"/>
  <c r="M127" i="28"/>
  <c r="AB127" i="28"/>
  <c r="L127" i="28"/>
  <c r="AA127" i="28"/>
  <c r="K127" i="28"/>
  <c r="Z127" i="28"/>
  <c r="J127" i="28"/>
  <c r="Y127" i="28"/>
  <c r="I127" i="28"/>
  <c r="U126" i="26"/>
  <c r="E126" i="26"/>
  <c r="T126" i="26"/>
  <c r="D126" i="26"/>
  <c r="S126" i="26"/>
  <c r="R126" i="26"/>
  <c r="Q126" i="26"/>
  <c r="P126" i="26"/>
  <c r="O126" i="26"/>
  <c r="N126" i="26"/>
  <c r="M126" i="26"/>
  <c r="AA126" i="26"/>
  <c r="K126" i="26"/>
  <c r="Z126" i="26"/>
  <c r="J126" i="26"/>
  <c r="Y126" i="26"/>
  <c r="I126" i="26"/>
  <c r="X126" i="26"/>
  <c r="H126" i="26"/>
  <c r="W126" i="26"/>
  <c r="G126" i="26"/>
  <c r="V126" i="26"/>
  <c r="F126" i="26"/>
  <c r="AB126" i="26"/>
  <c r="L126" i="26"/>
  <c r="M148" i="24"/>
  <c r="N148" i="24"/>
  <c r="O148" i="24"/>
  <c r="D148" i="24"/>
  <c r="P148" i="24"/>
  <c r="Q148" i="24"/>
  <c r="R148" i="24"/>
  <c r="S148" i="24"/>
  <c r="T148" i="24"/>
  <c r="E148" i="24"/>
  <c r="U148" i="24"/>
  <c r="F148" i="24"/>
  <c r="V148" i="24"/>
  <c r="G148" i="24"/>
  <c r="W148" i="24"/>
  <c r="H148" i="24"/>
  <c r="X148" i="24"/>
  <c r="I148" i="24"/>
  <c r="Y148" i="24"/>
  <c r="J148" i="24"/>
  <c r="Z148" i="24"/>
  <c r="K148" i="24"/>
  <c r="AA148" i="24"/>
  <c r="L148" i="24"/>
  <c r="AB148" i="24"/>
  <c r="CG126" i="28"/>
  <c r="D83" i="18"/>
  <c r="G83" i="18"/>
  <c r="I83" i="18"/>
  <c r="H83" i="18"/>
  <c r="C71" i="12"/>
  <c r="E71" i="12" s="1"/>
  <c r="C83" i="18"/>
  <c r="F64" i="18"/>
  <c r="P63" i="18"/>
  <c r="B64" i="18"/>
  <c r="O63" i="18"/>
  <c r="AB103" i="25"/>
  <c r="AB103" i="29"/>
  <c r="AB103" i="27"/>
  <c r="AB103" i="28"/>
  <c r="AB103" i="24"/>
  <c r="AB103" i="26"/>
  <c r="B148" i="24"/>
  <c r="B64" i="24"/>
  <c r="J37" i="1"/>
  <c r="D26" i="20"/>
  <c r="E26" i="20" s="1"/>
  <c r="B28" i="20"/>
  <c r="C28" i="20" s="1"/>
  <c r="M34" i="1"/>
  <c r="R32" i="1"/>
  <c r="G40" i="1"/>
  <c r="AD18" i="28" s="1"/>
  <c r="D40" i="1"/>
  <c r="AD18" i="25" s="1"/>
  <c r="H40" i="1"/>
  <c r="AD18" i="29" s="1"/>
  <c r="F40" i="1"/>
  <c r="AD18" i="27" s="1"/>
  <c r="C40" i="1"/>
  <c r="AD18" i="24" s="1"/>
  <c r="E40" i="1"/>
  <c r="AD18" i="26" s="1"/>
  <c r="E26" i="21"/>
  <c r="F26" i="21"/>
  <c r="A28" i="23"/>
  <c r="B29" i="23"/>
  <c r="C29" i="23" s="1"/>
  <c r="D29" i="23" s="1"/>
  <c r="A34" i="1"/>
  <c r="B35" i="1"/>
  <c r="A27" i="20"/>
  <c r="B28" i="21"/>
  <c r="C28" i="21" s="1"/>
  <c r="F26" i="20"/>
  <c r="E27" i="23"/>
  <c r="F27" i="23" s="1"/>
  <c r="G27" i="23"/>
  <c r="A27" i="21"/>
  <c r="D27" i="21" s="1"/>
  <c r="P32" i="1"/>
  <c r="L33" i="1"/>
  <c r="O33" i="1" s="1"/>
  <c r="T33" i="1" s="1"/>
  <c r="I50" i="14"/>
  <c r="B126" i="26"/>
  <c r="B42" i="26"/>
  <c r="B41" i="27"/>
  <c r="B125" i="27"/>
  <c r="B125" i="25"/>
  <c r="B41" i="25"/>
  <c r="B127" i="29"/>
  <c r="B43" i="29"/>
  <c r="B127" i="28"/>
  <c r="B43" i="28"/>
  <c r="AC127" i="29" l="1"/>
  <c r="AC148" i="24"/>
  <c r="AC125" i="25"/>
  <c r="AC126" i="26"/>
  <c r="AC127" i="28"/>
  <c r="AC125" i="27"/>
  <c r="CG125" i="27"/>
  <c r="AC147" i="24"/>
  <c r="AC105" i="29"/>
  <c r="AC106" i="29"/>
  <c r="AC107" i="29"/>
  <c r="AC108" i="29"/>
  <c r="AC109" i="29"/>
  <c r="AC110" i="29"/>
  <c r="AC111" i="29"/>
  <c r="AC112" i="29"/>
  <c r="CG45" i="29"/>
  <c r="AC113" i="29"/>
  <c r="AC114" i="29"/>
  <c r="AC115" i="29"/>
  <c r="AC116" i="29"/>
  <c r="AC117" i="29"/>
  <c r="AC118" i="29"/>
  <c r="AC119" i="29"/>
  <c r="AC120" i="29"/>
  <c r="AC121" i="29"/>
  <c r="AC122" i="29"/>
  <c r="AC123" i="29"/>
  <c r="AC124" i="29"/>
  <c r="AC125" i="29"/>
  <c r="AC126" i="29"/>
  <c r="AC146" i="24"/>
  <c r="AC101" i="29"/>
  <c r="AC101" i="25"/>
  <c r="AC133" i="24"/>
  <c r="AC143" i="24"/>
  <c r="AC101" i="26"/>
  <c r="AC135" i="24"/>
  <c r="AC138" i="24"/>
  <c r="T127" i="26"/>
  <c r="D127" i="26"/>
  <c r="S127" i="26"/>
  <c r="R127" i="26"/>
  <c r="Q127" i="26"/>
  <c r="P127" i="26"/>
  <c r="O127" i="26"/>
  <c r="N127" i="26"/>
  <c r="AC127" i="26"/>
  <c r="M127" i="26"/>
  <c r="AB127" i="26"/>
  <c r="L127" i="26"/>
  <c r="Z127" i="26"/>
  <c r="J127" i="26"/>
  <c r="Y127" i="26"/>
  <c r="I127" i="26"/>
  <c r="X127" i="26"/>
  <c r="H127" i="26"/>
  <c r="W127" i="26"/>
  <c r="G127" i="26"/>
  <c r="V127" i="26"/>
  <c r="F127" i="26"/>
  <c r="U127" i="26"/>
  <c r="E127" i="26"/>
  <c r="AA127" i="26"/>
  <c r="K127" i="26"/>
  <c r="AC137" i="24"/>
  <c r="AC136" i="24"/>
  <c r="AC145" i="24"/>
  <c r="AD91" i="24"/>
  <c r="AD74" i="24"/>
  <c r="AD61" i="24"/>
  <c r="AD97" i="24"/>
  <c r="AD76" i="24"/>
  <c r="AD59" i="24"/>
  <c r="AD88" i="24"/>
  <c r="AD70" i="24"/>
  <c r="AD65" i="24"/>
  <c r="AD98" i="24"/>
  <c r="AD79" i="24"/>
  <c r="AD56" i="24"/>
  <c r="AD47" i="24"/>
  <c r="AD48" i="24"/>
  <c r="AD100" i="24"/>
  <c r="AD99" i="24"/>
  <c r="AD69" i="24"/>
  <c r="AD66" i="24"/>
  <c r="AD94" i="24"/>
  <c r="AD68" i="24"/>
  <c r="AD67" i="24"/>
  <c r="AD87" i="24"/>
  <c r="AD73" i="24"/>
  <c r="AD62" i="24"/>
  <c r="AD90" i="24"/>
  <c r="AD80" i="24"/>
  <c r="AD55" i="24"/>
  <c r="AD92" i="24"/>
  <c r="AD77" i="24"/>
  <c r="AD58" i="24"/>
  <c r="AD75" i="24"/>
  <c r="AD60" i="24"/>
  <c r="AD95" i="24"/>
  <c r="AD86" i="24"/>
  <c r="AD81" i="24"/>
  <c r="AD54" i="24"/>
  <c r="AD49" i="24"/>
  <c r="AD72" i="24"/>
  <c r="AD63" i="24"/>
  <c r="AD85" i="24"/>
  <c r="AD82" i="24"/>
  <c r="AD89" i="24"/>
  <c r="AD84" i="24"/>
  <c r="AD83" i="24"/>
  <c r="AD96" i="24"/>
  <c r="AD78" i="24"/>
  <c r="AD93" i="24"/>
  <c r="AD71" i="24"/>
  <c r="AD64" i="24"/>
  <c r="AD50" i="24"/>
  <c r="AD52" i="24"/>
  <c r="AD53" i="24"/>
  <c r="AD51" i="24"/>
  <c r="AD46" i="24"/>
  <c r="AD57" i="24"/>
  <c r="AC134" i="24"/>
  <c r="AD89" i="27"/>
  <c r="AD78" i="27"/>
  <c r="AD57" i="27"/>
  <c r="AD46" i="27"/>
  <c r="AD96" i="27"/>
  <c r="AD71" i="27"/>
  <c r="AD64" i="27"/>
  <c r="AD93" i="27"/>
  <c r="AD74" i="27"/>
  <c r="AD61" i="27"/>
  <c r="AD91" i="27"/>
  <c r="AD76" i="27"/>
  <c r="AD59" i="27"/>
  <c r="AD97" i="27"/>
  <c r="AD70" i="27"/>
  <c r="AD65" i="27"/>
  <c r="AD88" i="27"/>
  <c r="AD79" i="27"/>
  <c r="AD56" i="27"/>
  <c r="AD47" i="27"/>
  <c r="AD98" i="27"/>
  <c r="AD69" i="27"/>
  <c r="AD66" i="27"/>
  <c r="AD100" i="27"/>
  <c r="AD99" i="27"/>
  <c r="AD68" i="27"/>
  <c r="AD67" i="27"/>
  <c r="AD94" i="27"/>
  <c r="AD73" i="27"/>
  <c r="AD62" i="27"/>
  <c r="AD87" i="27"/>
  <c r="AD80" i="27"/>
  <c r="AD55" i="27"/>
  <c r="AD48" i="27"/>
  <c r="AD90" i="27"/>
  <c r="AD77" i="27"/>
  <c r="AD58" i="27"/>
  <c r="AD92" i="27"/>
  <c r="AD75" i="27"/>
  <c r="AD60" i="27"/>
  <c r="AD86" i="27"/>
  <c r="AD81" i="27"/>
  <c r="AD95" i="27"/>
  <c r="AD72" i="27"/>
  <c r="AD85" i="27"/>
  <c r="AD82" i="27"/>
  <c r="AD84" i="27"/>
  <c r="AD83" i="27"/>
  <c r="AD49" i="27"/>
  <c r="AD53" i="27"/>
  <c r="AD51" i="27"/>
  <c r="AD63" i="27"/>
  <c r="AD54" i="27"/>
  <c r="AD50" i="27"/>
  <c r="AD52" i="27"/>
  <c r="AC101" i="24"/>
  <c r="AC130" i="24"/>
  <c r="CG130" i="24" s="1"/>
  <c r="AC144" i="24"/>
  <c r="CG127" i="28"/>
  <c r="AC105" i="28"/>
  <c r="AC106" i="28"/>
  <c r="AC108" i="28"/>
  <c r="AC107" i="28"/>
  <c r="AC109" i="28"/>
  <c r="AC110" i="28"/>
  <c r="AC111" i="28"/>
  <c r="AC112" i="28"/>
  <c r="CG45" i="28"/>
  <c r="AC113" i="28"/>
  <c r="AC114" i="28"/>
  <c r="AC115" i="28"/>
  <c r="AC116" i="28"/>
  <c r="AC117" i="28"/>
  <c r="AC118" i="28"/>
  <c r="AC119" i="28"/>
  <c r="AC120" i="28"/>
  <c r="AC121" i="28"/>
  <c r="AC122" i="28"/>
  <c r="AC123" i="28"/>
  <c r="AC124" i="28"/>
  <c r="AC125" i="28"/>
  <c r="AC126" i="28"/>
  <c r="AC141" i="24"/>
  <c r="AC105" i="25"/>
  <c r="AC106" i="25"/>
  <c r="AC107" i="25"/>
  <c r="AC108" i="25"/>
  <c r="AC109" i="25"/>
  <c r="AC110" i="25"/>
  <c r="CG45" i="25"/>
  <c r="AC111" i="25"/>
  <c r="AC112" i="25"/>
  <c r="AC113" i="25"/>
  <c r="AC114" i="25"/>
  <c r="AC115" i="25"/>
  <c r="AC116" i="25"/>
  <c r="AC117" i="25"/>
  <c r="AC118" i="25"/>
  <c r="AC119" i="25"/>
  <c r="AC120" i="25"/>
  <c r="AC121" i="25"/>
  <c r="AC122" i="25"/>
  <c r="AC123" i="25"/>
  <c r="AC124" i="25"/>
  <c r="Q126" i="27"/>
  <c r="P126" i="27"/>
  <c r="O126" i="27"/>
  <c r="N126" i="27"/>
  <c r="AC126" i="27"/>
  <c r="M126" i="27"/>
  <c r="AB126" i="27"/>
  <c r="L126" i="27"/>
  <c r="AA126" i="27"/>
  <c r="K126" i="27"/>
  <c r="Z126" i="27"/>
  <c r="J126" i="27"/>
  <c r="Y126" i="27"/>
  <c r="I126" i="27"/>
  <c r="X126" i="27"/>
  <c r="H126" i="27"/>
  <c r="W126" i="27"/>
  <c r="G126" i="27"/>
  <c r="V126" i="27"/>
  <c r="F126" i="27"/>
  <c r="U126" i="27"/>
  <c r="E126" i="27"/>
  <c r="T126" i="27"/>
  <c r="D126" i="27"/>
  <c r="S126" i="27"/>
  <c r="R126" i="27"/>
  <c r="AD85" i="29"/>
  <c r="AD82" i="29"/>
  <c r="AD49" i="29"/>
  <c r="AD84" i="29"/>
  <c r="AD83" i="29"/>
  <c r="AD89" i="29"/>
  <c r="AD78" i="29"/>
  <c r="AD57" i="29"/>
  <c r="AD53" i="29"/>
  <c r="AD50" i="29"/>
  <c r="AD96" i="29"/>
  <c r="AD71" i="29"/>
  <c r="AD64" i="29"/>
  <c r="AD52" i="29"/>
  <c r="AD51" i="29"/>
  <c r="AD93" i="29"/>
  <c r="AD74" i="29"/>
  <c r="AD61" i="29"/>
  <c r="AD46" i="29"/>
  <c r="AD91" i="29"/>
  <c r="AD76" i="29"/>
  <c r="AD59" i="29"/>
  <c r="AD97" i="29"/>
  <c r="AD70" i="29"/>
  <c r="AD65" i="29"/>
  <c r="AD88" i="29"/>
  <c r="AD79" i="29"/>
  <c r="AD56" i="29"/>
  <c r="AD98" i="29"/>
  <c r="AD69" i="29"/>
  <c r="AD66" i="29"/>
  <c r="AD100" i="29"/>
  <c r="AD99" i="29"/>
  <c r="AD68" i="29"/>
  <c r="AD67" i="29"/>
  <c r="AD47" i="29"/>
  <c r="AD94" i="29"/>
  <c r="AD73" i="29"/>
  <c r="AD62" i="29"/>
  <c r="AD87" i="29"/>
  <c r="AD80" i="29"/>
  <c r="AD55" i="29"/>
  <c r="AD90" i="29"/>
  <c r="AD77" i="29"/>
  <c r="AD58" i="29"/>
  <c r="AD92" i="29"/>
  <c r="AD75" i="29"/>
  <c r="AD60" i="29"/>
  <c r="AD48" i="29"/>
  <c r="AD86" i="29"/>
  <c r="AD81" i="29"/>
  <c r="AD95" i="29"/>
  <c r="AD72" i="29"/>
  <c r="AD63" i="29"/>
  <c r="AD54" i="29"/>
  <c r="AD94" i="25"/>
  <c r="AD73" i="25"/>
  <c r="AD87" i="25"/>
  <c r="AD80" i="25"/>
  <c r="AD90" i="25"/>
  <c r="AD77" i="25"/>
  <c r="AD92" i="25"/>
  <c r="AD75" i="25"/>
  <c r="AD86" i="25"/>
  <c r="AD81" i="25"/>
  <c r="AD95" i="25"/>
  <c r="AD85" i="25"/>
  <c r="AD82" i="25"/>
  <c r="AD84" i="25"/>
  <c r="AD83" i="25"/>
  <c r="AD89" i="25"/>
  <c r="AD96" i="25"/>
  <c r="AD93" i="25"/>
  <c r="AD91" i="25"/>
  <c r="AD97" i="25"/>
  <c r="AD98" i="25"/>
  <c r="AD100" i="25"/>
  <c r="AD99" i="25"/>
  <c r="AD71" i="25"/>
  <c r="AD64" i="25"/>
  <c r="AD88" i="25"/>
  <c r="AD61" i="25"/>
  <c r="AD59" i="25"/>
  <c r="AD70" i="25"/>
  <c r="AD65" i="25"/>
  <c r="AD78" i="25"/>
  <c r="AD76" i="25"/>
  <c r="AD74" i="25"/>
  <c r="AD56" i="25"/>
  <c r="AD47" i="25"/>
  <c r="AD69" i="25"/>
  <c r="AD66" i="25"/>
  <c r="AD68" i="25"/>
  <c r="AD67" i="25"/>
  <c r="AD62" i="25"/>
  <c r="AD55" i="25"/>
  <c r="AD48" i="25"/>
  <c r="AD58" i="25"/>
  <c r="AD60" i="25"/>
  <c r="AD54" i="25"/>
  <c r="AD49" i="25"/>
  <c r="AD72" i="25"/>
  <c r="AD63" i="25"/>
  <c r="AD79" i="25"/>
  <c r="AD53" i="25"/>
  <c r="AD50" i="25"/>
  <c r="AD52" i="25"/>
  <c r="AD51" i="25"/>
  <c r="AD57" i="25"/>
  <c r="AD46" i="25"/>
  <c r="AC118" i="24"/>
  <c r="AC109" i="24"/>
  <c r="AC105" i="24"/>
  <c r="AC110" i="24"/>
  <c r="AC112" i="24"/>
  <c r="AC115" i="24"/>
  <c r="AC108" i="24"/>
  <c r="AC114" i="24"/>
  <c r="AC106" i="24"/>
  <c r="AC107" i="24"/>
  <c r="AC113" i="24"/>
  <c r="AC119" i="24"/>
  <c r="AC116" i="24"/>
  <c r="AC117" i="24"/>
  <c r="AC111" i="24"/>
  <c r="AC120" i="24"/>
  <c r="AC121" i="24"/>
  <c r="AC122" i="24"/>
  <c r="AC123" i="24"/>
  <c r="AC124" i="24"/>
  <c r="AC125" i="24"/>
  <c r="AC126" i="24"/>
  <c r="AC127" i="24"/>
  <c r="AC128" i="24"/>
  <c r="AC129" i="24"/>
  <c r="CG45" i="24"/>
  <c r="Q31" i="1"/>
  <c r="S30" i="1"/>
  <c r="AD97" i="26"/>
  <c r="AD98" i="26"/>
  <c r="AD100" i="26"/>
  <c r="AD94" i="26"/>
  <c r="AD73" i="26"/>
  <c r="AD62" i="26"/>
  <c r="AD87" i="26"/>
  <c r="AD80" i="26"/>
  <c r="AD55" i="26"/>
  <c r="AD48" i="26"/>
  <c r="AD90" i="26"/>
  <c r="AD77" i="26"/>
  <c r="AD58" i="26"/>
  <c r="AD92" i="26"/>
  <c r="AD75" i="26"/>
  <c r="AD60" i="26"/>
  <c r="AD86" i="26"/>
  <c r="AD81" i="26"/>
  <c r="AD54" i="26"/>
  <c r="AD49" i="26"/>
  <c r="AD99" i="26"/>
  <c r="AD95" i="26"/>
  <c r="AD72" i="26"/>
  <c r="AD63" i="26"/>
  <c r="AD85" i="26"/>
  <c r="AD82" i="26"/>
  <c r="AD53" i="26"/>
  <c r="AD50" i="26"/>
  <c r="AD84" i="26"/>
  <c r="AD83" i="26"/>
  <c r="AD52" i="26"/>
  <c r="AD51" i="26"/>
  <c r="AD89" i="26"/>
  <c r="AD78" i="26"/>
  <c r="AD57" i="26"/>
  <c r="AD46" i="26"/>
  <c r="AD96" i="26"/>
  <c r="AD71" i="26"/>
  <c r="AD64" i="26"/>
  <c r="AD93" i="26"/>
  <c r="AD74" i="26"/>
  <c r="AD61" i="26"/>
  <c r="AD91" i="26"/>
  <c r="AD76" i="26"/>
  <c r="AD59" i="26"/>
  <c r="AD70" i="26"/>
  <c r="AD65" i="26"/>
  <c r="AD88" i="26"/>
  <c r="AD79" i="26"/>
  <c r="AD56" i="26"/>
  <c r="AD47" i="26"/>
  <c r="AD69" i="26"/>
  <c r="AD66" i="26"/>
  <c r="AD68" i="26"/>
  <c r="AD67" i="26"/>
  <c r="AD85" i="28"/>
  <c r="AD82" i="28"/>
  <c r="AD84" i="28"/>
  <c r="AD83" i="28"/>
  <c r="AD89" i="28"/>
  <c r="AD78" i="28"/>
  <c r="AD96" i="28"/>
  <c r="AD93" i="28"/>
  <c r="AD74" i="28"/>
  <c r="AD91" i="28"/>
  <c r="AD76" i="28"/>
  <c r="AD97" i="28"/>
  <c r="AD88" i="28"/>
  <c r="AD79" i="28"/>
  <c r="AD98" i="28"/>
  <c r="AD100" i="28"/>
  <c r="AD99" i="28"/>
  <c r="AD94" i="28"/>
  <c r="AD87" i="28"/>
  <c r="AD80" i="28"/>
  <c r="AD90" i="28"/>
  <c r="AD92" i="28"/>
  <c r="AD95" i="28"/>
  <c r="AD64" i="28"/>
  <c r="AD57" i="28"/>
  <c r="AD46" i="28"/>
  <c r="AD77" i="28"/>
  <c r="AD61" i="28"/>
  <c r="AD86" i="28"/>
  <c r="AD73" i="28"/>
  <c r="AD65" i="28"/>
  <c r="AD59" i="28"/>
  <c r="AD72" i="28"/>
  <c r="AD71" i="28"/>
  <c r="AD70" i="28"/>
  <c r="AD69" i="28"/>
  <c r="AD66" i="28"/>
  <c r="AD56" i="28"/>
  <c r="AD47" i="28"/>
  <c r="AD68" i="28"/>
  <c r="AD67" i="28"/>
  <c r="AD62" i="28"/>
  <c r="AD55" i="28"/>
  <c r="AD48" i="28"/>
  <c r="AD75" i="28"/>
  <c r="AD58" i="28"/>
  <c r="AD60" i="28"/>
  <c r="AD63" i="28"/>
  <c r="AD54" i="28"/>
  <c r="AD49" i="28"/>
  <c r="AD53" i="28"/>
  <c r="AD50" i="28"/>
  <c r="AD81" i="28"/>
  <c r="AD52" i="28"/>
  <c r="AD51" i="28"/>
  <c r="CG125" i="25"/>
  <c r="AC105" i="27"/>
  <c r="AC106" i="27"/>
  <c r="AC107" i="27"/>
  <c r="AC108" i="27"/>
  <c r="AC109" i="27"/>
  <c r="AC110" i="27"/>
  <c r="CG45" i="27"/>
  <c r="AC111" i="27"/>
  <c r="AC112" i="27"/>
  <c r="AC113" i="27"/>
  <c r="AC114" i="27"/>
  <c r="AC115" i="27"/>
  <c r="AC116" i="27"/>
  <c r="AC117" i="27"/>
  <c r="AC118" i="27"/>
  <c r="AC119" i="27"/>
  <c r="AC120" i="27"/>
  <c r="AC121" i="27"/>
  <c r="AC122" i="27"/>
  <c r="AC123" i="27"/>
  <c r="AC124" i="27"/>
  <c r="AC101" i="27"/>
  <c r="AC105" i="26"/>
  <c r="AC106" i="26"/>
  <c r="AC107" i="26"/>
  <c r="AC108" i="26"/>
  <c r="AC109" i="26"/>
  <c r="CG45" i="26"/>
  <c r="AC110" i="26"/>
  <c r="AC111" i="26"/>
  <c r="AC112" i="26"/>
  <c r="AC113" i="26"/>
  <c r="AC114" i="26"/>
  <c r="AC115" i="26"/>
  <c r="AC116" i="26"/>
  <c r="AC117" i="26"/>
  <c r="AC118" i="26"/>
  <c r="AC119" i="26"/>
  <c r="AC120" i="26"/>
  <c r="AC121" i="26"/>
  <c r="AC122" i="26"/>
  <c r="AC123" i="26"/>
  <c r="AC124" i="26"/>
  <c r="AC125" i="26"/>
  <c r="AC142" i="24"/>
  <c r="R126" i="25"/>
  <c r="Q126" i="25"/>
  <c r="P126" i="25"/>
  <c r="O126" i="25"/>
  <c r="N126" i="25"/>
  <c r="AC126" i="25"/>
  <c r="M126" i="25"/>
  <c r="AB126" i="25"/>
  <c r="L126" i="25"/>
  <c r="AA126" i="25"/>
  <c r="K126" i="25"/>
  <c r="Z126" i="25"/>
  <c r="J126" i="25"/>
  <c r="Y126" i="25"/>
  <c r="I126" i="25"/>
  <c r="X126" i="25"/>
  <c r="H126" i="25"/>
  <c r="W126" i="25"/>
  <c r="G126" i="25"/>
  <c r="V126" i="25"/>
  <c r="F126" i="25"/>
  <c r="U126" i="25"/>
  <c r="E126" i="25"/>
  <c r="T126" i="25"/>
  <c r="D126" i="25"/>
  <c r="S126" i="25"/>
  <c r="AC131" i="24"/>
  <c r="W128" i="28"/>
  <c r="G128" i="28"/>
  <c r="V128" i="28"/>
  <c r="F128" i="28"/>
  <c r="U128" i="28"/>
  <c r="E128" i="28"/>
  <c r="T128" i="28"/>
  <c r="D128" i="28"/>
  <c r="S128" i="28"/>
  <c r="R128" i="28"/>
  <c r="Q128" i="28"/>
  <c r="P128" i="28"/>
  <c r="O128" i="28"/>
  <c r="N128" i="28"/>
  <c r="AC128" i="28"/>
  <c r="M128" i="28"/>
  <c r="AB128" i="28"/>
  <c r="L128" i="28"/>
  <c r="AA128" i="28"/>
  <c r="K128" i="28"/>
  <c r="Z128" i="28"/>
  <c r="J128" i="28"/>
  <c r="Y128" i="28"/>
  <c r="I128" i="28"/>
  <c r="X128" i="28"/>
  <c r="H128" i="28"/>
  <c r="M149" i="24"/>
  <c r="AC149" i="24"/>
  <c r="N149" i="24"/>
  <c r="O149" i="24"/>
  <c r="P149" i="24"/>
  <c r="D149" i="24"/>
  <c r="Q149" i="24"/>
  <c r="R149" i="24"/>
  <c r="S149" i="24"/>
  <c r="T149" i="24"/>
  <c r="E149" i="24"/>
  <c r="U149" i="24"/>
  <c r="F149" i="24"/>
  <c r="V149" i="24"/>
  <c r="G149" i="24"/>
  <c r="W149" i="24"/>
  <c r="H149" i="24"/>
  <c r="X149" i="24"/>
  <c r="I149" i="24"/>
  <c r="Y149" i="24"/>
  <c r="J149" i="24"/>
  <c r="Z149" i="24"/>
  <c r="K149" i="24"/>
  <c r="AA149" i="24"/>
  <c r="L149" i="24"/>
  <c r="AB149" i="24"/>
  <c r="CG126" i="26"/>
  <c r="AC140" i="24"/>
  <c r="CG127" i="29"/>
  <c r="AC132" i="24"/>
  <c r="U128" i="29"/>
  <c r="E128" i="29"/>
  <c r="T128" i="29"/>
  <c r="D128" i="29"/>
  <c r="S128" i="29"/>
  <c r="R128" i="29"/>
  <c r="Q128" i="29"/>
  <c r="P128" i="29"/>
  <c r="O128" i="29"/>
  <c r="N128" i="29"/>
  <c r="AC128" i="29"/>
  <c r="M128" i="29"/>
  <c r="V128" i="29"/>
  <c r="F128" i="29"/>
  <c r="W128" i="29"/>
  <c r="L128" i="29"/>
  <c r="K128" i="29"/>
  <c r="J128" i="29"/>
  <c r="I128" i="29"/>
  <c r="H128" i="29"/>
  <c r="G128" i="29"/>
  <c r="AB128" i="29"/>
  <c r="AA128" i="29"/>
  <c r="Z128" i="29"/>
  <c r="Y128" i="29"/>
  <c r="X128" i="29"/>
  <c r="AC101" i="28"/>
  <c r="AC139" i="24"/>
  <c r="C72" i="12"/>
  <c r="E72" i="12" s="1"/>
  <c r="I84" i="18"/>
  <c r="H84" i="18"/>
  <c r="G84" i="18"/>
  <c r="D84" i="18"/>
  <c r="C84" i="18"/>
  <c r="B65" i="18"/>
  <c r="O64" i="18"/>
  <c r="F65" i="18"/>
  <c r="P64" i="18"/>
  <c r="AC103" i="25"/>
  <c r="AC103" i="26"/>
  <c r="AC103" i="29"/>
  <c r="AC103" i="28"/>
  <c r="AC103" i="24"/>
  <c r="AC103" i="27"/>
  <c r="B65" i="24"/>
  <c r="B149" i="24"/>
  <c r="J38" i="1"/>
  <c r="D27" i="20"/>
  <c r="E27" i="20" s="1"/>
  <c r="B29" i="20"/>
  <c r="C29" i="20" s="1"/>
  <c r="M35" i="1"/>
  <c r="R33" i="1"/>
  <c r="G41" i="1"/>
  <c r="AE18" i="28" s="1"/>
  <c r="E41" i="1"/>
  <c r="AE18" i="26" s="1"/>
  <c r="F41" i="1"/>
  <c r="AE18" i="27" s="1"/>
  <c r="D41" i="1"/>
  <c r="AE18" i="25" s="1"/>
  <c r="H41" i="1"/>
  <c r="AE18" i="29" s="1"/>
  <c r="C41" i="1"/>
  <c r="AE18" i="24" s="1"/>
  <c r="F27" i="20"/>
  <c r="A28" i="21"/>
  <c r="D28" i="21" s="1"/>
  <c r="B30" i="23"/>
  <c r="C30" i="23" s="1"/>
  <c r="D30" i="23" s="1"/>
  <c r="A35" i="1"/>
  <c r="B36" i="1"/>
  <c r="B29" i="21"/>
  <c r="C29" i="21" s="1"/>
  <c r="A28" i="20"/>
  <c r="E27" i="21"/>
  <c r="F27" i="21"/>
  <c r="A29" i="23"/>
  <c r="E28" i="23"/>
  <c r="F28" i="23" s="1"/>
  <c r="G28" i="23"/>
  <c r="P33" i="1"/>
  <c r="L34" i="1"/>
  <c r="O34" i="1" s="1"/>
  <c r="T34" i="1" s="1"/>
  <c r="I51" i="14"/>
  <c r="B128" i="29"/>
  <c r="B44" i="29"/>
  <c r="B126" i="27"/>
  <c r="B42" i="27"/>
  <c r="B127" i="26"/>
  <c r="B43" i="26"/>
  <c r="B128" i="28"/>
  <c r="B44" i="28"/>
  <c r="B126" i="25"/>
  <c r="B42" i="25"/>
  <c r="AD128" i="29" l="1"/>
  <c r="AD126" i="25"/>
  <c r="AD149" i="24"/>
  <c r="AD126" i="27"/>
  <c r="AD128" i="28"/>
  <c r="Q127" i="25"/>
  <c r="P127" i="25"/>
  <c r="O127" i="25"/>
  <c r="AD127" i="25"/>
  <c r="N127" i="25"/>
  <c r="AC127" i="25"/>
  <c r="M127" i="25"/>
  <c r="AB127" i="25"/>
  <c r="L127" i="25"/>
  <c r="AA127" i="25"/>
  <c r="K127" i="25"/>
  <c r="Z127" i="25"/>
  <c r="J127" i="25"/>
  <c r="Y127" i="25"/>
  <c r="I127" i="25"/>
  <c r="X127" i="25"/>
  <c r="H127" i="25"/>
  <c r="W127" i="25"/>
  <c r="G127" i="25"/>
  <c r="V127" i="25"/>
  <c r="F127" i="25"/>
  <c r="U127" i="25"/>
  <c r="E127" i="25"/>
  <c r="T127" i="25"/>
  <c r="D127" i="25"/>
  <c r="S127" i="25"/>
  <c r="R127" i="25"/>
  <c r="M150" i="24"/>
  <c r="AC150" i="24"/>
  <c r="N150" i="24"/>
  <c r="AD150" i="24"/>
  <c r="O150" i="24"/>
  <c r="P150" i="24"/>
  <c r="Q150" i="24"/>
  <c r="D150" i="24"/>
  <c r="R150" i="24"/>
  <c r="S150" i="24"/>
  <c r="T150" i="24"/>
  <c r="E150" i="24"/>
  <c r="U150" i="24"/>
  <c r="F150" i="24"/>
  <c r="V150" i="24"/>
  <c r="G150" i="24"/>
  <c r="W150" i="24"/>
  <c r="H150" i="24"/>
  <c r="X150" i="24"/>
  <c r="I150" i="24"/>
  <c r="Y150" i="24"/>
  <c r="J150" i="24"/>
  <c r="Z150" i="24"/>
  <c r="K150" i="24"/>
  <c r="AA150" i="24"/>
  <c r="L150" i="24"/>
  <c r="AB150" i="24"/>
  <c r="AE97" i="24"/>
  <c r="AE76" i="24"/>
  <c r="AE59" i="24"/>
  <c r="AE88" i="24"/>
  <c r="AE70" i="24"/>
  <c r="AE65" i="24"/>
  <c r="AE98" i="24"/>
  <c r="AE79" i="24"/>
  <c r="AE56" i="24"/>
  <c r="AE47" i="24"/>
  <c r="AE100" i="24"/>
  <c r="AE99" i="24"/>
  <c r="AE69" i="24"/>
  <c r="AE66" i="24"/>
  <c r="AE94" i="24"/>
  <c r="AE68" i="24"/>
  <c r="AE67" i="24"/>
  <c r="AE87" i="24"/>
  <c r="AE73" i="24"/>
  <c r="AE62" i="24"/>
  <c r="AE90" i="24"/>
  <c r="AE80" i="24"/>
  <c r="AE55" i="24"/>
  <c r="AE48" i="24"/>
  <c r="AE92" i="24"/>
  <c r="AE77" i="24"/>
  <c r="AE58" i="24"/>
  <c r="AE75" i="24"/>
  <c r="AE60" i="24"/>
  <c r="AE95" i="24"/>
  <c r="AE86" i="24"/>
  <c r="AE81" i="24"/>
  <c r="AE54" i="24"/>
  <c r="AE49" i="24"/>
  <c r="AE72" i="24"/>
  <c r="AE63" i="24"/>
  <c r="AE85" i="24"/>
  <c r="AE82" i="24"/>
  <c r="AE53" i="24"/>
  <c r="AE50" i="24"/>
  <c r="AE89" i="24"/>
  <c r="AE84" i="24"/>
  <c r="AE83" i="24"/>
  <c r="AE96" i="24"/>
  <c r="AE78" i="24"/>
  <c r="AE93" i="24"/>
  <c r="AE71" i="24"/>
  <c r="AE91" i="24"/>
  <c r="AE74" i="24"/>
  <c r="AE61" i="24"/>
  <c r="AE64" i="24"/>
  <c r="AE52" i="24"/>
  <c r="AE51" i="24"/>
  <c r="AE57" i="24"/>
  <c r="CG126" i="27"/>
  <c r="AD146" i="24"/>
  <c r="AD141" i="24"/>
  <c r="AD147" i="24"/>
  <c r="S128" i="26"/>
  <c r="R128" i="26"/>
  <c r="Q128" i="26"/>
  <c r="P128" i="26"/>
  <c r="O128" i="26"/>
  <c r="AD128" i="26"/>
  <c r="N128" i="26"/>
  <c r="AC128" i="26"/>
  <c r="M128" i="26"/>
  <c r="AB128" i="26"/>
  <c r="L128" i="26"/>
  <c r="AA128" i="26"/>
  <c r="K128" i="26"/>
  <c r="Y128" i="26"/>
  <c r="I128" i="26"/>
  <c r="X128" i="26"/>
  <c r="H128" i="26"/>
  <c r="W128" i="26"/>
  <c r="G128" i="26"/>
  <c r="V128" i="26"/>
  <c r="F128" i="26"/>
  <c r="U128" i="26"/>
  <c r="E128" i="26"/>
  <c r="T128" i="26"/>
  <c r="D128" i="26"/>
  <c r="Z128" i="26"/>
  <c r="J128" i="26"/>
  <c r="AE96" i="27"/>
  <c r="AE71" i="27"/>
  <c r="AE64" i="27"/>
  <c r="AE93" i="27"/>
  <c r="AE74" i="27"/>
  <c r="AE61" i="27"/>
  <c r="AE91" i="27"/>
  <c r="AE76" i="27"/>
  <c r="AE59" i="27"/>
  <c r="AE97" i="27"/>
  <c r="AE70" i="27"/>
  <c r="AE65" i="27"/>
  <c r="AE88" i="27"/>
  <c r="AE79" i="27"/>
  <c r="AE56" i="27"/>
  <c r="AE47" i="27"/>
  <c r="AE98" i="27"/>
  <c r="AE69" i="27"/>
  <c r="AE66" i="27"/>
  <c r="AE100" i="27"/>
  <c r="AE99" i="27"/>
  <c r="AE68" i="27"/>
  <c r="AE67" i="27"/>
  <c r="AE94" i="27"/>
  <c r="AE73" i="27"/>
  <c r="AE62" i="27"/>
  <c r="AE87" i="27"/>
  <c r="AE80" i="27"/>
  <c r="AE55" i="27"/>
  <c r="AE48" i="27"/>
  <c r="AE90" i="27"/>
  <c r="AE77" i="27"/>
  <c r="AE58" i="27"/>
  <c r="AE92" i="27"/>
  <c r="AE75" i="27"/>
  <c r="AE60" i="27"/>
  <c r="AE86" i="27"/>
  <c r="AE81" i="27"/>
  <c r="AE54" i="27"/>
  <c r="AE49" i="27"/>
  <c r="AE95" i="27"/>
  <c r="AE72" i="27"/>
  <c r="AE63" i="27"/>
  <c r="AE85" i="27"/>
  <c r="AE82" i="27"/>
  <c r="AE84" i="27"/>
  <c r="AE83" i="27"/>
  <c r="AE89" i="27"/>
  <c r="AE78" i="27"/>
  <c r="AE53" i="27"/>
  <c r="AE51" i="27"/>
  <c r="AE57" i="27"/>
  <c r="AE50" i="27"/>
  <c r="AE52" i="27"/>
  <c r="AD101" i="24"/>
  <c r="AD118" i="24"/>
  <c r="AD106" i="24"/>
  <c r="AD110" i="24"/>
  <c r="AD107" i="24"/>
  <c r="AD109" i="24"/>
  <c r="AD111" i="24"/>
  <c r="AD115" i="24"/>
  <c r="AD108" i="24"/>
  <c r="AD117" i="24"/>
  <c r="AD112" i="24"/>
  <c r="AD119" i="24"/>
  <c r="AD113" i="24"/>
  <c r="AD114" i="24"/>
  <c r="AD116" i="24"/>
  <c r="AD105" i="24"/>
  <c r="AD120" i="24"/>
  <c r="AD121" i="24"/>
  <c r="AD122" i="24"/>
  <c r="AD123" i="24"/>
  <c r="AD124" i="24"/>
  <c r="AD125" i="24"/>
  <c r="AD126" i="24"/>
  <c r="AD127" i="24"/>
  <c r="AD128" i="24"/>
  <c r="AD129" i="24"/>
  <c r="AD130" i="24"/>
  <c r="CG46" i="24"/>
  <c r="AD143" i="24"/>
  <c r="AD101" i="29"/>
  <c r="AD105" i="29"/>
  <c r="AD106" i="29"/>
  <c r="AD107" i="29"/>
  <c r="AD108" i="29"/>
  <c r="AD109" i="29"/>
  <c r="AD110" i="29"/>
  <c r="AD111" i="29"/>
  <c r="AD112" i="29"/>
  <c r="CG46" i="29"/>
  <c r="AD113" i="29"/>
  <c r="AD114" i="29"/>
  <c r="AD115" i="29"/>
  <c r="AD116" i="29"/>
  <c r="AD117" i="29"/>
  <c r="AD118" i="29"/>
  <c r="AD119" i="29"/>
  <c r="AD120" i="29"/>
  <c r="AD121" i="29"/>
  <c r="AD122" i="29"/>
  <c r="AD123" i="29"/>
  <c r="AD124" i="29"/>
  <c r="AD125" i="29"/>
  <c r="AD126" i="29"/>
  <c r="AD127" i="29"/>
  <c r="AD135" i="24"/>
  <c r="AD133" i="24"/>
  <c r="AD139" i="24"/>
  <c r="AE84" i="29"/>
  <c r="AE83" i="29"/>
  <c r="AE89" i="29"/>
  <c r="AE78" i="29"/>
  <c r="AE57" i="29"/>
  <c r="AE53" i="29"/>
  <c r="AE50" i="29"/>
  <c r="AE96" i="29"/>
  <c r="AE71" i="29"/>
  <c r="AE64" i="29"/>
  <c r="AE52" i="29"/>
  <c r="AE51" i="29"/>
  <c r="AE93" i="29"/>
  <c r="AE74" i="29"/>
  <c r="AE61" i="29"/>
  <c r="AE91" i="29"/>
  <c r="AE76" i="29"/>
  <c r="AE59" i="29"/>
  <c r="AE97" i="29"/>
  <c r="AE70" i="29"/>
  <c r="AE65" i="29"/>
  <c r="AE88" i="29"/>
  <c r="AE79" i="29"/>
  <c r="AE56" i="29"/>
  <c r="AE98" i="29"/>
  <c r="AE69" i="29"/>
  <c r="AE66" i="29"/>
  <c r="AE100" i="29"/>
  <c r="AE99" i="29"/>
  <c r="AE68" i="29"/>
  <c r="AE67" i="29"/>
  <c r="AE47" i="29"/>
  <c r="AE94" i="29"/>
  <c r="AE73" i="29"/>
  <c r="AE62" i="29"/>
  <c r="AE87" i="29"/>
  <c r="AE80" i="29"/>
  <c r="AE55" i="29"/>
  <c r="AE90" i="29"/>
  <c r="AE77" i="29"/>
  <c r="AE58" i="29"/>
  <c r="AE92" i="29"/>
  <c r="AE75" i="29"/>
  <c r="AE60" i="29"/>
  <c r="AE48" i="29"/>
  <c r="AE86" i="29"/>
  <c r="AE81" i="29"/>
  <c r="AE95" i="29"/>
  <c r="AE72" i="29"/>
  <c r="AE63" i="29"/>
  <c r="AE54" i="29"/>
  <c r="AE85" i="29"/>
  <c r="AE82" i="29"/>
  <c r="AE49" i="29"/>
  <c r="CG126" i="25"/>
  <c r="AD137" i="24"/>
  <c r="AD138" i="24"/>
  <c r="AD136" i="24"/>
  <c r="AD145" i="24"/>
  <c r="AE87" i="25"/>
  <c r="AE80" i="25"/>
  <c r="AE90" i="25"/>
  <c r="AE77" i="25"/>
  <c r="AE92" i="25"/>
  <c r="AE75" i="25"/>
  <c r="AE86" i="25"/>
  <c r="AE81" i="25"/>
  <c r="AE95" i="25"/>
  <c r="AE85" i="25"/>
  <c r="AE82" i="25"/>
  <c r="AE84" i="25"/>
  <c r="AE83" i="25"/>
  <c r="AE89" i="25"/>
  <c r="AE96" i="25"/>
  <c r="AE93" i="25"/>
  <c r="AE91" i="25"/>
  <c r="AE97" i="25"/>
  <c r="AE98" i="25"/>
  <c r="AE100" i="25"/>
  <c r="AE99" i="25"/>
  <c r="AE94" i="25"/>
  <c r="AE88" i="25"/>
  <c r="AE73" i="25"/>
  <c r="AE61" i="25"/>
  <c r="AE59" i="25"/>
  <c r="AE70" i="25"/>
  <c r="AE65" i="25"/>
  <c r="AE78" i="25"/>
  <c r="AE76" i="25"/>
  <c r="AE74" i="25"/>
  <c r="AE56" i="25"/>
  <c r="AE47" i="25"/>
  <c r="AE69" i="25"/>
  <c r="AE66" i="25"/>
  <c r="AE68" i="25"/>
  <c r="AE67" i="25"/>
  <c r="AE62" i="25"/>
  <c r="AE55" i="25"/>
  <c r="AE48" i="25"/>
  <c r="AE58" i="25"/>
  <c r="AE60" i="25"/>
  <c r="AE54" i="25"/>
  <c r="AE49" i="25"/>
  <c r="AE72" i="25"/>
  <c r="AE63" i="25"/>
  <c r="AE79" i="25"/>
  <c r="AE53" i="25"/>
  <c r="AE50" i="25"/>
  <c r="AE52" i="25"/>
  <c r="AE51" i="25"/>
  <c r="AE57" i="25"/>
  <c r="AE71" i="25"/>
  <c r="AE64" i="25"/>
  <c r="U129" i="29"/>
  <c r="E129" i="29"/>
  <c r="AD129" i="29"/>
  <c r="N129" i="29"/>
  <c r="Y129" i="29"/>
  <c r="G129" i="29"/>
  <c r="X129" i="29"/>
  <c r="F129" i="29"/>
  <c r="W129" i="29"/>
  <c r="D129" i="29"/>
  <c r="V129" i="29"/>
  <c r="T129" i="29"/>
  <c r="S129" i="29"/>
  <c r="R129" i="29"/>
  <c r="Q129" i="29"/>
  <c r="P129" i="29"/>
  <c r="Z129" i="29"/>
  <c r="H129" i="29"/>
  <c r="AC129" i="29"/>
  <c r="AB129" i="29"/>
  <c r="AA129" i="29"/>
  <c r="O129" i="29"/>
  <c r="M129" i="29"/>
  <c r="L129" i="29"/>
  <c r="K129" i="29"/>
  <c r="J129" i="29"/>
  <c r="I129" i="29"/>
  <c r="AD134" i="24"/>
  <c r="CG127" i="26"/>
  <c r="Q32" i="1"/>
  <c r="S31" i="1"/>
  <c r="AE84" i="28"/>
  <c r="AE83" i="28"/>
  <c r="AE89" i="28"/>
  <c r="AE78" i="28"/>
  <c r="AE96" i="28"/>
  <c r="AE93" i="28"/>
  <c r="AE74" i="28"/>
  <c r="AE91" i="28"/>
  <c r="AE76" i="28"/>
  <c r="AE97" i="28"/>
  <c r="AE88" i="28"/>
  <c r="AE79" i="28"/>
  <c r="AE98" i="28"/>
  <c r="AE100" i="28"/>
  <c r="AE99" i="28"/>
  <c r="AE94" i="28"/>
  <c r="AE87" i="28"/>
  <c r="AE80" i="28"/>
  <c r="AE90" i="28"/>
  <c r="AE92" i="28"/>
  <c r="AE95" i="28"/>
  <c r="AE85" i="28"/>
  <c r="AE77" i="28"/>
  <c r="AE61" i="28"/>
  <c r="AE86" i="28"/>
  <c r="AE73" i="28"/>
  <c r="AE65" i="28"/>
  <c r="AE59" i="28"/>
  <c r="AE72" i="28"/>
  <c r="AE71" i="28"/>
  <c r="AE70" i="28"/>
  <c r="AE82" i="28"/>
  <c r="AE69" i="28"/>
  <c r="AE66" i="28"/>
  <c r="AE56" i="28"/>
  <c r="AE47" i="28"/>
  <c r="AE68" i="28"/>
  <c r="AE67" i="28"/>
  <c r="AE62" i="28"/>
  <c r="AE55" i="28"/>
  <c r="AE48" i="28"/>
  <c r="AE75" i="28"/>
  <c r="AE58" i="28"/>
  <c r="AE60" i="28"/>
  <c r="AE63" i="28"/>
  <c r="AE54" i="28"/>
  <c r="AE49" i="28"/>
  <c r="AE53" i="28"/>
  <c r="AE50" i="28"/>
  <c r="AE81" i="28"/>
  <c r="AE52" i="28"/>
  <c r="AE51" i="28"/>
  <c r="AE64" i="28"/>
  <c r="AE57" i="28"/>
  <c r="AD148" i="24"/>
  <c r="AD101" i="26"/>
  <c r="AD105" i="26"/>
  <c r="AD106" i="26"/>
  <c r="AD107" i="26"/>
  <c r="AD108" i="26"/>
  <c r="AD109" i="26"/>
  <c r="AD110" i="26"/>
  <c r="CG46" i="26"/>
  <c r="AD111" i="26"/>
  <c r="AD112" i="26"/>
  <c r="AD113" i="26"/>
  <c r="AD114" i="26"/>
  <c r="AD115" i="26"/>
  <c r="AD116" i="26"/>
  <c r="AD117" i="26"/>
  <c r="AD118" i="26"/>
  <c r="AD119" i="26"/>
  <c r="AD120" i="26"/>
  <c r="AD121" i="26"/>
  <c r="AD122" i="26"/>
  <c r="AD123" i="26"/>
  <c r="AD124" i="26"/>
  <c r="AD125" i="26"/>
  <c r="AD126" i="26"/>
  <c r="AD101" i="25"/>
  <c r="AD105" i="25"/>
  <c r="AD106" i="25"/>
  <c r="AD107" i="25"/>
  <c r="AD108" i="25"/>
  <c r="AD109" i="25"/>
  <c r="CG46" i="25"/>
  <c r="AD110" i="25"/>
  <c r="AD111" i="25"/>
  <c r="AD112" i="25"/>
  <c r="AD113" i="25"/>
  <c r="AD114" i="25"/>
  <c r="AD115" i="25"/>
  <c r="AD116" i="25"/>
  <c r="AD117" i="25"/>
  <c r="AD118" i="25"/>
  <c r="AD119" i="25"/>
  <c r="AD120" i="25"/>
  <c r="AD121" i="25"/>
  <c r="AD122" i="25"/>
  <c r="AD123" i="25"/>
  <c r="AD124" i="25"/>
  <c r="AD125" i="25"/>
  <c r="AD144" i="24"/>
  <c r="CG128" i="28"/>
  <c r="AD127" i="26"/>
  <c r="V129" i="28"/>
  <c r="F129" i="28"/>
  <c r="U129" i="28"/>
  <c r="E129" i="28"/>
  <c r="T129" i="28"/>
  <c r="D129" i="28"/>
  <c r="S129" i="28"/>
  <c r="R129" i="28"/>
  <c r="Q129" i="28"/>
  <c r="P129" i="28"/>
  <c r="O129" i="28"/>
  <c r="AD129" i="28"/>
  <c r="N129" i="28"/>
  <c r="AC129" i="28"/>
  <c r="M129" i="28"/>
  <c r="AB129" i="28"/>
  <c r="L129" i="28"/>
  <c r="AA129" i="28"/>
  <c r="K129" i="28"/>
  <c r="Z129" i="28"/>
  <c r="J129" i="28"/>
  <c r="Y129" i="28"/>
  <c r="I129" i="28"/>
  <c r="X129" i="28"/>
  <c r="H129" i="28"/>
  <c r="W129" i="28"/>
  <c r="G129" i="28"/>
  <c r="AE98" i="26"/>
  <c r="AE100" i="26"/>
  <c r="AE99" i="26"/>
  <c r="AE97" i="26"/>
  <c r="AE87" i="26"/>
  <c r="AE80" i="26"/>
  <c r="AE55" i="26"/>
  <c r="AE48" i="26"/>
  <c r="AE90" i="26"/>
  <c r="AE77" i="26"/>
  <c r="AE58" i="26"/>
  <c r="AE92" i="26"/>
  <c r="AE75" i="26"/>
  <c r="AE60" i="26"/>
  <c r="AE86" i="26"/>
  <c r="AE81" i="26"/>
  <c r="AE54" i="26"/>
  <c r="AE49" i="26"/>
  <c r="AE95" i="26"/>
  <c r="AE72" i="26"/>
  <c r="AE63" i="26"/>
  <c r="AE85" i="26"/>
  <c r="AE82" i="26"/>
  <c r="AE53" i="26"/>
  <c r="AE50" i="26"/>
  <c r="AE84" i="26"/>
  <c r="AE83" i="26"/>
  <c r="AE52" i="26"/>
  <c r="AE51" i="26"/>
  <c r="AE89" i="26"/>
  <c r="AE78" i="26"/>
  <c r="AE57" i="26"/>
  <c r="AE96" i="26"/>
  <c r="AE71" i="26"/>
  <c r="AE64" i="26"/>
  <c r="AE93" i="26"/>
  <c r="AE74" i="26"/>
  <c r="AE61" i="26"/>
  <c r="AE91" i="26"/>
  <c r="AE76" i="26"/>
  <c r="AE59" i="26"/>
  <c r="AE70" i="26"/>
  <c r="AE65" i="26"/>
  <c r="AE88" i="26"/>
  <c r="AE79" i="26"/>
  <c r="AE56" i="26"/>
  <c r="AE47" i="26"/>
  <c r="AE69" i="26"/>
  <c r="AE66" i="26"/>
  <c r="AE68" i="26"/>
  <c r="AE67" i="26"/>
  <c r="AE94" i="26"/>
  <c r="AE73" i="26"/>
  <c r="AE62" i="26"/>
  <c r="AD142" i="24"/>
  <c r="AD132" i="24"/>
  <c r="P127" i="27"/>
  <c r="O127" i="27"/>
  <c r="AD127" i="27"/>
  <c r="N127" i="27"/>
  <c r="AC127" i="27"/>
  <c r="M127" i="27"/>
  <c r="AB127" i="27"/>
  <c r="L127" i="27"/>
  <c r="AA127" i="27"/>
  <c r="K127" i="27"/>
  <c r="Z127" i="27"/>
  <c r="J127" i="27"/>
  <c r="Y127" i="27"/>
  <c r="I127" i="27"/>
  <c r="X127" i="27"/>
  <c r="H127" i="27"/>
  <c r="W127" i="27"/>
  <c r="G127" i="27"/>
  <c r="V127" i="27"/>
  <c r="F127" i="27"/>
  <c r="U127" i="27"/>
  <c r="E127" i="27"/>
  <c r="T127" i="27"/>
  <c r="D127" i="27"/>
  <c r="S127" i="27"/>
  <c r="R127" i="27"/>
  <c r="Q127" i="27"/>
  <c r="AD101" i="28"/>
  <c r="AD105" i="28"/>
  <c r="AD106" i="28"/>
  <c r="AD108" i="28"/>
  <c r="AD107" i="28"/>
  <c r="AD109" i="28"/>
  <c r="AD110" i="28"/>
  <c r="AD111" i="28"/>
  <c r="AD112" i="28"/>
  <c r="CG46" i="28"/>
  <c r="AD113" i="28"/>
  <c r="AD114" i="28"/>
  <c r="AD115" i="28"/>
  <c r="AD116" i="28"/>
  <c r="AD117" i="28"/>
  <c r="AD118" i="28"/>
  <c r="AD119" i="28"/>
  <c r="AD120" i="28"/>
  <c r="AD121" i="28"/>
  <c r="AD122" i="28"/>
  <c r="AD123" i="28"/>
  <c r="AD124" i="28"/>
  <c r="AD125" i="28"/>
  <c r="AD126" i="28"/>
  <c r="AD127" i="28"/>
  <c r="AD131" i="24"/>
  <c r="CG131" i="24" s="1"/>
  <c r="CG128" i="29"/>
  <c r="AD101" i="27"/>
  <c r="AD105" i="27"/>
  <c r="AD106" i="27"/>
  <c r="AD107" i="27"/>
  <c r="AD108" i="27"/>
  <c r="AD109" i="27"/>
  <c r="AD110" i="27"/>
  <c r="CG46" i="27"/>
  <c r="AD111" i="27"/>
  <c r="AD112" i="27"/>
  <c r="AD113" i="27"/>
  <c r="AD114" i="27"/>
  <c r="AD115" i="27"/>
  <c r="AD116" i="27"/>
  <c r="AD117" i="27"/>
  <c r="AD118" i="27"/>
  <c r="AD119" i="27"/>
  <c r="AD120" i="27"/>
  <c r="AD121" i="27"/>
  <c r="AD122" i="27"/>
  <c r="AD123" i="27"/>
  <c r="AD124" i="27"/>
  <c r="AD125" i="27"/>
  <c r="AD140" i="24"/>
  <c r="I85" i="18"/>
  <c r="G85" i="18"/>
  <c r="H85" i="18"/>
  <c r="C73" i="12"/>
  <c r="E73" i="12" s="1"/>
  <c r="D85" i="18"/>
  <c r="C85" i="18"/>
  <c r="F66" i="18"/>
  <c r="P65" i="18"/>
  <c r="B66" i="18"/>
  <c r="O65" i="18"/>
  <c r="AD103" i="25"/>
  <c r="AD103" i="28"/>
  <c r="AD103" i="26"/>
  <c r="AD103" i="29"/>
  <c r="AD103" i="27"/>
  <c r="AD103" i="24"/>
  <c r="B66" i="24"/>
  <c r="B150" i="24"/>
  <c r="R34" i="1"/>
  <c r="J39" i="1"/>
  <c r="D28" i="20"/>
  <c r="E28" i="20" s="1"/>
  <c r="B30" i="20"/>
  <c r="C30" i="20" s="1"/>
  <c r="M36" i="1"/>
  <c r="C42" i="1"/>
  <c r="AF18" i="24" s="1"/>
  <c r="E42" i="1"/>
  <c r="AF18" i="26" s="1"/>
  <c r="G42" i="1"/>
  <c r="AF18" i="28" s="1"/>
  <c r="H42" i="1"/>
  <c r="AF18" i="29" s="1"/>
  <c r="F42" i="1"/>
  <c r="AF18" i="27" s="1"/>
  <c r="D42" i="1"/>
  <c r="AF18" i="25" s="1"/>
  <c r="A29" i="21"/>
  <c r="D29" i="21" s="1"/>
  <c r="F28" i="20"/>
  <c r="B31" i="23"/>
  <c r="C31" i="23" s="1"/>
  <c r="D31" i="23" s="1"/>
  <c r="A36" i="1"/>
  <c r="B37" i="1"/>
  <c r="B30" i="21"/>
  <c r="C30" i="21" s="1"/>
  <c r="A29" i="20"/>
  <c r="D29" i="20" s="1"/>
  <c r="A30" i="23"/>
  <c r="E29" i="23"/>
  <c r="F29" i="23" s="1"/>
  <c r="G29" i="23"/>
  <c r="F28" i="21"/>
  <c r="E28" i="21"/>
  <c r="P34" i="1"/>
  <c r="L35" i="1"/>
  <c r="O35" i="1" s="1"/>
  <c r="T35" i="1" s="1"/>
  <c r="I52" i="14"/>
  <c r="B44" i="26"/>
  <c r="B128" i="26"/>
  <c r="B43" i="25"/>
  <c r="B127" i="25"/>
  <c r="B45" i="28"/>
  <c r="B129" i="28"/>
  <c r="B43" i="27"/>
  <c r="B127" i="27"/>
  <c r="B129" i="29"/>
  <c r="B45" i="29"/>
  <c r="AE129" i="29" l="1"/>
  <c r="AE150" i="24"/>
  <c r="AE127" i="25"/>
  <c r="AE127" i="27"/>
  <c r="AE144" i="24"/>
  <c r="AE105" i="27"/>
  <c r="AE106" i="27"/>
  <c r="AE107" i="27"/>
  <c r="AE108" i="27"/>
  <c r="AE109" i="27"/>
  <c r="CG47" i="27"/>
  <c r="AE110" i="27"/>
  <c r="AE111" i="27"/>
  <c r="AE112" i="27"/>
  <c r="AE113" i="27"/>
  <c r="AE114" i="27"/>
  <c r="AE115" i="27"/>
  <c r="AE116" i="27"/>
  <c r="AE117" i="27"/>
  <c r="AE118" i="27"/>
  <c r="AE119" i="27"/>
  <c r="AE120" i="27"/>
  <c r="AE121" i="27"/>
  <c r="AE122" i="27"/>
  <c r="AE123" i="27"/>
  <c r="AE124" i="27"/>
  <c r="AE125" i="27"/>
  <c r="AE126" i="27"/>
  <c r="AE142" i="24"/>
  <c r="AE105" i="26"/>
  <c r="AE106" i="26"/>
  <c r="AE107" i="26"/>
  <c r="AE108" i="26"/>
  <c r="AE109" i="26"/>
  <c r="AE110" i="26"/>
  <c r="CG47" i="26"/>
  <c r="AE111" i="26"/>
  <c r="AE112" i="26"/>
  <c r="AE113" i="26"/>
  <c r="AE114" i="26"/>
  <c r="AE115" i="26"/>
  <c r="AE116" i="26"/>
  <c r="AE117" i="26"/>
  <c r="AE118" i="26"/>
  <c r="AE119" i="26"/>
  <c r="AE120" i="26"/>
  <c r="AE121" i="26"/>
  <c r="AE122" i="26"/>
  <c r="AE123" i="26"/>
  <c r="AE124" i="26"/>
  <c r="AE125" i="26"/>
  <c r="AE126" i="26"/>
  <c r="AE127" i="26"/>
  <c r="CG129" i="28"/>
  <c r="AE105" i="29"/>
  <c r="AE106" i="29"/>
  <c r="AE107" i="29"/>
  <c r="AE108" i="29"/>
  <c r="AE109" i="29"/>
  <c r="AE110" i="29"/>
  <c r="AE111" i="29"/>
  <c r="AE112" i="29"/>
  <c r="AE113" i="29"/>
  <c r="CG47" i="29"/>
  <c r="AE114" i="29"/>
  <c r="AE115" i="29"/>
  <c r="AE116" i="29"/>
  <c r="AE117" i="29"/>
  <c r="AE118" i="29"/>
  <c r="AE119" i="29"/>
  <c r="AE120" i="29"/>
  <c r="AE121" i="29"/>
  <c r="AE122" i="29"/>
  <c r="AE123" i="29"/>
  <c r="AE124" i="29"/>
  <c r="AE125" i="29"/>
  <c r="AE126" i="29"/>
  <c r="AE127" i="29"/>
  <c r="AE128" i="29"/>
  <c r="AE113" i="24"/>
  <c r="AE112" i="24"/>
  <c r="AE115" i="24"/>
  <c r="AE119" i="24"/>
  <c r="AE105" i="24"/>
  <c r="AE117" i="24"/>
  <c r="AE116" i="24"/>
  <c r="AE106" i="24"/>
  <c r="AE108" i="24"/>
  <c r="AE110" i="24"/>
  <c r="AE111" i="24"/>
  <c r="AE107" i="24"/>
  <c r="AE114" i="24"/>
  <c r="AE118" i="24"/>
  <c r="AE109" i="24"/>
  <c r="AE120" i="24"/>
  <c r="AE121" i="24"/>
  <c r="AE122" i="24"/>
  <c r="AE123" i="24"/>
  <c r="AE124" i="24"/>
  <c r="AE125" i="24"/>
  <c r="AE126" i="24"/>
  <c r="AE127" i="24"/>
  <c r="AE128" i="24"/>
  <c r="AE129" i="24"/>
  <c r="AE130" i="24"/>
  <c r="AE131" i="24"/>
  <c r="CG47" i="24"/>
  <c r="AE101" i="28"/>
  <c r="AE101" i="27"/>
  <c r="AE140" i="24"/>
  <c r="AE134" i="24"/>
  <c r="AE101" i="24"/>
  <c r="AE132" i="24"/>
  <c r="CG132" i="24" s="1"/>
  <c r="AE101" i="29"/>
  <c r="AE137" i="24"/>
  <c r="AE139" i="24"/>
  <c r="AF93" i="27"/>
  <c r="AF74" i="27"/>
  <c r="AF61" i="27"/>
  <c r="AF91" i="27"/>
  <c r="AF76" i="27"/>
  <c r="AF59" i="27"/>
  <c r="AF97" i="27"/>
  <c r="AF70" i="27"/>
  <c r="AF65" i="27"/>
  <c r="AF88" i="27"/>
  <c r="AF79" i="27"/>
  <c r="AF56" i="27"/>
  <c r="AF98" i="27"/>
  <c r="AF69" i="27"/>
  <c r="AF66" i="27"/>
  <c r="AF100" i="27"/>
  <c r="AF99" i="27"/>
  <c r="AF68" i="27"/>
  <c r="AF67" i="27"/>
  <c r="AF94" i="27"/>
  <c r="AF73" i="27"/>
  <c r="AF62" i="27"/>
  <c r="AF87" i="27"/>
  <c r="AF80" i="27"/>
  <c r="AF55" i="27"/>
  <c r="AF48" i="27"/>
  <c r="AF90" i="27"/>
  <c r="AF77" i="27"/>
  <c r="AF58" i="27"/>
  <c r="AF92" i="27"/>
  <c r="AF75" i="27"/>
  <c r="AF60" i="27"/>
  <c r="AF86" i="27"/>
  <c r="AF81" i="27"/>
  <c r="AF54" i="27"/>
  <c r="AF49" i="27"/>
  <c r="AF95" i="27"/>
  <c r="AF72" i="27"/>
  <c r="AF63" i="27"/>
  <c r="AF85" i="27"/>
  <c r="AF82" i="27"/>
  <c r="AF84" i="27"/>
  <c r="AF83" i="27"/>
  <c r="AF89" i="27"/>
  <c r="AF78" i="27"/>
  <c r="AF96" i="27"/>
  <c r="AF71" i="27"/>
  <c r="AF53" i="27"/>
  <c r="AF51" i="27"/>
  <c r="AF64" i="27"/>
  <c r="AF57" i="27"/>
  <c r="AF50" i="27"/>
  <c r="AF52" i="27"/>
  <c r="AF89" i="28"/>
  <c r="AF78" i="28"/>
  <c r="AF96" i="28"/>
  <c r="AF93" i="28"/>
  <c r="AF91" i="28"/>
  <c r="AF76" i="28"/>
  <c r="AF97" i="28"/>
  <c r="AF88" i="28"/>
  <c r="AF79" i="28"/>
  <c r="AF98" i="28"/>
  <c r="AF100" i="28"/>
  <c r="AF99" i="28"/>
  <c r="AF94" i="28"/>
  <c r="AF87" i="28"/>
  <c r="AF80" i="28"/>
  <c r="AF90" i="28"/>
  <c r="AF77" i="28"/>
  <c r="AF92" i="28"/>
  <c r="AF86" i="28"/>
  <c r="AF81" i="28"/>
  <c r="AF95" i="28"/>
  <c r="AF61" i="28"/>
  <c r="AF73" i="28"/>
  <c r="AF65" i="28"/>
  <c r="AF59" i="28"/>
  <c r="AF72" i="28"/>
  <c r="AF71" i="28"/>
  <c r="AF70" i="28"/>
  <c r="AF82" i="28"/>
  <c r="AF74" i="28"/>
  <c r="AF69" i="28"/>
  <c r="AF66" i="28"/>
  <c r="AF56" i="28"/>
  <c r="AF68" i="28"/>
  <c r="AF67" i="28"/>
  <c r="AF62" i="28"/>
  <c r="AF55" i="28"/>
  <c r="AF48" i="28"/>
  <c r="AF83" i="28"/>
  <c r="AF75" i="28"/>
  <c r="AF58" i="28"/>
  <c r="AF60" i="28"/>
  <c r="AF63" i="28"/>
  <c r="AF54" i="28"/>
  <c r="AF49" i="28"/>
  <c r="AF84" i="28"/>
  <c r="AF53" i="28"/>
  <c r="AF50" i="28"/>
  <c r="AF52" i="28"/>
  <c r="AF51" i="28"/>
  <c r="AF64" i="28"/>
  <c r="AF57" i="28"/>
  <c r="AF85" i="28"/>
  <c r="AF98" i="26"/>
  <c r="AF100" i="26"/>
  <c r="AF99" i="26"/>
  <c r="AF90" i="26"/>
  <c r="AF77" i="26"/>
  <c r="AF58" i="26"/>
  <c r="AF92" i="26"/>
  <c r="AF75" i="26"/>
  <c r="AF60" i="26"/>
  <c r="AF86" i="26"/>
  <c r="AF81" i="26"/>
  <c r="AF54" i="26"/>
  <c r="AF49" i="26"/>
  <c r="AF95" i="26"/>
  <c r="AF72" i="26"/>
  <c r="AF63" i="26"/>
  <c r="AF85" i="26"/>
  <c r="AF82" i="26"/>
  <c r="AF53" i="26"/>
  <c r="AF50" i="26"/>
  <c r="AF84" i="26"/>
  <c r="AF83" i="26"/>
  <c r="AF52" i="26"/>
  <c r="AF51" i="26"/>
  <c r="AF89" i="26"/>
  <c r="AF78" i="26"/>
  <c r="AF57" i="26"/>
  <c r="AF96" i="26"/>
  <c r="AF71" i="26"/>
  <c r="AF64" i="26"/>
  <c r="AF93" i="26"/>
  <c r="AF74" i="26"/>
  <c r="AF61" i="26"/>
  <c r="AF91" i="26"/>
  <c r="AF76" i="26"/>
  <c r="AF59" i="26"/>
  <c r="AF70" i="26"/>
  <c r="AF65" i="26"/>
  <c r="AF88" i="26"/>
  <c r="AF79" i="26"/>
  <c r="AF56" i="26"/>
  <c r="AF69" i="26"/>
  <c r="AF66" i="26"/>
  <c r="AF68" i="26"/>
  <c r="AF67" i="26"/>
  <c r="AF94" i="26"/>
  <c r="AF73" i="26"/>
  <c r="AF62" i="26"/>
  <c r="AF97" i="26"/>
  <c r="AF87" i="26"/>
  <c r="AF80" i="26"/>
  <c r="AF55" i="26"/>
  <c r="AF48" i="26"/>
  <c r="AE105" i="25"/>
  <c r="AE106" i="25"/>
  <c r="AE107" i="25"/>
  <c r="AE108" i="25"/>
  <c r="AE109" i="25"/>
  <c r="CG47" i="25"/>
  <c r="AE110" i="25"/>
  <c r="AE111" i="25"/>
  <c r="AE112" i="25"/>
  <c r="AE113" i="25"/>
  <c r="AE114" i="25"/>
  <c r="AE115" i="25"/>
  <c r="AE116" i="25"/>
  <c r="AE117" i="25"/>
  <c r="AE118" i="25"/>
  <c r="AE119" i="25"/>
  <c r="AE120" i="25"/>
  <c r="AE121" i="25"/>
  <c r="AE122" i="25"/>
  <c r="AE123" i="25"/>
  <c r="AE124" i="25"/>
  <c r="AE125" i="25"/>
  <c r="AE126" i="25"/>
  <c r="CG128" i="26"/>
  <c r="AE141" i="24"/>
  <c r="AE149" i="24"/>
  <c r="CG127" i="27"/>
  <c r="AE101" i="25"/>
  <c r="AE135" i="24"/>
  <c r="CG127" i="25"/>
  <c r="T130" i="29"/>
  <c r="D130" i="29"/>
  <c r="AC130" i="29"/>
  <c r="M130" i="29"/>
  <c r="Q130" i="29"/>
  <c r="P130" i="29"/>
  <c r="O130" i="29"/>
  <c r="N130" i="29"/>
  <c r="AE130" i="29"/>
  <c r="L130" i="29"/>
  <c r="AD130" i="29"/>
  <c r="K130" i="29"/>
  <c r="AB130" i="29"/>
  <c r="J130" i="29"/>
  <c r="AA130" i="29"/>
  <c r="I130" i="29"/>
  <c r="Z130" i="29"/>
  <c r="H130" i="29"/>
  <c r="Y130" i="29"/>
  <c r="G130" i="29"/>
  <c r="R130" i="29"/>
  <c r="X130" i="29"/>
  <c r="W130" i="29"/>
  <c r="V130" i="29"/>
  <c r="U130" i="29"/>
  <c r="S130" i="29"/>
  <c r="F130" i="29"/>
  <c r="E130" i="29"/>
  <c r="AE105" i="28"/>
  <c r="AE106" i="28"/>
  <c r="AE108" i="28"/>
  <c r="AE107" i="28"/>
  <c r="AE109" i="28"/>
  <c r="AE110" i="28"/>
  <c r="AE111" i="28"/>
  <c r="CG47" i="28"/>
  <c r="AE112" i="28"/>
  <c r="AE113" i="28"/>
  <c r="AE114" i="28"/>
  <c r="AE115" i="28"/>
  <c r="AE116" i="28"/>
  <c r="AE117" i="28"/>
  <c r="AE118" i="28"/>
  <c r="AE119" i="28"/>
  <c r="AE120" i="28"/>
  <c r="AE121" i="28"/>
  <c r="AE122" i="28"/>
  <c r="AE123" i="28"/>
  <c r="AE124" i="28"/>
  <c r="AE125" i="28"/>
  <c r="AE126" i="28"/>
  <c r="AE127" i="28"/>
  <c r="AE128" i="28"/>
  <c r="CG129" i="29"/>
  <c r="AE136" i="24"/>
  <c r="AE147" i="24"/>
  <c r="AE146" i="24"/>
  <c r="C86" i="18"/>
  <c r="AE101" i="26"/>
  <c r="AE148" i="24"/>
  <c r="AE143" i="24"/>
  <c r="AE128" i="27"/>
  <c r="O128" i="27"/>
  <c r="AD128" i="27"/>
  <c r="N128" i="27"/>
  <c r="AC128" i="27"/>
  <c r="M128" i="27"/>
  <c r="AB128" i="27"/>
  <c r="L128" i="27"/>
  <c r="AA128" i="27"/>
  <c r="K128" i="27"/>
  <c r="Z128" i="27"/>
  <c r="J128" i="27"/>
  <c r="Y128" i="27"/>
  <c r="I128" i="27"/>
  <c r="X128" i="27"/>
  <c r="H128" i="27"/>
  <c r="W128" i="27"/>
  <c r="G128" i="27"/>
  <c r="V128" i="27"/>
  <c r="F128" i="27"/>
  <c r="U128" i="27"/>
  <c r="E128" i="27"/>
  <c r="T128" i="27"/>
  <c r="D128" i="27"/>
  <c r="S128" i="27"/>
  <c r="R128" i="27"/>
  <c r="Q128" i="27"/>
  <c r="P128" i="27"/>
  <c r="AE129" i="28"/>
  <c r="AE128" i="26"/>
  <c r="AE145" i="24"/>
  <c r="AE133" i="24"/>
  <c r="M151" i="24"/>
  <c r="AC151" i="24"/>
  <c r="N151" i="24"/>
  <c r="AD151" i="24"/>
  <c r="O151" i="24"/>
  <c r="AE151" i="24"/>
  <c r="P151" i="24"/>
  <c r="Q151" i="24"/>
  <c r="R151" i="24"/>
  <c r="D151" i="24"/>
  <c r="S151" i="24"/>
  <c r="T151" i="24"/>
  <c r="E151" i="24"/>
  <c r="U151" i="24"/>
  <c r="F151" i="24"/>
  <c r="V151" i="24"/>
  <c r="G151" i="24"/>
  <c r="W151" i="24"/>
  <c r="H151" i="24"/>
  <c r="X151" i="24"/>
  <c r="I151" i="24"/>
  <c r="Y151" i="24"/>
  <c r="J151" i="24"/>
  <c r="Z151" i="24"/>
  <c r="K151" i="24"/>
  <c r="AA151" i="24"/>
  <c r="L151" i="24"/>
  <c r="AB151" i="24"/>
  <c r="AF90" i="25"/>
  <c r="AF77" i="25"/>
  <c r="AF92" i="25"/>
  <c r="AF75" i="25"/>
  <c r="AF86" i="25"/>
  <c r="AF81" i="25"/>
  <c r="AF95" i="25"/>
  <c r="AF85" i="25"/>
  <c r="AF82" i="25"/>
  <c r="AF84" i="25"/>
  <c r="AF83" i="25"/>
  <c r="AF89" i="25"/>
  <c r="AF96" i="25"/>
  <c r="AF93" i="25"/>
  <c r="AF91" i="25"/>
  <c r="AF97" i="25"/>
  <c r="AF98" i="25"/>
  <c r="AF100" i="25"/>
  <c r="AF99" i="25"/>
  <c r="AF94" i="25"/>
  <c r="AF59" i="25"/>
  <c r="AF70" i="25"/>
  <c r="AF65" i="25"/>
  <c r="AF78" i="25"/>
  <c r="AF76" i="25"/>
  <c r="AF74" i="25"/>
  <c r="AF56" i="25"/>
  <c r="AF80" i="25"/>
  <c r="AF69" i="25"/>
  <c r="AF66" i="25"/>
  <c r="AF68" i="25"/>
  <c r="AF67" i="25"/>
  <c r="AF62" i="25"/>
  <c r="AF55" i="25"/>
  <c r="AF48" i="25"/>
  <c r="AF87" i="25"/>
  <c r="AF58" i="25"/>
  <c r="AF60" i="25"/>
  <c r="AF54" i="25"/>
  <c r="AF49" i="25"/>
  <c r="AF72" i="25"/>
  <c r="AF63" i="25"/>
  <c r="AF79" i="25"/>
  <c r="AF53" i="25"/>
  <c r="AF50" i="25"/>
  <c r="AF52" i="25"/>
  <c r="AF51" i="25"/>
  <c r="AF57" i="25"/>
  <c r="AF71" i="25"/>
  <c r="AF64" i="25"/>
  <c r="AF88" i="25"/>
  <c r="AF73" i="25"/>
  <c r="AF61" i="25"/>
  <c r="AF88" i="24"/>
  <c r="AF70" i="24"/>
  <c r="AF65" i="24"/>
  <c r="AF98" i="24"/>
  <c r="AF79" i="24"/>
  <c r="AF56" i="24"/>
  <c r="AF100" i="24"/>
  <c r="AF99" i="24"/>
  <c r="AF69" i="24"/>
  <c r="AF66" i="24"/>
  <c r="AF94" i="24"/>
  <c r="AF68" i="24"/>
  <c r="AF67" i="24"/>
  <c r="AF87" i="24"/>
  <c r="AF73" i="24"/>
  <c r="AF62" i="24"/>
  <c r="AF90" i="24"/>
  <c r="AF80" i="24"/>
  <c r="AF55" i="24"/>
  <c r="AF48" i="24"/>
  <c r="AF92" i="24"/>
  <c r="AF77" i="24"/>
  <c r="AF58" i="24"/>
  <c r="AF75" i="24"/>
  <c r="AF60" i="24"/>
  <c r="AF95" i="24"/>
  <c r="AF86" i="24"/>
  <c r="AF81" i="24"/>
  <c r="AF54" i="24"/>
  <c r="AF49" i="24"/>
  <c r="AF72" i="24"/>
  <c r="AF63" i="24"/>
  <c r="AF85" i="24"/>
  <c r="AF82" i="24"/>
  <c r="AF53" i="24"/>
  <c r="AF50" i="24"/>
  <c r="AF89" i="24"/>
  <c r="AF84" i="24"/>
  <c r="AF83" i="24"/>
  <c r="AF52" i="24"/>
  <c r="AF51" i="24"/>
  <c r="AF96" i="24"/>
  <c r="AF78" i="24"/>
  <c r="AF57" i="24"/>
  <c r="AF93" i="24"/>
  <c r="AF71" i="24"/>
  <c r="AF64" i="24"/>
  <c r="AF91" i="24"/>
  <c r="AF74" i="24"/>
  <c r="AF97" i="24"/>
  <c r="AF76" i="24"/>
  <c r="AF59" i="24"/>
  <c r="AF61" i="24"/>
  <c r="AE138" i="24"/>
  <c r="U130" i="28"/>
  <c r="E130" i="28"/>
  <c r="T130" i="28"/>
  <c r="D130" i="28"/>
  <c r="S130" i="28"/>
  <c r="R130" i="28"/>
  <c r="Q130" i="28"/>
  <c r="P130" i="28"/>
  <c r="AE130" i="28"/>
  <c r="O130" i="28"/>
  <c r="AD130" i="28"/>
  <c r="N130" i="28"/>
  <c r="AC130" i="28"/>
  <c r="M130" i="28"/>
  <c r="AB130" i="28"/>
  <c r="L130" i="28"/>
  <c r="AA130" i="28"/>
  <c r="K130" i="28"/>
  <c r="Z130" i="28"/>
  <c r="J130" i="28"/>
  <c r="Y130" i="28"/>
  <c r="I130" i="28"/>
  <c r="X130" i="28"/>
  <c r="H130" i="28"/>
  <c r="W130" i="28"/>
  <c r="G130" i="28"/>
  <c r="V130" i="28"/>
  <c r="F130" i="28"/>
  <c r="AF89" i="29"/>
  <c r="AF78" i="29"/>
  <c r="AF57" i="29"/>
  <c r="AF53" i="29"/>
  <c r="AF50" i="29"/>
  <c r="AF96" i="29"/>
  <c r="AF71" i="29"/>
  <c r="AF64" i="29"/>
  <c r="AF52" i="29"/>
  <c r="AF51" i="29"/>
  <c r="AF93" i="29"/>
  <c r="AF74" i="29"/>
  <c r="AF61" i="29"/>
  <c r="AF91" i="29"/>
  <c r="AF76" i="29"/>
  <c r="AF59" i="29"/>
  <c r="AF97" i="29"/>
  <c r="AF70" i="29"/>
  <c r="AF65" i="29"/>
  <c r="AF88" i="29"/>
  <c r="AF79" i="29"/>
  <c r="AF56" i="29"/>
  <c r="AF98" i="29"/>
  <c r="AF69" i="29"/>
  <c r="AF66" i="29"/>
  <c r="AF100" i="29"/>
  <c r="AF99" i="29"/>
  <c r="AF68" i="29"/>
  <c r="AF67" i="29"/>
  <c r="AF94" i="29"/>
  <c r="AF73" i="29"/>
  <c r="AF62" i="29"/>
  <c r="AF87" i="29"/>
  <c r="AF80" i="29"/>
  <c r="AF55" i="29"/>
  <c r="AF90" i="29"/>
  <c r="AF77" i="29"/>
  <c r="AF58" i="29"/>
  <c r="AF92" i="29"/>
  <c r="AF75" i="29"/>
  <c r="AF60" i="29"/>
  <c r="AF48" i="29"/>
  <c r="AF86" i="29"/>
  <c r="AF81" i="29"/>
  <c r="AF95" i="29"/>
  <c r="AF72" i="29"/>
  <c r="AF63" i="29"/>
  <c r="AF54" i="29"/>
  <c r="AF85" i="29"/>
  <c r="AF82" i="29"/>
  <c r="AF49" i="29"/>
  <c r="AF84" i="29"/>
  <c r="AF83" i="29"/>
  <c r="P128" i="25"/>
  <c r="AE128" i="25"/>
  <c r="O128" i="25"/>
  <c r="AD128" i="25"/>
  <c r="N128" i="25"/>
  <c r="AC128" i="25"/>
  <c r="M128" i="25"/>
  <c r="AB128" i="25"/>
  <c r="L128" i="25"/>
  <c r="AA128" i="25"/>
  <c r="K128" i="25"/>
  <c r="Z128" i="25"/>
  <c r="J128" i="25"/>
  <c r="Y128" i="25"/>
  <c r="I128" i="25"/>
  <c r="X128" i="25"/>
  <c r="H128" i="25"/>
  <c r="W128" i="25"/>
  <c r="G128" i="25"/>
  <c r="V128" i="25"/>
  <c r="F128" i="25"/>
  <c r="U128" i="25"/>
  <c r="E128" i="25"/>
  <c r="T128" i="25"/>
  <c r="D128" i="25"/>
  <c r="S128" i="25"/>
  <c r="R128" i="25"/>
  <c r="Q128" i="25"/>
  <c r="R129" i="26"/>
  <c r="Q129" i="26"/>
  <c r="P129" i="26"/>
  <c r="AE129" i="26"/>
  <c r="O129" i="26"/>
  <c r="AD129" i="26"/>
  <c r="N129" i="26"/>
  <c r="AC129" i="26"/>
  <c r="M129" i="26"/>
  <c r="AB129" i="26"/>
  <c r="L129" i="26"/>
  <c r="AA129" i="26"/>
  <c r="K129" i="26"/>
  <c r="Z129" i="26"/>
  <c r="J129" i="26"/>
  <c r="X129" i="26"/>
  <c r="H129" i="26"/>
  <c r="W129" i="26"/>
  <c r="G129" i="26"/>
  <c r="V129" i="26"/>
  <c r="F129" i="26"/>
  <c r="U129" i="26"/>
  <c r="E129" i="26"/>
  <c r="T129" i="26"/>
  <c r="D129" i="26"/>
  <c r="S129" i="26"/>
  <c r="Y129" i="26"/>
  <c r="I129" i="26"/>
  <c r="Q33" i="1"/>
  <c r="S32" i="1"/>
  <c r="C74" i="12"/>
  <c r="E74" i="12" s="1"/>
  <c r="G86" i="18"/>
  <c r="I86" i="18"/>
  <c r="D86" i="18"/>
  <c r="H86" i="18"/>
  <c r="B67" i="18"/>
  <c r="O66" i="18"/>
  <c r="F67" i="18"/>
  <c r="P66" i="18"/>
  <c r="AE103" i="25"/>
  <c r="AE103" i="29"/>
  <c r="AE103" i="27"/>
  <c r="AE103" i="28"/>
  <c r="AE103" i="26"/>
  <c r="AE103" i="24"/>
  <c r="B67" i="24"/>
  <c r="B151" i="24"/>
  <c r="J40" i="1"/>
  <c r="M37" i="1"/>
  <c r="B31" i="20"/>
  <c r="C31" i="20" s="1"/>
  <c r="R35" i="1"/>
  <c r="H43" i="1"/>
  <c r="AG18" i="29" s="1"/>
  <c r="C43" i="1"/>
  <c r="AG18" i="24" s="1"/>
  <c r="F43" i="1"/>
  <c r="AG18" i="27" s="1"/>
  <c r="D43" i="1"/>
  <c r="AG18" i="25" s="1"/>
  <c r="G43" i="1"/>
  <c r="AG18" i="28" s="1"/>
  <c r="E43" i="1"/>
  <c r="AG18" i="26" s="1"/>
  <c r="E29" i="20"/>
  <c r="F29" i="20"/>
  <c r="A30" i="21"/>
  <c r="D30" i="21" s="1"/>
  <c r="A37" i="1"/>
  <c r="B38" i="1"/>
  <c r="B32" i="23"/>
  <c r="C32" i="23" s="1"/>
  <c r="D32" i="23" s="1"/>
  <c r="A31" i="23"/>
  <c r="A30" i="20"/>
  <c r="B31" i="21"/>
  <c r="C31" i="21" s="1"/>
  <c r="G30" i="23"/>
  <c r="E30" i="23"/>
  <c r="F30" i="23" s="1"/>
  <c r="F29" i="21"/>
  <c r="E29" i="21"/>
  <c r="L36" i="1"/>
  <c r="O36" i="1" s="1"/>
  <c r="T36" i="1" s="1"/>
  <c r="I53" i="14"/>
  <c r="P35" i="1"/>
  <c r="B130" i="29"/>
  <c r="B46" i="29"/>
  <c r="B44" i="25"/>
  <c r="B128" i="25"/>
  <c r="B128" i="27"/>
  <c r="B44" i="27"/>
  <c r="B129" i="26"/>
  <c r="B45" i="26"/>
  <c r="B130" i="28"/>
  <c r="B46" i="28"/>
  <c r="AF129" i="26" l="1"/>
  <c r="AF128" i="27"/>
  <c r="AF151" i="24"/>
  <c r="AF128" i="25"/>
  <c r="AF130" i="28"/>
  <c r="AF145" i="24"/>
  <c r="AF101" i="26"/>
  <c r="AF105" i="26"/>
  <c r="AF106" i="26"/>
  <c r="AF107" i="26"/>
  <c r="AF108" i="26"/>
  <c r="AF109" i="26"/>
  <c r="CG48" i="26"/>
  <c r="AF110" i="26"/>
  <c r="AF111" i="26"/>
  <c r="AF112" i="26"/>
  <c r="AF113" i="26"/>
  <c r="AF114" i="26"/>
  <c r="AF115" i="26"/>
  <c r="AF116" i="26"/>
  <c r="AF117" i="26"/>
  <c r="AF118" i="26"/>
  <c r="AF119" i="26"/>
  <c r="AF120" i="26"/>
  <c r="AF121" i="26"/>
  <c r="AF122" i="26"/>
  <c r="AF123" i="26"/>
  <c r="AF124" i="26"/>
  <c r="AF125" i="26"/>
  <c r="AF126" i="26"/>
  <c r="AF127" i="26"/>
  <c r="AF128" i="26"/>
  <c r="AF140" i="24"/>
  <c r="T131" i="28"/>
  <c r="D131" i="28"/>
  <c r="S131" i="28"/>
  <c r="R131" i="28"/>
  <c r="Q131" i="28"/>
  <c r="AF131" i="28"/>
  <c r="P131" i="28"/>
  <c r="AE131" i="28"/>
  <c r="O131" i="28"/>
  <c r="AD131" i="28"/>
  <c r="N131" i="28"/>
  <c r="AC131" i="28"/>
  <c r="M131" i="28"/>
  <c r="AB131" i="28"/>
  <c r="L131" i="28"/>
  <c r="AA131" i="28"/>
  <c r="K131" i="28"/>
  <c r="Z131" i="28"/>
  <c r="J131" i="28"/>
  <c r="Y131" i="28"/>
  <c r="I131" i="28"/>
  <c r="X131" i="28"/>
  <c r="H131" i="28"/>
  <c r="W131" i="28"/>
  <c r="G131" i="28"/>
  <c r="V131" i="28"/>
  <c r="F131" i="28"/>
  <c r="U131" i="28"/>
  <c r="E131" i="28"/>
  <c r="CG129" i="26"/>
  <c r="AF143" i="24"/>
  <c r="AF134" i="24"/>
  <c r="AF101" i="24"/>
  <c r="AF118" i="24"/>
  <c r="AF109" i="24"/>
  <c r="AF110" i="24"/>
  <c r="AF105" i="24"/>
  <c r="AF111" i="24"/>
  <c r="AF114" i="24"/>
  <c r="AF115" i="24"/>
  <c r="AF112" i="24"/>
  <c r="AF119" i="24"/>
  <c r="AF108" i="24"/>
  <c r="AF113" i="24"/>
  <c r="AF117" i="24"/>
  <c r="AF116" i="24"/>
  <c r="AF106" i="24"/>
  <c r="AF107" i="24"/>
  <c r="AF120" i="24"/>
  <c r="AF121" i="24"/>
  <c r="AF122" i="24"/>
  <c r="AF123" i="24"/>
  <c r="AF124" i="24"/>
  <c r="AF125" i="24"/>
  <c r="AF126" i="24"/>
  <c r="AF127" i="24"/>
  <c r="AF128" i="24"/>
  <c r="AF129" i="24"/>
  <c r="AF130" i="24"/>
  <c r="AF131" i="24"/>
  <c r="AF132" i="24"/>
  <c r="CG48" i="24"/>
  <c r="AF137" i="24"/>
  <c r="AF139" i="24"/>
  <c r="AF149" i="24"/>
  <c r="CG128" i="27"/>
  <c r="AG96" i="28"/>
  <c r="AG71" i="28"/>
  <c r="AG93" i="28"/>
  <c r="AG91" i="28"/>
  <c r="AG97" i="28"/>
  <c r="AG88" i="28"/>
  <c r="AG79" i="28"/>
  <c r="AG98" i="28"/>
  <c r="AG100" i="28"/>
  <c r="AG99" i="28"/>
  <c r="AG94" i="28"/>
  <c r="AG87" i="28"/>
  <c r="AG80" i="28"/>
  <c r="AG90" i="28"/>
  <c r="AG77" i="28"/>
  <c r="AG92" i="28"/>
  <c r="AG86" i="28"/>
  <c r="AG81" i="28"/>
  <c r="AG95" i="28"/>
  <c r="AG89" i="28"/>
  <c r="AG73" i="28"/>
  <c r="AG65" i="28"/>
  <c r="AG59" i="28"/>
  <c r="AG72" i="28"/>
  <c r="AG70" i="28"/>
  <c r="AG82" i="28"/>
  <c r="AG76" i="28"/>
  <c r="AG74" i="28"/>
  <c r="AG69" i="28"/>
  <c r="AG66" i="28"/>
  <c r="AG56" i="28"/>
  <c r="AG68" i="28"/>
  <c r="AG67" i="28"/>
  <c r="AG62" i="28"/>
  <c r="AG55" i="28"/>
  <c r="AG83" i="28"/>
  <c r="AG75" i="28"/>
  <c r="AG58" i="28"/>
  <c r="AG60" i="28"/>
  <c r="AG63" i="28"/>
  <c r="AG54" i="28"/>
  <c r="AG49" i="28"/>
  <c r="AG84" i="28"/>
  <c r="AG53" i="28"/>
  <c r="AG50" i="28"/>
  <c r="AG52" i="28"/>
  <c r="AG51" i="28"/>
  <c r="AG64" i="28"/>
  <c r="AG57" i="28"/>
  <c r="AG85" i="28"/>
  <c r="AG78" i="28"/>
  <c r="AG61" i="28"/>
  <c r="AG92" i="25"/>
  <c r="AG75" i="25"/>
  <c r="AG86" i="25"/>
  <c r="AG81" i="25"/>
  <c r="AG95" i="25"/>
  <c r="AG85" i="25"/>
  <c r="AG82" i="25"/>
  <c r="AG84" i="25"/>
  <c r="AG83" i="25"/>
  <c r="AG89" i="25"/>
  <c r="AG96" i="25"/>
  <c r="AG93" i="25"/>
  <c r="AG91" i="25"/>
  <c r="AG97" i="25"/>
  <c r="AG88" i="25"/>
  <c r="AG98" i="25"/>
  <c r="AG100" i="25"/>
  <c r="AG99" i="25"/>
  <c r="AG94" i="25"/>
  <c r="AG70" i="25"/>
  <c r="AG65" i="25"/>
  <c r="AG78" i="25"/>
  <c r="AG76" i="25"/>
  <c r="AG74" i="25"/>
  <c r="AG56" i="25"/>
  <c r="AG80" i="25"/>
  <c r="AG69" i="25"/>
  <c r="AG66" i="25"/>
  <c r="AG68" i="25"/>
  <c r="AG67" i="25"/>
  <c r="AG62" i="25"/>
  <c r="AG55" i="25"/>
  <c r="AG87" i="25"/>
  <c r="AG58" i="25"/>
  <c r="AG60" i="25"/>
  <c r="AG54" i="25"/>
  <c r="AG49" i="25"/>
  <c r="AG72" i="25"/>
  <c r="AG63" i="25"/>
  <c r="AG79" i="25"/>
  <c r="AG53" i="25"/>
  <c r="AG50" i="25"/>
  <c r="AG52" i="25"/>
  <c r="AG51" i="25"/>
  <c r="AG90" i="25"/>
  <c r="AG77" i="25"/>
  <c r="AG57" i="25"/>
  <c r="AG71" i="25"/>
  <c r="AG64" i="25"/>
  <c r="AG73" i="25"/>
  <c r="AG61" i="25"/>
  <c r="AG59" i="25"/>
  <c r="AF101" i="29"/>
  <c r="AF105" i="29"/>
  <c r="AF106" i="29"/>
  <c r="AF107" i="29"/>
  <c r="AF108" i="29"/>
  <c r="AF109" i="29"/>
  <c r="AF110" i="29"/>
  <c r="AF112" i="29"/>
  <c r="AF111" i="29"/>
  <c r="AF113" i="29"/>
  <c r="CG48" i="29"/>
  <c r="AF114" i="29"/>
  <c r="AF115" i="29"/>
  <c r="AF116" i="29"/>
  <c r="AF117" i="29"/>
  <c r="AF118" i="29"/>
  <c r="AF119" i="29"/>
  <c r="AF120" i="29"/>
  <c r="AF121" i="29"/>
  <c r="AF122" i="29"/>
  <c r="AF123" i="29"/>
  <c r="AF124" i="29"/>
  <c r="AF125" i="29"/>
  <c r="AF126" i="29"/>
  <c r="AF127" i="29"/>
  <c r="AF128" i="29"/>
  <c r="AF129" i="29"/>
  <c r="CG130" i="28"/>
  <c r="AF101" i="28"/>
  <c r="AF105" i="28"/>
  <c r="AF106" i="28"/>
  <c r="AF108" i="28"/>
  <c r="AF107" i="28"/>
  <c r="AF109" i="28"/>
  <c r="AF110" i="28"/>
  <c r="AF111" i="28"/>
  <c r="CG48" i="28"/>
  <c r="AF112" i="28"/>
  <c r="AF113" i="28"/>
  <c r="AF114" i="28"/>
  <c r="AF115" i="28"/>
  <c r="AF116" i="28"/>
  <c r="AF117" i="28"/>
  <c r="AF118" i="28"/>
  <c r="AF119" i="28"/>
  <c r="AF120" i="28"/>
  <c r="AF121" i="28"/>
  <c r="AF122" i="28"/>
  <c r="AF123" i="28"/>
  <c r="AF124" i="28"/>
  <c r="AF125" i="28"/>
  <c r="AF126" i="28"/>
  <c r="AF127" i="28"/>
  <c r="AF128" i="28"/>
  <c r="AF129" i="28"/>
  <c r="AG98" i="26"/>
  <c r="AG100" i="26"/>
  <c r="AG99" i="26"/>
  <c r="AG92" i="26"/>
  <c r="AG75" i="26"/>
  <c r="AG60" i="26"/>
  <c r="AG86" i="26"/>
  <c r="AG81" i="26"/>
  <c r="AG54" i="26"/>
  <c r="AG49" i="26"/>
  <c r="AG95" i="26"/>
  <c r="AG72" i="26"/>
  <c r="AG63" i="26"/>
  <c r="AG85" i="26"/>
  <c r="AG82" i="26"/>
  <c r="AG53" i="26"/>
  <c r="AG50" i="26"/>
  <c r="AG84" i="26"/>
  <c r="AG83" i="26"/>
  <c r="AG52" i="26"/>
  <c r="AG51" i="26"/>
  <c r="AG89" i="26"/>
  <c r="AG78" i="26"/>
  <c r="AG57" i="26"/>
  <c r="AG96" i="26"/>
  <c r="AG71" i="26"/>
  <c r="AG64" i="26"/>
  <c r="AG93" i="26"/>
  <c r="AG74" i="26"/>
  <c r="AG61" i="26"/>
  <c r="AG91" i="26"/>
  <c r="AG76" i="26"/>
  <c r="AG59" i="26"/>
  <c r="AG70" i="26"/>
  <c r="AG65" i="26"/>
  <c r="AG88" i="26"/>
  <c r="AG79" i="26"/>
  <c r="AG56" i="26"/>
  <c r="AG69" i="26"/>
  <c r="AG66" i="26"/>
  <c r="AG68" i="26"/>
  <c r="AG67" i="26"/>
  <c r="AG94" i="26"/>
  <c r="AG73" i="26"/>
  <c r="AG62" i="26"/>
  <c r="AG97" i="26"/>
  <c r="AG87" i="26"/>
  <c r="AG80" i="26"/>
  <c r="AG55" i="26"/>
  <c r="AG90" i="26"/>
  <c r="AG77" i="26"/>
  <c r="AG58" i="26"/>
  <c r="AD129" i="27"/>
  <c r="N129" i="27"/>
  <c r="AC129" i="27"/>
  <c r="M129" i="27"/>
  <c r="AB129" i="27"/>
  <c r="L129" i="27"/>
  <c r="AA129" i="27"/>
  <c r="K129" i="27"/>
  <c r="Z129" i="27"/>
  <c r="J129" i="27"/>
  <c r="Y129" i="27"/>
  <c r="I129" i="27"/>
  <c r="X129" i="27"/>
  <c r="H129" i="27"/>
  <c r="W129" i="27"/>
  <c r="G129" i="27"/>
  <c r="V129" i="27"/>
  <c r="F129" i="27"/>
  <c r="U129" i="27"/>
  <c r="E129" i="27"/>
  <c r="T129" i="27"/>
  <c r="D129" i="27"/>
  <c r="S129" i="27"/>
  <c r="R129" i="27"/>
  <c r="Q129" i="27"/>
  <c r="AF129" i="27"/>
  <c r="P129" i="27"/>
  <c r="AE129" i="27"/>
  <c r="O129" i="27"/>
  <c r="AG91" i="27"/>
  <c r="AG76" i="27"/>
  <c r="AG59" i="27"/>
  <c r="AG97" i="27"/>
  <c r="AG70" i="27"/>
  <c r="AG65" i="27"/>
  <c r="AG88" i="27"/>
  <c r="AG79" i="27"/>
  <c r="AG56" i="27"/>
  <c r="AG98" i="27"/>
  <c r="AG69" i="27"/>
  <c r="AG66" i="27"/>
  <c r="AG100" i="27"/>
  <c r="AG99" i="27"/>
  <c r="AG68" i="27"/>
  <c r="AG67" i="27"/>
  <c r="AG94" i="27"/>
  <c r="AG73" i="27"/>
  <c r="AG62" i="27"/>
  <c r="AG87" i="27"/>
  <c r="AG80" i="27"/>
  <c r="AG55" i="27"/>
  <c r="AG90" i="27"/>
  <c r="AG77" i="27"/>
  <c r="AG58" i="27"/>
  <c r="AG92" i="27"/>
  <c r="AG75" i="27"/>
  <c r="AG60" i="27"/>
  <c r="AG86" i="27"/>
  <c r="AG81" i="27"/>
  <c r="AG54" i="27"/>
  <c r="AG49" i="27"/>
  <c r="AG95" i="27"/>
  <c r="AG72" i="27"/>
  <c r="AG63" i="27"/>
  <c r="AG85" i="27"/>
  <c r="AG82" i="27"/>
  <c r="AG53" i="27"/>
  <c r="AG50" i="27"/>
  <c r="AG84" i="27"/>
  <c r="AG83" i="27"/>
  <c r="AG89" i="27"/>
  <c r="AG78" i="27"/>
  <c r="AG96" i="27"/>
  <c r="AG71" i="27"/>
  <c r="AG64" i="27"/>
  <c r="AG93" i="27"/>
  <c r="AG74" i="27"/>
  <c r="AG51" i="27"/>
  <c r="AG57" i="27"/>
  <c r="AG61" i="27"/>
  <c r="AG52" i="27"/>
  <c r="Q34" i="1"/>
  <c r="S33" i="1"/>
  <c r="AF147" i="24"/>
  <c r="AF146" i="24"/>
  <c r="AF101" i="27"/>
  <c r="AF105" i="27"/>
  <c r="AF106" i="27"/>
  <c r="AF107" i="27"/>
  <c r="AF108" i="27"/>
  <c r="AF109" i="27"/>
  <c r="AF110" i="27"/>
  <c r="CG48" i="27"/>
  <c r="AF111" i="27"/>
  <c r="AF112" i="27"/>
  <c r="AF113" i="27"/>
  <c r="AF114" i="27"/>
  <c r="AF115" i="27"/>
  <c r="AF116" i="27"/>
  <c r="AF117" i="27"/>
  <c r="AF118" i="27"/>
  <c r="AF119" i="27"/>
  <c r="AF120" i="27"/>
  <c r="AF121" i="27"/>
  <c r="AF122" i="27"/>
  <c r="AF123" i="27"/>
  <c r="AF124" i="27"/>
  <c r="AF125" i="27"/>
  <c r="AF126" i="27"/>
  <c r="AF127" i="27"/>
  <c r="AF148" i="24"/>
  <c r="AG96" i="29"/>
  <c r="AG71" i="29"/>
  <c r="AG64" i="29"/>
  <c r="AG52" i="29"/>
  <c r="AG51" i="29"/>
  <c r="AG93" i="29"/>
  <c r="AG74" i="29"/>
  <c r="AG61" i="29"/>
  <c r="AG91" i="29"/>
  <c r="AG76" i="29"/>
  <c r="AG59" i="29"/>
  <c r="AG97" i="29"/>
  <c r="AG70" i="29"/>
  <c r="AG65" i="29"/>
  <c r="AG88" i="29"/>
  <c r="AG79" i="29"/>
  <c r="AG56" i="29"/>
  <c r="AG98" i="29"/>
  <c r="AG69" i="29"/>
  <c r="AG66" i="29"/>
  <c r="AG100" i="29"/>
  <c r="AG99" i="29"/>
  <c r="AG68" i="29"/>
  <c r="AG67" i="29"/>
  <c r="AG94" i="29"/>
  <c r="AG73" i="29"/>
  <c r="AG62" i="29"/>
  <c r="AG87" i="29"/>
  <c r="AG80" i="29"/>
  <c r="AG55" i="29"/>
  <c r="AG90" i="29"/>
  <c r="AG77" i="29"/>
  <c r="AG58" i="29"/>
  <c r="AG92" i="29"/>
  <c r="AG75" i="29"/>
  <c r="AG60" i="29"/>
  <c r="AG86" i="29"/>
  <c r="AG81" i="29"/>
  <c r="AG95" i="29"/>
  <c r="AG72" i="29"/>
  <c r="AG63" i="29"/>
  <c r="AG54" i="29"/>
  <c r="AG85" i="29"/>
  <c r="AG82" i="29"/>
  <c r="AG49" i="29"/>
  <c r="AG84" i="29"/>
  <c r="AG83" i="29"/>
  <c r="AG89" i="29"/>
  <c r="AG78" i="29"/>
  <c r="AG57" i="29"/>
  <c r="AG53" i="29"/>
  <c r="AG50" i="29"/>
  <c r="CG128" i="25"/>
  <c r="AF133" i="24"/>
  <c r="CG133" i="24" s="1"/>
  <c r="AF105" i="25"/>
  <c r="AF106" i="25"/>
  <c r="AF107" i="25"/>
  <c r="AF108" i="25"/>
  <c r="AF109" i="25"/>
  <c r="AF110" i="25"/>
  <c r="AF111" i="25"/>
  <c r="CG48" i="25"/>
  <c r="AF112" i="25"/>
  <c r="AF113" i="25"/>
  <c r="AF114" i="25"/>
  <c r="AF115" i="25"/>
  <c r="AF116" i="25"/>
  <c r="AF117" i="25"/>
  <c r="AF118" i="25"/>
  <c r="AF119" i="25"/>
  <c r="AF120" i="25"/>
  <c r="AF121" i="25"/>
  <c r="AF122" i="25"/>
  <c r="AF123" i="25"/>
  <c r="AF124" i="25"/>
  <c r="AF125" i="25"/>
  <c r="AF126" i="25"/>
  <c r="AF127" i="25"/>
  <c r="AE129" i="25"/>
  <c r="O129" i="25"/>
  <c r="AD129" i="25"/>
  <c r="N129" i="25"/>
  <c r="AC129" i="25"/>
  <c r="M129" i="25"/>
  <c r="AB129" i="25"/>
  <c r="L129" i="25"/>
  <c r="AA129" i="25"/>
  <c r="K129" i="25"/>
  <c r="Z129" i="25"/>
  <c r="J129" i="25"/>
  <c r="Y129" i="25"/>
  <c r="I129" i="25"/>
  <c r="X129" i="25"/>
  <c r="H129" i="25"/>
  <c r="W129" i="25"/>
  <c r="G129" i="25"/>
  <c r="V129" i="25"/>
  <c r="F129" i="25"/>
  <c r="U129" i="25"/>
  <c r="E129" i="25"/>
  <c r="T129" i="25"/>
  <c r="D129" i="25"/>
  <c r="S129" i="25"/>
  <c r="R129" i="25"/>
  <c r="Q129" i="25"/>
  <c r="AF129" i="25"/>
  <c r="P129" i="25"/>
  <c r="AF138" i="24"/>
  <c r="AF130" i="29"/>
  <c r="AF141" i="24"/>
  <c r="AF150" i="24"/>
  <c r="Q130" i="26"/>
  <c r="AF130" i="26"/>
  <c r="P130" i="26"/>
  <c r="AE130" i="26"/>
  <c r="O130" i="26"/>
  <c r="AD130" i="26"/>
  <c r="N130" i="26"/>
  <c r="AC130" i="26"/>
  <c r="M130" i="26"/>
  <c r="AB130" i="26"/>
  <c r="L130" i="26"/>
  <c r="AA130" i="26"/>
  <c r="K130" i="26"/>
  <c r="Z130" i="26"/>
  <c r="J130" i="26"/>
  <c r="Y130" i="26"/>
  <c r="I130" i="26"/>
  <c r="W130" i="26"/>
  <c r="G130" i="26"/>
  <c r="V130" i="26"/>
  <c r="F130" i="26"/>
  <c r="U130" i="26"/>
  <c r="E130" i="26"/>
  <c r="T130" i="26"/>
  <c r="D130" i="26"/>
  <c r="S130" i="26"/>
  <c r="R130" i="26"/>
  <c r="X130" i="26"/>
  <c r="H130" i="26"/>
  <c r="AG98" i="24"/>
  <c r="AG79" i="24"/>
  <c r="AG56" i="24"/>
  <c r="AG100" i="24"/>
  <c r="AG99" i="24"/>
  <c r="AG69" i="24"/>
  <c r="AG66" i="24"/>
  <c r="AG94" i="24"/>
  <c r="AG68" i="24"/>
  <c r="AG67" i="24"/>
  <c r="AG49" i="24"/>
  <c r="AG87" i="24"/>
  <c r="AG73" i="24"/>
  <c r="AG62" i="24"/>
  <c r="AG90" i="24"/>
  <c r="AG80" i="24"/>
  <c r="AG55" i="24"/>
  <c r="AG92" i="24"/>
  <c r="AG77" i="24"/>
  <c r="AG58" i="24"/>
  <c r="AG75" i="24"/>
  <c r="AG60" i="24"/>
  <c r="AG95" i="24"/>
  <c r="AG86" i="24"/>
  <c r="AG81" i="24"/>
  <c r="AG54" i="24"/>
  <c r="AG72" i="24"/>
  <c r="AG63" i="24"/>
  <c r="AG85" i="24"/>
  <c r="AG82" i="24"/>
  <c r="AG53" i="24"/>
  <c r="AG50" i="24"/>
  <c r="AG89" i="24"/>
  <c r="AG84" i="24"/>
  <c r="AG83" i="24"/>
  <c r="AG52" i="24"/>
  <c r="AG51" i="24"/>
  <c r="AG96" i="24"/>
  <c r="AG78" i="24"/>
  <c r="AG57" i="24"/>
  <c r="AG93" i="24"/>
  <c r="AG71" i="24"/>
  <c r="AG64" i="24"/>
  <c r="AG91" i="24"/>
  <c r="AG74" i="24"/>
  <c r="AG97" i="24"/>
  <c r="AG76" i="24"/>
  <c r="AG88" i="24"/>
  <c r="AG70" i="24"/>
  <c r="AG65" i="24"/>
  <c r="AG61" i="24"/>
  <c r="AG59" i="24"/>
  <c r="S131" i="29"/>
  <c r="AB131" i="29"/>
  <c r="L131" i="29"/>
  <c r="AA131" i="29"/>
  <c r="I131" i="29"/>
  <c r="Z131" i="29"/>
  <c r="H131" i="29"/>
  <c r="Y131" i="29"/>
  <c r="G131" i="29"/>
  <c r="X131" i="29"/>
  <c r="F131" i="29"/>
  <c r="W131" i="29"/>
  <c r="E131" i="29"/>
  <c r="V131" i="29"/>
  <c r="D131" i="29"/>
  <c r="U131" i="29"/>
  <c r="T131" i="29"/>
  <c r="R131" i="29"/>
  <c r="Q131" i="29"/>
  <c r="P131" i="29"/>
  <c r="O131" i="29"/>
  <c r="AC131" i="29"/>
  <c r="J131" i="29"/>
  <c r="AF131" i="29"/>
  <c r="AE131" i="29"/>
  <c r="AD131" i="29"/>
  <c r="N131" i="29"/>
  <c r="M131" i="29"/>
  <c r="K131" i="29"/>
  <c r="AF135" i="24"/>
  <c r="AF144" i="24"/>
  <c r="CG130" i="29"/>
  <c r="AF136" i="24"/>
  <c r="AF101" i="25"/>
  <c r="M152" i="24"/>
  <c r="AC152" i="24"/>
  <c r="N152" i="24"/>
  <c r="AD152" i="24"/>
  <c r="O152" i="24"/>
  <c r="AE152" i="24"/>
  <c r="P152" i="24"/>
  <c r="AF152" i="24"/>
  <c r="Q152" i="24"/>
  <c r="R152" i="24"/>
  <c r="S152" i="24"/>
  <c r="D152" i="24"/>
  <c r="T152" i="24"/>
  <c r="E152" i="24"/>
  <c r="U152" i="24"/>
  <c r="F152" i="24"/>
  <c r="V152" i="24"/>
  <c r="G152" i="24"/>
  <c r="W152" i="24"/>
  <c r="H152" i="24"/>
  <c r="X152" i="24"/>
  <c r="I152" i="24"/>
  <c r="Y152" i="24"/>
  <c r="J152" i="24"/>
  <c r="Z152" i="24"/>
  <c r="K152" i="24"/>
  <c r="AA152" i="24"/>
  <c r="L152" i="24"/>
  <c r="AB152" i="24"/>
  <c r="AF142" i="24"/>
  <c r="H87" i="18"/>
  <c r="D87" i="18"/>
  <c r="I87" i="18"/>
  <c r="C87" i="18"/>
  <c r="G87" i="18"/>
  <c r="C75" i="12"/>
  <c r="E75" i="12" s="1"/>
  <c r="F68" i="18"/>
  <c r="P67" i="18"/>
  <c r="B68" i="18"/>
  <c r="O67" i="18"/>
  <c r="AF103" i="25"/>
  <c r="AF103" i="27"/>
  <c r="AF103" i="24"/>
  <c r="AF103" i="28"/>
  <c r="AF103" i="26"/>
  <c r="AF103" i="29"/>
  <c r="B68" i="24"/>
  <c r="B152" i="24"/>
  <c r="J41" i="1"/>
  <c r="D30" i="20"/>
  <c r="E30" i="20" s="1"/>
  <c r="M38" i="1"/>
  <c r="B32" i="20"/>
  <c r="C32" i="20" s="1"/>
  <c r="R36" i="1"/>
  <c r="D44" i="1"/>
  <c r="AH18" i="25" s="1"/>
  <c r="E44" i="1"/>
  <c r="AH18" i="26" s="1"/>
  <c r="C44" i="1"/>
  <c r="AH18" i="24" s="1"/>
  <c r="G44" i="1"/>
  <c r="AH18" i="28" s="1"/>
  <c r="H44" i="1"/>
  <c r="AH18" i="29" s="1"/>
  <c r="F44" i="1"/>
  <c r="AH18" i="27" s="1"/>
  <c r="G31" i="23"/>
  <c r="E31" i="23"/>
  <c r="F31" i="23" s="1"/>
  <c r="B32" i="21"/>
  <c r="C32" i="21" s="1"/>
  <c r="A31" i="20"/>
  <c r="A32" i="23"/>
  <c r="A38" i="1"/>
  <c r="B39" i="1"/>
  <c r="B33" i="23"/>
  <c r="C33" i="23" s="1"/>
  <c r="D33" i="23" s="1"/>
  <c r="E30" i="21"/>
  <c r="F30" i="21"/>
  <c r="F30" i="20"/>
  <c r="A31" i="21"/>
  <c r="D31" i="21" s="1"/>
  <c r="L37" i="1"/>
  <c r="O37" i="1" s="1"/>
  <c r="T37" i="1" s="1"/>
  <c r="I54" i="14"/>
  <c r="P36" i="1"/>
  <c r="B129" i="27"/>
  <c r="B45" i="27"/>
  <c r="B130" i="26"/>
  <c r="B46" i="26"/>
  <c r="B47" i="29"/>
  <c r="B131" i="29"/>
  <c r="B47" i="28"/>
  <c r="B131" i="28"/>
  <c r="B45" i="25"/>
  <c r="B129" i="25"/>
  <c r="H88" i="18" l="1"/>
  <c r="D88" i="18"/>
  <c r="C88" i="18"/>
  <c r="AG131" i="29"/>
  <c r="AG130" i="26"/>
  <c r="AG152" i="24"/>
  <c r="AG145" i="24"/>
  <c r="AG131" i="28"/>
  <c r="M153" i="24"/>
  <c r="AC153" i="24"/>
  <c r="N153" i="24"/>
  <c r="AD153" i="24"/>
  <c r="O153" i="24"/>
  <c r="AE153" i="24"/>
  <c r="P153" i="24"/>
  <c r="AF153" i="24"/>
  <c r="Q153" i="24"/>
  <c r="AG153" i="24"/>
  <c r="R153" i="24"/>
  <c r="S153" i="24"/>
  <c r="T153" i="24"/>
  <c r="D153" i="24"/>
  <c r="E153" i="24"/>
  <c r="U153" i="24"/>
  <c r="F153" i="24"/>
  <c r="V153" i="24"/>
  <c r="G153" i="24"/>
  <c r="W153" i="24"/>
  <c r="H153" i="24"/>
  <c r="X153" i="24"/>
  <c r="I153" i="24"/>
  <c r="Y153" i="24"/>
  <c r="J153" i="24"/>
  <c r="Z153" i="24"/>
  <c r="K153" i="24"/>
  <c r="AA153" i="24"/>
  <c r="L153" i="24"/>
  <c r="AB153" i="24"/>
  <c r="AG149" i="24"/>
  <c r="AG140" i="24"/>
  <c r="AG139" i="24"/>
  <c r="CG130" i="26"/>
  <c r="AG101" i="24"/>
  <c r="AG134" i="24"/>
  <c r="CG134" i="24" s="1"/>
  <c r="AG101" i="27"/>
  <c r="CG129" i="27"/>
  <c r="AG101" i="25"/>
  <c r="AG137" i="24"/>
  <c r="AG101" i="28"/>
  <c r="AG105" i="28"/>
  <c r="AG106" i="28"/>
  <c r="AG107" i="28"/>
  <c r="AG108" i="28"/>
  <c r="AG109" i="28"/>
  <c r="AG110" i="28"/>
  <c r="AG111" i="28"/>
  <c r="CG49" i="28"/>
  <c r="AG112" i="28"/>
  <c r="AG113" i="28"/>
  <c r="AG114" i="28"/>
  <c r="AG115" i="28"/>
  <c r="AG116" i="28"/>
  <c r="AG117" i="28"/>
  <c r="AG118" i="28"/>
  <c r="AG119" i="28"/>
  <c r="AG120" i="28"/>
  <c r="AG121" i="28"/>
  <c r="AG122" i="28"/>
  <c r="AG123" i="28"/>
  <c r="AG124" i="28"/>
  <c r="AG125" i="28"/>
  <c r="AG126" i="28"/>
  <c r="AG127" i="28"/>
  <c r="AG128" i="28"/>
  <c r="AG129" i="28"/>
  <c r="AG130" i="28"/>
  <c r="AG146" i="24"/>
  <c r="Q35" i="1"/>
  <c r="S34" i="1"/>
  <c r="AG129" i="27"/>
  <c r="AG101" i="26"/>
  <c r="AG105" i="26"/>
  <c r="AG106" i="26"/>
  <c r="AG107" i="26"/>
  <c r="AG108" i="26"/>
  <c r="AG109" i="26"/>
  <c r="AG110" i="26"/>
  <c r="AG111" i="26"/>
  <c r="CG49" i="26"/>
  <c r="AG112" i="26"/>
  <c r="AG113" i="26"/>
  <c r="AG114" i="26"/>
  <c r="AG115" i="26"/>
  <c r="AG116" i="26"/>
  <c r="AG117" i="26"/>
  <c r="AG118" i="26"/>
  <c r="AG119" i="26"/>
  <c r="AG120" i="26"/>
  <c r="AG121" i="26"/>
  <c r="AG122" i="26"/>
  <c r="AG123" i="26"/>
  <c r="AG124" i="26"/>
  <c r="AG125" i="26"/>
  <c r="AG126" i="26"/>
  <c r="AG127" i="26"/>
  <c r="AG128" i="26"/>
  <c r="AG129" i="26"/>
  <c r="AG105" i="25"/>
  <c r="AG106" i="25"/>
  <c r="AG107" i="25"/>
  <c r="AG108" i="25"/>
  <c r="AG109" i="25"/>
  <c r="CG49" i="25"/>
  <c r="AG110" i="25"/>
  <c r="AG111" i="25"/>
  <c r="AG112" i="25"/>
  <c r="AG113" i="25"/>
  <c r="AG114" i="25"/>
  <c r="AG115" i="25"/>
  <c r="AG116" i="25"/>
  <c r="AG117" i="25"/>
  <c r="AG118" i="25"/>
  <c r="AG119" i="25"/>
  <c r="AG120" i="25"/>
  <c r="AG121" i="25"/>
  <c r="AG122" i="25"/>
  <c r="AG123" i="25"/>
  <c r="AG124" i="25"/>
  <c r="AG125" i="25"/>
  <c r="AG126" i="25"/>
  <c r="AG127" i="25"/>
  <c r="AG128" i="25"/>
  <c r="AH86" i="25"/>
  <c r="AH81" i="25"/>
  <c r="AH95" i="25"/>
  <c r="AH85" i="25"/>
  <c r="AH82" i="25"/>
  <c r="AH84" i="25"/>
  <c r="AH83" i="25"/>
  <c r="AH89" i="25"/>
  <c r="AH78" i="25"/>
  <c r="AH96" i="25"/>
  <c r="AH93" i="25"/>
  <c r="AH91" i="25"/>
  <c r="AH97" i="25"/>
  <c r="AH88" i="25"/>
  <c r="AH98" i="25"/>
  <c r="AH100" i="25"/>
  <c r="AH99" i="25"/>
  <c r="AH94" i="25"/>
  <c r="AH76" i="25"/>
  <c r="AH74" i="25"/>
  <c r="AH56" i="25"/>
  <c r="AH80" i="25"/>
  <c r="AH69" i="25"/>
  <c r="AH66" i="25"/>
  <c r="AH68" i="25"/>
  <c r="AH67" i="25"/>
  <c r="AH62" i="25"/>
  <c r="AH55" i="25"/>
  <c r="AH87" i="25"/>
  <c r="AH58" i="25"/>
  <c r="AH60" i="25"/>
  <c r="AH54" i="25"/>
  <c r="AH92" i="25"/>
  <c r="AH72" i="25"/>
  <c r="AH63" i="25"/>
  <c r="AH79" i="25"/>
  <c r="AH75" i="25"/>
  <c r="AH53" i="25"/>
  <c r="AH50" i="25"/>
  <c r="AH52" i="25"/>
  <c r="AH51" i="25"/>
  <c r="AH90" i="25"/>
  <c r="AH77" i="25"/>
  <c r="AH57" i="25"/>
  <c r="AH71" i="25"/>
  <c r="AH64" i="25"/>
  <c r="AH73" i="25"/>
  <c r="AH61" i="25"/>
  <c r="AH59" i="25"/>
  <c r="AH70" i="25"/>
  <c r="AH65" i="25"/>
  <c r="CG131" i="29"/>
  <c r="AG147" i="24"/>
  <c r="AH100" i="26"/>
  <c r="AH99" i="26"/>
  <c r="AH98" i="26"/>
  <c r="AH86" i="26"/>
  <c r="AH81" i="26"/>
  <c r="AH54" i="26"/>
  <c r="AH95" i="26"/>
  <c r="AH72" i="26"/>
  <c r="AH63" i="26"/>
  <c r="AH85" i="26"/>
  <c r="AH82" i="26"/>
  <c r="AH53" i="26"/>
  <c r="AH50" i="26"/>
  <c r="AH84" i="26"/>
  <c r="AH83" i="26"/>
  <c r="AH52" i="26"/>
  <c r="AH51" i="26"/>
  <c r="AH89" i="26"/>
  <c r="AH78" i="26"/>
  <c r="AH57" i="26"/>
  <c r="AH96" i="26"/>
  <c r="AH71" i="26"/>
  <c r="AH64" i="26"/>
  <c r="AH93" i="26"/>
  <c r="AH74" i="26"/>
  <c r="AH61" i="26"/>
  <c r="AH91" i="26"/>
  <c r="AH76" i="26"/>
  <c r="AH59" i="26"/>
  <c r="AH70" i="26"/>
  <c r="AH65" i="26"/>
  <c r="AH88" i="26"/>
  <c r="AH79" i="26"/>
  <c r="AH56" i="26"/>
  <c r="AH69" i="26"/>
  <c r="AH66" i="26"/>
  <c r="AH68" i="26"/>
  <c r="AH67" i="26"/>
  <c r="AH94" i="26"/>
  <c r="AH73" i="26"/>
  <c r="AH62" i="26"/>
  <c r="AH97" i="26"/>
  <c r="AH87" i="26"/>
  <c r="AH80" i="26"/>
  <c r="AH55" i="26"/>
  <c r="AH90" i="26"/>
  <c r="AH77" i="26"/>
  <c r="AH58" i="26"/>
  <c r="AH92" i="26"/>
  <c r="AH75" i="26"/>
  <c r="AH60" i="26"/>
  <c r="AD130" i="25"/>
  <c r="N130" i="25"/>
  <c r="AC130" i="25"/>
  <c r="M130" i="25"/>
  <c r="AB130" i="25"/>
  <c r="L130" i="25"/>
  <c r="AA130" i="25"/>
  <c r="K130" i="25"/>
  <c r="Z130" i="25"/>
  <c r="J130" i="25"/>
  <c r="Y130" i="25"/>
  <c r="I130" i="25"/>
  <c r="X130" i="25"/>
  <c r="H130" i="25"/>
  <c r="W130" i="25"/>
  <c r="G130" i="25"/>
  <c r="V130" i="25"/>
  <c r="F130" i="25"/>
  <c r="U130" i="25"/>
  <c r="E130" i="25"/>
  <c r="T130" i="25"/>
  <c r="D130" i="25"/>
  <c r="S130" i="25"/>
  <c r="R130" i="25"/>
  <c r="AG130" i="25"/>
  <c r="Q130" i="25"/>
  <c r="AF130" i="25"/>
  <c r="P130" i="25"/>
  <c r="AE130" i="25"/>
  <c r="O130" i="25"/>
  <c r="R132" i="29"/>
  <c r="AA132" i="29"/>
  <c r="K132" i="29"/>
  <c r="Z132" i="29"/>
  <c r="J132" i="29"/>
  <c r="W132" i="29"/>
  <c r="D132" i="29"/>
  <c r="V132" i="29"/>
  <c r="U132" i="29"/>
  <c r="T132" i="29"/>
  <c r="S132" i="29"/>
  <c r="Q132" i="29"/>
  <c r="P132" i="29"/>
  <c r="O132" i="29"/>
  <c r="AG132" i="29"/>
  <c r="N132" i="29"/>
  <c r="AF132" i="29"/>
  <c r="M132" i="29"/>
  <c r="AE132" i="29"/>
  <c r="L132" i="29"/>
  <c r="AD132" i="29"/>
  <c r="I132" i="29"/>
  <c r="AC132" i="29"/>
  <c r="H132" i="29"/>
  <c r="X132" i="29"/>
  <c r="E132" i="29"/>
  <c r="G132" i="29"/>
  <c r="F132" i="29"/>
  <c r="AB132" i="29"/>
  <c r="Y132" i="29"/>
  <c r="AG148" i="24"/>
  <c r="AG118" i="24"/>
  <c r="AG115" i="24"/>
  <c r="AG111" i="24"/>
  <c r="AG117" i="24"/>
  <c r="AG107" i="24"/>
  <c r="AG110" i="24"/>
  <c r="AG112" i="24"/>
  <c r="AG106" i="24"/>
  <c r="AG116" i="24"/>
  <c r="AG105" i="24"/>
  <c r="AG108" i="24"/>
  <c r="AG113" i="24"/>
  <c r="AG114" i="24"/>
  <c r="AG119" i="24"/>
  <c r="AG109" i="24"/>
  <c r="AG120" i="24"/>
  <c r="AG121" i="24"/>
  <c r="AG122" i="24"/>
  <c r="AG123" i="24"/>
  <c r="AG124" i="24"/>
  <c r="AG125" i="24"/>
  <c r="AG126" i="24"/>
  <c r="AG127" i="24"/>
  <c r="AG128" i="24"/>
  <c r="AG129" i="24"/>
  <c r="AG130" i="24"/>
  <c r="AG131" i="24"/>
  <c r="AG132" i="24"/>
  <c r="AG133" i="24"/>
  <c r="CG49" i="24"/>
  <c r="S132" i="28"/>
  <c r="R132" i="28"/>
  <c r="AG132" i="28"/>
  <c r="Q132" i="28"/>
  <c r="AF132" i="28"/>
  <c r="P132" i="28"/>
  <c r="AE132" i="28"/>
  <c r="O132" i="28"/>
  <c r="AD132" i="28"/>
  <c r="N132" i="28"/>
  <c r="AC132" i="28"/>
  <c r="M132" i="28"/>
  <c r="AB132" i="28"/>
  <c r="L132" i="28"/>
  <c r="AA132" i="28"/>
  <c r="K132" i="28"/>
  <c r="Z132" i="28"/>
  <c r="J132" i="28"/>
  <c r="Y132" i="28"/>
  <c r="I132" i="28"/>
  <c r="X132" i="28"/>
  <c r="H132" i="28"/>
  <c r="W132" i="28"/>
  <c r="G132" i="28"/>
  <c r="V132" i="28"/>
  <c r="F132" i="28"/>
  <c r="U132" i="28"/>
  <c r="E132" i="28"/>
  <c r="T132" i="28"/>
  <c r="D132" i="28"/>
  <c r="AG138" i="24"/>
  <c r="AG151" i="24"/>
  <c r="AG105" i="27"/>
  <c r="AG106" i="27"/>
  <c r="AG107" i="27"/>
  <c r="AG108" i="27"/>
  <c r="AG109" i="27"/>
  <c r="CG49" i="27"/>
  <c r="AG110" i="27"/>
  <c r="AG111" i="27"/>
  <c r="AG112" i="27"/>
  <c r="AG113" i="27"/>
  <c r="AG114" i="27"/>
  <c r="AG115" i="27"/>
  <c r="AG116" i="27"/>
  <c r="AG117" i="27"/>
  <c r="AG118" i="27"/>
  <c r="AG119" i="27"/>
  <c r="AG120" i="27"/>
  <c r="AG121" i="27"/>
  <c r="AG122" i="27"/>
  <c r="AG123" i="27"/>
  <c r="AG124" i="27"/>
  <c r="AG125" i="27"/>
  <c r="AG126" i="27"/>
  <c r="AG127" i="27"/>
  <c r="AG128" i="27"/>
  <c r="AC130" i="27"/>
  <c r="M130" i="27"/>
  <c r="AB130" i="27"/>
  <c r="L130" i="27"/>
  <c r="AA130" i="27"/>
  <c r="K130" i="27"/>
  <c r="Z130" i="27"/>
  <c r="J130" i="27"/>
  <c r="Y130" i="27"/>
  <c r="I130" i="27"/>
  <c r="X130" i="27"/>
  <c r="H130" i="27"/>
  <c r="W130" i="27"/>
  <c r="G130" i="27"/>
  <c r="V130" i="27"/>
  <c r="F130" i="27"/>
  <c r="U130" i="27"/>
  <c r="E130" i="27"/>
  <c r="T130" i="27"/>
  <c r="D130" i="27"/>
  <c r="S130" i="27"/>
  <c r="R130" i="27"/>
  <c r="AG130" i="27"/>
  <c r="Q130" i="27"/>
  <c r="AF130" i="27"/>
  <c r="P130" i="27"/>
  <c r="AE130" i="27"/>
  <c r="O130" i="27"/>
  <c r="AD130" i="27"/>
  <c r="N130" i="27"/>
  <c r="AG141" i="24"/>
  <c r="AG101" i="29"/>
  <c r="AG105" i="29"/>
  <c r="AG106" i="29"/>
  <c r="AG107" i="29"/>
  <c r="AG108" i="29"/>
  <c r="AG109" i="29"/>
  <c r="CG49" i="29"/>
  <c r="AG110" i="29"/>
  <c r="AG111" i="29"/>
  <c r="AG112" i="29"/>
  <c r="AG113" i="29"/>
  <c r="AG114" i="29"/>
  <c r="AG115" i="29"/>
  <c r="AG116" i="29"/>
  <c r="AG117" i="29"/>
  <c r="AG118" i="29"/>
  <c r="AG119" i="29"/>
  <c r="AG120" i="29"/>
  <c r="AG121" i="29"/>
  <c r="AG122" i="29"/>
  <c r="AG123" i="29"/>
  <c r="AG124" i="29"/>
  <c r="AG125" i="29"/>
  <c r="AG126" i="29"/>
  <c r="AG127" i="29"/>
  <c r="AG128" i="29"/>
  <c r="AG129" i="29"/>
  <c r="AG130" i="29"/>
  <c r="AF131" i="26"/>
  <c r="P131" i="26"/>
  <c r="AE131" i="26"/>
  <c r="O131" i="26"/>
  <c r="AD131" i="26"/>
  <c r="N131" i="26"/>
  <c r="AC131" i="26"/>
  <c r="M131" i="26"/>
  <c r="AB131" i="26"/>
  <c r="L131" i="26"/>
  <c r="AA131" i="26"/>
  <c r="K131" i="26"/>
  <c r="Z131" i="26"/>
  <c r="J131" i="26"/>
  <c r="Y131" i="26"/>
  <c r="I131" i="26"/>
  <c r="X131" i="26"/>
  <c r="H131" i="26"/>
  <c r="V131" i="26"/>
  <c r="F131" i="26"/>
  <c r="U131" i="26"/>
  <c r="E131" i="26"/>
  <c r="T131" i="26"/>
  <c r="D131" i="26"/>
  <c r="S131" i="26"/>
  <c r="R131" i="26"/>
  <c r="AG131" i="26"/>
  <c r="Q131" i="26"/>
  <c r="W131" i="26"/>
  <c r="G131" i="26"/>
  <c r="AH97" i="27"/>
  <c r="AH70" i="27"/>
  <c r="AH65" i="27"/>
  <c r="AH88" i="27"/>
  <c r="AH79" i="27"/>
  <c r="AH56" i="27"/>
  <c r="AH98" i="27"/>
  <c r="AH69" i="27"/>
  <c r="AH66" i="27"/>
  <c r="AH100" i="27"/>
  <c r="AH99" i="27"/>
  <c r="AH68" i="27"/>
  <c r="AH67" i="27"/>
  <c r="AH94" i="27"/>
  <c r="AH73" i="27"/>
  <c r="AH62" i="27"/>
  <c r="AH87" i="27"/>
  <c r="AH80" i="27"/>
  <c r="AH55" i="27"/>
  <c r="AH90" i="27"/>
  <c r="AH77" i="27"/>
  <c r="AH58" i="27"/>
  <c r="AH92" i="27"/>
  <c r="AH75" i="27"/>
  <c r="AH60" i="27"/>
  <c r="AH86" i="27"/>
  <c r="AH81" i="27"/>
  <c r="AH54" i="27"/>
  <c r="AH95" i="27"/>
  <c r="AH72" i="27"/>
  <c r="AH63" i="27"/>
  <c r="AH85" i="27"/>
  <c r="AH82" i="27"/>
  <c r="AH53" i="27"/>
  <c r="AH50" i="27"/>
  <c r="AH84" i="27"/>
  <c r="AH83" i="27"/>
  <c r="AH52" i="27"/>
  <c r="AH51" i="27"/>
  <c r="AH89" i="27"/>
  <c r="AH78" i="27"/>
  <c r="AH57" i="27"/>
  <c r="AH96" i="27"/>
  <c r="AH71" i="27"/>
  <c r="AH93" i="27"/>
  <c r="AH74" i="27"/>
  <c r="AH91" i="27"/>
  <c r="AH76" i="27"/>
  <c r="AH64" i="27"/>
  <c r="AH61" i="27"/>
  <c r="AH59" i="27"/>
  <c r="AG150" i="24"/>
  <c r="AH93" i="29"/>
  <c r="AH74" i="29"/>
  <c r="AH61" i="29"/>
  <c r="AH91" i="29"/>
  <c r="AH76" i="29"/>
  <c r="AH59" i="29"/>
  <c r="AH97" i="29"/>
  <c r="AH70" i="29"/>
  <c r="AH65" i="29"/>
  <c r="AH88" i="29"/>
  <c r="AH79" i="29"/>
  <c r="AH56" i="29"/>
  <c r="AH98" i="29"/>
  <c r="AH69" i="29"/>
  <c r="AH66" i="29"/>
  <c r="AH100" i="29"/>
  <c r="AH99" i="29"/>
  <c r="AH68" i="29"/>
  <c r="AH67" i="29"/>
  <c r="AH94" i="29"/>
  <c r="AH73" i="29"/>
  <c r="AH62" i="29"/>
  <c r="AH87" i="29"/>
  <c r="AH80" i="29"/>
  <c r="AH55" i="29"/>
  <c r="AH90" i="29"/>
  <c r="AH77" i="29"/>
  <c r="AH58" i="29"/>
  <c r="AH92" i="29"/>
  <c r="AH75" i="29"/>
  <c r="AH60" i="29"/>
  <c r="AH86" i="29"/>
  <c r="AH81" i="29"/>
  <c r="AH95" i="29"/>
  <c r="AH72" i="29"/>
  <c r="AH63" i="29"/>
  <c r="AH54" i="29"/>
  <c r="AH85" i="29"/>
  <c r="AH82" i="29"/>
  <c r="AH84" i="29"/>
  <c r="AH83" i="29"/>
  <c r="AH89" i="29"/>
  <c r="AH78" i="29"/>
  <c r="AH57" i="29"/>
  <c r="AH53" i="29"/>
  <c r="AH50" i="29"/>
  <c r="AH96" i="29"/>
  <c r="AH71" i="29"/>
  <c r="AH64" i="29"/>
  <c r="AH52" i="29"/>
  <c r="AH51" i="29"/>
  <c r="AG144" i="24"/>
  <c r="CG129" i="25"/>
  <c r="AH93" i="28"/>
  <c r="AH74" i="28"/>
  <c r="AH91" i="28"/>
  <c r="AH76" i="28"/>
  <c r="AH97" i="28"/>
  <c r="AH88" i="28"/>
  <c r="AH79" i="28"/>
  <c r="AH98" i="28"/>
  <c r="AH100" i="28"/>
  <c r="AH99" i="28"/>
  <c r="AH94" i="28"/>
  <c r="AH87" i="28"/>
  <c r="AH80" i="28"/>
  <c r="AH90" i="28"/>
  <c r="AH92" i="28"/>
  <c r="AH75" i="28"/>
  <c r="AH86" i="28"/>
  <c r="AH81" i="28"/>
  <c r="AH95" i="28"/>
  <c r="AH85" i="28"/>
  <c r="AH82" i="28"/>
  <c r="AH96" i="28"/>
  <c r="AH72" i="28"/>
  <c r="AH70" i="28"/>
  <c r="AH71" i="28"/>
  <c r="AH69" i="28"/>
  <c r="AH66" i="28"/>
  <c r="AH56" i="28"/>
  <c r="AH89" i="28"/>
  <c r="AH68" i="28"/>
  <c r="AH67" i="28"/>
  <c r="AH62" i="28"/>
  <c r="AH55" i="28"/>
  <c r="AH83" i="28"/>
  <c r="AH58" i="28"/>
  <c r="AH60" i="28"/>
  <c r="AH63" i="28"/>
  <c r="AH54" i="28"/>
  <c r="AH84" i="28"/>
  <c r="AH53" i="28"/>
  <c r="AH50" i="28"/>
  <c r="AH52" i="28"/>
  <c r="AH51" i="28"/>
  <c r="AH64" i="28"/>
  <c r="AH57" i="28"/>
  <c r="AH78" i="28"/>
  <c r="AH61" i="28"/>
  <c r="AH77" i="28"/>
  <c r="AH73" i="28"/>
  <c r="AH65" i="28"/>
  <c r="AH59" i="28"/>
  <c r="AG135" i="24"/>
  <c r="CG131" i="28"/>
  <c r="AH100" i="24"/>
  <c r="AH99" i="24"/>
  <c r="AH69" i="24"/>
  <c r="AH66" i="24"/>
  <c r="AH94" i="24"/>
  <c r="AH68" i="24"/>
  <c r="AH67" i="24"/>
  <c r="AH87" i="24"/>
  <c r="AH73" i="24"/>
  <c r="AH62" i="24"/>
  <c r="AH90" i="24"/>
  <c r="AH80" i="24"/>
  <c r="AH55" i="24"/>
  <c r="AH92" i="24"/>
  <c r="AH77" i="24"/>
  <c r="AH58" i="24"/>
  <c r="AH75" i="24"/>
  <c r="AH60" i="24"/>
  <c r="AH95" i="24"/>
  <c r="AH86" i="24"/>
  <c r="AH81" i="24"/>
  <c r="AH54" i="24"/>
  <c r="AH72" i="24"/>
  <c r="AH63" i="24"/>
  <c r="AH85" i="24"/>
  <c r="AH82" i="24"/>
  <c r="AH53" i="24"/>
  <c r="AH50" i="24"/>
  <c r="AH89" i="24"/>
  <c r="AH84" i="24"/>
  <c r="AH83" i="24"/>
  <c r="AH52" i="24"/>
  <c r="AH51" i="24"/>
  <c r="AH96" i="24"/>
  <c r="AH78" i="24"/>
  <c r="AH57" i="24"/>
  <c r="AH93" i="24"/>
  <c r="AH71" i="24"/>
  <c r="AH64" i="24"/>
  <c r="AH91" i="24"/>
  <c r="AH74" i="24"/>
  <c r="AH61" i="24"/>
  <c r="AH97" i="24"/>
  <c r="AH76" i="24"/>
  <c r="AH88" i="24"/>
  <c r="AH70" i="24"/>
  <c r="AH65" i="24"/>
  <c r="AH98" i="24"/>
  <c r="AH79" i="24"/>
  <c r="AH59" i="24"/>
  <c r="AH56" i="24"/>
  <c r="AG143" i="24"/>
  <c r="AG136" i="24"/>
  <c r="AG142" i="24"/>
  <c r="AG129" i="25"/>
  <c r="I88" i="18"/>
  <c r="C76" i="12"/>
  <c r="E76" i="12" s="1"/>
  <c r="G88" i="18"/>
  <c r="B69" i="18"/>
  <c r="O68" i="18"/>
  <c r="F69" i="18"/>
  <c r="P68" i="18"/>
  <c r="AG103" i="25"/>
  <c r="AG103" i="29"/>
  <c r="AG103" i="24"/>
  <c r="AG103" i="27"/>
  <c r="AG103" i="26"/>
  <c r="AG103" i="28"/>
  <c r="B69" i="24"/>
  <c r="B153" i="24"/>
  <c r="D31" i="20"/>
  <c r="E31" i="20" s="1"/>
  <c r="B33" i="20"/>
  <c r="C33" i="20" s="1"/>
  <c r="M39" i="1"/>
  <c r="R37" i="1"/>
  <c r="J42" i="1"/>
  <c r="G45" i="1"/>
  <c r="AI18" i="28" s="1"/>
  <c r="H45" i="1"/>
  <c r="AI18" i="29" s="1"/>
  <c r="C45" i="1"/>
  <c r="AI18" i="24" s="1"/>
  <c r="D45" i="1"/>
  <c r="AI18" i="25" s="1"/>
  <c r="E45" i="1"/>
  <c r="AI18" i="26" s="1"/>
  <c r="F45" i="1"/>
  <c r="AI18" i="27" s="1"/>
  <c r="G33" i="23"/>
  <c r="A33" i="23"/>
  <c r="B40" i="1"/>
  <c r="A39" i="1"/>
  <c r="B34" i="23"/>
  <c r="C34" i="23" s="1"/>
  <c r="D34" i="23" s="1"/>
  <c r="E32" i="23"/>
  <c r="F32" i="23" s="1"/>
  <c r="G32" i="23"/>
  <c r="F31" i="21"/>
  <c r="E31" i="21"/>
  <c r="F31" i="20"/>
  <c r="B33" i="21"/>
  <c r="C33" i="21" s="1"/>
  <c r="A32" i="20"/>
  <c r="A32" i="21"/>
  <c r="D32" i="21" s="1"/>
  <c r="L38" i="1"/>
  <c r="O38" i="1" s="1"/>
  <c r="T38" i="1" s="1"/>
  <c r="I55" i="14"/>
  <c r="P37" i="1"/>
  <c r="B46" i="25"/>
  <c r="B130" i="25"/>
  <c r="B132" i="29"/>
  <c r="B48" i="29"/>
  <c r="B46" i="27"/>
  <c r="B130" i="27"/>
  <c r="B131" i="26"/>
  <c r="B47" i="26"/>
  <c r="B132" i="28"/>
  <c r="B48" i="28"/>
  <c r="C89" i="18" l="1"/>
  <c r="AH132" i="29"/>
  <c r="AH130" i="25"/>
  <c r="AH131" i="26"/>
  <c r="AH153" i="24"/>
  <c r="AI94" i="24"/>
  <c r="AI68" i="24"/>
  <c r="AI67" i="24"/>
  <c r="AI87" i="24"/>
  <c r="AI73" i="24"/>
  <c r="AI62" i="24"/>
  <c r="AI90" i="24"/>
  <c r="AI80" i="24"/>
  <c r="AI55" i="24"/>
  <c r="AI92" i="24"/>
  <c r="AI77" i="24"/>
  <c r="AI58" i="24"/>
  <c r="AI75" i="24"/>
  <c r="AI60" i="24"/>
  <c r="AI95" i="24"/>
  <c r="AI86" i="24"/>
  <c r="AI81" i="24"/>
  <c r="AI54" i="24"/>
  <c r="AI72" i="24"/>
  <c r="AI63" i="24"/>
  <c r="AI85" i="24"/>
  <c r="AI82" i="24"/>
  <c r="AI53" i="24"/>
  <c r="AI89" i="24"/>
  <c r="AI84" i="24"/>
  <c r="AI83" i="24"/>
  <c r="AI52" i="24"/>
  <c r="AI51" i="24"/>
  <c r="AI96" i="24"/>
  <c r="AI78" i="24"/>
  <c r="AI57" i="24"/>
  <c r="AI93" i="24"/>
  <c r="AI71" i="24"/>
  <c r="AI64" i="24"/>
  <c r="AI91" i="24"/>
  <c r="AI74" i="24"/>
  <c r="AI61" i="24"/>
  <c r="AI97" i="24"/>
  <c r="AI76" i="24"/>
  <c r="AI59" i="24"/>
  <c r="AI88" i="24"/>
  <c r="AI70" i="24"/>
  <c r="AI65" i="24"/>
  <c r="AI98" i="24"/>
  <c r="AI79" i="24"/>
  <c r="AI100" i="24"/>
  <c r="AI99" i="24"/>
  <c r="AI69" i="24"/>
  <c r="AI66" i="24"/>
  <c r="AI56" i="24"/>
  <c r="AH139" i="24"/>
  <c r="CG130" i="25"/>
  <c r="AH101" i="24"/>
  <c r="AH118" i="24"/>
  <c r="AH119" i="24"/>
  <c r="AH107" i="24"/>
  <c r="AH112" i="24"/>
  <c r="AH105" i="24"/>
  <c r="AH106" i="24"/>
  <c r="AH108" i="24"/>
  <c r="AH110" i="24"/>
  <c r="AH114" i="24"/>
  <c r="AH116" i="24"/>
  <c r="AH117" i="24"/>
  <c r="AH111" i="24"/>
  <c r="AH109" i="24"/>
  <c r="AH113" i="24"/>
  <c r="AH115" i="24"/>
  <c r="AH120" i="24"/>
  <c r="AH121" i="24"/>
  <c r="AH122" i="24"/>
  <c r="AH123" i="24"/>
  <c r="AH124" i="24"/>
  <c r="AH125" i="24"/>
  <c r="AH126" i="24"/>
  <c r="AH127" i="24"/>
  <c r="AH128" i="24"/>
  <c r="AH129" i="24"/>
  <c r="AH130" i="24"/>
  <c r="AH131" i="24"/>
  <c r="AH132" i="24"/>
  <c r="CG50" i="24"/>
  <c r="AH133" i="24"/>
  <c r="AH134" i="24"/>
  <c r="H89" i="18"/>
  <c r="AH137" i="24"/>
  <c r="CG131" i="26"/>
  <c r="AH145" i="24"/>
  <c r="AH146" i="24"/>
  <c r="CG132" i="29"/>
  <c r="AH147" i="24"/>
  <c r="AH151" i="24"/>
  <c r="CG132" i="28"/>
  <c r="Q36" i="1"/>
  <c r="S35" i="1"/>
  <c r="AI91" i="28"/>
  <c r="AI76" i="28"/>
  <c r="AI97" i="28"/>
  <c r="AI88" i="28"/>
  <c r="AI79" i="28"/>
  <c r="AI98" i="28"/>
  <c r="AI100" i="28"/>
  <c r="AI99" i="28"/>
  <c r="AI94" i="28"/>
  <c r="AI87" i="28"/>
  <c r="AI80" i="28"/>
  <c r="AI90" i="28"/>
  <c r="AI77" i="28"/>
  <c r="AI92" i="28"/>
  <c r="AI86" i="28"/>
  <c r="AI81" i="28"/>
  <c r="AI95" i="28"/>
  <c r="AI85" i="28"/>
  <c r="AI82" i="28"/>
  <c r="AI84" i="28"/>
  <c r="AI83" i="28"/>
  <c r="AI96" i="28"/>
  <c r="AI93" i="28"/>
  <c r="AI71" i="28"/>
  <c r="AI69" i="28"/>
  <c r="AI66" i="28"/>
  <c r="AI56" i="28"/>
  <c r="AI89" i="28"/>
  <c r="AI74" i="28"/>
  <c r="AI68" i="28"/>
  <c r="AI67" i="28"/>
  <c r="AI62" i="28"/>
  <c r="AI55" i="28"/>
  <c r="AI58" i="28"/>
  <c r="AI75" i="28"/>
  <c r="AI60" i="28"/>
  <c r="AI63" i="28"/>
  <c r="AI54" i="28"/>
  <c r="AI53" i="28"/>
  <c r="AI52" i="28"/>
  <c r="AI51" i="28"/>
  <c r="AI64" i="28"/>
  <c r="AI57" i="28"/>
  <c r="AI78" i="28"/>
  <c r="AI61" i="28"/>
  <c r="AI73" i="28"/>
  <c r="AI65" i="28"/>
  <c r="AI59" i="28"/>
  <c r="AI72" i="28"/>
  <c r="AI70" i="28"/>
  <c r="AH133" i="28"/>
  <c r="R133" i="28"/>
  <c r="AG133" i="28"/>
  <c r="Q133" i="28"/>
  <c r="AF133" i="28"/>
  <c r="P133" i="28"/>
  <c r="AE133" i="28"/>
  <c r="O133" i="28"/>
  <c r="AD133" i="28"/>
  <c r="N133" i="28"/>
  <c r="AC133" i="28"/>
  <c r="M133" i="28"/>
  <c r="AB133" i="28"/>
  <c r="L133" i="28"/>
  <c r="AA133" i="28"/>
  <c r="K133" i="28"/>
  <c r="Z133" i="28"/>
  <c r="J133" i="28"/>
  <c r="Y133" i="28"/>
  <c r="I133" i="28"/>
  <c r="X133" i="28"/>
  <c r="H133" i="28"/>
  <c r="W133" i="28"/>
  <c r="G133" i="28"/>
  <c r="V133" i="28"/>
  <c r="F133" i="28"/>
  <c r="U133" i="28"/>
  <c r="E133" i="28"/>
  <c r="T133" i="28"/>
  <c r="D133" i="28"/>
  <c r="S133" i="28"/>
  <c r="AH138" i="24"/>
  <c r="AH152" i="24"/>
  <c r="CG130" i="27"/>
  <c r="AG133" i="29"/>
  <c r="Q133" i="29"/>
  <c r="Z133" i="29"/>
  <c r="J133" i="29"/>
  <c r="Y133" i="29"/>
  <c r="I133" i="29"/>
  <c r="U133" i="29"/>
  <c r="T133" i="29"/>
  <c r="S133" i="29"/>
  <c r="R133" i="29"/>
  <c r="P133" i="29"/>
  <c r="O133" i="29"/>
  <c r="AH133" i="29"/>
  <c r="N133" i="29"/>
  <c r="AF133" i="29"/>
  <c r="M133" i="29"/>
  <c r="AE133" i="29"/>
  <c r="L133" i="29"/>
  <c r="AD133" i="29"/>
  <c r="K133" i="29"/>
  <c r="AC133" i="29"/>
  <c r="H133" i="29"/>
  <c r="AB133" i="29"/>
  <c r="G133" i="29"/>
  <c r="AA133" i="29"/>
  <c r="F133" i="29"/>
  <c r="V133" i="29"/>
  <c r="X133" i="29"/>
  <c r="W133" i="29"/>
  <c r="E133" i="29"/>
  <c r="D133" i="29"/>
  <c r="AH101" i="27"/>
  <c r="AH105" i="27"/>
  <c r="AH106" i="27"/>
  <c r="AH107" i="27"/>
  <c r="AH108" i="27"/>
  <c r="AH109" i="27"/>
  <c r="AH110" i="27"/>
  <c r="CG50" i="27"/>
  <c r="AH111" i="27"/>
  <c r="AH112" i="27"/>
  <c r="AH113" i="27"/>
  <c r="AH114" i="27"/>
  <c r="AH115" i="27"/>
  <c r="AH116" i="27"/>
  <c r="AH117" i="27"/>
  <c r="AH118" i="27"/>
  <c r="AH119" i="27"/>
  <c r="AH120" i="27"/>
  <c r="AH121" i="27"/>
  <c r="AH122" i="27"/>
  <c r="AH123" i="27"/>
  <c r="AH124" i="27"/>
  <c r="AH125" i="27"/>
  <c r="AH126" i="27"/>
  <c r="AH127" i="27"/>
  <c r="AH128" i="27"/>
  <c r="AH129" i="27"/>
  <c r="M154" i="24"/>
  <c r="AC154" i="24"/>
  <c r="N154" i="24"/>
  <c r="AD154" i="24"/>
  <c r="O154" i="24"/>
  <c r="AE154" i="24"/>
  <c r="P154" i="24"/>
  <c r="AF154" i="24"/>
  <c r="Q154" i="24"/>
  <c r="AG154" i="24"/>
  <c r="R154" i="24"/>
  <c r="AH154" i="24"/>
  <c r="S154" i="24"/>
  <c r="T154" i="24"/>
  <c r="E154" i="24"/>
  <c r="U154" i="24"/>
  <c r="D154" i="24"/>
  <c r="F154" i="24"/>
  <c r="V154" i="24"/>
  <c r="G154" i="24"/>
  <c r="W154" i="24"/>
  <c r="H154" i="24"/>
  <c r="X154" i="24"/>
  <c r="I154" i="24"/>
  <c r="Y154" i="24"/>
  <c r="J154" i="24"/>
  <c r="Z154" i="24"/>
  <c r="K154" i="24"/>
  <c r="AA154" i="24"/>
  <c r="L154" i="24"/>
  <c r="AB154" i="24"/>
  <c r="AH141" i="24"/>
  <c r="AH150" i="24"/>
  <c r="AH101" i="28"/>
  <c r="AH105" i="28"/>
  <c r="AH106" i="28"/>
  <c r="AH108" i="28"/>
  <c r="AH107" i="28"/>
  <c r="AH109" i="28"/>
  <c r="AH110" i="28"/>
  <c r="AH111" i="28"/>
  <c r="CG50" i="28"/>
  <c r="AH112" i="28"/>
  <c r="AH113" i="28"/>
  <c r="AH114" i="28"/>
  <c r="AH115" i="28"/>
  <c r="AH116" i="28"/>
  <c r="AH117" i="28"/>
  <c r="AH118" i="28"/>
  <c r="AH119" i="28"/>
  <c r="AH120" i="28"/>
  <c r="AH121" i="28"/>
  <c r="AH122" i="28"/>
  <c r="AH123" i="28"/>
  <c r="AH124" i="28"/>
  <c r="AH125" i="28"/>
  <c r="AH126" i="28"/>
  <c r="AH127" i="28"/>
  <c r="AH128" i="28"/>
  <c r="AH129" i="28"/>
  <c r="AH130" i="28"/>
  <c r="AH131" i="28"/>
  <c r="AH101" i="29"/>
  <c r="AH105" i="29"/>
  <c r="AH106" i="29"/>
  <c r="AH107" i="29"/>
  <c r="AH108" i="29"/>
  <c r="AH109" i="29"/>
  <c r="AH110" i="29"/>
  <c r="AH112" i="29"/>
  <c r="AH111" i="29"/>
  <c r="CG50" i="29"/>
  <c r="AH113" i="29"/>
  <c r="AH114" i="29"/>
  <c r="AH115" i="29"/>
  <c r="AH116" i="29"/>
  <c r="AH117" i="29"/>
  <c r="AH118" i="29"/>
  <c r="AH119" i="29"/>
  <c r="AH120" i="29"/>
  <c r="AH121" i="29"/>
  <c r="AH122" i="29"/>
  <c r="AH123" i="29"/>
  <c r="AH124" i="29"/>
  <c r="AH125" i="29"/>
  <c r="AH126" i="29"/>
  <c r="AH127" i="29"/>
  <c r="AH128" i="29"/>
  <c r="AH129" i="29"/>
  <c r="AH130" i="29"/>
  <c r="AH131" i="29"/>
  <c r="AH101" i="25"/>
  <c r="AH105" i="25"/>
  <c r="AH106" i="25"/>
  <c r="AH107" i="25"/>
  <c r="AH108" i="25"/>
  <c r="AH109" i="25"/>
  <c r="AH110" i="25"/>
  <c r="CG50" i="25"/>
  <c r="AH111" i="25"/>
  <c r="AH112" i="25"/>
  <c r="AH113" i="25"/>
  <c r="AH114" i="25"/>
  <c r="AH115" i="25"/>
  <c r="AH116" i="25"/>
  <c r="AH117" i="25"/>
  <c r="AH118" i="25"/>
  <c r="AH119" i="25"/>
  <c r="AH120" i="25"/>
  <c r="AH121" i="25"/>
  <c r="AH122" i="25"/>
  <c r="AH123" i="25"/>
  <c r="AH124" i="25"/>
  <c r="AH125" i="25"/>
  <c r="AH126" i="25"/>
  <c r="AH127" i="25"/>
  <c r="AH128" i="25"/>
  <c r="AH129" i="25"/>
  <c r="AH140" i="24"/>
  <c r="AI91" i="29"/>
  <c r="AI76" i="29"/>
  <c r="AI59" i="29"/>
  <c r="AI97" i="29"/>
  <c r="AI70" i="29"/>
  <c r="AI65" i="29"/>
  <c r="AI88" i="29"/>
  <c r="AI79" i="29"/>
  <c r="AI56" i="29"/>
  <c r="AI98" i="29"/>
  <c r="AI69" i="29"/>
  <c r="AI66" i="29"/>
  <c r="AI100" i="29"/>
  <c r="AI99" i="29"/>
  <c r="AI68" i="29"/>
  <c r="AI67" i="29"/>
  <c r="AI94" i="29"/>
  <c r="AI73" i="29"/>
  <c r="AI62" i="29"/>
  <c r="AI87" i="29"/>
  <c r="AI80" i="29"/>
  <c r="AI55" i="29"/>
  <c r="AI90" i="29"/>
  <c r="AI77" i="29"/>
  <c r="AI58" i="29"/>
  <c r="AI92" i="29"/>
  <c r="AI75" i="29"/>
  <c r="AI60" i="29"/>
  <c r="AI86" i="29"/>
  <c r="AI81" i="29"/>
  <c r="AI95" i="29"/>
  <c r="AI72" i="29"/>
  <c r="AI63" i="29"/>
  <c r="AI54" i="29"/>
  <c r="AI85" i="29"/>
  <c r="AI82" i="29"/>
  <c r="AI84" i="29"/>
  <c r="AI83" i="29"/>
  <c r="AI89" i="29"/>
  <c r="AI78" i="29"/>
  <c r="AI57" i="29"/>
  <c r="AI53" i="29"/>
  <c r="AI96" i="29"/>
  <c r="AI71" i="29"/>
  <c r="AI64" i="29"/>
  <c r="AI52" i="29"/>
  <c r="AI51" i="29"/>
  <c r="AI93" i="29"/>
  <c r="AI74" i="29"/>
  <c r="AI61" i="29"/>
  <c r="AH148" i="24"/>
  <c r="AC131" i="25"/>
  <c r="M131" i="25"/>
  <c r="AB131" i="25"/>
  <c r="L131" i="25"/>
  <c r="AA131" i="25"/>
  <c r="K131" i="25"/>
  <c r="Z131" i="25"/>
  <c r="J131" i="25"/>
  <c r="Y131" i="25"/>
  <c r="I131" i="25"/>
  <c r="X131" i="25"/>
  <c r="H131" i="25"/>
  <c r="W131" i="25"/>
  <c r="G131" i="25"/>
  <c r="V131" i="25"/>
  <c r="F131" i="25"/>
  <c r="U131" i="25"/>
  <c r="E131" i="25"/>
  <c r="T131" i="25"/>
  <c r="D131" i="25"/>
  <c r="S131" i="25"/>
  <c r="AH131" i="25"/>
  <c r="R131" i="25"/>
  <c r="AG131" i="25"/>
  <c r="Q131" i="25"/>
  <c r="AF131" i="25"/>
  <c r="P131" i="25"/>
  <c r="AE131" i="25"/>
  <c r="O131" i="25"/>
  <c r="AD131" i="25"/>
  <c r="N131" i="25"/>
  <c r="AH143" i="24"/>
  <c r="AH144" i="24"/>
  <c r="AE132" i="26"/>
  <c r="O132" i="26"/>
  <c r="AD132" i="26"/>
  <c r="N132" i="26"/>
  <c r="AC132" i="26"/>
  <c r="M132" i="26"/>
  <c r="AB132" i="26"/>
  <c r="L132" i="26"/>
  <c r="AA132" i="26"/>
  <c r="K132" i="26"/>
  <c r="Z132" i="26"/>
  <c r="J132" i="26"/>
  <c r="Y132" i="26"/>
  <c r="I132" i="26"/>
  <c r="X132" i="26"/>
  <c r="H132" i="26"/>
  <c r="W132" i="26"/>
  <c r="G132" i="26"/>
  <c r="U132" i="26"/>
  <c r="E132" i="26"/>
  <c r="T132" i="26"/>
  <c r="D132" i="26"/>
  <c r="S132" i="26"/>
  <c r="AH132" i="26"/>
  <c r="R132" i="26"/>
  <c r="AG132" i="26"/>
  <c r="Q132" i="26"/>
  <c r="AF132" i="26"/>
  <c r="P132" i="26"/>
  <c r="V132" i="26"/>
  <c r="F132" i="26"/>
  <c r="AB131" i="27"/>
  <c r="L131" i="27"/>
  <c r="AA131" i="27"/>
  <c r="K131" i="27"/>
  <c r="Z131" i="27"/>
  <c r="J131" i="27"/>
  <c r="Y131" i="27"/>
  <c r="I131" i="27"/>
  <c r="X131" i="27"/>
  <c r="H131" i="27"/>
  <c r="W131" i="27"/>
  <c r="G131" i="27"/>
  <c r="V131" i="27"/>
  <c r="F131" i="27"/>
  <c r="U131" i="27"/>
  <c r="E131" i="27"/>
  <c r="T131" i="27"/>
  <c r="D131" i="27"/>
  <c r="S131" i="27"/>
  <c r="AH131" i="27"/>
  <c r="R131" i="27"/>
  <c r="AG131" i="27"/>
  <c r="Q131" i="27"/>
  <c r="AF131" i="27"/>
  <c r="P131" i="27"/>
  <c r="AE131" i="27"/>
  <c r="O131" i="27"/>
  <c r="AD131" i="27"/>
  <c r="N131" i="27"/>
  <c r="AC131" i="27"/>
  <c r="M131" i="27"/>
  <c r="AI88" i="27"/>
  <c r="AI79" i="27"/>
  <c r="AI56" i="27"/>
  <c r="AI98" i="27"/>
  <c r="AI69" i="27"/>
  <c r="AI66" i="27"/>
  <c r="AI100" i="27"/>
  <c r="AI99" i="27"/>
  <c r="AI68" i="27"/>
  <c r="AI67" i="27"/>
  <c r="AI94" i="27"/>
  <c r="AI73" i="27"/>
  <c r="AI62" i="27"/>
  <c r="AI87" i="27"/>
  <c r="AI80" i="27"/>
  <c r="AI55" i="27"/>
  <c r="AI90" i="27"/>
  <c r="AI77" i="27"/>
  <c r="AI58" i="27"/>
  <c r="AI92" i="27"/>
  <c r="AI75" i="27"/>
  <c r="AI60" i="27"/>
  <c r="AI86" i="27"/>
  <c r="AI81" i="27"/>
  <c r="AI54" i="27"/>
  <c r="AI95" i="27"/>
  <c r="AI72" i="27"/>
  <c r="AI63" i="27"/>
  <c r="AI85" i="27"/>
  <c r="AI82" i="27"/>
  <c r="AI53" i="27"/>
  <c r="AI84" i="27"/>
  <c r="AI83" i="27"/>
  <c r="AI52" i="27"/>
  <c r="AI51" i="27"/>
  <c r="AI89" i="27"/>
  <c r="AI78" i="27"/>
  <c r="AI57" i="27"/>
  <c r="AI96" i="27"/>
  <c r="AI71" i="27"/>
  <c r="AI64" i="27"/>
  <c r="AI93" i="27"/>
  <c r="AI74" i="27"/>
  <c r="AI91" i="27"/>
  <c r="AI76" i="27"/>
  <c r="AI97" i="27"/>
  <c r="AI70" i="27"/>
  <c r="AI65" i="27"/>
  <c r="AI61" i="27"/>
  <c r="AI59" i="27"/>
  <c r="D89" i="18"/>
  <c r="AH135" i="24"/>
  <c r="CG135" i="24" s="1"/>
  <c r="AI100" i="26"/>
  <c r="AI99" i="26"/>
  <c r="AI95" i="26"/>
  <c r="AI72" i="26"/>
  <c r="AI63" i="26"/>
  <c r="AI85" i="26"/>
  <c r="AI82" i="26"/>
  <c r="AI53" i="26"/>
  <c r="AI84" i="26"/>
  <c r="AI83" i="26"/>
  <c r="AI52" i="26"/>
  <c r="AI51" i="26"/>
  <c r="AI89" i="26"/>
  <c r="AI78" i="26"/>
  <c r="AI57" i="26"/>
  <c r="AI96" i="26"/>
  <c r="AI71" i="26"/>
  <c r="AI64" i="26"/>
  <c r="AI93" i="26"/>
  <c r="AI74" i="26"/>
  <c r="AI61" i="26"/>
  <c r="AI91" i="26"/>
  <c r="AI76" i="26"/>
  <c r="AI59" i="26"/>
  <c r="AI70" i="26"/>
  <c r="AI65" i="26"/>
  <c r="AI88" i="26"/>
  <c r="AI79" i="26"/>
  <c r="AI56" i="26"/>
  <c r="AI69" i="26"/>
  <c r="AI66" i="26"/>
  <c r="AI68" i="26"/>
  <c r="AI67" i="26"/>
  <c r="AI94" i="26"/>
  <c r="AI73" i="26"/>
  <c r="AI62" i="26"/>
  <c r="AI97" i="26"/>
  <c r="AI87" i="26"/>
  <c r="AI80" i="26"/>
  <c r="AI55" i="26"/>
  <c r="AI90" i="26"/>
  <c r="AI77" i="26"/>
  <c r="AI58" i="26"/>
  <c r="AI92" i="26"/>
  <c r="AI75" i="26"/>
  <c r="AI60" i="26"/>
  <c r="AI98" i="26"/>
  <c r="AI86" i="26"/>
  <c r="AI81" i="26"/>
  <c r="AI54" i="26"/>
  <c r="AH136" i="24"/>
  <c r="AH142" i="24"/>
  <c r="AI95" i="25"/>
  <c r="AI72" i="25"/>
  <c r="AI85" i="25"/>
  <c r="AI82" i="25"/>
  <c r="AI84" i="25"/>
  <c r="AI83" i="25"/>
  <c r="AI89" i="25"/>
  <c r="AI78" i="25"/>
  <c r="AI96" i="25"/>
  <c r="AI93" i="25"/>
  <c r="AI91" i="25"/>
  <c r="AI97" i="25"/>
  <c r="AI88" i="25"/>
  <c r="AI98" i="25"/>
  <c r="AI100" i="25"/>
  <c r="AI99" i="25"/>
  <c r="AI94" i="25"/>
  <c r="AI92" i="25"/>
  <c r="AI80" i="25"/>
  <c r="AI69" i="25"/>
  <c r="AI66" i="25"/>
  <c r="AI68" i="25"/>
  <c r="AI67" i="25"/>
  <c r="AI62" i="25"/>
  <c r="AI55" i="25"/>
  <c r="AI87" i="25"/>
  <c r="AI58" i="25"/>
  <c r="AI60" i="25"/>
  <c r="AI54" i="25"/>
  <c r="AI63" i="25"/>
  <c r="AI79" i="25"/>
  <c r="AI75" i="25"/>
  <c r="AI53" i="25"/>
  <c r="AI81" i="25"/>
  <c r="AI52" i="25"/>
  <c r="AI51" i="25"/>
  <c r="AI90" i="25"/>
  <c r="AI77" i="25"/>
  <c r="AI57" i="25"/>
  <c r="AI86" i="25"/>
  <c r="AI71" i="25"/>
  <c r="AI64" i="25"/>
  <c r="AI73" i="25"/>
  <c r="AI61" i="25"/>
  <c r="AI59" i="25"/>
  <c r="AI70" i="25"/>
  <c r="AI65" i="25"/>
  <c r="AI76" i="25"/>
  <c r="AI74" i="25"/>
  <c r="AI56" i="25"/>
  <c r="AH149" i="24"/>
  <c r="AH130" i="27"/>
  <c r="AH132" i="28"/>
  <c r="AH101" i="26"/>
  <c r="AH105" i="26"/>
  <c r="AH106" i="26"/>
  <c r="AH107" i="26"/>
  <c r="AH108" i="26"/>
  <c r="AH109" i="26"/>
  <c r="AH110" i="26"/>
  <c r="CG50" i="26"/>
  <c r="AH111" i="26"/>
  <c r="AH112" i="26"/>
  <c r="AH113" i="26"/>
  <c r="AH114" i="26"/>
  <c r="AH115" i="26"/>
  <c r="AH116" i="26"/>
  <c r="AH117" i="26"/>
  <c r="AH118" i="26"/>
  <c r="AH119" i="26"/>
  <c r="AH120" i="26"/>
  <c r="AH121" i="26"/>
  <c r="AH122" i="26"/>
  <c r="AH123" i="26"/>
  <c r="AH124" i="26"/>
  <c r="AH125" i="26"/>
  <c r="AH126" i="26"/>
  <c r="AH127" i="26"/>
  <c r="AH128" i="26"/>
  <c r="AH129" i="26"/>
  <c r="AH130" i="26"/>
  <c r="C77" i="12"/>
  <c r="E77" i="12" s="1"/>
  <c r="G89" i="18"/>
  <c r="I89" i="18"/>
  <c r="F70" i="18"/>
  <c r="P69" i="18"/>
  <c r="B70" i="18"/>
  <c r="O69" i="18"/>
  <c r="AH103" i="25"/>
  <c r="AH103" i="27"/>
  <c r="AH103" i="24"/>
  <c r="AH103" i="26"/>
  <c r="AH103" i="29"/>
  <c r="AH103" i="28"/>
  <c r="B70" i="24"/>
  <c r="B154" i="24"/>
  <c r="D32" i="20"/>
  <c r="E32" i="20" s="1"/>
  <c r="B34" i="20"/>
  <c r="C34" i="20" s="1"/>
  <c r="M40" i="1"/>
  <c r="R38" i="1"/>
  <c r="J43" i="1"/>
  <c r="C46" i="1"/>
  <c r="AJ18" i="24" s="1"/>
  <c r="D46" i="1"/>
  <c r="AJ18" i="25" s="1"/>
  <c r="H46" i="1"/>
  <c r="AJ18" i="29" s="1"/>
  <c r="F46" i="1"/>
  <c r="AJ18" i="27" s="1"/>
  <c r="E46" i="1"/>
  <c r="AJ18" i="26" s="1"/>
  <c r="G46" i="1"/>
  <c r="AJ18" i="28" s="1"/>
  <c r="E33" i="23"/>
  <c r="F33" i="23" s="1"/>
  <c r="A34" i="23"/>
  <c r="F32" i="21"/>
  <c r="E32" i="21"/>
  <c r="A33" i="20"/>
  <c r="B34" i="21"/>
  <c r="C34" i="21" s="1"/>
  <c r="A33" i="21"/>
  <c r="D33" i="21" s="1"/>
  <c r="B35" i="23"/>
  <c r="C35" i="23" s="1"/>
  <c r="D35" i="23" s="1"/>
  <c r="B41" i="1"/>
  <c r="A40" i="1"/>
  <c r="F32" i="20"/>
  <c r="L39" i="1"/>
  <c r="O39" i="1" s="1"/>
  <c r="T39" i="1" s="1"/>
  <c r="I56" i="14"/>
  <c r="P38" i="1"/>
  <c r="B133" i="29"/>
  <c r="B49" i="29"/>
  <c r="B132" i="26"/>
  <c r="B48" i="26"/>
  <c r="B133" i="28"/>
  <c r="B49" i="28"/>
  <c r="B47" i="25"/>
  <c r="B131" i="25"/>
  <c r="B131" i="27"/>
  <c r="B47" i="27"/>
  <c r="AI133" i="29" l="1"/>
  <c r="AI132" i="26"/>
  <c r="AI154" i="24"/>
  <c r="AJ85" i="26"/>
  <c r="AJ82" i="26"/>
  <c r="AJ53" i="26"/>
  <c r="AJ84" i="26"/>
  <c r="AJ83" i="26"/>
  <c r="AJ52" i="26"/>
  <c r="AJ89" i="26"/>
  <c r="AJ78" i="26"/>
  <c r="AJ57" i="26"/>
  <c r="AJ96" i="26"/>
  <c r="AJ71" i="26"/>
  <c r="AJ64" i="26"/>
  <c r="AJ99" i="26"/>
  <c r="AJ93" i="26"/>
  <c r="AJ74" i="26"/>
  <c r="AJ61" i="26"/>
  <c r="AJ100" i="26"/>
  <c r="AJ91" i="26"/>
  <c r="AJ76" i="26"/>
  <c r="AJ59" i="26"/>
  <c r="AJ70" i="26"/>
  <c r="AJ65" i="26"/>
  <c r="AJ88" i="26"/>
  <c r="AJ79" i="26"/>
  <c r="AJ56" i="26"/>
  <c r="AJ69" i="26"/>
  <c r="AJ66" i="26"/>
  <c r="AJ68" i="26"/>
  <c r="AJ67" i="26"/>
  <c r="AJ94" i="26"/>
  <c r="AJ73" i="26"/>
  <c r="AJ62" i="26"/>
  <c r="AJ97" i="26"/>
  <c r="AJ87" i="26"/>
  <c r="AJ80" i="26"/>
  <c r="AJ55" i="26"/>
  <c r="AJ90" i="26"/>
  <c r="AJ77" i="26"/>
  <c r="AJ58" i="26"/>
  <c r="AJ92" i="26"/>
  <c r="AJ75" i="26"/>
  <c r="AJ60" i="26"/>
  <c r="AJ98" i="26"/>
  <c r="AJ86" i="26"/>
  <c r="AJ81" i="26"/>
  <c r="AJ54" i="26"/>
  <c r="AJ95" i="26"/>
  <c r="AJ72" i="26"/>
  <c r="AJ63" i="26"/>
  <c r="AI101" i="25"/>
  <c r="AI105" i="25"/>
  <c r="AI106" i="25"/>
  <c r="AI107" i="25"/>
  <c r="AI108" i="25"/>
  <c r="AI109" i="25"/>
  <c r="AI110" i="25"/>
  <c r="AI111" i="25"/>
  <c r="CG51" i="25"/>
  <c r="AI112" i="25"/>
  <c r="AI113" i="25"/>
  <c r="AI114" i="25"/>
  <c r="AI115" i="25"/>
  <c r="AI116" i="25"/>
  <c r="AI117" i="25"/>
  <c r="AI118" i="25"/>
  <c r="AI119" i="25"/>
  <c r="AI120" i="25"/>
  <c r="AI121" i="25"/>
  <c r="AI122" i="25"/>
  <c r="AI123" i="25"/>
  <c r="AI124" i="25"/>
  <c r="AI125" i="25"/>
  <c r="AI126" i="25"/>
  <c r="AI127" i="25"/>
  <c r="AI128" i="25"/>
  <c r="AI129" i="25"/>
  <c r="AI130" i="25"/>
  <c r="AI141" i="24"/>
  <c r="Q37" i="1"/>
  <c r="S36" i="1"/>
  <c r="AI144" i="24"/>
  <c r="AJ97" i="29"/>
  <c r="AJ70" i="29"/>
  <c r="AJ65" i="29"/>
  <c r="AJ88" i="29"/>
  <c r="AJ79" i="29"/>
  <c r="AJ56" i="29"/>
  <c r="AJ98" i="29"/>
  <c r="AJ69" i="29"/>
  <c r="AJ66" i="29"/>
  <c r="AJ100" i="29"/>
  <c r="AJ99" i="29"/>
  <c r="AJ68" i="29"/>
  <c r="AJ67" i="29"/>
  <c r="AJ94" i="29"/>
  <c r="AJ73" i="29"/>
  <c r="AJ62" i="29"/>
  <c r="AJ87" i="29"/>
  <c r="AJ80" i="29"/>
  <c r="AJ55" i="29"/>
  <c r="AJ90" i="29"/>
  <c r="AJ77" i="29"/>
  <c r="AJ58" i="29"/>
  <c r="AJ92" i="29"/>
  <c r="AJ75" i="29"/>
  <c r="AJ60" i="29"/>
  <c r="AJ86" i="29"/>
  <c r="AJ81" i="29"/>
  <c r="AJ95" i="29"/>
  <c r="AJ72" i="29"/>
  <c r="AJ63" i="29"/>
  <c r="AJ54" i="29"/>
  <c r="AJ85" i="29"/>
  <c r="AJ82" i="29"/>
  <c r="AJ84" i="29"/>
  <c r="AJ83" i="29"/>
  <c r="AJ89" i="29"/>
  <c r="AJ78" i="29"/>
  <c r="AJ57" i="29"/>
  <c r="AJ53" i="29"/>
  <c r="AJ96" i="29"/>
  <c r="AJ71" i="29"/>
  <c r="AJ64" i="29"/>
  <c r="AJ52" i="29"/>
  <c r="AJ93" i="29"/>
  <c r="AJ74" i="29"/>
  <c r="AJ61" i="29"/>
  <c r="AJ91" i="29"/>
  <c r="AJ76" i="29"/>
  <c r="AJ59" i="29"/>
  <c r="CG133" i="28"/>
  <c r="AJ85" i="25"/>
  <c r="AJ82" i="25"/>
  <c r="AJ84" i="25"/>
  <c r="AJ83" i="25"/>
  <c r="AJ89" i="25"/>
  <c r="AJ78" i="25"/>
  <c r="AJ96" i="25"/>
  <c r="AJ93" i="25"/>
  <c r="AJ91" i="25"/>
  <c r="AJ97" i="25"/>
  <c r="AJ88" i="25"/>
  <c r="AJ98" i="25"/>
  <c r="AJ100" i="25"/>
  <c r="AJ99" i="25"/>
  <c r="AJ94" i="25"/>
  <c r="AJ90" i="25"/>
  <c r="AJ95" i="25"/>
  <c r="AJ68" i="25"/>
  <c r="AJ67" i="25"/>
  <c r="AJ62" i="25"/>
  <c r="AJ55" i="25"/>
  <c r="AJ87" i="25"/>
  <c r="AJ58" i="25"/>
  <c r="AJ60" i="25"/>
  <c r="AJ54" i="25"/>
  <c r="AJ63" i="25"/>
  <c r="AJ92" i="25"/>
  <c r="AJ79" i="25"/>
  <c r="AJ75" i="25"/>
  <c r="AJ72" i="25"/>
  <c r="AJ53" i="25"/>
  <c r="AJ81" i="25"/>
  <c r="AJ52" i="25"/>
  <c r="AJ77" i="25"/>
  <c r="AJ57" i="25"/>
  <c r="AJ86" i="25"/>
  <c r="AJ71" i="25"/>
  <c r="AJ64" i="25"/>
  <c r="AJ73" i="25"/>
  <c r="AJ61" i="25"/>
  <c r="AJ59" i="25"/>
  <c r="AJ70" i="25"/>
  <c r="AJ65" i="25"/>
  <c r="AJ76" i="25"/>
  <c r="AJ74" i="25"/>
  <c r="AJ56" i="25"/>
  <c r="AJ80" i="25"/>
  <c r="AJ69" i="25"/>
  <c r="AJ66" i="25"/>
  <c r="AI101" i="24"/>
  <c r="AI118" i="24"/>
  <c r="AI111" i="24"/>
  <c r="AI116" i="24"/>
  <c r="AI117" i="24"/>
  <c r="AI108" i="24"/>
  <c r="AI113" i="24"/>
  <c r="AI106" i="24"/>
  <c r="AI110" i="24"/>
  <c r="AI115" i="24"/>
  <c r="AI112" i="24"/>
  <c r="AI107" i="24"/>
  <c r="AI119" i="24"/>
  <c r="AI109" i="24"/>
  <c r="AI105" i="24"/>
  <c r="AI114" i="24"/>
  <c r="AI120" i="24"/>
  <c r="AI121" i="24"/>
  <c r="AI122" i="24"/>
  <c r="AI123" i="24"/>
  <c r="AI124" i="24"/>
  <c r="AI125" i="24"/>
  <c r="AI126" i="24"/>
  <c r="AI127" i="24"/>
  <c r="AI128" i="24"/>
  <c r="AI129" i="24"/>
  <c r="AI130" i="24"/>
  <c r="AI131" i="24"/>
  <c r="AI132" i="24"/>
  <c r="AI133" i="24"/>
  <c r="AI134" i="24"/>
  <c r="CG51" i="24"/>
  <c r="AI135" i="24"/>
  <c r="AI142" i="24"/>
  <c r="AJ87" i="24"/>
  <c r="AJ73" i="24"/>
  <c r="AJ62" i="24"/>
  <c r="AJ90" i="24"/>
  <c r="AJ80" i="24"/>
  <c r="AJ55" i="24"/>
  <c r="AJ92" i="24"/>
  <c r="AJ77" i="24"/>
  <c r="AJ58" i="24"/>
  <c r="AJ75" i="24"/>
  <c r="AJ60" i="24"/>
  <c r="AJ95" i="24"/>
  <c r="AJ86" i="24"/>
  <c r="AJ81" i="24"/>
  <c r="AJ54" i="24"/>
  <c r="AJ52" i="24"/>
  <c r="AJ72" i="24"/>
  <c r="AJ63" i="24"/>
  <c r="AJ85" i="24"/>
  <c r="AJ82" i="24"/>
  <c r="AJ53" i="24"/>
  <c r="AJ89" i="24"/>
  <c r="AJ84" i="24"/>
  <c r="AJ83" i="24"/>
  <c r="AJ96" i="24"/>
  <c r="AJ78" i="24"/>
  <c r="AJ57" i="24"/>
  <c r="AJ93" i="24"/>
  <c r="AJ71" i="24"/>
  <c r="AJ64" i="24"/>
  <c r="AJ91" i="24"/>
  <c r="AJ74" i="24"/>
  <c r="AJ61" i="24"/>
  <c r="AJ97" i="24"/>
  <c r="AJ76" i="24"/>
  <c r="AJ59" i="24"/>
  <c r="AJ88" i="24"/>
  <c r="AJ70" i="24"/>
  <c r="AJ65" i="24"/>
  <c r="AJ98" i="24"/>
  <c r="AJ79" i="24"/>
  <c r="AJ100" i="24"/>
  <c r="AJ99" i="24"/>
  <c r="AJ69" i="24"/>
  <c r="AJ66" i="24"/>
  <c r="AJ94" i="24"/>
  <c r="AJ68" i="24"/>
  <c r="AJ67" i="24"/>
  <c r="AJ56" i="24"/>
  <c r="AI149" i="24"/>
  <c r="AI136" i="24"/>
  <c r="CG136" i="24" s="1"/>
  <c r="AI101" i="29"/>
  <c r="AI105" i="29"/>
  <c r="AI106" i="29"/>
  <c r="AI107" i="29"/>
  <c r="AI108" i="29"/>
  <c r="AI109" i="29"/>
  <c r="AI110" i="29"/>
  <c r="CG51" i="29"/>
  <c r="AI112" i="29"/>
  <c r="AI111" i="29"/>
  <c r="AI113" i="29"/>
  <c r="AI114" i="29"/>
  <c r="AI115" i="29"/>
  <c r="AI116" i="29"/>
  <c r="AI117" i="29"/>
  <c r="AI118" i="29"/>
  <c r="AI119" i="29"/>
  <c r="AI120" i="29"/>
  <c r="AI121" i="29"/>
  <c r="AI122" i="29"/>
  <c r="AI123" i="29"/>
  <c r="AI124" i="29"/>
  <c r="AI125" i="29"/>
  <c r="AI126" i="29"/>
  <c r="AI127" i="29"/>
  <c r="AI128" i="29"/>
  <c r="AI129" i="29"/>
  <c r="AI130" i="29"/>
  <c r="AI131" i="29"/>
  <c r="AI132" i="29"/>
  <c r="AB132" i="25"/>
  <c r="L132" i="25"/>
  <c r="AA132" i="25"/>
  <c r="K132" i="25"/>
  <c r="Z132" i="25"/>
  <c r="J132" i="25"/>
  <c r="Y132" i="25"/>
  <c r="I132" i="25"/>
  <c r="X132" i="25"/>
  <c r="H132" i="25"/>
  <c r="W132" i="25"/>
  <c r="G132" i="25"/>
  <c r="V132" i="25"/>
  <c r="F132" i="25"/>
  <c r="U132" i="25"/>
  <c r="E132" i="25"/>
  <c r="T132" i="25"/>
  <c r="D132" i="25"/>
  <c r="AI132" i="25"/>
  <c r="S132" i="25"/>
  <c r="AH132" i="25"/>
  <c r="R132" i="25"/>
  <c r="AG132" i="25"/>
  <c r="Q132" i="25"/>
  <c r="AF132" i="25"/>
  <c r="P132" i="25"/>
  <c r="AE132" i="25"/>
  <c r="O132" i="25"/>
  <c r="AD132" i="25"/>
  <c r="N132" i="25"/>
  <c r="AC132" i="25"/>
  <c r="M132" i="25"/>
  <c r="CG132" i="26"/>
  <c r="AI139" i="24"/>
  <c r="AI101" i="28"/>
  <c r="AI105" i="28"/>
  <c r="AI106" i="28"/>
  <c r="AI108" i="28"/>
  <c r="AI107" i="28"/>
  <c r="AI109" i="28"/>
  <c r="AI110" i="28"/>
  <c r="AI111" i="28"/>
  <c r="AI112" i="28"/>
  <c r="CG51" i="28"/>
  <c r="AI113" i="28"/>
  <c r="AI114" i="28"/>
  <c r="AI115" i="28"/>
  <c r="AI116" i="28"/>
  <c r="AI117" i="28"/>
  <c r="AI118" i="28"/>
  <c r="AI119" i="28"/>
  <c r="AI120" i="28"/>
  <c r="AI121" i="28"/>
  <c r="AI122" i="28"/>
  <c r="AI123" i="28"/>
  <c r="AI124" i="28"/>
  <c r="AI125" i="28"/>
  <c r="AI126" i="28"/>
  <c r="AI127" i="28"/>
  <c r="AI128" i="28"/>
  <c r="AI129" i="28"/>
  <c r="AI130" i="28"/>
  <c r="AI131" i="28"/>
  <c r="AI132" i="28"/>
  <c r="AI143" i="24"/>
  <c r="AI137" i="24"/>
  <c r="AI153" i="24"/>
  <c r="AD133" i="26"/>
  <c r="N133" i="26"/>
  <c r="AC133" i="26"/>
  <c r="M133" i="26"/>
  <c r="AB133" i="26"/>
  <c r="L133" i="26"/>
  <c r="AA133" i="26"/>
  <c r="K133" i="26"/>
  <c r="Z133" i="26"/>
  <c r="J133" i="26"/>
  <c r="Y133" i="26"/>
  <c r="I133" i="26"/>
  <c r="X133" i="26"/>
  <c r="H133" i="26"/>
  <c r="W133" i="26"/>
  <c r="G133" i="26"/>
  <c r="V133" i="26"/>
  <c r="F133" i="26"/>
  <c r="T133" i="26"/>
  <c r="D133" i="26"/>
  <c r="AI133" i="26"/>
  <c r="S133" i="26"/>
  <c r="AH133" i="26"/>
  <c r="R133" i="26"/>
  <c r="AG133" i="26"/>
  <c r="Q133" i="26"/>
  <c r="AF133" i="26"/>
  <c r="P133" i="26"/>
  <c r="AE133" i="26"/>
  <c r="O133" i="26"/>
  <c r="U133" i="26"/>
  <c r="E133" i="26"/>
  <c r="AI101" i="27"/>
  <c r="AI105" i="27"/>
  <c r="AI106" i="27"/>
  <c r="AI107" i="27"/>
  <c r="AI108" i="27"/>
  <c r="AI109" i="27"/>
  <c r="AI110" i="27"/>
  <c r="AI111" i="27"/>
  <c r="CG51" i="27"/>
  <c r="AI112" i="27"/>
  <c r="AI113" i="27"/>
  <c r="AI114" i="27"/>
  <c r="AI115" i="27"/>
  <c r="AI116" i="27"/>
  <c r="AI117" i="27"/>
  <c r="AI118" i="27"/>
  <c r="AI119" i="27"/>
  <c r="AI120" i="27"/>
  <c r="AI121" i="27"/>
  <c r="AI122" i="27"/>
  <c r="AI123" i="27"/>
  <c r="AI124" i="27"/>
  <c r="AI125" i="27"/>
  <c r="AI126" i="27"/>
  <c r="AI127" i="27"/>
  <c r="AI128" i="27"/>
  <c r="AI129" i="27"/>
  <c r="AI130" i="27"/>
  <c r="CG133" i="29"/>
  <c r="AI146" i="24"/>
  <c r="AI131" i="25"/>
  <c r="AI145" i="24"/>
  <c r="AG134" i="28"/>
  <c r="Q134" i="28"/>
  <c r="AF134" i="28"/>
  <c r="P134" i="28"/>
  <c r="AE134" i="28"/>
  <c r="O134" i="28"/>
  <c r="AD134" i="28"/>
  <c r="N134" i="28"/>
  <c r="AC134" i="28"/>
  <c r="M134" i="28"/>
  <c r="AB134" i="28"/>
  <c r="L134" i="28"/>
  <c r="AA134" i="28"/>
  <c r="K134" i="28"/>
  <c r="Z134" i="28"/>
  <c r="J134" i="28"/>
  <c r="Y134" i="28"/>
  <c r="I134" i="28"/>
  <c r="X134" i="28"/>
  <c r="H134" i="28"/>
  <c r="W134" i="28"/>
  <c r="G134" i="28"/>
  <c r="V134" i="28"/>
  <c r="F134" i="28"/>
  <c r="U134" i="28"/>
  <c r="E134" i="28"/>
  <c r="T134" i="28"/>
  <c r="D134" i="28"/>
  <c r="AI134" i="28"/>
  <c r="S134" i="28"/>
  <c r="AH134" i="28"/>
  <c r="R134" i="28"/>
  <c r="AI131" i="27"/>
  <c r="AI147" i="24"/>
  <c r="CG131" i="27"/>
  <c r="AF134" i="29"/>
  <c r="P134" i="29"/>
  <c r="Y134" i="29"/>
  <c r="I134" i="29"/>
  <c r="X134" i="29"/>
  <c r="H134" i="29"/>
  <c r="S134" i="29"/>
  <c r="R134" i="29"/>
  <c r="Q134" i="29"/>
  <c r="AI134" i="29"/>
  <c r="O134" i="29"/>
  <c r="AH134" i="29"/>
  <c r="N134" i="29"/>
  <c r="AG134" i="29"/>
  <c r="M134" i="29"/>
  <c r="AE134" i="29"/>
  <c r="L134" i="29"/>
  <c r="AD134" i="29"/>
  <c r="K134" i="29"/>
  <c r="AC134" i="29"/>
  <c r="J134" i="29"/>
  <c r="AB134" i="29"/>
  <c r="G134" i="29"/>
  <c r="AA134" i="29"/>
  <c r="F134" i="29"/>
  <c r="Z134" i="29"/>
  <c r="E134" i="29"/>
  <c r="W134" i="29"/>
  <c r="D134" i="29"/>
  <c r="V134" i="29"/>
  <c r="U134" i="29"/>
  <c r="T134" i="29"/>
  <c r="D90" i="18"/>
  <c r="AI101" i="26"/>
  <c r="AI105" i="26"/>
  <c r="AI106" i="26"/>
  <c r="AI107" i="26"/>
  <c r="AI108" i="26"/>
  <c r="AI109" i="26"/>
  <c r="AI110" i="26"/>
  <c r="CG51" i="26"/>
  <c r="AI111" i="26"/>
  <c r="AI112" i="26"/>
  <c r="AI113" i="26"/>
  <c r="AI114" i="26"/>
  <c r="AI115" i="26"/>
  <c r="AI116" i="26"/>
  <c r="AI117" i="26"/>
  <c r="AI118" i="26"/>
  <c r="AI119" i="26"/>
  <c r="AI120" i="26"/>
  <c r="AI121" i="26"/>
  <c r="AI122" i="26"/>
  <c r="AI123" i="26"/>
  <c r="AI124" i="26"/>
  <c r="AI125" i="26"/>
  <c r="AI126" i="26"/>
  <c r="AI127" i="26"/>
  <c r="AI128" i="26"/>
  <c r="AI129" i="26"/>
  <c r="AI130" i="26"/>
  <c r="AI131" i="26"/>
  <c r="AI151" i="24"/>
  <c r="AA132" i="27"/>
  <c r="K132" i="27"/>
  <c r="Z132" i="27"/>
  <c r="J132" i="27"/>
  <c r="Y132" i="27"/>
  <c r="I132" i="27"/>
  <c r="X132" i="27"/>
  <c r="H132" i="27"/>
  <c r="W132" i="27"/>
  <c r="G132" i="27"/>
  <c r="V132" i="27"/>
  <c r="F132" i="27"/>
  <c r="U132" i="27"/>
  <c r="E132" i="27"/>
  <c r="T132" i="27"/>
  <c r="D132" i="27"/>
  <c r="AI132" i="27"/>
  <c r="S132" i="27"/>
  <c r="AH132" i="27"/>
  <c r="R132" i="27"/>
  <c r="AG132" i="27"/>
  <c r="Q132" i="27"/>
  <c r="AF132" i="27"/>
  <c r="P132" i="27"/>
  <c r="AE132" i="27"/>
  <c r="O132" i="27"/>
  <c r="AD132" i="27"/>
  <c r="N132" i="27"/>
  <c r="AC132" i="27"/>
  <c r="M132" i="27"/>
  <c r="AB132" i="27"/>
  <c r="L132" i="27"/>
  <c r="M155" i="24"/>
  <c r="AC155" i="24"/>
  <c r="N155" i="24"/>
  <c r="AD155" i="24"/>
  <c r="O155" i="24"/>
  <c r="AE155" i="24"/>
  <c r="P155" i="24"/>
  <c r="AF155" i="24"/>
  <c r="Q155" i="24"/>
  <c r="AG155" i="24"/>
  <c r="R155" i="24"/>
  <c r="AH155" i="24"/>
  <c r="S155" i="24"/>
  <c r="AI155" i="24"/>
  <c r="T155" i="24"/>
  <c r="E155" i="24"/>
  <c r="U155" i="24"/>
  <c r="F155" i="24"/>
  <c r="V155" i="24"/>
  <c r="D155" i="24"/>
  <c r="G155" i="24"/>
  <c r="W155" i="24"/>
  <c r="H155" i="24"/>
  <c r="X155" i="24"/>
  <c r="I155" i="24"/>
  <c r="Y155" i="24"/>
  <c r="J155" i="24"/>
  <c r="Z155" i="24"/>
  <c r="K155" i="24"/>
  <c r="AA155" i="24"/>
  <c r="L155" i="24"/>
  <c r="AB155" i="24"/>
  <c r="G90" i="18"/>
  <c r="AI140" i="24"/>
  <c r="AI148" i="24"/>
  <c r="AI138" i="24"/>
  <c r="AI152" i="24"/>
  <c r="AJ97" i="28"/>
  <c r="AJ70" i="28"/>
  <c r="AJ88" i="28"/>
  <c r="AJ79" i="28"/>
  <c r="AJ98" i="28"/>
  <c r="AJ100" i="28"/>
  <c r="AJ99" i="28"/>
  <c r="AJ94" i="28"/>
  <c r="AJ87" i="28"/>
  <c r="AJ80" i="28"/>
  <c r="AJ90" i="28"/>
  <c r="AJ92" i="28"/>
  <c r="AJ86" i="28"/>
  <c r="AJ81" i="28"/>
  <c r="AJ95" i="28"/>
  <c r="AJ85" i="28"/>
  <c r="AJ82" i="28"/>
  <c r="AJ84" i="28"/>
  <c r="AJ83" i="28"/>
  <c r="AJ89" i="28"/>
  <c r="AJ96" i="28"/>
  <c r="AJ93" i="28"/>
  <c r="AJ91" i="28"/>
  <c r="AJ74" i="28"/>
  <c r="AJ68" i="28"/>
  <c r="AJ67" i="28"/>
  <c r="AJ76" i="28"/>
  <c r="AJ62" i="28"/>
  <c r="AJ55" i="28"/>
  <c r="AJ58" i="28"/>
  <c r="AJ75" i="28"/>
  <c r="AJ60" i="28"/>
  <c r="AJ63" i="28"/>
  <c r="AJ54" i="28"/>
  <c r="AJ53" i="28"/>
  <c r="AJ52" i="28"/>
  <c r="AJ64" i="28"/>
  <c r="AJ57" i="28"/>
  <c r="AJ78" i="28"/>
  <c r="AJ61" i="28"/>
  <c r="AJ73" i="28"/>
  <c r="AJ65" i="28"/>
  <c r="AJ59" i="28"/>
  <c r="AJ77" i="28"/>
  <c r="AJ72" i="28"/>
  <c r="AJ71" i="28"/>
  <c r="AJ69" i="28"/>
  <c r="AJ66" i="28"/>
  <c r="AJ56" i="28"/>
  <c r="AJ98" i="27"/>
  <c r="AJ69" i="27"/>
  <c r="AJ66" i="27"/>
  <c r="AJ100" i="27"/>
  <c r="AJ99" i="27"/>
  <c r="AJ68" i="27"/>
  <c r="AJ67" i="27"/>
  <c r="AJ94" i="27"/>
  <c r="AJ73" i="27"/>
  <c r="AJ62" i="27"/>
  <c r="AJ87" i="27"/>
  <c r="AJ80" i="27"/>
  <c r="AJ55" i="27"/>
  <c r="AJ90" i="27"/>
  <c r="AJ77" i="27"/>
  <c r="AJ58" i="27"/>
  <c r="AJ92" i="27"/>
  <c r="AJ75" i="27"/>
  <c r="AJ60" i="27"/>
  <c r="AJ86" i="27"/>
  <c r="AJ81" i="27"/>
  <c r="AJ54" i="27"/>
  <c r="AJ95" i="27"/>
  <c r="AJ72" i="27"/>
  <c r="AJ63" i="27"/>
  <c r="AJ85" i="27"/>
  <c r="AJ82" i="27"/>
  <c r="AJ53" i="27"/>
  <c r="AJ84" i="27"/>
  <c r="AJ83" i="27"/>
  <c r="AJ52" i="27"/>
  <c r="AJ89" i="27"/>
  <c r="AJ78" i="27"/>
  <c r="AJ57" i="27"/>
  <c r="AJ96" i="27"/>
  <c r="AJ71" i="27"/>
  <c r="AJ64" i="27"/>
  <c r="AJ93" i="27"/>
  <c r="AJ74" i="27"/>
  <c r="AJ61" i="27"/>
  <c r="AJ91" i="27"/>
  <c r="AJ76" i="27"/>
  <c r="AJ97" i="27"/>
  <c r="AJ70" i="27"/>
  <c r="AJ65" i="27"/>
  <c r="AJ88" i="27"/>
  <c r="AJ79" i="27"/>
  <c r="AJ59" i="27"/>
  <c r="AJ56" i="27"/>
  <c r="C90" i="18"/>
  <c r="CG131" i="25"/>
  <c r="AI133" i="28"/>
  <c r="AI150" i="24"/>
  <c r="C78" i="12"/>
  <c r="E78" i="12" s="1"/>
  <c r="I90" i="18"/>
  <c r="H90" i="18"/>
  <c r="B71" i="18"/>
  <c r="O70" i="18"/>
  <c r="F71" i="18"/>
  <c r="P70" i="18"/>
  <c r="AI103" i="25"/>
  <c r="AI103" i="27"/>
  <c r="AI103" i="24"/>
  <c r="AI103" i="26"/>
  <c r="AI103" i="28"/>
  <c r="AI103" i="29"/>
  <c r="B71" i="24"/>
  <c r="B155" i="24"/>
  <c r="J44" i="1"/>
  <c r="D33" i="20"/>
  <c r="E33" i="20" s="1"/>
  <c r="B35" i="20"/>
  <c r="C35" i="20" s="1"/>
  <c r="M41" i="1"/>
  <c r="R39" i="1"/>
  <c r="G47" i="1"/>
  <c r="AK18" i="28" s="1"/>
  <c r="C47" i="1"/>
  <c r="AK18" i="24" s="1"/>
  <c r="F47" i="1"/>
  <c r="AK18" i="27" s="1"/>
  <c r="H47" i="1"/>
  <c r="AK18" i="29" s="1"/>
  <c r="D47" i="1"/>
  <c r="AK18" i="25" s="1"/>
  <c r="E47" i="1"/>
  <c r="AK18" i="26" s="1"/>
  <c r="B36" i="23"/>
  <c r="C36" i="23" s="1"/>
  <c r="D36" i="23" s="1"/>
  <c r="B42" i="1"/>
  <c r="A41" i="1"/>
  <c r="B35" i="21"/>
  <c r="C35" i="21" s="1"/>
  <c r="A34" i="20"/>
  <c r="A35" i="23"/>
  <c r="F33" i="21"/>
  <c r="E33" i="21"/>
  <c r="F33" i="20"/>
  <c r="A34" i="21"/>
  <c r="D34" i="21" s="1"/>
  <c r="E34" i="23"/>
  <c r="F34" i="23" s="1"/>
  <c r="G34" i="23"/>
  <c r="L40" i="1"/>
  <c r="O40" i="1" s="1"/>
  <c r="T40" i="1" s="1"/>
  <c r="I57" i="14"/>
  <c r="P39" i="1"/>
  <c r="B48" i="27"/>
  <c r="B132" i="27"/>
  <c r="B50" i="28"/>
  <c r="B134" i="28"/>
  <c r="B50" i="29"/>
  <c r="B134" i="29"/>
  <c r="B48" i="25"/>
  <c r="B132" i="25"/>
  <c r="B49" i="26"/>
  <c r="B133" i="26"/>
  <c r="AJ134" i="29" l="1"/>
  <c r="AJ133" i="26"/>
  <c r="AJ132" i="27"/>
  <c r="AJ155" i="24"/>
  <c r="AJ132" i="25"/>
  <c r="CG133" i="26"/>
  <c r="AJ142" i="24"/>
  <c r="Q38" i="1"/>
  <c r="S37" i="1"/>
  <c r="AJ149" i="24"/>
  <c r="AK88" i="29"/>
  <c r="AK79" i="29"/>
  <c r="AK56" i="29"/>
  <c r="AK98" i="29"/>
  <c r="AK69" i="29"/>
  <c r="AK66" i="29"/>
  <c r="AK100" i="29"/>
  <c r="AK99" i="29"/>
  <c r="AK68" i="29"/>
  <c r="AK67" i="29"/>
  <c r="AK94" i="29"/>
  <c r="AK73" i="29"/>
  <c r="AK62" i="29"/>
  <c r="AK87" i="29"/>
  <c r="AK80" i="29"/>
  <c r="AK55" i="29"/>
  <c r="AK90" i="29"/>
  <c r="AK77" i="29"/>
  <c r="AK58" i="29"/>
  <c r="AK92" i="29"/>
  <c r="AK75" i="29"/>
  <c r="AK60" i="29"/>
  <c r="AK86" i="29"/>
  <c r="AK81" i="29"/>
  <c r="AK95" i="29"/>
  <c r="AK72" i="29"/>
  <c r="AK63" i="29"/>
  <c r="AK54" i="29"/>
  <c r="AK85" i="29"/>
  <c r="AK82" i="29"/>
  <c r="AK84" i="29"/>
  <c r="AK83" i="29"/>
  <c r="AK89" i="29"/>
  <c r="AK78" i="29"/>
  <c r="AK57" i="29"/>
  <c r="AK53" i="29"/>
  <c r="AK96" i="29"/>
  <c r="AK71" i="29"/>
  <c r="AK64" i="29"/>
  <c r="AK93" i="29"/>
  <c r="AK74" i="29"/>
  <c r="AK61" i="29"/>
  <c r="AK91" i="29"/>
  <c r="AK76" i="29"/>
  <c r="AK59" i="29"/>
  <c r="AK97" i="29"/>
  <c r="AK70" i="29"/>
  <c r="AK65" i="29"/>
  <c r="AJ101" i="28"/>
  <c r="AJ105" i="28"/>
  <c r="AJ106" i="28"/>
  <c r="AJ107" i="28"/>
  <c r="AJ108" i="28"/>
  <c r="AJ109" i="28"/>
  <c r="AJ110" i="28"/>
  <c r="AJ111" i="28"/>
  <c r="AJ112" i="28"/>
  <c r="AJ113" i="28"/>
  <c r="AJ114" i="28"/>
  <c r="CG52" i="28"/>
  <c r="AJ115" i="28"/>
  <c r="AJ116" i="28"/>
  <c r="AJ117" i="28"/>
  <c r="AJ118" i="28"/>
  <c r="AJ119" i="28"/>
  <c r="AJ120" i="28"/>
  <c r="AJ121" i="28"/>
  <c r="AJ122" i="28"/>
  <c r="AJ123" i="28"/>
  <c r="AJ124" i="28"/>
  <c r="AJ125" i="28"/>
  <c r="AJ126" i="28"/>
  <c r="AJ127" i="28"/>
  <c r="AJ128" i="28"/>
  <c r="AJ129" i="28"/>
  <c r="AJ130" i="28"/>
  <c r="AJ131" i="28"/>
  <c r="AJ132" i="28"/>
  <c r="AJ133" i="28"/>
  <c r="AJ154" i="24"/>
  <c r="AJ139" i="24"/>
  <c r="AJ101" i="29"/>
  <c r="AJ105" i="29"/>
  <c r="AJ106" i="29"/>
  <c r="AJ107" i="29"/>
  <c r="AJ108" i="29"/>
  <c r="AJ109" i="29"/>
  <c r="AJ110" i="29"/>
  <c r="AJ111" i="29"/>
  <c r="AJ112" i="29"/>
  <c r="AJ113" i="29"/>
  <c r="CG52" i="29"/>
  <c r="AJ114" i="29"/>
  <c r="AJ115" i="29"/>
  <c r="AJ116" i="29"/>
  <c r="AJ117" i="29"/>
  <c r="AJ118" i="29"/>
  <c r="AJ119" i="29"/>
  <c r="AJ120" i="29"/>
  <c r="AJ121" i="29"/>
  <c r="AJ122" i="29"/>
  <c r="AJ123" i="29"/>
  <c r="AJ124" i="29"/>
  <c r="AJ125" i="29"/>
  <c r="AJ126" i="29"/>
  <c r="AJ127" i="29"/>
  <c r="AJ128" i="29"/>
  <c r="AJ129" i="29"/>
  <c r="AJ130" i="29"/>
  <c r="AJ131" i="29"/>
  <c r="AJ132" i="29"/>
  <c r="AJ133" i="29"/>
  <c r="AK100" i="27"/>
  <c r="AK99" i="27"/>
  <c r="AK68" i="27"/>
  <c r="AK67" i="27"/>
  <c r="AK94" i="27"/>
  <c r="AK73" i="27"/>
  <c r="AK62" i="27"/>
  <c r="AK87" i="27"/>
  <c r="AK80" i="27"/>
  <c r="AK55" i="27"/>
  <c r="AK90" i="27"/>
  <c r="AK77" i="27"/>
  <c r="AK58" i="27"/>
  <c r="AK92" i="27"/>
  <c r="AK75" i="27"/>
  <c r="AK60" i="27"/>
  <c r="AK86" i="27"/>
  <c r="AK81" i="27"/>
  <c r="AK54" i="27"/>
  <c r="AK95" i="27"/>
  <c r="AK72" i="27"/>
  <c r="AK63" i="27"/>
  <c r="AK85" i="27"/>
  <c r="AK82" i="27"/>
  <c r="AK53" i="27"/>
  <c r="AK84" i="27"/>
  <c r="AK83" i="27"/>
  <c r="AK89" i="27"/>
  <c r="AK78" i="27"/>
  <c r="AK57" i="27"/>
  <c r="AK96" i="27"/>
  <c r="AK71" i="27"/>
  <c r="AK64" i="27"/>
  <c r="AK93" i="27"/>
  <c r="AK74" i="27"/>
  <c r="AK61" i="27"/>
  <c r="AK91" i="27"/>
  <c r="AK76" i="27"/>
  <c r="AK59" i="27"/>
  <c r="AK97" i="27"/>
  <c r="AK70" i="27"/>
  <c r="AK88" i="27"/>
  <c r="AK79" i="27"/>
  <c r="AK98" i="27"/>
  <c r="AK69" i="27"/>
  <c r="AK66" i="27"/>
  <c r="AK56" i="27"/>
  <c r="AK65" i="27"/>
  <c r="AK88" i="28"/>
  <c r="AK79" i="28"/>
  <c r="AK98" i="28"/>
  <c r="AK100" i="28"/>
  <c r="AK99" i="28"/>
  <c r="AK94" i="28"/>
  <c r="AK73" i="28"/>
  <c r="AK87" i="28"/>
  <c r="AK80" i="28"/>
  <c r="AK90" i="28"/>
  <c r="AK77" i="28"/>
  <c r="AK92" i="28"/>
  <c r="AK86" i="28"/>
  <c r="AK81" i="28"/>
  <c r="AK95" i="28"/>
  <c r="AK85" i="28"/>
  <c r="AK82" i="28"/>
  <c r="AK84" i="28"/>
  <c r="AK83" i="28"/>
  <c r="AK89" i="28"/>
  <c r="AK96" i="28"/>
  <c r="AK93" i="28"/>
  <c r="AK91" i="28"/>
  <c r="AK97" i="28"/>
  <c r="AK76" i="28"/>
  <c r="AK62" i="28"/>
  <c r="AK55" i="28"/>
  <c r="AK58" i="28"/>
  <c r="AK75" i="28"/>
  <c r="AK60" i="28"/>
  <c r="AK63" i="28"/>
  <c r="AK54" i="28"/>
  <c r="AK53" i="28"/>
  <c r="AK64" i="28"/>
  <c r="AK57" i="28"/>
  <c r="AK78" i="28"/>
  <c r="AK61" i="28"/>
  <c r="AK65" i="28"/>
  <c r="AK59" i="28"/>
  <c r="AK72" i="28"/>
  <c r="AK71" i="28"/>
  <c r="AK70" i="28"/>
  <c r="AK69" i="28"/>
  <c r="AK66" i="28"/>
  <c r="AK56" i="28"/>
  <c r="AK74" i="28"/>
  <c r="AK68" i="28"/>
  <c r="AK67" i="28"/>
  <c r="AC134" i="26"/>
  <c r="M134" i="26"/>
  <c r="AB134" i="26"/>
  <c r="L134" i="26"/>
  <c r="AA134" i="26"/>
  <c r="K134" i="26"/>
  <c r="Z134" i="26"/>
  <c r="J134" i="26"/>
  <c r="Y134" i="26"/>
  <c r="I134" i="26"/>
  <c r="X134" i="26"/>
  <c r="H134" i="26"/>
  <c r="W134" i="26"/>
  <c r="G134" i="26"/>
  <c r="V134" i="26"/>
  <c r="F134" i="26"/>
  <c r="U134" i="26"/>
  <c r="E134" i="26"/>
  <c r="AI134" i="26"/>
  <c r="S134" i="26"/>
  <c r="AH134" i="26"/>
  <c r="R134" i="26"/>
  <c r="AG134" i="26"/>
  <c r="Q134" i="26"/>
  <c r="AF134" i="26"/>
  <c r="P134" i="26"/>
  <c r="AE134" i="26"/>
  <c r="O134" i="26"/>
  <c r="AD134" i="26"/>
  <c r="N134" i="26"/>
  <c r="AJ134" i="26"/>
  <c r="T134" i="26"/>
  <c r="D134" i="26"/>
  <c r="AJ137" i="24"/>
  <c r="CG137" i="24" s="1"/>
  <c r="AJ143" i="24"/>
  <c r="AA133" i="25"/>
  <c r="K133" i="25"/>
  <c r="Z133" i="25"/>
  <c r="J133" i="25"/>
  <c r="Y133" i="25"/>
  <c r="I133" i="25"/>
  <c r="X133" i="25"/>
  <c r="H133" i="25"/>
  <c r="W133" i="25"/>
  <c r="G133" i="25"/>
  <c r="V133" i="25"/>
  <c r="F133" i="25"/>
  <c r="U133" i="25"/>
  <c r="E133" i="25"/>
  <c r="AJ133" i="25"/>
  <c r="T133" i="25"/>
  <c r="D133" i="25"/>
  <c r="AI133" i="25"/>
  <c r="S133" i="25"/>
  <c r="AH133" i="25"/>
  <c r="R133" i="25"/>
  <c r="AG133" i="25"/>
  <c r="Q133" i="25"/>
  <c r="AF133" i="25"/>
  <c r="P133" i="25"/>
  <c r="AE133" i="25"/>
  <c r="O133" i="25"/>
  <c r="AD133" i="25"/>
  <c r="N133" i="25"/>
  <c r="AC133" i="25"/>
  <c r="M133" i="25"/>
  <c r="AB133" i="25"/>
  <c r="L133" i="25"/>
  <c r="AJ146" i="24"/>
  <c r="AJ147" i="24"/>
  <c r="AK90" i="24"/>
  <c r="AK80" i="24"/>
  <c r="AK55" i="24"/>
  <c r="AK92" i="24"/>
  <c r="AK77" i="24"/>
  <c r="AK58" i="24"/>
  <c r="AK75" i="24"/>
  <c r="AK60" i="24"/>
  <c r="AK95" i="24"/>
  <c r="AK86" i="24"/>
  <c r="AK81" i="24"/>
  <c r="AK54" i="24"/>
  <c r="AK72" i="24"/>
  <c r="AK63" i="24"/>
  <c r="AK85" i="24"/>
  <c r="AK82" i="24"/>
  <c r="AK53" i="24"/>
  <c r="AK89" i="24"/>
  <c r="AK84" i="24"/>
  <c r="AK83" i="24"/>
  <c r="AK96" i="24"/>
  <c r="AK78" i="24"/>
  <c r="AK57" i="24"/>
  <c r="AK93" i="24"/>
  <c r="AK71" i="24"/>
  <c r="AK64" i="24"/>
  <c r="AK91" i="24"/>
  <c r="AK74" i="24"/>
  <c r="AK61" i="24"/>
  <c r="AK97" i="24"/>
  <c r="AK76" i="24"/>
  <c r="AK59" i="24"/>
  <c r="AK88" i="24"/>
  <c r="AK70" i="24"/>
  <c r="AK65" i="24"/>
  <c r="AK98" i="24"/>
  <c r="AK79" i="24"/>
  <c r="AK56" i="24"/>
  <c r="AK100" i="24"/>
  <c r="AK99" i="24"/>
  <c r="AK69" i="24"/>
  <c r="AK66" i="24"/>
  <c r="AK94" i="24"/>
  <c r="AK68" i="24"/>
  <c r="AK67" i="24"/>
  <c r="AK87" i="24"/>
  <c r="AK73" i="24"/>
  <c r="AK62" i="24"/>
  <c r="AE135" i="29"/>
  <c r="O135" i="29"/>
  <c r="X135" i="29"/>
  <c r="H135" i="29"/>
  <c r="W135" i="29"/>
  <c r="G135" i="29"/>
  <c r="AJ135" i="29"/>
  <c r="Q135" i="29"/>
  <c r="AI135" i="29"/>
  <c r="P135" i="29"/>
  <c r="AH135" i="29"/>
  <c r="N135" i="29"/>
  <c r="AG135" i="29"/>
  <c r="M135" i="29"/>
  <c r="AF135" i="29"/>
  <c r="L135" i="29"/>
  <c r="AD135" i="29"/>
  <c r="K135" i="29"/>
  <c r="AC135" i="29"/>
  <c r="J135" i="29"/>
  <c r="AB135" i="29"/>
  <c r="I135" i="29"/>
  <c r="AA135" i="29"/>
  <c r="F135" i="29"/>
  <c r="Z135" i="29"/>
  <c r="E135" i="29"/>
  <c r="Y135" i="29"/>
  <c r="D135" i="29"/>
  <c r="V135" i="29"/>
  <c r="U135" i="29"/>
  <c r="T135" i="29"/>
  <c r="S135" i="29"/>
  <c r="R135" i="29"/>
  <c r="AJ140" i="24"/>
  <c r="AJ145" i="24"/>
  <c r="CG134" i="29"/>
  <c r="AJ151" i="24"/>
  <c r="AJ101" i="24"/>
  <c r="AJ118" i="24"/>
  <c r="AJ107" i="24"/>
  <c r="AJ117" i="24"/>
  <c r="AJ111" i="24"/>
  <c r="AJ108" i="24"/>
  <c r="AJ105" i="24"/>
  <c r="AJ112" i="24"/>
  <c r="AJ109" i="24"/>
  <c r="AJ114" i="24"/>
  <c r="AJ115" i="24"/>
  <c r="AJ116" i="24"/>
  <c r="AJ106" i="24"/>
  <c r="AJ110" i="24"/>
  <c r="AJ119" i="24"/>
  <c r="AJ113" i="24"/>
  <c r="AJ120" i="24"/>
  <c r="AJ121" i="24"/>
  <c r="AJ122" i="24"/>
  <c r="AJ123" i="24"/>
  <c r="AJ124" i="24"/>
  <c r="AJ125" i="24"/>
  <c r="AJ126" i="24"/>
  <c r="AJ127" i="24"/>
  <c r="AJ128" i="24"/>
  <c r="AJ129" i="24"/>
  <c r="AJ130" i="24"/>
  <c r="AJ131" i="24"/>
  <c r="AJ132" i="24"/>
  <c r="AJ133" i="24"/>
  <c r="AJ134" i="24"/>
  <c r="AJ135" i="24"/>
  <c r="AJ136" i="24"/>
  <c r="CG52" i="24"/>
  <c r="AJ101" i="26"/>
  <c r="AJ105" i="26"/>
  <c r="AJ106" i="26"/>
  <c r="AJ107" i="26"/>
  <c r="AJ108" i="26"/>
  <c r="AJ109" i="26"/>
  <c r="AJ110" i="26"/>
  <c r="AJ111" i="26"/>
  <c r="AJ112" i="26"/>
  <c r="AJ113" i="26"/>
  <c r="AJ114" i="26"/>
  <c r="CG52" i="26"/>
  <c r="AJ115" i="26"/>
  <c r="AJ116" i="26"/>
  <c r="AJ117" i="26"/>
  <c r="AJ118" i="26"/>
  <c r="AJ119" i="26"/>
  <c r="AJ120" i="26"/>
  <c r="AJ121" i="26"/>
  <c r="AJ122" i="26"/>
  <c r="AJ123" i="26"/>
  <c r="AJ124" i="26"/>
  <c r="AJ125" i="26"/>
  <c r="AJ126" i="26"/>
  <c r="AJ127" i="26"/>
  <c r="AJ128" i="26"/>
  <c r="AJ129" i="26"/>
  <c r="AJ130" i="26"/>
  <c r="AJ131" i="26"/>
  <c r="AJ132" i="26"/>
  <c r="AJ101" i="27"/>
  <c r="AJ105" i="27"/>
  <c r="AJ106" i="27"/>
  <c r="AJ107" i="27"/>
  <c r="AJ108" i="27"/>
  <c r="AJ109" i="27"/>
  <c r="AJ110" i="27"/>
  <c r="AJ111" i="27"/>
  <c r="AJ112" i="27"/>
  <c r="AJ113" i="27"/>
  <c r="CG52" i="27"/>
  <c r="AJ114" i="27"/>
  <c r="AJ115" i="27"/>
  <c r="AJ116" i="27"/>
  <c r="AJ117" i="27"/>
  <c r="AJ118" i="27"/>
  <c r="AJ119" i="27"/>
  <c r="AJ120" i="27"/>
  <c r="AJ121" i="27"/>
  <c r="AJ122" i="27"/>
  <c r="AJ123" i="27"/>
  <c r="AJ124" i="27"/>
  <c r="AJ125" i="27"/>
  <c r="AJ126" i="27"/>
  <c r="AJ127" i="27"/>
  <c r="AJ128" i="27"/>
  <c r="AJ129" i="27"/>
  <c r="AJ130" i="27"/>
  <c r="AJ131" i="27"/>
  <c r="AF135" i="28"/>
  <c r="P135" i="28"/>
  <c r="AE135" i="28"/>
  <c r="O135" i="28"/>
  <c r="AD135" i="28"/>
  <c r="N135" i="28"/>
  <c r="AC135" i="28"/>
  <c r="M135" i="28"/>
  <c r="AB135" i="28"/>
  <c r="L135" i="28"/>
  <c r="AA135" i="28"/>
  <c r="K135" i="28"/>
  <c r="Z135" i="28"/>
  <c r="J135" i="28"/>
  <c r="Y135" i="28"/>
  <c r="I135" i="28"/>
  <c r="X135" i="28"/>
  <c r="H135" i="28"/>
  <c r="W135" i="28"/>
  <c r="G135" i="28"/>
  <c r="V135" i="28"/>
  <c r="F135" i="28"/>
  <c r="U135" i="28"/>
  <c r="E135" i="28"/>
  <c r="AJ135" i="28"/>
  <c r="T135" i="28"/>
  <c r="D135" i="28"/>
  <c r="AI135" i="28"/>
  <c r="S135" i="28"/>
  <c r="AH135" i="28"/>
  <c r="R135" i="28"/>
  <c r="AG135" i="28"/>
  <c r="Q135" i="28"/>
  <c r="CG132" i="25"/>
  <c r="AJ152" i="24"/>
  <c r="AJ138" i="24"/>
  <c r="CG134" i="28"/>
  <c r="AJ148" i="24"/>
  <c r="AJ101" i="25"/>
  <c r="AJ105" i="25"/>
  <c r="AJ106" i="25"/>
  <c r="AJ107" i="25"/>
  <c r="AJ108" i="25"/>
  <c r="AJ109" i="25"/>
  <c r="CG52" i="25"/>
  <c r="AJ110" i="25"/>
  <c r="AJ111" i="25"/>
  <c r="AJ112" i="25"/>
  <c r="AJ113" i="25"/>
  <c r="AJ114" i="25"/>
  <c r="AJ115" i="25"/>
  <c r="AJ116" i="25"/>
  <c r="AJ117" i="25"/>
  <c r="AJ118" i="25"/>
  <c r="AJ119" i="25"/>
  <c r="AJ120" i="25"/>
  <c r="AJ121" i="25"/>
  <c r="AJ122" i="25"/>
  <c r="AJ123" i="25"/>
  <c r="AJ124" i="25"/>
  <c r="AJ125" i="25"/>
  <c r="AJ126" i="25"/>
  <c r="AJ127" i="25"/>
  <c r="AJ128" i="25"/>
  <c r="AJ129" i="25"/>
  <c r="AJ130" i="25"/>
  <c r="AJ131" i="25"/>
  <c r="CG132" i="27"/>
  <c r="AJ150" i="24"/>
  <c r="Z133" i="27"/>
  <c r="J133" i="27"/>
  <c r="Y133" i="27"/>
  <c r="I133" i="27"/>
  <c r="X133" i="27"/>
  <c r="H133" i="27"/>
  <c r="W133" i="27"/>
  <c r="G133" i="27"/>
  <c r="V133" i="27"/>
  <c r="F133" i="27"/>
  <c r="U133" i="27"/>
  <c r="E133" i="27"/>
  <c r="AJ133" i="27"/>
  <c r="T133" i="27"/>
  <c r="D133" i="27"/>
  <c r="AI133" i="27"/>
  <c r="S133" i="27"/>
  <c r="AH133" i="27"/>
  <c r="R133" i="27"/>
  <c r="AG133" i="27"/>
  <c r="Q133" i="27"/>
  <c r="AF133" i="27"/>
  <c r="P133" i="27"/>
  <c r="AE133" i="27"/>
  <c r="O133" i="27"/>
  <c r="AD133" i="27"/>
  <c r="N133" i="27"/>
  <c r="AC133" i="27"/>
  <c r="M133" i="27"/>
  <c r="AB133" i="27"/>
  <c r="L133" i="27"/>
  <c r="AA133" i="27"/>
  <c r="K133" i="27"/>
  <c r="AK84" i="26"/>
  <c r="AK83" i="26"/>
  <c r="AK89" i="26"/>
  <c r="AK78" i="26"/>
  <c r="AK57" i="26"/>
  <c r="AK96" i="26"/>
  <c r="AK71" i="26"/>
  <c r="AK64" i="26"/>
  <c r="AK99" i="26"/>
  <c r="AK93" i="26"/>
  <c r="AK74" i="26"/>
  <c r="AK61" i="26"/>
  <c r="AK100" i="26"/>
  <c r="AK91" i="26"/>
  <c r="AK76" i="26"/>
  <c r="AK59" i="26"/>
  <c r="AK70" i="26"/>
  <c r="AK65" i="26"/>
  <c r="AK88" i="26"/>
  <c r="AK79" i="26"/>
  <c r="AK56" i="26"/>
  <c r="AK69" i="26"/>
  <c r="AK66" i="26"/>
  <c r="AK68" i="26"/>
  <c r="AK67" i="26"/>
  <c r="AK94" i="26"/>
  <c r="AK73" i="26"/>
  <c r="AK62" i="26"/>
  <c r="AK97" i="26"/>
  <c r="AK87" i="26"/>
  <c r="AK80" i="26"/>
  <c r="AK55" i="26"/>
  <c r="AK90" i="26"/>
  <c r="AK77" i="26"/>
  <c r="AK58" i="26"/>
  <c r="AK92" i="26"/>
  <c r="AK75" i="26"/>
  <c r="AK60" i="26"/>
  <c r="AK98" i="26"/>
  <c r="AK86" i="26"/>
  <c r="AK81" i="26"/>
  <c r="AK54" i="26"/>
  <c r="AK95" i="26"/>
  <c r="AK72" i="26"/>
  <c r="AK63" i="26"/>
  <c r="AK85" i="26"/>
  <c r="AK82" i="26"/>
  <c r="AK53" i="26"/>
  <c r="M156" i="24"/>
  <c r="AC156" i="24"/>
  <c r="N156" i="24"/>
  <c r="AD156" i="24"/>
  <c r="O156" i="24"/>
  <c r="AE156" i="24"/>
  <c r="P156" i="24"/>
  <c r="AF156" i="24"/>
  <c r="Q156" i="24"/>
  <c r="AG156" i="24"/>
  <c r="R156" i="24"/>
  <c r="AH156" i="24"/>
  <c r="S156" i="24"/>
  <c r="AI156" i="24"/>
  <c r="T156" i="24"/>
  <c r="AJ156" i="24"/>
  <c r="E156" i="24"/>
  <c r="U156" i="24"/>
  <c r="F156" i="24"/>
  <c r="V156" i="24"/>
  <c r="G156" i="24"/>
  <c r="W156" i="24"/>
  <c r="D156" i="24"/>
  <c r="H156" i="24"/>
  <c r="X156" i="24"/>
  <c r="I156" i="24"/>
  <c r="Y156" i="24"/>
  <c r="J156" i="24"/>
  <c r="Z156" i="24"/>
  <c r="K156" i="24"/>
  <c r="AA156" i="24"/>
  <c r="L156" i="24"/>
  <c r="AB156" i="24"/>
  <c r="AJ134" i="28"/>
  <c r="AJ153" i="24"/>
  <c r="AK84" i="25"/>
  <c r="AK83" i="25"/>
  <c r="AK89" i="25"/>
  <c r="AK78" i="25"/>
  <c r="AK96" i="25"/>
  <c r="AK93" i="25"/>
  <c r="AK74" i="25"/>
  <c r="AK91" i="25"/>
  <c r="AK76" i="25"/>
  <c r="AK97" i="25"/>
  <c r="AK88" i="25"/>
  <c r="AK98" i="25"/>
  <c r="AK100" i="25"/>
  <c r="AK99" i="25"/>
  <c r="AK94" i="25"/>
  <c r="AK87" i="25"/>
  <c r="AK90" i="25"/>
  <c r="AK92" i="25"/>
  <c r="AK95" i="25"/>
  <c r="AK62" i="25"/>
  <c r="AK55" i="25"/>
  <c r="AK58" i="25"/>
  <c r="AK60" i="25"/>
  <c r="AK54" i="25"/>
  <c r="AK63" i="25"/>
  <c r="AK79" i="25"/>
  <c r="AK75" i="25"/>
  <c r="AK72" i="25"/>
  <c r="AK53" i="25"/>
  <c r="AK81" i="25"/>
  <c r="AK77" i="25"/>
  <c r="AK57" i="25"/>
  <c r="AK86" i="25"/>
  <c r="AK71" i="25"/>
  <c r="AK64" i="25"/>
  <c r="AK73" i="25"/>
  <c r="AK61" i="25"/>
  <c r="AK59" i="25"/>
  <c r="AK82" i="25"/>
  <c r="AK70" i="25"/>
  <c r="AK65" i="25"/>
  <c r="AK56" i="25"/>
  <c r="AK80" i="25"/>
  <c r="AK69" i="25"/>
  <c r="AK66" i="25"/>
  <c r="AK85" i="25"/>
  <c r="AK68" i="25"/>
  <c r="AK67" i="25"/>
  <c r="AJ141" i="24"/>
  <c r="AJ144" i="24"/>
  <c r="C79" i="12"/>
  <c r="E79" i="12" s="1"/>
  <c r="G91" i="18"/>
  <c r="G92" i="18" s="1"/>
  <c r="I91" i="18"/>
  <c r="D91" i="18"/>
  <c r="H91" i="18"/>
  <c r="C91" i="18"/>
  <c r="F72" i="18"/>
  <c r="P71" i="18"/>
  <c r="B72" i="18"/>
  <c r="O71" i="18"/>
  <c r="AJ103" i="25"/>
  <c r="AJ103" i="28"/>
  <c r="AJ103" i="27"/>
  <c r="AJ103" i="24"/>
  <c r="AJ103" i="29"/>
  <c r="AJ103" i="26"/>
  <c r="B72" i="24"/>
  <c r="B156" i="24"/>
  <c r="J45" i="1"/>
  <c r="D34" i="20"/>
  <c r="E34" i="20" s="1"/>
  <c r="B36" i="20"/>
  <c r="C36" i="20" s="1"/>
  <c r="M42" i="1"/>
  <c r="R40" i="1"/>
  <c r="G48" i="1"/>
  <c r="AL18" i="28" s="1"/>
  <c r="C48" i="1"/>
  <c r="AL18" i="24" s="1"/>
  <c r="D48" i="1"/>
  <c r="AL18" i="25" s="1"/>
  <c r="H48" i="1"/>
  <c r="AL18" i="29" s="1"/>
  <c r="E48" i="1"/>
  <c r="AL18" i="26" s="1"/>
  <c r="F48" i="1"/>
  <c r="AL18" i="27" s="1"/>
  <c r="G35" i="23"/>
  <c r="E35" i="23"/>
  <c r="F35" i="23" s="1"/>
  <c r="F34" i="20"/>
  <c r="A35" i="21"/>
  <c r="D35" i="21" s="1"/>
  <c r="F34" i="21"/>
  <c r="E34" i="21"/>
  <c r="B36" i="21"/>
  <c r="C36" i="21" s="1"/>
  <c r="A35" i="20"/>
  <c r="B43" i="1"/>
  <c r="B37" i="23"/>
  <c r="C37" i="23" s="1"/>
  <c r="D37" i="23" s="1"/>
  <c r="A42" i="1"/>
  <c r="A36" i="23"/>
  <c r="L41" i="1"/>
  <c r="O41" i="1" s="1"/>
  <c r="T41" i="1" s="1"/>
  <c r="I58" i="14"/>
  <c r="P40" i="1"/>
  <c r="B135" i="28"/>
  <c r="B51" i="28"/>
  <c r="B50" i="26"/>
  <c r="B134" i="26"/>
  <c r="B133" i="25"/>
  <c r="B49" i="25"/>
  <c r="B51" i="29"/>
  <c r="B135" i="29"/>
  <c r="B49" i="27"/>
  <c r="B133" i="27"/>
  <c r="AK135" i="29" l="1"/>
  <c r="AK133" i="25"/>
  <c r="AK134" i="26"/>
  <c r="AK133" i="27"/>
  <c r="AK156" i="24"/>
  <c r="AK135" i="28"/>
  <c r="AK149" i="24"/>
  <c r="AK139" i="24"/>
  <c r="AK101" i="27"/>
  <c r="AK105" i="27"/>
  <c r="AK106" i="27"/>
  <c r="AK107" i="27"/>
  <c r="AK108" i="27"/>
  <c r="AK109" i="27"/>
  <c r="AK110" i="27"/>
  <c r="AK111" i="27"/>
  <c r="AK112" i="27"/>
  <c r="AK113" i="27"/>
  <c r="CG53" i="27"/>
  <c r="AK114" i="27"/>
  <c r="AK115" i="27"/>
  <c r="AK116" i="27"/>
  <c r="AK117" i="27"/>
  <c r="AK118" i="27"/>
  <c r="AK119" i="27"/>
  <c r="AK120" i="27"/>
  <c r="AK121" i="27"/>
  <c r="AK122" i="27"/>
  <c r="AK123" i="27"/>
  <c r="AK124" i="27"/>
  <c r="AK125" i="27"/>
  <c r="AK126" i="27"/>
  <c r="AK127" i="27"/>
  <c r="AK128" i="27"/>
  <c r="AK129" i="27"/>
  <c r="AK130" i="27"/>
  <c r="AK131" i="27"/>
  <c r="AK132" i="27"/>
  <c r="AK154" i="24"/>
  <c r="M157" i="24"/>
  <c r="AC157" i="24"/>
  <c r="N157" i="24"/>
  <c r="AD157" i="24"/>
  <c r="O157" i="24"/>
  <c r="AE157" i="24"/>
  <c r="P157" i="24"/>
  <c r="AF157" i="24"/>
  <c r="Q157" i="24"/>
  <c r="AG157" i="24"/>
  <c r="R157" i="24"/>
  <c r="AH157" i="24"/>
  <c r="S157" i="24"/>
  <c r="AI157" i="24"/>
  <c r="T157" i="24"/>
  <c r="AJ157" i="24"/>
  <c r="E157" i="24"/>
  <c r="U157" i="24"/>
  <c r="AK157" i="24"/>
  <c r="F157" i="24"/>
  <c r="V157" i="24"/>
  <c r="G157" i="24"/>
  <c r="W157" i="24"/>
  <c r="H157" i="24"/>
  <c r="X157" i="24"/>
  <c r="D157" i="24"/>
  <c r="I157" i="24"/>
  <c r="Y157" i="24"/>
  <c r="J157" i="24"/>
  <c r="Z157" i="24"/>
  <c r="K157" i="24"/>
  <c r="AA157" i="24"/>
  <c r="L157" i="24"/>
  <c r="AB157" i="24"/>
  <c r="AK101" i="24"/>
  <c r="AK115" i="24"/>
  <c r="AK112" i="24"/>
  <c r="AK119" i="24"/>
  <c r="AK107" i="24"/>
  <c r="AK105" i="24"/>
  <c r="AK108" i="24"/>
  <c r="AK109" i="24"/>
  <c r="AK118" i="24"/>
  <c r="AK111" i="24"/>
  <c r="AK110" i="24"/>
  <c r="AK114" i="24"/>
  <c r="AK117" i="24"/>
  <c r="AK116" i="24"/>
  <c r="AK113" i="24"/>
  <c r="AK106" i="24"/>
  <c r="AK120" i="24"/>
  <c r="AK121" i="24"/>
  <c r="AK122" i="24"/>
  <c r="AK123" i="24"/>
  <c r="AK124" i="24"/>
  <c r="AK125" i="24"/>
  <c r="AK126" i="24"/>
  <c r="AK127" i="24"/>
  <c r="AK128" i="24"/>
  <c r="AK129" i="24"/>
  <c r="AK130" i="24"/>
  <c r="AK131" i="24"/>
  <c r="AK132" i="24"/>
  <c r="AK133" i="24"/>
  <c r="AK134" i="24"/>
  <c r="AK135" i="24"/>
  <c r="AK136" i="24"/>
  <c r="CG53" i="24"/>
  <c r="AK137" i="24"/>
  <c r="AL89" i="25"/>
  <c r="AL78" i="25"/>
  <c r="AL96" i="25"/>
  <c r="AL93" i="25"/>
  <c r="AL91" i="25"/>
  <c r="AL76" i="25"/>
  <c r="AL97" i="25"/>
  <c r="AL88" i="25"/>
  <c r="AL98" i="25"/>
  <c r="AL100" i="25"/>
  <c r="AL99" i="25"/>
  <c r="AL94" i="25"/>
  <c r="AL87" i="25"/>
  <c r="AL90" i="25"/>
  <c r="AL92" i="25"/>
  <c r="AL95" i="25"/>
  <c r="AL55" i="25"/>
  <c r="AL58" i="25"/>
  <c r="AL60" i="25"/>
  <c r="AL84" i="25"/>
  <c r="AL54" i="25"/>
  <c r="AL63" i="25"/>
  <c r="AL79" i="25"/>
  <c r="AL75" i="25"/>
  <c r="AL72" i="25"/>
  <c r="AL81" i="25"/>
  <c r="AL83" i="25"/>
  <c r="AL77" i="25"/>
  <c r="AL57" i="25"/>
  <c r="AL86" i="25"/>
  <c r="AL71" i="25"/>
  <c r="AL64" i="25"/>
  <c r="AL73" i="25"/>
  <c r="AL61" i="25"/>
  <c r="AL59" i="25"/>
  <c r="AL82" i="25"/>
  <c r="AL70" i="25"/>
  <c r="AL65" i="25"/>
  <c r="AL56" i="25"/>
  <c r="AL80" i="25"/>
  <c r="AL74" i="25"/>
  <c r="AL69" i="25"/>
  <c r="AL66" i="25"/>
  <c r="AL85" i="25"/>
  <c r="AL68" i="25"/>
  <c r="AL67" i="25"/>
  <c r="AL62" i="25"/>
  <c r="AK146" i="24"/>
  <c r="AK143" i="24"/>
  <c r="AK147" i="24"/>
  <c r="AK101" i="29"/>
  <c r="AK105" i="29"/>
  <c r="AK106" i="29"/>
  <c r="AK107" i="29"/>
  <c r="AK108" i="29"/>
  <c r="AK109" i="29"/>
  <c r="AK110" i="29"/>
  <c r="AK112" i="29"/>
  <c r="AK111" i="29"/>
  <c r="CG53" i="29"/>
  <c r="AK113" i="29"/>
  <c r="AK114" i="29"/>
  <c r="AK115" i="29"/>
  <c r="AK116" i="29"/>
  <c r="AK117" i="29"/>
  <c r="AK118" i="29"/>
  <c r="AK119" i="29"/>
  <c r="AK120" i="29"/>
  <c r="AK121" i="29"/>
  <c r="AK122" i="29"/>
  <c r="AK123" i="29"/>
  <c r="AK124" i="29"/>
  <c r="AK125" i="29"/>
  <c r="AK126" i="29"/>
  <c r="AK127" i="29"/>
  <c r="AK128" i="29"/>
  <c r="AK129" i="29"/>
  <c r="AK130" i="29"/>
  <c r="AK131" i="29"/>
  <c r="AK132" i="29"/>
  <c r="AK133" i="29"/>
  <c r="AK134" i="29"/>
  <c r="AL89" i="26"/>
  <c r="AL78" i="26"/>
  <c r="AL57" i="26"/>
  <c r="AL96" i="26"/>
  <c r="AL71" i="26"/>
  <c r="AL64" i="26"/>
  <c r="AL99" i="26"/>
  <c r="AL93" i="26"/>
  <c r="AL74" i="26"/>
  <c r="AL61" i="26"/>
  <c r="AL100" i="26"/>
  <c r="AL91" i="26"/>
  <c r="AL76" i="26"/>
  <c r="AL59" i="26"/>
  <c r="AL70" i="26"/>
  <c r="AL65" i="26"/>
  <c r="AL88" i="26"/>
  <c r="AL79" i="26"/>
  <c r="AL56" i="26"/>
  <c r="AL69" i="26"/>
  <c r="AL66" i="26"/>
  <c r="AL68" i="26"/>
  <c r="AL67" i="26"/>
  <c r="AL94" i="26"/>
  <c r="AL73" i="26"/>
  <c r="AL62" i="26"/>
  <c r="AL97" i="26"/>
  <c r="AL87" i="26"/>
  <c r="AL80" i="26"/>
  <c r="AL55" i="26"/>
  <c r="AL90" i="26"/>
  <c r="AL77" i="26"/>
  <c r="AL58" i="26"/>
  <c r="AL92" i="26"/>
  <c r="AL75" i="26"/>
  <c r="AL60" i="26"/>
  <c r="AL98" i="26"/>
  <c r="AL86" i="26"/>
  <c r="AL81" i="26"/>
  <c r="AL54" i="26"/>
  <c r="AL95" i="26"/>
  <c r="AL72" i="26"/>
  <c r="AL63" i="26"/>
  <c r="AL85" i="26"/>
  <c r="AL82" i="26"/>
  <c r="AL84" i="26"/>
  <c r="AL83" i="26"/>
  <c r="Y134" i="27"/>
  <c r="I134" i="27"/>
  <c r="X134" i="27"/>
  <c r="H134" i="27"/>
  <c r="W134" i="27"/>
  <c r="G134" i="27"/>
  <c r="V134" i="27"/>
  <c r="F134" i="27"/>
  <c r="AK134" i="27"/>
  <c r="U134" i="27"/>
  <c r="E134" i="27"/>
  <c r="AJ134" i="27"/>
  <c r="T134" i="27"/>
  <c r="D134" i="27"/>
  <c r="AI134" i="27"/>
  <c r="S134" i="27"/>
  <c r="AH134" i="27"/>
  <c r="R134" i="27"/>
  <c r="AG134" i="27"/>
  <c r="Q134" i="27"/>
  <c r="AF134" i="27"/>
  <c r="P134" i="27"/>
  <c r="AE134" i="27"/>
  <c r="O134" i="27"/>
  <c r="AD134" i="27"/>
  <c r="N134" i="27"/>
  <c r="AC134" i="27"/>
  <c r="M134" i="27"/>
  <c r="AB134" i="27"/>
  <c r="L134" i="27"/>
  <c r="AA134" i="27"/>
  <c r="K134" i="27"/>
  <c r="Z134" i="27"/>
  <c r="J134" i="27"/>
  <c r="CG135" i="29"/>
  <c r="AK151" i="24"/>
  <c r="AK145" i="24"/>
  <c r="AL94" i="27"/>
  <c r="AL73" i="27"/>
  <c r="AL62" i="27"/>
  <c r="AL87" i="27"/>
  <c r="AL80" i="27"/>
  <c r="AL55" i="27"/>
  <c r="AL90" i="27"/>
  <c r="AL77" i="27"/>
  <c r="AL58" i="27"/>
  <c r="AL92" i="27"/>
  <c r="AL75" i="27"/>
  <c r="AL60" i="27"/>
  <c r="AL86" i="27"/>
  <c r="AL81" i="27"/>
  <c r="AL54" i="27"/>
  <c r="AL95" i="27"/>
  <c r="AL72" i="27"/>
  <c r="AL63" i="27"/>
  <c r="AL85" i="27"/>
  <c r="AL82" i="27"/>
  <c r="AL84" i="27"/>
  <c r="AL83" i="27"/>
  <c r="AL89" i="27"/>
  <c r="AL78" i="27"/>
  <c r="AL57" i="27"/>
  <c r="AL96" i="27"/>
  <c r="AL71" i="27"/>
  <c r="AL64" i="27"/>
  <c r="AL93" i="27"/>
  <c r="AL74" i="27"/>
  <c r="AL61" i="27"/>
  <c r="AL91" i="27"/>
  <c r="AL76" i="27"/>
  <c r="AL59" i="27"/>
  <c r="AL97" i="27"/>
  <c r="AL70" i="27"/>
  <c r="AL65" i="27"/>
  <c r="AL88" i="27"/>
  <c r="AL79" i="27"/>
  <c r="AL98" i="27"/>
  <c r="AL69" i="27"/>
  <c r="AL66" i="27"/>
  <c r="AL100" i="27"/>
  <c r="AL99" i="27"/>
  <c r="AL68" i="27"/>
  <c r="AL67" i="27"/>
  <c r="AL56" i="27"/>
  <c r="AL98" i="28"/>
  <c r="AL100" i="28"/>
  <c r="AL99" i="28"/>
  <c r="AL94" i="28"/>
  <c r="AL87" i="28"/>
  <c r="AL80" i="28"/>
  <c r="AL90" i="28"/>
  <c r="AL77" i="28"/>
  <c r="AL92" i="28"/>
  <c r="AL86" i="28"/>
  <c r="AL81" i="28"/>
  <c r="AL95" i="28"/>
  <c r="AL85" i="28"/>
  <c r="AL82" i="28"/>
  <c r="AL84" i="28"/>
  <c r="AL83" i="28"/>
  <c r="AL89" i="28"/>
  <c r="AL78" i="28"/>
  <c r="AL96" i="28"/>
  <c r="AL93" i="28"/>
  <c r="AL91" i="28"/>
  <c r="AL97" i="28"/>
  <c r="AL88" i="28"/>
  <c r="AL62" i="28"/>
  <c r="AL55" i="28"/>
  <c r="AL58" i="28"/>
  <c r="AL75" i="28"/>
  <c r="AL60" i="28"/>
  <c r="AL63" i="28"/>
  <c r="AL54" i="28"/>
  <c r="AL64" i="28"/>
  <c r="AL57" i="28"/>
  <c r="AL79" i="28"/>
  <c r="AL61" i="28"/>
  <c r="AL65" i="28"/>
  <c r="AL59" i="28"/>
  <c r="AL73" i="28"/>
  <c r="AL72" i="28"/>
  <c r="AL71" i="28"/>
  <c r="AL70" i="28"/>
  <c r="AL69" i="28"/>
  <c r="AL66" i="28"/>
  <c r="AL56" i="28"/>
  <c r="AL74" i="28"/>
  <c r="AL68" i="28"/>
  <c r="AL67" i="28"/>
  <c r="AL76" i="28"/>
  <c r="CG133" i="27"/>
  <c r="AK152" i="24"/>
  <c r="AK138" i="24"/>
  <c r="CG138" i="24" s="1"/>
  <c r="AL92" i="24"/>
  <c r="AL77" i="24"/>
  <c r="AL58" i="24"/>
  <c r="AL75" i="24"/>
  <c r="AL60" i="24"/>
  <c r="AL95" i="24"/>
  <c r="AL86" i="24"/>
  <c r="AL81" i="24"/>
  <c r="AL54" i="24"/>
  <c r="AL72" i="24"/>
  <c r="AL63" i="24"/>
  <c r="AL85" i="24"/>
  <c r="AL82" i="24"/>
  <c r="AL89" i="24"/>
  <c r="AL84" i="24"/>
  <c r="AL83" i="24"/>
  <c r="AL96" i="24"/>
  <c r="AL78" i="24"/>
  <c r="AL57" i="24"/>
  <c r="AL93" i="24"/>
  <c r="AL71" i="24"/>
  <c r="AL64" i="24"/>
  <c r="AL91" i="24"/>
  <c r="AL74" i="24"/>
  <c r="AL61" i="24"/>
  <c r="AL97" i="24"/>
  <c r="AL76" i="24"/>
  <c r="AL59" i="24"/>
  <c r="AL88" i="24"/>
  <c r="AL70" i="24"/>
  <c r="AL65" i="24"/>
  <c r="AL98" i="24"/>
  <c r="AL79" i="24"/>
  <c r="AL56" i="24"/>
  <c r="AL100" i="24"/>
  <c r="AL99" i="24"/>
  <c r="AL69" i="24"/>
  <c r="AL66" i="24"/>
  <c r="AL94" i="24"/>
  <c r="AL68" i="24"/>
  <c r="AL67" i="24"/>
  <c r="AL87" i="24"/>
  <c r="AL73" i="24"/>
  <c r="AL90" i="24"/>
  <c r="AL80" i="24"/>
  <c r="AL55" i="24"/>
  <c r="AL62" i="24"/>
  <c r="CG134" i="26"/>
  <c r="AK101" i="28"/>
  <c r="AK105" i="28"/>
  <c r="AK106" i="28"/>
  <c r="AK108" i="28"/>
  <c r="AK107" i="28"/>
  <c r="AK109" i="28"/>
  <c r="AK110" i="28"/>
  <c r="AK111" i="28"/>
  <c r="AK112" i="28"/>
  <c r="AK113" i="28"/>
  <c r="AK114" i="28"/>
  <c r="AK115" i="28"/>
  <c r="AK116" i="28"/>
  <c r="CG53" i="28"/>
  <c r="AK117" i="28"/>
  <c r="AK118" i="28"/>
  <c r="AK119" i="28"/>
  <c r="AK120" i="28"/>
  <c r="AK121" i="28"/>
  <c r="AK122" i="28"/>
  <c r="AK123" i="28"/>
  <c r="AK124" i="28"/>
  <c r="AK125" i="28"/>
  <c r="AK126" i="28"/>
  <c r="AK127" i="28"/>
  <c r="AK128" i="28"/>
  <c r="AK129" i="28"/>
  <c r="AK130" i="28"/>
  <c r="AK131" i="28"/>
  <c r="AK132" i="28"/>
  <c r="AK133" i="28"/>
  <c r="AK134" i="28"/>
  <c r="AK150" i="24"/>
  <c r="AK148" i="24"/>
  <c r="CG133" i="25"/>
  <c r="AK101" i="25"/>
  <c r="AK105" i="25"/>
  <c r="AK106" i="25"/>
  <c r="AK107" i="25"/>
  <c r="AK108" i="25"/>
  <c r="AK109" i="25"/>
  <c r="CG53" i="25"/>
  <c r="AK110" i="25"/>
  <c r="AK111" i="25"/>
  <c r="AK112" i="25"/>
  <c r="AK113" i="25"/>
  <c r="AK114" i="25"/>
  <c r="AK115" i="25"/>
  <c r="AK116" i="25"/>
  <c r="AK117" i="25"/>
  <c r="AK118" i="25"/>
  <c r="AK119" i="25"/>
  <c r="AK120" i="25"/>
  <c r="AK121" i="25"/>
  <c r="AK122" i="25"/>
  <c r="AK123" i="25"/>
  <c r="AK124" i="25"/>
  <c r="AK125" i="25"/>
  <c r="AK126" i="25"/>
  <c r="AK127" i="25"/>
  <c r="AK128" i="25"/>
  <c r="AK129" i="25"/>
  <c r="AK130" i="25"/>
  <c r="AK131" i="25"/>
  <c r="AK132" i="25"/>
  <c r="AK101" i="26"/>
  <c r="AK105" i="26"/>
  <c r="AK106" i="26"/>
  <c r="AK107" i="26"/>
  <c r="AK108" i="26"/>
  <c r="AK109" i="26"/>
  <c r="AK110" i="26"/>
  <c r="AK111" i="26"/>
  <c r="AK112" i="26"/>
  <c r="AK113" i="26"/>
  <c r="CG53" i="26"/>
  <c r="AK114" i="26"/>
  <c r="AK115" i="26"/>
  <c r="AK116" i="26"/>
  <c r="AK117" i="26"/>
  <c r="AK118" i="26"/>
  <c r="AK119" i="26"/>
  <c r="AK120" i="26"/>
  <c r="AK121" i="26"/>
  <c r="AK122" i="26"/>
  <c r="AK123" i="26"/>
  <c r="AK124" i="26"/>
  <c r="AK125" i="26"/>
  <c r="AK126" i="26"/>
  <c r="AK127" i="26"/>
  <c r="AK128" i="26"/>
  <c r="AK129" i="26"/>
  <c r="AK130" i="26"/>
  <c r="AK131" i="26"/>
  <c r="AK132" i="26"/>
  <c r="AK133" i="26"/>
  <c r="AK153" i="24"/>
  <c r="AK155" i="24"/>
  <c r="AI134" i="25"/>
  <c r="S134" i="25"/>
  <c r="AH134" i="25"/>
  <c r="R134" i="25"/>
  <c r="AG134" i="25"/>
  <c r="Q134" i="25"/>
  <c r="AF134" i="25"/>
  <c r="P134" i="25"/>
  <c r="AE134" i="25"/>
  <c r="O134" i="25"/>
  <c r="AD134" i="25"/>
  <c r="N134" i="25"/>
  <c r="AC134" i="25"/>
  <c r="M134" i="25"/>
  <c r="V134" i="25"/>
  <c r="U134" i="25"/>
  <c r="T134" i="25"/>
  <c r="L134" i="25"/>
  <c r="K134" i="25"/>
  <c r="J134" i="25"/>
  <c r="I134" i="25"/>
  <c r="H134" i="25"/>
  <c r="AK134" i="25"/>
  <c r="G134" i="25"/>
  <c r="AJ134" i="25"/>
  <c r="F134" i="25"/>
  <c r="AB134" i="25"/>
  <c r="E134" i="25"/>
  <c r="AA134" i="25"/>
  <c r="D134" i="25"/>
  <c r="Z134" i="25"/>
  <c r="Y134" i="25"/>
  <c r="X134" i="25"/>
  <c r="W134" i="25"/>
  <c r="AK144" i="24"/>
  <c r="Q39" i="1"/>
  <c r="S38" i="1"/>
  <c r="AD136" i="29"/>
  <c r="N136" i="29"/>
  <c r="W136" i="29"/>
  <c r="G136" i="29"/>
  <c r="V136" i="29"/>
  <c r="F136" i="29"/>
  <c r="AH136" i="29"/>
  <c r="O136" i="29"/>
  <c r="AG136" i="29"/>
  <c r="M136" i="29"/>
  <c r="AF136" i="29"/>
  <c r="L136" i="29"/>
  <c r="AE136" i="29"/>
  <c r="K136" i="29"/>
  <c r="AC136" i="29"/>
  <c r="J136" i="29"/>
  <c r="AB136" i="29"/>
  <c r="I136" i="29"/>
  <c r="AA136" i="29"/>
  <c r="H136" i="29"/>
  <c r="Z136" i="29"/>
  <c r="E136" i="29"/>
  <c r="Y136" i="29"/>
  <c r="D136" i="29"/>
  <c r="X136" i="29"/>
  <c r="U136" i="29"/>
  <c r="T136" i="29"/>
  <c r="S136" i="29"/>
  <c r="AK136" i="29"/>
  <c r="R136" i="29"/>
  <c r="AJ136" i="29"/>
  <c r="Q136" i="29"/>
  <c r="AI136" i="29"/>
  <c r="P136" i="29"/>
  <c r="CG135" i="28"/>
  <c r="AK141" i="24"/>
  <c r="AL98" i="29"/>
  <c r="AL69" i="29"/>
  <c r="AL66" i="29"/>
  <c r="AL100" i="29"/>
  <c r="AL99" i="29"/>
  <c r="AL68" i="29"/>
  <c r="AL67" i="29"/>
  <c r="AL94" i="29"/>
  <c r="AL73" i="29"/>
  <c r="AL62" i="29"/>
  <c r="AL87" i="29"/>
  <c r="AL80" i="29"/>
  <c r="AL55" i="29"/>
  <c r="AL90" i="29"/>
  <c r="AL77" i="29"/>
  <c r="AL58" i="29"/>
  <c r="AL92" i="29"/>
  <c r="AL75" i="29"/>
  <c r="AL60" i="29"/>
  <c r="AL86" i="29"/>
  <c r="AL81" i="29"/>
  <c r="AL95" i="29"/>
  <c r="AL72" i="29"/>
  <c r="AL63" i="29"/>
  <c r="AL54" i="29"/>
  <c r="AL85" i="29"/>
  <c r="AL82" i="29"/>
  <c r="AL84" i="29"/>
  <c r="AL83" i="29"/>
  <c r="AL89" i="29"/>
  <c r="AL78" i="29"/>
  <c r="AL57" i="29"/>
  <c r="AL96" i="29"/>
  <c r="AL71" i="29"/>
  <c r="AL64" i="29"/>
  <c r="AL93" i="29"/>
  <c r="AL74" i="29"/>
  <c r="AL61" i="29"/>
  <c r="AL91" i="29"/>
  <c r="AL76" i="29"/>
  <c r="AL59" i="29"/>
  <c r="AL97" i="29"/>
  <c r="AL70" i="29"/>
  <c r="AL65" i="29"/>
  <c r="AL88" i="29"/>
  <c r="AL79" i="29"/>
  <c r="AL56" i="29"/>
  <c r="AB135" i="26"/>
  <c r="L135" i="26"/>
  <c r="AA135" i="26"/>
  <c r="K135" i="26"/>
  <c r="Z135" i="26"/>
  <c r="J135" i="26"/>
  <c r="Y135" i="26"/>
  <c r="I135" i="26"/>
  <c r="X135" i="26"/>
  <c r="H135" i="26"/>
  <c r="W135" i="26"/>
  <c r="G135" i="26"/>
  <c r="V135" i="26"/>
  <c r="F135" i="26"/>
  <c r="AK135" i="26"/>
  <c r="U135" i="26"/>
  <c r="E135" i="26"/>
  <c r="AJ135" i="26"/>
  <c r="T135" i="26"/>
  <c r="D135" i="26"/>
  <c r="AH135" i="26"/>
  <c r="R135" i="26"/>
  <c r="AG135" i="26"/>
  <c r="Q135" i="26"/>
  <c r="AF135" i="26"/>
  <c r="P135" i="26"/>
  <c r="AE135" i="26"/>
  <c r="O135" i="26"/>
  <c r="AD135" i="26"/>
  <c r="N135" i="26"/>
  <c r="AC135" i="26"/>
  <c r="M135" i="26"/>
  <c r="AI135" i="26"/>
  <c r="S135" i="26"/>
  <c r="AI136" i="28"/>
  <c r="S136" i="28"/>
  <c r="AH136" i="28"/>
  <c r="R136" i="28"/>
  <c r="AG136" i="28"/>
  <c r="Q136" i="28"/>
  <c r="AF136" i="28"/>
  <c r="P136" i="28"/>
  <c r="AE136" i="28"/>
  <c r="O136" i="28"/>
  <c r="AD136" i="28"/>
  <c r="N136" i="28"/>
  <c r="M136" i="28"/>
  <c r="L136" i="28"/>
  <c r="K136" i="28"/>
  <c r="J136" i="28"/>
  <c r="AK136" i="28"/>
  <c r="I136" i="28"/>
  <c r="AJ136" i="28"/>
  <c r="H136" i="28"/>
  <c r="AC136" i="28"/>
  <c r="G136" i="28"/>
  <c r="AB136" i="28"/>
  <c r="F136" i="28"/>
  <c r="AA136" i="28"/>
  <c r="E136" i="28"/>
  <c r="Z136" i="28"/>
  <c r="D136" i="28"/>
  <c r="Y136" i="28"/>
  <c r="X136" i="28"/>
  <c r="W136" i="28"/>
  <c r="V136" i="28"/>
  <c r="U136" i="28"/>
  <c r="T136" i="28"/>
  <c r="AK140" i="24"/>
  <c r="AK142" i="24"/>
  <c r="D92" i="18"/>
  <c r="I92" i="18"/>
  <c r="C92" i="18"/>
  <c r="H92" i="18"/>
  <c r="C80" i="12"/>
  <c r="E80" i="12" s="1"/>
  <c r="B73" i="18"/>
  <c r="O72" i="18"/>
  <c r="F73" i="18"/>
  <c r="P72" i="18"/>
  <c r="AK103" i="25"/>
  <c r="AK103" i="28"/>
  <c r="AK103" i="26"/>
  <c r="AK103" i="24"/>
  <c r="AK103" i="29"/>
  <c r="AK103" i="27"/>
  <c r="B157" i="24"/>
  <c r="B73" i="24"/>
  <c r="J46" i="1"/>
  <c r="D35" i="20"/>
  <c r="E35" i="20" s="1"/>
  <c r="M43" i="1"/>
  <c r="B37" i="20"/>
  <c r="C37" i="20" s="1"/>
  <c r="R41" i="1"/>
  <c r="F49" i="1"/>
  <c r="AM18" i="27" s="1"/>
  <c r="H49" i="1"/>
  <c r="AM18" i="29" s="1"/>
  <c r="C49" i="1"/>
  <c r="AM18" i="24" s="1"/>
  <c r="E49" i="1"/>
  <c r="AM18" i="26" s="1"/>
  <c r="D49" i="1"/>
  <c r="AM18" i="25" s="1"/>
  <c r="G49" i="1"/>
  <c r="AM18" i="28" s="1"/>
  <c r="A36" i="20"/>
  <c r="B37" i="21"/>
  <c r="C37" i="21" s="1"/>
  <c r="F35" i="20"/>
  <c r="A36" i="21"/>
  <c r="D36" i="21" s="1"/>
  <c r="F35" i="21"/>
  <c r="E35" i="21"/>
  <c r="E36" i="23"/>
  <c r="F36" i="23" s="1"/>
  <c r="G36" i="23"/>
  <c r="A37" i="23"/>
  <c r="B44" i="1"/>
  <c r="B38" i="23"/>
  <c r="C38" i="23" s="1"/>
  <c r="D38" i="23" s="1"/>
  <c r="A43" i="1"/>
  <c r="L42" i="1"/>
  <c r="O42" i="1" s="1"/>
  <c r="T42" i="1" s="1"/>
  <c r="I59" i="14"/>
  <c r="P41" i="1"/>
  <c r="B134" i="27"/>
  <c r="B50" i="27"/>
  <c r="B134" i="25"/>
  <c r="B50" i="25"/>
  <c r="B52" i="28"/>
  <c r="B136" i="28"/>
  <c r="B52" i="29"/>
  <c r="B136" i="29"/>
  <c r="B135" i="26"/>
  <c r="B51" i="26"/>
  <c r="AL136" i="28" l="1"/>
  <c r="AL136" i="29"/>
  <c r="AL155" i="24"/>
  <c r="AL135" i="26"/>
  <c r="AL134" i="25"/>
  <c r="AL157" i="24"/>
  <c r="M158" i="24"/>
  <c r="AC158" i="24"/>
  <c r="N158" i="24"/>
  <c r="AD158" i="24"/>
  <c r="O158" i="24"/>
  <c r="AE158" i="24"/>
  <c r="P158" i="24"/>
  <c r="AF158" i="24"/>
  <c r="Q158" i="24"/>
  <c r="AG158" i="24"/>
  <c r="R158" i="24"/>
  <c r="AH158" i="24"/>
  <c r="S158" i="24"/>
  <c r="AI158" i="24"/>
  <c r="T158" i="24"/>
  <c r="AJ158" i="24"/>
  <c r="E158" i="24"/>
  <c r="U158" i="24"/>
  <c r="AK158" i="24"/>
  <c r="F158" i="24"/>
  <c r="V158" i="24"/>
  <c r="AL158" i="24"/>
  <c r="G158" i="24"/>
  <c r="W158" i="24"/>
  <c r="H158" i="24"/>
  <c r="X158" i="24"/>
  <c r="I158" i="24"/>
  <c r="Y158" i="24"/>
  <c r="D158" i="24"/>
  <c r="J158" i="24"/>
  <c r="Z158" i="24"/>
  <c r="K158" i="24"/>
  <c r="AA158" i="24"/>
  <c r="L158" i="24"/>
  <c r="AB158" i="24"/>
  <c r="AL105" i="26"/>
  <c r="AL106" i="26"/>
  <c r="AL107" i="26"/>
  <c r="AL108" i="26"/>
  <c r="AL109" i="26"/>
  <c r="AL110" i="26"/>
  <c r="AL111" i="26"/>
  <c r="AL112" i="26"/>
  <c r="AL113" i="26"/>
  <c r="AL114" i="26"/>
  <c r="AL115" i="26"/>
  <c r="CG54" i="26"/>
  <c r="AL116" i="26"/>
  <c r="AL117" i="26"/>
  <c r="AL118" i="26"/>
  <c r="AL119" i="26"/>
  <c r="AL120" i="26"/>
  <c r="AL121" i="26"/>
  <c r="AL122" i="26"/>
  <c r="AL123" i="26"/>
  <c r="AL124" i="26"/>
  <c r="AL125" i="26"/>
  <c r="AL126" i="26"/>
  <c r="AL127" i="26"/>
  <c r="AL128" i="26"/>
  <c r="AL129" i="26"/>
  <c r="AL130" i="26"/>
  <c r="AL131" i="26"/>
  <c r="AL132" i="26"/>
  <c r="AL133" i="26"/>
  <c r="AL134" i="26"/>
  <c r="AF135" i="27"/>
  <c r="AE135" i="27"/>
  <c r="O135" i="27"/>
  <c r="AD135" i="27"/>
  <c r="N135" i="27"/>
  <c r="AC135" i="27"/>
  <c r="M135" i="27"/>
  <c r="AB135" i="27"/>
  <c r="AA135" i="27"/>
  <c r="H135" i="27"/>
  <c r="Z135" i="27"/>
  <c r="G135" i="27"/>
  <c r="Y135" i="27"/>
  <c r="F135" i="27"/>
  <c r="X135" i="27"/>
  <c r="E135" i="27"/>
  <c r="W135" i="27"/>
  <c r="D135" i="27"/>
  <c r="V135" i="27"/>
  <c r="U135" i="27"/>
  <c r="T135" i="27"/>
  <c r="S135" i="27"/>
  <c r="R135" i="27"/>
  <c r="AL135" i="27"/>
  <c r="Q135" i="27"/>
  <c r="AK135" i="27"/>
  <c r="P135" i="27"/>
  <c r="AJ135" i="27"/>
  <c r="L135" i="27"/>
  <c r="AI135" i="27"/>
  <c r="K135" i="27"/>
  <c r="AH135" i="27"/>
  <c r="J135" i="27"/>
  <c r="AG135" i="27"/>
  <c r="I135" i="27"/>
  <c r="AL105" i="29"/>
  <c r="AL106" i="29"/>
  <c r="AL107" i="29"/>
  <c r="AL108" i="29"/>
  <c r="AL109" i="29"/>
  <c r="AL110" i="29"/>
  <c r="AL112" i="29"/>
  <c r="AL111" i="29"/>
  <c r="AL113" i="29"/>
  <c r="CG54" i="29"/>
  <c r="AL114" i="29"/>
  <c r="AL115" i="29"/>
  <c r="AL116" i="29"/>
  <c r="AL117" i="29"/>
  <c r="AL118" i="29"/>
  <c r="AL119" i="29"/>
  <c r="AL120" i="29"/>
  <c r="AL121" i="29"/>
  <c r="AL122" i="29"/>
  <c r="AL123" i="29"/>
  <c r="AL124" i="29"/>
  <c r="AL125" i="29"/>
  <c r="AL126" i="29"/>
  <c r="AL127" i="29"/>
  <c r="AL128" i="29"/>
  <c r="AL129" i="29"/>
  <c r="AL130" i="29"/>
  <c r="AL131" i="29"/>
  <c r="AL132" i="29"/>
  <c r="AL133" i="29"/>
  <c r="AL134" i="29"/>
  <c r="AL135" i="29"/>
  <c r="AL141" i="24"/>
  <c r="AL142" i="24"/>
  <c r="AL101" i="24"/>
  <c r="AL140" i="24"/>
  <c r="AL101" i="25"/>
  <c r="AL146" i="24"/>
  <c r="AL149" i="24"/>
  <c r="AL101" i="26"/>
  <c r="AL105" i="25"/>
  <c r="AL106" i="25"/>
  <c r="AL107" i="25"/>
  <c r="AL108" i="25"/>
  <c r="AL109" i="25"/>
  <c r="AL110" i="25"/>
  <c r="CG54" i="25"/>
  <c r="AL111" i="25"/>
  <c r="AL112" i="25"/>
  <c r="AL113" i="25"/>
  <c r="AL114" i="25"/>
  <c r="AL115" i="25"/>
  <c r="AL116" i="25"/>
  <c r="AL117" i="25"/>
  <c r="AL118" i="25"/>
  <c r="AL119" i="25"/>
  <c r="AL120" i="25"/>
  <c r="AL121" i="25"/>
  <c r="AL122" i="25"/>
  <c r="AL123" i="25"/>
  <c r="AL124" i="25"/>
  <c r="AL125" i="25"/>
  <c r="AL126" i="25"/>
  <c r="AL127" i="25"/>
  <c r="AL128" i="25"/>
  <c r="AL129" i="25"/>
  <c r="AL130" i="25"/>
  <c r="AL131" i="25"/>
  <c r="AL132" i="25"/>
  <c r="AL133" i="25"/>
  <c r="AL139" i="24"/>
  <c r="CG139" i="24" s="1"/>
  <c r="AL154" i="24"/>
  <c r="AL101" i="27"/>
  <c r="AL105" i="27"/>
  <c r="AL106" i="27"/>
  <c r="AL107" i="27"/>
  <c r="AL108" i="27"/>
  <c r="AL109" i="27"/>
  <c r="AL110" i="27"/>
  <c r="AL111" i="27"/>
  <c r="AL112" i="27"/>
  <c r="AL113" i="27"/>
  <c r="AL114" i="27"/>
  <c r="CG54" i="27"/>
  <c r="AL115" i="27"/>
  <c r="AL116" i="27"/>
  <c r="AL117" i="27"/>
  <c r="AL118" i="27"/>
  <c r="AL119" i="27"/>
  <c r="AL120" i="27"/>
  <c r="AL121" i="27"/>
  <c r="AL122" i="27"/>
  <c r="AL123" i="27"/>
  <c r="AL124" i="27"/>
  <c r="AL125" i="27"/>
  <c r="AL126" i="27"/>
  <c r="AL127" i="27"/>
  <c r="AL128" i="27"/>
  <c r="AL129" i="27"/>
  <c r="AL130" i="27"/>
  <c r="AL131" i="27"/>
  <c r="AL132" i="27"/>
  <c r="AL133" i="27"/>
  <c r="AH135" i="25"/>
  <c r="R135" i="25"/>
  <c r="AG135" i="25"/>
  <c r="Q135" i="25"/>
  <c r="AF135" i="25"/>
  <c r="P135" i="25"/>
  <c r="AE135" i="25"/>
  <c r="O135" i="25"/>
  <c r="AD135" i="25"/>
  <c r="N135" i="25"/>
  <c r="AC135" i="25"/>
  <c r="M135" i="25"/>
  <c r="AB135" i="25"/>
  <c r="L135" i="25"/>
  <c r="Z135" i="25"/>
  <c r="J135" i="25"/>
  <c r="Y135" i="25"/>
  <c r="I135" i="25"/>
  <c r="AK135" i="25"/>
  <c r="AJ135" i="25"/>
  <c r="AI135" i="25"/>
  <c r="AA135" i="25"/>
  <c r="X135" i="25"/>
  <c r="W135" i="25"/>
  <c r="V135" i="25"/>
  <c r="U135" i="25"/>
  <c r="T135" i="25"/>
  <c r="S135" i="25"/>
  <c r="K135" i="25"/>
  <c r="H135" i="25"/>
  <c r="G135" i="25"/>
  <c r="F135" i="25"/>
  <c r="E135" i="25"/>
  <c r="AL135" i="25"/>
  <c r="D135" i="25"/>
  <c r="AL153" i="24"/>
  <c r="AM100" i="28"/>
  <c r="AM99" i="28"/>
  <c r="AM94" i="28"/>
  <c r="AM87" i="28"/>
  <c r="AM80" i="28"/>
  <c r="AM90" i="28"/>
  <c r="AM77" i="28"/>
  <c r="AM92" i="28"/>
  <c r="AM75" i="28"/>
  <c r="AM86" i="28"/>
  <c r="AM81" i="28"/>
  <c r="AM95" i="28"/>
  <c r="AM85" i="28"/>
  <c r="AM82" i="28"/>
  <c r="AM84" i="28"/>
  <c r="AM83" i="28"/>
  <c r="AM89" i="28"/>
  <c r="AM78" i="28"/>
  <c r="AM96" i="28"/>
  <c r="AM93" i="28"/>
  <c r="AM91" i="28"/>
  <c r="AM97" i="28"/>
  <c r="AM98" i="28"/>
  <c r="AM55" i="28"/>
  <c r="AM58" i="28"/>
  <c r="AM60" i="28"/>
  <c r="AM63" i="28"/>
  <c r="AM64" i="28"/>
  <c r="AM57" i="28"/>
  <c r="AM79" i="28"/>
  <c r="AM61" i="28"/>
  <c r="AM88" i="28"/>
  <c r="AM65" i="28"/>
  <c r="AM59" i="28"/>
  <c r="AM73" i="28"/>
  <c r="AM72" i="28"/>
  <c r="AM71" i="28"/>
  <c r="AM70" i="28"/>
  <c r="AM69" i="28"/>
  <c r="AM66" i="28"/>
  <c r="AM56" i="28"/>
  <c r="AM74" i="28"/>
  <c r="AM68" i="28"/>
  <c r="AM67" i="28"/>
  <c r="AM76" i="28"/>
  <c r="AM62" i="28"/>
  <c r="AL134" i="27"/>
  <c r="AM96" i="26"/>
  <c r="AM71" i="26"/>
  <c r="AM64" i="26"/>
  <c r="AM99" i="26"/>
  <c r="AM93" i="26"/>
  <c r="AM74" i="26"/>
  <c r="AM61" i="26"/>
  <c r="AM100" i="26"/>
  <c r="AM91" i="26"/>
  <c r="AM76" i="26"/>
  <c r="AM59" i="26"/>
  <c r="AM70" i="26"/>
  <c r="AM65" i="26"/>
  <c r="AM88" i="26"/>
  <c r="AM79" i="26"/>
  <c r="AM56" i="26"/>
  <c r="AM69" i="26"/>
  <c r="AM66" i="26"/>
  <c r="AM68" i="26"/>
  <c r="AM67" i="26"/>
  <c r="AM94" i="26"/>
  <c r="AM73" i="26"/>
  <c r="AM62" i="26"/>
  <c r="AM97" i="26"/>
  <c r="AM87" i="26"/>
  <c r="AM80" i="26"/>
  <c r="AM55" i="26"/>
  <c r="AM90" i="26"/>
  <c r="AM77" i="26"/>
  <c r="AM58" i="26"/>
  <c r="AM92" i="26"/>
  <c r="AM75" i="26"/>
  <c r="AM60" i="26"/>
  <c r="AM98" i="26"/>
  <c r="AM86" i="26"/>
  <c r="AM81" i="26"/>
  <c r="AM95" i="26"/>
  <c r="AM72" i="26"/>
  <c r="AM63" i="26"/>
  <c r="AM85" i="26"/>
  <c r="AM82" i="26"/>
  <c r="AM84" i="26"/>
  <c r="AM83" i="26"/>
  <c r="AM89" i="26"/>
  <c r="AM78" i="26"/>
  <c r="AM57" i="26"/>
  <c r="AM100" i="29"/>
  <c r="AM99" i="29"/>
  <c r="AM68" i="29"/>
  <c r="AM67" i="29"/>
  <c r="AM94" i="29"/>
  <c r="AM73" i="29"/>
  <c r="AM62" i="29"/>
  <c r="AM87" i="29"/>
  <c r="AM80" i="29"/>
  <c r="AM55" i="29"/>
  <c r="AM90" i="29"/>
  <c r="AM77" i="29"/>
  <c r="AM58" i="29"/>
  <c r="AM92" i="29"/>
  <c r="AM75" i="29"/>
  <c r="AM60" i="29"/>
  <c r="AM86" i="29"/>
  <c r="AM81" i="29"/>
  <c r="AM95" i="29"/>
  <c r="AM72" i="29"/>
  <c r="AM63" i="29"/>
  <c r="AM85" i="29"/>
  <c r="AM82" i="29"/>
  <c r="AM84" i="29"/>
  <c r="AM83" i="29"/>
  <c r="AM89" i="29"/>
  <c r="AM78" i="29"/>
  <c r="AM57" i="29"/>
  <c r="AM96" i="29"/>
  <c r="AM71" i="29"/>
  <c r="AM64" i="29"/>
  <c r="AM93" i="29"/>
  <c r="AM74" i="29"/>
  <c r="AM61" i="29"/>
  <c r="AM91" i="29"/>
  <c r="AM76" i="29"/>
  <c r="AM59" i="29"/>
  <c r="AM97" i="29"/>
  <c r="AM70" i="29"/>
  <c r="AM65" i="29"/>
  <c r="AM88" i="29"/>
  <c r="AM79" i="29"/>
  <c r="AM56" i="29"/>
  <c r="AM98" i="29"/>
  <c r="AM69" i="29"/>
  <c r="AM66" i="29"/>
  <c r="CG136" i="29"/>
  <c r="CG134" i="25"/>
  <c r="AL143" i="24"/>
  <c r="AL105" i="28"/>
  <c r="AL106" i="28"/>
  <c r="AL108" i="28"/>
  <c r="AL107" i="28"/>
  <c r="AL109" i="28"/>
  <c r="AL110" i="28"/>
  <c r="AL111" i="28"/>
  <c r="AL112" i="28"/>
  <c r="AL113" i="28"/>
  <c r="AL114" i="28"/>
  <c r="AL115" i="28"/>
  <c r="AL116" i="28"/>
  <c r="CG54" i="28"/>
  <c r="AL117" i="28"/>
  <c r="AL118" i="28"/>
  <c r="AL119" i="28"/>
  <c r="AL120" i="28"/>
  <c r="AL121" i="28"/>
  <c r="AL122" i="28"/>
  <c r="AL123" i="28"/>
  <c r="AL124" i="28"/>
  <c r="AL125" i="28"/>
  <c r="AL126" i="28"/>
  <c r="AL127" i="28"/>
  <c r="AL128" i="28"/>
  <c r="AL129" i="28"/>
  <c r="AL130" i="28"/>
  <c r="AL131" i="28"/>
  <c r="AL132" i="28"/>
  <c r="AL133" i="28"/>
  <c r="AL134" i="28"/>
  <c r="AL135" i="28"/>
  <c r="AA136" i="26"/>
  <c r="K136" i="26"/>
  <c r="Z136" i="26"/>
  <c r="J136" i="26"/>
  <c r="Y136" i="26"/>
  <c r="I136" i="26"/>
  <c r="X136" i="26"/>
  <c r="H136" i="26"/>
  <c r="W136" i="26"/>
  <c r="G136" i="26"/>
  <c r="AL136" i="26"/>
  <c r="V136" i="26"/>
  <c r="F136" i="26"/>
  <c r="AK136" i="26"/>
  <c r="U136" i="26"/>
  <c r="E136" i="26"/>
  <c r="AJ136" i="26"/>
  <c r="T136" i="26"/>
  <c r="D136" i="26"/>
  <c r="AI136" i="26"/>
  <c r="S136" i="26"/>
  <c r="AG136" i="26"/>
  <c r="Q136" i="26"/>
  <c r="AF136" i="26"/>
  <c r="P136" i="26"/>
  <c r="AE136" i="26"/>
  <c r="O136" i="26"/>
  <c r="AD136" i="26"/>
  <c r="N136" i="26"/>
  <c r="AC136" i="26"/>
  <c r="M136" i="26"/>
  <c r="AB136" i="26"/>
  <c r="L136" i="26"/>
  <c r="AH136" i="26"/>
  <c r="R136" i="26"/>
  <c r="AM87" i="27"/>
  <c r="AM80" i="27"/>
  <c r="AM55" i="27"/>
  <c r="AM90" i="27"/>
  <c r="AM77" i="27"/>
  <c r="AM58" i="27"/>
  <c r="AM92" i="27"/>
  <c r="AM75" i="27"/>
  <c r="AM60" i="27"/>
  <c r="AM86" i="27"/>
  <c r="AM81" i="27"/>
  <c r="AM95" i="27"/>
  <c r="AM72" i="27"/>
  <c r="AM63" i="27"/>
  <c r="AM85" i="27"/>
  <c r="AM82" i="27"/>
  <c r="AM84" i="27"/>
  <c r="AM83" i="27"/>
  <c r="AM89" i="27"/>
  <c r="AM78" i="27"/>
  <c r="AM57" i="27"/>
  <c r="AM96" i="27"/>
  <c r="AM71" i="27"/>
  <c r="AM64" i="27"/>
  <c r="AM93" i="27"/>
  <c r="AM74" i="27"/>
  <c r="AM61" i="27"/>
  <c r="AM91" i="27"/>
  <c r="AM76" i="27"/>
  <c r="AM59" i="27"/>
  <c r="AM97" i="27"/>
  <c r="AM70" i="27"/>
  <c r="AM65" i="27"/>
  <c r="AM88" i="27"/>
  <c r="AM79" i="27"/>
  <c r="AM56" i="27"/>
  <c r="AM98" i="27"/>
  <c r="AM69" i="27"/>
  <c r="AM100" i="27"/>
  <c r="AM99" i="27"/>
  <c r="AM68" i="27"/>
  <c r="AM67" i="27"/>
  <c r="AM94" i="27"/>
  <c r="AM73" i="27"/>
  <c r="AM62" i="27"/>
  <c r="AM66" i="27"/>
  <c r="AL147" i="24"/>
  <c r="AM96" i="25"/>
  <c r="AM93" i="25"/>
  <c r="AM74" i="25"/>
  <c r="AM91" i="25"/>
  <c r="AM76" i="25"/>
  <c r="AM97" i="25"/>
  <c r="AM88" i="25"/>
  <c r="AM79" i="25"/>
  <c r="AM98" i="25"/>
  <c r="AM100" i="25"/>
  <c r="AM99" i="25"/>
  <c r="AM94" i="25"/>
  <c r="AM87" i="25"/>
  <c r="AM90" i="25"/>
  <c r="AM92" i="25"/>
  <c r="AM95" i="25"/>
  <c r="AM78" i="25"/>
  <c r="AM58" i="25"/>
  <c r="AM60" i="25"/>
  <c r="AM84" i="25"/>
  <c r="AM63" i="25"/>
  <c r="AM75" i="25"/>
  <c r="AM72" i="25"/>
  <c r="AM81" i="25"/>
  <c r="AM83" i="25"/>
  <c r="AM77" i="25"/>
  <c r="AM57" i="25"/>
  <c r="AM86" i="25"/>
  <c r="AM71" i="25"/>
  <c r="AM64" i="25"/>
  <c r="AM73" i="25"/>
  <c r="AM61" i="25"/>
  <c r="AM59" i="25"/>
  <c r="AM89" i="25"/>
  <c r="AM82" i="25"/>
  <c r="AM70" i="25"/>
  <c r="AM65" i="25"/>
  <c r="AM56" i="25"/>
  <c r="AM80" i="25"/>
  <c r="AM69" i="25"/>
  <c r="AM66" i="25"/>
  <c r="AM85" i="25"/>
  <c r="AM68" i="25"/>
  <c r="AM67" i="25"/>
  <c r="AM62" i="25"/>
  <c r="AM55" i="25"/>
  <c r="AL156" i="24"/>
  <c r="CG134" i="27"/>
  <c r="CG136" i="28"/>
  <c r="AL101" i="29"/>
  <c r="AL151" i="24"/>
  <c r="AL145" i="24"/>
  <c r="AL118" i="24"/>
  <c r="AL115" i="24"/>
  <c r="AL108" i="24"/>
  <c r="AL109" i="24"/>
  <c r="AL113" i="24"/>
  <c r="AL107" i="24"/>
  <c r="AL114" i="24"/>
  <c r="AL111" i="24"/>
  <c r="AL119" i="24"/>
  <c r="AL112" i="24"/>
  <c r="AL117" i="24"/>
  <c r="AL106" i="24"/>
  <c r="AL110" i="24"/>
  <c r="AL105" i="24"/>
  <c r="AL116" i="24"/>
  <c r="AL120" i="24"/>
  <c r="AL121" i="24"/>
  <c r="AL122" i="24"/>
  <c r="AL123" i="24"/>
  <c r="AL124" i="24"/>
  <c r="AL125" i="24"/>
  <c r="AL126" i="24"/>
  <c r="AL127" i="24"/>
  <c r="AL128" i="24"/>
  <c r="AL129" i="24"/>
  <c r="AL130" i="24"/>
  <c r="AL131" i="24"/>
  <c r="AL132" i="24"/>
  <c r="AL133" i="24"/>
  <c r="AL134" i="24"/>
  <c r="AL135" i="24"/>
  <c r="AL136" i="24"/>
  <c r="CG54" i="24"/>
  <c r="AL137" i="24"/>
  <c r="AL138" i="24"/>
  <c r="AL101" i="28"/>
  <c r="AL144" i="24"/>
  <c r="AL152" i="24"/>
  <c r="AC137" i="29"/>
  <c r="M137" i="29"/>
  <c r="AL137" i="29"/>
  <c r="V137" i="29"/>
  <c r="F137" i="29"/>
  <c r="AK137" i="29"/>
  <c r="U137" i="29"/>
  <c r="E137" i="29"/>
  <c r="AF137" i="29"/>
  <c r="L137" i="29"/>
  <c r="AE137" i="29"/>
  <c r="K137" i="29"/>
  <c r="AD137" i="29"/>
  <c r="J137" i="29"/>
  <c r="AB137" i="29"/>
  <c r="I137" i="29"/>
  <c r="AA137" i="29"/>
  <c r="H137" i="29"/>
  <c r="Z137" i="29"/>
  <c r="G137" i="29"/>
  <c r="Y137" i="29"/>
  <c r="D137" i="29"/>
  <c r="X137" i="29"/>
  <c r="W137" i="29"/>
  <c r="T137" i="29"/>
  <c r="S137" i="29"/>
  <c r="R137" i="29"/>
  <c r="AJ137" i="29"/>
  <c r="Q137" i="29"/>
  <c r="AI137" i="29"/>
  <c r="P137" i="29"/>
  <c r="AH137" i="29"/>
  <c r="O137" i="29"/>
  <c r="AG137" i="29"/>
  <c r="N137" i="29"/>
  <c r="CG135" i="26"/>
  <c r="AM75" i="24"/>
  <c r="AM60" i="24"/>
  <c r="AM95" i="24"/>
  <c r="AM86" i="24"/>
  <c r="AM81" i="24"/>
  <c r="AM72" i="24"/>
  <c r="AM63" i="24"/>
  <c r="AM85" i="24"/>
  <c r="AM82" i="24"/>
  <c r="AM89" i="24"/>
  <c r="AM84" i="24"/>
  <c r="AM83" i="24"/>
  <c r="AM96" i="24"/>
  <c r="AM78" i="24"/>
  <c r="AM57" i="24"/>
  <c r="AM93" i="24"/>
  <c r="AM71" i="24"/>
  <c r="AM64" i="24"/>
  <c r="AM91" i="24"/>
  <c r="AM74" i="24"/>
  <c r="AM61" i="24"/>
  <c r="AM97" i="24"/>
  <c r="AM76" i="24"/>
  <c r="AM59" i="24"/>
  <c r="AM88" i="24"/>
  <c r="AM70" i="24"/>
  <c r="AM65" i="24"/>
  <c r="AM98" i="24"/>
  <c r="AM79" i="24"/>
  <c r="AM56" i="24"/>
  <c r="AM100" i="24"/>
  <c r="AM99" i="24"/>
  <c r="AM69" i="24"/>
  <c r="AM66" i="24"/>
  <c r="AM94" i="24"/>
  <c r="AM68" i="24"/>
  <c r="AM67" i="24"/>
  <c r="AM87" i="24"/>
  <c r="AM73" i="24"/>
  <c r="AM62" i="24"/>
  <c r="AM90" i="24"/>
  <c r="AM80" i="24"/>
  <c r="AM92" i="24"/>
  <c r="AM77" i="24"/>
  <c r="AM58" i="24"/>
  <c r="AM55" i="24"/>
  <c r="AH137" i="28"/>
  <c r="R137" i="28"/>
  <c r="AG137" i="28"/>
  <c r="Q137" i="28"/>
  <c r="AF137" i="28"/>
  <c r="P137" i="28"/>
  <c r="AE137" i="28"/>
  <c r="O137" i="28"/>
  <c r="AD137" i="28"/>
  <c r="N137" i="28"/>
  <c r="AC137" i="28"/>
  <c r="M137" i="28"/>
  <c r="AB137" i="28"/>
  <c r="L137" i="28"/>
  <c r="S137" i="28"/>
  <c r="K137" i="28"/>
  <c r="J137" i="28"/>
  <c r="I137" i="28"/>
  <c r="AL137" i="28"/>
  <c r="H137" i="28"/>
  <c r="AK137" i="28"/>
  <c r="G137" i="28"/>
  <c r="AJ137" i="28"/>
  <c r="F137" i="28"/>
  <c r="AI137" i="28"/>
  <c r="E137" i="28"/>
  <c r="AA137" i="28"/>
  <c r="D137" i="28"/>
  <c r="Z137" i="28"/>
  <c r="Y137" i="28"/>
  <c r="X137" i="28"/>
  <c r="W137" i="28"/>
  <c r="V137" i="28"/>
  <c r="U137" i="28"/>
  <c r="T137" i="28"/>
  <c r="Q40" i="1"/>
  <c r="S39" i="1"/>
  <c r="AL150" i="24"/>
  <c r="AL148" i="24"/>
  <c r="C81" i="12"/>
  <c r="E81" i="12" s="1"/>
  <c r="D93" i="18"/>
  <c r="C93" i="18"/>
  <c r="H93" i="18"/>
  <c r="I93" i="18"/>
  <c r="G93" i="18"/>
  <c r="F74" i="18"/>
  <c r="P73" i="18"/>
  <c r="B74" i="18"/>
  <c r="O73" i="18"/>
  <c r="AL103" i="25"/>
  <c r="AL103" i="28"/>
  <c r="AL103" i="24"/>
  <c r="AL103" i="29"/>
  <c r="AL103" i="27"/>
  <c r="AL103" i="26"/>
  <c r="B158" i="24"/>
  <c r="B74" i="24"/>
  <c r="J47" i="1"/>
  <c r="D36" i="20"/>
  <c r="E36" i="20" s="1"/>
  <c r="M44" i="1"/>
  <c r="B38" i="20"/>
  <c r="C38" i="20" s="1"/>
  <c r="R42" i="1"/>
  <c r="D50" i="1"/>
  <c r="AN18" i="25" s="1"/>
  <c r="E50" i="1"/>
  <c r="AN18" i="26" s="1"/>
  <c r="H50" i="1"/>
  <c r="AN18" i="29" s="1"/>
  <c r="C50" i="1"/>
  <c r="AN18" i="24" s="1"/>
  <c r="G50" i="1"/>
  <c r="AN18" i="28" s="1"/>
  <c r="F50" i="1"/>
  <c r="AN18" i="27" s="1"/>
  <c r="E37" i="23"/>
  <c r="F37" i="23" s="1"/>
  <c r="G37" i="23"/>
  <c r="E36" i="21"/>
  <c r="F36" i="21"/>
  <c r="A38" i="23"/>
  <c r="A44" i="1"/>
  <c r="B45" i="1"/>
  <c r="B39" i="23"/>
  <c r="C39" i="23" s="1"/>
  <c r="D39" i="23" s="1"/>
  <c r="B38" i="21"/>
  <c r="C38" i="21" s="1"/>
  <c r="A37" i="20"/>
  <c r="A37" i="21"/>
  <c r="D37" i="21" s="1"/>
  <c r="F36" i="20"/>
  <c r="L43" i="1"/>
  <c r="O43" i="1" s="1"/>
  <c r="T43" i="1" s="1"/>
  <c r="I60" i="14"/>
  <c r="P42" i="1"/>
  <c r="B53" i="29"/>
  <c r="B137" i="29"/>
  <c r="B51" i="25"/>
  <c r="B135" i="25"/>
  <c r="B135" i="27"/>
  <c r="B51" i="27"/>
  <c r="B136" i="26"/>
  <c r="B52" i="26"/>
  <c r="B53" i="28"/>
  <c r="B137" i="28"/>
  <c r="D94" i="18" l="1"/>
  <c r="AM137" i="29"/>
  <c r="AM135" i="27"/>
  <c r="AM137" i="28"/>
  <c r="AM136" i="26"/>
  <c r="AM149" i="24"/>
  <c r="AM158" i="24"/>
  <c r="CG135" i="27"/>
  <c r="AG136" i="25"/>
  <c r="Q136" i="25"/>
  <c r="AF136" i="25"/>
  <c r="P136" i="25"/>
  <c r="AE136" i="25"/>
  <c r="O136" i="25"/>
  <c r="AD136" i="25"/>
  <c r="N136" i="25"/>
  <c r="AC136" i="25"/>
  <c r="M136" i="25"/>
  <c r="AB136" i="25"/>
  <c r="L136" i="25"/>
  <c r="AA136" i="25"/>
  <c r="K136" i="25"/>
  <c r="Y136" i="25"/>
  <c r="I136" i="25"/>
  <c r="X136" i="25"/>
  <c r="H136" i="25"/>
  <c r="Z136" i="25"/>
  <c r="W136" i="25"/>
  <c r="V136" i="25"/>
  <c r="U136" i="25"/>
  <c r="T136" i="25"/>
  <c r="S136" i="25"/>
  <c r="R136" i="25"/>
  <c r="J136" i="25"/>
  <c r="G136" i="25"/>
  <c r="F136" i="25"/>
  <c r="AM136" i="25"/>
  <c r="E136" i="25"/>
  <c r="AL136" i="25"/>
  <c r="D136" i="25"/>
  <c r="AK136" i="25"/>
  <c r="AJ136" i="25"/>
  <c r="AI136" i="25"/>
  <c r="AH136" i="25"/>
  <c r="AM154" i="24"/>
  <c r="CG137" i="29"/>
  <c r="AM146" i="24"/>
  <c r="AM143" i="24"/>
  <c r="M159" i="24"/>
  <c r="AC159" i="24"/>
  <c r="N159" i="24"/>
  <c r="AD159" i="24"/>
  <c r="O159" i="24"/>
  <c r="AE159" i="24"/>
  <c r="P159" i="24"/>
  <c r="AF159" i="24"/>
  <c r="Q159" i="24"/>
  <c r="AG159" i="24"/>
  <c r="R159" i="24"/>
  <c r="AH159" i="24"/>
  <c r="S159" i="24"/>
  <c r="AI159" i="24"/>
  <c r="T159" i="24"/>
  <c r="AJ159" i="24"/>
  <c r="E159" i="24"/>
  <c r="U159" i="24"/>
  <c r="AK159" i="24"/>
  <c r="F159" i="24"/>
  <c r="V159" i="24"/>
  <c r="AL159" i="24"/>
  <c r="G159" i="24"/>
  <c r="W159" i="24"/>
  <c r="AM159" i="24"/>
  <c r="H159" i="24"/>
  <c r="X159" i="24"/>
  <c r="I159" i="24"/>
  <c r="Y159" i="24"/>
  <c r="J159" i="24"/>
  <c r="Z159" i="24"/>
  <c r="D159" i="24"/>
  <c r="K159" i="24"/>
  <c r="AA159" i="24"/>
  <c r="L159" i="24"/>
  <c r="AB159" i="24"/>
  <c r="AM157" i="24"/>
  <c r="AM147" i="24"/>
  <c r="AM101" i="27"/>
  <c r="AM105" i="27"/>
  <c r="AM106" i="27"/>
  <c r="AM107" i="27"/>
  <c r="AM108" i="27"/>
  <c r="AM109" i="27"/>
  <c r="CG55" i="27"/>
  <c r="AM110" i="27"/>
  <c r="AM111" i="27"/>
  <c r="AM112" i="27"/>
  <c r="AM113" i="27"/>
  <c r="AM114" i="27"/>
  <c r="AM115" i="27"/>
  <c r="AM116" i="27"/>
  <c r="AM117" i="27"/>
  <c r="AM118" i="27"/>
  <c r="AM119" i="27"/>
  <c r="AM120" i="27"/>
  <c r="AM121" i="27"/>
  <c r="AM122" i="27"/>
  <c r="AM123" i="27"/>
  <c r="AM124" i="27"/>
  <c r="AM125" i="27"/>
  <c r="AM126" i="27"/>
  <c r="AM127" i="27"/>
  <c r="AM128" i="27"/>
  <c r="AM129" i="27"/>
  <c r="AM130" i="27"/>
  <c r="AM131" i="27"/>
  <c r="AM132" i="27"/>
  <c r="AM133" i="27"/>
  <c r="AM134" i="27"/>
  <c r="AM156" i="24"/>
  <c r="AM151" i="24"/>
  <c r="AM145" i="24"/>
  <c r="AM152" i="24"/>
  <c r="CG135" i="25"/>
  <c r="AN99" i="26"/>
  <c r="AN93" i="26"/>
  <c r="AN74" i="26"/>
  <c r="AN61" i="26"/>
  <c r="AN100" i="26"/>
  <c r="AN91" i="26"/>
  <c r="AN76" i="26"/>
  <c r="AN59" i="26"/>
  <c r="AN70" i="26"/>
  <c r="AN65" i="26"/>
  <c r="AN88" i="26"/>
  <c r="AN79" i="26"/>
  <c r="AN56" i="26"/>
  <c r="AN69" i="26"/>
  <c r="AN66" i="26"/>
  <c r="AN68" i="26"/>
  <c r="AN67" i="26"/>
  <c r="AN94" i="26"/>
  <c r="AN73" i="26"/>
  <c r="AN62" i="26"/>
  <c r="AN97" i="26"/>
  <c r="AN87" i="26"/>
  <c r="AN80" i="26"/>
  <c r="AN90" i="26"/>
  <c r="AN77" i="26"/>
  <c r="AN58" i="26"/>
  <c r="AN92" i="26"/>
  <c r="AN75" i="26"/>
  <c r="AN60" i="26"/>
  <c r="AN98" i="26"/>
  <c r="AN86" i="26"/>
  <c r="AN81" i="26"/>
  <c r="AN95" i="26"/>
  <c r="AN72" i="26"/>
  <c r="AN63" i="26"/>
  <c r="AN85" i="26"/>
  <c r="AN82" i="26"/>
  <c r="AN84" i="26"/>
  <c r="AN83" i="26"/>
  <c r="AN89" i="26"/>
  <c r="AN78" i="26"/>
  <c r="AN57" i="26"/>
  <c r="AN96" i="26"/>
  <c r="AN71" i="26"/>
  <c r="AN64" i="26"/>
  <c r="AM150" i="24"/>
  <c r="AM148" i="24"/>
  <c r="AM144" i="24"/>
  <c r="AM153" i="24"/>
  <c r="AM155" i="24"/>
  <c r="AM101" i="25"/>
  <c r="AM105" i="25"/>
  <c r="AM106" i="25"/>
  <c r="AM107" i="25"/>
  <c r="AM108" i="25"/>
  <c r="AM109" i="25"/>
  <c r="CG55" i="25"/>
  <c r="AM110" i="25"/>
  <c r="AM111" i="25"/>
  <c r="AM112" i="25"/>
  <c r="AM113" i="25"/>
  <c r="AM114" i="25"/>
  <c r="AM115" i="25"/>
  <c r="AM116" i="25"/>
  <c r="AM117" i="25"/>
  <c r="AM118" i="25"/>
  <c r="AM119" i="25"/>
  <c r="AM120" i="25"/>
  <c r="AM121" i="25"/>
  <c r="AM122" i="25"/>
  <c r="AM123" i="25"/>
  <c r="AM124" i="25"/>
  <c r="AM125" i="25"/>
  <c r="AM126" i="25"/>
  <c r="AM127" i="25"/>
  <c r="AM128" i="25"/>
  <c r="AM129" i="25"/>
  <c r="AM130" i="25"/>
  <c r="AM131" i="25"/>
  <c r="AM132" i="25"/>
  <c r="AM133" i="25"/>
  <c r="AM134" i="25"/>
  <c r="AM135" i="25"/>
  <c r="AN95" i="24"/>
  <c r="AN86" i="24"/>
  <c r="AN81" i="24"/>
  <c r="AN72" i="24"/>
  <c r="AN63" i="24"/>
  <c r="AN85" i="24"/>
  <c r="AN82" i="24"/>
  <c r="AN89" i="24"/>
  <c r="AN84" i="24"/>
  <c r="AN83" i="24"/>
  <c r="AN96" i="24"/>
  <c r="AN78" i="24"/>
  <c r="AN57" i="24"/>
  <c r="AN93" i="24"/>
  <c r="AN71" i="24"/>
  <c r="AN64" i="24"/>
  <c r="AN91" i="24"/>
  <c r="AN74" i="24"/>
  <c r="AN61" i="24"/>
  <c r="AN97" i="24"/>
  <c r="AN76" i="24"/>
  <c r="AN59" i="24"/>
  <c r="AN88" i="24"/>
  <c r="AN70" i="24"/>
  <c r="AN65" i="24"/>
  <c r="AN98" i="24"/>
  <c r="AN79" i="24"/>
  <c r="AN56" i="24"/>
  <c r="AN100" i="24"/>
  <c r="AN99" i="24"/>
  <c r="AN69" i="24"/>
  <c r="AN66" i="24"/>
  <c r="AN94" i="24"/>
  <c r="AN68" i="24"/>
  <c r="AN67" i="24"/>
  <c r="AN87" i="24"/>
  <c r="AN73" i="24"/>
  <c r="AN62" i="24"/>
  <c r="AN90" i="24"/>
  <c r="AN80" i="24"/>
  <c r="AN92" i="24"/>
  <c r="AN77" i="24"/>
  <c r="AN75" i="24"/>
  <c r="AN60" i="24"/>
  <c r="AN58" i="24"/>
  <c r="AN93" i="25"/>
  <c r="AN74" i="25"/>
  <c r="AN91" i="25"/>
  <c r="AN76" i="25"/>
  <c r="AN97" i="25"/>
  <c r="AN88" i="25"/>
  <c r="AN79" i="25"/>
  <c r="AN98" i="25"/>
  <c r="AN100" i="25"/>
  <c r="AN99" i="25"/>
  <c r="AN94" i="25"/>
  <c r="AN87" i="25"/>
  <c r="AN90" i="25"/>
  <c r="AN92" i="25"/>
  <c r="AN86" i="25"/>
  <c r="AN81" i="25"/>
  <c r="AN95" i="25"/>
  <c r="AN96" i="25"/>
  <c r="AN60" i="25"/>
  <c r="AN84" i="25"/>
  <c r="AN63" i="25"/>
  <c r="AN75" i="25"/>
  <c r="AN72" i="25"/>
  <c r="AN83" i="25"/>
  <c r="AN77" i="25"/>
  <c r="AN57" i="25"/>
  <c r="AN71" i="25"/>
  <c r="AN64" i="25"/>
  <c r="AN73" i="25"/>
  <c r="AN61" i="25"/>
  <c r="AN59" i="25"/>
  <c r="AN89" i="25"/>
  <c r="AN82" i="25"/>
  <c r="AN70" i="25"/>
  <c r="AN65" i="25"/>
  <c r="AN56" i="25"/>
  <c r="AN80" i="25"/>
  <c r="AN69" i="25"/>
  <c r="AN66" i="25"/>
  <c r="AN85" i="25"/>
  <c r="AN68" i="25"/>
  <c r="AN67" i="25"/>
  <c r="AN62" i="25"/>
  <c r="AN78" i="25"/>
  <c r="AN58" i="25"/>
  <c r="AG138" i="28"/>
  <c r="Q138" i="28"/>
  <c r="AF138" i="28"/>
  <c r="P138" i="28"/>
  <c r="AE138" i="28"/>
  <c r="O138" i="28"/>
  <c r="AD138" i="28"/>
  <c r="N138" i="28"/>
  <c r="AC138" i="28"/>
  <c r="M138" i="28"/>
  <c r="AB138" i="28"/>
  <c r="L138" i="28"/>
  <c r="AA138" i="28"/>
  <c r="K138" i="28"/>
  <c r="Z138" i="28"/>
  <c r="J138" i="28"/>
  <c r="X138" i="28"/>
  <c r="W138" i="28"/>
  <c r="V138" i="28"/>
  <c r="U138" i="28"/>
  <c r="T138" i="28"/>
  <c r="S138" i="28"/>
  <c r="R138" i="28"/>
  <c r="I138" i="28"/>
  <c r="H138" i="28"/>
  <c r="AM138" i="28"/>
  <c r="G138" i="28"/>
  <c r="AL138" i="28"/>
  <c r="F138" i="28"/>
  <c r="AK138" i="28"/>
  <c r="E138" i="28"/>
  <c r="AJ138" i="28"/>
  <c r="D138" i="28"/>
  <c r="AI138" i="28"/>
  <c r="AH138" i="28"/>
  <c r="Y138" i="28"/>
  <c r="AM141" i="24"/>
  <c r="AM101" i="26"/>
  <c r="AM105" i="26"/>
  <c r="AM106" i="26"/>
  <c r="AM107" i="26"/>
  <c r="AM108" i="26"/>
  <c r="AM109" i="26"/>
  <c r="AM110" i="26"/>
  <c r="CG55" i="26"/>
  <c r="AM111" i="26"/>
  <c r="AM112" i="26"/>
  <c r="AM113" i="26"/>
  <c r="AM114" i="26"/>
  <c r="AM115" i="26"/>
  <c r="AM116" i="26"/>
  <c r="AM117" i="26"/>
  <c r="AM118" i="26"/>
  <c r="AM119" i="26"/>
  <c r="AM120" i="26"/>
  <c r="AM121" i="26"/>
  <c r="AM122" i="26"/>
  <c r="AM123" i="26"/>
  <c r="AM124" i="26"/>
  <c r="AM125" i="26"/>
  <c r="AM126" i="26"/>
  <c r="AM127" i="26"/>
  <c r="AM128" i="26"/>
  <c r="AM129" i="26"/>
  <c r="AM130" i="26"/>
  <c r="AM131" i="26"/>
  <c r="AM132" i="26"/>
  <c r="AM133" i="26"/>
  <c r="AM134" i="26"/>
  <c r="AM135" i="26"/>
  <c r="AN94" i="28"/>
  <c r="AN73" i="28"/>
  <c r="AN87" i="28"/>
  <c r="AN80" i="28"/>
  <c r="AN90" i="28"/>
  <c r="AN77" i="28"/>
  <c r="AN92" i="28"/>
  <c r="AN75" i="28"/>
  <c r="AN86" i="28"/>
  <c r="AN81" i="28"/>
  <c r="AN95" i="28"/>
  <c r="AN85" i="28"/>
  <c r="AN82" i="28"/>
  <c r="AN84" i="28"/>
  <c r="AN83" i="28"/>
  <c r="AN89" i="28"/>
  <c r="AN78" i="28"/>
  <c r="AN96" i="28"/>
  <c r="AN93" i="28"/>
  <c r="AN91" i="28"/>
  <c r="AN97" i="28"/>
  <c r="AN98" i="28"/>
  <c r="AN100" i="28"/>
  <c r="AN99" i="28"/>
  <c r="AN58" i="28"/>
  <c r="AN60" i="28"/>
  <c r="AN63" i="28"/>
  <c r="AN64" i="28"/>
  <c r="AN57" i="28"/>
  <c r="AN79" i="28"/>
  <c r="AN61" i="28"/>
  <c r="AN88" i="28"/>
  <c r="AN65" i="28"/>
  <c r="AN59" i="28"/>
  <c r="AN72" i="28"/>
  <c r="AN71" i="28"/>
  <c r="AN70" i="28"/>
  <c r="AN69" i="28"/>
  <c r="AN66" i="28"/>
  <c r="AN56" i="28"/>
  <c r="AN74" i="28"/>
  <c r="AN68" i="28"/>
  <c r="AN67" i="28"/>
  <c r="AN76" i="28"/>
  <c r="AN62" i="28"/>
  <c r="Q41" i="1"/>
  <c r="S40" i="1"/>
  <c r="G94" i="18"/>
  <c r="I94" i="18"/>
  <c r="CG137" i="28"/>
  <c r="AM101" i="24"/>
  <c r="AM118" i="24"/>
  <c r="AM107" i="24"/>
  <c r="AM115" i="24"/>
  <c r="AM114" i="24"/>
  <c r="AM111" i="24"/>
  <c r="AM105" i="24"/>
  <c r="AM108" i="24"/>
  <c r="AM113" i="24"/>
  <c r="AM109" i="24"/>
  <c r="AM112" i="24"/>
  <c r="AM106" i="24"/>
  <c r="AM110" i="24"/>
  <c r="AM117" i="24"/>
  <c r="AM119" i="24"/>
  <c r="AM116" i="24"/>
  <c r="AM120" i="24"/>
  <c r="AM121" i="24"/>
  <c r="AM122" i="24"/>
  <c r="AM123" i="24"/>
  <c r="AM124" i="24"/>
  <c r="AM125" i="24"/>
  <c r="AM126" i="24"/>
  <c r="AM127" i="24"/>
  <c r="AM128" i="24"/>
  <c r="AM129" i="24"/>
  <c r="AM130" i="24"/>
  <c r="AM131" i="24"/>
  <c r="AM132" i="24"/>
  <c r="CG55" i="24"/>
  <c r="AM133" i="24"/>
  <c r="AM134" i="24"/>
  <c r="AM135" i="24"/>
  <c r="AM136" i="24"/>
  <c r="AM137" i="24"/>
  <c r="AM138" i="24"/>
  <c r="AM139" i="24"/>
  <c r="AM140" i="24"/>
  <c r="CG140" i="24" s="1"/>
  <c r="AB138" i="29"/>
  <c r="L138" i="29"/>
  <c r="AK138" i="29"/>
  <c r="U138" i="29"/>
  <c r="E138" i="29"/>
  <c r="AJ138" i="29"/>
  <c r="T138" i="29"/>
  <c r="D138" i="29"/>
  <c r="AD138" i="29"/>
  <c r="J138" i="29"/>
  <c r="AC138" i="29"/>
  <c r="I138" i="29"/>
  <c r="AA138" i="29"/>
  <c r="H138" i="29"/>
  <c r="Z138" i="29"/>
  <c r="G138" i="29"/>
  <c r="Y138" i="29"/>
  <c r="F138" i="29"/>
  <c r="X138" i="29"/>
  <c r="W138" i="29"/>
  <c r="V138" i="29"/>
  <c r="S138" i="29"/>
  <c r="AM138" i="29"/>
  <c r="R138" i="29"/>
  <c r="AL138" i="29"/>
  <c r="Q138" i="29"/>
  <c r="AI138" i="29"/>
  <c r="P138" i="29"/>
  <c r="AH138" i="29"/>
  <c r="O138" i="29"/>
  <c r="AG138" i="29"/>
  <c r="N138" i="29"/>
  <c r="AF138" i="29"/>
  <c r="M138" i="29"/>
  <c r="AE138" i="29"/>
  <c r="K138" i="29"/>
  <c r="AN94" i="29"/>
  <c r="AN73" i="29"/>
  <c r="AN62" i="29"/>
  <c r="AN87" i="29"/>
  <c r="AN80" i="29"/>
  <c r="AN90" i="29"/>
  <c r="AN77" i="29"/>
  <c r="AN58" i="29"/>
  <c r="AN92" i="29"/>
  <c r="AN75" i="29"/>
  <c r="AN60" i="29"/>
  <c r="AN86" i="29"/>
  <c r="AN81" i="29"/>
  <c r="AN95" i="29"/>
  <c r="AN72" i="29"/>
  <c r="AN63" i="29"/>
  <c r="AN85" i="29"/>
  <c r="AN82" i="29"/>
  <c r="AN84" i="29"/>
  <c r="AN83" i="29"/>
  <c r="AN89" i="29"/>
  <c r="AN78" i="29"/>
  <c r="AN57" i="29"/>
  <c r="AN96" i="29"/>
  <c r="AN71" i="29"/>
  <c r="AN64" i="29"/>
  <c r="AN93" i="29"/>
  <c r="AN74" i="29"/>
  <c r="AN61" i="29"/>
  <c r="AN91" i="29"/>
  <c r="AN76" i="29"/>
  <c r="AN59" i="29"/>
  <c r="AN97" i="29"/>
  <c r="AN70" i="29"/>
  <c r="AN65" i="29"/>
  <c r="AN88" i="29"/>
  <c r="AN79" i="29"/>
  <c r="AN56" i="29"/>
  <c r="AN98" i="29"/>
  <c r="AN69" i="29"/>
  <c r="AN66" i="29"/>
  <c r="AN100" i="29"/>
  <c r="AN99" i="29"/>
  <c r="AN68" i="29"/>
  <c r="AN67" i="29"/>
  <c r="Z137" i="26"/>
  <c r="J137" i="26"/>
  <c r="Y137" i="26"/>
  <c r="I137" i="26"/>
  <c r="X137" i="26"/>
  <c r="H137" i="26"/>
  <c r="AM137" i="26"/>
  <c r="W137" i="26"/>
  <c r="G137" i="26"/>
  <c r="AL137" i="26"/>
  <c r="V137" i="26"/>
  <c r="F137" i="26"/>
  <c r="AK137" i="26"/>
  <c r="U137" i="26"/>
  <c r="E137" i="26"/>
  <c r="AJ137" i="26"/>
  <c r="T137" i="26"/>
  <c r="D137" i="26"/>
  <c r="AI137" i="26"/>
  <c r="S137" i="26"/>
  <c r="AH137" i="26"/>
  <c r="R137" i="26"/>
  <c r="AF137" i="26"/>
  <c r="P137" i="26"/>
  <c r="AE137" i="26"/>
  <c r="O137" i="26"/>
  <c r="AD137" i="26"/>
  <c r="N137" i="26"/>
  <c r="AC137" i="26"/>
  <c r="M137" i="26"/>
  <c r="AB137" i="26"/>
  <c r="L137" i="26"/>
  <c r="AA137" i="26"/>
  <c r="K137" i="26"/>
  <c r="AG137" i="26"/>
  <c r="Q137" i="26"/>
  <c r="AE136" i="27"/>
  <c r="O136" i="27"/>
  <c r="AD136" i="27"/>
  <c r="N136" i="27"/>
  <c r="AC136" i="27"/>
  <c r="M136" i="27"/>
  <c r="AB136" i="27"/>
  <c r="L136" i="27"/>
  <c r="AA136" i="27"/>
  <c r="K136" i="27"/>
  <c r="Y136" i="27"/>
  <c r="I136" i="27"/>
  <c r="X136" i="27"/>
  <c r="H136" i="27"/>
  <c r="AM136" i="27"/>
  <c r="W136" i="27"/>
  <c r="G136" i="27"/>
  <c r="AK136" i="27"/>
  <c r="U136" i="27"/>
  <c r="E136" i="27"/>
  <c r="J136" i="27"/>
  <c r="F136" i="27"/>
  <c r="D136" i="27"/>
  <c r="AL136" i="27"/>
  <c r="AJ136" i="27"/>
  <c r="AI136" i="27"/>
  <c r="AH136" i="27"/>
  <c r="AG136" i="27"/>
  <c r="AF136" i="27"/>
  <c r="Z136" i="27"/>
  <c r="V136" i="27"/>
  <c r="T136" i="27"/>
  <c r="S136" i="27"/>
  <c r="R136" i="27"/>
  <c r="Q136" i="27"/>
  <c r="P136" i="27"/>
  <c r="H94" i="18"/>
  <c r="AM142" i="24"/>
  <c r="AM101" i="28"/>
  <c r="AM105" i="28"/>
  <c r="AM106" i="28"/>
  <c r="AM107" i="28"/>
  <c r="AM108" i="28"/>
  <c r="AM109" i="28"/>
  <c r="AM110" i="28"/>
  <c r="AM111" i="28"/>
  <c r="AM112" i="28"/>
  <c r="CG55" i="28"/>
  <c r="AM113" i="28"/>
  <c r="AM114" i="28"/>
  <c r="AM115" i="28"/>
  <c r="AM116" i="28"/>
  <c r="AM117" i="28"/>
  <c r="AM118" i="28"/>
  <c r="AM119" i="28"/>
  <c r="AM120" i="28"/>
  <c r="AM121" i="28"/>
  <c r="AM122" i="28"/>
  <c r="AM123" i="28"/>
  <c r="AM124" i="28"/>
  <c r="AM125" i="28"/>
  <c r="AM126" i="28"/>
  <c r="AM127" i="28"/>
  <c r="AM128" i="28"/>
  <c r="AM129" i="28"/>
  <c r="AM130" i="28"/>
  <c r="AM131" i="28"/>
  <c r="AM132" i="28"/>
  <c r="AM133" i="28"/>
  <c r="AM134" i="28"/>
  <c r="AM135" i="28"/>
  <c r="AM136" i="28"/>
  <c r="AN90" i="27"/>
  <c r="AN77" i="27"/>
  <c r="AN58" i="27"/>
  <c r="AN92" i="27"/>
  <c r="AN75" i="27"/>
  <c r="AN60" i="27"/>
  <c r="AN86" i="27"/>
  <c r="AN81" i="27"/>
  <c r="AN95" i="27"/>
  <c r="AN72" i="27"/>
  <c r="AN63" i="27"/>
  <c r="AN85" i="27"/>
  <c r="AN82" i="27"/>
  <c r="AN84" i="27"/>
  <c r="AN83" i="27"/>
  <c r="AN89" i="27"/>
  <c r="AN78" i="27"/>
  <c r="AN57" i="27"/>
  <c r="AN96" i="27"/>
  <c r="AN71" i="27"/>
  <c r="AN64" i="27"/>
  <c r="AN93" i="27"/>
  <c r="AN74" i="27"/>
  <c r="AN61" i="27"/>
  <c r="AN91" i="27"/>
  <c r="AN76" i="27"/>
  <c r="AN59" i="27"/>
  <c r="AN97" i="27"/>
  <c r="AN70" i="27"/>
  <c r="AN65" i="27"/>
  <c r="AN88" i="27"/>
  <c r="AN79" i="27"/>
  <c r="AN56" i="27"/>
  <c r="AN98" i="27"/>
  <c r="AN69" i="27"/>
  <c r="AN66" i="27"/>
  <c r="AN100" i="27"/>
  <c r="AN99" i="27"/>
  <c r="AN68" i="27"/>
  <c r="AN67" i="27"/>
  <c r="AN94" i="27"/>
  <c r="AN73" i="27"/>
  <c r="AN62" i="27"/>
  <c r="AN87" i="27"/>
  <c r="AN80" i="27"/>
  <c r="C94" i="18"/>
  <c r="CG136" i="26"/>
  <c r="AM101" i="29"/>
  <c r="AM105" i="29"/>
  <c r="AM106" i="29"/>
  <c r="AM107" i="29"/>
  <c r="AM108" i="29"/>
  <c r="AM109" i="29"/>
  <c r="AM110" i="29"/>
  <c r="AM112" i="29"/>
  <c r="AM111" i="29"/>
  <c r="CG55" i="29"/>
  <c r="AM113" i="29"/>
  <c r="AM114" i="29"/>
  <c r="AM115" i="29"/>
  <c r="AM116" i="29"/>
  <c r="AM117" i="29"/>
  <c r="AM118" i="29"/>
  <c r="AM119" i="29"/>
  <c r="AM120" i="29"/>
  <c r="AM121" i="29"/>
  <c r="AM122" i="29"/>
  <c r="AM123" i="29"/>
  <c r="AM124" i="29"/>
  <c r="AM125" i="29"/>
  <c r="AM126" i="29"/>
  <c r="AM127" i="29"/>
  <c r="AM128" i="29"/>
  <c r="AM129" i="29"/>
  <c r="AM130" i="29"/>
  <c r="AM131" i="29"/>
  <c r="AM132" i="29"/>
  <c r="AM133" i="29"/>
  <c r="AM134" i="29"/>
  <c r="AM135" i="29"/>
  <c r="AM136" i="29"/>
  <c r="C82" i="12"/>
  <c r="E82" i="12" s="1"/>
  <c r="B75" i="18"/>
  <c r="O74" i="18"/>
  <c r="F75" i="18"/>
  <c r="P74" i="18"/>
  <c r="AM103" i="25"/>
  <c r="AM103" i="28"/>
  <c r="AM103" i="29"/>
  <c r="AM103" i="24"/>
  <c r="AM103" i="26"/>
  <c r="AM103" i="27"/>
  <c r="B159" i="24"/>
  <c r="B75" i="24"/>
  <c r="J48" i="1"/>
  <c r="D37" i="20"/>
  <c r="E37" i="20" s="1"/>
  <c r="B39" i="20"/>
  <c r="C39" i="20" s="1"/>
  <c r="M45" i="1"/>
  <c r="R43" i="1"/>
  <c r="C51" i="1"/>
  <c r="AO18" i="24" s="1"/>
  <c r="E51" i="1"/>
  <c r="AO18" i="26" s="1"/>
  <c r="D51" i="1"/>
  <c r="AO18" i="25" s="1"/>
  <c r="H51" i="1"/>
  <c r="AO18" i="29" s="1"/>
  <c r="F51" i="1"/>
  <c r="AO18" i="27" s="1"/>
  <c r="G51" i="1"/>
  <c r="AO18" i="28" s="1"/>
  <c r="B39" i="21"/>
  <c r="C39" i="21" s="1"/>
  <c r="A38" i="20"/>
  <c r="G39" i="23"/>
  <c r="A39" i="23"/>
  <c r="G38" i="23"/>
  <c r="E38" i="23"/>
  <c r="F38" i="23" s="1"/>
  <c r="A38" i="21"/>
  <c r="D38" i="21" s="1"/>
  <c r="B46" i="1"/>
  <c r="A45" i="1"/>
  <c r="B40" i="23"/>
  <c r="C40" i="23" s="1"/>
  <c r="D40" i="23" s="1"/>
  <c r="F37" i="21"/>
  <c r="E37" i="21"/>
  <c r="F37" i="20"/>
  <c r="L44" i="1"/>
  <c r="O44" i="1" s="1"/>
  <c r="T44" i="1" s="1"/>
  <c r="I61" i="14"/>
  <c r="P43" i="1"/>
  <c r="B136" i="25"/>
  <c r="B52" i="25"/>
  <c r="B137" i="26"/>
  <c r="B53" i="26"/>
  <c r="B138" i="29"/>
  <c r="B54" i="29"/>
  <c r="B138" i="28"/>
  <c r="B54" i="28"/>
  <c r="B136" i="27"/>
  <c r="B52" i="27"/>
  <c r="AN137" i="26" l="1"/>
  <c r="AN138" i="28"/>
  <c r="AN136" i="25"/>
  <c r="AN150" i="24"/>
  <c r="AN159" i="24"/>
  <c r="AN148" i="24"/>
  <c r="AF137" i="25"/>
  <c r="P137" i="25"/>
  <c r="AE137" i="25"/>
  <c r="O137" i="25"/>
  <c r="AD137" i="25"/>
  <c r="N137" i="25"/>
  <c r="AC137" i="25"/>
  <c r="M137" i="25"/>
  <c r="AB137" i="25"/>
  <c r="L137" i="25"/>
  <c r="AA137" i="25"/>
  <c r="K137" i="25"/>
  <c r="Z137" i="25"/>
  <c r="J137" i="25"/>
  <c r="AN137" i="25"/>
  <c r="X137" i="25"/>
  <c r="H137" i="25"/>
  <c r="AM137" i="25"/>
  <c r="W137" i="25"/>
  <c r="G137" i="25"/>
  <c r="AJ137" i="25"/>
  <c r="T137" i="25"/>
  <c r="S137" i="25"/>
  <c r="R137" i="25"/>
  <c r="Q137" i="25"/>
  <c r="I137" i="25"/>
  <c r="F137" i="25"/>
  <c r="E137" i="25"/>
  <c r="D137" i="25"/>
  <c r="AL137" i="25"/>
  <c r="AK137" i="25"/>
  <c r="AI137" i="25"/>
  <c r="AH137" i="25"/>
  <c r="AG137" i="25"/>
  <c r="Y137" i="25"/>
  <c r="V137" i="25"/>
  <c r="U137" i="25"/>
  <c r="AN153" i="24"/>
  <c r="AN155" i="24"/>
  <c r="Q42" i="1"/>
  <c r="S41" i="1"/>
  <c r="AN144" i="24"/>
  <c r="AN101" i="24"/>
  <c r="AN107" i="24"/>
  <c r="AN119" i="24"/>
  <c r="AN105" i="24"/>
  <c r="AN118" i="24"/>
  <c r="AN113" i="24"/>
  <c r="AN115" i="24"/>
  <c r="AN110" i="24"/>
  <c r="AN114" i="24"/>
  <c r="AN116" i="24"/>
  <c r="AN106" i="24"/>
  <c r="AN117" i="24"/>
  <c r="AN109" i="24"/>
  <c r="AN111" i="24"/>
  <c r="AN112" i="24"/>
  <c r="AN108" i="24"/>
  <c r="AN120" i="24"/>
  <c r="AN121" i="24"/>
  <c r="AN122" i="24"/>
  <c r="AN123" i="24"/>
  <c r="AN124" i="24"/>
  <c r="AN125" i="24"/>
  <c r="AN126" i="24"/>
  <c r="AN127" i="24"/>
  <c r="AN128" i="24"/>
  <c r="AN129" i="24"/>
  <c r="AN130" i="24"/>
  <c r="AN131" i="24"/>
  <c r="AN132" i="24"/>
  <c r="CG56" i="24"/>
  <c r="AN133" i="24"/>
  <c r="AN134" i="24"/>
  <c r="AN135" i="24"/>
  <c r="AN136" i="24"/>
  <c r="AN137" i="24"/>
  <c r="AN138" i="24"/>
  <c r="AN139" i="24"/>
  <c r="AN140" i="24"/>
  <c r="AO87" i="28"/>
  <c r="AO80" i="28"/>
  <c r="AO90" i="28"/>
  <c r="AO77" i="28"/>
  <c r="AO92" i="28"/>
  <c r="AO86" i="28"/>
  <c r="AO81" i="28"/>
  <c r="AO95" i="28"/>
  <c r="AO85" i="28"/>
  <c r="AO82" i="28"/>
  <c r="AO84" i="28"/>
  <c r="AO83" i="28"/>
  <c r="AO89" i="28"/>
  <c r="AO78" i="28"/>
  <c r="AO96" i="28"/>
  <c r="AO93" i="28"/>
  <c r="AO91" i="28"/>
  <c r="AO97" i="28"/>
  <c r="AO88" i="28"/>
  <c r="AO98" i="28"/>
  <c r="AO100" i="28"/>
  <c r="AO99" i="28"/>
  <c r="AO94" i="28"/>
  <c r="AO60" i="28"/>
  <c r="AO63" i="28"/>
  <c r="AO75" i="28"/>
  <c r="AO64" i="28"/>
  <c r="AO57" i="28"/>
  <c r="AO79" i="28"/>
  <c r="AO61" i="28"/>
  <c r="AO65" i="28"/>
  <c r="AO59" i="28"/>
  <c r="AO72" i="28"/>
  <c r="AO73" i="28"/>
  <c r="AO71" i="28"/>
  <c r="AO70" i="28"/>
  <c r="AO69" i="28"/>
  <c r="AO66" i="28"/>
  <c r="AO74" i="28"/>
  <c r="AO68" i="28"/>
  <c r="AO67" i="28"/>
  <c r="AO76" i="28"/>
  <c r="AO62" i="28"/>
  <c r="AO58" i="28"/>
  <c r="AN105" i="27"/>
  <c r="AN106" i="27"/>
  <c r="AN107" i="27"/>
  <c r="AN108" i="27"/>
  <c r="AN109" i="27"/>
  <c r="AN110" i="27"/>
  <c r="CG56" i="27"/>
  <c r="AN111" i="27"/>
  <c r="AN112" i="27"/>
  <c r="AN113" i="27"/>
  <c r="AN114" i="27"/>
  <c r="AN115" i="27"/>
  <c r="AN116" i="27"/>
  <c r="AN117" i="27"/>
  <c r="AN118" i="27"/>
  <c r="AN119" i="27"/>
  <c r="AN120" i="27"/>
  <c r="AN121" i="27"/>
  <c r="AN122" i="27"/>
  <c r="AN123" i="27"/>
  <c r="AN124" i="27"/>
  <c r="AN125" i="27"/>
  <c r="AN126" i="27"/>
  <c r="AN127" i="27"/>
  <c r="AN128" i="27"/>
  <c r="AN129" i="27"/>
  <c r="AN130" i="27"/>
  <c r="AN131" i="27"/>
  <c r="AN132" i="27"/>
  <c r="AN133" i="27"/>
  <c r="AN134" i="27"/>
  <c r="AN135" i="27"/>
  <c r="CG136" i="27"/>
  <c r="AN101" i="29"/>
  <c r="AN105" i="29"/>
  <c r="AN106" i="29"/>
  <c r="AN107" i="29"/>
  <c r="AN108" i="29"/>
  <c r="AN109" i="29"/>
  <c r="AN110" i="29"/>
  <c r="CG56" i="29"/>
  <c r="AN112" i="29"/>
  <c r="AN111" i="29"/>
  <c r="AN113" i="29"/>
  <c r="AN114" i="29"/>
  <c r="AN115" i="29"/>
  <c r="AN116" i="29"/>
  <c r="AN117" i="29"/>
  <c r="AN118" i="29"/>
  <c r="AN119" i="29"/>
  <c r="AN120" i="29"/>
  <c r="AN121" i="29"/>
  <c r="AN122" i="29"/>
  <c r="AN123" i="29"/>
  <c r="AN124" i="29"/>
  <c r="AN125" i="29"/>
  <c r="AN126" i="29"/>
  <c r="AN127" i="29"/>
  <c r="AN128" i="29"/>
  <c r="AN129" i="29"/>
  <c r="AN130" i="29"/>
  <c r="AN131" i="29"/>
  <c r="AN132" i="29"/>
  <c r="AN133" i="29"/>
  <c r="AN134" i="29"/>
  <c r="AN135" i="29"/>
  <c r="AN136" i="29"/>
  <c r="AN137" i="29"/>
  <c r="AN101" i="26"/>
  <c r="AN105" i="26"/>
  <c r="AN106" i="26"/>
  <c r="AN107" i="26"/>
  <c r="AN108" i="26"/>
  <c r="AN109" i="26"/>
  <c r="AN110" i="26"/>
  <c r="CG56" i="26"/>
  <c r="AN111" i="26"/>
  <c r="AN112" i="26"/>
  <c r="AN113" i="26"/>
  <c r="AN114" i="26"/>
  <c r="AN115" i="26"/>
  <c r="AN116" i="26"/>
  <c r="AN117" i="26"/>
  <c r="AN118" i="26"/>
  <c r="AN119" i="26"/>
  <c r="AN120" i="26"/>
  <c r="AN121" i="26"/>
  <c r="AN122" i="26"/>
  <c r="AN123" i="26"/>
  <c r="AN124" i="26"/>
  <c r="AN125" i="26"/>
  <c r="AN126" i="26"/>
  <c r="AN127" i="26"/>
  <c r="AN128" i="26"/>
  <c r="AN129" i="26"/>
  <c r="AN130" i="26"/>
  <c r="AN131" i="26"/>
  <c r="AN132" i="26"/>
  <c r="AN133" i="26"/>
  <c r="AN134" i="26"/>
  <c r="AN135" i="26"/>
  <c r="AN136" i="26"/>
  <c r="AN149" i="24"/>
  <c r="CG136" i="25"/>
  <c r="AN142" i="24"/>
  <c r="CG137" i="26"/>
  <c r="AN154" i="24"/>
  <c r="AO91" i="25"/>
  <c r="AO76" i="25"/>
  <c r="AO97" i="25"/>
  <c r="AO88" i="25"/>
  <c r="AO79" i="25"/>
  <c r="AO98" i="25"/>
  <c r="AO100" i="25"/>
  <c r="AO99" i="25"/>
  <c r="AO94" i="25"/>
  <c r="AO87" i="25"/>
  <c r="AO90" i="25"/>
  <c r="AO92" i="25"/>
  <c r="AO86" i="25"/>
  <c r="AO95" i="25"/>
  <c r="AO96" i="25"/>
  <c r="AO93" i="25"/>
  <c r="AO84" i="25"/>
  <c r="AO63" i="25"/>
  <c r="AO75" i="25"/>
  <c r="AO72" i="25"/>
  <c r="AO83" i="25"/>
  <c r="AO81" i="25"/>
  <c r="AO77" i="25"/>
  <c r="AO57" i="25"/>
  <c r="AO71" i="25"/>
  <c r="AO64" i="25"/>
  <c r="AO73" i="25"/>
  <c r="AO61" i="25"/>
  <c r="AO59" i="25"/>
  <c r="AO89" i="25"/>
  <c r="AO82" i="25"/>
  <c r="AO70" i="25"/>
  <c r="AO65" i="25"/>
  <c r="AO80" i="25"/>
  <c r="AO69" i="25"/>
  <c r="AO66" i="25"/>
  <c r="AO85" i="25"/>
  <c r="AO68" i="25"/>
  <c r="AO67" i="25"/>
  <c r="AO74" i="25"/>
  <c r="AO62" i="25"/>
  <c r="AO78" i="25"/>
  <c r="AO58" i="25"/>
  <c r="AO60" i="25"/>
  <c r="AD137" i="27"/>
  <c r="N137" i="27"/>
  <c r="AC137" i="27"/>
  <c r="M137" i="27"/>
  <c r="AB137" i="27"/>
  <c r="L137" i="27"/>
  <c r="AA137" i="27"/>
  <c r="K137" i="27"/>
  <c r="Z137" i="27"/>
  <c r="J137" i="27"/>
  <c r="AN137" i="27"/>
  <c r="X137" i="27"/>
  <c r="H137" i="27"/>
  <c r="AM137" i="27"/>
  <c r="W137" i="27"/>
  <c r="G137" i="27"/>
  <c r="AL137" i="27"/>
  <c r="V137" i="27"/>
  <c r="F137" i="27"/>
  <c r="AJ137" i="27"/>
  <c r="T137" i="27"/>
  <c r="D137" i="27"/>
  <c r="AK137" i="27"/>
  <c r="AI137" i="27"/>
  <c r="AH137" i="27"/>
  <c r="AG137" i="27"/>
  <c r="AF137" i="27"/>
  <c r="AE137" i="27"/>
  <c r="Y137" i="27"/>
  <c r="U137" i="27"/>
  <c r="S137" i="27"/>
  <c r="R137" i="27"/>
  <c r="Q137" i="27"/>
  <c r="P137" i="27"/>
  <c r="O137" i="27"/>
  <c r="I137" i="27"/>
  <c r="E137" i="27"/>
  <c r="AO100" i="26"/>
  <c r="AO91" i="26"/>
  <c r="AO76" i="26"/>
  <c r="AO59" i="26"/>
  <c r="AO70" i="26"/>
  <c r="AO65" i="26"/>
  <c r="AO88" i="26"/>
  <c r="AO79" i="26"/>
  <c r="AO69" i="26"/>
  <c r="AO66" i="26"/>
  <c r="AO68" i="26"/>
  <c r="AO67" i="26"/>
  <c r="AO94" i="26"/>
  <c r="AO73" i="26"/>
  <c r="AO62" i="26"/>
  <c r="AO97" i="26"/>
  <c r="AO87" i="26"/>
  <c r="AO80" i="26"/>
  <c r="AO90" i="26"/>
  <c r="AO77" i="26"/>
  <c r="AO58" i="26"/>
  <c r="AO92" i="26"/>
  <c r="AO75" i="26"/>
  <c r="AO60" i="26"/>
  <c r="AO98" i="26"/>
  <c r="AO86" i="26"/>
  <c r="AO81" i="26"/>
  <c r="AO95" i="26"/>
  <c r="AO72" i="26"/>
  <c r="AO63" i="26"/>
  <c r="AO85" i="26"/>
  <c r="AO82" i="26"/>
  <c r="AO84" i="26"/>
  <c r="AO83" i="26"/>
  <c r="AO89" i="26"/>
  <c r="AO78" i="26"/>
  <c r="AO57" i="26"/>
  <c r="AO96" i="26"/>
  <c r="AO71" i="26"/>
  <c r="AO64" i="26"/>
  <c r="AO99" i="26"/>
  <c r="AO93" i="26"/>
  <c r="AO74" i="26"/>
  <c r="AO61" i="26"/>
  <c r="AO87" i="29"/>
  <c r="AO80" i="29"/>
  <c r="AO90" i="29"/>
  <c r="AO77" i="29"/>
  <c r="AO58" i="29"/>
  <c r="AO92" i="29"/>
  <c r="AO75" i="29"/>
  <c r="AO60" i="29"/>
  <c r="AO86" i="29"/>
  <c r="AO81" i="29"/>
  <c r="AO95" i="29"/>
  <c r="AO72" i="29"/>
  <c r="AO63" i="29"/>
  <c r="AO85" i="29"/>
  <c r="AO82" i="29"/>
  <c r="AO84" i="29"/>
  <c r="AO83" i="29"/>
  <c r="AO89" i="29"/>
  <c r="AO78" i="29"/>
  <c r="AO57" i="29"/>
  <c r="AO96" i="29"/>
  <c r="AO71" i="29"/>
  <c r="AO64" i="29"/>
  <c r="AO93" i="29"/>
  <c r="AO74" i="29"/>
  <c r="AO61" i="29"/>
  <c r="AO91" i="29"/>
  <c r="AO76" i="29"/>
  <c r="AO59" i="29"/>
  <c r="AO97" i="29"/>
  <c r="AO70" i="29"/>
  <c r="AO65" i="29"/>
  <c r="AO88" i="29"/>
  <c r="AO79" i="29"/>
  <c r="AO98" i="29"/>
  <c r="AO69" i="29"/>
  <c r="AO66" i="29"/>
  <c r="AO100" i="29"/>
  <c r="AO99" i="29"/>
  <c r="AO68" i="29"/>
  <c r="AO67" i="29"/>
  <c r="AO94" i="29"/>
  <c r="AO73" i="29"/>
  <c r="AO62" i="29"/>
  <c r="AN136" i="27"/>
  <c r="CG138" i="29"/>
  <c r="AN146" i="24"/>
  <c r="AN143" i="24"/>
  <c r="H95" i="18"/>
  <c r="AN101" i="27"/>
  <c r="AN101" i="28"/>
  <c r="AN105" i="28"/>
  <c r="AN106" i="28"/>
  <c r="AN108" i="28"/>
  <c r="AN107" i="28"/>
  <c r="AN109" i="28"/>
  <c r="AN110" i="28"/>
  <c r="AN111" i="28"/>
  <c r="CG56" i="28"/>
  <c r="AN112" i="28"/>
  <c r="AN113" i="28"/>
  <c r="AN114" i="28"/>
  <c r="AN115" i="28"/>
  <c r="AN116" i="28"/>
  <c r="AN117" i="28"/>
  <c r="AN118" i="28"/>
  <c r="AN119" i="28"/>
  <c r="AN120" i="28"/>
  <c r="AN121" i="28"/>
  <c r="AN122" i="28"/>
  <c r="AN123" i="28"/>
  <c r="AN124" i="28"/>
  <c r="AN125" i="28"/>
  <c r="AN126" i="28"/>
  <c r="AN127" i="28"/>
  <c r="AN128" i="28"/>
  <c r="AN129" i="28"/>
  <c r="AN130" i="28"/>
  <c r="AN131" i="28"/>
  <c r="AN132" i="28"/>
  <c r="AN133" i="28"/>
  <c r="AN134" i="28"/>
  <c r="AN135" i="28"/>
  <c r="AN136" i="28"/>
  <c r="AN137" i="28"/>
  <c r="CG138" i="28"/>
  <c r="AN157" i="24"/>
  <c r="AN147" i="24"/>
  <c r="AN138" i="29"/>
  <c r="AO72" i="24"/>
  <c r="AO63" i="24"/>
  <c r="AO85" i="24"/>
  <c r="AO82" i="24"/>
  <c r="AO89" i="24"/>
  <c r="AO84" i="24"/>
  <c r="AO83" i="24"/>
  <c r="AO96" i="24"/>
  <c r="AO78" i="24"/>
  <c r="AO57" i="24"/>
  <c r="AO93" i="24"/>
  <c r="AO71" i="24"/>
  <c r="AO64" i="24"/>
  <c r="AO91" i="24"/>
  <c r="AO74" i="24"/>
  <c r="AO61" i="24"/>
  <c r="AO97" i="24"/>
  <c r="AO76" i="24"/>
  <c r="AO59" i="24"/>
  <c r="AO88" i="24"/>
  <c r="AO70" i="24"/>
  <c r="AO65" i="24"/>
  <c r="AO98" i="24"/>
  <c r="AO79" i="24"/>
  <c r="AO100" i="24"/>
  <c r="AO99" i="24"/>
  <c r="AO69" i="24"/>
  <c r="AO66" i="24"/>
  <c r="AO94" i="24"/>
  <c r="AO68" i="24"/>
  <c r="AO67" i="24"/>
  <c r="AO87" i="24"/>
  <c r="AO73" i="24"/>
  <c r="AO62" i="24"/>
  <c r="AO90" i="24"/>
  <c r="AO80" i="24"/>
  <c r="AO92" i="24"/>
  <c r="AO77" i="24"/>
  <c r="AO75" i="24"/>
  <c r="AO95" i="24"/>
  <c r="AO86" i="24"/>
  <c r="AO81" i="24"/>
  <c r="AO58" i="24"/>
  <c r="AO60" i="24"/>
  <c r="AF139" i="28"/>
  <c r="P139" i="28"/>
  <c r="AE139" i="28"/>
  <c r="O139" i="28"/>
  <c r="AD139" i="28"/>
  <c r="N139" i="28"/>
  <c r="AC139" i="28"/>
  <c r="M139" i="28"/>
  <c r="AB139" i="28"/>
  <c r="L139" i="28"/>
  <c r="AA139" i="28"/>
  <c r="K139" i="28"/>
  <c r="Z139" i="28"/>
  <c r="J139" i="28"/>
  <c r="Y139" i="28"/>
  <c r="I139" i="28"/>
  <c r="AM139" i="28"/>
  <c r="G139" i="28"/>
  <c r="AL139" i="28"/>
  <c r="F139" i="28"/>
  <c r="AK139" i="28"/>
  <c r="E139" i="28"/>
  <c r="AJ139" i="28"/>
  <c r="D139" i="28"/>
  <c r="AI139" i="28"/>
  <c r="AH139" i="28"/>
  <c r="AG139" i="28"/>
  <c r="X139" i="28"/>
  <c r="W139" i="28"/>
  <c r="V139" i="28"/>
  <c r="U139" i="28"/>
  <c r="T139" i="28"/>
  <c r="S139" i="28"/>
  <c r="R139" i="28"/>
  <c r="Q139" i="28"/>
  <c r="AN139" i="28"/>
  <c r="H139" i="28"/>
  <c r="I95" i="18"/>
  <c r="AN156" i="24"/>
  <c r="C95" i="18"/>
  <c r="AN151" i="24"/>
  <c r="AN145" i="24"/>
  <c r="AN141" i="24"/>
  <c r="CG141" i="24" s="1"/>
  <c r="AO92" i="27"/>
  <c r="AO75" i="27"/>
  <c r="AO60" i="27"/>
  <c r="AO86" i="27"/>
  <c r="AO81" i="27"/>
  <c r="AO95" i="27"/>
  <c r="AO72" i="27"/>
  <c r="AO63" i="27"/>
  <c r="AO85" i="27"/>
  <c r="AO82" i="27"/>
  <c r="AO84" i="27"/>
  <c r="AO83" i="27"/>
  <c r="AO89" i="27"/>
  <c r="AO78" i="27"/>
  <c r="AO57" i="27"/>
  <c r="AO96" i="27"/>
  <c r="AO71" i="27"/>
  <c r="AO64" i="27"/>
  <c r="AO93" i="27"/>
  <c r="AO74" i="27"/>
  <c r="AO61" i="27"/>
  <c r="AO91" i="27"/>
  <c r="AO76" i="27"/>
  <c r="AO59" i="27"/>
  <c r="AO97" i="27"/>
  <c r="AO70" i="27"/>
  <c r="AO65" i="27"/>
  <c r="AO88" i="27"/>
  <c r="AO79" i="27"/>
  <c r="AO98" i="27"/>
  <c r="AO69" i="27"/>
  <c r="AO66" i="27"/>
  <c r="AO100" i="27"/>
  <c r="AO99" i="27"/>
  <c r="AO68" i="27"/>
  <c r="AO67" i="27"/>
  <c r="AO94" i="27"/>
  <c r="AO73" i="27"/>
  <c r="AO87" i="27"/>
  <c r="AO80" i="27"/>
  <c r="AO90" i="27"/>
  <c r="AO77" i="27"/>
  <c r="AO58" i="27"/>
  <c r="AO62" i="27"/>
  <c r="M160" i="24"/>
  <c r="AC160" i="24"/>
  <c r="N160" i="24"/>
  <c r="AD160" i="24"/>
  <c r="O160" i="24"/>
  <c r="AE160" i="24"/>
  <c r="D160" i="24"/>
  <c r="P160" i="24"/>
  <c r="AF160" i="24"/>
  <c r="Q160" i="24"/>
  <c r="AG160" i="24"/>
  <c r="R160" i="24"/>
  <c r="AH160" i="24"/>
  <c r="S160" i="24"/>
  <c r="AI160" i="24"/>
  <c r="T160" i="24"/>
  <c r="AJ160" i="24"/>
  <c r="E160" i="24"/>
  <c r="U160" i="24"/>
  <c r="AK160" i="24"/>
  <c r="F160" i="24"/>
  <c r="V160" i="24"/>
  <c r="AL160" i="24"/>
  <c r="G160" i="24"/>
  <c r="W160" i="24"/>
  <c r="AM160" i="24"/>
  <c r="H160" i="24"/>
  <c r="X160" i="24"/>
  <c r="AN160" i="24"/>
  <c r="I160" i="24"/>
  <c r="Y160" i="24"/>
  <c r="J160" i="24"/>
  <c r="Z160" i="24"/>
  <c r="K160" i="24"/>
  <c r="AA160" i="24"/>
  <c r="L160" i="24"/>
  <c r="AB160" i="24"/>
  <c r="AN152" i="24"/>
  <c r="AN158" i="24"/>
  <c r="AA139" i="29"/>
  <c r="K139" i="29"/>
  <c r="AJ139" i="29"/>
  <c r="T139" i="29"/>
  <c r="D139" i="29"/>
  <c r="AI139" i="29"/>
  <c r="S139" i="29"/>
  <c r="AB139" i="29"/>
  <c r="L139" i="29"/>
  <c r="AD139" i="29"/>
  <c r="H139" i="29"/>
  <c r="AC139" i="29"/>
  <c r="G139" i="29"/>
  <c r="Z139" i="29"/>
  <c r="F139" i="29"/>
  <c r="Y139" i="29"/>
  <c r="E139" i="29"/>
  <c r="X139" i="29"/>
  <c r="W139" i="29"/>
  <c r="V139" i="29"/>
  <c r="U139" i="29"/>
  <c r="AN139" i="29"/>
  <c r="R139" i="29"/>
  <c r="AM139" i="29"/>
  <c r="Q139" i="29"/>
  <c r="AL139" i="29"/>
  <c r="P139" i="29"/>
  <c r="AK139" i="29"/>
  <c r="O139" i="29"/>
  <c r="AH139" i="29"/>
  <c r="N139" i="29"/>
  <c r="AG139" i="29"/>
  <c r="M139" i="29"/>
  <c r="AF139" i="29"/>
  <c r="J139" i="29"/>
  <c r="AE139" i="29"/>
  <c r="I139" i="29"/>
  <c r="Y138" i="26"/>
  <c r="I138" i="26"/>
  <c r="AN138" i="26"/>
  <c r="X138" i="26"/>
  <c r="H138" i="26"/>
  <c r="AM138" i="26"/>
  <c r="W138" i="26"/>
  <c r="G138" i="26"/>
  <c r="AL138" i="26"/>
  <c r="V138" i="26"/>
  <c r="F138" i="26"/>
  <c r="AK138" i="26"/>
  <c r="U138" i="26"/>
  <c r="E138" i="26"/>
  <c r="AJ138" i="26"/>
  <c r="T138" i="26"/>
  <c r="D138" i="26"/>
  <c r="AI138" i="26"/>
  <c r="S138" i="26"/>
  <c r="AH138" i="26"/>
  <c r="R138" i="26"/>
  <c r="AG138" i="26"/>
  <c r="Q138" i="26"/>
  <c r="AE138" i="26"/>
  <c r="O138" i="26"/>
  <c r="AD138" i="26"/>
  <c r="N138" i="26"/>
  <c r="AC138" i="26"/>
  <c r="M138" i="26"/>
  <c r="AB138" i="26"/>
  <c r="L138" i="26"/>
  <c r="AA138" i="26"/>
  <c r="K138" i="26"/>
  <c r="Z138" i="26"/>
  <c r="J138" i="26"/>
  <c r="AF138" i="26"/>
  <c r="P138" i="26"/>
  <c r="D95" i="18"/>
  <c r="AN101" i="25"/>
  <c r="AN105" i="25"/>
  <c r="AN106" i="25"/>
  <c r="AN107" i="25"/>
  <c r="AN108" i="25"/>
  <c r="AN109" i="25"/>
  <c r="AN110" i="25"/>
  <c r="CG56" i="25"/>
  <c r="AN111" i="25"/>
  <c r="AN112" i="25"/>
  <c r="AN113" i="25"/>
  <c r="AN114" i="25"/>
  <c r="AN115" i="25"/>
  <c r="AN116" i="25"/>
  <c r="AN117" i="25"/>
  <c r="AN118" i="25"/>
  <c r="AN119" i="25"/>
  <c r="AN120" i="25"/>
  <c r="AN121" i="25"/>
  <c r="AN122" i="25"/>
  <c r="AN123" i="25"/>
  <c r="AN124" i="25"/>
  <c r="AN125" i="25"/>
  <c r="AN126" i="25"/>
  <c r="AN127" i="25"/>
  <c r="AN128" i="25"/>
  <c r="AN129" i="25"/>
  <c r="AN130" i="25"/>
  <c r="AN131" i="25"/>
  <c r="AN132" i="25"/>
  <c r="AN133" i="25"/>
  <c r="AN134" i="25"/>
  <c r="AN135" i="25"/>
  <c r="G95" i="18"/>
  <c r="C83" i="12"/>
  <c r="E83" i="12" s="1"/>
  <c r="C84" i="12"/>
  <c r="F76" i="18"/>
  <c r="P75" i="18"/>
  <c r="B76" i="18"/>
  <c r="O75" i="18"/>
  <c r="AN103" i="25"/>
  <c r="AN103" i="26"/>
  <c r="AN103" i="28"/>
  <c r="AN103" i="29"/>
  <c r="AN103" i="27"/>
  <c r="AN103" i="24"/>
  <c r="B160" i="24"/>
  <c r="B76" i="24"/>
  <c r="J49" i="1"/>
  <c r="R44" i="1"/>
  <c r="D38" i="20"/>
  <c r="E38" i="20" s="1"/>
  <c r="B40" i="20"/>
  <c r="C40" i="20" s="1"/>
  <c r="M46" i="1"/>
  <c r="E52" i="1"/>
  <c r="AP18" i="26" s="1"/>
  <c r="D52" i="1"/>
  <c r="AP18" i="25" s="1"/>
  <c r="C52" i="1"/>
  <c r="AP18" i="24" s="1"/>
  <c r="F52" i="1"/>
  <c r="AP18" i="27" s="1"/>
  <c r="H52" i="1"/>
  <c r="AP18" i="29" s="1"/>
  <c r="G52" i="1"/>
  <c r="AP18" i="28" s="1"/>
  <c r="E39" i="23"/>
  <c r="F39" i="23" s="1"/>
  <c r="A46" i="1"/>
  <c r="B47" i="1"/>
  <c r="B41" i="23"/>
  <c r="C41" i="23" s="1"/>
  <c r="D41" i="23" s="1"/>
  <c r="F38" i="21"/>
  <c r="E38" i="21"/>
  <c r="B40" i="21"/>
  <c r="C40" i="21" s="1"/>
  <c r="A39" i="20"/>
  <c r="F38" i="20"/>
  <c r="A40" i="23"/>
  <c r="A39" i="21"/>
  <c r="D39" i="21" s="1"/>
  <c r="L45" i="1"/>
  <c r="O45" i="1" s="1"/>
  <c r="T45" i="1" s="1"/>
  <c r="I62" i="14"/>
  <c r="P44" i="1"/>
  <c r="B138" i="26"/>
  <c r="B54" i="26"/>
  <c r="B139" i="28"/>
  <c r="B55" i="28"/>
  <c r="B55" i="29"/>
  <c r="B139" i="29"/>
  <c r="B137" i="25"/>
  <c r="B53" i="25"/>
  <c r="B137" i="27"/>
  <c r="B53" i="27"/>
  <c r="AO139" i="29" l="1"/>
  <c r="AO160" i="24"/>
  <c r="AO138" i="26"/>
  <c r="AO137" i="27"/>
  <c r="AN139" i="26"/>
  <c r="X139" i="26"/>
  <c r="H139" i="26"/>
  <c r="AM139" i="26"/>
  <c r="W139" i="26"/>
  <c r="G139" i="26"/>
  <c r="AL139" i="26"/>
  <c r="V139" i="26"/>
  <c r="F139" i="26"/>
  <c r="AK139" i="26"/>
  <c r="U139" i="26"/>
  <c r="E139" i="26"/>
  <c r="AJ139" i="26"/>
  <c r="T139" i="26"/>
  <c r="D139" i="26"/>
  <c r="AI139" i="26"/>
  <c r="S139" i="26"/>
  <c r="AH139" i="26"/>
  <c r="R139" i="26"/>
  <c r="AG139" i="26"/>
  <c r="Q139" i="26"/>
  <c r="AF139" i="26"/>
  <c r="P139" i="26"/>
  <c r="AD139" i="26"/>
  <c r="N139" i="26"/>
  <c r="AC139" i="26"/>
  <c r="M139" i="26"/>
  <c r="AB139" i="26"/>
  <c r="L139" i="26"/>
  <c r="AA139" i="26"/>
  <c r="K139" i="26"/>
  <c r="Z139" i="26"/>
  <c r="J139" i="26"/>
  <c r="AO139" i="26"/>
  <c r="Y139" i="26"/>
  <c r="I139" i="26"/>
  <c r="AE139" i="26"/>
  <c r="O139" i="26"/>
  <c r="AP90" i="28"/>
  <c r="AP77" i="28"/>
  <c r="AP92" i="28"/>
  <c r="AP86" i="28"/>
  <c r="AP81" i="28"/>
  <c r="AP95" i="28"/>
  <c r="AP85" i="28"/>
  <c r="AP82" i="28"/>
  <c r="AP84" i="28"/>
  <c r="AP83" i="28"/>
  <c r="AP89" i="28"/>
  <c r="AP78" i="28"/>
  <c r="AP96" i="28"/>
  <c r="AP93" i="28"/>
  <c r="AP91" i="28"/>
  <c r="AP76" i="28"/>
  <c r="AP97" i="28"/>
  <c r="AP88" i="28"/>
  <c r="AP98" i="28"/>
  <c r="AP100" i="28"/>
  <c r="AP99" i="28"/>
  <c r="AP94" i="28"/>
  <c r="AP63" i="28"/>
  <c r="AP75" i="28"/>
  <c r="AP64" i="28"/>
  <c r="AP87" i="28"/>
  <c r="AP79" i="28"/>
  <c r="AP61" i="28"/>
  <c r="AP65" i="28"/>
  <c r="AP59" i="28"/>
  <c r="AP72" i="28"/>
  <c r="AP80" i="28"/>
  <c r="AP73" i="28"/>
  <c r="AP71" i="28"/>
  <c r="AP70" i="28"/>
  <c r="AP69" i="28"/>
  <c r="AP66" i="28"/>
  <c r="AP74" i="28"/>
  <c r="AP68" i="28"/>
  <c r="AP67" i="28"/>
  <c r="AP62" i="28"/>
  <c r="AP58" i="28"/>
  <c r="AP60" i="28"/>
  <c r="AP85" i="24"/>
  <c r="AP82" i="24"/>
  <c r="AP89" i="24"/>
  <c r="AP84" i="24"/>
  <c r="AP83" i="24"/>
  <c r="AP96" i="24"/>
  <c r="AP78" i="24"/>
  <c r="AP93" i="24"/>
  <c r="AP71" i="24"/>
  <c r="AP64" i="24"/>
  <c r="AP91" i="24"/>
  <c r="AP74" i="24"/>
  <c r="AP61" i="24"/>
  <c r="AP97" i="24"/>
  <c r="AP76" i="24"/>
  <c r="AP59" i="24"/>
  <c r="AP88" i="24"/>
  <c r="AP70" i="24"/>
  <c r="AP65" i="24"/>
  <c r="AP98" i="24"/>
  <c r="AP79" i="24"/>
  <c r="AP100" i="24"/>
  <c r="AP99" i="24"/>
  <c r="AP69" i="24"/>
  <c r="AP66" i="24"/>
  <c r="AP94" i="24"/>
  <c r="AP68" i="24"/>
  <c r="AP67" i="24"/>
  <c r="AP87" i="24"/>
  <c r="AP73" i="24"/>
  <c r="AP62" i="24"/>
  <c r="AP90" i="24"/>
  <c r="AP80" i="24"/>
  <c r="AP92" i="24"/>
  <c r="AP77" i="24"/>
  <c r="AP58" i="24"/>
  <c r="AP75" i="24"/>
  <c r="AP95" i="24"/>
  <c r="AP86" i="24"/>
  <c r="AP81" i="24"/>
  <c r="AP72" i="24"/>
  <c r="AP63" i="24"/>
  <c r="AP60" i="24"/>
  <c r="AO154" i="24"/>
  <c r="AO105" i="25"/>
  <c r="AO106" i="25"/>
  <c r="AO107" i="25"/>
  <c r="AO108" i="25"/>
  <c r="AO109" i="25"/>
  <c r="AO110" i="25"/>
  <c r="CG57" i="25"/>
  <c r="AO111" i="25"/>
  <c r="AO112" i="25"/>
  <c r="AO113" i="25"/>
  <c r="AO114" i="25"/>
  <c r="AO115" i="25"/>
  <c r="AO116" i="25"/>
  <c r="AO117" i="25"/>
  <c r="AO118" i="25"/>
  <c r="AO119" i="25"/>
  <c r="AO120" i="25"/>
  <c r="AO121" i="25"/>
  <c r="AO122" i="25"/>
  <c r="AO123" i="25"/>
  <c r="AO124" i="25"/>
  <c r="AO125" i="25"/>
  <c r="AO126" i="25"/>
  <c r="AO127" i="25"/>
  <c r="AO128" i="25"/>
  <c r="AO129" i="25"/>
  <c r="AO130" i="25"/>
  <c r="AO131" i="25"/>
  <c r="AO132" i="25"/>
  <c r="AO133" i="25"/>
  <c r="AO134" i="25"/>
  <c r="AO135" i="25"/>
  <c r="AO136" i="25"/>
  <c r="AP97" i="25"/>
  <c r="AP88" i="25"/>
  <c r="AP79" i="25"/>
  <c r="AP98" i="25"/>
  <c r="AP100" i="25"/>
  <c r="AP99" i="25"/>
  <c r="AP94" i="25"/>
  <c r="AP87" i="25"/>
  <c r="AP90" i="25"/>
  <c r="AP92" i="25"/>
  <c r="AP86" i="25"/>
  <c r="AP95" i="25"/>
  <c r="AP85" i="25"/>
  <c r="AP82" i="25"/>
  <c r="AP96" i="25"/>
  <c r="AP93" i="25"/>
  <c r="AP91" i="25"/>
  <c r="AP63" i="25"/>
  <c r="AP75" i="25"/>
  <c r="AP72" i="25"/>
  <c r="AP83" i="25"/>
  <c r="AP81" i="25"/>
  <c r="AP77" i="25"/>
  <c r="AP71" i="25"/>
  <c r="AP64" i="25"/>
  <c r="AP73" i="25"/>
  <c r="AP61" i="25"/>
  <c r="AP59" i="25"/>
  <c r="AP89" i="25"/>
  <c r="AP70" i="25"/>
  <c r="AP65" i="25"/>
  <c r="AP80" i="25"/>
  <c r="AP69" i="25"/>
  <c r="AP66" i="25"/>
  <c r="AP68" i="25"/>
  <c r="AP67" i="25"/>
  <c r="AP74" i="25"/>
  <c r="AP62" i="25"/>
  <c r="AP78" i="25"/>
  <c r="AP76" i="25"/>
  <c r="AP58" i="25"/>
  <c r="AP60" i="25"/>
  <c r="AP84" i="25"/>
  <c r="AO101" i="25"/>
  <c r="AO101" i="24"/>
  <c r="AO143" i="24"/>
  <c r="AO101" i="28"/>
  <c r="CG138" i="26"/>
  <c r="AO105" i="27"/>
  <c r="AO106" i="27"/>
  <c r="AO107" i="27"/>
  <c r="AO108" i="27"/>
  <c r="AO109" i="27"/>
  <c r="AO110" i="27"/>
  <c r="CG57" i="27"/>
  <c r="AO111" i="27"/>
  <c r="AO112" i="27"/>
  <c r="AO113" i="27"/>
  <c r="AO114" i="27"/>
  <c r="AO115" i="27"/>
  <c r="AO116" i="27"/>
  <c r="AO117" i="27"/>
  <c r="AO118" i="27"/>
  <c r="AO119" i="27"/>
  <c r="AO120" i="27"/>
  <c r="AO121" i="27"/>
  <c r="AO122" i="27"/>
  <c r="AO123" i="27"/>
  <c r="AO124" i="27"/>
  <c r="AO125" i="27"/>
  <c r="AO126" i="27"/>
  <c r="AO127" i="27"/>
  <c r="AO128" i="27"/>
  <c r="AO129" i="27"/>
  <c r="AO130" i="27"/>
  <c r="AO131" i="27"/>
  <c r="AO132" i="27"/>
  <c r="AO133" i="27"/>
  <c r="AO134" i="27"/>
  <c r="AO135" i="27"/>
  <c r="AO136" i="27"/>
  <c r="CG139" i="28"/>
  <c r="AO139" i="28"/>
  <c r="AO146" i="24"/>
  <c r="AO147" i="24"/>
  <c r="AO105" i="28"/>
  <c r="AO106" i="28"/>
  <c r="AO108" i="28"/>
  <c r="AO107" i="28"/>
  <c r="AO109" i="28"/>
  <c r="AO110" i="28"/>
  <c r="AO111" i="28"/>
  <c r="CG57" i="28"/>
  <c r="AO112" i="28"/>
  <c r="AO113" i="28"/>
  <c r="AO114" i="28"/>
  <c r="AO115" i="28"/>
  <c r="AO116" i="28"/>
  <c r="AO117" i="28"/>
  <c r="AO118" i="28"/>
  <c r="AO119" i="28"/>
  <c r="AO120" i="28"/>
  <c r="AO121" i="28"/>
  <c r="AO122" i="28"/>
  <c r="AO123" i="28"/>
  <c r="AO124" i="28"/>
  <c r="AO125" i="28"/>
  <c r="AO126" i="28"/>
  <c r="AO127" i="28"/>
  <c r="AO128" i="28"/>
  <c r="AO129" i="28"/>
  <c r="AO130" i="28"/>
  <c r="AO131" i="28"/>
  <c r="AO132" i="28"/>
  <c r="AO133" i="28"/>
  <c r="AO134" i="28"/>
  <c r="AO135" i="28"/>
  <c r="AO136" i="28"/>
  <c r="AO137" i="28"/>
  <c r="AO138" i="28"/>
  <c r="D96" i="18"/>
  <c r="AO157" i="24"/>
  <c r="AO156" i="24"/>
  <c r="AO149" i="24"/>
  <c r="AO145" i="24"/>
  <c r="AP70" i="26"/>
  <c r="AP65" i="26"/>
  <c r="AP88" i="26"/>
  <c r="AP79" i="26"/>
  <c r="AP69" i="26"/>
  <c r="AP66" i="26"/>
  <c r="AP68" i="26"/>
  <c r="AP67" i="26"/>
  <c r="AP94" i="26"/>
  <c r="AP73" i="26"/>
  <c r="AP62" i="26"/>
  <c r="AP97" i="26"/>
  <c r="AP87" i="26"/>
  <c r="AP80" i="26"/>
  <c r="AP90" i="26"/>
  <c r="AP77" i="26"/>
  <c r="AP58" i="26"/>
  <c r="AP92" i="26"/>
  <c r="AP75" i="26"/>
  <c r="AP60" i="26"/>
  <c r="AP98" i="26"/>
  <c r="AP86" i="26"/>
  <c r="AP81" i="26"/>
  <c r="AP95" i="26"/>
  <c r="AP72" i="26"/>
  <c r="AP63" i="26"/>
  <c r="AP85" i="26"/>
  <c r="AP82" i="26"/>
  <c r="AP84" i="26"/>
  <c r="AP83" i="26"/>
  <c r="AP89" i="26"/>
  <c r="AP78" i="26"/>
  <c r="AP96" i="26"/>
  <c r="AP71" i="26"/>
  <c r="AP64" i="26"/>
  <c r="AP99" i="26"/>
  <c r="AP93" i="26"/>
  <c r="AP74" i="26"/>
  <c r="AP61" i="26"/>
  <c r="AP100" i="26"/>
  <c r="AP91" i="26"/>
  <c r="AP76" i="26"/>
  <c r="AP59" i="26"/>
  <c r="CG139" i="29"/>
  <c r="AO151" i="24"/>
  <c r="AO158" i="24"/>
  <c r="AO105" i="26"/>
  <c r="AO106" i="26"/>
  <c r="AO107" i="26"/>
  <c r="AO108" i="26"/>
  <c r="AO109" i="26"/>
  <c r="AO110" i="26"/>
  <c r="CG57" i="26"/>
  <c r="AO111" i="26"/>
  <c r="AO112" i="26"/>
  <c r="AO113" i="26"/>
  <c r="AO114" i="26"/>
  <c r="AO115" i="26"/>
  <c r="AO116" i="26"/>
  <c r="AO117" i="26"/>
  <c r="AO118" i="26"/>
  <c r="AO119" i="26"/>
  <c r="AO120" i="26"/>
  <c r="AO121" i="26"/>
  <c r="AO122" i="26"/>
  <c r="AO123" i="26"/>
  <c r="AO124" i="26"/>
  <c r="AO125" i="26"/>
  <c r="AO126" i="26"/>
  <c r="AO127" i="26"/>
  <c r="AO128" i="26"/>
  <c r="AO129" i="26"/>
  <c r="AO130" i="26"/>
  <c r="AO131" i="26"/>
  <c r="AO132" i="26"/>
  <c r="AO133" i="26"/>
  <c r="AO134" i="26"/>
  <c r="AO135" i="26"/>
  <c r="AO136" i="26"/>
  <c r="AO137" i="26"/>
  <c r="AO152" i="24"/>
  <c r="AO101" i="26"/>
  <c r="Q43" i="1"/>
  <c r="S42" i="1"/>
  <c r="AP90" i="29"/>
  <c r="AP77" i="29"/>
  <c r="AP58" i="29"/>
  <c r="AP92" i="29"/>
  <c r="AP75" i="29"/>
  <c r="AP60" i="29"/>
  <c r="AP86" i="29"/>
  <c r="AP81" i="29"/>
  <c r="AP95" i="29"/>
  <c r="AP72" i="29"/>
  <c r="AP63" i="29"/>
  <c r="AP85" i="29"/>
  <c r="AP82" i="29"/>
  <c r="AP84" i="29"/>
  <c r="AP83" i="29"/>
  <c r="AP89" i="29"/>
  <c r="AP78" i="29"/>
  <c r="AP96" i="29"/>
  <c r="AP71" i="29"/>
  <c r="AP64" i="29"/>
  <c r="AP93" i="29"/>
  <c r="AP74" i="29"/>
  <c r="AP61" i="29"/>
  <c r="AP91" i="29"/>
  <c r="AP76" i="29"/>
  <c r="AP59" i="29"/>
  <c r="AP97" i="29"/>
  <c r="AP70" i="29"/>
  <c r="AP65" i="29"/>
  <c r="AP88" i="29"/>
  <c r="AP79" i="29"/>
  <c r="AP98" i="29"/>
  <c r="AP69" i="29"/>
  <c r="AP66" i="29"/>
  <c r="AP100" i="29"/>
  <c r="AP99" i="29"/>
  <c r="AP68" i="29"/>
  <c r="AP67" i="29"/>
  <c r="AP94" i="29"/>
  <c r="AP73" i="29"/>
  <c r="AP62" i="29"/>
  <c r="AP87" i="29"/>
  <c r="AP80" i="29"/>
  <c r="AO148" i="24"/>
  <c r="AO159" i="24"/>
  <c r="AC138" i="27"/>
  <c r="M138" i="27"/>
  <c r="AB138" i="27"/>
  <c r="L138" i="27"/>
  <c r="AA138" i="27"/>
  <c r="K138" i="27"/>
  <c r="Z138" i="27"/>
  <c r="J138" i="27"/>
  <c r="AO138" i="27"/>
  <c r="Y138" i="27"/>
  <c r="I138" i="27"/>
  <c r="AN138" i="27"/>
  <c r="X138" i="27"/>
  <c r="H138" i="27"/>
  <c r="AM138" i="27"/>
  <c r="W138" i="27"/>
  <c r="G138" i="27"/>
  <c r="AL138" i="27"/>
  <c r="V138" i="27"/>
  <c r="F138" i="27"/>
  <c r="AK138" i="27"/>
  <c r="U138" i="27"/>
  <c r="E138" i="27"/>
  <c r="AI138" i="27"/>
  <c r="S138" i="27"/>
  <c r="AH138" i="27"/>
  <c r="R138" i="27"/>
  <c r="D138" i="27"/>
  <c r="AJ138" i="27"/>
  <c r="AG138" i="27"/>
  <c r="AF138" i="27"/>
  <c r="AE138" i="27"/>
  <c r="AD138" i="27"/>
  <c r="T138" i="27"/>
  <c r="Q138" i="27"/>
  <c r="P138" i="27"/>
  <c r="O138" i="27"/>
  <c r="N138" i="27"/>
  <c r="AE138" i="25"/>
  <c r="O138" i="25"/>
  <c r="AD138" i="25"/>
  <c r="N138" i="25"/>
  <c r="AC138" i="25"/>
  <c r="M138" i="25"/>
  <c r="AB138" i="25"/>
  <c r="L138" i="25"/>
  <c r="AA138" i="25"/>
  <c r="K138" i="25"/>
  <c r="Z138" i="25"/>
  <c r="J138" i="25"/>
  <c r="AO138" i="25"/>
  <c r="Y138" i="25"/>
  <c r="I138" i="25"/>
  <c r="AN138" i="25"/>
  <c r="AM138" i="25"/>
  <c r="W138" i="25"/>
  <c r="G138" i="25"/>
  <c r="AL138" i="25"/>
  <c r="V138" i="25"/>
  <c r="F138" i="25"/>
  <c r="AK138" i="25"/>
  <c r="AI138" i="25"/>
  <c r="S138" i="25"/>
  <c r="U138" i="25"/>
  <c r="T138" i="25"/>
  <c r="R138" i="25"/>
  <c r="Q138" i="25"/>
  <c r="P138" i="25"/>
  <c r="H138" i="25"/>
  <c r="E138" i="25"/>
  <c r="D138" i="25"/>
  <c r="AJ138" i="25"/>
  <c r="AH138" i="25"/>
  <c r="AG138" i="25"/>
  <c r="AF138" i="25"/>
  <c r="X138" i="25"/>
  <c r="M161" i="24"/>
  <c r="AC161" i="24"/>
  <c r="N161" i="24"/>
  <c r="AD161" i="24"/>
  <c r="O161" i="24"/>
  <c r="AE161" i="24"/>
  <c r="P161" i="24"/>
  <c r="AF161" i="24"/>
  <c r="Q161" i="24"/>
  <c r="AG161" i="24"/>
  <c r="R161" i="24"/>
  <c r="AH161" i="24"/>
  <c r="S161" i="24"/>
  <c r="AI161" i="24"/>
  <c r="T161" i="24"/>
  <c r="AJ161" i="24"/>
  <c r="E161" i="24"/>
  <c r="U161" i="24"/>
  <c r="AK161" i="24"/>
  <c r="F161" i="24"/>
  <c r="V161" i="24"/>
  <c r="AL161" i="24"/>
  <c r="G161" i="24"/>
  <c r="W161" i="24"/>
  <c r="AM161" i="24"/>
  <c r="H161" i="24"/>
  <c r="X161" i="24"/>
  <c r="AN161" i="24"/>
  <c r="I161" i="24"/>
  <c r="Y161" i="24"/>
  <c r="AO161" i="24"/>
  <c r="J161" i="24"/>
  <c r="Z161" i="24"/>
  <c r="K161" i="24"/>
  <c r="AA161" i="24"/>
  <c r="L161" i="24"/>
  <c r="AB161" i="24"/>
  <c r="D161" i="24"/>
  <c r="AO144" i="24"/>
  <c r="AO150" i="24"/>
  <c r="AO155" i="24"/>
  <c r="AP86" i="27"/>
  <c r="AP81" i="27"/>
  <c r="AP95" i="27"/>
  <c r="AP72" i="27"/>
  <c r="AP63" i="27"/>
  <c r="AP85" i="27"/>
  <c r="AP82" i="27"/>
  <c r="AP84" i="27"/>
  <c r="AP83" i="27"/>
  <c r="AP89" i="27"/>
  <c r="AP78" i="27"/>
  <c r="AP96" i="27"/>
  <c r="AP71" i="27"/>
  <c r="AP64" i="27"/>
  <c r="AP93" i="27"/>
  <c r="AP74" i="27"/>
  <c r="AP61" i="27"/>
  <c r="AP91" i="27"/>
  <c r="AP76" i="27"/>
  <c r="AP59" i="27"/>
  <c r="AP97" i="27"/>
  <c r="AP70" i="27"/>
  <c r="AP65" i="27"/>
  <c r="AP88" i="27"/>
  <c r="AP79" i="27"/>
  <c r="AP98" i="27"/>
  <c r="AP69" i="27"/>
  <c r="AP66" i="27"/>
  <c r="AP100" i="27"/>
  <c r="AP99" i="27"/>
  <c r="AP68" i="27"/>
  <c r="AP67" i="27"/>
  <c r="AP94" i="27"/>
  <c r="AP73" i="27"/>
  <c r="AP62" i="27"/>
  <c r="AP87" i="27"/>
  <c r="AP80" i="27"/>
  <c r="AP90" i="27"/>
  <c r="AP77" i="27"/>
  <c r="AP92" i="27"/>
  <c r="AP75" i="27"/>
  <c r="AP58" i="27"/>
  <c r="AP60" i="27"/>
  <c r="AJ140" i="29"/>
  <c r="T140" i="29"/>
  <c r="D140" i="29"/>
  <c r="AD140" i="29"/>
  <c r="M140" i="29"/>
  <c r="AB140" i="29"/>
  <c r="K140" i="29"/>
  <c r="AN140" i="29"/>
  <c r="W140" i="29"/>
  <c r="F140" i="29"/>
  <c r="AM140" i="29"/>
  <c r="V140" i="29"/>
  <c r="E140" i="29"/>
  <c r="AE140" i="29"/>
  <c r="N140" i="29"/>
  <c r="R140" i="29"/>
  <c r="Q140" i="29"/>
  <c r="AO140" i="29"/>
  <c r="P140" i="29"/>
  <c r="AL140" i="29"/>
  <c r="O140" i="29"/>
  <c r="AK140" i="29"/>
  <c r="L140" i="29"/>
  <c r="AI140" i="29"/>
  <c r="J140" i="29"/>
  <c r="AH140" i="29"/>
  <c r="I140" i="29"/>
  <c r="AG140" i="29"/>
  <c r="H140" i="29"/>
  <c r="AF140" i="29"/>
  <c r="G140" i="29"/>
  <c r="AC140" i="29"/>
  <c r="AA140" i="29"/>
  <c r="Z140" i="29"/>
  <c r="Y140" i="29"/>
  <c r="X140" i="29"/>
  <c r="U140" i="29"/>
  <c r="S140" i="29"/>
  <c r="AO101" i="27"/>
  <c r="AO142" i="24"/>
  <c r="CG142" i="24" s="1"/>
  <c r="AO153" i="24"/>
  <c r="AO101" i="29"/>
  <c r="AO105" i="29"/>
  <c r="AO106" i="29"/>
  <c r="AO107" i="29"/>
  <c r="AO108" i="29"/>
  <c r="AO109" i="29"/>
  <c r="AO110" i="29"/>
  <c r="AO111" i="29"/>
  <c r="AO112" i="29"/>
  <c r="CG57" i="29"/>
  <c r="AO113" i="29"/>
  <c r="AO114" i="29"/>
  <c r="AO115" i="29"/>
  <c r="AO116" i="29"/>
  <c r="AO117" i="29"/>
  <c r="AO118" i="29"/>
  <c r="AO119" i="29"/>
  <c r="AO120" i="29"/>
  <c r="AO121" i="29"/>
  <c r="AO122" i="29"/>
  <c r="AO123" i="29"/>
  <c r="AO124" i="29"/>
  <c r="AO125" i="29"/>
  <c r="AO126" i="29"/>
  <c r="AO127" i="29"/>
  <c r="AO128" i="29"/>
  <c r="AO129" i="29"/>
  <c r="AO130" i="29"/>
  <c r="AO131" i="29"/>
  <c r="AO132" i="29"/>
  <c r="AO133" i="29"/>
  <c r="AO134" i="29"/>
  <c r="AO135" i="29"/>
  <c r="AO136" i="29"/>
  <c r="AO137" i="29"/>
  <c r="AO138" i="29"/>
  <c r="CG137" i="25"/>
  <c r="AE140" i="28"/>
  <c r="O140" i="28"/>
  <c r="AD140" i="28"/>
  <c r="N140" i="28"/>
  <c r="AC140" i="28"/>
  <c r="M140" i="28"/>
  <c r="AB140" i="28"/>
  <c r="L140" i="28"/>
  <c r="AA140" i="28"/>
  <c r="K140" i="28"/>
  <c r="Z140" i="28"/>
  <c r="J140" i="28"/>
  <c r="AO140" i="28"/>
  <c r="Y140" i="28"/>
  <c r="I140" i="28"/>
  <c r="AN140" i="28"/>
  <c r="X140" i="28"/>
  <c r="H140" i="28"/>
  <c r="AM140" i="28"/>
  <c r="W140" i="28"/>
  <c r="AL140" i="28"/>
  <c r="V140" i="28"/>
  <c r="F140" i="28"/>
  <c r="AI140" i="28"/>
  <c r="AH140" i="28"/>
  <c r="AG140" i="28"/>
  <c r="AF140" i="28"/>
  <c r="U140" i="28"/>
  <c r="T140" i="28"/>
  <c r="S140" i="28"/>
  <c r="R140" i="28"/>
  <c r="Q140" i="28"/>
  <c r="P140" i="28"/>
  <c r="G140" i="28"/>
  <c r="E140" i="28"/>
  <c r="D140" i="28"/>
  <c r="AK140" i="28"/>
  <c r="AJ140" i="28"/>
  <c r="I96" i="18"/>
  <c r="AO114" i="24"/>
  <c r="AO119" i="24"/>
  <c r="AO106" i="24"/>
  <c r="AO113" i="24"/>
  <c r="AO115" i="24"/>
  <c r="AO108" i="24"/>
  <c r="AO107" i="24"/>
  <c r="AO109" i="24"/>
  <c r="AO117" i="24"/>
  <c r="AO111" i="24"/>
  <c r="AO118" i="24"/>
  <c r="AO110" i="24"/>
  <c r="AO116" i="24"/>
  <c r="AO105" i="24"/>
  <c r="AO112" i="24"/>
  <c r="AO120" i="24"/>
  <c r="AO121" i="24"/>
  <c r="AO122" i="24"/>
  <c r="AO123" i="24"/>
  <c r="AO124" i="24"/>
  <c r="AO125" i="24"/>
  <c r="AO126" i="24"/>
  <c r="AO127" i="24"/>
  <c r="AO128" i="24"/>
  <c r="AO129" i="24"/>
  <c r="AO130" i="24"/>
  <c r="AO131" i="24"/>
  <c r="AO132" i="24"/>
  <c r="AO133" i="24"/>
  <c r="CG57" i="24"/>
  <c r="AO134" i="24"/>
  <c r="AO135" i="24"/>
  <c r="AO136" i="24"/>
  <c r="AO137" i="24"/>
  <c r="AO138" i="24"/>
  <c r="AO139" i="24"/>
  <c r="AO140" i="24"/>
  <c r="AO141" i="24"/>
  <c r="CG137" i="27"/>
  <c r="AO137" i="25"/>
  <c r="G96" i="18"/>
  <c r="E84" i="12"/>
  <c r="C96" i="18"/>
  <c r="H96" i="18"/>
  <c r="B77" i="18"/>
  <c r="O76" i="18"/>
  <c r="F77" i="18"/>
  <c r="P76" i="18"/>
  <c r="AO103" i="25"/>
  <c r="AO103" i="24"/>
  <c r="AO103" i="27"/>
  <c r="AO103" i="26"/>
  <c r="AO103" i="29"/>
  <c r="AO103" i="28"/>
  <c r="B77" i="24"/>
  <c r="B161" i="24"/>
  <c r="J50" i="1"/>
  <c r="D39" i="20"/>
  <c r="E39" i="20" s="1"/>
  <c r="B41" i="20"/>
  <c r="C41" i="20" s="1"/>
  <c r="M47" i="1"/>
  <c r="R45" i="1"/>
  <c r="E53" i="1"/>
  <c r="AQ18" i="26" s="1"/>
  <c r="D53" i="1"/>
  <c r="AQ18" i="25" s="1"/>
  <c r="G53" i="1"/>
  <c r="AQ18" i="28" s="1"/>
  <c r="H53" i="1"/>
  <c r="AQ18" i="29" s="1"/>
  <c r="F53" i="1"/>
  <c r="AQ18" i="27" s="1"/>
  <c r="C53" i="1"/>
  <c r="AQ18" i="24" s="1"/>
  <c r="F39" i="20"/>
  <c r="A40" i="21"/>
  <c r="D40" i="21" s="1"/>
  <c r="A41" i="23"/>
  <c r="G41" i="23"/>
  <c r="F39" i="21"/>
  <c r="E39" i="21"/>
  <c r="B41" i="21"/>
  <c r="C41" i="21" s="1"/>
  <c r="A40" i="20"/>
  <c r="B48" i="1"/>
  <c r="B42" i="23"/>
  <c r="C42" i="23" s="1"/>
  <c r="D42" i="23" s="1"/>
  <c r="A47" i="1"/>
  <c r="E40" i="23"/>
  <c r="F40" i="23" s="1"/>
  <c r="G40" i="23"/>
  <c r="P45" i="1"/>
  <c r="L46" i="1"/>
  <c r="O46" i="1" s="1"/>
  <c r="T46" i="1" s="1"/>
  <c r="I63" i="14"/>
  <c r="B56" i="28"/>
  <c r="B140" i="28"/>
  <c r="B139" i="26"/>
  <c r="B55" i="26"/>
  <c r="B140" i="29"/>
  <c r="B56" i="29"/>
  <c r="B54" i="27"/>
  <c r="B138" i="27"/>
  <c r="B54" i="25"/>
  <c r="B138" i="25"/>
  <c r="AP140" i="29" l="1"/>
  <c r="AP138" i="25"/>
  <c r="AP140" i="28"/>
  <c r="AP138" i="27"/>
  <c r="AP161" i="24"/>
  <c r="CG140" i="29"/>
  <c r="AP149" i="24"/>
  <c r="AP101" i="28"/>
  <c r="AP101" i="29"/>
  <c r="AP105" i="29"/>
  <c r="AP106" i="29"/>
  <c r="AP107" i="29"/>
  <c r="AP108" i="29"/>
  <c r="AP109" i="29"/>
  <c r="CG58" i="29"/>
  <c r="AP110" i="29"/>
  <c r="AP111" i="29"/>
  <c r="AP112" i="29"/>
  <c r="AP113" i="29"/>
  <c r="AP114" i="29"/>
  <c r="AP115" i="29"/>
  <c r="AP116" i="29"/>
  <c r="AP117" i="29"/>
  <c r="AP118" i="29"/>
  <c r="AP119" i="29"/>
  <c r="AP120" i="29"/>
  <c r="AP121" i="29"/>
  <c r="AP122" i="29"/>
  <c r="AP123" i="29"/>
  <c r="AP124" i="29"/>
  <c r="AP125" i="29"/>
  <c r="AP126" i="29"/>
  <c r="AP127" i="29"/>
  <c r="AP128" i="29"/>
  <c r="AP129" i="29"/>
  <c r="AP130" i="29"/>
  <c r="AP131" i="29"/>
  <c r="AP132" i="29"/>
  <c r="AP133" i="29"/>
  <c r="AP134" i="29"/>
  <c r="AP135" i="29"/>
  <c r="AP136" i="29"/>
  <c r="AP137" i="29"/>
  <c r="AP138" i="29"/>
  <c r="AP139" i="29"/>
  <c r="AP101" i="24"/>
  <c r="AP143" i="24"/>
  <c r="CG143" i="24" s="1"/>
  <c r="AP146" i="24"/>
  <c r="AP160" i="24"/>
  <c r="AP105" i="28"/>
  <c r="AP106" i="28"/>
  <c r="AP107" i="28"/>
  <c r="AP108" i="28"/>
  <c r="AP109" i="28"/>
  <c r="AP110" i="28"/>
  <c r="AP111" i="28"/>
  <c r="AP112" i="28"/>
  <c r="CG58" i="28"/>
  <c r="AP113" i="28"/>
  <c r="AP114" i="28"/>
  <c r="AP115" i="28"/>
  <c r="AP116" i="28"/>
  <c r="AP117" i="28"/>
  <c r="AP118" i="28"/>
  <c r="AP119" i="28"/>
  <c r="AP120" i="28"/>
  <c r="AP121" i="28"/>
  <c r="AP122" i="28"/>
  <c r="AP123" i="28"/>
  <c r="AP124" i="28"/>
  <c r="AP125" i="28"/>
  <c r="AP126" i="28"/>
  <c r="AP127" i="28"/>
  <c r="AP128" i="28"/>
  <c r="AP129" i="28"/>
  <c r="AP130" i="28"/>
  <c r="AP131" i="28"/>
  <c r="AP132" i="28"/>
  <c r="AP133" i="28"/>
  <c r="AP134" i="28"/>
  <c r="AP135" i="28"/>
  <c r="AP136" i="28"/>
  <c r="AP137" i="28"/>
  <c r="AP138" i="28"/>
  <c r="AP139" i="28"/>
  <c r="AQ89" i="24"/>
  <c r="AQ84" i="24"/>
  <c r="AQ83" i="24"/>
  <c r="AQ96" i="24"/>
  <c r="AQ78" i="24"/>
  <c r="AQ93" i="24"/>
  <c r="AQ71" i="24"/>
  <c r="AQ64" i="24"/>
  <c r="AQ91" i="24"/>
  <c r="AQ74" i="24"/>
  <c r="AQ61" i="24"/>
  <c r="AQ97" i="24"/>
  <c r="AQ76" i="24"/>
  <c r="AQ59" i="24"/>
  <c r="AQ88" i="24"/>
  <c r="AQ70" i="24"/>
  <c r="AQ65" i="24"/>
  <c r="AQ98" i="24"/>
  <c r="AQ79" i="24"/>
  <c r="AQ100" i="24"/>
  <c r="AQ99" i="24"/>
  <c r="AQ69" i="24"/>
  <c r="AQ66" i="24"/>
  <c r="AQ94" i="24"/>
  <c r="AQ68" i="24"/>
  <c r="AQ67" i="24"/>
  <c r="AQ87" i="24"/>
  <c r="AQ73" i="24"/>
  <c r="AQ62" i="24"/>
  <c r="AQ90" i="24"/>
  <c r="AQ80" i="24"/>
  <c r="AQ92" i="24"/>
  <c r="AQ77" i="24"/>
  <c r="AQ75" i="24"/>
  <c r="AQ60" i="24"/>
  <c r="AQ95" i="24"/>
  <c r="AQ86" i="24"/>
  <c r="AQ81" i="24"/>
  <c r="AQ72" i="24"/>
  <c r="AQ85" i="24"/>
  <c r="AQ82" i="24"/>
  <c r="AQ63" i="24"/>
  <c r="Q44" i="1"/>
  <c r="S43" i="1"/>
  <c r="AP157" i="24"/>
  <c r="CG139" i="26"/>
  <c r="AP145" i="24"/>
  <c r="AP105" i="27"/>
  <c r="AP106" i="27"/>
  <c r="AP107" i="27"/>
  <c r="AP108" i="27"/>
  <c r="AP109" i="27"/>
  <c r="CG58" i="27"/>
  <c r="AP110" i="27"/>
  <c r="AP111" i="27"/>
  <c r="AP112" i="27"/>
  <c r="AP113" i="27"/>
  <c r="AP114" i="27"/>
  <c r="AP115" i="27"/>
  <c r="AP116" i="27"/>
  <c r="AP117" i="27"/>
  <c r="AP118" i="27"/>
  <c r="AP119" i="27"/>
  <c r="AP120" i="27"/>
  <c r="AP121" i="27"/>
  <c r="AP122" i="27"/>
  <c r="AP123" i="27"/>
  <c r="AP124" i="27"/>
  <c r="AP125" i="27"/>
  <c r="AP126" i="27"/>
  <c r="AP127" i="27"/>
  <c r="AP128" i="27"/>
  <c r="AP129" i="27"/>
  <c r="AP130" i="27"/>
  <c r="AP131" i="27"/>
  <c r="AP132" i="27"/>
  <c r="AP133" i="27"/>
  <c r="AP134" i="27"/>
  <c r="AP135" i="27"/>
  <c r="AP136" i="27"/>
  <c r="AP137" i="27"/>
  <c r="AP151" i="24"/>
  <c r="AP158" i="24"/>
  <c r="AM140" i="26"/>
  <c r="W140" i="26"/>
  <c r="G140" i="26"/>
  <c r="AL140" i="26"/>
  <c r="V140" i="26"/>
  <c r="F140" i="26"/>
  <c r="AK140" i="26"/>
  <c r="U140" i="26"/>
  <c r="E140" i="26"/>
  <c r="AJ140" i="26"/>
  <c r="T140" i="26"/>
  <c r="D140" i="26"/>
  <c r="AI140" i="26"/>
  <c r="S140" i="26"/>
  <c r="AH140" i="26"/>
  <c r="R140" i="26"/>
  <c r="AG140" i="26"/>
  <c r="Q140" i="26"/>
  <c r="AF140" i="26"/>
  <c r="P140" i="26"/>
  <c r="AE140" i="26"/>
  <c r="O140" i="26"/>
  <c r="AC140" i="26"/>
  <c r="M140" i="26"/>
  <c r="AB140" i="26"/>
  <c r="L140" i="26"/>
  <c r="AA140" i="26"/>
  <c r="K140" i="26"/>
  <c r="AP140" i="26"/>
  <c r="Z140" i="26"/>
  <c r="J140" i="26"/>
  <c r="AO140" i="26"/>
  <c r="Y140" i="26"/>
  <c r="I140" i="26"/>
  <c r="AN140" i="26"/>
  <c r="X140" i="26"/>
  <c r="H140" i="26"/>
  <c r="N140" i="26"/>
  <c r="AD140" i="26"/>
  <c r="AQ92" i="28"/>
  <c r="AQ75" i="28"/>
  <c r="AQ86" i="28"/>
  <c r="AQ81" i="28"/>
  <c r="AQ95" i="28"/>
  <c r="AQ85" i="28"/>
  <c r="AQ82" i="28"/>
  <c r="AQ84" i="28"/>
  <c r="AQ83" i="28"/>
  <c r="AQ89" i="28"/>
  <c r="AQ78" i="28"/>
  <c r="AQ96" i="28"/>
  <c r="AQ93" i="28"/>
  <c r="AQ91" i="28"/>
  <c r="AQ97" i="28"/>
  <c r="AQ88" i="28"/>
  <c r="AQ79" i="28"/>
  <c r="AQ98" i="28"/>
  <c r="AQ100" i="28"/>
  <c r="AQ99" i="28"/>
  <c r="AQ94" i="28"/>
  <c r="AQ90" i="28"/>
  <c r="AQ64" i="28"/>
  <c r="AQ87" i="28"/>
  <c r="AQ61" i="28"/>
  <c r="AQ65" i="28"/>
  <c r="AQ59" i="28"/>
  <c r="AQ72" i="28"/>
  <c r="AQ80" i="28"/>
  <c r="AQ73" i="28"/>
  <c r="AQ71" i="28"/>
  <c r="AQ70" i="28"/>
  <c r="AQ69" i="28"/>
  <c r="AQ66" i="28"/>
  <c r="AQ74" i="28"/>
  <c r="AQ68" i="28"/>
  <c r="AQ67" i="28"/>
  <c r="AQ76" i="28"/>
  <c r="AQ62" i="28"/>
  <c r="AQ77" i="28"/>
  <c r="AQ60" i="28"/>
  <c r="AQ63" i="28"/>
  <c r="AP105" i="26"/>
  <c r="AP106" i="26"/>
  <c r="AP107" i="26"/>
  <c r="AP108" i="26"/>
  <c r="AP109" i="26"/>
  <c r="CG58" i="26"/>
  <c r="AP110" i="26"/>
  <c r="AP111" i="26"/>
  <c r="AP112" i="26"/>
  <c r="AP113" i="26"/>
  <c r="AP114" i="26"/>
  <c r="AP115" i="26"/>
  <c r="AP116" i="26"/>
  <c r="AP117" i="26"/>
  <c r="AP118" i="26"/>
  <c r="AP119" i="26"/>
  <c r="AP120" i="26"/>
  <c r="AP121" i="26"/>
  <c r="AP122" i="26"/>
  <c r="AP123" i="26"/>
  <c r="AP124" i="26"/>
  <c r="AP125" i="26"/>
  <c r="AP126" i="26"/>
  <c r="AP127" i="26"/>
  <c r="AP128" i="26"/>
  <c r="AP129" i="26"/>
  <c r="AP130" i="26"/>
  <c r="AP131" i="26"/>
  <c r="AP132" i="26"/>
  <c r="AP133" i="26"/>
  <c r="AP134" i="26"/>
  <c r="AP135" i="26"/>
  <c r="AP136" i="26"/>
  <c r="AP137" i="26"/>
  <c r="AP138" i="26"/>
  <c r="AP144" i="24"/>
  <c r="AP152" i="24"/>
  <c r="AQ92" i="29"/>
  <c r="AQ75" i="29"/>
  <c r="AQ60" i="29"/>
  <c r="AQ86" i="29"/>
  <c r="AQ81" i="29"/>
  <c r="AQ95" i="29"/>
  <c r="AQ72" i="29"/>
  <c r="AQ63" i="29"/>
  <c r="AQ85" i="29"/>
  <c r="AQ82" i="29"/>
  <c r="AQ84" i="29"/>
  <c r="AQ83" i="29"/>
  <c r="AQ89" i="29"/>
  <c r="AQ78" i="29"/>
  <c r="AQ96" i="29"/>
  <c r="AQ71" i="29"/>
  <c r="AQ64" i="29"/>
  <c r="AQ93" i="29"/>
  <c r="AQ74" i="29"/>
  <c r="AQ61" i="29"/>
  <c r="AQ91" i="29"/>
  <c r="AQ76" i="29"/>
  <c r="AQ59" i="29"/>
  <c r="AQ97" i="29"/>
  <c r="AQ70" i="29"/>
  <c r="AQ65" i="29"/>
  <c r="AQ88" i="29"/>
  <c r="AQ79" i="29"/>
  <c r="AQ98" i="29"/>
  <c r="AQ69" i="29"/>
  <c r="AQ66" i="29"/>
  <c r="AQ100" i="29"/>
  <c r="AQ99" i="29"/>
  <c r="AQ68" i="29"/>
  <c r="AQ67" i="29"/>
  <c r="AQ94" i="29"/>
  <c r="AQ73" i="29"/>
  <c r="AQ62" i="29"/>
  <c r="AQ87" i="29"/>
  <c r="AQ80" i="29"/>
  <c r="AQ90" i="29"/>
  <c r="AQ77" i="29"/>
  <c r="AQ88" i="25"/>
  <c r="AQ79" i="25"/>
  <c r="AQ98" i="25"/>
  <c r="AQ100" i="25"/>
  <c r="AQ99" i="25"/>
  <c r="AQ94" i="25"/>
  <c r="AQ73" i="25"/>
  <c r="AQ87" i="25"/>
  <c r="AQ80" i="25"/>
  <c r="AQ90" i="25"/>
  <c r="AQ92" i="25"/>
  <c r="AQ86" i="25"/>
  <c r="AQ95" i="25"/>
  <c r="AQ85" i="25"/>
  <c r="AQ84" i="25"/>
  <c r="AQ83" i="25"/>
  <c r="AQ96" i="25"/>
  <c r="AQ93" i="25"/>
  <c r="AQ91" i="25"/>
  <c r="AQ97" i="25"/>
  <c r="AQ75" i="25"/>
  <c r="AQ72" i="25"/>
  <c r="AQ81" i="25"/>
  <c r="AQ77" i="25"/>
  <c r="AQ71" i="25"/>
  <c r="AQ64" i="25"/>
  <c r="AQ61" i="25"/>
  <c r="AQ59" i="25"/>
  <c r="AQ89" i="25"/>
  <c r="AQ70" i="25"/>
  <c r="AQ65" i="25"/>
  <c r="AQ82" i="25"/>
  <c r="AQ69" i="25"/>
  <c r="AQ66" i="25"/>
  <c r="AQ68" i="25"/>
  <c r="AQ67" i="25"/>
  <c r="AQ74" i="25"/>
  <c r="AQ62" i="25"/>
  <c r="AQ78" i="25"/>
  <c r="AQ76" i="25"/>
  <c r="AQ60" i="25"/>
  <c r="AQ63" i="25"/>
  <c r="AP147" i="24"/>
  <c r="AP148" i="24"/>
  <c r="AP156" i="24"/>
  <c r="AP150" i="24"/>
  <c r="AP155" i="24"/>
  <c r="AP139" i="26"/>
  <c r="CG140" i="28"/>
  <c r="AP101" i="25"/>
  <c r="AP153" i="24"/>
  <c r="AP154" i="24"/>
  <c r="AD139" i="25"/>
  <c r="N139" i="25"/>
  <c r="AC139" i="25"/>
  <c r="M139" i="25"/>
  <c r="AB139" i="25"/>
  <c r="L139" i="25"/>
  <c r="AA139" i="25"/>
  <c r="K139" i="25"/>
  <c r="AP139" i="25"/>
  <c r="Z139" i="25"/>
  <c r="J139" i="25"/>
  <c r="AO139" i="25"/>
  <c r="Y139" i="25"/>
  <c r="I139" i="25"/>
  <c r="AN139" i="25"/>
  <c r="X139" i="25"/>
  <c r="H139" i="25"/>
  <c r="AM139" i="25"/>
  <c r="W139" i="25"/>
  <c r="G139" i="25"/>
  <c r="AL139" i="25"/>
  <c r="V139" i="25"/>
  <c r="F139" i="25"/>
  <c r="AK139" i="25"/>
  <c r="U139" i="25"/>
  <c r="E139" i="25"/>
  <c r="AJ139" i="25"/>
  <c r="T139" i="25"/>
  <c r="D139" i="25"/>
  <c r="AH139" i="25"/>
  <c r="R139" i="25"/>
  <c r="AI139" i="25"/>
  <c r="AG139" i="25"/>
  <c r="AF139" i="25"/>
  <c r="AE139" i="25"/>
  <c r="S139" i="25"/>
  <c r="Q139" i="25"/>
  <c r="P139" i="25"/>
  <c r="O139" i="25"/>
  <c r="AB139" i="27"/>
  <c r="L139" i="27"/>
  <c r="AA139" i="27"/>
  <c r="K139" i="27"/>
  <c r="AP139" i="27"/>
  <c r="Z139" i="27"/>
  <c r="J139" i="27"/>
  <c r="AO139" i="27"/>
  <c r="Y139" i="27"/>
  <c r="I139" i="27"/>
  <c r="AN139" i="27"/>
  <c r="X139" i="27"/>
  <c r="H139" i="27"/>
  <c r="AM139" i="27"/>
  <c r="W139" i="27"/>
  <c r="G139" i="27"/>
  <c r="AL139" i="27"/>
  <c r="V139" i="27"/>
  <c r="F139" i="27"/>
  <c r="AK139" i="27"/>
  <c r="U139" i="27"/>
  <c r="E139" i="27"/>
  <c r="AJ139" i="27"/>
  <c r="T139" i="27"/>
  <c r="D139" i="27"/>
  <c r="AI139" i="27"/>
  <c r="S139" i="27"/>
  <c r="AH139" i="27"/>
  <c r="R139" i="27"/>
  <c r="AG139" i="27"/>
  <c r="Q139" i="27"/>
  <c r="AF139" i="27"/>
  <c r="AE139" i="27"/>
  <c r="AD139" i="27"/>
  <c r="AC139" i="27"/>
  <c r="P139" i="27"/>
  <c r="O139" i="27"/>
  <c r="N139" i="27"/>
  <c r="M139" i="27"/>
  <c r="AP118" i="24"/>
  <c r="AP109" i="24"/>
  <c r="AP115" i="24"/>
  <c r="AP110" i="24"/>
  <c r="AP111" i="24"/>
  <c r="AP114" i="24"/>
  <c r="AP105" i="24"/>
  <c r="AP106" i="24"/>
  <c r="AP119" i="24"/>
  <c r="AP117" i="24"/>
  <c r="AP113" i="24"/>
  <c r="AP108" i="24"/>
  <c r="AP116" i="24"/>
  <c r="AP107" i="24"/>
  <c r="AP112" i="24"/>
  <c r="AP120" i="24"/>
  <c r="AP121" i="24"/>
  <c r="AP122" i="24"/>
  <c r="AP123" i="24"/>
  <c r="AP124" i="24"/>
  <c r="AP125" i="24"/>
  <c r="AP126" i="24"/>
  <c r="AP127" i="24"/>
  <c r="AP128" i="24"/>
  <c r="AP129" i="24"/>
  <c r="AP130" i="24"/>
  <c r="AP131" i="24"/>
  <c r="AP132" i="24"/>
  <c r="AP133" i="24"/>
  <c r="CG58" i="24"/>
  <c r="AP134" i="24"/>
  <c r="AP135" i="24"/>
  <c r="AP136" i="24"/>
  <c r="AP137" i="24"/>
  <c r="AP138" i="24"/>
  <c r="AP139" i="24"/>
  <c r="AP140" i="24"/>
  <c r="AP141" i="24"/>
  <c r="AP142" i="24"/>
  <c r="AD141" i="28"/>
  <c r="N141" i="28"/>
  <c r="AC141" i="28"/>
  <c r="M141" i="28"/>
  <c r="AB141" i="28"/>
  <c r="L141" i="28"/>
  <c r="AA141" i="28"/>
  <c r="K141" i="28"/>
  <c r="AP141" i="28"/>
  <c r="Z141" i="28"/>
  <c r="J141" i="28"/>
  <c r="AO141" i="28"/>
  <c r="Y141" i="28"/>
  <c r="I141" i="28"/>
  <c r="AN141" i="28"/>
  <c r="X141" i="28"/>
  <c r="H141" i="28"/>
  <c r="AM141" i="28"/>
  <c r="W141" i="28"/>
  <c r="G141" i="28"/>
  <c r="AL141" i="28"/>
  <c r="V141" i="28"/>
  <c r="F141" i="28"/>
  <c r="AK141" i="28"/>
  <c r="U141" i="28"/>
  <c r="E141" i="28"/>
  <c r="AJ141" i="28"/>
  <c r="T141" i="28"/>
  <c r="D141" i="28"/>
  <c r="AI141" i="28"/>
  <c r="AH141" i="28"/>
  <c r="AG141" i="28"/>
  <c r="AF141" i="28"/>
  <c r="AE141" i="28"/>
  <c r="S141" i="28"/>
  <c r="R141" i="28"/>
  <c r="Q141" i="28"/>
  <c r="P141" i="28"/>
  <c r="O141" i="28"/>
  <c r="AQ95" i="27"/>
  <c r="AQ72" i="27"/>
  <c r="AQ63" i="27"/>
  <c r="AQ85" i="27"/>
  <c r="AQ82" i="27"/>
  <c r="AQ84" i="27"/>
  <c r="AQ83" i="27"/>
  <c r="AQ89" i="27"/>
  <c r="AQ78" i="27"/>
  <c r="AQ96" i="27"/>
  <c r="AQ71" i="27"/>
  <c r="AQ64" i="27"/>
  <c r="AQ93" i="27"/>
  <c r="AQ74" i="27"/>
  <c r="AQ61" i="27"/>
  <c r="AQ91" i="27"/>
  <c r="AQ76" i="27"/>
  <c r="AQ59" i="27"/>
  <c r="AQ97" i="27"/>
  <c r="AQ70" i="27"/>
  <c r="AQ65" i="27"/>
  <c r="AQ88" i="27"/>
  <c r="AQ79" i="27"/>
  <c r="AQ98" i="27"/>
  <c r="AQ69" i="27"/>
  <c r="AQ66" i="27"/>
  <c r="AQ100" i="27"/>
  <c r="AQ99" i="27"/>
  <c r="AQ68" i="27"/>
  <c r="AQ67" i="27"/>
  <c r="AQ94" i="27"/>
  <c r="AQ73" i="27"/>
  <c r="AQ62" i="27"/>
  <c r="AQ87" i="27"/>
  <c r="AQ80" i="27"/>
  <c r="AQ90" i="27"/>
  <c r="AQ77" i="27"/>
  <c r="AQ92" i="27"/>
  <c r="AQ75" i="27"/>
  <c r="AQ86" i="27"/>
  <c r="AQ81" i="27"/>
  <c r="AQ60" i="27"/>
  <c r="AI141" i="29"/>
  <c r="S141" i="29"/>
  <c r="AH141" i="29"/>
  <c r="Q141" i="29"/>
  <c r="AG141" i="29"/>
  <c r="P141" i="29"/>
  <c r="AF141" i="29"/>
  <c r="O141" i="29"/>
  <c r="AA141" i="29"/>
  <c r="J141" i="29"/>
  <c r="Z141" i="29"/>
  <c r="I141" i="29"/>
  <c r="AJ141" i="29"/>
  <c r="R141" i="29"/>
  <c r="AP141" i="29"/>
  <c r="N141" i="29"/>
  <c r="AO141" i="29"/>
  <c r="M141" i="29"/>
  <c r="AN141" i="29"/>
  <c r="L141" i="29"/>
  <c r="AM141" i="29"/>
  <c r="K141" i="29"/>
  <c r="AL141" i="29"/>
  <c r="H141" i="29"/>
  <c r="AK141" i="29"/>
  <c r="G141" i="29"/>
  <c r="AE141" i="29"/>
  <c r="F141" i="29"/>
  <c r="AD141" i="29"/>
  <c r="E141" i="29"/>
  <c r="AC141" i="29"/>
  <c r="D141" i="29"/>
  <c r="AB141" i="29"/>
  <c r="Y141" i="29"/>
  <c r="X141" i="29"/>
  <c r="W141" i="29"/>
  <c r="V141" i="29"/>
  <c r="U141" i="29"/>
  <c r="T141" i="29"/>
  <c r="AP101" i="27"/>
  <c r="AP105" i="25"/>
  <c r="AP106" i="25"/>
  <c r="AP107" i="25"/>
  <c r="AP108" i="25"/>
  <c r="AP109" i="25"/>
  <c r="CG58" i="25"/>
  <c r="AP110" i="25"/>
  <c r="AP111" i="25"/>
  <c r="AP112" i="25"/>
  <c r="AP113" i="25"/>
  <c r="AP114" i="25"/>
  <c r="AP115" i="25"/>
  <c r="AP116" i="25"/>
  <c r="AP117" i="25"/>
  <c r="AP118" i="25"/>
  <c r="AP119" i="25"/>
  <c r="AP120" i="25"/>
  <c r="AP121" i="25"/>
  <c r="AP122" i="25"/>
  <c r="AP123" i="25"/>
  <c r="AP124" i="25"/>
  <c r="AP125" i="25"/>
  <c r="AP126" i="25"/>
  <c r="AP127" i="25"/>
  <c r="AP128" i="25"/>
  <c r="AP129" i="25"/>
  <c r="AP130" i="25"/>
  <c r="AP131" i="25"/>
  <c r="AP132" i="25"/>
  <c r="AP133" i="25"/>
  <c r="AP134" i="25"/>
  <c r="AP135" i="25"/>
  <c r="AP136" i="25"/>
  <c r="AP137" i="25"/>
  <c r="AQ88" i="26"/>
  <c r="AQ79" i="26"/>
  <c r="AQ69" i="26"/>
  <c r="AQ66" i="26"/>
  <c r="AQ68" i="26"/>
  <c r="AQ67" i="26"/>
  <c r="AQ94" i="26"/>
  <c r="AQ73" i="26"/>
  <c r="AQ62" i="26"/>
  <c r="AQ97" i="26"/>
  <c r="AQ87" i="26"/>
  <c r="AQ80" i="26"/>
  <c r="AQ90" i="26"/>
  <c r="AQ77" i="26"/>
  <c r="AQ92" i="26"/>
  <c r="AQ75" i="26"/>
  <c r="AQ60" i="26"/>
  <c r="AQ98" i="26"/>
  <c r="AQ86" i="26"/>
  <c r="AQ81" i="26"/>
  <c r="AQ95" i="26"/>
  <c r="AQ72" i="26"/>
  <c r="AQ63" i="26"/>
  <c r="AQ85" i="26"/>
  <c r="AQ82" i="26"/>
  <c r="AQ84" i="26"/>
  <c r="AQ83" i="26"/>
  <c r="AQ89" i="26"/>
  <c r="AQ78" i="26"/>
  <c r="AQ96" i="26"/>
  <c r="AQ71" i="26"/>
  <c r="AQ64" i="26"/>
  <c r="AQ99" i="26"/>
  <c r="AQ93" i="26"/>
  <c r="AQ74" i="26"/>
  <c r="AQ61" i="26"/>
  <c r="AQ100" i="26"/>
  <c r="AQ91" i="26"/>
  <c r="AQ76" i="26"/>
  <c r="AQ59" i="26"/>
  <c r="AQ70" i="26"/>
  <c r="AQ65" i="26"/>
  <c r="M162" i="24"/>
  <c r="AC162" i="24"/>
  <c r="D162" i="24"/>
  <c r="N162" i="24"/>
  <c r="AD162" i="24"/>
  <c r="O162" i="24"/>
  <c r="AE162" i="24"/>
  <c r="P162" i="24"/>
  <c r="AF162" i="24"/>
  <c r="Q162" i="24"/>
  <c r="AG162" i="24"/>
  <c r="R162" i="24"/>
  <c r="AH162" i="24"/>
  <c r="S162" i="24"/>
  <c r="AI162" i="24"/>
  <c r="T162" i="24"/>
  <c r="AJ162" i="24"/>
  <c r="E162" i="24"/>
  <c r="U162" i="24"/>
  <c r="AK162" i="24"/>
  <c r="F162" i="24"/>
  <c r="V162" i="24"/>
  <c r="AL162" i="24"/>
  <c r="G162" i="24"/>
  <c r="W162" i="24"/>
  <c r="AM162" i="24"/>
  <c r="H162" i="24"/>
  <c r="X162" i="24"/>
  <c r="AN162" i="24"/>
  <c r="I162" i="24"/>
  <c r="Y162" i="24"/>
  <c r="AO162" i="24"/>
  <c r="J162" i="24"/>
  <c r="Z162" i="24"/>
  <c r="AP162" i="24"/>
  <c r="K162" i="24"/>
  <c r="AA162" i="24"/>
  <c r="L162" i="24"/>
  <c r="AB162" i="24"/>
  <c r="CG138" i="25"/>
  <c r="CG138" i="27"/>
  <c r="AP101" i="26"/>
  <c r="AP159" i="24"/>
  <c r="F78" i="18"/>
  <c r="P77" i="18"/>
  <c r="B78" i="18"/>
  <c r="O77" i="18"/>
  <c r="AP103" i="25"/>
  <c r="AP103" i="29"/>
  <c r="AP103" i="26"/>
  <c r="AP103" i="28"/>
  <c r="AP103" i="27"/>
  <c r="AP103" i="24"/>
  <c r="B78" i="24"/>
  <c r="B162" i="24"/>
  <c r="J51" i="1"/>
  <c r="D40" i="20"/>
  <c r="E40" i="20" s="1"/>
  <c r="B42" i="20"/>
  <c r="C42" i="20" s="1"/>
  <c r="M48" i="1"/>
  <c r="R46" i="1"/>
  <c r="D54" i="1"/>
  <c r="AR18" i="25" s="1"/>
  <c r="F54" i="1"/>
  <c r="AR18" i="27" s="1"/>
  <c r="C54" i="1"/>
  <c r="AR18" i="24" s="1"/>
  <c r="E54" i="1"/>
  <c r="AR18" i="26" s="1"/>
  <c r="G54" i="1"/>
  <c r="AR18" i="28" s="1"/>
  <c r="H54" i="1"/>
  <c r="AR18" i="29" s="1"/>
  <c r="B49" i="1"/>
  <c r="B43" i="23"/>
  <c r="C43" i="23" s="1"/>
  <c r="D43" i="23" s="1"/>
  <c r="A48" i="1"/>
  <c r="A41" i="21"/>
  <c r="D41" i="21" s="1"/>
  <c r="F40" i="20"/>
  <c r="E41" i="23"/>
  <c r="F41" i="23" s="1"/>
  <c r="A42" i="23"/>
  <c r="F40" i="21"/>
  <c r="E40" i="21"/>
  <c r="A41" i="20"/>
  <c r="B42" i="21"/>
  <c r="C42" i="21" s="1"/>
  <c r="P46" i="1"/>
  <c r="L47" i="1"/>
  <c r="O47" i="1" s="1"/>
  <c r="T47" i="1" s="1"/>
  <c r="I64" i="14"/>
  <c r="B55" i="25"/>
  <c r="B139" i="25"/>
  <c r="B139" i="27"/>
  <c r="B55" i="27"/>
  <c r="B140" i="26"/>
  <c r="B56" i="26"/>
  <c r="B141" i="28"/>
  <c r="B57" i="28"/>
  <c r="B141" i="29"/>
  <c r="B57" i="29"/>
  <c r="AQ141" i="29" l="1"/>
  <c r="AQ162" i="24"/>
  <c r="AQ141" i="28"/>
  <c r="AQ140" i="26"/>
  <c r="AQ139" i="27"/>
  <c r="AQ154" i="24"/>
  <c r="AR85" i="27"/>
  <c r="AR82" i="27"/>
  <c r="AR84" i="27"/>
  <c r="AR83" i="27"/>
  <c r="AR89" i="27"/>
  <c r="AR78" i="27"/>
  <c r="AR96" i="27"/>
  <c r="AR71" i="27"/>
  <c r="AR64" i="27"/>
  <c r="AR93" i="27"/>
  <c r="AR74" i="27"/>
  <c r="AR61" i="27"/>
  <c r="AR91" i="27"/>
  <c r="AR76" i="27"/>
  <c r="AR97" i="27"/>
  <c r="AR70" i="27"/>
  <c r="AR65" i="27"/>
  <c r="AR88" i="27"/>
  <c r="AR79" i="27"/>
  <c r="AR98" i="27"/>
  <c r="AR69" i="27"/>
  <c r="AR66" i="27"/>
  <c r="AR100" i="27"/>
  <c r="AR99" i="27"/>
  <c r="AR68" i="27"/>
  <c r="AR67" i="27"/>
  <c r="AR94" i="27"/>
  <c r="AR73" i="27"/>
  <c r="AR62" i="27"/>
  <c r="AR87" i="27"/>
  <c r="AR80" i="27"/>
  <c r="AR90" i="27"/>
  <c r="AR77" i="27"/>
  <c r="AR92" i="27"/>
  <c r="AR75" i="27"/>
  <c r="AR86" i="27"/>
  <c r="AR81" i="27"/>
  <c r="AR95" i="27"/>
  <c r="AR72" i="27"/>
  <c r="AR63" i="27"/>
  <c r="AR60" i="27"/>
  <c r="AQ101" i="28"/>
  <c r="AQ105" i="28"/>
  <c r="AQ106" i="28"/>
  <c r="AQ108" i="28"/>
  <c r="AQ107" i="28"/>
  <c r="AQ109" i="28"/>
  <c r="AQ110" i="28"/>
  <c r="AQ111" i="28"/>
  <c r="CG59" i="28"/>
  <c r="AQ112" i="28"/>
  <c r="AQ113" i="28"/>
  <c r="AQ114" i="28"/>
  <c r="AQ115" i="28"/>
  <c r="AQ116" i="28"/>
  <c r="AQ117" i="28"/>
  <c r="AQ118" i="28"/>
  <c r="AQ119" i="28"/>
  <c r="AQ120" i="28"/>
  <c r="AQ121" i="28"/>
  <c r="AQ122" i="28"/>
  <c r="AQ123" i="28"/>
  <c r="AQ124" i="28"/>
  <c r="AQ125" i="28"/>
  <c r="AQ126" i="28"/>
  <c r="AQ127" i="28"/>
  <c r="AQ128" i="28"/>
  <c r="AQ129" i="28"/>
  <c r="AQ130" i="28"/>
  <c r="AQ131" i="28"/>
  <c r="AQ132" i="28"/>
  <c r="AQ133" i="28"/>
  <c r="AQ134" i="28"/>
  <c r="AQ135" i="28"/>
  <c r="AQ136" i="28"/>
  <c r="AQ137" i="28"/>
  <c r="AQ138" i="28"/>
  <c r="AQ139" i="28"/>
  <c r="AQ140" i="28"/>
  <c r="AQ146" i="24"/>
  <c r="AQ157" i="24"/>
  <c r="Q45" i="1"/>
  <c r="S44" i="1"/>
  <c r="AQ145" i="24"/>
  <c r="AH142" i="29"/>
  <c r="R142" i="29"/>
  <c r="AM142" i="29"/>
  <c r="V142" i="29"/>
  <c r="E142" i="29"/>
  <c r="AL142" i="29"/>
  <c r="U142" i="29"/>
  <c r="D142" i="29"/>
  <c r="AK142" i="29"/>
  <c r="T142" i="29"/>
  <c r="AE142" i="29"/>
  <c r="N142" i="29"/>
  <c r="AD142" i="29"/>
  <c r="M142" i="29"/>
  <c r="AN142" i="29"/>
  <c r="W142" i="29"/>
  <c r="F142" i="29"/>
  <c r="P142" i="29"/>
  <c r="AQ142" i="29"/>
  <c r="O142" i="29"/>
  <c r="AP142" i="29"/>
  <c r="L142" i="29"/>
  <c r="AO142" i="29"/>
  <c r="K142" i="29"/>
  <c r="AJ142" i="29"/>
  <c r="J142" i="29"/>
  <c r="AI142" i="29"/>
  <c r="I142" i="29"/>
  <c r="AG142" i="29"/>
  <c r="H142" i="29"/>
  <c r="AF142" i="29"/>
  <c r="G142" i="29"/>
  <c r="AC142" i="29"/>
  <c r="AB142" i="29"/>
  <c r="AA142" i="29"/>
  <c r="Z142" i="29"/>
  <c r="Y142" i="29"/>
  <c r="X142" i="29"/>
  <c r="S142" i="29"/>
  <c r="Q142" i="29"/>
  <c r="M163" i="24"/>
  <c r="AC163" i="24"/>
  <c r="N163" i="24"/>
  <c r="AD163" i="24"/>
  <c r="D163" i="24"/>
  <c r="O163" i="24"/>
  <c r="AE163" i="24"/>
  <c r="P163" i="24"/>
  <c r="AF163" i="24"/>
  <c r="Q163" i="24"/>
  <c r="AG163" i="24"/>
  <c r="R163" i="24"/>
  <c r="AH163" i="24"/>
  <c r="S163" i="24"/>
  <c r="AI163" i="24"/>
  <c r="T163" i="24"/>
  <c r="AJ163" i="24"/>
  <c r="E163" i="24"/>
  <c r="U163" i="24"/>
  <c r="AK163" i="24"/>
  <c r="F163" i="24"/>
  <c r="V163" i="24"/>
  <c r="AL163" i="24"/>
  <c r="G163" i="24"/>
  <c r="W163" i="24"/>
  <c r="AM163" i="24"/>
  <c r="H163" i="24"/>
  <c r="X163" i="24"/>
  <c r="AN163" i="24"/>
  <c r="I163" i="24"/>
  <c r="Y163" i="24"/>
  <c r="AO163" i="24"/>
  <c r="J163" i="24"/>
  <c r="Z163" i="24"/>
  <c r="AP163" i="24"/>
  <c r="K163" i="24"/>
  <c r="AA163" i="24"/>
  <c r="AQ163" i="24"/>
  <c r="L163" i="24"/>
  <c r="AB163" i="24"/>
  <c r="CG139" i="25"/>
  <c r="AQ105" i="25"/>
  <c r="AQ106" i="25"/>
  <c r="AQ107" i="25"/>
  <c r="AQ108" i="25"/>
  <c r="AQ109" i="25"/>
  <c r="CG59" i="25"/>
  <c r="AQ110" i="25"/>
  <c r="AQ111" i="25"/>
  <c r="AQ112" i="25"/>
  <c r="AQ113" i="25"/>
  <c r="AQ114" i="25"/>
  <c r="AQ115" i="25"/>
  <c r="AQ116" i="25"/>
  <c r="AQ117" i="25"/>
  <c r="AQ118" i="25"/>
  <c r="AQ119" i="25"/>
  <c r="AQ120" i="25"/>
  <c r="AQ121" i="25"/>
  <c r="AQ122" i="25"/>
  <c r="AQ123" i="25"/>
  <c r="AQ124" i="25"/>
  <c r="AQ125" i="25"/>
  <c r="AQ126" i="25"/>
  <c r="AQ127" i="25"/>
  <c r="AQ128" i="25"/>
  <c r="AQ129" i="25"/>
  <c r="AQ130" i="25"/>
  <c r="AQ131" i="25"/>
  <c r="AQ132" i="25"/>
  <c r="AQ133" i="25"/>
  <c r="AQ134" i="25"/>
  <c r="AQ135" i="25"/>
  <c r="AQ136" i="25"/>
  <c r="AQ137" i="25"/>
  <c r="AQ138" i="25"/>
  <c r="AQ101" i="29"/>
  <c r="AQ105" i="29"/>
  <c r="AQ106" i="29"/>
  <c r="AQ107" i="29"/>
  <c r="AQ108" i="29"/>
  <c r="AQ109" i="29"/>
  <c r="AQ110" i="29"/>
  <c r="AQ111" i="29"/>
  <c r="AQ112" i="29"/>
  <c r="AQ113" i="29"/>
  <c r="CG59" i="29"/>
  <c r="AQ114" i="29"/>
  <c r="AQ115" i="29"/>
  <c r="AQ116" i="29"/>
  <c r="AQ117" i="29"/>
  <c r="AQ118" i="29"/>
  <c r="AQ119" i="29"/>
  <c r="AQ120" i="29"/>
  <c r="AQ121" i="29"/>
  <c r="AQ122" i="29"/>
  <c r="AQ123" i="29"/>
  <c r="AQ124" i="29"/>
  <c r="AQ125" i="29"/>
  <c r="AQ126" i="29"/>
  <c r="AQ127" i="29"/>
  <c r="AQ128" i="29"/>
  <c r="AQ129" i="29"/>
  <c r="AQ130" i="29"/>
  <c r="AQ131" i="29"/>
  <c r="AQ132" i="29"/>
  <c r="AQ133" i="29"/>
  <c r="AQ134" i="29"/>
  <c r="AQ135" i="29"/>
  <c r="AQ136" i="29"/>
  <c r="AQ137" i="29"/>
  <c r="AQ138" i="29"/>
  <c r="AQ139" i="29"/>
  <c r="AQ140" i="29"/>
  <c r="AQ147" i="24"/>
  <c r="AQ151" i="24"/>
  <c r="AQ158" i="24"/>
  <c r="AQ152" i="24"/>
  <c r="AQ101" i="25"/>
  <c r="CG140" i="26"/>
  <c r="AQ148" i="24"/>
  <c r="AC142" i="28"/>
  <c r="M142" i="28"/>
  <c r="AB142" i="28"/>
  <c r="L142" i="28"/>
  <c r="AQ142" i="28"/>
  <c r="AA142" i="28"/>
  <c r="K142" i="28"/>
  <c r="AP142" i="28"/>
  <c r="Z142" i="28"/>
  <c r="J142" i="28"/>
  <c r="AO142" i="28"/>
  <c r="Y142" i="28"/>
  <c r="I142" i="28"/>
  <c r="AN142" i="28"/>
  <c r="X142" i="28"/>
  <c r="H142" i="28"/>
  <c r="AM142" i="28"/>
  <c r="W142" i="28"/>
  <c r="G142" i="28"/>
  <c r="AL142" i="28"/>
  <c r="V142" i="28"/>
  <c r="F142" i="28"/>
  <c r="AK142" i="28"/>
  <c r="U142" i="28"/>
  <c r="E142" i="28"/>
  <c r="AJ142" i="28"/>
  <c r="T142" i="28"/>
  <c r="D142" i="28"/>
  <c r="AI142" i="28"/>
  <c r="S142" i="28"/>
  <c r="R142" i="28"/>
  <c r="Q142" i="28"/>
  <c r="P142" i="28"/>
  <c r="O142" i="28"/>
  <c r="N142" i="28"/>
  <c r="AH142" i="28"/>
  <c r="AG142" i="28"/>
  <c r="AF142" i="28"/>
  <c r="AE142" i="28"/>
  <c r="AD142" i="28"/>
  <c r="AQ156" i="24"/>
  <c r="AQ150" i="24"/>
  <c r="AQ155" i="24"/>
  <c r="AR98" i="25"/>
  <c r="AR100" i="25"/>
  <c r="AR99" i="25"/>
  <c r="AR94" i="25"/>
  <c r="AR87" i="25"/>
  <c r="AR80" i="25"/>
  <c r="AR90" i="25"/>
  <c r="AR77" i="25"/>
  <c r="AR92" i="25"/>
  <c r="AR86" i="25"/>
  <c r="AR95" i="25"/>
  <c r="AR85" i="25"/>
  <c r="AR82" i="25"/>
  <c r="AR84" i="25"/>
  <c r="AR83" i="25"/>
  <c r="AR89" i="25"/>
  <c r="AR96" i="25"/>
  <c r="AR93" i="25"/>
  <c r="AR97" i="25"/>
  <c r="AR81" i="25"/>
  <c r="AR71" i="25"/>
  <c r="AR64" i="25"/>
  <c r="AR61" i="25"/>
  <c r="AR79" i="25"/>
  <c r="AR73" i="25"/>
  <c r="AR70" i="25"/>
  <c r="AR65" i="25"/>
  <c r="AR69" i="25"/>
  <c r="AR66" i="25"/>
  <c r="AR68" i="25"/>
  <c r="AR67" i="25"/>
  <c r="AR74" i="25"/>
  <c r="AR62" i="25"/>
  <c r="AR78" i="25"/>
  <c r="AR76" i="25"/>
  <c r="AR60" i="25"/>
  <c r="AR88" i="25"/>
  <c r="AR63" i="25"/>
  <c r="AR91" i="25"/>
  <c r="AR75" i="25"/>
  <c r="AR72" i="25"/>
  <c r="AQ153" i="24"/>
  <c r="AR96" i="24"/>
  <c r="AR78" i="24"/>
  <c r="AR93" i="24"/>
  <c r="AR71" i="24"/>
  <c r="AR64" i="24"/>
  <c r="AR91" i="24"/>
  <c r="AR74" i="24"/>
  <c r="AR61" i="24"/>
  <c r="AR97" i="24"/>
  <c r="AR76" i="24"/>
  <c r="AR88" i="24"/>
  <c r="AR70" i="24"/>
  <c r="AR65" i="24"/>
  <c r="AR98" i="24"/>
  <c r="AR79" i="24"/>
  <c r="AR100" i="24"/>
  <c r="AR99" i="24"/>
  <c r="AR69" i="24"/>
  <c r="AR66" i="24"/>
  <c r="AR94" i="24"/>
  <c r="AR68" i="24"/>
  <c r="AR67" i="24"/>
  <c r="AR87" i="24"/>
  <c r="AR73" i="24"/>
  <c r="AR62" i="24"/>
  <c r="AR90" i="24"/>
  <c r="AR80" i="24"/>
  <c r="AR92" i="24"/>
  <c r="AR77" i="24"/>
  <c r="AR75" i="24"/>
  <c r="AR60" i="24"/>
  <c r="AR95" i="24"/>
  <c r="AR86" i="24"/>
  <c r="AR81" i="24"/>
  <c r="AR72" i="24"/>
  <c r="AR63" i="24"/>
  <c r="AR85" i="24"/>
  <c r="AR82" i="24"/>
  <c r="AR89" i="24"/>
  <c r="AR84" i="24"/>
  <c r="AR83" i="24"/>
  <c r="AQ139" i="25"/>
  <c r="AR86" i="29"/>
  <c r="AR81" i="29"/>
  <c r="AR95" i="29"/>
  <c r="AR72" i="29"/>
  <c r="AR63" i="29"/>
  <c r="AR85" i="29"/>
  <c r="AR82" i="29"/>
  <c r="AR84" i="29"/>
  <c r="AR83" i="29"/>
  <c r="AR89" i="29"/>
  <c r="AR78" i="29"/>
  <c r="AR96" i="29"/>
  <c r="AR71" i="29"/>
  <c r="AR64" i="29"/>
  <c r="AR93" i="29"/>
  <c r="AR74" i="29"/>
  <c r="AR61" i="29"/>
  <c r="AR91" i="29"/>
  <c r="AR76" i="29"/>
  <c r="AR97" i="29"/>
  <c r="AR70" i="29"/>
  <c r="AR65" i="29"/>
  <c r="AR88" i="29"/>
  <c r="AR79" i="29"/>
  <c r="AR98" i="29"/>
  <c r="AR69" i="29"/>
  <c r="AR66" i="29"/>
  <c r="AR100" i="29"/>
  <c r="AR99" i="29"/>
  <c r="AR68" i="29"/>
  <c r="AR67" i="29"/>
  <c r="AR94" i="29"/>
  <c r="AR73" i="29"/>
  <c r="AR62" i="29"/>
  <c r="AR87" i="29"/>
  <c r="AR80" i="29"/>
  <c r="AR90" i="29"/>
  <c r="AR77" i="29"/>
  <c r="AR92" i="29"/>
  <c r="AR75" i="29"/>
  <c r="AR60" i="29"/>
  <c r="CG141" i="28"/>
  <c r="AQ144" i="24"/>
  <c r="CG144" i="24" s="1"/>
  <c r="AQ140" i="27"/>
  <c r="AA140" i="27"/>
  <c r="K140" i="27"/>
  <c r="AP140" i="27"/>
  <c r="Z140" i="27"/>
  <c r="J140" i="27"/>
  <c r="AO140" i="27"/>
  <c r="Y140" i="27"/>
  <c r="I140" i="27"/>
  <c r="AN140" i="27"/>
  <c r="X140" i="27"/>
  <c r="H140" i="27"/>
  <c r="AM140" i="27"/>
  <c r="W140" i="27"/>
  <c r="G140" i="27"/>
  <c r="AL140" i="27"/>
  <c r="V140" i="27"/>
  <c r="F140" i="27"/>
  <c r="AK140" i="27"/>
  <c r="U140" i="27"/>
  <c r="E140" i="27"/>
  <c r="AJ140" i="27"/>
  <c r="T140" i="27"/>
  <c r="D140" i="27"/>
  <c r="AI140" i="27"/>
  <c r="S140" i="27"/>
  <c r="AH140" i="27"/>
  <c r="R140" i="27"/>
  <c r="AG140" i="27"/>
  <c r="Q140" i="27"/>
  <c r="AF140" i="27"/>
  <c r="P140" i="27"/>
  <c r="AE140" i="27"/>
  <c r="O140" i="27"/>
  <c r="AD140" i="27"/>
  <c r="N140" i="27"/>
  <c r="AB140" i="27"/>
  <c r="L140" i="27"/>
  <c r="AC140" i="27"/>
  <c r="M140" i="27"/>
  <c r="AC140" i="25"/>
  <c r="M140" i="25"/>
  <c r="AB140" i="25"/>
  <c r="L140" i="25"/>
  <c r="AQ140" i="25"/>
  <c r="AA140" i="25"/>
  <c r="K140" i="25"/>
  <c r="AP140" i="25"/>
  <c r="Z140" i="25"/>
  <c r="J140" i="25"/>
  <c r="AO140" i="25"/>
  <c r="Y140" i="25"/>
  <c r="I140" i="25"/>
  <c r="AN140" i="25"/>
  <c r="X140" i="25"/>
  <c r="H140" i="25"/>
  <c r="AM140" i="25"/>
  <c r="W140" i="25"/>
  <c r="G140" i="25"/>
  <c r="AL140" i="25"/>
  <c r="V140" i="25"/>
  <c r="F140" i="25"/>
  <c r="AK140" i="25"/>
  <c r="U140" i="25"/>
  <c r="E140" i="25"/>
  <c r="AJ140" i="25"/>
  <c r="T140" i="25"/>
  <c r="D140" i="25"/>
  <c r="AI140" i="25"/>
  <c r="S140" i="25"/>
  <c r="AH140" i="25"/>
  <c r="R140" i="25"/>
  <c r="AG140" i="25"/>
  <c r="Q140" i="25"/>
  <c r="AF140" i="25"/>
  <c r="P140" i="25"/>
  <c r="AE140" i="25"/>
  <c r="O140" i="25"/>
  <c r="AD140" i="25"/>
  <c r="N140" i="25"/>
  <c r="AR86" i="28"/>
  <c r="AR81" i="28"/>
  <c r="AR95" i="28"/>
  <c r="AR85" i="28"/>
  <c r="AR82" i="28"/>
  <c r="AR84" i="28"/>
  <c r="AR83" i="28"/>
  <c r="AR89" i="28"/>
  <c r="AR78" i="28"/>
  <c r="AR96" i="28"/>
  <c r="AR93" i="28"/>
  <c r="AR91" i="28"/>
  <c r="AR97" i="28"/>
  <c r="AR88" i="28"/>
  <c r="AR79" i="28"/>
  <c r="AR98" i="28"/>
  <c r="AR100" i="28"/>
  <c r="AR99" i="28"/>
  <c r="AR94" i="28"/>
  <c r="AR90" i="28"/>
  <c r="AR92" i="28"/>
  <c r="AR75" i="28"/>
  <c r="AR64" i="28"/>
  <c r="AR87" i="28"/>
  <c r="AR61" i="28"/>
  <c r="AR65" i="28"/>
  <c r="AR72" i="28"/>
  <c r="AR80" i="28"/>
  <c r="AR73" i="28"/>
  <c r="AR71" i="28"/>
  <c r="AR70" i="28"/>
  <c r="AR69" i="28"/>
  <c r="AR66" i="28"/>
  <c r="AR74" i="28"/>
  <c r="AR68" i="28"/>
  <c r="AR67" i="28"/>
  <c r="AR76" i="28"/>
  <c r="AR62" i="28"/>
  <c r="AR77" i="28"/>
  <c r="AR60" i="28"/>
  <c r="AR63" i="28"/>
  <c r="AQ101" i="26"/>
  <c r="AQ105" i="26"/>
  <c r="AQ106" i="26"/>
  <c r="AQ107" i="26"/>
  <c r="AQ108" i="26"/>
  <c r="AQ109" i="26"/>
  <c r="AQ110" i="26"/>
  <c r="CG59" i="26"/>
  <c r="AQ111" i="26"/>
  <c r="AQ112" i="26"/>
  <c r="AQ113" i="26"/>
  <c r="AQ114" i="26"/>
  <c r="AQ115" i="26"/>
  <c r="AQ116" i="26"/>
  <c r="AQ117" i="26"/>
  <c r="AQ118" i="26"/>
  <c r="AQ119" i="26"/>
  <c r="AQ120" i="26"/>
  <c r="AQ121" i="26"/>
  <c r="AQ122" i="26"/>
  <c r="AQ123" i="26"/>
  <c r="AQ124" i="26"/>
  <c r="AQ125" i="26"/>
  <c r="AQ126" i="26"/>
  <c r="AQ127" i="26"/>
  <c r="AQ128" i="26"/>
  <c r="AQ129" i="26"/>
  <c r="AQ130" i="26"/>
  <c r="AQ131" i="26"/>
  <c r="AQ132" i="26"/>
  <c r="AQ133" i="26"/>
  <c r="AQ134" i="26"/>
  <c r="AQ135" i="26"/>
  <c r="AQ136" i="26"/>
  <c r="AQ137" i="26"/>
  <c r="AQ138" i="26"/>
  <c r="AQ139" i="26"/>
  <c r="CG141" i="29"/>
  <c r="AQ159" i="24"/>
  <c r="AQ101" i="27"/>
  <c r="AQ105" i="27"/>
  <c r="AQ106" i="27"/>
  <c r="AQ107" i="27"/>
  <c r="AQ108" i="27"/>
  <c r="AQ109" i="27"/>
  <c r="CG59" i="27"/>
  <c r="AQ110" i="27"/>
  <c r="AQ111" i="27"/>
  <c r="AQ112" i="27"/>
  <c r="AQ113" i="27"/>
  <c r="AQ114" i="27"/>
  <c r="AQ115" i="27"/>
  <c r="AQ116" i="27"/>
  <c r="AQ117" i="27"/>
  <c r="AQ118" i="27"/>
  <c r="AQ119" i="27"/>
  <c r="AQ120" i="27"/>
  <c r="AQ121" i="27"/>
  <c r="AQ122" i="27"/>
  <c r="AQ123" i="27"/>
  <c r="AQ124" i="27"/>
  <c r="AQ125" i="27"/>
  <c r="AQ126" i="27"/>
  <c r="AQ127" i="27"/>
  <c r="AQ128" i="27"/>
  <c r="AQ129" i="27"/>
  <c r="AQ130" i="27"/>
  <c r="AQ131" i="27"/>
  <c r="AQ132" i="27"/>
  <c r="AQ133" i="27"/>
  <c r="AQ134" i="27"/>
  <c r="AQ135" i="27"/>
  <c r="AQ136" i="27"/>
  <c r="AQ137" i="27"/>
  <c r="AQ138" i="27"/>
  <c r="AQ101" i="24"/>
  <c r="AQ105" i="24"/>
  <c r="AQ119" i="24"/>
  <c r="AQ113" i="24"/>
  <c r="AQ118" i="24"/>
  <c r="AQ116" i="24"/>
  <c r="AQ108" i="24"/>
  <c r="AQ110" i="24"/>
  <c r="AQ115" i="24"/>
  <c r="AQ109" i="24"/>
  <c r="AQ117" i="24"/>
  <c r="AQ107" i="24"/>
  <c r="AQ114" i="24"/>
  <c r="AQ106" i="24"/>
  <c r="AQ112" i="24"/>
  <c r="AQ111" i="24"/>
  <c r="AQ120" i="24"/>
  <c r="AQ121" i="24"/>
  <c r="AQ122" i="24"/>
  <c r="AQ123" i="24"/>
  <c r="AQ124" i="24"/>
  <c r="AQ125" i="24"/>
  <c r="AQ126" i="24"/>
  <c r="AQ127" i="24"/>
  <c r="AQ128" i="24"/>
  <c r="AQ129" i="24"/>
  <c r="AQ130" i="24"/>
  <c r="AQ131" i="24"/>
  <c r="AQ132" i="24"/>
  <c r="CG59" i="24"/>
  <c r="AQ133" i="24"/>
  <c r="AQ134" i="24"/>
  <c r="AQ135" i="24"/>
  <c r="AQ136" i="24"/>
  <c r="AQ137" i="24"/>
  <c r="AQ138" i="24"/>
  <c r="AQ139" i="24"/>
  <c r="AQ140" i="24"/>
  <c r="AQ141" i="24"/>
  <c r="AQ142" i="24"/>
  <c r="AQ143" i="24"/>
  <c r="AQ160" i="24"/>
  <c r="AL141" i="26"/>
  <c r="V141" i="26"/>
  <c r="F141" i="26"/>
  <c r="AK141" i="26"/>
  <c r="U141" i="26"/>
  <c r="E141" i="26"/>
  <c r="AJ141" i="26"/>
  <c r="T141" i="26"/>
  <c r="D141" i="26"/>
  <c r="AI141" i="26"/>
  <c r="S141" i="26"/>
  <c r="AH141" i="26"/>
  <c r="R141" i="26"/>
  <c r="AG141" i="26"/>
  <c r="Q141" i="26"/>
  <c r="AF141" i="26"/>
  <c r="P141" i="26"/>
  <c r="AE141" i="26"/>
  <c r="O141" i="26"/>
  <c r="AD141" i="26"/>
  <c r="N141" i="26"/>
  <c r="AB141" i="26"/>
  <c r="L141" i="26"/>
  <c r="AQ141" i="26"/>
  <c r="AA141" i="26"/>
  <c r="K141" i="26"/>
  <c r="AP141" i="26"/>
  <c r="Z141" i="26"/>
  <c r="J141" i="26"/>
  <c r="AO141" i="26"/>
  <c r="Y141" i="26"/>
  <c r="I141" i="26"/>
  <c r="AN141" i="26"/>
  <c r="X141" i="26"/>
  <c r="H141" i="26"/>
  <c r="AM141" i="26"/>
  <c r="W141" i="26"/>
  <c r="G141" i="26"/>
  <c r="AC141" i="26"/>
  <c r="M141" i="26"/>
  <c r="AR69" i="26"/>
  <c r="AR66" i="26"/>
  <c r="AR68" i="26"/>
  <c r="AR67" i="26"/>
  <c r="AR94" i="26"/>
  <c r="AR73" i="26"/>
  <c r="AR62" i="26"/>
  <c r="AR97" i="26"/>
  <c r="AR87" i="26"/>
  <c r="AR80" i="26"/>
  <c r="AR90" i="26"/>
  <c r="AR77" i="26"/>
  <c r="AR92" i="26"/>
  <c r="AR75" i="26"/>
  <c r="AR60" i="26"/>
  <c r="AR98" i="26"/>
  <c r="AR86" i="26"/>
  <c r="AR81" i="26"/>
  <c r="AR95" i="26"/>
  <c r="AR72" i="26"/>
  <c r="AR63" i="26"/>
  <c r="AR85" i="26"/>
  <c r="AR82" i="26"/>
  <c r="AR84" i="26"/>
  <c r="AR83" i="26"/>
  <c r="AR89" i="26"/>
  <c r="AR78" i="26"/>
  <c r="AR96" i="26"/>
  <c r="AR71" i="26"/>
  <c r="AR64" i="26"/>
  <c r="AR99" i="26"/>
  <c r="AR93" i="26"/>
  <c r="AR74" i="26"/>
  <c r="AR61" i="26"/>
  <c r="AR100" i="26"/>
  <c r="AR91" i="26"/>
  <c r="AR76" i="26"/>
  <c r="AR70" i="26"/>
  <c r="AR65" i="26"/>
  <c r="AR88" i="26"/>
  <c r="AR79" i="26"/>
  <c r="CG139" i="27"/>
  <c r="AQ161" i="24"/>
  <c r="AQ149" i="24"/>
  <c r="B79" i="18"/>
  <c r="O78" i="18"/>
  <c r="F79" i="18"/>
  <c r="P78" i="18"/>
  <c r="AQ103" i="25"/>
  <c r="AQ103" i="24"/>
  <c r="AQ103" i="27"/>
  <c r="AQ103" i="28"/>
  <c r="AQ103" i="26"/>
  <c r="AQ103" i="29"/>
  <c r="B79" i="24"/>
  <c r="B163" i="24"/>
  <c r="J52" i="1"/>
  <c r="D41" i="20"/>
  <c r="E41" i="20" s="1"/>
  <c r="M49" i="1"/>
  <c r="B43" i="20"/>
  <c r="C43" i="20" s="1"/>
  <c r="R47" i="1"/>
  <c r="G55" i="1"/>
  <c r="AS18" i="28" s="1"/>
  <c r="F55" i="1"/>
  <c r="AS18" i="27" s="1"/>
  <c r="D55" i="1"/>
  <c r="AS18" i="25" s="1"/>
  <c r="H55" i="1"/>
  <c r="AS18" i="29" s="1"/>
  <c r="C55" i="1"/>
  <c r="AS18" i="24" s="1"/>
  <c r="E55" i="1"/>
  <c r="AS18" i="26" s="1"/>
  <c r="E42" i="23"/>
  <c r="F42" i="23" s="1"/>
  <c r="G42" i="23"/>
  <c r="E41" i="21"/>
  <c r="F41" i="21"/>
  <c r="F41" i="20"/>
  <c r="A42" i="21"/>
  <c r="D42" i="21" s="1"/>
  <c r="A42" i="20"/>
  <c r="B43" i="21"/>
  <c r="C43" i="21" s="1"/>
  <c r="A43" i="23"/>
  <c r="B50" i="1"/>
  <c r="B44" i="23"/>
  <c r="C44" i="23" s="1"/>
  <c r="D44" i="23" s="1"/>
  <c r="A49" i="1"/>
  <c r="L48" i="1"/>
  <c r="O48" i="1" s="1"/>
  <c r="T48" i="1" s="1"/>
  <c r="I65" i="14"/>
  <c r="P47" i="1"/>
  <c r="B141" i="26"/>
  <c r="B57" i="26"/>
  <c r="B142" i="29"/>
  <c r="B58" i="29"/>
  <c r="B56" i="27"/>
  <c r="B140" i="27"/>
  <c r="B140" i="25"/>
  <c r="B56" i="25"/>
  <c r="B58" i="28"/>
  <c r="B142" i="28"/>
  <c r="AR142" i="29" l="1"/>
  <c r="AR142" i="28"/>
  <c r="AR141" i="26"/>
  <c r="AR140" i="25"/>
  <c r="AR160" i="24"/>
  <c r="AR163" i="24"/>
  <c r="AR140" i="27"/>
  <c r="AR146" i="24"/>
  <c r="AR101" i="26"/>
  <c r="AS95" i="28"/>
  <c r="AS72" i="28"/>
  <c r="AS85" i="28"/>
  <c r="AS82" i="28"/>
  <c r="AS84" i="28"/>
  <c r="AS83" i="28"/>
  <c r="AS89" i="28"/>
  <c r="AS78" i="28"/>
  <c r="AS96" i="28"/>
  <c r="AS93" i="28"/>
  <c r="AS91" i="28"/>
  <c r="AS97" i="28"/>
  <c r="AS88" i="28"/>
  <c r="AS79" i="28"/>
  <c r="AS98" i="28"/>
  <c r="AS100" i="28"/>
  <c r="AS99" i="28"/>
  <c r="AS94" i="28"/>
  <c r="AS87" i="28"/>
  <c r="AS80" i="28"/>
  <c r="AS90" i="28"/>
  <c r="AS92" i="28"/>
  <c r="AS86" i="28"/>
  <c r="AS64" i="28"/>
  <c r="AS61" i="28"/>
  <c r="AS65" i="28"/>
  <c r="AS73" i="28"/>
  <c r="AS71" i="28"/>
  <c r="AS70" i="28"/>
  <c r="AS69" i="28"/>
  <c r="AS66" i="28"/>
  <c r="AS74" i="28"/>
  <c r="AS68" i="28"/>
  <c r="AS67" i="28"/>
  <c r="AS76" i="28"/>
  <c r="AS62" i="28"/>
  <c r="AS77" i="28"/>
  <c r="AS81" i="28"/>
  <c r="AS63" i="28"/>
  <c r="AS75" i="28"/>
  <c r="AR157" i="24"/>
  <c r="AR101" i="24"/>
  <c r="AR145" i="24"/>
  <c r="CG145" i="24" s="1"/>
  <c r="AR158" i="24"/>
  <c r="AR101" i="27"/>
  <c r="CG140" i="25"/>
  <c r="AR105" i="26"/>
  <c r="AR106" i="26"/>
  <c r="AR107" i="26"/>
  <c r="AR108" i="26"/>
  <c r="AR109" i="26"/>
  <c r="AR110" i="26"/>
  <c r="CG60" i="26"/>
  <c r="AR111" i="26"/>
  <c r="AR112" i="26"/>
  <c r="AR113" i="26"/>
  <c r="AR114" i="26"/>
  <c r="AR115" i="26"/>
  <c r="AR116" i="26"/>
  <c r="AR117" i="26"/>
  <c r="AR118" i="26"/>
  <c r="AR119" i="26"/>
  <c r="AR120" i="26"/>
  <c r="AR121" i="26"/>
  <c r="AR122" i="26"/>
  <c r="AR123" i="26"/>
  <c r="AR124" i="26"/>
  <c r="AR125" i="26"/>
  <c r="AR126" i="26"/>
  <c r="AR127" i="26"/>
  <c r="AR128" i="26"/>
  <c r="AR129" i="26"/>
  <c r="AR130" i="26"/>
  <c r="AR131" i="26"/>
  <c r="AR132" i="26"/>
  <c r="AR133" i="26"/>
  <c r="AR134" i="26"/>
  <c r="AR135" i="26"/>
  <c r="AR136" i="26"/>
  <c r="AR137" i="26"/>
  <c r="AR138" i="26"/>
  <c r="AR139" i="26"/>
  <c r="AR140" i="26"/>
  <c r="CG141" i="26"/>
  <c r="AR151" i="24"/>
  <c r="AR143" i="28"/>
  <c r="AB143" i="28"/>
  <c r="L143" i="28"/>
  <c r="AQ143" i="28"/>
  <c r="AA143" i="28"/>
  <c r="K143" i="28"/>
  <c r="AP143" i="28"/>
  <c r="Z143" i="28"/>
  <c r="J143" i="28"/>
  <c r="AO143" i="28"/>
  <c r="Y143" i="28"/>
  <c r="I143" i="28"/>
  <c r="AN143" i="28"/>
  <c r="X143" i="28"/>
  <c r="H143" i="28"/>
  <c r="AM143" i="28"/>
  <c r="W143" i="28"/>
  <c r="G143" i="28"/>
  <c r="AL143" i="28"/>
  <c r="V143" i="28"/>
  <c r="F143" i="28"/>
  <c r="AK143" i="28"/>
  <c r="U143" i="28"/>
  <c r="E143" i="28"/>
  <c r="AJ143" i="28"/>
  <c r="T143" i="28"/>
  <c r="D143" i="28"/>
  <c r="AI143" i="28"/>
  <c r="S143" i="28"/>
  <c r="AH143" i="28"/>
  <c r="R143" i="28"/>
  <c r="AG143" i="28"/>
  <c r="Q143" i="28"/>
  <c r="AF143" i="28"/>
  <c r="P143" i="28"/>
  <c r="AE143" i="28"/>
  <c r="AD143" i="28"/>
  <c r="AC143" i="28"/>
  <c r="O143" i="28"/>
  <c r="N143" i="28"/>
  <c r="M143" i="28"/>
  <c r="AR152" i="24"/>
  <c r="AR148" i="24"/>
  <c r="CG142" i="28"/>
  <c r="AR141" i="25"/>
  <c r="AB141" i="25"/>
  <c r="L141" i="25"/>
  <c r="AQ141" i="25"/>
  <c r="AA141" i="25"/>
  <c r="K141" i="25"/>
  <c r="AP141" i="25"/>
  <c r="Z141" i="25"/>
  <c r="J141" i="25"/>
  <c r="AO141" i="25"/>
  <c r="Y141" i="25"/>
  <c r="I141" i="25"/>
  <c r="AN141" i="25"/>
  <c r="X141" i="25"/>
  <c r="H141" i="25"/>
  <c r="AM141" i="25"/>
  <c r="W141" i="25"/>
  <c r="G141" i="25"/>
  <c r="AL141" i="25"/>
  <c r="V141" i="25"/>
  <c r="F141" i="25"/>
  <c r="AK141" i="25"/>
  <c r="U141" i="25"/>
  <c r="E141" i="25"/>
  <c r="AJ141" i="25"/>
  <c r="T141" i="25"/>
  <c r="D141" i="25"/>
  <c r="AI141" i="25"/>
  <c r="S141" i="25"/>
  <c r="AH141" i="25"/>
  <c r="R141" i="25"/>
  <c r="AG141" i="25"/>
  <c r="Q141" i="25"/>
  <c r="AF141" i="25"/>
  <c r="P141" i="25"/>
  <c r="AE141" i="25"/>
  <c r="O141" i="25"/>
  <c r="AD141" i="25"/>
  <c r="N141" i="25"/>
  <c r="AC141" i="25"/>
  <c r="M141" i="25"/>
  <c r="M164" i="24"/>
  <c r="AC164" i="24"/>
  <c r="N164" i="24"/>
  <c r="AD164" i="24"/>
  <c r="O164" i="24"/>
  <c r="AE164" i="24"/>
  <c r="D164" i="24"/>
  <c r="P164" i="24"/>
  <c r="AF164" i="24"/>
  <c r="Q164" i="24"/>
  <c r="AG164" i="24"/>
  <c r="R164" i="24"/>
  <c r="AH164" i="24"/>
  <c r="S164" i="24"/>
  <c r="AI164" i="24"/>
  <c r="T164" i="24"/>
  <c r="AJ164" i="24"/>
  <c r="E164" i="24"/>
  <c r="U164" i="24"/>
  <c r="AK164" i="24"/>
  <c r="F164" i="24"/>
  <c r="V164" i="24"/>
  <c r="AL164" i="24"/>
  <c r="G164" i="24"/>
  <c r="W164" i="24"/>
  <c r="AM164" i="24"/>
  <c r="H164" i="24"/>
  <c r="X164" i="24"/>
  <c r="AN164" i="24"/>
  <c r="I164" i="24"/>
  <c r="Y164" i="24"/>
  <c r="AO164" i="24"/>
  <c r="J164" i="24"/>
  <c r="Z164" i="24"/>
  <c r="AP164" i="24"/>
  <c r="K164" i="24"/>
  <c r="AA164" i="24"/>
  <c r="AQ164" i="24"/>
  <c r="L164" i="24"/>
  <c r="AB164" i="24"/>
  <c r="AR164" i="24"/>
  <c r="AR147" i="24"/>
  <c r="AR155" i="24"/>
  <c r="AR105" i="27"/>
  <c r="AR106" i="27"/>
  <c r="AR107" i="27"/>
  <c r="AR108" i="27"/>
  <c r="AR109" i="27"/>
  <c r="AR110" i="27"/>
  <c r="CG60" i="27"/>
  <c r="AR111" i="27"/>
  <c r="AR112" i="27"/>
  <c r="AR113" i="27"/>
  <c r="AR114" i="27"/>
  <c r="AR115" i="27"/>
  <c r="AR116" i="27"/>
  <c r="AR117" i="27"/>
  <c r="AR118" i="27"/>
  <c r="AR119" i="27"/>
  <c r="AR120" i="27"/>
  <c r="AR121" i="27"/>
  <c r="AR122" i="27"/>
  <c r="AR123" i="27"/>
  <c r="AR124" i="27"/>
  <c r="AR125" i="27"/>
  <c r="AR126" i="27"/>
  <c r="AR127" i="27"/>
  <c r="AR128" i="27"/>
  <c r="AR129" i="27"/>
  <c r="AR130" i="27"/>
  <c r="AR131" i="27"/>
  <c r="AR132" i="27"/>
  <c r="AR133" i="27"/>
  <c r="AR134" i="27"/>
  <c r="AR135" i="27"/>
  <c r="AR136" i="27"/>
  <c r="AR137" i="27"/>
  <c r="AR138" i="27"/>
  <c r="AR139" i="27"/>
  <c r="AR101" i="29"/>
  <c r="AR105" i="29"/>
  <c r="AR106" i="29"/>
  <c r="AR107" i="29"/>
  <c r="AR108" i="29"/>
  <c r="AR109" i="29"/>
  <c r="CG60" i="29"/>
  <c r="AR110" i="29"/>
  <c r="AR111" i="29"/>
  <c r="AR112" i="29"/>
  <c r="AR113" i="29"/>
  <c r="AR114" i="29"/>
  <c r="AR115" i="29"/>
  <c r="AR116" i="29"/>
  <c r="AR117" i="29"/>
  <c r="AR118" i="29"/>
  <c r="AR119" i="29"/>
  <c r="AR120" i="29"/>
  <c r="AR121" i="29"/>
  <c r="AR122" i="29"/>
  <c r="AR123" i="29"/>
  <c r="AR124" i="29"/>
  <c r="AR125" i="29"/>
  <c r="AR126" i="29"/>
  <c r="AR127" i="29"/>
  <c r="AR128" i="29"/>
  <c r="AR129" i="29"/>
  <c r="AR130" i="29"/>
  <c r="AR131" i="29"/>
  <c r="AR132" i="29"/>
  <c r="AR133" i="29"/>
  <c r="AR134" i="29"/>
  <c r="AR135" i="29"/>
  <c r="AR136" i="29"/>
  <c r="AR137" i="29"/>
  <c r="AR138" i="29"/>
  <c r="AR139" i="29"/>
  <c r="AR140" i="29"/>
  <c r="AR141" i="29"/>
  <c r="AR156" i="24"/>
  <c r="AR150" i="24"/>
  <c r="AR153" i="24"/>
  <c r="AR162" i="24"/>
  <c r="AS100" i="25"/>
  <c r="AS99" i="25"/>
  <c r="AS94" i="25"/>
  <c r="AS73" i="25"/>
  <c r="AS87" i="25"/>
  <c r="AS80" i="25"/>
  <c r="AS90" i="25"/>
  <c r="AS77" i="25"/>
  <c r="AS92" i="25"/>
  <c r="AS75" i="25"/>
  <c r="AS86" i="25"/>
  <c r="AS95" i="25"/>
  <c r="AS85" i="25"/>
  <c r="AS82" i="25"/>
  <c r="AS84" i="25"/>
  <c r="AS83" i="25"/>
  <c r="AS89" i="25"/>
  <c r="AS96" i="25"/>
  <c r="AS93" i="25"/>
  <c r="AS91" i="25"/>
  <c r="AS97" i="25"/>
  <c r="AS98" i="25"/>
  <c r="AS81" i="25"/>
  <c r="AS71" i="25"/>
  <c r="AS64" i="25"/>
  <c r="AS61" i="25"/>
  <c r="AS79" i="25"/>
  <c r="AS70" i="25"/>
  <c r="AS65" i="25"/>
  <c r="AS69" i="25"/>
  <c r="AS66" i="25"/>
  <c r="AS68" i="25"/>
  <c r="AS67" i="25"/>
  <c r="AS74" i="25"/>
  <c r="AS62" i="25"/>
  <c r="AS78" i="25"/>
  <c r="AS76" i="25"/>
  <c r="AS88" i="25"/>
  <c r="AS63" i="25"/>
  <c r="AS72" i="25"/>
  <c r="AS84" i="27"/>
  <c r="AS83" i="27"/>
  <c r="AS89" i="27"/>
  <c r="AS78" i="27"/>
  <c r="AS96" i="27"/>
  <c r="AS71" i="27"/>
  <c r="AS64" i="27"/>
  <c r="AS93" i="27"/>
  <c r="AS74" i="27"/>
  <c r="AS61" i="27"/>
  <c r="AS91" i="27"/>
  <c r="AS76" i="27"/>
  <c r="AS97" i="27"/>
  <c r="AS70" i="27"/>
  <c r="AS65" i="27"/>
  <c r="AS88" i="27"/>
  <c r="AS79" i="27"/>
  <c r="AS98" i="27"/>
  <c r="AS69" i="27"/>
  <c r="AS66" i="27"/>
  <c r="AS100" i="27"/>
  <c r="AS99" i="27"/>
  <c r="AS68" i="27"/>
  <c r="AS67" i="27"/>
  <c r="AS94" i="27"/>
  <c r="AS73" i="27"/>
  <c r="AS62" i="27"/>
  <c r="AS87" i="27"/>
  <c r="AS80" i="27"/>
  <c r="AS90" i="27"/>
  <c r="AS77" i="27"/>
  <c r="AS92" i="27"/>
  <c r="AS75" i="27"/>
  <c r="AS86" i="27"/>
  <c r="AS81" i="27"/>
  <c r="AS95" i="27"/>
  <c r="AS72" i="27"/>
  <c r="AS63" i="27"/>
  <c r="AS85" i="27"/>
  <c r="AS82" i="27"/>
  <c r="AR101" i="28"/>
  <c r="AR105" i="28"/>
  <c r="AR106" i="28"/>
  <c r="AR108" i="28"/>
  <c r="AR107" i="28"/>
  <c r="AR109" i="28"/>
  <c r="AR110" i="28"/>
  <c r="AR111" i="28"/>
  <c r="CG60" i="28"/>
  <c r="AR112" i="28"/>
  <c r="AR113" i="28"/>
  <c r="AR114" i="28"/>
  <c r="AR115" i="28"/>
  <c r="AR116" i="28"/>
  <c r="AR117" i="28"/>
  <c r="AR118" i="28"/>
  <c r="AR119" i="28"/>
  <c r="AR120" i="28"/>
  <c r="AR121" i="28"/>
  <c r="AR122" i="28"/>
  <c r="AR123" i="28"/>
  <c r="AR124" i="28"/>
  <c r="AR125" i="28"/>
  <c r="AR126" i="28"/>
  <c r="AR127" i="28"/>
  <c r="AR128" i="28"/>
  <c r="AR129" i="28"/>
  <c r="AR130" i="28"/>
  <c r="AR131" i="28"/>
  <c r="AR132" i="28"/>
  <c r="AR133" i="28"/>
  <c r="AR134" i="28"/>
  <c r="AR135" i="28"/>
  <c r="AR136" i="28"/>
  <c r="AR137" i="28"/>
  <c r="AR138" i="28"/>
  <c r="AR139" i="28"/>
  <c r="AR140" i="28"/>
  <c r="AR141" i="28"/>
  <c r="AG143" i="29"/>
  <c r="Q143" i="29"/>
  <c r="AP143" i="29"/>
  <c r="Z143" i="29"/>
  <c r="J143" i="29"/>
  <c r="AB143" i="29"/>
  <c r="I143" i="29"/>
  <c r="AA143" i="29"/>
  <c r="H143" i="29"/>
  <c r="AR143" i="29"/>
  <c r="Y143" i="29"/>
  <c r="G143" i="29"/>
  <c r="AL143" i="29"/>
  <c r="T143" i="29"/>
  <c r="AK143" i="29"/>
  <c r="S143" i="29"/>
  <c r="AI143" i="29"/>
  <c r="P143" i="29"/>
  <c r="AC143" i="29"/>
  <c r="K143" i="29"/>
  <c r="X143" i="29"/>
  <c r="W143" i="29"/>
  <c r="V143" i="29"/>
  <c r="U143" i="29"/>
  <c r="R143" i="29"/>
  <c r="O143" i="29"/>
  <c r="N143" i="29"/>
  <c r="AQ143" i="29"/>
  <c r="M143" i="29"/>
  <c r="AO143" i="29"/>
  <c r="L143" i="29"/>
  <c r="AN143" i="29"/>
  <c r="F143" i="29"/>
  <c r="AM143" i="29"/>
  <c r="E143" i="29"/>
  <c r="AJ143" i="29"/>
  <c r="D143" i="29"/>
  <c r="AH143" i="29"/>
  <c r="AF143" i="29"/>
  <c r="AE143" i="29"/>
  <c r="AD143" i="29"/>
  <c r="CG140" i="27"/>
  <c r="AR116" i="24"/>
  <c r="AR111" i="24"/>
  <c r="AR114" i="24"/>
  <c r="AR107" i="24"/>
  <c r="AR117" i="24"/>
  <c r="AR106" i="24"/>
  <c r="AR112" i="24"/>
  <c r="AR113" i="24"/>
  <c r="AR115" i="24"/>
  <c r="AR118" i="24"/>
  <c r="AR119" i="24"/>
  <c r="AR108" i="24"/>
  <c r="AR105" i="24"/>
  <c r="AR109" i="24"/>
  <c r="AR110" i="24"/>
  <c r="AR120" i="24"/>
  <c r="AR121" i="24"/>
  <c r="AR122" i="24"/>
  <c r="AR123" i="24"/>
  <c r="AR124" i="24"/>
  <c r="AR125" i="24"/>
  <c r="AR126" i="24"/>
  <c r="AR127" i="24"/>
  <c r="AR128" i="24"/>
  <c r="AR129" i="24"/>
  <c r="AR130" i="24"/>
  <c r="AR131" i="24"/>
  <c r="AR132" i="24"/>
  <c r="AR133" i="24"/>
  <c r="CG60" i="24"/>
  <c r="AR134" i="24"/>
  <c r="AR135" i="24"/>
  <c r="AR136" i="24"/>
  <c r="AR137" i="24"/>
  <c r="AR138" i="24"/>
  <c r="AR139" i="24"/>
  <c r="AR140" i="24"/>
  <c r="AR141" i="24"/>
  <c r="AR142" i="24"/>
  <c r="AR143" i="24"/>
  <c r="AR144" i="24"/>
  <c r="AR159" i="24"/>
  <c r="CG142" i="29"/>
  <c r="AR105" i="25"/>
  <c r="AR106" i="25"/>
  <c r="AR107" i="25"/>
  <c r="AR108" i="25"/>
  <c r="AR109" i="25"/>
  <c r="AR110" i="25"/>
  <c r="CG60" i="25"/>
  <c r="AR111" i="25"/>
  <c r="AR112" i="25"/>
  <c r="AR113" i="25"/>
  <c r="AR114" i="25"/>
  <c r="AR115" i="25"/>
  <c r="AR116" i="25"/>
  <c r="AR117" i="25"/>
  <c r="AR118" i="25"/>
  <c r="AR119" i="25"/>
  <c r="AR120" i="25"/>
  <c r="AR121" i="25"/>
  <c r="AR122" i="25"/>
  <c r="AR123" i="25"/>
  <c r="AR124" i="25"/>
  <c r="AR125" i="25"/>
  <c r="AR126" i="25"/>
  <c r="AR127" i="25"/>
  <c r="AR128" i="25"/>
  <c r="AR129" i="25"/>
  <c r="AR130" i="25"/>
  <c r="AR131" i="25"/>
  <c r="AR132" i="25"/>
  <c r="AR133" i="25"/>
  <c r="AR134" i="25"/>
  <c r="AR135" i="25"/>
  <c r="AR136" i="25"/>
  <c r="AR137" i="25"/>
  <c r="AR138" i="25"/>
  <c r="AR139" i="25"/>
  <c r="AP141" i="27"/>
  <c r="Z141" i="27"/>
  <c r="J141" i="27"/>
  <c r="AO141" i="27"/>
  <c r="Y141" i="27"/>
  <c r="I141" i="27"/>
  <c r="AN141" i="27"/>
  <c r="X141" i="27"/>
  <c r="H141" i="27"/>
  <c r="AM141" i="27"/>
  <c r="W141" i="27"/>
  <c r="G141" i="27"/>
  <c r="AL141" i="27"/>
  <c r="V141" i="27"/>
  <c r="F141" i="27"/>
  <c r="AK141" i="27"/>
  <c r="U141" i="27"/>
  <c r="E141" i="27"/>
  <c r="AJ141" i="27"/>
  <c r="T141" i="27"/>
  <c r="D141" i="27"/>
  <c r="AI141" i="27"/>
  <c r="S141" i="27"/>
  <c r="AH141" i="27"/>
  <c r="R141" i="27"/>
  <c r="AG141" i="27"/>
  <c r="Q141" i="27"/>
  <c r="AF141" i="27"/>
  <c r="P141" i="27"/>
  <c r="AE141" i="27"/>
  <c r="O141" i="27"/>
  <c r="AD141" i="27"/>
  <c r="N141" i="27"/>
  <c r="AC141" i="27"/>
  <c r="M141" i="27"/>
  <c r="AQ141" i="27"/>
  <c r="AA141" i="27"/>
  <c r="K141" i="27"/>
  <c r="AR141" i="27"/>
  <c r="AB141" i="27"/>
  <c r="L141" i="27"/>
  <c r="AS97" i="26"/>
  <c r="AS100" i="26"/>
  <c r="AS68" i="26"/>
  <c r="AS67" i="26"/>
  <c r="AS94" i="26"/>
  <c r="AS73" i="26"/>
  <c r="AS62" i="26"/>
  <c r="AS87" i="26"/>
  <c r="AS80" i="26"/>
  <c r="AS90" i="26"/>
  <c r="AS77" i="26"/>
  <c r="AS92" i="26"/>
  <c r="AS75" i="26"/>
  <c r="AS98" i="26"/>
  <c r="AS86" i="26"/>
  <c r="AS81" i="26"/>
  <c r="AS95" i="26"/>
  <c r="AS72" i="26"/>
  <c r="AS63" i="26"/>
  <c r="AS85" i="26"/>
  <c r="AS82" i="26"/>
  <c r="AS84" i="26"/>
  <c r="AS83" i="26"/>
  <c r="AS89" i="26"/>
  <c r="AS78" i="26"/>
  <c r="AS96" i="26"/>
  <c r="AS71" i="26"/>
  <c r="AS64" i="26"/>
  <c r="AS99" i="26"/>
  <c r="AS93" i="26"/>
  <c r="AS74" i="26"/>
  <c r="AS61" i="26"/>
  <c r="AS91" i="26"/>
  <c r="AS76" i="26"/>
  <c r="AS70" i="26"/>
  <c r="AS65" i="26"/>
  <c r="AS88" i="26"/>
  <c r="AS79" i="26"/>
  <c r="AS69" i="26"/>
  <c r="AS66" i="26"/>
  <c r="AR161" i="24"/>
  <c r="AR149" i="24"/>
  <c r="Q46" i="1"/>
  <c r="S45" i="1"/>
  <c r="AK142" i="26"/>
  <c r="U142" i="26"/>
  <c r="E142" i="26"/>
  <c r="AJ142" i="26"/>
  <c r="T142" i="26"/>
  <c r="D142" i="26"/>
  <c r="AI142" i="26"/>
  <c r="S142" i="26"/>
  <c r="AH142" i="26"/>
  <c r="R142" i="26"/>
  <c r="AG142" i="26"/>
  <c r="Q142" i="26"/>
  <c r="AF142" i="26"/>
  <c r="P142" i="26"/>
  <c r="AE142" i="26"/>
  <c r="O142" i="26"/>
  <c r="AD142" i="26"/>
  <c r="N142" i="26"/>
  <c r="AC142" i="26"/>
  <c r="M142" i="26"/>
  <c r="AQ142" i="26"/>
  <c r="AA142" i="26"/>
  <c r="K142" i="26"/>
  <c r="AP142" i="26"/>
  <c r="Z142" i="26"/>
  <c r="J142" i="26"/>
  <c r="AO142" i="26"/>
  <c r="Y142" i="26"/>
  <c r="I142" i="26"/>
  <c r="AN142" i="26"/>
  <c r="X142" i="26"/>
  <c r="H142" i="26"/>
  <c r="AM142" i="26"/>
  <c r="W142" i="26"/>
  <c r="G142" i="26"/>
  <c r="AL142" i="26"/>
  <c r="V142" i="26"/>
  <c r="F142" i="26"/>
  <c r="AR142" i="26"/>
  <c r="AB142" i="26"/>
  <c r="L142" i="26"/>
  <c r="AS93" i="24"/>
  <c r="AS71" i="24"/>
  <c r="AS64" i="24"/>
  <c r="AS91" i="24"/>
  <c r="AS74" i="24"/>
  <c r="AS61" i="24"/>
  <c r="AS97" i="24"/>
  <c r="AS76" i="24"/>
  <c r="AS88" i="24"/>
  <c r="AS70" i="24"/>
  <c r="AS65" i="24"/>
  <c r="AS98" i="24"/>
  <c r="AS79" i="24"/>
  <c r="AS100" i="24"/>
  <c r="AS99" i="24"/>
  <c r="AS69" i="24"/>
  <c r="AS66" i="24"/>
  <c r="AS94" i="24"/>
  <c r="AS68" i="24"/>
  <c r="AS67" i="24"/>
  <c r="AS87" i="24"/>
  <c r="AS73" i="24"/>
  <c r="AS62" i="24"/>
  <c r="AS90" i="24"/>
  <c r="AS80" i="24"/>
  <c r="AS92" i="24"/>
  <c r="AS77" i="24"/>
  <c r="AS75" i="24"/>
  <c r="AS95" i="24"/>
  <c r="AS86" i="24"/>
  <c r="AS81" i="24"/>
  <c r="AS72" i="24"/>
  <c r="AS63" i="24"/>
  <c r="AS85" i="24"/>
  <c r="AS82" i="24"/>
  <c r="AS89" i="24"/>
  <c r="AS84" i="24"/>
  <c r="AS83" i="24"/>
  <c r="AS96" i="24"/>
  <c r="AS78" i="24"/>
  <c r="AR154" i="24"/>
  <c r="AR101" i="25"/>
  <c r="AS95" i="29"/>
  <c r="AS72" i="29"/>
  <c r="AS63" i="29"/>
  <c r="AS85" i="29"/>
  <c r="AS82" i="29"/>
  <c r="AS84" i="29"/>
  <c r="AS83" i="29"/>
  <c r="AS89" i="29"/>
  <c r="AS78" i="29"/>
  <c r="AS96" i="29"/>
  <c r="AS71" i="29"/>
  <c r="AS64" i="29"/>
  <c r="AS93" i="29"/>
  <c r="AS74" i="29"/>
  <c r="AS61" i="29"/>
  <c r="AS91" i="29"/>
  <c r="AS76" i="29"/>
  <c r="AS97" i="29"/>
  <c r="AS70" i="29"/>
  <c r="AS65" i="29"/>
  <c r="AS88" i="29"/>
  <c r="AS79" i="29"/>
  <c r="AS98" i="29"/>
  <c r="AS69" i="29"/>
  <c r="AS66" i="29"/>
  <c r="AS100" i="29"/>
  <c r="AS99" i="29"/>
  <c r="AS68" i="29"/>
  <c r="AS67" i="29"/>
  <c r="AS94" i="29"/>
  <c r="AS73" i="29"/>
  <c r="AS62" i="29"/>
  <c r="AS87" i="29"/>
  <c r="AS80" i="29"/>
  <c r="AS90" i="29"/>
  <c r="AS77" i="29"/>
  <c r="AS92" i="29"/>
  <c r="AS75" i="29"/>
  <c r="AS86" i="29"/>
  <c r="AS81" i="29"/>
  <c r="F80" i="18"/>
  <c r="P79" i="18"/>
  <c r="B80" i="18"/>
  <c r="O79" i="18"/>
  <c r="AR103" i="25"/>
  <c r="AR103" i="27"/>
  <c r="AR103" i="28"/>
  <c r="AR103" i="24"/>
  <c r="AR103" i="26"/>
  <c r="AR103" i="29"/>
  <c r="B80" i="24"/>
  <c r="B164" i="24"/>
  <c r="J53" i="1"/>
  <c r="D42" i="20"/>
  <c r="E42" i="20" s="1"/>
  <c r="M50" i="1"/>
  <c r="B44" i="20"/>
  <c r="C44" i="20" s="1"/>
  <c r="R48" i="1"/>
  <c r="C56" i="1"/>
  <c r="AT18" i="24" s="1"/>
  <c r="G56" i="1"/>
  <c r="AT18" i="28" s="1"/>
  <c r="E56" i="1"/>
  <c r="AT18" i="26" s="1"/>
  <c r="D56" i="1"/>
  <c r="AT18" i="25" s="1"/>
  <c r="F56" i="1"/>
  <c r="AT18" i="27" s="1"/>
  <c r="H56" i="1"/>
  <c r="AT18" i="29" s="1"/>
  <c r="E43" i="23"/>
  <c r="F43" i="23" s="1"/>
  <c r="G43" i="23"/>
  <c r="A43" i="21"/>
  <c r="D43" i="21" s="1"/>
  <c r="F42" i="20"/>
  <c r="F42" i="21"/>
  <c r="E42" i="21"/>
  <c r="A44" i="23"/>
  <c r="A50" i="1"/>
  <c r="B51" i="1"/>
  <c r="B45" i="23"/>
  <c r="C45" i="23" s="1"/>
  <c r="D45" i="23" s="1"/>
  <c r="B44" i="21"/>
  <c r="C44" i="21" s="1"/>
  <c r="A43" i="20"/>
  <c r="L49" i="1"/>
  <c r="O49" i="1" s="1"/>
  <c r="T49" i="1" s="1"/>
  <c r="I66" i="14"/>
  <c r="P48" i="1"/>
  <c r="B59" i="28"/>
  <c r="B143" i="28"/>
  <c r="B57" i="27"/>
  <c r="B141" i="27"/>
  <c r="B143" i="29"/>
  <c r="B59" i="29"/>
  <c r="B141" i="25"/>
  <c r="B57" i="25"/>
  <c r="B142" i="26"/>
  <c r="B58" i="26"/>
  <c r="AS143" i="29" l="1"/>
  <c r="AS142" i="26"/>
  <c r="AS161" i="24"/>
  <c r="AS141" i="25"/>
  <c r="AS143" i="28"/>
  <c r="AS164" i="24"/>
  <c r="AS149" i="24"/>
  <c r="AS101" i="27"/>
  <c r="AS105" i="27"/>
  <c r="AS106" i="27"/>
  <c r="AS107" i="27"/>
  <c r="AS108" i="27"/>
  <c r="AS109" i="27"/>
  <c r="CG61" i="27"/>
  <c r="AS110" i="27"/>
  <c r="AS111" i="27"/>
  <c r="AS112" i="27"/>
  <c r="AS113" i="27"/>
  <c r="AS114" i="27"/>
  <c r="AS115" i="27"/>
  <c r="AS116" i="27"/>
  <c r="AS117" i="27"/>
  <c r="AS118" i="27"/>
  <c r="AS119" i="27"/>
  <c r="AS120" i="27"/>
  <c r="AS121" i="27"/>
  <c r="AS122" i="27"/>
  <c r="AS123" i="27"/>
  <c r="AS124" i="27"/>
  <c r="AS125" i="27"/>
  <c r="AS126" i="27"/>
  <c r="AS127" i="27"/>
  <c r="AS128" i="27"/>
  <c r="AS129" i="27"/>
  <c r="AS130" i="27"/>
  <c r="AS131" i="27"/>
  <c r="AS132" i="27"/>
  <c r="AS133" i="27"/>
  <c r="AS134" i="27"/>
  <c r="AS135" i="27"/>
  <c r="AS136" i="27"/>
  <c r="AS137" i="27"/>
  <c r="AS138" i="27"/>
  <c r="AS139" i="27"/>
  <c r="AS140" i="27"/>
  <c r="AS160" i="24"/>
  <c r="AT91" i="24"/>
  <c r="AT74" i="24"/>
  <c r="AT97" i="24"/>
  <c r="AT76" i="24"/>
  <c r="AT88" i="24"/>
  <c r="AT70" i="24"/>
  <c r="AT65" i="24"/>
  <c r="AT98" i="24"/>
  <c r="AT79" i="24"/>
  <c r="AT100" i="24"/>
  <c r="AT99" i="24"/>
  <c r="AT69" i="24"/>
  <c r="AT66" i="24"/>
  <c r="AT94" i="24"/>
  <c r="AT68" i="24"/>
  <c r="AT67" i="24"/>
  <c r="AT87" i="24"/>
  <c r="AT73" i="24"/>
  <c r="AT62" i="24"/>
  <c r="AT90" i="24"/>
  <c r="AT80" i="24"/>
  <c r="AT92" i="24"/>
  <c r="AT77" i="24"/>
  <c r="AT75" i="24"/>
  <c r="AT95" i="24"/>
  <c r="AT86" i="24"/>
  <c r="AT81" i="24"/>
  <c r="AT72" i="24"/>
  <c r="AT63" i="24"/>
  <c r="AT85" i="24"/>
  <c r="AT82" i="24"/>
  <c r="AT89" i="24"/>
  <c r="AT84" i="24"/>
  <c r="AT83" i="24"/>
  <c r="AT96" i="24"/>
  <c r="AT78" i="24"/>
  <c r="AT93" i="24"/>
  <c r="AT71" i="24"/>
  <c r="AT64" i="24"/>
  <c r="AS162" i="24"/>
  <c r="AS146" i="24"/>
  <c r="CG146" i="24" s="1"/>
  <c r="AS158" i="24"/>
  <c r="CG141" i="27"/>
  <c r="AS101" i="28"/>
  <c r="AS105" i="28"/>
  <c r="AS106" i="28"/>
  <c r="AS108" i="28"/>
  <c r="AS107" i="28"/>
  <c r="AS109" i="28"/>
  <c r="AS110" i="28"/>
  <c r="AS111" i="28"/>
  <c r="AS112" i="28"/>
  <c r="CG61" i="28"/>
  <c r="AS113" i="28"/>
  <c r="AS114" i="28"/>
  <c r="AS115" i="28"/>
  <c r="AS116" i="28"/>
  <c r="AS117" i="28"/>
  <c r="AS118" i="28"/>
  <c r="AS119" i="28"/>
  <c r="AS120" i="28"/>
  <c r="AS121" i="28"/>
  <c r="AS122" i="28"/>
  <c r="AS123" i="28"/>
  <c r="AS124" i="28"/>
  <c r="AS125" i="28"/>
  <c r="AS126" i="28"/>
  <c r="AS127" i="28"/>
  <c r="AS128" i="28"/>
  <c r="AS129" i="28"/>
  <c r="AS130" i="28"/>
  <c r="AS131" i="28"/>
  <c r="AS132" i="28"/>
  <c r="AS133" i="28"/>
  <c r="AS134" i="28"/>
  <c r="AS135" i="28"/>
  <c r="AS136" i="28"/>
  <c r="AS137" i="28"/>
  <c r="AS138" i="28"/>
  <c r="AS139" i="28"/>
  <c r="AS140" i="28"/>
  <c r="AS141" i="28"/>
  <c r="AS142" i="28"/>
  <c r="AS151" i="24"/>
  <c r="CG141" i="25"/>
  <c r="AT85" i="28"/>
  <c r="AT82" i="28"/>
  <c r="AT84" i="28"/>
  <c r="AT83" i="28"/>
  <c r="AT89" i="28"/>
  <c r="AT78" i="28"/>
  <c r="AT96" i="28"/>
  <c r="AT93" i="28"/>
  <c r="AT74" i="28"/>
  <c r="AT91" i="28"/>
  <c r="AT76" i="28"/>
  <c r="AT97" i="28"/>
  <c r="AT88" i="28"/>
  <c r="AT79" i="28"/>
  <c r="AT98" i="28"/>
  <c r="AT100" i="28"/>
  <c r="AT99" i="28"/>
  <c r="AT94" i="28"/>
  <c r="AT87" i="28"/>
  <c r="AT80" i="28"/>
  <c r="AT90" i="28"/>
  <c r="AT92" i="28"/>
  <c r="AT95" i="28"/>
  <c r="AT86" i="28"/>
  <c r="AT64" i="28"/>
  <c r="AT65" i="28"/>
  <c r="AT73" i="28"/>
  <c r="AT72" i="28"/>
  <c r="AT71" i="28"/>
  <c r="AT70" i="28"/>
  <c r="AT69" i="28"/>
  <c r="AT66" i="28"/>
  <c r="AT68" i="28"/>
  <c r="AT67" i="28"/>
  <c r="AT62" i="28"/>
  <c r="AT77" i="28"/>
  <c r="AT81" i="28"/>
  <c r="AT63" i="28"/>
  <c r="AT75" i="28"/>
  <c r="M165" i="24"/>
  <c r="AC165" i="24"/>
  <c r="AS165" i="24"/>
  <c r="N165" i="24"/>
  <c r="AD165" i="24"/>
  <c r="O165" i="24"/>
  <c r="AE165" i="24"/>
  <c r="P165" i="24"/>
  <c r="AF165" i="24"/>
  <c r="D165" i="24"/>
  <c r="Q165" i="24"/>
  <c r="AG165" i="24"/>
  <c r="R165" i="24"/>
  <c r="AH165" i="24"/>
  <c r="S165" i="24"/>
  <c r="AI165" i="24"/>
  <c r="T165" i="24"/>
  <c r="AJ165" i="24"/>
  <c r="E165" i="24"/>
  <c r="U165" i="24"/>
  <c r="AK165" i="24"/>
  <c r="F165" i="24"/>
  <c r="V165" i="24"/>
  <c r="AL165" i="24"/>
  <c r="G165" i="24"/>
  <c r="W165" i="24"/>
  <c r="AM165" i="24"/>
  <c r="H165" i="24"/>
  <c r="X165" i="24"/>
  <c r="AN165" i="24"/>
  <c r="I165" i="24"/>
  <c r="Y165" i="24"/>
  <c r="AO165" i="24"/>
  <c r="J165" i="24"/>
  <c r="Z165" i="24"/>
  <c r="AP165" i="24"/>
  <c r="K165" i="24"/>
  <c r="AA165" i="24"/>
  <c r="AQ165" i="24"/>
  <c r="L165" i="24"/>
  <c r="AB165" i="24"/>
  <c r="AR165" i="24"/>
  <c r="AS152" i="24"/>
  <c r="AS148" i="24"/>
  <c r="AS101" i="25"/>
  <c r="AS105" i="25"/>
  <c r="AS106" i="25"/>
  <c r="AS107" i="25"/>
  <c r="AS108" i="25"/>
  <c r="AS109" i="25"/>
  <c r="CG61" i="25"/>
  <c r="AS110" i="25"/>
  <c r="AS111" i="25"/>
  <c r="AS112" i="25"/>
  <c r="AS113" i="25"/>
  <c r="AS114" i="25"/>
  <c r="AS115" i="25"/>
  <c r="AS116" i="25"/>
  <c r="AS117" i="25"/>
  <c r="AS118" i="25"/>
  <c r="AS119" i="25"/>
  <c r="AS120" i="25"/>
  <c r="AS121" i="25"/>
  <c r="AS122" i="25"/>
  <c r="AS123" i="25"/>
  <c r="AS124" i="25"/>
  <c r="AS125" i="25"/>
  <c r="AS126" i="25"/>
  <c r="AS127" i="25"/>
  <c r="AS128" i="25"/>
  <c r="AS129" i="25"/>
  <c r="AS130" i="25"/>
  <c r="AS131" i="25"/>
  <c r="AS132" i="25"/>
  <c r="AS133" i="25"/>
  <c r="AS134" i="25"/>
  <c r="AS135" i="25"/>
  <c r="AS136" i="25"/>
  <c r="AS137" i="25"/>
  <c r="AS138" i="25"/>
  <c r="AS139" i="25"/>
  <c r="AS140" i="25"/>
  <c r="AS154" i="24"/>
  <c r="AS141" i="27"/>
  <c r="AS155" i="24"/>
  <c r="AS101" i="26"/>
  <c r="AS105" i="26"/>
  <c r="AS106" i="26"/>
  <c r="AS107" i="26"/>
  <c r="AS108" i="26"/>
  <c r="AS109" i="26"/>
  <c r="AS110" i="26"/>
  <c r="AS111" i="26"/>
  <c r="CG61" i="26"/>
  <c r="AS112" i="26"/>
  <c r="AS113" i="26"/>
  <c r="AS114" i="26"/>
  <c r="AS115" i="26"/>
  <c r="AS116" i="26"/>
  <c r="AS117" i="26"/>
  <c r="AS118" i="26"/>
  <c r="AS119" i="26"/>
  <c r="AS120" i="26"/>
  <c r="AS121" i="26"/>
  <c r="AS122" i="26"/>
  <c r="AS123" i="26"/>
  <c r="AS124" i="26"/>
  <c r="AS125" i="26"/>
  <c r="AS126" i="26"/>
  <c r="AS127" i="26"/>
  <c r="AS128" i="26"/>
  <c r="AS129" i="26"/>
  <c r="AS130" i="26"/>
  <c r="AS131" i="26"/>
  <c r="AS132" i="26"/>
  <c r="AS133" i="26"/>
  <c r="AS134" i="26"/>
  <c r="AS135" i="26"/>
  <c r="AS136" i="26"/>
  <c r="AS137" i="26"/>
  <c r="AS138" i="26"/>
  <c r="AS139" i="26"/>
  <c r="AS140" i="26"/>
  <c r="AS141" i="26"/>
  <c r="CG142" i="26"/>
  <c r="AS157" i="24"/>
  <c r="AS147" i="24"/>
  <c r="AS150" i="24"/>
  <c r="AS101" i="24"/>
  <c r="AS118" i="24"/>
  <c r="AS110" i="24"/>
  <c r="AS117" i="24"/>
  <c r="AS111" i="24"/>
  <c r="AS112" i="24"/>
  <c r="AS116" i="24"/>
  <c r="AS105" i="24"/>
  <c r="AS109" i="24"/>
  <c r="AS108" i="24"/>
  <c r="AS114" i="24"/>
  <c r="AS107" i="24"/>
  <c r="AS113" i="24"/>
  <c r="AS119" i="24"/>
  <c r="AS115" i="24"/>
  <c r="AS106" i="24"/>
  <c r="AS120" i="24"/>
  <c r="AS121" i="24"/>
  <c r="AS122" i="24"/>
  <c r="AS123" i="24"/>
  <c r="AS124" i="24"/>
  <c r="AS125" i="24"/>
  <c r="AS126" i="24"/>
  <c r="AS127" i="24"/>
  <c r="AS128" i="24"/>
  <c r="AS129" i="24"/>
  <c r="AS130" i="24"/>
  <c r="AS131" i="24"/>
  <c r="AS132" i="24"/>
  <c r="AS133" i="24"/>
  <c r="CG61" i="24"/>
  <c r="AS134" i="24"/>
  <c r="AS135" i="24"/>
  <c r="AS136" i="24"/>
  <c r="AS137" i="24"/>
  <c r="AS138" i="24"/>
  <c r="AS139" i="24"/>
  <c r="AS140" i="24"/>
  <c r="AS141" i="24"/>
  <c r="AS142" i="24"/>
  <c r="AS143" i="24"/>
  <c r="AS144" i="24"/>
  <c r="AS145" i="24"/>
  <c r="AQ142" i="25"/>
  <c r="AA142" i="25"/>
  <c r="K142" i="25"/>
  <c r="AP142" i="25"/>
  <c r="Z142" i="25"/>
  <c r="J142" i="25"/>
  <c r="AO142" i="25"/>
  <c r="Y142" i="25"/>
  <c r="I142" i="25"/>
  <c r="AN142" i="25"/>
  <c r="X142" i="25"/>
  <c r="H142" i="25"/>
  <c r="AM142" i="25"/>
  <c r="W142" i="25"/>
  <c r="G142" i="25"/>
  <c r="AL142" i="25"/>
  <c r="V142" i="25"/>
  <c r="F142" i="25"/>
  <c r="AK142" i="25"/>
  <c r="U142" i="25"/>
  <c r="E142" i="25"/>
  <c r="AJ142" i="25"/>
  <c r="T142" i="25"/>
  <c r="D142" i="25"/>
  <c r="AI142" i="25"/>
  <c r="S142" i="25"/>
  <c r="AH142" i="25"/>
  <c r="R142" i="25"/>
  <c r="AG142" i="25"/>
  <c r="Q142" i="25"/>
  <c r="AF142" i="25"/>
  <c r="P142" i="25"/>
  <c r="AE142" i="25"/>
  <c r="O142" i="25"/>
  <c r="AD142" i="25"/>
  <c r="N142" i="25"/>
  <c r="AS142" i="25"/>
  <c r="AC142" i="25"/>
  <c r="M142" i="25"/>
  <c r="AR142" i="25"/>
  <c r="AB142" i="25"/>
  <c r="L142" i="25"/>
  <c r="AS156" i="24"/>
  <c r="AS153" i="24"/>
  <c r="CG143" i="28"/>
  <c r="AJ143" i="26"/>
  <c r="T143" i="26"/>
  <c r="D143" i="26"/>
  <c r="AI143" i="26"/>
  <c r="S143" i="26"/>
  <c r="AH143" i="26"/>
  <c r="R143" i="26"/>
  <c r="AG143" i="26"/>
  <c r="Q143" i="26"/>
  <c r="AF143" i="26"/>
  <c r="P143" i="26"/>
  <c r="AE143" i="26"/>
  <c r="O143" i="26"/>
  <c r="AD143" i="26"/>
  <c r="N143" i="26"/>
  <c r="AS143" i="26"/>
  <c r="AC143" i="26"/>
  <c r="M143" i="26"/>
  <c r="AR143" i="26"/>
  <c r="AB143" i="26"/>
  <c r="L143" i="26"/>
  <c r="AP143" i="26"/>
  <c r="Z143" i="26"/>
  <c r="J143" i="26"/>
  <c r="AO143" i="26"/>
  <c r="Y143" i="26"/>
  <c r="I143" i="26"/>
  <c r="AN143" i="26"/>
  <c r="X143" i="26"/>
  <c r="H143" i="26"/>
  <c r="AM143" i="26"/>
  <c r="W143" i="26"/>
  <c r="G143" i="26"/>
  <c r="AL143" i="26"/>
  <c r="V143" i="26"/>
  <c r="F143" i="26"/>
  <c r="AK143" i="26"/>
  <c r="U143" i="26"/>
  <c r="E143" i="26"/>
  <c r="AA143" i="26"/>
  <c r="K143" i="26"/>
  <c r="AQ143" i="26"/>
  <c r="AQ144" i="28"/>
  <c r="AA144" i="28"/>
  <c r="K144" i="28"/>
  <c r="AP144" i="28"/>
  <c r="Z144" i="28"/>
  <c r="J144" i="28"/>
  <c r="AO144" i="28"/>
  <c r="Y144" i="28"/>
  <c r="I144" i="28"/>
  <c r="AN144" i="28"/>
  <c r="X144" i="28"/>
  <c r="H144" i="28"/>
  <c r="AM144" i="28"/>
  <c r="W144" i="28"/>
  <c r="G144" i="28"/>
  <c r="AL144" i="28"/>
  <c r="V144" i="28"/>
  <c r="F144" i="28"/>
  <c r="AK144" i="28"/>
  <c r="U144" i="28"/>
  <c r="E144" i="28"/>
  <c r="AJ144" i="28"/>
  <c r="T144" i="28"/>
  <c r="D144" i="28"/>
  <c r="AI144" i="28"/>
  <c r="S144" i="28"/>
  <c r="AH144" i="28"/>
  <c r="R144" i="28"/>
  <c r="AG144" i="28"/>
  <c r="Q144" i="28"/>
  <c r="AF144" i="28"/>
  <c r="P144" i="28"/>
  <c r="AE144" i="28"/>
  <c r="O144" i="28"/>
  <c r="AS144" i="28"/>
  <c r="AR144" i="28"/>
  <c r="AD144" i="28"/>
  <c r="AC144" i="28"/>
  <c r="AB144" i="28"/>
  <c r="N144" i="28"/>
  <c r="M144" i="28"/>
  <c r="L144" i="28"/>
  <c r="AS101" i="29"/>
  <c r="AS105" i="29"/>
  <c r="AS106" i="29"/>
  <c r="AS107" i="29"/>
  <c r="AS108" i="29"/>
  <c r="AS109" i="29"/>
  <c r="AS110" i="29"/>
  <c r="CG61" i="29"/>
  <c r="AS112" i="29"/>
  <c r="AS111" i="29"/>
  <c r="AS113" i="29"/>
  <c r="AS114" i="29"/>
  <c r="AS115" i="29"/>
  <c r="AS116" i="29"/>
  <c r="AS117" i="29"/>
  <c r="AS118" i="29"/>
  <c r="AS119" i="29"/>
  <c r="AS120" i="29"/>
  <c r="AS121" i="29"/>
  <c r="AS122" i="29"/>
  <c r="AS123" i="29"/>
  <c r="AS124" i="29"/>
  <c r="AS125" i="29"/>
  <c r="AS126" i="29"/>
  <c r="AS127" i="29"/>
  <c r="AS128" i="29"/>
  <c r="AS129" i="29"/>
  <c r="AS130" i="29"/>
  <c r="AS131" i="29"/>
  <c r="AS132" i="29"/>
  <c r="AS133" i="29"/>
  <c r="AS134" i="29"/>
  <c r="AS135" i="29"/>
  <c r="AS136" i="29"/>
  <c r="AS137" i="29"/>
  <c r="AS138" i="29"/>
  <c r="AS139" i="29"/>
  <c r="AS140" i="29"/>
  <c r="AS141" i="29"/>
  <c r="AS142" i="29"/>
  <c r="CG143" i="29"/>
  <c r="AF144" i="29"/>
  <c r="P144" i="29"/>
  <c r="AO144" i="29"/>
  <c r="Y144" i="29"/>
  <c r="I144" i="29"/>
  <c r="AL144" i="29"/>
  <c r="T144" i="29"/>
  <c r="AK144" i="29"/>
  <c r="S144" i="29"/>
  <c r="AJ144" i="29"/>
  <c r="R144" i="29"/>
  <c r="AD144" i="29"/>
  <c r="L144" i="29"/>
  <c r="AC144" i="29"/>
  <c r="K144" i="29"/>
  <c r="AS144" i="29"/>
  <c r="AA144" i="29"/>
  <c r="H144" i="29"/>
  <c r="AR144" i="29"/>
  <c r="Z144" i="29"/>
  <c r="G144" i="29"/>
  <c r="AQ144" i="29"/>
  <c r="X144" i="29"/>
  <c r="AM144" i="29"/>
  <c r="U144" i="29"/>
  <c r="O144" i="29"/>
  <c r="N144" i="29"/>
  <c r="M144" i="29"/>
  <c r="J144" i="29"/>
  <c r="F144" i="29"/>
  <c r="E144" i="29"/>
  <c r="AP144" i="29"/>
  <c r="D144" i="29"/>
  <c r="AN144" i="29"/>
  <c r="AI144" i="29"/>
  <c r="AH144" i="29"/>
  <c r="AG144" i="29"/>
  <c r="AE144" i="29"/>
  <c r="AB144" i="29"/>
  <c r="W144" i="29"/>
  <c r="V144" i="29"/>
  <c r="Q144" i="29"/>
  <c r="AT85" i="29"/>
  <c r="AT82" i="29"/>
  <c r="AT84" i="29"/>
  <c r="AT83" i="29"/>
  <c r="AT89" i="29"/>
  <c r="AT78" i="29"/>
  <c r="AT96" i="29"/>
  <c r="AT71" i="29"/>
  <c r="AT64" i="29"/>
  <c r="AT93" i="29"/>
  <c r="AT74" i="29"/>
  <c r="AT91" i="29"/>
  <c r="AT76" i="29"/>
  <c r="AT97" i="29"/>
  <c r="AT70" i="29"/>
  <c r="AT65" i="29"/>
  <c r="AT88" i="29"/>
  <c r="AT79" i="29"/>
  <c r="AT98" i="29"/>
  <c r="AT69" i="29"/>
  <c r="AT66" i="29"/>
  <c r="AT100" i="29"/>
  <c r="AT99" i="29"/>
  <c r="AT68" i="29"/>
  <c r="AT67" i="29"/>
  <c r="AT94" i="29"/>
  <c r="AT73" i="29"/>
  <c r="AT62" i="29"/>
  <c r="AT87" i="29"/>
  <c r="AT80" i="29"/>
  <c r="AT90" i="29"/>
  <c r="AT77" i="29"/>
  <c r="AT92" i="29"/>
  <c r="AT75" i="29"/>
  <c r="AT86" i="29"/>
  <c r="AT81" i="29"/>
  <c r="AT95" i="29"/>
  <c r="AT72" i="29"/>
  <c r="AT63" i="29"/>
  <c r="AS163" i="24"/>
  <c r="Q47" i="1"/>
  <c r="S46" i="1"/>
  <c r="AT89" i="27"/>
  <c r="AT78" i="27"/>
  <c r="AT96" i="27"/>
  <c r="AT71" i="27"/>
  <c r="AT64" i="27"/>
  <c r="AT93" i="27"/>
  <c r="AT74" i="27"/>
  <c r="AT91" i="27"/>
  <c r="AT76" i="27"/>
  <c r="AT97" i="27"/>
  <c r="AT70" i="27"/>
  <c r="AT65" i="27"/>
  <c r="AT88" i="27"/>
  <c r="AT79" i="27"/>
  <c r="AT98" i="27"/>
  <c r="AT69" i="27"/>
  <c r="AT66" i="27"/>
  <c r="AT100" i="27"/>
  <c r="AT99" i="27"/>
  <c r="AT68" i="27"/>
  <c r="AT67" i="27"/>
  <c r="AT94" i="27"/>
  <c r="AT73" i="27"/>
  <c r="AT62" i="27"/>
  <c r="AT87" i="27"/>
  <c r="AT80" i="27"/>
  <c r="AT90" i="27"/>
  <c r="AT77" i="27"/>
  <c r="AT92" i="27"/>
  <c r="AT75" i="27"/>
  <c r="AT86" i="27"/>
  <c r="AT81" i="27"/>
  <c r="AT95" i="27"/>
  <c r="AT72" i="27"/>
  <c r="AT85" i="27"/>
  <c r="AT82" i="27"/>
  <c r="AT84" i="27"/>
  <c r="AT83" i="27"/>
  <c r="AT63" i="27"/>
  <c r="AT94" i="25"/>
  <c r="AT73" i="25"/>
  <c r="AT87" i="25"/>
  <c r="AT80" i="25"/>
  <c r="AT90" i="25"/>
  <c r="AT77" i="25"/>
  <c r="AT92" i="25"/>
  <c r="AT75" i="25"/>
  <c r="AT86" i="25"/>
  <c r="AT81" i="25"/>
  <c r="AT95" i="25"/>
  <c r="AT85" i="25"/>
  <c r="AT82" i="25"/>
  <c r="AT84" i="25"/>
  <c r="AT83" i="25"/>
  <c r="AT89" i="25"/>
  <c r="AT96" i="25"/>
  <c r="AT93" i="25"/>
  <c r="AT91" i="25"/>
  <c r="AT97" i="25"/>
  <c r="AT98" i="25"/>
  <c r="AT100" i="25"/>
  <c r="AT99" i="25"/>
  <c r="AT71" i="25"/>
  <c r="AT64" i="25"/>
  <c r="AT79" i="25"/>
  <c r="AT70" i="25"/>
  <c r="AT65" i="25"/>
  <c r="AT69" i="25"/>
  <c r="AT66" i="25"/>
  <c r="AT68" i="25"/>
  <c r="AT67" i="25"/>
  <c r="AT74" i="25"/>
  <c r="AT62" i="25"/>
  <c r="AT78" i="25"/>
  <c r="AT76" i="25"/>
  <c r="AT88" i="25"/>
  <c r="AT63" i="25"/>
  <c r="AT72" i="25"/>
  <c r="AO142" i="27"/>
  <c r="Y142" i="27"/>
  <c r="I142" i="27"/>
  <c r="AN142" i="27"/>
  <c r="X142" i="27"/>
  <c r="H142" i="27"/>
  <c r="AM142" i="27"/>
  <c r="W142" i="27"/>
  <c r="G142" i="27"/>
  <c r="AL142" i="27"/>
  <c r="V142" i="27"/>
  <c r="F142" i="27"/>
  <c r="AK142" i="27"/>
  <c r="U142" i="27"/>
  <c r="E142" i="27"/>
  <c r="AJ142" i="27"/>
  <c r="T142" i="27"/>
  <c r="D142" i="27"/>
  <c r="AI142" i="27"/>
  <c r="S142" i="27"/>
  <c r="AH142" i="27"/>
  <c r="R142" i="27"/>
  <c r="AG142" i="27"/>
  <c r="Q142" i="27"/>
  <c r="AF142" i="27"/>
  <c r="P142" i="27"/>
  <c r="AE142" i="27"/>
  <c r="O142" i="27"/>
  <c r="AD142" i="27"/>
  <c r="N142" i="27"/>
  <c r="AS142" i="27"/>
  <c r="AC142" i="27"/>
  <c r="M142" i="27"/>
  <c r="AR142" i="27"/>
  <c r="AB142" i="27"/>
  <c r="L142" i="27"/>
  <c r="AQ142" i="27"/>
  <c r="AA142" i="27"/>
  <c r="K142" i="27"/>
  <c r="AP142" i="27"/>
  <c r="Z142" i="27"/>
  <c r="J142" i="27"/>
  <c r="AT97" i="26"/>
  <c r="AT98" i="26"/>
  <c r="AT100" i="26"/>
  <c r="AT94" i="26"/>
  <c r="AT73" i="26"/>
  <c r="AT62" i="26"/>
  <c r="AT87" i="26"/>
  <c r="AT80" i="26"/>
  <c r="AT90" i="26"/>
  <c r="AT77" i="26"/>
  <c r="AT92" i="26"/>
  <c r="AT75" i="26"/>
  <c r="AT86" i="26"/>
  <c r="AT81" i="26"/>
  <c r="AT95" i="26"/>
  <c r="AT72" i="26"/>
  <c r="AT63" i="26"/>
  <c r="AT85" i="26"/>
  <c r="AT82" i="26"/>
  <c r="AT84" i="26"/>
  <c r="AT83" i="26"/>
  <c r="AT89" i="26"/>
  <c r="AT78" i="26"/>
  <c r="AT96" i="26"/>
  <c r="AT71" i="26"/>
  <c r="AT64" i="26"/>
  <c r="AT99" i="26"/>
  <c r="AT93" i="26"/>
  <c r="AT74" i="26"/>
  <c r="AT91" i="26"/>
  <c r="AT76" i="26"/>
  <c r="AT70" i="26"/>
  <c r="AT65" i="26"/>
  <c r="AT88" i="26"/>
  <c r="AT79" i="26"/>
  <c r="AT69" i="26"/>
  <c r="AT66" i="26"/>
  <c r="AT68" i="26"/>
  <c r="AT67" i="26"/>
  <c r="AS159" i="24"/>
  <c r="B81" i="18"/>
  <c r="O80" i="18"/>
  <c r="F81" i="18"/>
  <c r="P80" i="18"/>
  <c r="AS103" i="25"/>
  <c r="AS103" i="26"/>
  <c r="AS103" i="27"/>
  <c r="AS103" i="29"/>
  <c r="AS103" i="28"/>
  <c r="AS103" i="24"/>
  <c r="B81" i="24"/>
  <c r="B165" i="24"/>
  <c r="D43" i="20"/>
  <c r="E43" i="20" s="1"/>
  <c r="B45" i="20"/>
  <c r="C45" i="20" s="1"/>
  <c r="M51" i="1"/>
  <c r="R49" i="1"/>
  <c r="J54" i="1"/>
  <c r="H57" i="1"/>
  <c r="AU18" i="29" s="1"/>
  <c r="E57" i="1"/>
  <c r="AU18" i="26" s="1"/>
  <c r="D57" i="1"/>
  <c r="AU18" i="25" s="1"/>
  <c r="F57" i="1"/>
  <c r="AU18" i="27" s="1"/>
  <c r="G57" i="1"/>
  <c r="AU18" i="28" s="1"/>
  <c r="C57" i="1"/>
  <c r="AU18" i="24" s="1"/>
  <c r="B52" i="1"/>
  <c r="A51" i="1"/>
  <c r="B46" i="23"/>
  <c r="C46" i="23" s="1"/>
  <c r="D46" i="23" s="1"/>
  <c r="E44" i="23"/>
  <c r="F44" i="23" s="1"/>
  <c r="G44" i="23"/>
  <c r="F43" i="20"/>
  <c r="A44" i="21"/>
  <c r="D44" i="21" s="1"/>
  <c r="A45" i="23"/>
  <c r="F43" i="21"/>
  <c r="E43" i="21"/>
  <c r="B45" i="21"/>
  <c r="C45" i="21" s="1"/>
  <c r="A44" i="20"/>
  <c r="L50" i="1"/>
  <c r="O50" i="1" s="1"/>
  <c r="T50" i="1" s="1"/>
  <c r="I67" i="14"/>
  <c r="P49" i="1"/>
  <c r="B59" i="26"/>
  <c r="B143" i="26"/>
  <c r="B58" i="27"/>
  <c r="B142" i="27"/>
  <c r="B142" i="25"/>
  <c r="B58" i="25"/>
  <c r="B144" i="29"/>
  <c r="B60" i="29"/>
  <c r="B144" i="28"/>
  <c r="B60" i="28"/>
  <c r="AT143" i="26" l="1"/>
  <c r="AT142" i="27"/>
  <c r="AT142" i="25"/>
  <c r="AT163" i="24"/>
  <c r="AT165" i="24"/>
  <c r="CG143" i="26"/>
  <c r="AI144" i="26"/>
  <c r="S144" i="26"/>
  <c r="AH144" i="26"/>
  <c r="R144" i="26"/>
  <c r="AG144" i="26"/>
  <c r="Q144" i="26"/>
  <c r="AF144" i="26"/>
  <c r="P144" i="26"/>
  <c r="AE144" i="26"/>
  <c r="O144" i="26"/>
  <c r="AT144" i="26"/>
  <c r="AD144" i="26"/>
  <c r="N144" i="26"/>
  <c r="AS144" i="26"/>
  <c r="AC144" i="26"/>
  <c r="M144" i="26"/>
  <c r="AR144" i="26"/>
  <c r="AB144" i="26"/>
  <c r="L144" i="26"/>
  <c r="AQ144" i="26"/>
  <c r="AA144" i="26"/>
  <c r="K144" i="26"/>
  <c r="AO144" i="26"/>
  <c r="Y144" i="26"/>
  <c r="I144" i="26"/>
  <c r="AN144" i="26"/>
  <c r="X144" i="26"/>
  <c r="H144" i="26"/>
  <c r="AM144" i="26"/>
  <c r="W144" i="26"/>
  <c r="G144" i="26"/>
  <c r="AL144" i="26"/>
  <c r="V144" i="26"/>
  <c r="F144" i="26"/>
  <c r="AK144" i="26"/>
  <c r="U144" i="26"/>
  <c r="E144" i="26"/>
  <c r="AJ144" i="26"/>
  <c r="T144" i="26"/>
  <c r="D144" i="26"/>
  <c r="AP144" i="26"/>
  <c r="Z144" i="26"/>
  <c r="J144" i="26"/>
  <c r="Q48" i="1"/>
  <c r="S47" i="1"/>
  <c r="CG142" i="25"/>
  <c r="AT159" i="24"/>
  <c r="AT101" i="28"/>
  <c r="AT105" i="28"/>
  <c r="AT106" i="28"/>
  <c r="AT108" i="28"/>
  <c r="AT107" i="28"/>
  <c r="AT109" i="28"/>
  <c r="AT110" i="28"/>
  <c r="AT111" i="28"/>
  <c r="CG62" i="28"/>
  <c r="AT112" i="28"/>
  <c r="AT113" i="28"/>
  <c r="AT114" i="28"/>
  <c r="AT115" i="28"/>
  <c r="AT116" i="28"/>
  <c r="AT117" i="28"/>
  <c r="AT118" i="28"/>
  <c r="AT119" i="28"/>
  <c r="AT120" i="28"/>
  <c r="AT121" i="28"/>
  <c r="AT122" i="28"/>
  <c r="AT123" i="28"/>
  <c r="AT124" i="28"/>
  <c r="AT125" i="28"/>
  <c r="AT126" i="28"/>
  <c r="AT127" i="28"/>
  <c r="AT128" i="28"/>
  <c r="AT129" i="28"/>
  <c r="AT130" i="28"/>
  <c r="AT131" i="28"/>
  <c r="AT132" i="28"/>
  <c r="AT133" i="28"/>
  <c r="AT134" i="28"/>
  <c r="AT135" i="28"/>
  <c r="AT136" i="28"/>
  <c r="AT137" i="28"/>
  <c r="AT138" i="28"/>
  <c r="AT139" i="28"/>
  <c r="AT140" i="28"/>
  <c r="AT141" i="28"/>
  <c r="AT142" i="28"/>
  <c r="AT143" i="28"/>
  <c r="AT161" i="24"/>
  <c r="AT149" i="24"/>
  <c r="AU84" i="28"/>
  <c r="AU83" i="28"/>
  <c r="AU89" i="28"/>
  <c r="AU78" i="28"/>
  <c r="AU96" i="28"/>
  <c r="AU93" i="28"/>
  <c r="AU74" i="28"/>
  <c r="AU91" i="28"/>
  <c r="AU76" i="28"/>
  <c r="AU97" i="28"/>
  <c r="AU88" i="28"/>
  <c r="AU79" i="28"/>
  <c r="AU98" i="28"/>
  <c r="AU100" i="28"/>
  <c r="AU99" i="28"/>
  <c r="AU94" i="28"/>
  <c r="AU87" i="28"/>
  <c r="AU80" i="28"/>
  <c r="AU90" i="28"/>
  <c r="AU92" i="28"/>
  <c r="AU95" i="28"/>
  <c r="AU82" i="28"/>
  <c r="AU65" i="28"/>
  <c r="AU73" i="28"/>
  <c r="AU72" i="28"/>
  <c r="AU71" i="28"/>
  <c r="AU70" i="28"/>
  <c r="AU69" i="28"/>
  <c r="AU66" i="28"/>
  <c r="AU68" i="28"/>
  <c r="AU67" i="28"/>
  <c r="AU77" i="28"/>
  <c r="AU81" i="28"/>
  <c r="AU63" i="28"/>
  <c r="AU85" i="28"/>
  <c r="AU75" i="28"/>
  <c r="AU86" i="28"/>
  <c r="AU64" i="28"/>
  <c r="CG142" i="27"/>
  <c r="AT155" i="24"/>
  <c r="AT154" i="24"/>
  <c r="AT164" i="24"/>
  <c r="AU97" i="24"/>
  <c r="AU76" i="24"/>
  <c r="AU88" i="24"/>
  <c r="AU70" i="24"/>
  <c r="AU65" i="24"/>
  <c r="AU98" i="24"/>
  <c r="AU79" i="24"/>
  <c r="AU100" i="24"/>
  <c r="AU99" i="24"/>
  <c r="AU69" i="24"/>
  <c r="AU66" i="24"/>
  <c r="AU94" i="24"/>
  <c r="AU68" i="24"/>
  <c r="AU67" i="24"/>
  <c r="AU87" i="24"/>
  <c r="AU73" i="24"/>
  <c r="AU90" i="24"/>
  <c r="AU80" i="24"/>
  <c r="AU92" i="24"/>
  <c r="AU77" i="24"/>
  <c r="AU75" i="24"/>
  <c r="AU95" i="24"/>
  <c r="AU86" i="24"/>
  <c r="AU81" i="24"/>
  <c r="AU72" i="24"/>
  <c r="AU63" i="24"/>
  <c r="AU85" i="24"/>
  <c r="AU82" i="24"/>
  <c r="AU89" i="24"/>
  <c r="AU84" i="24"/>
  <c r="AU83" i="24"/>
  <c r="AU96" i="24"/>
  <c r="AU78" i="24"/>
  <c r="AU93" i="24"/>
  <c r="AU71" i="24"/>
  <c r="AU64" i="24"/>
  <c r="AU91" i="24"/>
  <c r="AU74" i="24"/>
  <c r="AT148" i="24"/>
  <c r="AU96" i="27"/>
  <c r="AU71" i="27"/>
  <c r="AU64" i="27"/>
  <c r="AU93" i="27"/>
  <c r="AU74" i="27"/>
  <c r="AU91" i="27"/>
  <c r="AU76" i="27"/>
  <c r="AU97" i="27"/>
  <c r="AU70" i="27"/>
  <c r="AU65" i="27"/>
  <c r="AU88" i="27"/>
  <c r="AU79" i="27"/>
  <c r="AU98" i="27"/>
  <c r="AU69" i="27"/>
  <c r="AU66" i="27"/>
  <c r="AU100" i="27"/>
  <c r="AU99" i="27"/>
  <c r="AU68" i="27"/>
  <c r="AU67" i="27"/>
  <c r="AU94" i="27"/>
  <c r="AU73" i="27"/>
  <c r="AU87" i="27"/>
  <c r="AU80" i="27"/>
  <c r="AU90" i="27"/>
  <c r="AU77" i="27"/>
  <c r="AU92" i="27"/>
  <c r="AU75" i="27"/>
  <c r="AU86" i="27"/>
  <c r="AU81" i="27"/>
  <c r="AU95" i="27"/>
  <c r="AU72" i="27"/>
  <c r="AU63" i="27"/>
  <c r="AU85" i="27"/>
  <c r="AU82" i="27"/>
  <c r="AU84" i="27"/>
  <c r="AU83" i="27"/>
  <c r="AU89" i="27"/>
  <c r="AU78" i="27"/>
  <c r="AU87" i="25"/>
  <c r="AU80" i="25"/>
  <c r="AU90" i="25"/>
  <c r="AU77" i="25"/>
  <c r="AU92" i="25"/>
  <c r="AU75" i="25"/>
  <c r="AU86" i="25"/>
  <c r="AU81" i="25"/>
  <c r="AU95" i="25"/>
  <c r="AU85" i="25"/>
  <c r="AU82" i="25"/>
  <c r="AU84" i="25"/>
  <c r="AU83" i="25"/>
  <c r="AU89" i="25"/>
  <c r="AU96" i="25"/>
  <c r="AU93" i="25"/>
  <c r="AU91" i="25"/>
  <c r="AU97" i="25"/>
  <c r="AU98" i="25"/>
  <c r="AU100" i="25"/>
  <c r="AU99" i="25"/>
  <c r="AU94" i="25"/>
  <c r="AU79" i="25"/>
  <c r="AU70" i="25"/>
  <c r="AU65" i="25"/>
  <c r="AU73" i="25"/>
  <c r="AU69" i="25"/>
  <c r="AU66" i="25"/>
  <c r="AU68" i="25"/>
  <c r="AU67" i="25"/>
  <c r="AU74" i="25"/>
  <c r="AU78" i="25"/>
  <c r="AU76" i="25"/>
  <c r="AU88" i="25"/>
  <c r="AU63" i="25"/>
  <c r="AU72" i="25"/>
  <c r="AU71" i="25"/>
  <c r="AU64" i="25"/>
  <c r="AT162" i="24"/>
  <c r="AT160" i="24"/>
  <c r="AU97" i="26"/>
  <c r="AU98" i="26"/>
  <c r="AU100" i="26"/>
  <c r="AU99" i="26"/>
  <c r="AU87" i="26"/>
  <c r="AU80" i="26"/>
  <c r="AU90" i="26"/>
  <c r="AU77" i="26"/>
  <c r="AU92" i="26"/>
  <c r="AU75" i="26"/>
  <c r="AU86" i="26"/>
  <c r="AU81" i="26"/>
  <c r="AU95" i="26"/>
  <c r="AU72" i="26"/>
  <c r="AU63" i="26"/>
  <c r="AU85" i="26"/>
  <c r="AU82" i="26"/>
  <c r="AU84" i="26"/>
  <c r="AU83" i="26"/>
  <c r="AU89" i="26"/>
  <c r="AU78" i="26"/>
  <c r="AU96" i="26"/>
  <c r="AU71" i="26"/>
  <c r="AU64" i="26"/>
  <c r="AU93" i="26"/>
  <c r="AU74" i="26"/>
  <c r="AU91" i="26"/>
  <c r="AU76" i="26"/>
  <c r="AU70" i="26"/>
  <c r="AU65" i="26"/>
  <c r="AU88" i="26"/>
  <c r="AU79" i="26"/>
  <c r="AU69" i="26"/>
  <c r="AU66" i="26"/>
  <c r="AU68" i="26"/>
  <c r="AU67" i="26"/>
  <c r="AU94" i="26"/>
  <c r="AU73" i="26"/>
  <c r="AT101" i="24"/>
  <c r="AT107" i="24"/>
  <c r="AT114" i="24"/>
  <c r="AT115" i="24"/>
  <c r="AT116" i="24"/>
  <c r="AT117" i="24"/>
  <c r="AT110" i="24"/>
  <c r="AT106" i="24"/>
  <c r="AT118" i="24"/>
  <c r="AT109" i="24"/>
  <c r="AT112" i="24"/>
  <c r="AT105" i="24"/>
  <c r="AT108" i="24"/>
  <c r="AT111" i="24"/>
  <c r="AT113" i="24"/>
  <c r="AT119" i="24"/>
  <c r="AT120" i="24"/>
  <c r="AT121" i="24"/>
  <c r="AT122" i="24"/>
  <c r="AT123" i="24"/>
  <c r="AT124" i="24"/>
  <c r="AT125" i="24"/>
  <c r="AT126" i="24"/>
  <c r="AT127" i="24"/>
  <c r="AT128" i="24"/>
  <c r="AT129" i="24"/>
  <c r="AT130" i="24"/>
  <c r="AT131" i="24"/>
  <c r="AT132" i="24"/>
  <c r="AT133" i="24"/>
  <c r="AT134" i="24"/>
  <c r="CG62" i="24"/>
  <c r="AT135" i="24"/>
  <c r="AT136" i="24"/>
  <c r="AT137" i="24"/>
  <c r="AT138" i="24"/>
  <c r="AT139" i="24"/>
  <c r="AT140" i="24"/>
  <c r="AT141" i="24"/>
  <c r="AT142" i="24"/>
  <c r="AT143" i="24"/>
  <c r="AT144" i="24"/>
  <c r="AT145" i="24"/>
  <c r="AT146" i="24"/>
  <c r="AT157" i="24"/>
  <c r="AT158" i="24"/>
  <c r="AT101" i="26"/>
  <c r="AT101" i="25"/>
  <c r="AT105" i="25"/>
  <c r="AT106" i="25"/>
  <c r="AT107" i="25"/>
  <c r="AT108" i="25"/>
  <c r="AT109" i="25"/>
  <c r="AT110" i="25"/>
  <c r="AT111" i="25"/>
  <c r="CG62" i="25"/>
  <c r="AT112" i="25"/>
  <c r="AT113" i="25"/>
  <c r="AT114" i="25"/>
  <c r="AT115" i="25"/>
  <c r="AT116" i="25"/>
  <c r="AT117" i="25"/>
  <c r="AT118" i="25"/>
  <c r="AT119" i="25"/>
  <c r="AT120" i="25"/>
  <c r="AT121" i="25"/>
  <c r="AT122" i="25"/>
  <c r="AT123" i="25"/>
  <c r="AT124" i="25"/>
  <c r="AT125" i="25"/>
  <c r="AT126" i="25"/>
  <c r="AT127" i="25"/>
  <c r="AT128" i="25"/>
  <c r="AT129" i="25"/>
  <c r="AT130" i="25"/>
  <c r="AT131" i="25"/>
  <c r="AT132" i="25"/>
  <c r="AT133" i="25"/>
  <c r="AT134" i="25"/>
  <c r="AT135" i="25"/>
  <c r="AT136" i="25"/>
  <c r="AT137" i="25"/>
  <c r="AT138" i="25"/>
  <c r="AT139" i="25"/>
  <c r="AT140" i="25"/>
  <c r="AT141" i="25"/>
  <c r="AP145" i="28"/>
  <c r="Z145" i="28"/>
  <c r="J145" i="28"/>
  <c r="AO145" i="28"/>
  <c r="Y145" i="28"/>
  <c r="I145" i="28"/>
  <c r="AN145" i="28"/>
  <c r="X145" i="28"/>
  <c r="H145" i="28"/>
  <c r="AM145" i="28"/>
  <c r="W145" i="28"/>
  <c r="G145" i="28"/>
  <c r="AL145" i="28"/>
  <c r="V145" i="28"/>
  <c r="F145" i="28"/>
  <c r="AK145" i="28"/>
  <c r="U145" i="28"/>
  <c r="E145" i="28"/>
  <c r="AJ145" i="28"/>
  <c r="T145" i="28"/>
  <c r="D145" i="28"/>
  <c r="AI145" i="28"/>
  <c r="S145" i="28"/>
  <c r="AH145" i="28"/>
  <c r="R145" i="28"/>
  <c r="AG145" i="28"/>
  <c r="Q145" i="28"/>
  <c r="AF145" i="28"/>
  <c r="P145" i="28"/>
  <c r="AE145" i="28"/>
  <c r="O145" i="28"/>
  <c r="AT145" i="28"/>
  <c r="AD145" i="28"/>
  <c r="N145" i="28"/>
  <c r="AS145" i="28"/>
  <c r="AC145" i="28"/>
  <c r="AR145" i="28"/>
  <c r="AB145" i="28"/>
  <c r="L145" i="28"/>
  <c r="AQ145" i="28"/>
  <c r="AA145" i="28"/>
  <c r="K145" i="28"/>
  <c r="M145" i="28"/>
  <c r="M166" i="24"/>
  <c r="AC166" i="24"/>
  <c r="AS166" i="24"/>
  <c r="N166" i="24"/>
  <c r="AD166" i="24"/>
  <c r="AT166" i="24"/>
  <c r="O166" i="24"/>
  <c r="AE166" i="24"/>
  <c r="P166" i="24"/>
  <c r="AF166" i="24"/>
  <c r="Q166" i="24"/>
  <c r="AG166" i="24"/>
  <c r="D166" i="24"/>
  <c r="R166" i="24"/>
  <c r="AH166" i="24"/>
  <c r="S166" i="24"/>
  <c r="AI166" i="24"/>
  <c r="T166" i="24"/>
  <c r="AJ166" i="24"/>
  <c r="E166" i="24"/>
  <c r="U166" i="24"/>
  <c r="AK166" i="24"/>
  <c r="F166" i="24"/>
  <c r="V166" i="24"/>
  <c r="AL166" i="24"/>
  <c r="G166" i="24"/>
  <c r="W166" i="24"/>
  <c r="AM166" i="24"/>
  <c r="H166" i="24"/>
  <c r="X166" i="24"/>
  <c r="AN166" i="24"/>
  <c r="I166" i="24"/>
  <c r="Y166" i="24"/>
  <c r="AO166" i="24"/>
  <c r="J166" i="24"/>
  <c r="Z166" i="24"/>
  <c r="AP166" i="24"/>
  <c r="K166" i="24"/>
  <c r="AA166" i="24"/>
  <c r="AQ166" i="24"/>
  <c r="L166" i="24"/>
  <c r="AB166" i="24"/>
  <c r="AR166" i="24"/>
  <c r="AT101" i="27"/>
  <c r="AT105" i="27"/>
  <c r="AT106" i="27"/>
  <c r="AT107" i="27"/>
  <c r="AT108" i="27"/>
  <c r="AT109" i="27"/>
  <c r="AT110" i="27"/>
  <c r="CG62" i="27"/>
  <c r="AT111" i="27"/>
  <c r="AT112" i="27"/>
  <c r="AT113" i="27"/>
  <c r="AT114" i="27"/>
  <c r="AT115" i="27"/>
  <c r="AT116" i="27"/>
  <c r="AT117" i="27"/>
  <c r="AT118" i="27"/>
  <c r="AT119" i="27"/>
  <c r="AT120" i="27"/>
  <c r="AT121" i="27"/>
  <c r="AT122" i="27"/>
  <c r="AT123" i="27"/>
  <c r="AT124" i="27"/>
  <c r="AT125" i="27"/>
  <c r="AT126" i="27"/>
  <c r="AT127" i="27"/>
  <c r="AT128" i="27"/>
  <c r="AT129" i="27"/>
  <c r="AT130" i="27"/>
  <c r="AT131" i="27"/>
  <c r="AT132" i="27"/>
  <c r="AT133" i="27"/>
  <c r="AT134" i="27"/>
  <c r="AT135" i="27"/>
  <c r="AT136" i="27"/>
  <c r="AT137" i="27"/>
  <c r="AT138" i="27"/>
  <c r="AT139" i="27"/>
  <c r="AT140" i="27"/>
  <c r="AT141" i="27"/>
  <c r="AT151" i="24"/>
  <c r="AT101" i="29"/>
  <c r="AT152" i="24"/>
  <c r="AU84" i="29"/>
  <c r="AU83" i="29"/>
  <c r="AU89" i="29"/>
  <c r="AU78" i="29"/>
  <c r="AU96" i="29"/>
  <c r="AU71" i="29"/>
  <c r="AU64" i="29"/>
  <c r="AU93" i="29"/>
  <c r="AU74" i="29"/>
  <c r="AU91" i="29"/>
  <c r="AU76" i="29"/>
  <c r="AU97" i="29"/>
  <c r="AU70" i="29"/>
  <c r="AU65" i="29"/>
  <c r="AU88" i="29"/>
  <c r="AU79" i="29"/>
  <c r="AU98" i="29"/>
  <c r="AU69" i="29"/>
  <c r="AU66" i="29"/>
  <c r="AU100" i="29"/>
  <c r="AU99" i="29"/>
  <c r="AU68" i="29"/>
  <c r="AU67" i="29"/>
  <c r="AU94" i="29"/>
  <c r="AU73" i="29"/>
  <c r="AU87" i="29"/>
  <c r="AU80" i="29"/>
  <c r="AU90" i="29"/>
  <c r="AU77" i="29"/>
  <c r="AU92" i="29"/>
  <c r="AU75" i="29"/>
  <c r="AU86" i="29"/>
  <c r="AU81" i="29"/>
  <c r="AU95" i="29"/>
  <c r="AU72" i="29"/>
  <c r="AU63" i="29"/>
  <c r="AU85" i="29"/>
  <c r="AU82" i="29"/>
  <c r="CG144" i="29"/>
  <c r="AT144" i="28"/>
  <c r="CG144" i="28"/>
  <c r="AT147" i="24"/>
  <c r="CG147" i="24" s="1"/>
  <c r="AT150" i="24"/>
  <c r="AE145" i="29"/>
  <c r="O145" i="29"/>
  <c r="AN145" i="29"/>
  <c r="X145" i="29"/>
  <c r="H145" i="29"/>
  <c r="AD145" i="29"/>
  <c r="L145" i="29"/>
  <c r="AC145" i="29"/>
  <c r="K145" i="29"/>
  <c r="AT145" i="29"/>
  <c r="AB145" i="29"/>
  <c r="J145" i="29"/>
  <c r="AS145" i="29"/>
  <c r="AA145" i="29"/>
  <c r="I145" i="29"/>
  <c r="AO145" i="29"/>
  <c r="V145" i="29"/>
  <c r="D145" i="29"/>
  <c r="AM145" i="29"/>
  <c r="U145" i="29"/>
  <c r="AK145" i="29"/>
  <c r="S145" i="29"/>
  <c r="AJ145" i="29"/>
  <c r="R145" i="29"/>
  <c r="AI145" i="29"/>
  <c r="Q145" i="29"/>
  <c r="AG145" i="29"/>
  <c r="N145" i="29"/>
  <c r="AF145" i="29"/>
  <c r="M145" i="29"/>
  <c r="Z145" i="29"/>
  <c r="Y145" i="29"/>
  <c r="W145" i="29"/>
  <c r="T145" i="29"/>
  <c r="P145" i="29"/>
  <c r="G145" i="29"/>
  <c r="F145" i="29"/>
  <c r="E145" i="29"/>
  <c r="AR145" i="29"/>
  <c r="AQ145" i="29"/>
  <c r="AP145" i="29"/>
  <c r="AL145" i="29"/>
  <c r="AH145" i="29"/>
  <c r="AT105" i="26"/>
  <c r="AT106" i="26"/>
  <c r="AT107" i="26"/>
  <c r="AT108" i="26"/>
  <c r="AT109" i="26"/>
  <c r="AT110" i="26"/>
  <c r="AT111" i="26"/>
  <c r="CG62" i="26"/>
  <c r="AT112" i="26"/>
  <c r="AT113" i="26"/>
  <c r="AT114" i="26"/>
  <c r="AT115" i="26"/>
  <c r="AT116" i="26"/>
  <c r="AT117" i="26"/>
  <c r="AT118" i="26"/>
  <c r="AT119" i="26"/>
  <c r="AT120" i="26"/>
  <c r="AT121" i="26"/>
  <c r="AT122" i="26"/>
  <c r="AT123" i="26"/>
  <c r="AT124" i="26"/>
  <c r="AT125" i="26"/>
  <c r="AT126" i="26"/>
  <c r="AT127" i="26"/>
  <c r="AT128" i="26"/>
  <c r="AT129" i="26"/>
  <c r="AT130" i="26"/>
  <c r="AT131" i="26"/>
  <c r="AT132" i="26"/>
  <c r="AT133" i="26"/>
  <c r="AT134" i="26"/>
  <c r="AT135" i="26"/>
  <c r="AT136" i="26"/>
  <c r="AT137" i="26"/>
  <c r="AT138" i="26"/>
  <c r="AT139" i="26"/>
  <c r="AT140" i="26"/>
  <c r="AT141" i="26"/>
  <c r="AT142" i="26"/>
  <c r="AP143" i="25"/>
  <c r="Z143" i="25"/>
  <c r="J143" i="25"/>
  <c r="AO143" i="25"/>
  <c r="Y143" i="25"/>
  <c r="I143" i="25"/>
  <c r="AN143" i="25"/>
  <c r="X143" i="25"/>
  <c r="H143" i="25"/>
  <c r="AM143" i="25"/>
  <c r="W143" i="25"/>
  <c r="G143" i="25"/>
  <c r="AL143" i="25"/>
  <c r="V143" i="25"/>
  <c r="F143" i="25"/>
  <c r="AK143" i="25"/>
  <c r="U143" i="25"/>
  <c r="E143" i="25"/>
  <c r="AJ143" i="25"/>
  <c r="T143" i="25"/>
  <c r="D143" i="25"/>
  <c r="AI143" i="25"/>
  <c r="S143" i="25"/>
  <c r="AH143" i="25"/>
  <c r="R143" i="25"/>
  <c r="AG143" i="25"/>
  <c r="Q143" i="25"/>
  <c r="AF143" i="25"/>
  <c r="P143" i="25"/>
  <c r="AE143" i="25"/>
  <c r="O143" i="25"/>
  <c r="AT143" i="25"/>
  <c r="AD143" i="25"/>
  <c r="N143" i="25"/>
  <c r="AS143" i="25"/>
  <c r="AC143" i="25"/>
  <c r="M143" i="25"/>
  <c r="AR143" i="25"/>
  <c r="AB143" i="25"/>
  <c r="L143" i="25"/>
  <c r="AQ143" i="25"/>
  <c r="AA143" i="25"/>
  <c r="K143" i="25"/>
  <c r="AT156" i="24"/>
  <c r="AT153" i="24"/>
  <c r="AT105" i="29"/>
  <c r="AT106" i="29"/>
  <c r="AT107" i="29"/>
  <c r="AT108" i="29"/>
  <c r="AT109" i="29"/>
  <c r="AT110" i="29"/>
  <c r="AT111" i="29"/>
  <c r="AT112" i="29"/>
  <c r="CG62" i="29"/>
  <c r="AT113" i="29"/>
  <c r="AT114" i="29"/>
  <c r="AT115" i="29"/>
  <c r="AT116" i="29"/>
  <c r="AT117" i="29"/>
  <c r="AT118" i="29"/>
  <c r="AT119" i="29"/>
  <c r="AT120" i="29"/>
  <c r="AT121" i="29"/>
  <c r="AT122" i="29"/>
  <c r="AT123" i="29"/>
  <c r="AT124" i="29"/>
  <c r="AT125" i="29"/>
  <c r="AT126" i="29"/>
  <c r="AT127" i="29"/>
  <c r="AT128" i="29"/>
  <c r="AT129" i="29"/>
  <c r="AT130" i="29"/>
  <c r="AT131" i="29"/>
  <c r="AT132" i="29"/>
  <c r="AT133" i="29"/>
  <c r="AT134" i="29"/>
  <c r="AT135" i="29"/>
  <c r="AT136" i="29"/>
  <c r="AT137" i="29"/>
  <c r="AT138" i="29"/>
  <c r="AT139" i="29"/>
  <c r="AT140" i="29"/>
  <c r="AT141" i="29"/>
  <c r="AT142" i="29"/>
  <c r="AT143" i="29"/>
  <c r="AT144" i="29"/>
  <c r="AN143" i="27"/>
  <c r="X143" i="27"/>
  <c r="H143" i="27"/>
  <c r="AM143" i="27"/>
  <c r="W143" i="27"/>
  <c r="G143" i="27"/>
  <c r="AL143" i="27"/>
  <c r="V143" i="27"/>
  <c r="F143" i="27"/>
  <c r="AK143" i="27"/>
  <c r="U143" i="27"/>
  <c r="E143" i="27"/>
  <c r="AJ143" i="27"/>
  <c r="T143" i="27"/>
  <c r="D143" i="27"/>
  <c r="AI143" i="27"/>
  <c r="S143" i="27"/>
  <c r="AH143" i="27"/>
  <c r="R143" i="27"/>
  <c r="AG143" i="27"/>
  <c r="Q143" i="27"/>
  <c r="AF143" i="27"/>
  <c r="P143" i="27"/>
  <c r="AE143" i="27"/>
  <c r="O143" i="27"/>
  <c r="AT143" i="27"/>
  <c r="AD143" i="27"/>
  <c r="N143" i="27"/>
  <c r="AS143" i="27"/>
  <c r="AC143" i="27"/>
  <c r="M143" i="27"/>
  <c r="AR143" i="27"/>
  <c r="AB143" i="27"/>
  <c r="L143" i="27"/>
  <c r="AQ143" i="27"/>
  <c r="AA143" i="27"/>
  <c r="K143" i="27"/>
  <c r="AP143" i="27"/>
  <c r="Z143" i="27"/>
  <c r="J143" i="27"/>
  <c r="AO143" i="27"/>
  <c r="Y143" i="27"/>
  <c r="I143" i="27"/>
  <c r="F82" i="18"/>
  <c r="P81" i="18"/>
  <c r="B82" i="18"/>
  <c r="O81" i="18"/>
  <c r="AT103" i="25"/>
  <c r="AT103" i="26"/>
  <c r="AT103" i="28"/>
  <c r="AT103" i="27"/>
  <c r="AT103" i="29"/>
  <c r="AT103" i="24"/>
  <c r="B82" i="24"/>
  <c r="B166" i="24"/>
  <c r="J55" i="1"/>
  <c r="R50" i="1"/>
  <c r="D44" i="20"/>
  <c r="E44" i="20" s="1"/>
  <c r="M52" i="1"/>
  <c r="B46" i="20"/>
  <c r="C46" i="20" s="1"/>
  <c r="G58" i="1"/>
  <c r="AV18" i="28" s="1"/>
  <c r="E58" i="1"/>
  <c r="AV18" i="26" s="1"/>
  <c r="D58" i="1"/>
  <c r="AV18" i="25" s="1"/>
  <c r="H58" i="1"/>
  <c r="AV18" i="29" s="1"/>
  <c r="C58" i="1"/>
  <c r="AV18" i="24" s="1"/>
  <c r="F58" i="1"/>
  <c r="AV18" i="27" s="1"/>
  <c r="E45" i="23"/>
  <c r="F45" i="23" s="1"/>
  <c r="G45" i="23"/>
  <c r="E44" i="21"/>
  <c r="F44" i="21"/>
  <c r="A46" i="23"/>
  <c r="F44" i="20"/>
  <c r="A45" i="21"/>
  <c r="D45" i="21" s="1"/>
  <c r="B46" i="21"/>
  <c r="C46" i="21" s="1"/>
  <c r="A45" i="20"/>
  <c r="B47" i="23"/>
  <c r="C47" i="23" s="1"/>
  <c r="D47" i="23" s="1"/>
  <c r="B53" i="1"/>
  <c r="A52" i="1"/>
  <c r="L51" i="1"/>
  <c r="O51" i="1" s="1"/>
  <c r="T51" i="1" s="1"/>
  <c r="I68" i="14"/>
  <c r="P50" i="1"/>
  <c r="B61" i="28"/>
  <c r="B145" i="28"/>
  <c r="B143" i="25"/>
  <c r="B59" i="25"/>
  <c r="B61" i="29"/>
  <c r="B145" i="29"/>
  <c r="B59" i="27"/>
  <c r="B143" i="27"/>
  <c r="B144" i="26"/>
  <c r="B60" i="26"/>
  <c r="AU145" i="29" l="1"/>
  <c r="AU145" i="28"/>
  <c r="AU143" i="25"/>
  <c r="AU143" i="27"/>
  <c r="AU159" i="24"/>
  <c r="AU166" i="24"/>
  <c r="CG145" i="28"/>
  <c r="CG143" i="25"/>
  <c r="AU101" i="26"/>
  <c r="AU105" i="26"/>
  <c r="AU106" i="26"/>
  <c r="AU107" i="26"/>
  <c r="AU108" i="26"/>
  <c r="AU109" i="26"/>
  <c r="CG63" i="26"/>
  <c r="AU110" i="26"/>
  <c r="AU111" i="26"/>
  <c r="AU112" i="26"/>
  <c r="AU113" i="26"/>
  <c r="AU114" i="26"/>
  <c r="AU115" i="26"/>
  <c r="AU116" i="26"/>
  <c r="AU117" i="26"/>
  <c r="AU118" i="26"/>
  <c r="AU119" i="26"/>
  <c r="AU120" i="26"/>
  <c r="AU121" i="26"/>
  <c r="AU122" i="26"/>
  <c r="AU123" i="26"/>
  <c r="AU124" i="26"/>
  <c r="AU125" i="26"/>
  <c r="AU126" i="26"/>
  <c r="AU127" i="26"/>
  <c r="AU128" i="26"/>
  <c r="AU129" i="26"/>
  <c r="AU130" i="26"/>
  <c r="AU131" i="26"/>
  <c r="AU132" i="26"/>
  <c r="AU133" i="26"/>
  <c r="AU134" i="26"/>
  <c r="AU135" i="26"/>
  <c r="AU136" i="26"/>
  <c r="AU137" i="26"/>
  <c r="AU138" i="26"/>
  <c r="AU139" i="26"/>
  <c r="AU140" i="26"/>
  <c r="AU141" i="26"/>
  <c r="AU142" i="26"/>
  <c r="AU143" i="26"/>
  <c r="AU101" i="24"/>
  <c r="AU148" i="24"/>
  <c r="CG148" i="24" s="1"/>
  <c r="AU161" i="24"/>
  <c r="AU154" i="24"/>
  <c r="AU101" i="25"/>
  <c r="AU155" i="24"/>
  <c r="AU164" i="24"/>
  <c r="AU160" i="24"/>
  <c r="AU101" i="29"/>
  <c r="AU105" i="29"/>
  <c r="AU106" i="29"/>
  <c r="AU107" i="29"/>
  <c r="AU108" i="29"/>
  <c r="AU109" i="29"/>
  <c r="AU110" i="29"/>
  <c r="AU112" i="29"/>
  <c r="AU111" i="29"/>
  <c r="CG63" i="29"/>
  <c r="AU113" i="29"/>
  <c r="AU114" i="29"/>
  <c r="AU115" i="29"/>
  <c r="AU116" i="29"/>
  <c r="AU117" i="29"/>
  <c r="AU118" i="29"/>
  <c r="AU119" i="29"/>
  <c r="AU120" i="29"/>
  <c r="AU121" i="29"/>
  <c r="AU122" i="29"/>
  <c r="AU123" i="29"/>
  <c r="AU124" i="29"/>
  <c r="AU125" i="29"/>
  <c r="AU126" i="29"/>
  <c r="AU127" i="29"/>
  <c r="AU128" i="29"/>
  <c r="AU129" i="29"/>
  <c r="AU130" i="29"/>
  <c r="AU131" i="29"/>
  <c r="AU132" i="29"/>
  <c r="AU133" i="29"/>
  <c r="AU134" i="29"/>
  <c r="AU135" i="29"/>
  <c r="AU136" i="29"/>
  <c r="AU137" i="29"/>
  <c r="AU138" i="29"/>
  <c r="AU139" i="29"/>
  <c r="AU140" i="29"/>
  <c r="AU141" i="29"/>
  <c r="AU142" i="29"/>
  <c r="AU143" i="29"/>
  <c r="AU144" i="29"/>
  <c r="AU162" i="24"/>
  <c r="CG144" i="26"/>
  <c r="AO146" i="28"/>
  <c r="Y146" i="28"/>
  <c r="I146" i="28"/>
  <c r="AN146" i="28"/>
  <c r="X146" i="28"/>
  <c r="H146" i="28"/>
  <c r="AM146" i="28"/>
  <c r="W146" i="28"/>
  <c r="G146" i="28"/>
  <c r="AL146" i="28"/>
  <c r="V146" i="28"/>
  <c r="F146" i="28"/>
  <c r="AK146" i="28"/>
  <c r="U146" i="28"/>
  <c r="E146" i="28"/>
  <c r="AJ146" i="28"/>
  <c r="T146" i="28"/>
  <c r="D146" i="28"/>
  <c r="AI146" i="28"/>
  <c r="S146" i="28"/>
  <c r="AH146" i="28"/>
  <c r="R146" i="28"/>
  <c r="AG146" i="28"/>
  <c r="Q146" i="28"/>
  <c r="AF146" i="28"/>
  <c r="P146" i="28"/>
  <c r="AU146" i="28"/>
  <c r="AE146" i="28"/>
  <c r="O146" i="28"/>
  <c r="AT146" i="28"/>
  <c r="AD146" i="28"/>
  <c r="N146" i="28"/>
  <c r="AS146" i="28"/>
  <c r="AC146" i="28"/>
  <c r="M146" i="28"/>
  <c r="AR146" i="28"/>
  <c r="AB146" i="28"/>
  <c r="L146" i="28"/>
  <c r="AQ146" i="28"/>
  <c r="AA146" i="28"/>
  <c r="K146" i="28"/>
  <c r="AP146" i="28"/>
  <c r="Z146" i="28"/>
  <c r="J146" i="28"/>
  <c r="AU105" i="25"/>
  <c r="AU106" i="25"/>
  <c r="AU107" i="25"/>
  <c r="AU108" i="25"/>
  <c r="AU109" i="25"/>
  <c r="AU110" i="25"/>
  <c r="CG63" i="25"/>
  <c r="AU111" i="25"/>
  <c r="AU112" i="25"/>
  <c r="AU113" i="25"/>
  <c r="AU114" i="25"/>
  <c r="AU115" i="25"/>
  <c r="AU116" i="25"/>
  <c r="AU117" i="25"/>
  <c r="AU118" i="25"/>
  <c r="AU119" i="25"/>
  <c r="AU120" i="25"/>
  <c r="AU121" i="25"/>
  <c r="AU122" i="25"/>
  <c r="AU123" i="25"/>
  <c r="AU124" i="25"/>
  <c r="AU125" i="25"/>
  <c r="AU126" i="25"/>
  <c r="AU127" i="25"/>
  <c r="AU128" i="25"/>
  <c r="AU129" i="25"/>
  <c r="AU130" i="25"/>
  <c r="AU131" i="25"/>
  <c r="AU132" i="25"/>
  <c r="AU133" i="25"/>
  <c r="AU134" i="25"/>
  <c r="AU135" i="25"/>
  <c r="AU136" i="25"/>
  <c r="AU137" i="25"/>
  <c r="AU138" i="25"/>
  <c r="AU139" i="25"/>
  <c r="AU140" i="25"/>
  <c r="AU141" i="25"/>
  <c r="AU142" i="25"/>
  <c r="AU157" i="24"/>
  <c r="M167" i="24"/>
  <c r="AC167" i="24"/>
  <c r="AS167" i="24"/>
  <c r="N167" i="24"/>
  <c r="AD167" i="24"/>
  <c r="AT167" i="24"/>
  <c r="O167" i="24"/>
  <c r="AE167" i="24"/>
  <c r="AU167" i="24"/>
  <c r="P167" i="24"/>
  <c r="AF167" i="24"/>
  <c r="Q167" i="24"/>
  <c r="AG167" i="24"/>
  <c r="R167" i="24"/>
  <c r="AH167" i="24"/>
  <c r="D167" i="24"/>
  <c r="S167" i="24"/>
  <c r="AI167" i="24"/>
  <c r="T167" i="24"/>
  <c r="AJ167" i="24"/>
  <c r="E167" i="24"/>
  <c r="U167" i="24"/>
  <c r="AK167" i="24"/>
  <c r="F167" i="24"/>
  <c r="V167" i="24"/>
  <c r="AL167" i="24"/>
  <c r="G167" i="24"/>
  <c r="W167" i="24"/>
  <c r="AM167" i="24"/>
  <c r="H167" i="24"/>
  <c r="X167" i="24"/>
  <c r="AN167" i="24"/>
  <c r="I167" i="24"/>
  <c r="Y167" i="24"/>
  <c r="AO167" i="24"/>
  <c r="J167" i="24"/>
  <c r="Z167" i="24"/>
  <c r="AP167" i="24"/>
  <c r="K167" i="24"/>
  <c r="AA167" i="24"/>
  <c r="AQ167" i="24"/>
  <c r="L167" i="24"/>
  <c r="AB167" i="24"/>
  <c r="AR167" i="24"/>
  <c r="AU151" i="24"/>
  <c r="AU152" i="24"/>
  <c r="AU144" i="26"/>
  <c r="AU150" i="24"/>
  <c r="AV88" i="24"/>
  <c r="AV70" i="24"/>
  <c r="AV65" i="24"/>
  <c r="AV98" i="24"/>
  <c r="AV79" i="24"/>
  <c r="AV100" i="24"/>
  <c r="AV99" i="24"/>
  <c r="AV69" i="24"/>
  <c r="AV66" i="24"/>
  <c r="AV94" i="24"/>
  <c r="AV68" i="24"/>
  <c r="AV67" i="24"/>
  <c r="AV87" i="24"/>
  <c r="AV73" i="24"/>
  <c r="AV90" i="24"/>
  <c r="AV80" i="24"/>
  <c r="AV92" i="24"/>
  <c r="AV77" i="24"/>
  <c r="AV75" i="24"/>
  <c r="AV95" i="24"/>
  <c r="AV86" i="24"/>
  <c r="AV81" i="24"/>
  <c r="AV72" i="24"/>
  <c r="AV85" i="24"/>
  <c r="AV82" i="24"/>
  <c r="AV89" i="24"/>
  <c r="AV84" i="24"/>
  <c r="AV83" i="24"/>
  <c r="AV96" i="24"/>
  <c r="AV78" i="24"/>
  <c r="AV93" i="24"/>
  <c r="AV71" i="24"/>
  <c r="AV64" i="24"/>
  <c r="AV91" i="24"/>
  <c r="AV74" i="24"/>
  <c r="AV97" i="24"/>
  <c r="AV76" i="24"/>
  <c r="AV89" i="29"/>
  <c r="AV78" i="29"/>
  <c r="AV96" i="29"/>
  <c r="AV71" i="29"/>
  <c r="AV64" i="29"/>
  <c r="AV93" i="29"/>
  <c r="AV74" i="29"/>
  <c r="AV91" i="29"/>
  <c r="AV76" i="29"/>
  <c r="AV97" i="29"/>
  <c r="AV70" i="29"/>
  <c r="AV65" i="29"/>
  <c r="AV88" i="29"/>
  <c r="AV79" i="29"/>
  <c r="AV98" i="29"/>
  <c r="AV69" i="29"/>
  <c r="AV66" i="29"/>
  <c r="AV100" i="29"/>
  <c r="AV99" i="29"/>
  <c r="AV68" i="29"/>
  <c r="AV67" i="29"/>
  <c r="AV94" i="29"/>
  <c r="AV73" i="29"/>
  <c r="AV87" i="29"/>
  <c r="AV80" i="29"/>
  <c r="AV90" i="29"/>
  <c r="AV77" i="29"/>
  <c r="AV92" i="29"/>
  <c r="AV75" i="29"/>
  <c r="AV86" i="29"/>
  <c r="AV81" i="29"/>
  <c r="AV95" i="29"/>
  <c r="AV72" i="29"/>
  <c r="AV85" i="29"/>
  <c r="AV82" i="29"/>
  <c r="AV84" i="29"/>
  <c r="AV83" i="29"/>
  <c r="AM144" i="27"/>
  <c r="W144" i="27"/>
  <c r="G144" i="27"/>
  <c r="AL144" i="27"/>
  <c r="V144" i="27"/>
  <c r="F144" i="27"/>
  <c r="AK144" i="27"/>
  <c r="U144" i="27"/>
  <c r="E144" i="27"/>
  <c r="AJ144" i="27"/>
  <c r="T144" i="27"/>
  <c r="D144" i="27"/>
  <c r="AI144" i="27"/>
  <c r="S144" i="27"/>
  <c r="AH144" i="27"/>
  <c r="R144" i="27"/>
  <c r="AG144" i="27"/>
  <c r="Q144" i="27"/>
  <c r="AF144" i="27"/>
  <c r="P144" i="27"/>
  <c r="AU144" i="27"/>
  <c r="AE144" i="27"/>
  <c r="O144" i="27"/>
  <c r="AT144" i="27"/>
  <c r="AD144" i="27"/>
  <c r="N144" i="27"/>
  <c r="AS144" i="27"/>
  <c r="AC144" i="27"/>
  <c r="M144" i="27"/>
  <c r="AR144" i="27"/>
  <c r="AB144" i="27"/>
  <c r="L144" i="27"/>
  <c r="AQ144" i="27"/>
  <c r="AA144" i="27"/>
  <c r="K144" i="27"/>
  <c r="AP144" i="27"/>
  <c r="Z144" i="27"/>
  <c r="J144" i="27"/>
  <c r="AO144" i="27"/>
  <c r="Y144" i="27"/>
  <c r="I144" i="27"/>
  <c r="AN144" i="27"/>
  <c r="X144" i="27"/>
  <c r="H144" i="27"/>
  <c r="CG145" i="29"/>
  <c r="AU118" i="24"/>
  <c r="AU106" i="24"/>
  <c r="AU117" i="24"/>
  <c r="AU109" i="24"/>
  <c r="AU110" i="24"/>
  <c r="AU112" i="24"/>
  <c r="AU113" i="24"/>
  <c r="AU115" i="24"/>
  <c r="AU119" i="24"/>
  <c r="AU107" i="24"/>
  <c r="AU105" i="24"/>
  <c r="AU108" i="24"/>
  <c r="AU111" i="24"/>
  <c r="AU116" i="24"/>
  <c r="AU114" i="24"/>
  <c r="AU120" i="24"/>
  <c r="AU121" i="24"/>
  <c r="AU122" i="24"/>
  <c r="AU123" i="24"/>
  <c r="AU124" i="24"/>
  <c r="AU125" i="24"/>
  <c r="AU126" i="24"/>
  <c r="AU127" i="24"/>
  <c r="AU128" i="24"/>
  <c r="AU129" i="24"/>
  <c r="AU130" i="24"/>
  <c r="AU131" i="24"/>
  <c r="AU132" i="24"/>
  <c r="CG63" i="24"/>
  <c r="AU133" i="24"/>
  <c r="AU134" i="24"/>
  <c r="AU135" i="24"/>
  <c r="AU136" i="24"/>
  <c r="AU137" i="24"/>
  <c r="AU138" i="24"/>
  <c r="AU139" i="24"/>
  <c r="AU140" i="24"/>
  <c r="AU141" i="24"/>
  <c r="AU142" i="24"/>
  <c r="AU143" i="24"/>
  <c r="AU144" i="24"/>
  <c r="AU145" i="24"/>
  <c r="AU146" i="24"/>
  <c r="AU147" i="24"/>
  <c r="AU153" i="24"/>
  <c r="AH145" i="26"/>
  <c r="R145" i="26"/>
  <c r="AG145" i="26"/>
  <c r="Q145" i="26"/>
  <c r="AF145" i="26"/>
  <c r="P145" i="26"/>
  <c r="AU145" i="26"/>
  <c r="AE145" i="26"/>
  <c r="O145" i="26"/>
  <c r="AT145" i="26"/>
  <c r="AD145" i="26"/>
  <c r="N145" i="26"/>
  <c r="AS145" i="26"/>
  <c r="AC145" i="26"/>
  <c r="M145" i="26"/>
  <c r="AR145" i="26"/>
  <c r="AB145" i="26"/>
  <c r="L145" i="26"/>
  <c r="AQ145" i="26"/>
  <c r="AA145" i="26"/>
  <c r="K145" i="26"/>
  <c r="AP145" i="26"/>
  <c r="Z145" i="26"/>
  <c r="J145" i="26"/>
  <c r="AN145" i="26"/>
  <c r="X145" i="26"/>
  <c r="H145" i="26"/>
  <c r="AM145" i="26"/>
  <c r="W145" i="26"/>
  <c r="G145" i="26"/>
  <c r="AL145" i="26"/>
  <c r="V145" i="26"/>
  <c r="F145" i="26"/>
  <c r="AK145" i="26"/>
  <c r="U145" i="26"/>
  <c r="E145" i="26"/>
  <c r="AJ145" i="26"/>
  <c r="T145" i="26"/>
  <c r="D145" i="26"/>
  <c r="AI145" i="26"/>
  <c r="S145" i="26"/>
  <c r="AO145" i="26"/>
  <c r="Y145" i="26"/>
  <c r="I145" i="26"/>
  <c r="AU156" i="24"/>
  <c r="AT146" i="29"/>
  <c r="AD146" i="29"/>
  <c r="N146" i="29"/>
  <c r="AM146" i="29"/>
  <c r="W146" i="29"/>
  <c r="G146" i="29"/>
  <c r="AO146" i="29"/>
  <c r="V146" i="29"/>
  <c r="D146" i="29"/>
  <c r="AN146" i="29"/>
  <c r="U146" i="29"/>
  <c r="AL146" i="29"/>
  <c r="T146" i="29"/>
  <c r="AK146" i="29"/>
  <c r="S146" i="29"/>
  <c r="AJ146" i="29"/>
  <c r="AG146" i="29"/>
  <c r="O146" i="29"/>
  <c r="AF146" i="29"/>
  <c r="M146" i="29"/>
  <c r="AC146" i="29"/>
  <c r="K146" i="29"/>
  <c r="AU146" i="29"/>
  <c r="AB146" i="29"/>
  <c r="J146" i="29"/>
  <c r="AS146" i="29"/>
  <c r="AA146" i="29"/>
  <c r="I146" i="29"/>
  <c r="AQ146" i="29"/>
  <c r="Y146" i="29"/>
  <c r="F146" i="29"/>
  <c r="AP146" i="29"/>
  <c r="X146" i="29"/>
  <c r="E146" i="29"/>
  <c r="H146" i="29"/>
  <c r="AR146" i="29"/>
  <c r="AI146" i="29"/>
  <c r="AH146" i="29"/>
  <c r="AE146" i="29"/>
  <c r="Z146" i="29"/>
  <c r="R146" i="29"/>
  <c r="Q146" i="29"/>
  <c r="P146" i="29"/>
  <c r="L146" i="29"/>
  <c r="AU165" i="24"/>
  <c r="AU149" i="24"/>
  <c r="AV89" i="28"/>
  <c r="AV78" i="28"/>
  <c r="AV96" i="28"/>
  <c r="AV93" i="28"/>
  <c r="AV91" i="28"/>
  <c r="AV76" i="28"/>
  <c r="AV97" i="28"/>
  <c r="AV88" i="28"/>
  <c r="AV79" i="28"/>
  <c r="AV98" i="28"/>
  <c r="AV100" i="28"/>
  <c r="AV99" i="28"/>
  <c r="AV94" i="28"/>
  <c r="AV87" i="28"/>
  <c r="AV80" i="28"/>
  <c r="AV90" i="28"/>
  <c r="AV77" i="28"/>
  <c r="AV92" i="28"/>
  <c r="AV86" i="28"/>
  <c r="AV81" i="28"/>
  <c r="AV95" i="28"/>
  <c r="AV82" i="28"/>
  <c r="AV65" i="28"/>
  <c r="AV73" i="28"/>
  <c r="AV72" i="28"/>
  <c r="AV71" i="28"/>
  <c r="AV70" i="28"/>
  <c r="AV69" i="28"/>
  <c r="AV66" i="28"/>
  <c r="AV68" i="28"/>
  <c r="AV67" i="28"/>
  <c r="AV83" i="28"/>
  <c r="AV74" i="28"/>
  <c r="AV84" i="28"/>
  <c r="AV85" i="28"/>
  <c r="AV75" i="28"/>
  <c r="AV64" i="28"/>
  <c r="AO144" i="25"/>
  <c r="Y144" i="25"/>
  <c r="I144" i="25"/>
  <c r="AN144" i="25"/>
  <c r="X144" i="25"/>
  <c r="H144" i="25"/>
  <c r="AM144" i="25"/>
  <c r="W144" i="25"/>
  <c r="G144" i="25"/>
  <c r="AL144" i="25"/>
  <c r="V144" i="25"/>
  <c r="F144" i="25"/>
  <c r="AK144" i="25"/>
  <c r="U144" i="25"/>
  <c r="E144" i="25"/>
  <c r="AJ144" i="25"/>
  <c r="T144" i="25"/>
  <c r="D144" i="25"/>
  <c r="AI144" i="25"/>
  <c r="S144" i="25"/>
  <c r="AH144" i="25"/>
  <c r="R144" i="25"/>
  <c r="AG144" i="25"/>
  <c r="Q144" i="25"/>
  <c r="AF144" i="25"/>
  <c r="P144" i="25"/>
  <c r="AU144" i="25"/>
  <c r="AE144" i="25"/>
  <c r="O144" i="25"/>
  <c r="AT144" i="25"/>
  <c r="AD144" i="25"/>
  <c r="N144" i="25"/>
  <c r="AS144" i="25"/>
  <c r="AC144" i="25"/>
  <c r="M144" i="25"/>
  <c r="AR144" i="25"/>
  <c r="AB144" i="25"/>
  <c r="L144" i="25"/>
  <c r="AQ144" i="25"/>
  <c r="AA144" i="25"/>
  <c r="K144" i="25"/>
  <c r="AP144" i="25"/>
  <c r="Z144" i="25"/>
  <c r="J144" i="25"/>
  <c r="AU101" i="27"/>
  <c r="AU105" i="27"/>
  <c r="AU106" i="27"/>
  <c r="AU107" i="27"/>
  <c r="AU108" i="27"/>
  <c r="AU109" i="27"/>
  <c r="AU110" i="27"/>
  <c r="CG63" i="27"/>
  <c r="AU111" i="27"/>
  <c r="AU112" i="27"/>
  <c r="AU113" i="27"/>
  <c r="AU114" i="27"/>
  <c r="AU115" i="27"/>
  <c r="AU116" i="27"/>
  <c r="AU117" i="27"/>
  <c r="AU118" i="27"/>
  <c r="AU119" i="27"/>
  <c r="AU120" i="27"/>
  <c r="AU121" i="27"/>
  <c r="AU122" i="27"/>
  <c r="AU123" i="27"/>
  <c r="AU124" i="27"/>
  <c r="AU125" i="27"/>
  <c r="AU126" i="27"/>
  <c r="AU127" i="27"/>
  <c r="AU128" i="27"/>
  <c r="AU129" i="27"/>
  <c r="AU130" i="27"/>
  <c r="AU131" i="27"/>
  <c r="AU132" i="27"/>
  <c r="AU133" i="27"/>
  <c r="AU134" i="27"/>
  <c r="AU135" i="27"/>
  <c r="AU136" i="27"/>
  <c r="AU137" i="27"/>
  <c r="AU138" i="27"/>
  <c r="AU139" i="27"/>
  <c r="AU140" i="27"/>
  <c r="AU141" i="27"/>
  <c r="AU142" i="27"/>
  <c r="AU163" i="24"/>
  <c r="AU101" i="28"/>
  <c r="AU105" i="28"/>
  <c r="AU106" i="28"/>
  <c r="AU108" i="28"/>
  <c r="AU107" i="28"/>
  <c r="AU109" i="28"/>
  <c r="AU110" i="28"/>
  <c r="AU111" i="28"/>
  <c r="CG63" i="28"/>
  <c r="AU112" i="28"/>
  <c r="AU113" i="28"/>
  <c r="AU114" i="28"/>
  <c r="AU115" i="28"/>
  <c r="AU116" i="28"/>
  <c r="AU117" i="28"/>
  <c r="AU118" i="28"/>
  <c r="AU119" i="28"/>
  <c r="AU120" i="28"/>
  <c r="AU121" i="28"/>
  <c r="AU122" i="28"/>
  <c r="AU123" i="28"/>
  <c r="AU124" i="28"/>
  <c r="AU125" i="28"/>
  <c r="AU126" i="28"/>
  <c r="AU127" i="28"/>
  <c r="AU128" i="28"/>
  <c r="AU129" i="28"/>
  <c r="AU130" i="28"/>
  <c r="AU131" i="28"/>
  <c r="AU132" i="28"/>
  <c r="AU133" i="28"/>
  <c r="AU134" i="28"/>
  <c r="AU135" i="28"/>
  <c r="AU136" i="28"/>
  <c r="AU137" i="28"/>
  <c r="AU138" i="28"/>
  <c r="AU139" i="28"/>
  <c r="AU140" i="28"/>
  <c r="AU141" i="28"/>
  <c r="AU142" i="28"/>
  <c r="AU143" i="28"/>
  <c r="AU144" i="28"/>
  <c r="Q49" i="1"/>
  <c r="S48" i="1"/>
  <c r="AV93" i="27"/>
  <c r="AV74" i="27"/>
  <c r="AV91" i="27"/>
  <c r="AV76" i="27"/>
  <c r="AV97" i="27"/>
  <c r="AV70" i="27"/>
  <c r="AV65" i="27"/>
  <c r="AV88" i="27"/>
  <c r="AV79" i="27"/>
  <c r="AV98" i="27"/>
  <c r="AV69" i="27"/>
  <c r="AV66" i="27"/>
  <c r="AV100" i="27"/>
  <c r="AV99" i="27"/>
  <c r="AV68" i="27"/>
  <c r="AV67" i="27"/>
  <c r="AV94" i="27"/>
  <c r="AV73" i="27"/>
  <c r="AV87" i="27"/>
  <c r="AV80" i="27"/>
  <c r="AV90" i="27"/>
  <c r="AV77" i="27"/>
  <c r="AV92" i="27"/>
  <c r="AV75" i="27"/>
  <c r="AV86" i="27"/>
  <c r="AV81" i="27"/>
  <c r="AV95" i="27"/>
  <c r="AV72" i="27"/>
  <c r="AV85" i="27"/>
  <c r="AV82" i="27"/>
  <c r="AV84" i="27"/>
  <c r="AV83" i="27"/>
  <c r="AV89" i="27"/>
  <c r="AV78" i="27"/>
  <c r="AV96" i="27"/>
  <c r="AV71" i="27"/>
  <c r="AV64" i="27"/>
  <c r="AV90" i="25"/>
  <c r="AV77" i="25"/>
  <c r="AV92" i="25"/>
  <c r="AV75" i="25"/>
  <c r="AV86" i="25"/>
  <c r="AV81" i="25"/>
  <c r="AV95" i="25"/>
  <c r="AV72" i="25"/>
  <c r="AV85" i="25"/>
  <c r="AV82" i="25"/>
  <c r="AV84" i="25"/>
  <c r="AV83" i="25"/>
  <c r="AV89" i="25"/>
  <c r="AV96" i="25"/>
  <c r="AV93" i="25"/>
  <c r="AV91" i="25"/>
  <c r="AV97" i="25"/>
  <c r="AV98" i="25"/>
  <c r="AV100" i="25"/>
  <c r="AV99" i="25"/>
  <c r="AV94" i="25"/>
  <c r="AV79" i="25"/>
  <c r="AV70" i="25"/>
  <c r="AV65" i="25"/>
  <c r="AV87" i="25"/>
  <c r="AV73" i="25"/>
  <c r="AV69" i="25"/>
  <c r="AV66" i="25"/>
  <c r="AV68" i="25"/>
  <c r="AV67" i="25"/>
  <c r="AV74" i="25"/>
  <c r="AV78" i="25"/>
  <c r="AV76" i="25"/>
  <c r="AV80" i="25"/>
  <c r="AV88" i="25"/>
  <c r="AV71" i="25"/>
  <c r="AV64" i="25"/>
  <c r="AV98" i="26"/>
  <c r="AV100" i="26"/>
  <c r="AV99" i="26"/>
  <c r="AV90" i="26"/>
  <c r="AV77" i="26"/>
  <c r="AV92" i="26"/>
  <c r="AV75" i="26"/>
  <c r="AV97" i="26"/>
  <c r="AV86" i="26"/>
  <c r="AV81" i="26"/>
  <c r="AV95" i="26"/>
  <c r="AV72" i="26"/>
  <c r="AV85" i="26"/>
  <c r="AV82" i="26"/>
  <c r="AV84" i="26"/>
  <c r="AV83" i="26"/>
  <c r="AV89" i="26"/>
  <c r="AV78" i="26"/>
  <c r="AV96" i="26"/>
  <c r="AV71" i="26"/>
  <c r="AV64" i="26"/>
  <c r="AV93" i="26"/>
  <c r="AV74" i="26"/>
  <c r="AV91" i="26"/>
  <c r="AV76" i="26"/>
  <c r="AV70" i="26"/>
  <c r="AV65" i="26"/>
  <c r="AV88" i="26"/>
  <c r="AV79" i="26"/>
  <c r="AV69" i="26"/>
  <c r="AV66" i="26"/>
  <c r="AV68" i="26"/>
  <c r="AV67" i="26"/>
  <c r="AV94" i="26"/>
  <c r="AV73" i="26"/>
  <c r="AV87" i="26"/>
  <c r="AV80" i="26"/>
  <c r="CG143" i="27"/>
  <c r="AU158" i="24"/>
  <c r="B83" i="18"/>
  <c r="O82" i="18"/>
  <c r="F83" i="18"/>
  <c r="P82" i="18"/>
  <c r="AU103" i="25"/>
  <c r="AU103" i="28"/>
  <c r="AU103" i="29"/>
  <c r="AU103" i="26"/>
  <c r="AU103" i="27"/>
  <c r="AU103" i="24"/>
  <c r="B83" i="24"/>
  <c r="B167" i="24"/>
  <c r="J56" i="1"/>
  <c r="D45" i="20"/>
  <c r="E45" i="20" s="1"/>
  <c r="B47" i="20"/>
  <c r="C47" i="20" s="1"/>
  <c r="M53" i="1"/>
  <c r="R51" i="1"/>
  <c r="C59" i="1"/>
  <c r="AW18" i="24" s="1"/>
  <c r="D59" i="1"/>
  <c r="AW18" i="25" s="1"/>
  <c r="E59" i="1"/>
  <c r="AW18" i="26" s="1"/>
  <c r="F59" i="1"/>
  <c r="AW18" i="27" s="1"/>
  <c r="G59" i="1"/>
  <c r="AW18" i="28" s="1"/>
  <c r="H59" i="1"/>
  <c r="AW18" i="29" s="1"/>
  <c r="A46" i="21"/>
  <c r="D46" i="21" s="1"/>
  <c r="F45" i="20"/>
  <c r="E45" i="21"/>
  <c r="F45" i="21"/>
  <c r="G46" i="23"/>
  <c r="E46" i="23"/>
  <c r="F46" i="23" s="1"/>
  <c r="B48" i="23"/>
  <c r="C48" i="23" s="1"/>
  <c r="D48" i="23" s="1"/>
  <c r="B54" i="1"/>
  <c r="A53" i="1"/>
  <c r="G47" i="23"/>
  <c r="A47" i="23"/>
  <c r="B47" i="21"/>
  <c r="C47" i="21" s="1"/>
  <c r="A46" i="20"/>
  <c r="L52" i="1"/>
  <c r="O52" i="1" s="1"/>
  <c r="T52" i="1" s="1"/>
  <c r="I69" i="14"/>
  <c r="P51" i="1"/>
  <c r="B146" i="29"/>
  <c r="B62" i="29"/>
  <c r="B60" i="25"/>
  <c r="B144" i="25"/>
  <c r="B62" i="28"/>
  <c r="B146" i="28"/>
  <c r="B145" i="26"/>
  <c r="B61" i="26"/>
  <c r="B144" i="27"/>
  <c r="B60" i="27"/>
  <c r="AV146" i="29" l="1"/>
  <c r="AV159" i="24"/>
  <c r="AV146" i="28"/>
  <c r="AV167" i="24"/>
  <c r="AV144" i="27"/>
  <c r="AV158" i="24"/>
  <c r="AV149" i="24"/>
  <c r="CG149" i="24" s="1"/>
  <c r="AS147" i="29"/>
  <c r="AC147" i="29"/>
  <c r="M147" i="29"/>
  <c r="AL147" i="29"/>
  <c r="V147" i="29"/>
  <c r="F147" i="29"/>
  <c r="AK147" i="29"/>
  <c r="U147" i="29"/>
  <c r="E147" i="29"/>
  <c r="AI147" i="29"/>
  <c r="P147" i="29"/>
  <c r="AH147" i="29"/>
  <c r="O147" i="29"/>
  <c r="AG147" i="29"/>
  <c r="N147" i="29"/>
  <c r="AF147" i="29"/>
  <c r="L147" i="29"/>
  <c r="AE147" i="29"/>
  <c r="K147" i="29"/>
  <c r="AU147" i="29"/>
  <c r="AA147" i="29"/>
  <c r="H147" i="29"/>
  <c r="AT147" i="29"/>
  <c r="Z147" i="29"/>
  <c r="G147" i="29"/>
  <c r="AQ147" i="29"/>
  <c r="X147" i="29"/>
  <c r="AP147" i="29"/>
  <c r="W147" i="29"/>
  <c r="AO147" i="29"/>
  <c r="T147" i="29"/>
  <c r="AM147" i="29"/>
  <c r="R147" i="29"/>
  <c r="AJ147" i="29"/>
  <c r="Q147" i="29"/>
  <c r="AV147" i="29"/>
  <c r="AR147" i="29"/>
  <c r="AN147" i="29"/>
  <c r="AD147" i="29"/>
  <c r="AB147" i="29"/>
  <c r="Y147" i="29"/>
  <c r="S147" i="29"/>
  <c r="J147" i="29"/>
  <c r="I147" i="29"/>
  <c r="D147" i="29"/>
  <c r="CG144" i="25"/>
  <c r="AV161" i="24"/>
  <c r="AV154" i="24"/>
  <c r="AV101" i="28"/>
  <c r="AV105" i="28"/>
  <c r="AV106" i="28"/>
  <c r="AV108" i="28"/>
  <c r="AV107" i="28"/>
  <c r="AV109" i="28"/>
  <c r="AV110" i="28"/>
  <c r="AV111" i="28"/>
  <c r="AV112" i="28"/>
  <c r="CG64" i="28"/>
  <c r="AV113" i="28"/>
  <c r="AV114" i="28"/>
  <c r="AV115" i="28"/>
  <c r="AV116" i="28"/>
  <c r="AV117" i="28"/>
  <c r="AV118" i="28"/>
  <c r="AV119" i="28"/>
  <c r="AV120" i="28"/>
  <c r="AV121" i="28"/>
  <c r="AV122" i="28"/>
  <c r="AV123" i="28"/>
  <c r="AV124" i="28"/>
  <c r="AV125" i="28"/>
  <c r="AV126" i="28"/>
  <c r="AV127" i="28"/>
  <c r="AV128" i="28"/>
  <c r="AV129" i="28"/>
  <c r="AV130" i="28"/>
  <c r="AV131" i="28"/>
  <c r="AV132" i="28"/>
  <c r="AV133" i="28"/>
  <c r="AV134" i="28"/>
  <c r="AV135" i="28"/>
  <c r="AV136" i="28"/>
  <c r="AV137" i="28"/>
  <c r="AV138" i="28"/>
  <c r="AV139" i="28"/>
  <c r="AV140" i="28"/>
  <c r="AV141" i="28"/>
  <c r="AV142" i="28"/>
  <c r="AV143" i="28"/>
  <c r="AV144" i="28"/>
  <c r="AV145" i="28"/>
  <c r="CG145" i="26"/>
  <c r="AV155" i="24"/>
  <c r="AV164" i="24"/>
  <c r="CG146" i="28"/>
  <c r="CG144" i="27"/>
  <c r="AW96" i="29"/>
  <c r="AW71" i="29"/>
  <c r="AW93" i="29"/>
  <c r="AW74" i="29"/>
  <c r="AW91" i="29"/>
  <c r="AW76" i="29"/>
  <c r="AW97" i="29"/>
  <c r="AW70" i="29"/>
  <c r="AW65" i="29"/>
  <c r="AW88" i="29"/>
  <c r="AW79" i="29"/>
  <c r="AW98" i="29"/>
  <c r="AW69" i="29"/>
  <c r="AW66" i="29"/>
  <c r="AW100" i="29"/>
  <c r="AW99" i="29"/>
  <c r="AW68" i="29"/>
  <c r="AW67" i="29"/>
  <c r="AW94" i="29"/>
  <c r="AW73" i="29"/>
  <c r="AW87" i="29"/>
  <c r="AW80" i="29"/>
  <c r="AW90" i="29"/>
  <c r="AW77" i="29"/>
  <c r="AW92" i="29"/>
  <c r="AW75" i="29"/>
  <c r="AW86" i="29"/>
  <c r="AW81" i="29"/>
  <c r="AW95" i="29"/>
  <c r="AW72" i="29"/>
  <c r="AW85" i="29"/>
  <c r="AW82" i="29"/>
  <c r="AW84" i="29"/>
  <c r="AW83" i="29"/>
  <c r="AW89" i="29"/>
  <c r="AW78" i="29"/>
  <c r="AV101" i="27"/>
  <c r="AV105" i="27"/>
  <c r="AV106" i="27"/>
  <c r="AV107" i="27"/>
  <c r="AV108" i="27"/>
  <c r="AV109" i="27"/>
  <c r="AV110" i="27"/>
  <c r="CG64" i="27"/>
  <c r="AV111" i="27"/>
  <c r="AV112" i="27"/>
  <c r="AV113" i="27"/>
  <c r="AV114" i="27"/>
  <c r="AV115" i="27"/>
  <c r="AV116" i="27"/>
  <c r="AV117" i="27"/>
  <c r="AV118" i="27"/>
  <c r="AV119" i="27"/>
  <c r="AV120" i="27"/>
  <c r="AV121" i="27"/>
  <c r="AV122" i="27"/>
  <c r="AV123" i="27"/>
  <c r="AV124" i="27"/>
  <c r="AV125" i="27"/>
  <c r="AV126" i="27"/>
  <c r="AV127" i="27"/>
  <c r="AV128" i="27"/>
  <c r="AV129" i="27"/>
  <c r="AV130" i="27"/>
  <c r="AV131" i="27"/>
  <c r="AV132" i="27"/>
  <c r="AV133" i="27"/>
  <c r="AV134" i="27"/>
  <c r="AV135" i="27"/>
  <c r="AV136" i="27"/>
  <c r="AV137" i="27"/>
  <c r="AV138" i="27"/>
  <c r="AV139" i="27"/>
  <c r="AV140" i="27"/>
  <c r="AV141" i="27"/>
  <c r="AV142" i="27"/>
  <c r="AV143" i="27"/>
  <c r="AV162" i="24"/>
  <c r="AV157" i="24"/>
  <c r="AV101" i="25"/>
  <c r="AV105" i="25"/>
  <c r="AV106" i="25"/>
  <c r="AV107" i="25"/>
  <c r="AV108" i="25"/>
  <c r="AV109" i="25"/>
  <c r="AV110" i="25"/>
  <c r="CG64" i="25"/>
  <c r="AV111" i="25"/>
  <c r="AV112" i="25"/>
  <c r="AV113" i="25"/>
  <c r="AV114" i="25"/>
  <c r="AV115" i="25"/>
  <c r="AV116" i="25"/>
  <c r="AV117" i="25"/>
  <c r="AV118" i="25"/>
  <c r="AV119" i="25"/>
  <c r="AV120" i="25"/>
  <c r="AV121" i="25"/>
  <c r="AV122" i="25"/>
  <c r="AV123" i="25"/>
  <c r="AV124" i="25"/>
  <c r="AV125" i="25"/>
  <c r="AV126" i="25"/>
  <c r="AV127" i="25"/>
  <c r="AV128" i="25"/>
  <c r="AV129" i="25"/>
  <c r="AV130" i="25"/>
  <c r="AV131" i="25"/>
  <c r="AV132" i="25"/>
  <c r="AV133" i="25"/>
  <c r="AV134" i="25"/>
  <c r="AV135" i="25"/>
  <c r="AV136" i="25"/>
  <c r="AV137" i="25"/>
  <c r="AV138" i="25"/>
  <c r="AV139" i="25"/>
  <c r="AV140" i="25"/>
  <c r="AV141" i="25"/>
  <c r="AV142" i="25"/>
  <c r="AV143" i="25"/>
  <c r="AW96" i="28"/>
  <c r="AW71" i="28"/>
  <c r="AW93" i="28"/>
  <c r="AW91" i="28"/>
  <c r="AW97" i="28"/>
  <c r="AW88" i="28"/>
  <c r="AW79" i="28"/>
  <c r="AW98" i="28"/>
  <c r="AW100" i="28"/>
  <c r="AW99" i="28"/>
  <c r="AW94" i="28"/>
  <c r="AW87" i="28"/>
  <c r="AW80" i="28"/>
  <c r="AW90" i="28"/>
  <c r="AW77" i="28"/>
  <c r="AW92" i="28"/>
  <c r="AW86" i="28"/>
  <c r="AW81" i="28"/>
  <c r="AW95" i="28"/>
  <c r="AW89" i="28"/>
  <c r="AW65" i="28"/>
  <c r="AW73" i="28"/>
  <c r="AW72" i="28"/>
  <c r="AW70" i="28"/>
  <c r="AW69" i="28"/>
  <c r="AW66" i="28"/>
  <c r="AW68" i="28"/>
  <c r="AW67" i="28"/>
  <c r="AW83" i="28"/>
  <c r="AW74" i="28"/>
  <c r="AW84" i="28"/>
  <c r="AW76" i="28"/>
  <c r="AW78" i="28"/>
  <c r="AW85" i="28"/>
  <c r="AW75" i="28"/>
  <c r="AW82" i="28"/>
  <c r="AV151" i="24"/>
  <c r="AN145" i="25"/>
  <c r="X145" i="25"/>
  <c r="H145" i="25"/>
  <c r="AM145" i="25"/>
  <c r="W145" i="25"/>
  <c r="G145" i="25"/>
  <c r="AL145" i="25"/>
  <c r="V145" i="25"/>
  <c r="F145" i="25"/>
  <c r="AK145" i="25"/>
  <c r="U145" i="25"/>
  <c r="E145" i="25"/>
  <c r="AJ145" i="25"/>
  <c r="T145" i="25"/>
  <c r="D145" i="25"/>
  <c r="AI145" i="25"/>
  <c r="S145" i="25"/>
  <c r="AH145" i="25"/>
  <c r="R145" i="25"/>
  <c r="AG145" i="25"/>
  <c r="Q145" i="25"/>
  <c r="AV145" i="25"/>
  <c r="AF145" i="25"/>
  <c r="P145" i="25"/>
  <c r="AU145" i="25"/>
  <c r="AE145" i="25"/>
  <c r="O145" i="25"/>
  <c r="AT145" i="25"/>
  <c r="AD145" i="25"/>
  <c r="N145" i="25"/>
  <c r="AS145" i="25"/>
  <c r="AC145" i="25"/>
  <c r="M145" i="25"/>
  <c r="AR145" i="25"/>
  <c r="AB145" i="25"/>
  <c r="L145" i="25"/>
  <c r="AQ145" i="25"/>
  <c r="AA145" i="25"/>
  <c r="K145" i="25"/>
  <c r="AP145" i="25"/>
  <c r="Z145" i="25"/>
  <c r="J145" i="25"/>
  <c r="AO145" i="25"/>
  <c r="Y145" i="25"/>
  <c r="I145" i="25"/>
  <c r="AV101" i="24"/>
  <c r="AV118" i="24"/>
  <c r="AV114" i="24"/>
  <c r="AV105" i="24"/>
  <c r="AV110" i="24"/>
  <c r="AV111" i="24"/>
  <c r="AV113" i="24"/>
  <c r="AV109" i="24"/>
  <c r="AV115" i="24"/>
  <c r="AV116" i="24"/>
  <c r="AV117" i="24"/>
  <c r="AV112" i="24"/>
  <c r="AV119" i="24"/>
  <c r="AV107" i="24"/>
  <c r="AV108" i="24"/>
  <c r="AV106" i="24"/>
  <c r="AV120" i="24"/>
  <c r="AV121" i="24"/>
  <c r="AV122" i="24"/>
  <c r="AV123" i="24"/>
  <c r="AV124" i="24"/>
  <c r="AV125" i="24"/>
  <c r="AV126" i="24"/>
  <c r="AV127" i="24"/>
  <c r="AV128" i="24"/>
  <c r="AV129" i="24"/>
  <c r="AV130" i="24"/>
  <c r="AV131" i="24"/>
  <c r="AV132" i="24"/>
  <c r="CG64" i="24"/>
  <c r="AV133" i="24"/>
  <c r="AV134" i="24"/>
  <c r="AV135" i="24"/>
  <c r="AV136" i="24"/>
  <c r="AV137" i="24"/>
  <c r="AV138" i="24"/>
  <c r="AV139" i="24"/>
  <c r="AV140" i="24"/>
  <c r="AV141" i="24"/>
  <c r="AV142" i="24"/>
  <c r="AV143" i="24"/>
  <c r="AV144" i="24"/>
  <c r="AV145" i="24"/>
  <c r="AV146" i="24"/>
  <c r="AV147" i="24"/>
  <c r="AV148" i="24"/>
  <c r="AV152" i="24"/>
  <c r="M168" i="24"/>
  <c r="AC168" i="24"/>
  <c r="AS168" i="24"/>
  <c r="N168" i="24"/>
  <c r="AD168" i="24"/>
  <c r="AT168" i="24"/>
  <c r="O168" i="24"/>
  <c r="AE168" i="24"/>
  <c r="AU168" i="24"/>
  <c r="P168" i="24"/>
  <c r="AF168" i="24"/>
  <c r="AV168" i="24"/>
  <c r="Q168" i="24"/>
  <c r="AG168" i="24"/>
  <c r="R168" i="24"/>
  <c r="AH168" i="24"/>
  <c r="S168" i="24"/>
  <c r="AI168" i="24"/>
  <c r="D168" i="24"/>
  <c r="T168" i="24"/>
  <c r="AJ168" i="24"/>
  <c r="E168" i="24"/>
  <c r="U168" i="24"/>
  <c r="AK168" i="24"/>
  <c r="F168" i="24"/>
  <c r="V168" i="24"/>
  <c r="AL168" i="24"/>
  <c r="G168" i="24"/>
  <c r="W168" i="24"/>
  <c r="AM168" i="24"/>
  <c r="H168" i="24"/>
  <c r="X168" i="24"/>
  <c r="AN168" i="24"/>
  <c r="I168" i="24"/>
  <c r="Y168" i="24"/>
  <c r="AO168" i="24"/>
  <c r="J168" i="24"/>
  <c r="Z168" i="24"/>
  <c r="AP168" i="24"/>
  <c r="K168" i="24"/>
  <c r="AA168" i="24"/>
  <c r="AQ168" i="24"/>
  <c r="L168" i="24"/>
  <c r="AB168" i="24"/>
  <c r="AR168" i="24"/>
  <c r="CG146" i="29"/>
  <c r="AV101" i="29"/>
  <c r="AV105" i="29"/>
  <c r="AV106" i="29"/>
  <c r="AV107" i="29"/>
  <c r="AV108" i="29"/>
  <c r="AV109" i="29"/>
  <c r="CG64" i="29"/>
  <c r="AV110" i="29"/>
  <c r="AV111" i="29"/>
  <c r="AV112" i="29"/>
  <c r="AV113" i="29"/>
  <c r="AV114" i="29"/>
  <c r="AV115" i="29"/>
  <c r="AV116" i="29"/>
  <c r="AV117" i="29"/>
  <c r="AV118" i="29"/>
  <c r="AV119" i="29"/>
  <c r="AV120" i="29"/>
  <c r="AV121" i="29"/>
  <c r="AV122" i="29"/>
  <c r="AV123" i="29"/>
  <c r="AV124" i="29"/>
  <c r="AV125" i="29"/>
  <c r="AV126" i="29"/>
  <c r="AV127" i="29"/>
  <c r="AV128" i="29"/>
  <c r="AV129" i="29"/>
  <c r="AV130" i="29"/>
  <c r="AV131" i="29"/>
  <c r="AV132" i="29"/>
  <c r="AV133" i="29"/>
  <c r="AV134" i="29"/>
  <c r="AV135" i="29"/>
  <c r="AV136" i="29"/>
  <c r="AV137" i="29"/>
  <c r="AV138" i="29"/>
  <c r="AV139" i="29"/>
  <c r="AV140" i="29"/>
  <c r="AV141" i="29"/>
  <c r="AV142" i="29"/>
  <c r="AV143" i="29"/>
  <c r="AV144" i="29"/>
  <c r="AV145" i="29"/>
  <c r="AW98" i="26"/>
  <c r="AW100" i="26"/>
  <c r="AW99" i="26"/>
  <c r="AW92" i="26"/>
  <c r="AW75" i="26"/>
  <c r="AW97" i="26"/>
  <c r="AW86" i="26"/>
  <c r="AW81" i="26"/>
  <c r="AW95" i="26"/>
  <c r="AW72" i="26"/>
  <c r="AW85" i="26"/>
  <c r="AW82" i="26"/>
  <c r="AW84" i="26"/>
  <c r="AW83" i="26"/>
  <c r="AW89" i="26"/>
  <c r="AW78" i="26"/>
  <c r="AW96" i="26"/>
  <c r="AW71" i="26"/>
  <c r="AW93" i="26"/>
  <c r="AW74" i="26"/>
  <c r="AW91" i="26"/>
  <c r="AW76" i="26"/>
  <c r="AW70" i="26"/>
  <c r="AW65" i="26"/>
  <c r="AW88" i="26"/>
  <c r="AW79" i="26"/>
  <c r="AW69" i="26"/>
  <c r="AW66" i="26"/>
  <c r="AW68" i="26"/>
  <c r="AW67" i="26"/>
  <c r="AW94" i="26"/>
  <c r="AW73" i="26"/>
  <c r="AW87" i="26"/>
  <c r="AW80" i="26"/>
  <c r="AW90" i="26"/>
  <c r="AW77" i="26"/>
  <c r="AW98" i="24"/>
  <c r="AW79" i="24"/>
  <c r="AW100" i="24"/>
  <c r="AW99" i="24"/>
  <c r="AW69" i="24"/>
  <c r="AW66" i="24"/>
  <c r="AW94" i="24"/>
  <c r="AW68" i="24"/>
  <c r="AW67" i="24"/>
  <c r="AW87" i="24"/>
  <c r="AW73" i="24"/>
  <c r="AW90" i="24"/>
  <c r="AW80" i="24"/>
  <c r="AW92" i="24"/>
  <c r="AW77" i="24"/>
  <c r="AW75" i="24"/>
  <c r="AW95" i="24"/>
  <c r="AW86" i="24"/>
  <c r="AW81" i="24"/>
  <c r="AW72" i="24"/>
  <c r="AW85" i="24"/>
  <c r="AW82" i="24"/>
  <c r="AW89" i="24"/>
  <c r="AW84" i="24"/>
  <c r="AW83" i="24"/>
  <c r="AW96" i="24"/>
  <c r="AW78" i="24"/>
  <c r="AW93" i="24"/>
  <c r="AW71" i="24"/>
  <c r="AW91" i="24"/>
  <c r="AW74" i="24"/>
  <c r="AW97" i="24"/>
  <c r="AW76" i="24"/>
  <c r="AW88" i="24"/>
  <c r="AW70" i="24"/>
  <c r="AW65" i="24"/>
  <c r="AV166" i="24"/>
  <c r="AV150" i="24"/>
  <c r="AG146" i="26"/>
  <c r="Q146" i="26"/>
  <c r="AV146" i="26"/>
  <c r="AF146" i="26"/>
  <c r="P146" i="26"/>
  <c r="AU146" i="26"/>
  <c r="AE146" i="26"/>
  <c r="O146" i="26"/>
  <c r="AT146" i="26"/>
  <c r="AD146" i="26"/>
  <c r="N146" i="26"/>
  <c r="AS146" i="26"/>
  <c r="AC146" i="26"/>
  <c r="M146" i="26"/>
  <c r="AR146" i="26"/>
  <c r="AB146" i="26"/>
  <c r="L146" i="26"/>
  <c r="AQ146" i="26"/>
  <c r="AA146" i="26"/>
  <c r="K146" i="26"/>
  <c r="AP146" i="26"/>
  <c r="Z146" i="26"/>
  <c r="J146" i="26"/>
  <c r="AO146" i="26"/>
  <c r="Y146" i="26"/>
  <c r="I146" i="26"/>
  <c r="AM146" i="26"/>
  <c r="W146" i="26"/>
  <c r="G146" i="26"/>
  <c r="AL146" i="26"/>
  <c r="V146" i="26"/>
  <c r="F146" i="26"/>
  <c r="AK146" i="26"/>
  <c r="U146" i="26"/>
  <c r="E146" i="26"/>
  <c r="AJ146" i="26"/>
  <c r="T146" i="26"/>
  <c r="D146" i="26"/>
  <c r="AI146" i="26"/>
  <c r="S146" i="26"/>
  <c r="AH146" i="26"/>
  <c r="R146" i="26"/>
  <c r="AN146" i="26"/>
  <c r="X146" i="26"/>
  <c r="H146" i="26"/>
  <c r="AV101" i="26"/>
  <c r="AV105" i="26"/>
  <c r="AV106" i="26"/>
  <c r="AV107" i="26"/>
  <c r="AV108" i="26"/>
  <c r="AV109" i="26"/>
  <c r="CG64" i="26"/>
  <c r="AV110" i="26"/>
  <c r="AV111" i="26"/>
  <c r="AV112" i="26"/>
  <c r="AV113" i="26"/>
  <c r="AV114" i="26"/>
  <c r="AV115" i="26"/>
  <c r="AV116" i="26"/>
  <c r="AV117" i="26"/>
  <c r="AV118" i="26"/>
  <c r="AV119" i="26"/>
  <c r="AV120" i="26"/>
  <c r="AV121" i="26"/>
  <c r="AV122" i="26"/>
  <c r="AV123" i="26"/>
  <c r="AV124" i="26"/>
  <c r="AV125" i="26"/>
  <c r="AV126" i="26"/>
  <c r="AV127" i="26"/>
  <c r="AV128" i="26"/>
  <c r="AV129" i="26"/>
  <c r="AV130" i="26"/>
  <c r="AV131" i="26"/>
  <c r="AV132" i="26"/>
  <c r="AV133" i="26"/>
  <c r="AV134" i="26"/>
  <c r="AV135" i="26"/>
  <c r="AV136" i="26"/>
  <c r="AV137" i="26"/>
  <c r="AV138" i="26"/>
  <c r="AV139" i="26"/>
  <c r="AV140" i="26"/>
  <c r="AV141" i="26"/>
  <c r="AV142" i="26"/>
  <c r="AV143" i="26"/>
  <c r="AV144" i="26"/>
  <c r="Q50" i="1"/>
  <c r="S49" i="1"/>
  <c r="AV153" i="24"/>
  <c r="AW91" i="27"/>
  <c r="AW76" i="27"/>
  <c r="AW97" i="27"/>
  <c r="AW70" i="27"/>
  <c r="AW65" i="27"/>
  <c r="AW88" i="27"/>
  <c r="AW79" i="27"/>
  <c r="AW98" i="27"/>
  <c r="AW69" i="27"/>
  <c r="AW66" i="27"/>
  <c r="AW100" i="27"/>
  <c r="AW99" i="27"/>
  <c r="AW68" i="27"/>
  <c r="AW67" i="27"/>
  <c r="AW94" i="27"/>
  <c r="AW73" i="27"/>
  <c r="AW87" i="27"/>
  <c r="AW80" i="27"/>
  <c r="AW90" i="27"/>
  <c r="AW77" i="27"/>
  <c r="AW92" i="27"/>
  <c r="AW75" i="27"/>
  <c r="AW86" i="27"/>
  <c r="AW81" i="27"/>
  <c r="AW95" i="27"/>
  <c r="AW72" i="27"/>
  <c r="AW85" i="27"/>
  <c r="AW82" i="27"/>
  <c r="AW84" i="27"/>
  <c r="AW83" i="27"/>
  <c r="AW89" i="27"/>
  <c r="AW78" i="27"/>
  <c r="AW96" i="27"/>
  <c r="AW71" i="27"/>
  <c r="AW93" i="27"/>
  <c r="AW74" i="27"/>
  <c r="AL145" i="27"/>
  <c r="V145" i="27"/>
  <c r="F145" i="27"/>
  <c r="AK145" i="27"/>
  <c r="U145" i="27"/>
  <c r="E145" i="27"/>
  <c r="AJ145" i="27"/>
  <c r="T145" i="27"/>
  <c r="D145" i="27"/>
  <c r="AI145" i="27"/>
  <c r="S145" i="27"/>
  <c r="AH145" i="27"/>
  <c r="R145" i="27"/>
  <c r="AG145" i="27"/>
  <c r="Q145" i="27"/>
  <c r="AV145" i="27"/>
  <c r="AF145" i="27"/>
  <c r="P145" i="27"/>
  <c r="AU145" i="27"/>
  <c r="AE145" i="27"/>
  <c r="O145" i="27"/>
  <c r="AT145" i="27"/>
  <c r="AD145" i="27"/>
  <c r="N145" i="27"/>
  <c r="AS145" i="27"/>
  <c r="AC145" i="27"/>
  <c r="M145" i="27"/>
  <c r="AR145" i="27"/>
  <c r="AB145" i="27"/>
  <c r="L145" i="27"/>
  <c r="AQ145" i="27"/>
  <c r="AA145" i="27"/>
  <c r="K145" i="27"/>
  <c r="AP145" i="27"/>
  <c r="Z145" i="27"/>
  <c r="J145" i="27"/>
  <c r="AO145" i="27"/>
  <c r="Y145" i="27"/>
  <c r="I145" i="27"/>
  <c r="AN145" i="27"/>
  <c r="X145" i="27"/>
  <c r="H145" i="27"/>
  <c r="AM145" i="27"/>
  <c r="W145" i="27"/>
  <c r="G145" i="27"/>
  <c r="AV156" i="24"/>
  <c r="AV145" i="26"/>
  <c r="AV165" i="24"/>
  <c r="AW92" i="25"/>
  <c r="AW75" i="25"/>
  <c r="AW86" i="25"/>
  <c r="AW81" i="25"/>
  <c r="AW95" i="25"/>
  <c r="AW85" i="25"/>
  <c r="AW82" i="25"/>
  <c r="AW84" i="25"/>
  <c r="AW83" i="25"/>
  <c r="AW89" i="25"/>
  <c r="AW96" i="25"/>
  <c r="AW93" i="25"/>
  <c r="AW91" i="25"/>
  <c r="AW97" i="25"/>
  <c r="AW88" i="25"/>
  <c r="AW98" i="25"/>
  <c r="AW100" i="25"/>
  <c r="AW99" i="25"/>
  <c r="AW94" i="25"/>
  <c r="AW70" i="25"/>
  <c r="AW65" i="25"/>
  <c r="AW87" i="25"/>
  <c r="AW77" i="25"/>
  <c r="AW73" i="25"/>
  <c r="AW69" i="25"/>
  <c r="AW66" i="25"/>
  <c r="AW68" i="25"/>
  <c r="AW67" i="25"/>
  <c r="AW74" i="25"/>
  <c r="AW78" i="25"/>
  <c r="AW76" i="25"/>
  <c r="AW80" i="25"/>
  <c r="AW90" i="25"/>
  <c r="AW72" i="25"/>
  <c r="AW71" i="25"/>
  <c r="AW79" i="25"/>
  <c r="AN147" i="28"/>
  <c r="X147" i="28"/>
  <c r="H147" i="28"/>
  <c r="AM147" i="28"/>
  <c r="W147" i="28"/>
  <c r="G147" i="28"/>
  <c r="AL147" i="28"/>
  <c r="V147" i="28"/>
  <c r="F147" i="28"/>
  <c r="AK147" i="28"/>
  <c r="U147" i="28"/>
  <c r="E147" i="28"/>
  <c r="AJ147" i="28"/>
  <c r="T147" i="28"/>
  <c r="D147" i="28"/>
  <c r="AI147" i="28"/>
  <c r="S147" i="28"/>
  <c r="AH147" i="28"/>
  <c r="R147" i="28"/>
  <c r="AG147" i="28"/>
  <c r="Q147" i="28"/>
  <c r="AV147" i="28"/>
  <c r="AF147" i="28"/>
  <c r="P147" i="28"/>
  <c r="AU147" i="28"/>
  <c r="AE147" i="28"/>
  <c r="O147" i="28"/>
  <c r="AT147" i="28"/>
  <c r="AD147" i="28"/>
  <c r="N147" i="28"/>
  <c r="AS147" i="28"/>
  <c r="AC147" i="28"/>
  <c r="M147" i="28"/>
  <c r="AR147" i="28"/>
  <c r="AB147" i="28"/>
  <c r="L147" i="28"/>
  <c r="AQ147" i="28"/>
  <c r="AA147" i="28"/>
  <c r="K147" i="28"/>
  <c r="AP147" i="28"/>
  <c r="Z147" i="28"/>
  <c r="J147" i="28"/>
  <c r="AO147" i="28"/>
  <c r="Y147" i="28"/>
  <c r="I147" i="28"/>
  <c r="AV160" i="24"/>
  <c r="AV163" i="24"/>
  <c r="AV144" i="25"/>
  <c r="F84" i="18"/>
  <c r="P83" i="18"/>
  <c r="B84" i="18"/>
  <c r="O83" i="18"/>
  <c r="AV103" i="25"/>
  <c r="AV103" i="26"/>
  <c r="AV103" i="24"/>
  <c r="AV103" i="29"/>
  <c r="AV103" i="28"/>
  <c r="AV103" i="27"/>
  <c r="B84" i="24"/>
  <c r="B168" i="24"/>
  <c r="J57" i="1"/>
  <c r="D46" i="20"/>
  <c r="E46" i="20" s="1"/>
  <c r="B48" i="20"/>
  <c r="C48" i="20" s="1"/>
  <c r="M54" i="1"/>
  <c r="R52" i="1"/>
  <c r="H60" i="1"/>
  <c r="AX18" i="29" s="1"/>
  <c r="C60" i="1"/>
  <c r="AX18" i="24" s="1"/>
  <c r="F60" i="1"/>
  <c r="AX18" i="27" s="1"/>
  <c r="G60" i="1"/>
  <c r="AX18" i="28" s="1"/>
  <c r="D60" i="1"/>
  <c r="AX18" i="25" s="1"/>
  <c r="E60" i="1"/>
  <c r="AX18" i="26" s="1"/>
  <c r="E47" i="23"/>
  <c r="F47" i="23" s="1"/>
  <c r="B55" i="1"/>
  <c r="B49" i="23"/>
  <c r="C49" i="23" s="1"/>
  <c r="D49" i="23" s="1"/>
  <c r="A54" i="1"/>
  <c r="A48" i="23"/>
  <c r="F46" i="20"/>
  <c r="A47" i="21"/>
  <c r="D47" i="21" s="1"/>
  <c r="B48" i="21"/>
  <c r="C48" i="21" s="1"/>
  <c r="A47" i="20"/>
  <c r="F46" i="21"/>
  <c r="E46" i="21"/>
  <c r="L53" i="1"/>
  <c r="O53" i="1" s="1"/>
  <c r="T53" i="1" s="1"/>
  <c r="I70" i="14"/>
  <c r="P52" i="1"/>
  <c r="B147" i="28"/>
  <c r="B63" i="28"/>
  <c r="B146" i="26"/>
  <c r="B62" i="26"/>
  <c r="B145" i="27"/>
  <c r="B61" i="27"/>
  <c r="B147" i="29"/>
  <c r="B63" i="29"/>
  <c r="B145" i="25"/>
  <c r="B61" i="25"/>
  <c r="AW146" i="26" l="1"/>
  <c r="AW147" i="28"/>
  <c r="AW164" i="24"/>
  <c r="AW168" i="24"/>
  <c r="AW145" i="25"/>
  <c r="CG147" i="28"/>
  <c r="AW162" i="24"/>
  <c r="AW157" i="24"/>
  <c r="AW101" i="29"/>
  <c r="AW105" i="29"/>
  <c r="AW106" i="29"/>
  <c r="AW107" i="29"/>
  <c r="AW108" i="29"/>
  <c r="AW109" i="29"/>
  <c r="CG65" i="29"/>
  <c r="AW110" i="29"/>
  <c r="AW111" i="29"/>
  <c r="AW112" i="29"/>
  <c r="AW113" i="29"/>
  <c r="AW114" i="29"/>
  <c r="AW115" i="29"/>
  <c r="AW116" i="29"/>
  <c r="AW117" i="29"/>
  <c r="AW118" i="29"/>
  <c r="AW119" i="29"/>
  <c r="AW120" i="29"/>
  <c r="AW121" i="29"/>
  <c r="AW122" i="29"/>
  <c r="AW123" i="29"/>
  <c r="AW124" i="29"/>
  <c r="AW125" i="29"/>
  <c r="AW126" i="29"/>
  <c r="AW127" i="29"/>
  <c r="AW128" i="29"/>
  <c r="AW129" i="29"/>
  <c r="AW130" i="29"/>
  <c r="AW131" i="29"/>
  <c r="AW132" i="29"/>
  <c r="AW133" i="29"/>
  <c r="AW134" i="29"/>
  <c r="AW135" i="29"/>
  <c r="AW136" i="29"/>
  <c r="AW137" i="29"/>
  <c r="AW138" i="29"/>
  <c r="AW139" i="29"/>
  <c r="AW140" i="29"/>
  <c r="AW141" i="29"/>
  <c r="AW142" i="29"/>
  <c r="AW143" i="29"/>
  <c r="AW144" i="29"/>
  <c r="AW145" i="29"/>
  <c r="AW146" i="29"/>
  <c r="AK146" i="27"/>
  <c r="U146" i="27"/>
  <c r="E146" i="27"/>
  <c r="AJ146" i="27"/>
  <c r="T146" i="27"/>
  <c r="D146" i="27"/>
  <c r="AI146" i="27"/>
  <c r="S146" i="27"/>
  <c r="AH146" i="27"/>
  <c r="R146" i="27"/>
  <c r="AW146" i="27"/>
  <c r="AG146" i="27"/>
  <c r="Q146" i="27"/>
  <c r="AV146" i="27"/>
  <c r="AF146" i="27"/>
  <c r="P146" i="27"/>
  <c r="AU146" i="27"/>
  <c r="AE146" i="27"/>
  <c r="O146" i="27"/>
  <c r="AT146" i="27"/>
  <c r="AD146" i="27"/>
  <c r="N146" i="27"/>
  <c r="AS146" i="27"/>
  <c r="AC146" i="27"/>
  <c r="M146" i="27"/>
  <c r="AR146" i="27"/>
  <c r="AB146" i="27"/>
  <c r="L146" i="27"/>
  <c r="AQ146" i="27"/>
  <c r="AA146" i="27"/>
  <c r="K146" i="27"/>
  <c r="AP146" i="27"/>
  <c r="Z146" i="27"/>
  <c r="J146" i="27"/>
  <c r="AO146" i="27"/>
  <c r="Y146" i="27"/>
  <c r="I146" i="27"/>
  <c r="AN146" i="27"/>
  <c r="X146" i="27"/>
  <c r="H146" i="27"/>
  <c r="AM146" i="27"/>
  <c r="W146" i="27"/>
  <c r="G146" i="27"/>
  <c r="AL146" i="27"/>
  <c r="V146" i="27"/>
  <c r="F146" i="27"/>
  <c r="AV147" i="26"/>
  <c r="AF147" i="26"/>
  <c r="P147" i="26"/>
  <c r="AU147" i="26"/>
  <c r="AE147" i="26"/>
  <c r="O147" i="26"/>
  <c r="AT147" i="26"/>
  <c r="AD147" i="26"/>
  <c r="N147" i="26"/>
  <c r="AS147" i="26"/>
  <c r="AC147" i="26"/>
  <c r="M147" i="26"/>
  <c r="AR147" i="26"/>
  <c r="AB147" i="26"/>
  <c r="L147" i="26"/>
  <c r="AQ147" i="26"/>
  <c r="AA147" i="26"/>
  <c r="K147" i="26"/>
  <c r="AP147" i="26"/>
  <c r="Z147" i="26"/>
  <c r="J147" i="26"/>
  <c r="AO147" i="26"/>
  <c r="Y147" i="26"/>
  <c r="I147" i="26"/>
  <c r="AN147" i="26"/>
  <c r="X147" i="26"/>
  <c r="H147" i="26"/>
  <c r="AL147" i="26"/>
  <c r="V147" i="26"/>
  <c r="F147" i="26"/>
  <c r="AK147" i="26"/>
  <c r="U147" i="26"/>
  <c r="E147" i="26"/>
  <c r="AJ147" i="26"/>
  <c r="T147" i="26"/>
  <c r="D147" i="26"/>
  <c r="AI147" i="26"/>
  <c r="S147" i="26"/>
  <c r="AH147" i="26"/>
  <c r="R147" i="26"/>
  <c r="AW147" i="26"/>
  <c r="AG147" i="26"/>
  <c r="Q147" i="26"/>
  <c r="AM147" i="26"/>
  <c r="W147" i="26"/>
  <c r="G147" i="26"/>
  <c r="AW101" i="27"/>
  <c r="AW105" i="27"/>
  <c r="AW106" i="27"/>
  <c r="AW107" i="27"/>
  <c r="AW108" i="27"/>
  <c r="AW109" i="27"/>
  <c r="CG65" i="27"/>
  <c r="AW110" i="27"/>
  <c r="AW111" i="27"/>
  <c r="AW112" i="27"/>
  <c r="AW113" i="27"/>
  <c r="AW114" i="27"/>
  <c r="AW115" i="27"/>
  <c r="AW116" i="27"/>
  <c r="AW117" i="27"/>
  <c r="AW118" i="27"/>
  <c r="AW119" i="27"/>
  <c r="AW120" i="27"/>
  <c r="AW121" i="27"/>
  <c r="AW122" i="27"/>
  <c r="AW123" i="27"/>
  <c r="AW124" i="27"/>
  <c r="AW125" i="27"/>
  <c r="AW126" i="27"/>
  <c r="AW127" i="27"/>
  <c r="AW128" i="27"/>
  <c r="AW129" i="27"/>
  <c r="AW130" i="27"/>
  <c r="AW131" i="27"/>
  <c r="AW132" i="27"/>
  <c r="AW133" i="27"/>
  <c r="AW134" i="27"/>
  <c r="AW135" i="27"/>
  <c r="AW136" i="27"/>
  <c r="AW137" i="27"/>
  <c r="AW138" i="27"/>
  <c r="AW139" i="27"/>
  <c r="AW140" i="27"/>
  <c r="AW141" i="27"/>
  <c r="AW142" i="27"/>
  <c r="AW143" i="27"/>
  <c r="AW144" i="27"/>
  <c r="AM148" i="28"/>
  <c r="W148" i="28"/>
  <c r="G148" i="28"/>
  <c r="AL148" i="28"/>
  <c r="V148" i="28"/>
  <c r="F148" i="28"/>
  <c r="AK148" i="28"/>
  <c r="U148" i="28"/>
  <c r="E148" i="28"/>
  <c r="AJ148" i="28"/>
  <c r="T148" i="28"/>
  <c r="D148" i="28"/>
  <c r="AI148" i="28"/>
  <c r="S148" i="28"/>
  <c r="AH148" i="28"/>
  <c r="R148" i="28"/>
  <c r="AW148" i="28"/>
  <c r="AG148" i="28"/>
  <c r="Q148" i="28"/>
  <c r="AV148" i="28"/>
  <c r="AF148" i="28"/>
  <c r="P148" i="28"/>
  <c r="AU148" i="28"/>
  <c r="AE148" i="28"/>
  <c r="O148" i="28"/>
  <c r="AT148" i="28"/>
  <c r="AD148" i="28"/>
  <c r="N148" i="28"/>
  <c r="AS148" i="28"/>
  <c r="AC148" i="28"/>
  <c r="M148" i="28"/>
  <c r="AR148" i="28"/>
  <c r="AB148" i="28"/>
  <c r="L148" i="28"/>
  <c r="AQ148" i="28"/>
  <c r="AA148" i="28"/>
  <c r="K148" i="28"/>
  <c r="AP148" i="28"/>
  <c r="Z148" i="28"/>
  <c r="J148" i="28"/>
  <c r="AO148" i="28"/>
  <c r="Y148" i="28"/>
  <c r="I148" i="28"/>
  <c r="AN148" i="28"/>
  <c r="X148" i="28"/>
  <c r="H148" i="28"/>
  <c r="CG145" i="27"/>
  <c r="CG146" i="26"/>
  <c r="AW167" i="24"/>
  <c r="AW151" i="24"/>
  <c r="CG145" i="25"/>
  <c r="AW152" i="24"/>
  <c r="AX100" i="26"/>
  <c r="AX99" i="26"/>
  <c r="AX97" i="26"/>
  <c r="AX86" i="26"/>
  <c r="AX81" i="26"/>
  <c r="AX95" i="26"/>
  <c r="AX72" i="26"/>
  <c r="AX85" i="26"/>
  <c r="AX82" i="26"/>
  <c r="AX84" i="26"/>
  <c r="AX83" i="26"/>
  <c r="AX98" i="26"/>
  <c r="AX89" i="26"/>
  <c r="AX78" i="26"/>
  <c r="AX96" i="26"/>
  <c r="AX71" i="26"/>
  <c r="AX93" i="26"/>
  <c r="AX74" i="26"/>
  <c r="AX91" i="26"/>
  <c r="AX76" i="26"/>
  <c r="AX70" i="26"/>
  <c r="AX88" i="26"/>
  <c r="AX79" i="26"/>
  <c r="AX69" i="26"/>
  <c r="AX66" i="26"/>
  <c r="AX68" i="26"/>
  <c r="AX67" i="26"/>
  <c r="AX94" i="26"/>
  <c r="AX73" i="26"/>
  <c r="AX87" i="26"/>
  <c r="AX80" i="26"/>
  <c r="AX90" i="26"/>
  <c r="AX77" i="26"/>
  <c r="AX92" i="26"/>
  <c r="AX75" i="26"/>
  <c r="AX86" i="25"/>
  <c r="AX81" i="25"/>
  <c r="AX95" i="25"/>
  <c r="AX72" i="25"/>
  <c r="AX85" i="25"/>
  <c r="AX82" i="25"/>
  <c r="AX84" i="25"/>
  <c r="AX83" i="25"/>
  <c r="AX89" i="25"/>
  <c r="AX78" i="25"/>
  <c r="AX96" i="25"/>
  <c r="AX93" i="25"/>
  <c r="AX91" i="25"/>
  <c r="AX97" i="25"/>
  <c r="AX88" i="25"/>
  <c r="AX98" i="25"/>
  <c r="AX100" i="25"/>
  <c r="AX99" i="25"/>
  <c r="AX94" i="25"/>
  <c r="AX87" i="25"/>
  <c r="AX77" i="25"/>
  <c r="AX73" i="25"/>
  <c r="AX69" i="25"/>
  <c r="AX66" i="25"/>
  <c r="AX68" i="25"/>
  <c r="AX67" i="25"/>
  <c r="AX74" i="25"/>
  <c r="AX76" i="25"/>
  <c r="AX92" i="25"/>
  <c r="AX80" i="25"/>
  <c r="AX90" i="25"/>
  <c r="AX71" i="25"/>
  <c r="AX79" i="25"/>
  <c r="AX75" i="25"/>
  <c r="AX70" i="25"/>
  <c r="M169" i="24"/>
  <c r="AC169" i="24"/>
  <c r="AS169" i="24"/>
  <c r="N169" i="24"/>
  <c r="AD169" i="24"/>
  <c r="AT169" i="24"/>
  <c r="O169" i="24"/>
  <c r="AE169" i="24"/>
  <c r="AU169" i="24"/>
  <c r="P169" i="24"/>
  <c r="AF169" i="24"/>
  <c r="AV169" i="24"/>
  <c r="Q169" i="24"/>
  <c r="AG169" i="24"/>
  <c r="AW169" i="24"/>
  <c r="R169" i="24"/>
  <c r="AH169" i="24"/>
  <c r="S169" i="24"/>
  <c r="AI169" i="24"/>
  <c r="T169" i="24"/>
  <c r="AJ169" i="24"/>
  <c r="D169" i="24"/>
  <c r="E169" i="24"/>
  <c r="U169" i="24"/>
  <c r="AK169" i="24"/>
  <c r="F169" i="24"/>
  <c r="V169" i="24"/>
  <c r="AL169" i="24"/>
  <c r="G169" i="24"/>
  <c r="W169" i="24"/>
  <c r="AM169" i="24"/>
  <c r="H169" i="24"/>
  <c r="X169" i="24"/>
  <c r="AN169" i="24"/>
  <c r="I169" i="24"/>
  <c r="Y169" i="24"/>
  <c r="AO169" i="24"/>
  <c r="J169" i="24"/>
  <c r="Z169" i="24"/>
  <c r="AP169" i="24"/>
  <c r="K169" i="24"/>
  <c r="AA169" i="24"/>
  <c r="AQ169" i="24"/>
  <c r="L169" i="24"/>
  <c r="AB169" i="24"/>
  <c r="AR169" i="24"/>
  <c r="AW145" i="27"/>
  <c r="AW166" i="24"/>
  <c r="AW150" i="24"/>
  <c r="CG150" i="24" s="1"/>
  <c r="AW153" i="24"/>
  <c r="AW101" i="24"/>
  <c r="AW118" i="24"/>
  <c r="AW113" i="24"/>
  <c r="AW106" i="24"/>
  <c r="AW109" i="24"/>
  <c r="AW111" i="24"/>
  <c r="AW110" i="24"/>
  <c r="AW116" i="24"/>
  <c r="AW114" i="24"/>
  <c r="AW115" i="24"/>
  <c r="AW105" i="24"/>
  <c r="AW107" i="24"/>
  <c r="AW108" i="24"/>
  <c r="AW112" i="24"/>
  <c r="AW119" i="24"/>
  <c r="AW117" i="24"/>
  <c r="AW120" i="24"/>
  <c r="AW121" i="24"/>
  <c r="AW122" i="24"/>
  <c r="AW123" i="24"/>
  <c r="AW124" i="24"/>
  <c r="AW125" i="24"/>
  <c r="AW126" i="24"/>
  <c r="AW127" i="24"/>
  <c r="AW128" i="24"/>
  <c r="AW129" i="24"/>
  <c r="AW130" i="24"/>
  <c r="AW131" i="24"/>
  <c r="CG65" i="24"/>
  <c r="AW132" i="24"/>
  <c r="AW133" i="24"/>
  <c r="AW134" i="24"/>
  <c r="AW135" i="24"/>
  <c r="AW136" i="24"/>
  <c r="AW137" i="24"/>
  <c r="AW138" i="24"/>
  <c r="AW139" i="24"/>
  <c r="AW140" i="24"/>
  <c r="AW141" i="24"/>
  <c r="AW142" i="24"/>
  <c r="AW143" i="24"/>
  <c r="AW144" i="24"/>
  <c r="AW145" i="24"/>
  <c r="AW146" i="24"/>
  <c r="AW147" i="24"/>
  <c r="AW148" i="24"/>
  <c r="AW149" i="24"/>
  <c r="AW156" i="24"/>
  <c r="AW101" i="26"/>
  <c r="AW105" i="26"/>
  <c r="AW106" i="26"/>
  <c r="AW107" i="26"/>
  <c r="AW108" i="26"/>
  <c r="AW109" i="26"/>
  <c r="CG65" i="26"/>
  <c r="AW110" i="26"/>
  <c r="AW111" i="26"/>
  <c r="AW112" i="26"/>
  <c r="AW113" i="26"/>
  <c r="AW114" i="26"/>
  <c r="AW115" i="26"/>
  <c r="AW116" i="26"/>
  <c r="AW117" i="26"/>
  <c r="AW118" i="26"/>
  <c r="AW119" i="26"/>
  <c r="AW120" i="26"/>
  <c r="AW121" i="26"/>
  <c r="AW122" i="26"/>
  <c r="AW123" i="26"/>
  <c r="AW124" i="26"/>
  <c r="AW125" i="26"/>
  <c r="AW126" i="26"/>
  <c r="AW127" i="26"/>
  <c r="AW128" i="26"/>
  <c r="AW129" i="26"/>
  <c r="AW130" i="26"/>
  <c r="AW131" i="26"/>
  <c r="AW132" i="26"/>
  <c r="AW133" i="26"/>
  <c r="AW134" i="26"/>
  <c r="AW135" i="26"/>
  <c r="AW136" i="26"/>
  <c r="AW137" i="26"/>
  <c r="AW138" i="26"/>
  <c r="AW139" i="26"/>
  <c r="AW140" i="26"/>
  <c r="AW141" i="26"/>
  <c r="AW142" i="26"/>
  <c r="AW143" i="26"/>
  <c r="AW144" i="26"/>
  <c r="AW145" i="26"/>
  <c r="AX93" i="28"/>
  <c r="AX74" i="28"/>
  <c r="AX91" i="28"/>
  <c r="AX76" i="28"/>
  <c r="AX97" i="28"/>
  <c r="AX88" i="28"/>
  <c r="AX79" i="28"/>
  <c r="AX98" i="28"/>
  <c r="AX100" i="28"/>
  <c r="AX99" i="28"/>
  <c r="AX94" i="28"/>
  <c r="AX87" i="28"/>
  <c r="AX80" i="28"/>
  <c r="AX90" i="28"/>
  <c r="AX77" i="28"/>
  <c r="AX92" i="28"/>
  <c r="AX75" i="28"/>
  <c r="AX86" i="28"/>
  <c r="AX81" i="28"/>
  <c r="AX95" i="28"/>
  <c r="AX85" i="28"/>
  <c r="AX82" i="28"/>
  <c r="AX96" i="28"/>
  <c r="AX89" i="28"/>
  <c r="AX73" i="28"/>
  <c r="AX72" i="28"/>
  <c r="AX70" i="28"/>
  <c r="AX69" i="28"/>
  <c r="AX66" i="28"/>
  <c r="AX71" i="28"/>
  <c r="AX68" i="28"/>
  <c r="AX67" i="28"/>
  <c r="AX83" i="28"/>
  <c r="AX84" i="28"/>
  <c r="AX78" i="28"/>
  <c r="Q51" i="1"/>
  <c r="S50" i="1"/>
  <c r="AW154" i="24"/>
  <c r="AW165" i="24"/>
  <c r="AW147" i="29"/>
  <c r="AW101" i="25"/>
  <c r="AW105" i="25"/>
  <c r="AW106" i="25"/>
  <c r="AW107" i="25"/>
  <c r="AW108" i="25"/>
  <c r="AW109" i="25"/>
  <c r="CG65" i="25"/>
  <c r="AW110" i="25"/>
  <c r="AW111" i="25"/>
  <c r="AW112" i="25"/>
  <c r="AW113" i="25"/>
  <c r="AW114" i="25"/>
  <c r="AW115" i="25"/>
  <c r="AW116" i="25"/>
  <c r="AW117" i="25"/>
  <c r="AW118" i="25"/>
  <c r="AW119" i="25"/>
  <c r="AW120" i="25"/>
  <c r="AW121" i="25"/>
  <c r="AW122" i="25"/>
  <c r="AW123" i="25"/>
  <c r="AW124" i="25"/>
  <c r="AW125" i="25"/>
  <c r="AW126" i="25"/>
  <c r="AW127" i="25"/>
  <c r="AW128" i="25"/>
  <c r="AW129" i="25"/>
  <c r="AW130" i="25"/>
  <c r="AW131" i="25"/>
  <c r="AW132" i="25"/>
  <c r="AW133" i="25"/>
  <c r="AW134" i="25"/>
  <c r="AW135" i="25"/>
  <c r="AW136" i="25"/>
  <c r="AW137" i="25"/>
  <c r="AW138" i="25"/>
  <c r="AW139" i="25"/>
  <c r="AW140" i="25"/>
  <c r="AW141" i="25"/>
  <c r="AW142" i="25"/>
  <c r="AW143" i="25"/>
  <c r="AW144" i="25"/>
  <c r="AW163" i="24"/>
  <c r="AW160" i="24"/>
  <c r="AW159" i="24"/>
  <c r="AW155" i="24"/>
  <c r="AX100" i="24"/>
  <c r="AX99" i="24"/>
  <c r="AX69" i="24"/>
  <c r="AX66" i="24"/>
  <c r="AX94" i="24"/>
  <c r="AX68" i="24"/>
  <c r="AX67" i="24"/>
  <c r="AX87" i="24"/>
  <c r="AX73" i="24"/>
  <c r="AX90" i="24"/>
  <c r="AX80" i="24"/>
  <c r="AX92" i="24"/>
  <c r="AX77" i="24"/>
  <c r="AX75" i="24"/>
  <c r="AX95" i="24"/>
  <c r="AX86" i="24"/>
  <c r="AX81" i="24"/>
  <c r="AX72" i="24"/>
  <c r="AX85" i="24"/>
  <c r="AX82" i="24"/>
  <c r="AX89" i="24"/>
  <c r="AX84" i="24"/>
  <c r="AX83" i="24"/>
  <c r="AX96" i="24"/>
  <c r="AX78" i="24"/>
  <c r="AX93" i="24"/>
  <c r="AX71" i="24"/>
  <c r="AX91" i="24"/>
  <c r="AX74" i="24"/>
  <c r="AX97" i="24"/>
  <c r="AX76" i="24"/>
  <c r="AX88" i="24"/>
  <c r="AX70" i="24"/>
  <c r="AX98" i="24"/>
  <c r="AX79" i="24"/>
  <c r="AM146" i="25"/>
  <c r="W146" i="25"/>
  <c r="G146" i="25"/>
  <c r="AL146" i="25"/>
  <c r="V146" i="25"/>
  <c r="F146" i="25"/>
  <c r="AK146" i="25"/>
  <c r="U146" i="25"/>
  <c r="E146" i="25"/>
  <c r="AJ146" i="25"/>
  <c r="T146" i="25"/>
  <c r="D146" i="25"/>
  <c r="AI146" i="25"/>
  <c r="S146" i="25"/>
  <c r="AH146" i="25"/>
  <c r="R146" i="25"/>
  <c r="AW146" i="25"/>
  <c r="AG146" i="25"/>
  <c r="Q146" i="25"/>
  <c r="AV146" i="25"/>
  <c r="AF146" i="25"/>
  <c r="P146" i="25"/>
  <c r="AU146" i="25"/>
  <c r="AE146" i="25"/>
  <c r="O146" i="25"/>
  <c r="AT146" i="25"/>
  <c r="AD146" i="25"/>
  <c r="N146" i="25"/>
  <c r="AS146" i="25"/>
  <c r="AC146" i="25"/>
  <c r="M146" i="25"/>
  <c r="AR146" i="25"/>
  <c r="AB146" i="25"/>
  <c r="L146" i="25"/>
  <c r="AQ146" i="25"/>
  <c r="AA146" i="25"/>
  <c r="K146" i="25"/>
  <c r="AP146" i="25"/>
  <c r="Z146" i="25"/>
  <c r="J146" i="25"/>
  <c r="AO146" i="25"/>
  <c r="Y146" i="25"/>
  <c r="I146" i="25"/>
  <c r="AN146" i="25"/>
  <c r="X146" i="25"/>
  <c r="H146" i="25"/>
  <c r="AR148" i="29"/>
  <c r="AB148" i="29"/>
  <c r="L148" i="29"/>
  <c r="AK148" i="29"/>
  <c r="U148" i="29"/>
  <c r="E148" i="29"/>
  <c r="AJ148" i="29"/>
  <c r="T148" i="29"/>
  <c r="D148" i="29"/>
  <c r="AG148" i="29"/>
  <c r="N148" i="29"/>
  <c r="AF148" i="29"/>
  <c r="M148" i="29"/>
  <c r="AE148" i="29"/>
  <c r="K148" i="29"/>
  <c r="AW148" i="29"/>
  <c r="AD148" i="29"/>
  <c r="J148" i="29"/>
  <c r="AV148" i="29"/>
  <c r="AC148" i="29"/>
  <c r="I148" i="29"/>
  <c r="AU148" i="29"/>
  <c r="AA148" i="29"/>
  <c r="H148" i="29"/>
  <c r="AS148" i="29"/>
  <c r="Y148" i="29"/>
  <c r="F148" i="29"/>
  <c r="AQ148" i="29"/>
  <c r="X148" i="29"/>
  <c r="AO148" i="29"/>
  <c r="V148" i="29"/>
  <c r="AN148" i="29"/>
  <c r="S148" i="29"/>
  <c r="AM148" i="29"/>
  <c r="R148" i="29"/>
  <c r="AL148" i="29"/>
  <c r="Q148" i="29"/>
  <c r="AI148" i="29"/>
  <c r="P148" i="29"/>
  <c r="AH148" i="29"/>
  <c r="O148" i="29"/>
  <c r="W148" i="29"/>
  <c r="G148" i="29"/>
  <c r="AT148" i="29"/>
  <c r="AP148" i="29"/>
  <c r="Z148" i="29"/>
  <c r="AW158" i="24"/>
  <c r="AW161" i="24"/>
  <c r="AW101" i="28"/>
  <c r="AW105" i="28"/>
  <c r="AW106" i="28"/>
  <c r="AW108" i="28"/>
  <c r="AW107" i="28"/>
  <c r="AW109" i="28"/>
  <c r="AW110" i="28"/>
  <c r="AW111" i="28"/>
  <c r="AW112" i="28"/>
  <c r="CG65" i="28"/>
  <c r="AW113" i="28"/>
  <c r="AW114" i="28"/>
  <c r="AW115" i="28"/>
  <c r="AW116" i="28"/>
  <c r="AW117" i="28"/>
  <c r="AW118" i="28"/>
  <c r="AW119" i="28"/>
  <c r="AW120" i="28"/>
  <c r="AW121" i="28"/>
  <c r="AW122" i="28"/>
  <c r="AW123" i="28"/>
  <c r="AW124" i="28"/>
  <c r="AW125" i="28"/>
  <c r="AW126" i="28"/>
  <c r="AW127" i="28"/>
  <c r="AW128" i="28"/>
  <c r="AW129" i="28"/>
  <c r="AW130" i="28"/>
  <c r="AW131" i="28"/>
  <c r="AW132" i="28"/>
  <c r="AW133" i="28"/>
  <c r="AW134" i="28"/>
  <c r="AW135" i="28"/>
  <c r="AW136" i="28"/>
  <c r="AW137" i="28"/>
  <c r="AW138" i="28"/>
  <c r="AW139" i="28"/>
  <c r="AW140" i="28"/>
  <c r="AW141" i="28"/>
  <c r="AW142" i="28"/>
  <c r="AW143" i="28"/>
  <c r="AW144" i="28"/>
  <c r="AW145" i="28"/>
  <c r="AW146" i="28"/>
  <c r="CG147" i="29"/>
  <c r="AX97" i="27"/>
  <c r="AX70" i="27"/>
  <c r="AX88" i="27"/>
  <c r="AX79" i="27"/>
  <c r="AX98" i="27"/>
  <c r="AX69" i="27"/>
  <c r="AX66" i="27"/>
  <c r="AX100" i="27"/>
  <c r="AX99" i="27"/>
  <c r="AX68" i="27"/>
  <c r="AX67" i="27"/>
  <c r="AX94" i="27"/>
  <c r="AX73" i="27"/>
  <c r="AX87" i="27"/>
  <c r="AX80" i="27"/>
  <c r="AX90" i="27"/>
  <c r="AX77" i="27"/>
  <c r="AX92" i="27"/>
  <c r="AX75" i="27"/>
  <c r="AX86" i="27"/>
  <c r="AX81" i="27"/>
  <c r="AX95" i="27"/>
  <c r="AX72" i="27"/>
  <c r="AX85" i="27"/>
  <c r="AX82" i="27"/>
  <c r="AX84" i="27"/>
  <c r="AX83" i="27"/>
  <c r="AX89" i="27"/>
  <c r="AX78" i="27"/>
  <c r="AX96" i="27"/>
  <c r="AX71" i="27"/>
  <c r="AX93" i="27"/>
  <c r="AX74" i="27"/>
  <c r="AX91" i="27"/>
  <c r="AX76" i="27"/>
  <c r="AX93" i="29"/>
  <c r="AX74" i="29"/>
  <c r="AX91" i="29"/>
  <c r="AX76" i="29"/>
  <c r="AX97" i="29"/>
  <c r="AX70" i="29"/>
  <c r="AX88" i="29"/>
  <c r="AX79" i="29"/>
  <c r="AX98" i="29"/>
  <c r="AX69" i="29"/>
  <c r="AX66" i="29"/>
  <c r="AX100" i="29"/>
  <c r="AX99" i="29"/>
  <c r="AX68" i="29"/>
  <c r="AX67" i="29"/>
  <c r="AX94" i="29"/>
  <c r="AX73" i="29"/>
  <c r="AX87" i="29"/>
  <c r="AX80" i="29"/>
  <c r="AX90" i="29"/>
  <c r="AX77" i="29"/>
  <c r="AX92" i="29"/>
  <c r="AX75" i="29"/>
  <c r="AX86" i="29"/>
  <c r="AX81" i="29"/>
  <c r="AX95" i="29"/>
  <c r="AX72" i="29"/>
  <c r="AX85" i="29"/>
  <c r="AX82" i="29"/>
  <c r="AX84" i="29"/>
  <c r="AX83" i="29"/>
  <c r="AX89" i="29"/>
  <c r="AX78" i="29"/>
  <c r="AX96" i="29"/>
  <c r="AX71" i="29"/>
  <c r="B85" i="18"/>
  <c r="O84" i="18"/>
  <c r="F85" i="18"/>
  <c r="P84" i="18"/>
  <c r="AW103" i="25"/>
  <c r="AW103" i="28"/>
  <c r="AW103" i="26"/>
  <c r="AW103" i="27"/>
  <c r="AW103" i="29"/>
  <c r="AW103" i="24"/>
  <c r="B169" i="24"/>
  <c r="B85" i="24"/>
  <c r="D47" i="20"/>
  <c r="E47" i="20" s="1"/>
  <c r="J58" i="1"/>
  <c r="M55" i="1"/>
  <c r="B49" i="20"/>
  <c r="C49" i="20" s="1"/>
  <c r="R53" i="1"/>
  <c r="E61" i="1"/>
  <c r="AY18" i="26" s="1"/>
  <c r="F61" i="1"/>
  <c r="AY18" i="27" s="1"/>
  <c r="D61" i="1"/>
  <c r="AY18" i="25" s="1"/>
  <c r="C61" i="1"/>
  <c r="AY18" i="24" s="1"/>
  <c r="H61" i="1"/>
  <c r="AY18" i="29" s="1"/>
  <c r="G61" i="1"/>
  <c r="AY18" i="28" s="1"/>
  <c r="A48" i="21"/>
  <c r="D48" i="21" s="1"/>
  <c r="E47" i="21"/>
  <c r="F47" i="21"/>
  <c r="E48" i="23"/>
  <c r="F48" i="23" s="1"/>
  <c r="G48" i="23"/>
  <c r="B49" i="21"/>
  <c r="C49" i="21" s="1"/>
  <c r="A48" i="20"/>
  <c r="D48" i="20" s="1"/>
  <c r="F47" i="20"/>
  <c r="G49" i="23"/>
  <c r="A49" i="23"/>
  <c r="A55" i="1"/>
  <c r="B56" i="1"/>
  <c r="B50" i="23"/>
  <c r="C50" i="23" s="1"/>
  <c r="D50" i="23" s="1"/>
  <c r="L54" i="1"/>
  <c r="O54" i="1" s="1"/>
  <c r="T54" i="1" s="1"/>
  <c r="I71" i="14"/>
  <c r="P53" i="1"/>
  <c r="B63" i="26"/>
  <c r="B147" i="26"/>
  <c r="B148" i="29"/>
  <c r="B64" i="29"/>
  <c r="B146" i="25"/>
  <c r="B62" i="25"/>
  <c r="B146" i="27"/>
  <c r="B62" i="27"/>
  <c r="B148" i="28"/>
  <c r="B64" i="28"/>
  <c r="AX148" i="29" l="1"/>
  <c r="AX146" i="25"/>
  <c r="AX154" i="24"/>
  <c r="AX148" i="28"/>
  <c r="AX169" i="24"/>
  <c r="AX159" i="24"/>
  <c r="Q52" i="1"/>
  <c r="S51" i="1"/>
  <c r="CG147" i="26"/>
  <c r="AX160" i="24"/>
  <c r="AY91" i="29"/>
  <c r="AY76" i="29"/>
  <c r="AY97" i="29"/>
  <c r="AY70" i="29"/>
  <c r="AY88" i="29"/>
  <c r="AY79" i="29"/>
  <c r="AY98" i="29"/>
  <c r="AY69" i="29"/>
  <c r="AY100" i="29"/>
  <c r="AY99" i="29"/>
  <c r="AY68" i="29"/>
  <c r="AY67" i="29"/>
  <c r="AY94" i="29"/>
  <c r="AY73" i="29"/>
  <c r="AY87" i="29"/>
  <c r="AY80" i="29"/>
  <c r="AY90" i="29"/>
  <c r="AY77" i="29"/>
  <c r="AY92" i="29"/>
  <c r="AY75" i="29"/>
  <c r="AY86" i="29"/>
  <c r="AY81" i="29"/>
  <c r="AY95" i="29"/>
  <c r="AY72" i="29"/>
  <c r="AY85" i="29"/>
  <c r="AY82" i="29"/>
  <c r="AY84" i="29"/>
  <c r="AY83" i="29"/>
  <c r="AY89" i="29"/>
  <c r="AY78" i="29"/>
  <c r="AY96" i="29"/>
  <c r="AY71" i="29"/>
  <c r="AY93" i="29"/>
  <c r="AY74" i="29"/>
  <c r="AX158" i="24"/>
  <c r="AX101" i="24"/>
  <c r="AX161" i="24"/>
  <c r="AX105" i="26"/>
  <c r="AX106" i="26"/>
  <c r="AX107" i="26"/>
  <c r="AX108" i="26"/>
  <c r="AX109" i="26"/>
  <c r="AX110" i="26"/>
  <c r="CG66" i="26"/>
  <c r="AX111" i="26"/>
  <c r="AX112" i="26"/>
  <c r="AX113" i="26"/>
  <c r="AX114" i="26"/>
  <c r="AX115" i="26"/>
  <c r="AX116" i="26"/>
  <c r="AX117" i="26"/>
  <c r="AX118" i="26"/>
  <c r="AX119" i="26"/>
  <c r="AX120" i="26"/>
  <c r="AX121" i="26"/>
  <c r="AX122" i="26"/>
  <c r="AX123" i="26"/>
  <c r="AX124" i="26"/>
  <c r="AX125" i="26"/>
  <c r="AX126" i="26"/>
  <c r="AX127" i="26"/>
  <c r="AX128" i="26"/>
  <c r="AX129" i="26"/>
  <c r="AX130" i="26"/>
  <c r="AX131" i="26"/>
  <c r="AX132" i="26"/>
  <c r="AX133" i="26"/>
  <c r="AX134" i="26"/>
  <c r="AX135" i="26"/>
  <c r="AX136" i="26"/>
  <c r="AX137" i="26"/>
  <c r="AX138" i="26"/>
  <c r="AX139" i="26"/>
  <c r="AX140" i="26"/>
  <c r="AX141" i="26"/>
  <c r="AX142" i="26"/>
  <c r="AX143" i="26"/>
  <c r="AX144" i="26"/>
  <c r="AX145" i="26"/>
  <c r="AX146" i="26"/>
  <c r="AY94" i="24"/>
  <c r="AY68" i="24"/>
  <c r="AY67" i="24"/>
  <c r="AY87" i="24"/>
  <c r="AY73" i="24"/>
  <c r="AY90" i="24"/>
  <c r="AY80" i="24"/>
  <c r="AY92" i="24"/>
  <c r="AY77" i="24"/>
  <c r="AY75" i="24"/>
  <c r="AY95" i="24"/>
  <c r="AY86" i="24"/>
  <c r="AY81" i="24"/>
  <c r="AY72" i="24"/>
  <c r="AY85" i="24"/>
  <c r="AY82" i="24"/>
  <c r="AY89" i="24"/>
  <c r="AY84" i="24"/>
  <c r="AY83" i="24"/>
  <c r="AY96" i="24"/>
  <c r="AY78" i="24"/>
  <c r="AY93" i="24"/>
  <c r="AY71" i="24"/>
  <c r="AY91" i="24"/>
  <c r="AY74" i="24"/>
  <c r="AY97" i="24"/>
  <c r="AY76" i="24"/>
  <c r="AY88" i="24"/>
  <c r="AY70" i="24"/>
  <c r="AY98" i="24"/>
  <c r="AY79" i="24"/>
  <c r="AY100" i="24"/>
  <c r="AY99" i="24"/>
  <c r="AY69" i="24"/>
  <c r="M170" i="24"/>
  <c r="AC170" i="24"/>
  <c r="AS170" i="24"/>
  <c r="N170" i="24"/>
  <c r="AD170" i="24"/>
  <c r="AT170" i="24"/>
  <c r="O170" i="24"/>
  <c r="AE170" i="24"/>
  <c r="AU170" i="24"/>
  <c r="P170" i="24"/>
  <c r="AF170" i="24"/>
  <c r="AV170" i="24"/>
  <c r="Q170" i="24"/>
  <c r="AG170" i="24"/>
  <c r="AW170" i="24"/>
  <c r="R170" i="24"/>
  <c r="AH170" i="24"/>
  <c r="AX170" i="24"/>
  <c r="S170" i="24"/>
  <c r="AI170" i="24"/>
  <c r="T170" i="24"/>
  <c r="AJ170" i="24"/>
  <c r="E170" i="24"/>
  <c r="U170" i="24"/>
  <c r="AK170" i="24"/>
  <c r="D170" i="24"/>
  <c r="F170" i="24"/>
  <c r="V170" i="24"/>
  <c r="AL170" i="24"/>
  <c r="G170" i="24"/>
  <c r="W170" i="24"/>
  <c r="AM170" i="24"/>
  <c r="H170" i="24"/>
  <c r="X170" i="24"/>
  <c r="AN170" i="24"/>
  <c r="I170" i="24"/>
  <c r="Y170" i="24"/>
  <c r="AO170" i="24"/>
  <c r="J170" i="24"/>
  <c r="Z170" i="24"/>
  <c r="AP170" i="24"/>
  <c r="K170" i="24"/>
  <c r="AA170" i="24"/>
  <c r="AQ170" i="24"/>
  <c r="L170" i="24"/>
  <c r="AB170" i="24"/>
  <c r="AR170" i="24"/>
  <c r="CG148" i="28"/>
  <c r="AX105" i="25"/>
  <c r="AX106" i="25"/>
  <c r="AX107" i="25"/>
  <c r="AX108" i="25"/>
  <c r="AX109" i="25"/>
  <c r="AX110" i="25"/>
  <c r="CG66" i="25"/>
  <c r="AX111" i="25"/>
  <c r="AX112" i="25"/>
  <c r="AX113" i="25"/>
  <c r="AX114" i="25"/>
  <c r="AX115" i="25"/>
  <c r="AX116" i="25"/>
  <c r="AX117" i="25"/>
  <c r="AX118" i="25"/>
  <c r="AX119" i="25"/>
  <c r="AX120" i="25"/>
  <c r="AX121" i="25"/>
  <c r="AX122" i="25"/>
  <c r="AX123" i="25"/>
  <c r="AX124" i="25"/>
  <c r="AX125" i="25"/>
  <c r="AX126" i="25"/>
  <c r="AX127" i="25"/>
  <c r="AX128" i="25"/>
  <c r="AX129" i="25"/>
  <c r="AX130" i="25"/>
  <c r="AX131" i="25"/>
  <c r="AX132" i="25"/>
  <c r="AX133" i="25"/>
  <c r="AX134" i="25"/>
  <c r="AX135" i="25"/>
  <c r="AX136" i="25"/>
  <c r="AX137" i="25"/>
  <c r="AX138" i="25"/>
  <c r="AX139" i="25"/>
  <c r="AX140" i="25"/>
  <c r="AX141" i="25"/>
  <c r="AX142" i="25"/>
  <c r="AX143" i="25"/>
  <c r="AX144" i="25"/>
  <c r="AX145" i="25"/>
  <c r="AX101" i="29"/>
  <c r="AY95" i="25"/>
  <c r="AY72" i="25"/>
  <c r="AY85" i="25"/>
  <c r="AY82" i="25"/>
  <c r="AY84" i="25"/>
  <c r="AY83" i="25"/>
  <c r="AY89" i="25"/>
  <c r="AY78" i="25"/>
  <c r="AY96" i="25"/>
  <c r="AY93" i="25"/>
  <c r="AY91" i="25"/>
  <c r="AY97" i="25"/>
  <c r="AY88" i="25"/>
  <c r="AY98" i="25"/>
  <c r="AY100" i="25"/>
  <c r="AY99" i="25"/>
  <c r="AY94" i="25"/>
  <c r="AY92" i="25"/>
  <c r="AY69" i="25"/>
  <c r="AY68" i="25"/>
  <c r="AY67" i="25"/>
  <c r="AY74" i="25"/>
  <c r="AY76" i="25"/>
  <c r="AY80" i="25"/>
  <c r="AY86" i="25"/>
  <c r="AY90" i="25"/>
  <c r="AY71" i="25"/>
  <c r="AY79" i="25"/>
  <c r="AY75" i="25"/>
  <c r="AY70" i="25"/>
  <c r="AY87" i="25"/>
  <c r="AY81" i="25"/>
  <c r="AY77" i="25"/>
  <c r="AY73" i="25"/>
  <c r="AX105" i="27"/>
  <c r="AX106" i="27"/>
  <c r="AX107" i="27"/>
  <c r="AX108" i="27"/>
  <c r="AX109" i="27"/>
  <c r="CG66" i="27"/>
  <c r="AX110" i="27"/>
  <c r="AX111" i="27"/>
  <c r="AX112" i="27"/>
  <c r="AX113" i="27"/>
  <c r="AX114" i="27"/>
  <c r="AX115" i="27"/>
  <c r="AX116" i="27"/>
  <c r="AX117" i="27"/>
  <c r="AX118" i="27"/>
  <c r="AX119" i="27"/>
  <c r="AX120" i="27"/>
  <c r="AX121" i="27"/>
  <c r="AX122" i="27"/>
  <c r="AX123" i="27"/>
  <c r="AX124" i="27"/>
  <c r="AX125" i="27"/>
  <c r="AX126" i="27"/>
  <c r="AX127" i="27"/>
  <c r="AX128" i="27"/>
  <c r="AX129" i="27"/>
  <c r="AX130" i="27"/>
  <c r="AX131" i="27"/>
  <c r="AX132" i="27"/>
  <c r="AX133" i="27"/>
  <c r="AX134" i="27"/>
  <c r="AX135" i="27"/>
  <c r="AX136" i="27"/>
  <c r="AX137" i="27"/>
  <c r="AX138" i="27"/>
  <c r="AX139" i="27"/>
  <c r="AX140" i="27"/>
  <c r="AX141" i="27"/>
  <c r="AX142" i="27"/>
  <c r="AX143" i="27"/>
  <c r="AX144" i="27"/>
  <c r="AX145" i="27"/>
  <c r="AX155" i="24"/>
  <c r="AX164" i="24"/>
  <c r="CG146" i="27"/>
  <c r="AY100" i="26"/>
  <c r="AY99" i="26"/>
  <c r="AY95" i="26"/>
  <c r="AY72" i="26"/>
  <c r="AY85" i="26"/>
  <c r="AY82" i="26"/>
  <c r="AY84" i="26"/>
  <c r="AY83" i="26"/>
  <c r="AY98" i="26"/>
  <c r="AY89" i="26"/>
  <c r="AY78" i="26"/>
  <c r="AY96" i="26"/>
  <c r="AY71" i="26"/>
  <c r="AY93" i="26"/>
  <c r="AY74" i="26"/>
  <c r="AY91" i="26"/>
  <c r="AY76" i="26"/>
  <c r="AY70" i="26"/>
  <c r="AY88" i="26"/>
  <c r="AY79" i="26"/>
  <c r="AY69" i="26"/>
  <c r="AY68" i="26"/>
  <c r="AY67" i="26"/>
  <c r="AY94" i="26"/>
  <c r="AY73" i="26"/>
  <c r="AY87" i="26"/>
  <c r="AY80" i="26"/>
  <c r="AY90" i="26"/>
  <c r="AY77" i="26"/>
  <c r="AY92" i="26"/>
  <c r="AY75" i="26"/>
  <c r="AY97" i="26"/>
  <c r="AY86" i="26"/>
  <c r="AY81" i="26"/>
  <c r="AX162" i="24"/>
  <c r="AX157" i="24"/>
  <c r="AX101" i="28"/>
  <c r="CG146" i="25"/>
  <c r="AU148" i="26"/>
  <c r="AE148" i="26"/>
  <c r="O148" i="26"/>
  <c r="AT148" i="26"/>
  <c r="AD148" i="26"/>
  <c r="N148" i="26"/>
  <c r="AS148" i="26"/>
  <c r="AC148" i="26"/>
  <c r="M148" i="26"/>
  <c r="AR148" i="26"/>
  <c r="AB148" i="26"/>
  <c r="L148" i="26"/>
  <c r="AQ148" i="26"/>
  <c r="AA148" i="26"/>
  <c r="K148" i="26"/>
  <c r="AP148" i="26"/>
  <c r="Z148" i="26"/>
  <c r="J148" i="26"/>
  <c r="AO148" i="26"/>
  <c r="Y148" i="26"/>
  <c r="I148" i="26"/>
  <c r="AN148" i="26"/>
  <c r="X148" i="26"/>
  <c r="H148" i="26"/>
  <c r="AM148" i="26"/>
  <c r="W148" i="26"/>
  <c r="G148" i="26"/>
  <c r="AK148" i="26"/>
  <c r="U148" i="26"/>
  <c r="E148" i="26"/>
  <c r="AJ148" i="26"/>
  <c r="T148" i="26"/>
  <c r="D148" i="26"/>
  <c r="AI148" i="26"/>
  <c r="S148" i="26"/>
  <c r="AX148" i="26"/>
  <c r="AH148" i="26"/>
  <c r="R148" i="26"/>
  <c r="AW148" i="26"/>
  <c r="AG148" i="26"/>
  <c r="Q148" i="26"/>
  <c r="AV148" i="26"/>
  <c r="AF148" i="26"/>
  <c r="P148" i="26"/>
  <c r="AL148" i="26"/>
  <c r="V148" i="26"/>
  <c r="F148" i="26"/>
  <c r="AY88" i="27"/>
  <c r="AY79" i="27"/>
  <c r="AY98" i="27"/>
  <c r="AY69" i="27"/>
  <c r="AY100" i="27"/>
  <c r="AY99" i="27"/>
  <c r="AY68" i="27"/>
  <c r="AY67" i="27"/>
  <c r="AY94" i="27"/>
  <c r="AY73" i="27"/>
  <c r="AY87" i="27"/>
  <c r="AY80" i="27"/>
  <c r="AY90" i="27"/>
  <c r="AY77" i="27"/>
  <c r="AY92" i="27"/>
  <c r="AY75" i="27"/>
  <c r="AY86" i="27"/>
  <c r="AY81" i="27"/>
  <c r="AY95" i="27"/>
  <c r="AY72" i="27"/>
  <c r="AY85" i="27"/>
  <c r="AY82" i="27"/>
  <c r="AY84" i="27"/>
  <c r="AY83" i="27"/>
  <c r="AY89" i="27"/>
  <c r="AY78" i="27"/>
  <c r="AY96" i="27"/>
  <c r="AY71" i="27"/>
  <c r="AY93" i="27"/>
  <c r="AY74" i="27"/>
  <c r="AY91" i="27"/>
  <c r="AY76" i="27"/>
  <c r="AY97" i="27"/>
  <c r="AY70" i="27"/>
  <c r="AX167" i="24"/>
  <c r="AX151" i="24"/>
  <c r="CG151" i="24" s="1"/>
  <c r="AX105" i="28"/>
  <c r="AX106" i="28"/>
  <c r="AX108" i="28"/>
  <c r="AX107" i="28"/>
  <c r="AX109" i="28"/>
  <c r="AX110" i="28"/>
  <c r="AX111" i="28"/>
  <c r="CG66" i="28"/>
  <c r="AX112" i="28"/>
  <c r="AX113" i="28"/>
  <c r="AX114" i="28"/>
  <c r="AX115" i="28"/>
  <c r="AX116" i="28"/>
  <c r="AX117" i="28"/>
  <c r="AX118" i="28"/>
  <c r="AX119" i="28"/>
  <c r="AX120" i="28"/>
  <c r="AX121" i="28"/>
  <c r="AX122" i="28"/>
  <c r="AX123" i="28"/>
  <c r="AX124" i="28"/>
  <c r="AX125" i="28"/>
  <c r="AX126" i="28"/>
  <c r="AX127" i="28"/>
  <c r="AX128" i="28"/>
  <c r="AX129" i="28"/>
  <c r="AX130" i="28"/>
  <c r="AX131" i="28"/>
  <c r="AX132" i="28"/>
  <c r="AX133" i="28"/>
  <c r="AX134" i="28"/>
  <c r="AX135" i="28"/>
  <c r="AX136" i="28"/>
  <c r="AX137" i="28"/>
  <c r="AX138" i="28"/>
  <c r="AX139" i="28"/>
  <c r="AX140" i="28"/>
  <c r="AX141" i="28"/>
  <c r="AX142" i="28"/>
  <c r="AX143" i="28"/>
  <c r="AX144" i="28"/>
  <c r="AX145" i="28"/>
  <c r="AX146" i="28"/>
  <c r="AX147" i="28"/>
  <c r="AX101" i="25"/>
  <c r="AX168" i="24"/>
  <c r="AX152" i="24"/>
  <c r="AX147" i="26"/>
  <c r="AX101" i="27"/>
  <c r="AX101" i="26"/>
  <c r="AL147" i="25"/>
  <c r="V147" i="25"/>
  <c r="F147" i="25"/>
  <c r="AK147" i="25"/>
  <c r="U147" i="25"/>
  <c r="E147" i="25"/>
  <c r="AJ147" i="25"/>
  <c r="T147" i="25"/>
  <c r="D147" i="25"/>
  <c r="AI147" i="25"/>
  <c r="S147" i="25"/>
  <c r="AX147" i="25"/>
  <c r="AH147" i="25"/>
  <c r="R147" i="25"/>
  <c r="AW147" i="25"/>
  <c r="AG147" i="25"/>
  <c r="Q147" i="25"/>
  <c r="AV147" i="25"/>
  <c r="AF147" i="25"/>
  <c r="P147" i="25"/>
  <c r="AU147" i="25"/>
  <c r="AE147" i="25"/>
  <c r="O147" i="25"/>
  <c r="AT147" i="25"/>
  <c r="AD147" i="25"/>
  <c r="N147" i="25"/>
  <c r="AS147" i="25"/>
  <c r="AC147" i="25"/>
  <c r="M147" i="25"/>
  <c r="AR147" i="25"/>
  <c r="AB147" i="25"/>
  <c r="L147" i="25"/>
  <c r="AQ147" i="25"/>
  <c r="AA147" i="25"/>
  <c r="K147" i="25"/>
  <c r="AP147" i="25"/>
  <c r="Z147" i="25"/>
  <c r="J147" i="25"/>
  <c r="AO147" i="25"/>
  <c r="Y147" i="25"/>
  <c r="I147" i="25"/>
  <c r="AN147" i="25"/>
  <c r="X147" i="25"/>
  <c r="H147" i="25"/>
  <c r="AM147" i="25"/>
  <c r="W147" i="25"/>
  <c r="G147" i="25"/>
  <c r="CG148" i="29"/>
  <c r="AX166" i="24"/>
  <c r="AX113" i="24"/>
  <c r="AX107" i="24"/>
  <c r="AX115" i="24"/>
  <c r="AX117" i="24"/>
  <c r="AX119" i="24"/>
  <c r="AX105" i="24"/>
  <c r="AX106" i="24"/>
  <c r="AX109" i="24"/>
  <c r="AX118" i="24"/>
  <c r="AX111" i="24"/>
  <c r="AX108" i="24"/>
  <c r="AX110" i="24"/>
  <c r="AX114" i="24"/>
  <c r="AX112" i="24"/>
  <c r="AX116" i="24"/>
  <c r="AX120" i="24"/>
  <c r="AX121" i="24"/>
  <c r="AX122" i="24"/>
  <c r="AX123" i="24"/>
  <c r="AX124" i="24"/>
  <c r="AX125" i="24"/>
  <c r="AX126" i="24"/>
  <c r="AX127" i="24"/>
  <c r="AX128" i="24"/>
  <c r="AX129" i="24"/>
  <c r="AX130" i="24"/>
  <c r="AX131" i="24"/>
  <c r="AX132" i="24"/>
  <c r="AX133" i="24"/>
  <c r="CG66" i="24"/>
  <c r="AX134" i="24"/>
  <c r="AX135" i="24"/>
  <c r="AX136" i="24"/>
  <c r="AX137" i="24"/>
  <c r="AX138" i="24"/>
  <c r="AX139" i="24"/>
  <c r="AX140" i="24"/>
  <c r="AX141" i="24"/>
  <c r="AX142" i="24"/>
  <c r="AX143" i="24"/>
  <c r="AX144" i="24"/>
  <c r="AX145" i="24"/>
  <c r="AX146" i="24"/>
  <c r="AX147" i="24"/>
  <c r="AX148" i="24"/>
  <c r="AX149" i="24"/>
  <c r="AX150" i="24"/>
  <c r="AX165" i="24"/>
  <c r="AY91" i="28"/>
  <c r="AY76" i="28"/>
  <c r="AY97" i="28"/>
  <c r="AY88" i="28"/>
  <c r="AY79" i="28"/>
  <c r="AY98" i="28"/>
  <c r="AY100" i="28"/>
  <c r="AY99" i="28"/>
  <c r="AY94" i="28"/>
  <c r="AY87" i="28"/>
  <c r="AY80" i="28"/>
  <c r="AY90" i="28"/>
  <c r="AY77" i="28"/>
  <c r="AY92" i="28"/>
  <c r="AY86" i="28"/>
  <c r="AY81" i="28"/>
  <c r="AY95" i="28"/>
  <c r="AY85" i="28"/>
  <c r="AY82" i="28"/>
  <c r="AY84" i="28"/>
  <c r="AY83" i="28"/>
  <c r="AY89" i="28"/>
  <c r="AY96" i="28"/>
  <c r="AY93" i="28"/>
  <c r="AY73" i="28"/>
  <c r="AY72" i="28"/>
  <c r="AY70" i="28"/>
  <c r="AY69" i="28"/>
  <c r="AY71" i="28"/>
  <c r="AY68" i="28"/>
  <c r="AY67" i="28"/>
  <c r="AY74" i="28"/>
  <c r="AY78" i="28"/>
  <c r="AY75" i="28"/>
  <c r="AJ147" i="27"/>
  <c r="T147" i="27"/>
  <c r="D147" i="27"/>
  <c r="AI147" i="27"/>
  <c r="S147" i="27"/>
  <c r="AX147" i="27"/>
  <c r="AH147" i="27"/>
  <c r="R147" i="27"/>
  <c r="AW147" i="27"/>
  <c r="AG147" i="27"/>
  <c r="Q147" i="27"/>
  <c r="AV147" i="27"/>
  <c r="AF147" i="27"/>
  <c r="P147" i="27"/>
  <c r="AU147" i="27"/>
  <c r="AE147" i="27"/>
  <c r="O147" i="27"/>
  <c r="AT147" i="27"/>
  <c r="AD147" i="27"/>
  <c r="N147" i="27"/>
  <c r="AS147" i="27"/>
  <c r="AC147" i="27"/>
  <c r="M147" i="27"/>
  <c r="AR147" i="27"/>
  <c r="AB147" i="27"/>
  <c r="L147" i="27"/>
  <c r="AQ147" i="27"/>
  <c r="AA147" i="27"/>
  <c r="K147" i="27"/>
  <c r="AP147" i="27"/>
  <c r="Z147" i="27"/>
  <c r="J147" i="27"/>
  <c r="AO147" i="27"/>
  <c r="Y147" i="27"/>
  <c r="I147" i="27"/>
  <c r="AN147" i="27"/>
  <c r="X147" i="27"/>
  <c r="H147" i="27"/>
  <c r="AM147" i="27"/>
  <c r="W147" i="27"/>
  <c r="G147" i="27"/>
  <c r="AL147" i="27"/>
  <c r="V147" i="27"/>
  <c r="F147" i="27"/>
  <c r="AK147" i="27"/>
  <c r="U147" i="27"/>
  <c r="E147" i="27"/>
  <c r="AX163" i="24"/>
  <c r="AX153" i="24"/>
  <c r="AX146" i="27"/>
  <c r="AL149" i="28"/>
  <c r="V149" i="28"/>
  <c r="F149" i="28"/>
  <c r="AK149" i="28"/>
  <c r="U149" i="28"/>
  <c r="E149" i="28"/>
  <c r="AJ149" i="28"/>
  <c r="T149" i="28"/>
  <c r="D149" i="28"/>
  <c r="AI149" i="28"/>
  <c r="S149" i="28"/>
  <c r="AX149" i="28"/>
  <c r="AH149" i="28"/>
  <c r="R149" i="28"/>
  <c r="AW149" i="28"/>
  <c r="AG149" i="28"/>
  <c r="Q149" i="28"/>
  <c r="AV149" i="28"/>
  <c r="AF149" i="28"/>
  <c r="P149" i="28"/>
  <c r="AU149" i="28"/>
  <c r="AE149" i="28"/>
  <c r="O149" i="28"/>
  <c r="AT149" i="28"/>
  <c r="AD149" i="28"/>
  <c r="N149" i="28"/>
  <c r="AS149" i="28"/>
  <c r="AC149" i="28"/>
  <c r="M149" i="28"/>
  <c r="AR149" i="28"/>
  <c r="AB149" i="28"/>
  <c r="L149" i="28"/>
  <c r="AQ149" i="28"/>
  <c r="AA149" i="28"/>
  <c r="K149" i="28"/>
  <c r="AP149" i="28"/>
  <c r="Z149" i="28"/>
  <c r="J149" i="28"/>
  <c r="AO149" i="28"/>
  <c r="Y149" i="28"/>
  <c r="I149" i="28"/>
  <c r="AN149" i="28"/>
  <c r="X149" i="28"/>
  <c r="H149" i="28"/>
  <c r="AM149" i="28"/>
  <c r="W149" i="28"/>
  <c r="G149" i="28"/>
  <c r="AQ149" i="29"/>
  <c r="AA149" i="29"/>
  <c r="K149" i="29"/>
  <c r="AP149" i="29"/>
  <c r="Z149" i="29"/>
  <c r="J149" i="29"/>
  <c r="AJ149" i="29"/>
  <c r="T149" i="29"/>
  <c r="D149" i="29"/>
  <c r="AI149" i="29"/>
  <c r="S149" i="29"/>
  <c r="AG149" i="29"/>
  <c r="M149" i="29"/>
  <c r="AF149" i="29"/>
  <c r="L149" i="29"/>
  <c r="AE149" i="29"/>
  <c r="I149" i="29"/>
  <c r="AX149" i="29"/>
  <c r="AD149" i="29"/>
  <c r="H149" i="29"/>
  <c r="AW149" i="29"/>
  <c r="AC149" i="29"/>
  <c r="G149" i="29"/>
  <c r="AV149" i="29"/>
  <c r="AB149" i="29"/>
  <c r="F149" i="29"/>
  <c r="AT149" i="29"/>
  <c r="X149" i="29"/>
  <c r="AS149" i="29"/>
  <c r="W149" i="29"/>
  <c r="AO149" i="29"/>
  <c r="U149" i="29"/>
  <c r="AN149" i="29"/>
  <c r="R149" i="29"/>
  <c r="AM149" i="29"/>
  <c r="Q149" i="29"/>
  <c r="AL149" i="29"/>
  <c r="P149" i="29"/>
  <c r="AK149" i="29"/>
  <c r="O149" i="29"/>
  <c r="AH149" i="29"/>
  <c r="N149" i="29"/>
  <c r="AU149" i="29"/>
  <c r="AR149" i="29"/>
  <c r="Y149" i="29"/>
  <c r="V149" i="29"/>
  <c r="E149" i="29"/>
  <c r="AX105" i="29"/>
  <c r="AX106" i="29"/>
  <c r="AX107" i="29"/>
  <c r="AX108" i="29"/>
  <c r="AX109" i="29"/>
  <c r="AX110" i="29"/>
  <c r="AX112" i="29"/>
  <c r="AX111" i="29"/>
  <c r="CG66" i="29"/>
  <c r="AX113" i="29"/>
  <c r="AX114" i="29"/>
  <c r="AX115" i="29"/>
  <c r="AX116" i="29"/>
  <c r="AX117" i="29"/>
  <c r="AX118" i="29"/>
  <c r="AX119" i="29"/>
  <c r="AX120" i="29"/>
  <c r="AX121" i="29"/>
  <c r="AX122" i="29"/>
  <c r="AX123" i="29"/>
  <c r="AX124" i="29"/>
  <c r="AX125" i="29"/>
  <c r="AX126" i="29"/>
  <c r="AX127" i="29"/>
  <c r="AX128" i="29"/>
  <c r="AX129" i="29"/>
  <c r="AX130" i="29"/>
  <c r="AX131" i="29"/>
  <c r="AX132" i="29"/>
  <c r="AX133" i="29"/>
  <c r="AX134" i="29"/>
  <c r="AX135" i="29"/>
  <c r="AX136" i="29"/>
  <c r="AX137" i="29"/>
  <c r="AX138" i="29"/>
  <c r="AX139" i="29"/>
  <c r="AX140" i="29"/>
  <c r="AX141" i="29"/>
  <c r="AX142" i="29"/>
  <c r="AX143" i="29"/>
  <c r="AX144" i="29"/>
  <c r="AX145" i="29"/>
  <c r="AX146" i="29"/>
  <c r="AX147" i="29"/>
  <c r="AX156" i="24"/>
  <c r="F86" i="18"/>
  <c r="P85" i="18"/>
  <c r="B86" i="18"/>
  <c r="O85" i="18"/>
  <c r="AX103" i="25"/>
  <c r="AX103" i="28"/>
  <c r="AX103" i="24"/>
  <c r="AX103" i="26"/>
  <c r="AX103" i="29"/>
  <c r="AX103" i="27"/>
  <c r="B170" i="24"/>
  <c r="B86" i="24"/>
  <c r="J59" i="1"/>
  <c r="M56" i="1"/>
  <c r="B50" i="20"/>
  <c r="C50" i="20" s="1"/>
  <c r="R54" i="1"/>
  <c r="C62" i="1"/>
  <c r="AZ18" i="24" s="1"/>
  <c r="D62" i="1"/>
  <c r="AZ18" i="25" s="1"/>
  <c r="H62" i="1"/>
  <c r="AZ18" i="29" s="1"/>
  <c r="F62" i="1"/>
  <c r="AZ18" i="27" s="1"/>
  <c r="G62" i="1"/>
  <c r="AZ18" i="28" s="1"/>
  <c r="E62" i="1"/>
  <c r="AZ18" i="26" s="1"/>
  <c r="F48" i="20"/>
  <c r="E48" i="20"/>
  <c r="A49" i="21"/>
  <c r="D49" i="21" s="1"/>
  <c r="B50" i="21"/>
  <c r="C50" i="21" s="1"/>
  <c r="A49" i="20"/>
  <c r="A50" i="23"/>
  <c r="A56" i="1"/>
  <c r="B57" i="1"/>
  <c r="B51" i="23"/>
  <c r="C51" i="23" s="1"/>
  <c r="D51" i="23" s="1"/>
  <c r="F48" i="21"/>
  <c r="E48" i="21"/>
  <c r="E49" i="23"/>
  <c r="F49" i="23" s="1"/>
  <c r="L55" i="1"/>
  <c r="O55" i="1" s="1"/>
  <c r="T55" i="1" s="1"/>
  <c r="I72" i="14"/>
  <c r="P54" i="1"/>
  <c r="B149" i="28"/>
  <c r="B65" i="28"/>
  <c r="B65" i="29"/>
  <c r="B149" i="29"/>
  <c r="B148" i="26"/>
  <c r="B64" i="26"/>
  <c r="B63" i="27"/>
  <c r="B147" i="27"/>
  <c r="B63" i="25"/>
  <c r="B147" i="25"/>
  <c r="AY170" i="24" l="1"/>
  <c r="AY149" i="29"/>
  <c r="AY147" i="27"/>
  <c r="AY159" i="24"/>
  <c r="AY149" i="28"/>
  <c r="AY147" i="25"/>
  <c r="AY158" i="24"/>
  <c r="AY161" i="24"/>
  <c r="AY101" i="27"/>
  <c r="AY155" i="24"/>
  <c r="AY164" i="24"/>
  <c r="CG149" i="29"/>
  <c r="CG147" i="27"/>
  <c r="AP150" i="29"/>
  <c r="Z150" i="29"/>
  <c r="J150" i="29"/>
  <c r="AO150" i="29"/>
  <c r="Y150" i="29"/>
  <c r="I150" i="29"/>
  <c r="AN150" i="29"/>
  <c r="X150" i="29"/>
  <c r="H150" i="29"/>
  <c r="AY150" i="29"/>
  <c r="AI150" i="29"/>
  <c r="S150" i="29"/>
  <c r="AX150" i="29"/>
  <c r="AH150" i="29"/>
  <c r="R150" i="29"/>
  <c r="AR150" i="29"/>
  <c r="T150" i="29"/>
  <c r="AQ150" i="29"/>
  <c r="Q150" i="29"/>
  <c r="AM150" i="29"/>
  <c r="P150" i="29"/>
  <c r="AL150" i="29"/>
  <c r="O150" i="29"/>
  <c r="AK150" i="29"/>
  <c r="N150" i="29"/>
  <c r="AJ150" i="29"/>
  <c r="M150" i="29"/>
  <c r="AF150" i="29"/>
  <c r="K150" i="29"/>
  <c r="AE150" i="29"/>
  <c r="G150" i="29"/>
  <c r="AC150" i="29"/>
  <c r="E150" i="29"/>
  <c r="AW150" i="29"/>
  <c r="AB150" i="29"/>
  <c r="D150" i="29"/>
  <c r="AV150" i="29"/>
  <c r="AA150" i="29"/>
  <c r="AU150" i="29"/>
  <c r="W150" i="29"/>
  <c r="AT150" i="29"/>
  <c r="V150" i="29"/>
  <c r="AS150" i="29"/>
  <c r="U150" i="29"/>
  <c r="AD150" i="29"/>
  <c r="L150" i="29"/>
  <c r="F150" i="29"/>
  <c r="AG150" i="29"/>
  <c r="M171" i="24"/>
  <c r="AC171" i="24"/>
  <c r="AS171" i="24"/>
  <c r="N171" i="24"/>
  <c r="AD171" i="24"/>
  <c r="AT171" i="24"/>
  <c r="O171" i="24"/>
  <c r="AE171" i="24"/>
  <c r="AU171" i="24"/>
  <c r="P171" i="24"/>
  <c r="AF171" i="24"/>
  <c r="AV171" i="24"/>
  <c r="Q171" i="24"/>
  <c r="AG171" i="24"/>
  <c r="AW171" i="24"/>
  <c r="R171" i="24"/>
  <c r="AH171" i="24"/>
  <c r="AX171" i="24"/>
  <c r="S171" i="24"/>
  <c r="AI171" i="24"/>
  <c r="AY171" i="24"/>
  <c r="T171" i="24"/>
  <c r="AJ171" i="24"/>
  <c r="E171" i="24"/>
  <c r="U171" i="24"/>
  <c r="AK171" i="24"/>
  <c r="F171" i="24"/>
  <c r="V171" i="24"/>
  <c r="AL171" i="24"/>
  <c r="D171" i="24"/>
  <c r="G171" i="24"/>
  <c r="W171" i="24"/>
  <c r="AM171" i="24"/>
  <c r="H171" i="24"/>
  <c r="X171" i="24"/>
  <c r="AN171" i="24"/>
  <c r="I171" i="24"/>
  <c r="Y171" i="24"/>
  <c r="AO171" i="24"/>
  <c r="J171" i="24"/>
  <c r="Z171" i="24"/>
  <c r="AP171" i="24"/>
  <c r="K171" i="24"/>
  <c r="AA171" i="24"/>
  <c r="AQ171" i="24"/>
  <c r="L171" i="24"/>
  <c r="AB171" i="24"/>
  <c r="AR171" i="24"/>
  <c r="AY105" i="26"/>
  <c r="AY106" i="26"/>
  <c r="AY107" i="26"/>
  <c r="AY108" i="26"/>
  <c r="AY109" i="26"/>
  <c r="CG67" i="26"/>
  <c r="AY110" i="26"/>
  <c r="AY111" i="26"/>
  <c r="AY112" i="26"/>
  <c r="AY113" i="26"/>
  <c r="AY114" i="26"/>
  <c r="AY115" i="26"/>
  <c r="AY116" i="26"/>
  <c r="AY117" i="26"/>
  <c r="AY118" i="26"/>
  <c r="AY119" i="26"/>
  <c r="AY120" i="26"/>
  <c r="AY121" i="26"/>
  <c r="AY122" i="26"/>
  <c r="AY123" i="26"/>
  <c r="AY124" i="26"/>
  <c r="AY125" i="26"/>
  <c r="AY126" i="26"/>
  <c r="AY127" i="26"/>
  <c r="AY128" i="26"/>
  <c r="AY129" i="26"/>
  <c r="AY130" i="26"/>
  <c r="AY131" i="26"/>
  <c r="AY132" i="26"/>
  <c r="AY133" i="26"/>
  <c r="AY134" i="26"/>
  <c r="AY135" i="26"/>
  <c r="AY136" i="26"/>
  <c r="AY137" i="26"/>
  <c r="AY138" i="26"/>
  <c r="AY139" i="26"/>
  <c r="AY140" i="26"/>
  <c r="AY141" i="26"/>
  <c r="AY142" i="26"/>
  <c r="AY143" i="26"/>
  <c r="AY144" i="26"/>
  <c r="AY145" i="26"/>
  <c r="AY146" i="26"/>
  <c r="AY147" i="26"/>
  <c r="AY162" i="24"/>
  <c r="AY157" i="24"/>
  <c r="AK150" i="28"/>
  <c r="U150" i="28"/>
  <c r="E150" i="28"/>
  <c r="AJ150" i="28"/>
  <c r="T150" i="28"/>
  <c r="D150" i="28"/>
  <c r="AY150" i="28"/>
  <c r="AI150" i="28"/>
  <c r="S150" i="28"/>
  <c r="AX150" i="28"/>
  <c r="AH150" i="28"/>
  <c r="R150" i="28"/>
  <c r="AW150" i="28"/>
  <c r="AG150" i="28"/>
  <c r="Q150" i="28"/>
  <c r="AV150" i="28"/>
  <c r="AF150" i="28"/>
  <c r="P150" i="28"/>
  <c r="AU150" i="28"/>
  <c r="AE150" i="28"/>
  <c r="O150" i="28"/>
  <c r="AT150" i="28"/>
  <c r="AD150" i="28"/>
  <c r="N150" i="28"/>
  <c r="AS150" i="28"/>
  <c r="AC150" i="28"/>
  <c r="M150" i="28"/>
  <c r="AR150" i="28"/>
  <c r="AB150" i="28"/>
  <c r="L150" i="28"/>
  <c r="AQ150" i="28"/>
  <c r="AA150" i="28"/>
  <c r="K150" i="28"/>
  <c r="AP150" i="28"/>
  <c r="Z150" i="28"/>
  <c r="J150" i="28"/>
  <c r="AO150" i="28"/>
  <c r="Y150" i="28"/>
  <c r="I150" i="28"/>
  <c r="AN150" i="28"/>
  <c r="X150" i="28"/>
  <c r="H150" i="28"/>
  <c r="AM150" i="28"/>
  <c r="W150" i="28"/>
  <c r="G150" i="28"/>
  <c r="AL150" i="28"/>
  <c r="V150" i="28"/>
  <c r="F150" i="28"/>
  <c r="CG149" i="28"/>
  <c r="AY101" i="25"/>
  <c r="AY105" i="25"/>
  <c r="AY106" i="25"/>
  <c r="AY107" i="25"/>
  <c r="AY108" i="25"/>
  <c r="CG67" i="25"/>
  <c r="AY109" i="25"/>
  <c r="AY110" i="25"/>
  <c r="AY111" i="25"/>
  <c r="AY112" i="25"/>
  <c r="AY113" i="25"/>
  <c r="AY114" i="25"/>
  <c r="AY115" i="25"/>
  <c r="AY116" i="25"/>
  <c r="AY117" i="25"/>
  <c r="AY118" i="25"/>
  <c r="AY119" i="25"/>
  <c r="AY120" i="25"/>
  <c r="AY121" i="25"/>
  <c r="AY122" i="25"/>
  <c r="AY123" i="25"/>
  <c r="AY124" i="25"/>
  <c r="AY125" i="25"/>
  <c r="AY126" i="25"/>
  <c r="AY127" i="25"/>
  <c r="AY128" i="25"/>
  <c r="AY129" i="25"/>
  <c r="AY130" i="25"/>
  <c r="AY131" i="25"/>
  <c r="AY132" i="25"/>
  <c r="AY133" i="25"/>
  <c r="AY134" i="25"/>
  <c r="AY135" i="25"/>
  <c r="AY136" i="25"/>
  <c r="AY137" i="25"/>
  <c r="AY138" i="25"/>
  <c r="AY139" i="25"/>
  <c r="AY140" i="25"/>
  <c r="AY141" i="25"/>
  <c r="AY142" i="25"/>
  <c r="AY143" i="25"/>
  <c r="AY144" i="25"/>
  <c r="AY145" i="25"/>
  <c r="AY146" i="25"/>
  <c r="AY101" i="29"/>
  <c r="AY167" i="24"/>
  <c r="AY118" i="24"/>
  <c r="AY112" i="24"/>
  <c r="AY114" i="24"/>
  <c r="AY111" i="24"/>
  <c r="AY110" i="24"/>
  <c r="AY116" i="24"/>
  <c r="AY106" i="24"/>
  <c r="AY109" i="24"/>
  <c r="AY119" i="24"/>
  <c r="AY117" i="24"/>
  <c r="AY113" i="24"/>
  <c r="AY115" i="24"/>
  <c r="AY107" i="24"/>
  <c r="AY108" i="24"/>
  <c r="AY105" i="24"/>
  <c r="AY120" i="24"/>
  <c r="AY121" i="24"/>
  <c r="AY122" i="24"/>
  <c r="AY123" i="24"/>
  <c r="AY124" i="24"/>
  <c r="AY125" i="24"/>
  <c r="AY126" i="24"/>
  <c r="AY127" i="24"/>
  <c r="AY128" i="24"/>
  <c r="AY129" i="24"/>
  <c r="AY130" i="24"/>
  <c r="AY131" i="24"/>
  <c r="AY132" i="24"/>
  <c r="AY133" i="24"/>
  <c r="CG67" i="24"/>
  <c r="AY134" i="24"/>
  <c r="AY135" i="24"/>
  <c r="AY136" i="24"/>
  <c r="AY137" i="24"/>
  <c r="AY138" i="24"/>
  <c r="AY139" i="24"/>
  <c r="AY140" i="24"/>
  <c r="AY141" i="24"/>
  <c r="AY142" i="24"/>
  <c r="AY143" i="24"/>
  <c r="AY144" i="24"/>
  <c r="AY145" i="24"/>
  <c r="AY146" i="24"/>
  <c r="AY147" i="24"/>
  <c r="AY148" i="24"/>
  <c r="AY149" i="24"/>
  <c r="AY150" i="24"/>
  <c r="AY151" i="24"/>
  <c r="AY153" i="24"/>
  <c r="AY168" i="24"/>
  <c r="AY152" i="24"/>
  <c r="CG152" i="24" s="1"/>
  <c r="AY101" i="26"/>
  <c r="AY166" i="24"/>
  <c r="AZ97" i="28"/>
  <c r="AZ70" i="28"/>
  <c r="AZ88" i="28"/>
  <c r="AZ79" i="28"/>
  <c r="AZ98" i="28"/>
  <c r="AZ100" i="28"/>
  <c r="AZ99" i="28"/>
  <c r="AZ94" i="28"/>
  <c r="AZ87" i="28"/>
  <c r="AZ80" i="28"/>
  <c r="AZ90" i="28"/>
  <c r="AZ77" i="28"/>
  <c r="AZ92" i="28"/>
  <c r="AZ86" i="28"/>
  <c r="AZ81" i="28"/>
  <c r="AZ95" i="28"/>
  <c r="AZ85" i="28"/>
  <c r="AZ82" i="28"/>
  <c r="AZ84" i="28"/>
  <c r="AZ83" i="28"/>
  <c r="AZ89" i="28"/>
  <c r="AZ96" i="28"/>
  <c r="AZ93" i="28"/>
  <c r="AZ91" i="28"/>
  <c r="AZ71" i="28"/>
  <c r="AZ68" i="28"/>
  <c r="AZ74" i="28"/>
  <c r="AZ78" i="28"/>
  <c r="AZ76" i="28"/>
  <c r="AZ75" i="28"/>
  <c r="AZ73" i="28"/>
  <c r="AZ72" i="28"/>
  <c r="AZ69" i="28"/>
  <c r="AZ97" i="29"/>
  <c r="AZ70" i="29"/>
  <c r="AZ88" i="29"/>
  <c r="AZ79" i="29"/>
  <c r="AZ98" i="29"/>
  <c r="AZ69" i="29"/>
  <c r="AZ100" i="29"/>
  <c r="AZ99" i="29"/>
  <c r="AZ68" i="29"/>
  <c r="AZ94" i="29"/>
  <c r="AZ73" i="29"/>
  <c r="AZ87" i="29"/>
  <c r="AZ80" i="29"/>
  <c r="AZ90" i="29"/>
  <c r="AZ77" i="29"/>
  <c r="AZ92" i="29"/>
  <c r="AZ75" i="29"/>
  <c r="AZ86" i="29"/>
  <c r="AZ81" i="29"/>
  <c r="AZ95" i="29"/>
  <c r="AZ72" i="29"/>
  <c r="AZ85" i="29"/>
  <c r="AZ82" i="29"/>
  <c r="AZ84" i="29"/>
  <c r="AZ83" i="29"/>
  <c r="AZ89" i="29"/>
  <c r="AZ78" i="29"/>
  <c r="AZ96" i="29"/>
  <c r="AZ71" i="29"/>
  <c r="AZ93" i="29"/>
  <c r="AZ74" i="29"/>
  <c r="AZ91" i="29"/>
  <c r="AZ76" i="29"/>
  <c r="AY148" i="26"/>
  <c r="AY163" i="24"/>
  <c r="AY169" i="24"/>
  <c r="AY101" i="28"/>
  <c r="AY156" i="24"/>
  <c r="AT149" i="26"/>
  <c r="AD149" i="26"/>
  <c r="N149" i="26"/>
  <c r="AS149" i="26"/>
  <c r="AC149" i="26"/>
  <c r="M149" i="26"/>
  <c r="AR149" i="26"/>
  <c r="AB149" i="26"/>
  <c r="L149" i="26"/>
  <c r="AQ149" i="26"/>
  <c r="AA149" i="26"/>
  <c r="K149" i="26"/>
  <c r="AP149" i="26"/>
  <c r="Z149" i="26"/>
  <c r="J149" i="26"/>
  <c r="AO149" i="26"/>
  <c r="Y149" i="26"/>
  <c r="I149" i="26"/>
  <c r="AN149" i="26"/>
  <c r="X149" i="26"/>
  <c r="H149" i="26"/>
  <c r="AM149" i="26"/>
  <c r="W149" i="26"/>
  <c r="G149" i="26"/>
  <c r="AL149" i="26"/>
  <c r="V149" i="26"/>
  <c r="F149" i="26"/>
  <c r="AJ149" i="26"/>
  <c r="T149" i="26"/>
  <c r="D149" i="26"/>
  <c r="AY149" i="26"/>
  <c r="AI149" i="26"/>
  <c r="S149" i="26"/>
  <c r="AX149" i="26"/>
  <c r="AH149" i="26"/>
  <c r="R149" i="26"/>
  <c r="AW149" i="26"/>
  <c r="AG149" i="26"/>
  <c r="Q149" i="26"/>
  <c r="AV149" i="26"/>
  <c r="AF149" i="26"/>
  <c r="P149" i="26"/>
  <c r="AU149" i="26"/>
  <c r="AE149" i="26"/>
  <c r="O149" i="26"/>
  <c r="AK149" i="26"/>
  <c r="U149" i="26"/>
  <c r="E149" i="26"/>
  <c r="AZ98" i="27"/>
  <c r="AZ69" i="27"/>
  <c r="AZ100" i="27"/>
  <c r="AZ99" i="27"/>
  <c r="AZ68" i="27"/>
  <c r="AZ94" i="27"/>
  <c r="AZ73" i="27"/>
  <c r="AZ87" i="27"/>
  <c r="AZ80" i="27"/>
  <c r="AZ90" i="27"/>
  <c r="AZ77" i="27"/>
  <c r="AZ92" i="27"/>
  <c r="AZ75" i="27"/>
  <c r="AZ86" i="27"/>
  <c r="AZ81" i="27"/>
  <c r="AZ95" i="27"/>
  <c r="AZ72" i="27"/>
  <c r="AZ85" i="27"/>
  <c r="AZ82" i="27"/>
  <c r="AZ84" i="27"/>
  <c r="AZ83" i="27"/>
  <c r="AZ89" i="27"/>
  <c r="AZ78" i="27"/>
  <c r="AZ96" i="27"/>
  <c r="AZ71" i="27"/>
  <c r="AZ93" i="27"/>
  <c r="AZ74" i="27"/>
  <c r="AZ91" i="27"/>
  <c r="AZ76" i="27"/>
  <c r="AZ97" i="27"/>
  <c r="AZ70" i="27"/>
  <c r="AZ88" i="27"/>
  <c r="AZ79" i="27"/>
  <c r="AZ85" i="25"/>
  <c r="AZ82" i="25"/>
  <c r="AZ84" i="25"/>
  <c r="AZ83" i="25"/>
  <c r="AZ89" i="25"/>
  <c r="AZ78" i="25"/>
  <c r="AZ96" i="25"/>
  <c r="AZ93" i="25"/>
  <c r="AZ91" i="25"/>
  <c r="AZ97" i="25"/>
  <c r="AZ88" i="25"/>
  <c r="AZ98" i="25"/>
  <c r="AZ100" i="25"/>
  <c r="AZ99" i="25"/>
  <c r="AZ94" i="25"/>
  <c r="AZ90" i="25"/>
  <c r="AZ95" i="25"/>
  <c r="AZ68" i="25"/>
  <c r="AZ74" i="25"/>
  <c r="AZ76" i="25"/>
  <c r="AZ80" i="25"/>
  <c r="AZ92" i="25"/>
  <c r="AZ86" i="25"/>
  <c r="AZ72" i="25"/>
  <c r="AZ71" i="25"/>
  <c r="AZ79" i="25"/>
  <c r="AZ75" i="25"/>
  <c r="AZ70" i="25"/>
  <c r="AZ87" i="25"/>
  <c r="AZ81" i="25"/>
  <c r="AZ77" i="25"/>
  <c r="AZ73" i="25"/>
  <c r="AZ69" i="25"/>
  <c r="AK148" i="25"/>
  <c r="U148" i="25"/>
  <c r="E148" i="25"/>
  <c r="AJ148" i="25"/>
  <c r="T148" i="25"/>
  <c r="D148" i="25"/>
  <c r="AY148" i="25"/>
  <c r="AI148" i="25"/>
  <c r="S148" i="25"/>
  <c r="AX148" i="25"/>
  <c r="AH148" i="25"/>
  <c r="R148" i="25"/>
  <c r="AW148" i="25"/>
  <c r="AG148" i="25"/>
  <c r="Q148" i="25"/>
  <c r="AV148" i="25"/>
  <c r="AF148" i="25"/>
  <c r="P148" i="25"/>
  <c r="AU148" i="25"/>
  <c r="AE148" i="25"/>
  <c r="O148" i="25"/>
  <c r="AT148" i="25"/>
  <c r="AD148" i="25"/>
  <c r="N148" i="25"/>
  <c r="AS148" i="25"/>
  <c r="AC148" i="25"/>
  <c r="M148" i="25"/>
  <c r="AR148" i="25"/>
  <c r="AB148" i="25"/>
  <c r="L148" i="25"/>
  <c r="AQ148" i="25"/>
  <c r="AA148" i="25"/>
  <c r="K148" i="25"/>
  <c r="AP148" i="25"/>
  <c r="Z148" i="25"/>
  <c r="J148" i="25"/>
  <c r="AO148" i="25"/>
  <c r="Y148" i="25"/>
  <c r="I148" i="25"/>
  <c r="AN148" i="25"/>
  <c r="X148" i="25"/>
  <c r="H148" i="25"/>
  <c r="AM148" i="25"/>
  <c r="W148" i="25"/>
  <c r="G148" i="25"/>
  <c r="AL148" i="25"/>
  <c r="V148" i="25"/>
  <c r="F148" i="25"/>
  <c r="AZ87" i="24"/>
  <c r="AZ73" i="24"/>
  <c r="AZ90" i="24"/>
  <c r="AZ80" i="24"/>
  <c r="AZ92" i="24"/>
  <c r="AZ77" i="24"/>
  <c r="AZ75" i="24"/>
  <c r="AZ95" i="24"/>
  <c r="AZ86" i="24"/>
  <c r="AZ81" i="24"/>
  <c r="AZ72" i="24"/>
  <c r="AZ85" i="24"/>
  <c r="AZ82" i="24"/>
  <c r="AZ89" i="24"/>
  <c r="AZ84" i="24"/>
  <c r="AZ83" i="24"/>
  <c r="AZ96" i="24"/>
  <c r="AZ78" i="24"/>
  <c r="AZ93" i="24"/>
  <c r="AZ71" i="24"/>
  <c r="AZ91" i="24"/>
  <c r="AZ74" i="24"/>
  <c r="AZ97" i="24"/>
  <c r="AZ76" i="24"/>
  <c r="AZ88" i="24"/>
  <c r="AZ70" i="24"/>
  <c r="AZ98" i="24"/>
  <c r="AZ79" i="24"/>
  <c r="AZ100" i="24"/>
  <c r="AZ99" i="24"/>
  <c r="AZ69" i="24"/>
  <c r="AZ94" i="24"/>
  <c r="AZ68" i="24"/>
  <c r="AY105" i="28"/>
  <c r="AY106" i="28"/>
  <c r="AY108" i="28"/>
  <c r="AY107" i="28"/>
  <c r="AY109" i="28"/>
  <c r="AY110" i="28"/>
  <c r="AY111" i="28"/>
  <c r="CG67" i="28"/>
  <c r="AY112" i="28"/>
  <c r="AY113" i="28"/>
  <c r="AY114" i="28"/>
  <c r="AY115" i="28"/>
  <c r="AY116" i="28"/>
  <c r="AY117" i="28"/>
  <c r="AY118" i="28"/>
  <c r="AY119" i="28"/>
  <c r="AY120" i="28"/>
  <c r="AY121" i="28"/>
  <c r="AY122" i="28"/>
  <c r="AY123" i="28"/>
  <c r="AY124" i="28"/>
  <c r="AY125" i="28"/>
  <c r="AY126" i="28"/>
  <c r="AY127" i="28"/>
  <c r="AY128" i="28"/>
  <c r="AY129" i="28"/>
  <c r="AY130" i="28"/>
  <c r="AY131" i="28"/>
  <c r="AY132" i="28"/>
  <c r="AY133" i="28"/>
  <c r="AY134" i="28"/>
  <c r="AY135" i="28"/>
  <c r="AY136" i="28"/>
  <c r="AY137" i="28"/>
  <c r="AY138" i="28"/>
  <c r="AY139" i="28"/>
  <c r="AY140" i="28"/>
  <c r="AY141" i="28"/>
  <c r="AY142" i="28"/>
  <c r="AY143" i="28"/>
  <c r="AY144" i="28"/>
  <c r="AY145" i="28"/>
  <c r="AY146" i="28"/>
  <c r="AY147" i="28"/>
  <c r="AY148" i="28"/>
  <c r="AY105" i="27"/>
  <c r="AY106" i="27"/>
  <c r="AY107" i="27"/>
  <c r="AY108" i="27"/>
  <c r="AY109" i="27"/>
  <c r="AY110" i="27"/>
  <c r="CG67" i="27"/>
  <c r="AY111" i="27"/>
  <c r="AY112" i="27"/>
  <c r="AY113" i="27"/>
  <c r="AY114" i="27"/>
  <c r="AY115" i="27"/>
  <c r="AY116" i="27"/>
  <c r="AY117" i="27"/>
  <c r="AY118" i="27"/>
  <c r="AY119" i="27"/>
  <c r="AY120" i="27"/>
  <c r="AY121" i="27"/>
  <c r="AY122" i="27"/>
  <c r="AY123" i="27"/>
  <c r="AY124" i="27"/>
  <c r="AY125" i="27"/>
  <c r="AY126" i="27"/>
  <c r="AY127" i="27"/>
  <c r="AY128" i="27"/>
  <c r="AY129" i="27"/>
  <c r="AY130" i="27"/>
  <c r="AY131" i="27"/>
  <c r="AY132" i="27"/>
  <c r="AY133" i="27"/>
  <c r="AY134" i="27"/>
  <c r="AY135" i="27"/>
  <c r="AY136" i="27"/>
  <c r="AY137" i="27"/>
  <c r="AY138" i="27"/>
  <c r="AY139" i="27"/>
  <c r="AY140" i="27"/>
  <c r="AY141" i="27"/>
  <c r="AY142" i="27"/>
  <c r="AY143" i="27"/>
  <c r="AY144" i="27"/>
  <c r="AY145" i="27"/>
  <c r="AY146" i="27"/>
  <c r="AY101" i="24"/>
  <c r="AY154" i="24"/>
  <c r="AY165" i="24"/>
  <c r="Q53" i="1"/>
  <c r="S52" i="1"/>
  <c r="AZ85" i="26"/>
  <c r="AZ82" i="26"/>
  <c r="AZ84" i="26"/>
  <c r="AZ83" i="26"/>
  <c r="AZ98" i="26"/>
  <c r="AZ89" i="26"/>
  <c r="AZ78" i="26"/>
  <c r="AZ96" i="26"/>
  <c r="AZ71" i="26"/>
  <c r="AZ93" i="26"/>
  <c r="AZ74" i="26"/>
  <c r="AZ91" i="26"/>
  <c r="AZ76" i="26"/>
  <c r="AZ70" i="26"/>
  <c r="AZ88" i="26"/>
  <c r="AZ79" i="26"/>
  <c r="AZ69" i="26"/>
  <c r="AZ99" i="26"/>
  <c r="AZ68" i="26"/>
  <c r="AZ94" i="26"/>
  <c r="AZ73" i="26"/>
  <c r="AZ87" i="26"/>
  <c r="AZ80" i="26"/>
  <c r="AZ100" i="26"/>
  <c r="AZ90" i="26"/>
  <c r="AZ77" i="26"/>
  <c r="AZ92" i="26"/>
  <c r="AZ75" i="26"/>
  <c r="AZ97" i="26"/>
  <c r="AZ86" i="26"/>
  <c r="AZ81" i="26"/>
  <c r="AZ95" i="26"/>
  <c r="AZ72" i="26"/>
  <c r="CG148" i="26"/>
  <c r="AY105" i="29"/>
  <c r="AY106" i="29"/>
  <c r="AY107" i="29"/>
  <c r="AY108" i="29"/>
  <c r="AY109" i="29"/>
  <c r="AY110" i="29"/>
  <c r="AY112" i="29"/>
  <c r="AY111" i="29"/>
  <c r="CG67" i="29"/>
  <c r="AY113" i="29"/>
  <c r="AY114" i="29"/>
  <c r="AY115" i="29"/>
  <c r="AY116" i="29"/>
  <c r="AY117" i="29"/>
  <c r="AY118" i="29"/>
  <c r="AY119" i="29"/>
  <c r="AY120" i="29"/>
  <c r="AY121" i="29"/>
  <c r="AY122" i="29"/>
  <c r="AY123" i="29"/>
  <c r="AY124" i="29"/>
  <c r="AY125" i="29"/>
  <c r="AY126" i="29"/>
  <c r="AY127" i="29"/>
  <c r="AY128" i="29"/>
  <c r="AY129" i="29"/>
  <c r="AY130" i="29"/>
  <c r="AY131" i="29"/>
  <c r="AY132" i="29"/>
  <c r="AY133" i="29"/>
  <c r="AY134" i="29"/>
  <c r="AY135" i="29"/>
  <c r="AY136" i="29"/>
  <c r="AY137" i="29"/>
  <c r="AY138" i="29"/>
  <c r="AY139" i="29"/>
  <c r="AY140" i="29"/>
  <c r="AY141" i="29"/>
  <c r="AY142" i="29"/>
  <c r="AY143" i="29"/>
  <c r="AY144" i="29"/>
  <c r="AY145" i="29"/>
  <c r="AY146" i="29"/>
  <c r="AY147" i="29"/>
  <c r="AY148" i="29"/>
  <c r="AY148" i="27"/>
  <c r="AI148" i="27"/>
  <c r="S148" i="27"/>
  <c r="AX148" i="27"/>
  <c r="AH148" i="27"/>
  <c r="R148" i="27"/>
  <c r="AW148" i="27"/>
  <c r="AG148" i="27"/>
  <c r="Q148" i="27"/>
  <c r="AV148" i="27"/>
  <c r="AF148" i="27"/>
  <c r="P148" i="27"/>
  <c r="AU148" i="27"/>
  <c r="AE148" i="27"/>
  <c r="O148" i="27"/>
  <c r="AT148" i="27"/>
  <c r="AD148" i="27"/>
  <c r="N148" i="27"/>
  <c r="AS148" i="27"/>
  <c r="AC148" i="27"/>
  <c r="M148" i="27"/>
  <c r="AR148" i="27"/>
  <c r="AB148" i="27"/>
  <c r="L148" i="27"/>
  <c r="AQ148" i="27"/>
  <c r="AA148" i="27"/>
  <c r="K148" i="27"/>
  <c r="AP148" i="27"/>
  <c r="Z148" i="27"/>
  <c r="J148" i="27"/>
  <c r="AO148" i="27"/>
  <c r="Y148" i="27"/>
  <c r="I148" i="27"/>
  <c r="AN148" i="27"/>
  <c r="X148" i="27"/>
  <c r="H148" i="27"/>
  <c r="AM148" i="27"/>
  <c r="W148" i="27"/>
  <c r="G148" i="27"/>
  <c r="AL148" i="27"/>
  <c r="V148" i="27"/>
  <c r="F148" i="27"/>
  <c r="AK148" i="27"/>
  <c r="U148" i="27"/>
  <c r="E148" i="27"/>
  <c r="AJ148" i="27"/>
  <c r="T148" i="27"/>
  <c r="D148" i="27"/>
  <c r="CG147" i="25"/>
  <c r="AY160" i="24"/>
  <c r="B87" i="18"/>
  <c r="O86" i="18"/>
  <c r="F87" i="18"/>
  <c r="P86" i="18"/>
  <c r="AY103" i="25"/>
  <c r="AY103" i="27"/>
  <c r="AY103" i="28"/>
  <c r="AY103" i="24"/>
  <c r="AY103" i="29"/>
  <c r="AY103" i="26"/>
  <c r="B171" i="24"/>
  <c r="B87" i="24"/>
  <c r="J60" i="1"/>
  <c r="D49" i="20"/>
  <c r="E49" i="20" s="1"/>
  <c r="B51" i="20"/>
  <c r="C51" i="20" s="1"/>
  <c r="M57" i="1"/>
  <c r="R55" i="1"/>
  <c r="C63" i="1"/>
  <c r="BA18" i="24" s="1"/>
  <c r="D63" i="1"/>
  <c r="BA18" i="25" s="1"/>
  <c r="E63" i="1"/>
  <c r="BA18" i="26" s="1"/>
  <c r="F63" i="1"/>
  <c r="BA18" i="27" s="1"/>
  <c r="H63" i="1"/>
  <c r="BA18" i="29" s="1"/>
  <c r="G63" i="1"/>
  <c r="BA18" i="28" s="1"/>
  <c r="B51" i="21"/>
  <c r="C51" i="21" s="1"/>
  <c r="A50" i="20"/>
  <c r="E50" i="23"/>
  <c r="F50" i="23" s="1"/>
  <c r="G50" i="23"/>
  <c r="F49" i="20"/>
  <c r="A50" i="21"/>
  <c r="D50" i="21" s="1"/>
  <c r="F49" i="21"/>
  <c r="E49" i="21"/>
  <c r="A51" i="23"/>
  <c r="A57" i="1"/>
  <c r="B58" i="1"/>
  <c r="B52" i="23"/>
  <c r="C52" i="23" s="1"/>
  <c r="D52" i="23" s="1"/>
  <c r="P55" i="1"/>
  <c r="L56" i="1"/>
  <c r="O56" i="1" s="1"/>
  <c r="T56" i="1" s="1"/>
  <c r="I73" i="14"/>
  <c r="B149" i="26"/>
  <c r="B65" i="26"/>
  <c r="B64" i="25"/>
  <c r="B148" i="25"/>
  <c r="B150" i="29"/>
  <c r="B66" i="29"/>
  <c r="B66" i="28"/>
  <c r="B150" i="28"/>
  <c r="B148" i="27"/>
  <c r="B64" i="27"/>
  <c r="AZ150" i="29" l="1"/>
  <c r="AZ101" i="29"/>
  <c r="AZ148" i="27"/>
  <c r="AZ150" i="28"/>
  <c r="AZ171" i="24"/>
  <c r="AZ148" i="25"/>
  <c r="AZ159" i="24"/>
  <c r="AZ101" i="28"/>
  <c r="AZ158" i="24"/>
  <c r="AZ161" i="24"/>
  <c r="BA90" i="24"/>
  <c r="BA80" i="24"/>
  <c r="BA92" i="24"/>
  <c r="BA77" i="24"/>
  <c r="BA75" i="24"/>
  <c r="BA95" i="24"/>
  <c r="BA86" i="24"/>
  <c r="BA81" i="24"/>
  <c r="BA72" i="24"/>
  <c r="BA85" i="24"/>
  <c r="BA82" i="24"/>
  <c r="BA89" i="24"/>
  <c r="BA84" i="24"/>
  <c r="BA83" i="24"/>
  <c r="BA96" i="24"/>
  <c r="BA78" i="24"/>
  <c r="BA93" i="24"/>
  <c r="BA71" i="24"/>
  <c r="BA91" i="24"/>
  <c r="BA74" i="24"/>
  <c r="BA97" i="24"/>
  <c r="BA76" i="24"/>
  <c r="BA88" i="24"/>
  <c r="BA70" i="24"/>
  <c r="BA98" i="24"/>
  <c r="BA79" i="24"/>
  <c r="BA100" i="24"/>
  <c r="BA99" i="24"/>
  <c r="BA69" i="24"/>
  <c r="BA94" i="24"/>
  <c r="BA87" i="24"/>
  <c r="BA73" i="24"/>
  <c r="AZ155" i="24"/>
  <c r="AZ164" i="24"/>
  <c r="AZ149" i="25"/>
  <c r="AJ149" i="25"/>
  <c r="T149" i="25"/>
  <c r="D149" i="25"/>
  <c r="AY149" i="25"/>
  <c r="AI149" i="25"/>
  <c r="S149" i="25"/>
  <c r="AX149" i="25"/>
  <c r="AH149" i="25"/>
  <c r="R149" i="25"/>
  <c r="AW149" i="25"/>
  <c r="AG149" i="25"/>
  <c r="Q149" i="25"/>
  <c r="AV149" i="25"/>
  <c r="AF149" i="25"/>
  <c r="P149" i="25"/>
  <c r="AU149" i="25"/>
  <c r="AE149" i="25"/>
  <c r="O149" i="25"/>
  <c r="AT149" i="25"/>
  <c r="AD149" i="25"/>
  <c r="N149" i="25"/>
  <c r="AS149" i="25"/>
  <c r="AC149" i="25"/>
  <c r="M149" i="25"/>
  <c r="AR149" i="25"/>
  <c r="AB149" i="25"/>
  <c r="L149" i="25"/>
  <c r="AQ149" i="25"/>
  <c r="AA149" i="25"/>
  <c r="K149" i="25"/>
  <c r="AP149" i="25"/>
  <c r="Z149" i="25"/>
  <c r="J149" i="25"/>
  <c r="AO149" i="25"/>
  <c r="Y149" i="25"/>
  <c r="I149" i="25"/>
  <c r="AN149" i="25"/>
  <c r="X149" i="25"/>
  <c r="H149" i="25"/>
  <c r="AM149" i="25"/>
  <c r="W149" i="25"/>
  <c r="G149" i="25"/>
  <c r="AL149" i="25"/>
  <c r="V149" i="25"/>
  <c r="F149" i="25"/>
  <c r="AK149" i="25"/>
  <c r="U149" i="25"/>
  <c r="E149" i="25"/>
  <c r="M172" i="24"/>
  <c r="AC172" i="24"/>
  <c r="AS172" i="24"/>
  <c r="N172" i="24"/>
  <c r="AD172" i="24"/>
  <c r="AT172" i="24"/>
  <c r="O172" i="24"/>
  <c r="AE172" i="24"/>
  <c r="AU172" i="24"/>
  <c r="P172" i="24"/>
  <c r="AF172" i="24"/>
  <c r="AV172" i="24"/>
  <c r="Q172" i="24"/>
  <c r="AG172" i="24"/>
  <c r="AW172" i="24"/>
  <c r="R172" i="24"/>
  <c r="AH172" i="24"/>
  <c r="AX172" i="24"/>
  <c r="S172" i="24"/>
  <c r="AI172" i="24"/>
  <c r="AY172" i="24"/>
  <c r="T172" i="24"/>
  <c r="AJ172" i="24"/>
  <c r="AZ172" i="24"/>
  <c r="E172" i="24"/>
  <c r="U172" i="24"/>
  <c r="AK172" i="24"/>
  <c r="F172" i="24"/>
  <c r="V172" i="24"/>
  <c r="AL172" i="24"/>
  <c r="G172" i="24"/>
  <c r="W172" i="24"/>
  <c r="AM172" i="24"/>
  <c r="D172" i="24"/>
  <c r="H172" i="24"/>
  <c r="X172" i="24"/>
  <c r="AN172" i="24"/>
  <c r="I172" i="24"/>
  <c r="Y172" i="24"/>
  <c r="AO172" i="24"/>
  <c r="J172" i="24"/>
  <c r="Z172" i="24"/>
  <c r="AP172" i="24"/>
  <c r="K172" i="24"/>
  <c r="AA172" i="24"/>
  <c r="AQ172" i="24"/>
  <c r="L172" i="24"/>
  <c r="AB172" i="24"/>
  <c r="AR172" i="24"/>
  <c r="AZ162" i="24"/>
  <c r="AZ157" i="24"/>
  <c r="AZ105" i="27"/>
  <c r="AZ106" i="27"/>
  <c r="AZ107" i="27"/>
  <c r="AZ108" i="27"/>
  <c r="AZ109" i="27"/>
  <c r="CG68" i="27"/>
  <c r="AZ110" i="27"/>
  <c r="AZ111" i="27"/>
  <c r="AZ112" i="27"/>
  <c r="AZ113" i="27"/>
  <c r="AZ114" i="27"/>
  <c r="AZ115" i="27"/>
  <c r="AZ116" i="27"/>
  <c r="AZ117" i="27"/>
  <c r="AZ118" i="27"/>
  <c r="AZ119" i="27"/>
  <c r="AZ120" i="27"/>
  <c r="AZ121" i="27"/>
  <c r="AZ122" i="27"/>
  <c r="AZ123" i="27"/>
  <c r="AZ124" i="27"/>
  <c r="AZ125" i="27"/>
  <c r="AZ126" i="27"/>
  <c r="AZ127" i="27"/>
  <c r="AZ128" i="27"/>
  <c r="AZ129" i="27"/>
  <c r="AZ130" i="27"/>
  <c r="AZ131" i="27"/>
  <c r="AZ132" i="27"/>
  <c r="AZ133" i="27"/>
  <c r="AZ134" i="27"/>
  <c r="AZ135" i="27"/>
  <c r="AZ136" i="27"/>
  <c r="AZ137" i="27"/>
  <c r="AZ138" i="27"/>
  <c r="AZ139" i="27"/>
  <c r="AZ140" i="27"/>
  <c r="AZ141" i="27"/>
  <c r="AZ142" i="27"/>
  <c r="AZ143" i="27"/>
  <c r="AZ144" i="27"/>
  <c r="AZ145" i="27"/>
  <c r="AZ146" i="27"/>
  <c r="AZ147" i="27"/>
  <c r="AS150" i="26"/>
  <c r="AC150" i="26"/>
  <c r="M150" i="26"/>
  <c r="AR150" i="26"/>
  <c r="AB150" i="26"/>
  <c r="L150" i="26"/>
  <c r="AQ150" i="26"/>
  <c r="AA150" i="26"/>
  <c r="K150" i="26"/>
  <c r="AP150" i="26"/>
  <c r="Z150" i="26"/>
  <c r="J150" i="26"/>
  <c r="AO150" i="26"/>
  <c r="Y150" i="26"/>
  <c r="I150" i="26"/>
  <c r="AN150" i="26"/>
  <c r="X150" i="26"/>
  <c r="H150" i="26"/>
  <c r="AM150" i="26"/>
  <c r="W150" i="26"/>
  <c r="G150" i="26"/>
  <c r="AL150" i="26"/>
  <c r="V150" i="26"/>
  <c r="F150" i="26"/>
  <c r="AK150" i="26"/>
  <c r="U150" i="26"/>
  <c r="E150" i="26"/>
  <c r="AZ150" i="26"/>
  <c r="AJ150" i="26"/>
  <c r="T150" i="26"/>
  <c r="D150" i="26"/>
  <c r="AY150" i="26"/>
  <c r="AI150" i="26"/>
  <c r="S150" i="26"/>
  <c r="AX150" i="26"/>
  <c r="AH150" i="26"/>
  <c r="R150" i="26"/>
  <c r="AW150" i="26"/>
  <c r="AG150" i="26"/>
  <c r="Q150" i="26"/>
  <c r="AV150" i="26"/>
  <c r="AF150" i="26"/>
  <c r="P150" i="26"/>
  <c r="AU150" i="26"/>
  <c r="AE150" i="26"/>
  <c r="O150" i="26"/>
  <c r="AT150" i="26"/>
  <c r="AD150" i="26"/>
  <c r="N150" i="26"/>
  <c r="AZ105" i="26"/>
  <c r="AZ106" i="26"/>
  <c r="AZ107" i="26"/>
  <c r="AZ108" i="26"/>
  <c r="AZ109" i="26"/>
  <c r="CG68" i="26"/>
  <c r="AZ110" i="26"/>
  <c r="AZ111" i="26"/>
  <c r="AZ112" i="26"/>
  <c r="AZ113" i="26"/>
  <c r="AZ114" i="26"/>
  <c r="AZ115" i="26"/>
  <c r="AZ116" i="26"/>
  <c r="AZ117" i="26"/>
  <c r="AZ118" i="26"/>
  <c r="AZ119" i="26"/>
  <c r="AZ120" i="26"/>
  <c r="AZ121" i="26"/>
  <c r="AZ122" i="26"/>
  <c r="AZ123" i="26"/>
  <c r="AZ124" i="26"/>
  <c r="AZ125" i="26"/>
  <c r="AZ126" i="26"/>
  <c r="AZ127" i="26"/>
  <c r="AZ128" i="26"/>
  <c r="AZ129" i="26"/>
  <c r="AZ130" i="26"/>
  <c r="AZ131" i="26"/>
  <c r="AZ132" i="26"/>
  <c r="AZ133" i="26"/>
  <c r="AZ134" i="26"/>
  <c r="AZ135" i="26"/>
  <c r="AZ136" i="26"/>
  <c r="AZ137" i="26"/>
  <c r="AZ138" i="26"/>
  <c r="AZ139" i="26"/>
  <c r="AZ140" i="26"/>
  <c r="AZ141" i="26"/>
  <c r="AZ142" i="26"/>
  <c r="AZ143" i="26"/>
  <c r="AZ144" i="26"/>
  <c r="AZ145" i="26"/>
  <c r="AZ146" i="26"/>
  <c r="AZ147" i="26"/>
  <c r="AZ148" i="26"/>
  <c r="AZ118" i="24"/>
  <c r="AZ109" i="24"/>
  <c r="AZ110" i="24"/>
  <c r="AZ113" i="24"/>
  <c r="AZ111" i="24"/>
  <c r="AZ107" i="24"/>
  <c r="AZ114" i="24"/>
  <c r="AZ105" i="24"/>
  <c r="AZ116" i="24"/>
  <c r="AZ108" i="24"/>
  <c r="AZ112" i="24"/>
  <c r="AZ119" i="24"/>
  <c r="AZ115" i="24"/>
  <c r="AZ106" i="24"/>
  <c r="AZ117" i="24"/>
  <c r="AZ120" i="24"/>
  <c r="AZ121" i="24"/>
  <c r="AZ122" i="24"/>
  <c r="AZ123" i="24"/>
  <c r="AZ124" i="24"/>
  <c r="AZ125" i="24"/>
  <c r="AZ126" i="24"/>
  <c r="AZ127" i="24"/>
  <c r="AZ128" i="24"/>
  <c r="AZ129" i="24"/>
  <c r="AZ130" i="24"/>
  <c r="AZ131" i="24"/>
  <c r="AZ132" i="24"/>
  <c r="CG68" i="24"/>
  <c r="AZ133" i="24"/>
  <c r="AZ134" i="24"/>
  <c r="AZ135" i="24"/>
  <c r="AZ136" i="24"/>
  <c r="AZ137" i="24"/>
  <c r="AZ138" i="24"/>
  <c r="AZ139" i="24"/>
  <c r="AZ140" i="24"/>
  <c r="AZ141" i="24"/>
  <c r="AZ142" i="24"/>
  <c r="AZ143" i="24"/>
  <c r="AZ144" i="24"/>
  <c r="AZ145" i="24"/>
  <c r="AZ146" i="24"/>
  <c r="AZ147" i="24"/>
  <c r="AZ148" i="24"/>
  <c r="AZ149" i="24"/>
  <c r="AZ150" i="24"/>
  <c r="AZ151" i="24"/>
  <c r="AZ152" i="24"/>
  <c r="AZ160" i="24"/>
  <c r="AZ167" i="24"/>
  <c r="AZ101" i="25"/>
  <c r="AZ105" i="25"/>
  <c r="AZ106" i="25"/>
  <c r="AZ107" i="25"/>
  <c r="AZ108" i="25"/>
  <c r="AZ109" i="25"/>
  <c r="CG68" i="25"/>
  <c r="AZ110" i="25"/>
  <c r="AZ111" i="25"/>
  <c r="AZ112" i="25"/>
  <c r="AZ113" i="25"/>
  <c r="AZ114" i="25"/>
  <c r="AZ115" i="25"/>
  <c r="AZ116" i="25"/>
  <c r="AZ117" i="25"/>
  <c r="AZ118" i="25"/>
  <c r="AZ119" i="25"/>
  <c r="AZ120" i="25"/>
  <c r="AZ121" i="25"/>
  <c r="AZ122" i="25"/>
  <c r="AZ123" i="25"/>
  <c r="AZ124" i="25"/>
  <c r="AZ125" i="25"/>
  <c r="AZ126" i="25"/>
  <c r="AZ127" i="25"/>
  <c r="AZ128" i="25"/>
  <c r="AZ129" i="25"/>
  <c r="AZ130" i="25"/>
  <c r="AZ131" i="25"/>
  <c r="AZ132" i="25"/>
  <c r="AZ133" i="25"/>
  <c r="AZ134" i="25"/>
  <c r="AZ135" i="25"/>
  <c r="AZ136" i="25"/>
  <c r="AZ137" i="25"/>
  <c r="AZ138" i="25"/>
  <c r="AZ139" i="25"/>
  <c r="AZ140" i="25"/>
  <c r="AZ141" i="25"/>
  <c r="AZ142" i="25"/>
  <c r="AZ143" i="25"/>
  <c r="AZ144" i="25"/>
  <c r="AZ145" i="25"/>
  <c r="AZ146" i="25"/>
  <c r="AZ147" i="25"/>
  <c r="CG149" i="26"/>
  <c r="AZ153" i="24"/>
  <c r="CG153" i="24" s="1"/>
  <c r="AZ168" i="24"/>
  <c r="AZ105" i="29"/>
  <c r="AZ106" i="29"/>
  <c r="AZ107" i="29"/>
  <c r="AZ108" i="29"/>
  <c r="AZ109" i="29"/>
  <c r="AZ110" i="29"/>
  <c r="AZ111" i="29"/>
  <c r="AZ112" i="29"/>
  <c r="AZ113" i="29"/>
  <c r="CG68" i="29"/>
  <c r="AZ114" i="29"/>
  <c r="AZ115" i="29"/>
  <c r="AZ116" i="29"/>
  <c r="AZ117" i="29"/>
  <c r="AZ118" i="29"/>
  <c r="AZ119" i="29"/>
  <c r="AZ120" i="29"/>
  <c r="AZ121" i="29"/>
  <c r="AZ122" i="29"/>
  <c r="AZ123" i="29"/>
  <c r="AZ124" i="29"/>
  <c r="AZ125" i="29"/>
  <c r="AZ126" i="29"/>
  <c r="AZ127" i="29"/>
  <c r="AZ128" i="29"/>
  <c r="AZ129" i="29"/>
  <c r="AZ130" i="29"/>
  <c r="AZ131" i="29"/>
  <c r="AZ132" i="29"/>
  <c r="AZ133" i="29"/>
  <c r="AZ134" i="29"/>
  <c r="AZ135" i="29"/>
  <c r="AZ136" i="29"/>
  <c r="AZ137" i="29"/>
  <c r="AZ138" i="29"/>
  <c r="AZ139" i="29"/>
  <c r="AZ140" i="29"/>
  <c r="AZ141" i="29"/>
  <c r="AZ142" i="29"/>
  <c r="AZ143" i="29"/>
  <c r="AZ144" i="29"/>
  <c r="AZ145" i="29"/>
  <c r="AZ146" i="29"/>
  <c r="AZ147" i="29"/>
  <c r="AZ148" i="29"/>
  <c r="AZ149" i="29"/>
  <c r="AZ105" i="28"/>
  <c r="AZ106" i="28"/>
  <c r="AZ108" i="28"/>
  <c r="AZ107" i="28"/>
  <c r="AZ109" i="28"/>
  <c r="AZ110" i="28"/>
  <c r="CG68" i="28"/>
  <c r="AZ111" i="28"/>
  <c r="AZ112" i="28"/>
  <c r="AZ113" i="28"/>
  <c r="AZ114" i="28"/>
  <c r="AZ115" i="28"/>
  <c r="AZ116" i="28"/>
  <c r="AZ117" i="28"/>
  <c r="AZ118" i="28"/>
  <c r="AZ119" i="28"/>
  <c r="AZ120" i="28"/>
  <c r="AZ121" i="28"/>
  <c r="AZ122" i="28"/>
  <c r="AZ123" i="28"/>
  <c r="AZ124" i="28"/>
  <c r="AZ125" i="28"/>
  <c r="AZ126" i="28"/>
  <c r="AZ127" i="28"/>
  <c r="AZ128" i="28"/>
  <c r="AZ129" i="28"/>
  <c r="AZ130" i="28"/>
  <c r="AZ131" i="28"/>
  <c r="AZ132" i="28"/>
  <c r="AZ133" i="28"/>
  <c r="AZ134" i="28"/>
  <c r="AZ135" i="28"/>
  <c r="AZ136" i="28"/>
  <c r="AZ137" i="28"/>
  <c r="AZ138" i="28"/>
  <c r="AZ139" i="28"/>
  <c r="AZ140" i="28"/>
  <c r="AZ141" i="28"/>
  <c r="AZ142" i="28"/>
  <c r="AZ143" i="28"/>
  <c r="AZ144" i="28"/>
  <c r="AZ145" i="28"/>
  <c r="AZ146" i="28"/>
  <c r="AZ147" i="28"/>
  <c r="AZ148" i="28"/>
  <c r="AZ149" i="28"/>
  <c r="AZ151" i="28"/>
  <c r="AJ151" i="28"/>
  <c r="T151" i="28"/>
  <c r="D151" i="28"/>
  <c r="AY151" i="28"/>
  <c r="AI151" i="28"/>
  <c r="S151" i="28"/>
  <c r="AX151" i="28"/>
  <c r="AH151" i="28"/>
  <c r="R151" i="28"/>
  <c r="AW151" i="28"/>
  <c r="AG151" i="28"/>
  <c r="Q151" i="28"/>
  <c r="AV151" i="28"/>
  <c r="AF151" i="28"/>
  <c r="P151" i="28"/>
  <c r="AU151" i="28"/>
  <c r="AE151" i="28"/>
  <c r="O151" i="28"/>
  <c r="AT151" i="28"/>
  <c r="AD151" i="28"/>
  <c r="N151" i="28"/>
  <c r="AS151" i="28"/>
  <c r="AC151" i="28"/>
  <c r="M151" i="28"/>
  <c r="AR151" i="28"/>
  <c r="AB151" i="28"/>
  <c r="L151" i="28"/>
  <c r="AQ151" i="28"/>
  <c r="AA151" i="28"/>
  <c r="K151" i="28"/>
  <c r="AP151" i="28"/>
  <c r="Z151" i="28"/>
  <c r="J151" i="28"/>
  <c r="AO151" i="28"/>
  <c r="Y151" i="28"/>
  <c r="I151" i="28"/>
  <c r="AN151" i="28"/>
  <c r="X151" i="28"/>
  <c r="H151" i="28"/>
  <c r="AM151" i="28"/>
  <c r="W151" i="28"/>
  <c r="G151" i="28"/>
  <c r="AL151" i="28"/>
  <c r="V151" i="28"/>
  <c r="F151" i="28"/>
  <c r="AK151" i="28"/>
  <c r="U151" i="28"/>
  <c r="E151" i="28"/>
  <c r="CG148" i="27"/>
  <c r="Q54" i="1"/>
  <c r="S53" i="1"/>
  <c r="AZ166" i="24"/>
  <c r="AZ149" i="26"/>
  <c r="AZ101" i="26"/>
  <c r="AZ163" i="24"/>
  <c r="AZ169" i="24"/>
  <c r="AZ101" i="27"/>
  <c r="CG150" i="29"/>
  <c r="AZ156" i="24"/>
  <c r="BA88" i="28"/>
  <c r="BA79" i="28"/>
  <c r="BA98" i="28"/>
  <c r="BA100" i="28"/>
  <c r="BA99" i="28"/>
  <c r="BA94" i="28"/>
  <c r="BA73" i="28"/>
  <c r="BA87" i="28"/>
  <c r="BA80" i="28"/>
  <c r="BA90" i="28"/>
  <c r="BA77" i="28"/>
  <c r="BA92" i="28"/>
  <c r="BA86" i="28"/>
  <c r="BA81" i="28"/>
  <c r="BA95" i="28"/>
  <c r="BA85" i="28"/>
  <c r="BA82" i="28"/>
  <c r="BA84" i="28"/>
  <c r="BA83" i="28"/>
  <c r="BA89" i="28"/>
  <c r="BA96" i="28"/>
  <c r="BA93" i="28"/>
  <c r="BA91" i="28"/>
  <c r="BA97" i="28"/>
  <c r="BA74" i="28"/>
  <c r="BA78" i="28"/>
  <c r="BA76" i="28"/>
  <c r="BA75" i="28"/>
  <c r="BA72" i="28"/>
  <c r="BA69" i="28"/>
  <c r="BA71" i="28"/>
  <c r="BA70" i="28"/>
  <c r="BA88" i="29"/>
  <c r="BA79" i="29"/>
  <c r="BA98" i="29"/>
  <c r="BA69" i="29"/>
  <c r="BA100" i="29"/>
  <c r="BA99" i="29"/>
  <c r="BA94" i="29"/>
  <c r="BA73" i="29"/>
  <c r="BA87" i="29"/>
  <c r="BA80" i="29"/>
  <c r="BA90" i="29"/>
  <c r="BA77" i="29"/>
  <c r="BA92" i="29"/>
  <c r="BA75" i="29"/>
  <c r="BA86" i="29"/>
  <c r="BA81" i="29"/>
  <c r="BA95" i="29"/>
  <c r="BA72" i="29"/>
  <c r="BA85" i="29"/>
  <c r="BA82" i="29"/>
  <c r="BA84" i="29"/>
  <c r="BA83" i="29"/>
  <c r="BA89" i="29"/>
  <c r="BA78" i="29"/>
  <c r="BA96" i="29"/>
  <c r="BA71" i="29"/>
  <c r="BA93" i="29"/>
  <c r="BA74" i="29"/>
  <c r="BA91" i="29"/>
  <c r="BA76" i="29"/>
  <c r="BA97" i="29"/>
  <c r="BA70" i="29"/>
  <c r="BA84" i="26"/>
  <c r="BA83" i="26"/>
  <c r="BA98" i="26"/>
  <c r="BA89" i="26"/>
  <c r="BA78" i="26"/>
  <c r="BA96" i="26"/>
  <c r="BA71" i="26"/>
  <c r="BA93" i="26"/>
  <c r="BA74" i="26"/>
  <c r="BA91" i="26"/>
  <c r="BA76" i="26"/>
  <c r="BA70" i="26"/>
  <c r="BA88" i="26"/>
  <c r="BA79" i="26"/>
  <c r="BA69" i="26"/>
  <c r="BA99" i="26"/>
  <c r="BA94" i="26"/>
  <c r="BA73" i="26"/>
  <c r="BA87" i="26"/>
  <c r="BA80" i="26"/>
  <c r="BA100" i="26"/>
  <c r="BA90" i="26"/>
  <c r="BA77" i="26"/>
  <c r="BA92" i="26"/>
  <c r="BA75" i="26"/>
  <c r="BA97" i="26"/>
  <c r="BA86" i="26"/>
  <c r="BA81" i="26"/>
  <c r="BA95" i="26"/>
  <c r="BA72" i="26"/>
  <c r="BA85" i="26"/>
  <c r="BA82" i="26"/>
  <c r="AZ101" i="24"/>
  <c r="AZ154" i="24"/>
  <c r="AZ165" i="24"/>
  <c r="CG148" i="25"/>
  <c r="CG150" i="28"/>
  <c r="AO151" i="29"/>
  <c r="Y151" i="29"/>
  <c r="I151" i="29"/>
  <c r="AN151" i="29"/>
  <c r="X151" i="29"/>
  <c r="H151" i="29"/>
  <c r="AM151" i="29"/>
  <c r="W151" i="29"/>
  <c r="G151" i="29"/>
  <c r="AX151" i="29"/>
  <c r="AH151" i="29"/>
  <c r="R151" i="29"/>
  <c r="AW151" i="29"/>
  <c r="AG151" i="29"/>
  <c r="Q151" i="29"/>
  <c r="AE151" i="29"/>
  <c r="J151" i="29"/>
  <c r="AD151" i="29"/>
  <c r="F151" i="29"/>
  <c r="AZ151" i="29"/>
  <c r="AC151" i="29"/>
  <c r="E151" i="29"/>
  <c r="AY151" i="29"/>
  <c r="AB151" i="29"/>
  <c r="D151" i="29"/>
  <c r="AV151" i="29"/>
  <c r="AA151" i="29"/>
  <c r="AU151" i="29"/>
  <c r="Z151" i="29"/>
  <c r="AS151" i="29"/>
  <c r="U151" i="29"/>
  <c r="AR151" i="29"/>
  <c r="T151" i="29"/>
  <c r="AQ151" i="29"/>
  <c r="S151" i="29"/>
  <c r="AP151" i="29"/>
  <c r="P151" i="29"/>
  <c r="AL151" i="29"/>
  <c r="O151" i="29"/>
  <c r="AK151" i="29"/>
  <c r="N151" i="29"/>
  <c r="AJ151" i="29"/>
  <c r="M151" i="29"/>
  <c r="AI151" i="29"/>
  <c r="L151" i="29"/>
  <c r="AF151" i="29"/>
  <c r="K151" i="29"/>
  <c r="AT151" i="29"/>
  <c r="V151" i="29"/>
  <c r="AX149" i="27"/>
  <c r="AH149" i="27"/>
  <c r="R149" i="27"/>
  <c r="AW149" i="27"/>
  <c r="AG149" i="27"/>
  <c r="Q149" i="27"/>
  <c r="AV149" i="27"/>
  <c r="AF149" i="27"/>
  <c r="P149" i="27"/>
  <c r="AU149" i="27"/>
  <c r="AE149" i="27"/>
  <c r="O149" i="27"/>
  <c r="AT149" i="27"/>
  <c r="AD149" i="27"/>
  <c r="N149" i="27"/>
  <c r="AS149" i="27"/>
  <c r="AC149" i="27"/>
  <c r="M149" i="27"/>
  <c r="AR149" i="27"/>
  <c r="AB149" i="27"/>
  <c r="L149" i="27"/>
  <c r="AQ149" i="27"/>
  <c r="AA149" i="27"/>
  <c r="K149" i="27"/>
  <c r="AP149" i="27"/>
  <c r="Z149" i="27"/>
  <c r="J149" i="27"/>
  <c r="AO149" i="27"/>
  <c r="Y149" i="27"/>
  <c r="I149" i="27"/>
  <c r="AN149" i="27"/>
  <c r="X149" i="27"/>
  <c r="H149" i="27"/>
  <c r="AM149" i="27"/>
  <c r="W149" i="27"/>
  <c r="G149" i="27"/>
  <c r="AL149" i="27"/>
  <c r="V149" i="27"/>
  <c r="F149" i="27"/>
  <c r="AK149" i="27"/>
  <c r="U149" i="27"/>
  <c r="E149" i="27"/>
  <c r="AZ149" i="27"/>
  <c r="AJ149" i="27"/>
  <c r="T149" i="27"/>
  <c r="D149" i="27"/>
  <c r="AY149" i="27"/>
  <c r="AI149" i="27"/>
  <c r="S149" i="27"/>
  <c r="BA100" i="27"/>
  <c r="BA99" i="27"/>
  <c r="BA94" i="27"/>
  <c r="BA73" i="27"/>
  <c r="BA87" i="27"/>
  <c r="BA80" i="27"/>
  <c r="BA90" i="27"/>
  <c r="BA77" i="27"/>
  <c r="BA92" i="27"/>
  <c r="BA75" i="27"/>
  <c r="BA86" i="27"/>
  <c r="BA81" i="27"/>
  <c r="BA95" i="27"/>
  <c r="BA72" i="27"/>
  <c r="BA85" i="27"/>
  <c r="BA82" i="27"/>
  <c r="BA84" i="27"/>
  <c r="BA83" i="27"/>
  <c r="BA89" i="27"/>
  <c r="BA78" i="27"/>
  <c r="BA96" i="27"/>
  <c r="BA71" i="27"/>
  <c r="BA93" i="27"/>
  <c r="BA74" i="27"/>
  <c r="BA91" i="27"/>
  <c r="BA76" i="27"/>
  <c r="BA97" i="27"/>
  <c r="BA70" i="27"/>
  <c r="BA88" i="27"/>
  <c r="BA79" i="27"/>
  <c r="BA98" i="27"/>
  <c r="BA69" i="27"/>
  <c r="BA84" i="25"/>
  <c r="BA83" i="25"/>
  <c r="BA89" i="25"/>
  <c r="BA78" i="25"/>
  <c r="BA96" i="25"/>
  <c r="BA93" i="25"/>
  <c r="BA74" i="25"/>
  <c r="BA91" i="25"/>
  <c r="BA76" i="25"/>
  <c r="BA97" i="25"/>
  <c r="BA88" i="25"/>
  <c r="BA98" i="25"/>
  <c r="BA100" i="25"/>
  <c r="BA99" i="25"/>
  <c r="BA94" i="25"/>
  <c r="BA87" i="25"/>
  <c r="BA90" i="25"/>
  <c r="BA92" i="25"/>
  <c r="BA95" i="25"/>
  <c r="BA80" i="25"/>
  <c r="BA86" i="25"/>
  <c r="BA82" i="25"/>
  <c r="BA72" i="25"/>
  <c r="BA71" i="25"/>
  <c r="BA85" i="25"/>
  <c r="BA79" i="25"/>
  <c r="BA75" i="25"/>
  <c r="BA70" i="25"/>
  <c r="BA81" i="25"/>
  <c r="BA77" i="25"/>
  <c r="BA73" i="25"/>
  <c r="BA69" i="25"/>
  <c r="AZ170" i="24"/>
  <c r="F88" i="18"/>
  <c r="P87" i="18"/>
  <c r="B88" i="18"/>
  <c r="O87" i="18"/>
  <c r="AZ103" i="25"/>
  <c r="AZ103" i="24"/>
  <c r="AZ103" i="29"/>
  <c r="AZ103" i="28"/>
  <c r="AZ103" i="26"/>
  <c r="AZ103" i="27"/>
  <c r="B172" i="24"/>
  <c r="B88" i="24"/>
  <c r="J61" i="1"/>
  <c r="D50" i="20"/>
  <c r="E50" i="20" s="1"/>
  <c r="B52" i="20"/>
  <c r="C52" i="20" s="1"/>
  <c r="M58" i="1"/>
  <c r="R56" i="1"/>
  <c r="D64" i="1"/>
  <c r="BB18" i="25" s="1"/>
  <c r="G64" i="1"/>
  <c r="BB18" i="28" s="1"/>
  <c r="H64" i="1"/>
  <c r="BB18" i="29" s="1"/>
  <c r="C64" i="1"/>
  <c r="BB18" i="24" s="1"/>
  <c r="F64" i="1"/>
  <c r="BB18" i="27" s="1"/>
  <c r="E64" i="1"/>
  <c r="BB18" i="26" s="1"/>
  <c r="F50" i="21"/>
  <c r="E50" i="21"/>
  <c r="A52" i="23"/>
  <c r="B53" i="23"/>
  <c r="C53" i="23" s="1"/>
  <c r="D53" i="23" s="1"/>
  <c r="A58" i="1"/>
  <c r="B59" i="1"/>
  <c r="B52" i="21"/>
  <c r="C52" i="21" s="1"/>
  <c r="A51" i="20"/>
  <c r="F50" i="20"/>
  <c r="E51" i="23"/>
  <c r="F51" i="23" s="1"/>
  <c r="G51" i="23"/>
  <c r="A51" i="21"/>
  <c r="D51" i="21" s="1"/>
  <c r="P56" i="1"/>
  <c r="L57" i="1"/>
  <c r="O57" i="1" s="1"/>
  <c r="T57" i="1" s="1"/>
  <c r="I74" i="14"/>
  <c r="B151" i="28"/>
  <c r="B67" i="28"/>
  <c r="B149" i="25"/>
  <c r="B65" i="25"/>
  <c r="B149" i="27"/>
  <c r="B65" i="27"/>
  <c r="B66" i="26"/>
  <c r="B150" i="26"/>
  <c r="B67" i="29"/>
  <c r="B151" i="29"/>
  <c r="BA101" i="29" l="1"/>
  <c r="BA101" i="28"/>
  <c r="BA149" i="27"/>
  <c r="BA149" i="25"/>
  <c r="BA172" i="24"/>
  <c r="CG151" i="29"/>
  <c r="BA105" i="26"/>
  <c r="BA106" i="26"/>
  <c r="BA107" i="26"/>
  <c r="BA108" i="26"/>
  <c r="BA109" i="26"/>
  <c r="BA110" i="26"/>
  <c r="CG69" i="26"/>
  <c r="BA111" i="26"/>
  <c r="BA112" i="26"/>
  <c r="BA113" i="26"/>
  <c r="BA114" i="26"/>
  <c r="BA115" i="26"/>
  <c r="BA116" i="26"/>
  <c r="BA117" i="26"/>
  <c r="BA118" i="26"/>
  <c r="BA119" i="26"/>
  <c r="BA120" i="26"/>
  <c r="BA121" i="26"/>
  <c r="BA122" i="26"/>
  <c r="BA123" i="26"/>
  <c r="BA124" i="26"/>
  <c r="BA125" i="26"/>
  <c r="BA126" i="26"/>
  <c r="BA127" i="26"/>
  <c r="BA128" i="26"/>
  <c r="BA129" i="26"/>
  <c r="BA130" i="26"/>
  <c r="BA131" i="26"/>
  <c r="BA132" i="26"/>
  <c r="BA133" i="26"/>
  <c r="BA134" i="26"/>
  <c r="BA135" i="26"/>
  <c r="BA136" i="26"/>
  <c r="BA137" i="26"/>
  <c r="BA138" i="26"/>
  <c r="BA139" i="26"/>
  <c r="BA140" i="26"/>
  <c r="BA141" i="26"/>
  <c r="BA142" i="26"/>
  <c r="BA143" i="26"/>
  <c r="BA144" i="26"/>
  <c r="BA145" i="26"/>
  <c r="BA146" i="26"/>
  <c r="BA147" i="26"/>
  <c r="BA148" i="26"/>
  <c r="BA149" i="26"/>
  <c r="BA163" i="24"/>
  <c r="BA169" i="24"/>
  <c r="BA105" i="28"/>
  <c r="BA106" i="28"/>
  <c r="BA108" i="28"/>
  <c r="BA107" i="28"/>
  <c r="BA109" i="28"/>
  <c r="BA110" i="28"/>
  <c r="BA111" i="28"/>
  <c r="CG69" i="28"/>
  <c r="BA112" i="28"/>
  <c r="BA113" i="28"/>
  <c r="BA114" i="28"/>
  <c r="BA115" i="28"/>
  <c r="BA116" i="28"/>
  <c r="BA117" i="28"/>
  <c r="BA118" i="28"/>
  <c r="BA119" i="28"/>
  <c r="BA120" i="28"/>
  <c r="BA121" i="28"/>
  <c r="BA122" i="28"/>
  <c r="BA123" i="28"/>
  <c r="BA124" i="28"/>
  <c r="BA125" i="28"/>
  <c r="BA126" i="28"/>
  <c r="BA127" i="28"/>
  <c r="BA128" i="28"/>
  <c r="BA129" i="28"/>
  <c r="BA130" i="28"/>
  <c r="BA131" i="28"/>
  <c r="BA132" i="28"/>
  <c r="BA133" i="28"/>
  <c r="BA134" i="28"/>
  <c r="BA135" i="28"/>
  <c r="BA136" i="28"/>
  <c r="BA137" i="28"/>
  <c r="BA138" i="28"/>
  <c r="BA139" i="28"/>
  <c r="BA140" i="28"/>
  <c r="BA141" i="28"/>
  <c r="BA142" i="28"/>
  <c r="BA143" i="28"/>
  <c r="BA144" i="28"/>
  <c r="BA145" i="28"/>
  <c r="BA146" i="28"/>
  <c r="BA147" i="28"/>
  <c r="BA148" i="28"/>
  <c r="BA149" i="28"/>
  <c r="BA150" i="28"/>
  <c r="BA156" i="24"/>
  <c r="AY151" i="26"/>
  <c r="AX151" i="26"/>
  <c r="AW151" i="26"/>
  <c r="AV151" i="26"/>
  <c r="AU151" i="26"/>
  <c r="AT151" i="26"/>
  <c r="AS151" i="26"/>
  <c r="AR151" i="26"/>
  <c r="AB151" i="26"/>
  <c r="L151" i="26"/>
  <c r="AQ151" i="26"/>
  <c r="AA151" i="26"/>
  <c r="K151" i="26"/>
  <c r="AP151" i="26"/>
  <c r="Z151" i="26"/>
  <c r="J151" i="26"/>
  <c r="AO151" i="26"/>
  <c r="Y151" i="26"/>
  <c r="I151" i="26"/>
  <c r="AN151" i="26"/>
  <c r="X151" i="26"/>
  <c r="H151" i="26"/>
  <c r="AM151" i="26"/>
  <c r="W151" i="26"/>
  <c r="G151" i="26"/>
  <c r="AL151" i="26"/>
  <c r="V151" i="26"/>
  <c r="F151" i="26"/>
  <c r="AK151" i="26"/>
  <c r="U151" i="26"/>
  <c r="E151" i="26"/>
  <c r="AJ151" i="26"/>
  <c r="T151" i="26"/>
  <c r="D151" i="26"/>
  <c r="AI151" i="26"/>
  <c r="S151" i="26"/>
  <c r="AH151" i="26"/>
  <c r="R151" i="26"/>
  <c r="AG151" i="26"/>
  <c r="Q151" i="26"/>
  <c r="AF151" i="26"/>
  <c r="P151" i="26"/>
  <c r="AE151" i="26"/>
  <c r="O151" i="26"/>
  <c r="BA151" i="26"/>
  <c r="AD151" i="26"/>
  <c r="N151" i="26"/>
  <c r="AZ151" i="26"/>
  <c r="AC151" i="26"/>
  <c r="M151" i="26"/>
  <c r="AW150" i="27"/>
  <c r="AG150" i="27"/>
  <c r="Q150" i="27"/>
  <c r="AV150" i="27"/>
  <c r="AF150" i="27"/>
  <c r="P150" i="27"/>
  <c r="AU150" i="27"/>
  <c r="AE150" i="27"/>
  <c r="O150" i="27"/>
  <c r="AT150" i="27"/>
  <c r="AD150" i="27"/>
  <c r="N150" i="27"/>
  <c r="AS150" i="27"/>
  <c r="AC150" i="27"/>
  <c r="M150" i="27"/>
  <c r="AR150" i="27"/>
  <c r="AB150" i="27"/>
  <c r="L150" i="27"/>
  <c r="AQ150" i="27"/>
  <c r="AA150" i="27"/>
  <c r="K150" i="27"/>
  <c r="AP150" i="27"/>
  <c r="Z150" i="27"/>
  <c r="J150" i="27"/>
  <c r="AO150" i="27"/>
  <c r="Y150" i="27"/>
  <c r="I150" i="27"/>
  <c r="AN150" i="27"/>
  <c r="X150" i="27"/>
  <c r="H150" i="27"/>
  <c r="AM150" i="27"/>
  <c r="W150" i="27"/>
  <c r="G150" i="27"/>
  <c r="AL150" i="27"/>
  <c r="V150" i="27"/>
  <c r="F150" i="27"/>
  <c r="BA150" i="27"/>
  <c r="AK150" i="27"/>
  <c r="U150" i="27"/>
  <c r="E150" i="27"/>
  <c r="AZ150" i="27"/>
  <c r="AJ150" i="27"/>
  <c r="T150" i="27"/>
  <c r="D150" i="27"/>
  <c r="AY150" i="27"/>
  <c r="AI150" i="27"/>
  <c r="S150" i="27"/>
  <c r="AX150" i="27"/>
  <c r="AH150" i="27"/>
  <c r="R150" i="27"/>
  <c r="CG149" i="25"/>
  <c r="BA101" i="24"/>
  <c r="BA154" i="24"/>
  <c r="CG154" i="24" s="1"/>
  <c r="BA165" i="24"/>
  <c r="AY150" i="25"/>
  <c r="AI150" i="25"/>
  <c r="S150" i="25"/>
  <c r="AX150" i="25"/>
  <c r="AH150" i="25"/>
  <c r="R150" i="25"/>
  <c r="AW150" i="25"/>
  <c r="AG150" i="25"/>
  <c r="Q150" i="25"/>
  <c r="AV150" i="25"/>
  <c r="AF150" i="25"/>
  <c r="P150" i="25"/>
  <c r="AU150" i="25"/>
  <c r="AE150" i="25"/>
  <c r="O150" i="25"/>
  <c r="AT150" i="25"/>
  <c r="AD150" i="25"/>
  <c r="N150" i="25"/>
  <c r="AS150" i="25"/>
  <c r="AC150" i="25"/>
  <c r="M150" i="25"/>
  <c r="AR150" i="25"/>
  <c r="AB150" i="25"/>
  <c r="L150" i="25"/>
  <c r="AQ150" i="25"/>
  <c r="AA150" i="25"/>
  <c r="K150" i="25"/>
  <c r="AP150" i="25"/>
  <c r="Z150" i="25"/>
  <c r="J150" i="25"/>
  <c r="AO150" i="25"/>
  <c r="Y150" i="25"/>
  <c r="I150" i="25"/>
  <c r="AN150" i="25"/>
  <c r="X150" i="25"/>
  <c r="H150" i="25"/>
  <c r="AM150" i="25"/>
  <c r="W150" i="25"/>
  <c r="G150" i="25"/>
  <c r="AL150" i="25"/>
  <c r="V150" i="25"/>
  <c r="F150" i="25"/>
  <c r="BA150" i="25"/>
  <c r="AK150" i="25"/>
  <c r="U150" i="25"/>
  <c r="E150" i="25"/>
  <c r="AZ150" i="25"/>
  <c r="AJ150" i="25"/>
  <c r="T150" i="25"/>
  <c r="D150" i="25"/>
  <c r="BA101" i="26"/>
  <c r="BA170" i="24"/>
  <c r="BA160" i="24"/>
  <c r="AY152" i="28"/>
  <c r="AI152" i="28"/>
  <c r="S152" i="28"/>
  <c r="AX152" i="28"/>
  <c r="AH152" i="28"/>
  <c r="R152" i="28"/>
  <c r="AW152" i="28"/>
  <c r="AG152" i="28"/>
  <c r="Q152" i="28"/>
  <c r="AV152" i="28"/>
  <c r="AF152" i="28"/>
  <c r="P152" i="28"/>
  <c r="AU152" i="28"/>
  <c r="AE152" i="28"/>
  <c r="O152" i="28"/>
  <c r="AT152" i="28"/>
  <c r="AD152" i="28"/>
  <c r="N152" i="28"/>
  <c r="AS152" i="28"/>
  <c r="AC152" i="28"/>
  <c r="M152" i="28"/>
  <c r="AR152" i="28"/>
  <c r="AB152" i="28"/>
  <c r="L152" i="28"/>
  <c r="AQ152" i="28"/>
  <c r="AA152" i="28"/>
  <c r="K152" i="28"/>
  <c r="AP152" i="28"/>
  <c r="Z152" i="28"/>
  <c r="J152" i="28"/>
  <c r="AO152" i="28"/>
  <c r="Y152" i="28"/>
  <c r="I152" i="28"/>
  <c r="AN152" i="28"/>
  <c r="X152" i="28"/>
  <c r="H152" i="28"/>
  <c r="AM152" i="28"/>
  <c r="W152" i="28"/>
  <c r="G152" i="28"/>
  <c r="AL152" i="28"/>
  <c r="V152" i="28"/>
  <c r="F152" i="28"/>
  <c r="BA152" i="28"/>
  <c r="AK152" i="28"/>
  <c r="U152" i="28"/>
  <c r="E152" i="28"/>
  <c r="AZ152" i="28"/>
  <c r="AJ152" i="28"/>
  <c r="T152" i="28"/>
  <c r="D152" i="28"/>
  <c r="M173" i="24"/>
  <c r="AC173" i="24"/>
  <c r="AS173" i="24"/>
  <c r="N173" i="24"/>
  <c r="AD173" i="24"/>
  <c r="AT173" i="24"/>
  <c r="O173" i="24"/>
  <c r="AE173" i="24"/>
  <c r="AU173" i="24"/>
  <c r="P173" i="24"/>
  <c r="AF173" i="24"/>
  <c r="AV173" i="24"/>
  <c r="Q173" i="24"/>
  <c r="AG173" i="24"/>
  <c r="AW173" i="24"/>
  <c r="R173" i="24"/>
  <c r="AH173" i="24"/>
  <c r="AX173" i="24"/>
  <c r="S173" i="24"/>
  <c r="AI173" i="24"/>
  <c r="AY173" i="24"/>
  <c r="T173" i="24"/>
  <c r="AJ173" i="24"/>
  <c r="AZ173" i="24"/>
  <c r="E173" i="24"/>
  <c r="U173" i="24"/>
  <c r="AK173" i="24"/>
  <c r="BA173" i="24"/>
  <c r="F173" i="24"/>
  <c r="V173" i="24"/>
  <c r="AL173" i="24"/>
  <c r="G173" i="24"/>
  <c r="W173" i="24"/>
  <c r="AM173" i="24"/>
  <c r="H173" i="24"/>
  <c r="X173" i="24"/>
  <c r="AN173" i="24"/>
  <c r="D173" i="24"/>
  <c r="I173" i="24"/>
  <c r="Y173" i="24"/>
  <c r="AO173" i="24"/>
  <c r="J173" i="24"/>
  <c r="Z173" i="24"/>
  <c r="AP173" i="24"/>
  <c r="K173" i="24"/>
  <c r="AA173" i="24"/>
  <c r="AQ173" i="24"/>
  <c r="L173" i="24"/>
  <c r="AB173" i="24"/>
  <c r="AR173" i="24"/>
  <c r="CG151" i="28"/>
  <c r="CG150" i="26"/>
  <c r="BA159" i="24"/>
  <c r="BA158" i="24"/>
  <c r="BA161" i="24"/>
  <c r="BB98" i="26"/>
  <c r="BB89" i="26"/>
  <c r="BB78" i="26"/>
  <c r="BB96" i="26"/>
  <c r="BB71" i="26"/>
  <c r="BB93" i="26"/>
  <c r="BB74" i="26"/>
  <c r="BB91" i="26"/>
  <c r="BB76" i="26"/>
  <c r="BB70" i="26"/>
  <c r="BB88" i="26"/>
  <c r="BB79" i="26"/>
  <c r="BB99" i="26"/>
  <c r="BB94" i="26"/>
  <c r="BB73" i="26"/>
  <c r="BB87" i="26"/>
  <c r="BB80" i="26"/>
  <c r="BB100" i="26"/>
  <c r="BB90" i="26"/>
  <c r="BB77" i="26"/>
  <c r="BB92" i="26"/>
  <c r="BB75" i="26"/>
  <c r="BB97" i="26"/>
  <c r="BB86" i="26"/>
  <c r="BB81" i="26"/>
  <c r="BB95" i="26"/>
  <c r="BB72" i="26"/>
  <c r="BB85" i="26"/>
  <c r="BB82" i="26"/>
  <c r="BB84" i="26"/>
  <c r="BB83" i="26"/>
  <c r="BA166" i="24"/>
  <c r="Q55" i="1"/>
  <c r="S54" i="1"/>
  <c r="BA155" i="24"/>
  <c r="BA164" i="24"/>
  <c r="BA151" i="29"/>
  <c r="BA101" i="25"/>
  <c r="BA157" i="24"/>
  <c r="BA162" i="24"/>
  <c r="BA105" i="27"/>
  <c r="BA106" i="27"/>
  <c r="BA107" i="27"/>
  <c r="BA108" i="27"/>
  <c r="BA109" i="27"/>
  <c r="BA110" i="27"/>
  <c r="CG69" i="27"/>
  <c r="BA111" i="27"/>
  <c r="BA112" i="27"/>
  <c r="BA113" i="27"/>
  <c r="BA114" i="27"/>
  <c r="BA115" i="27"/>
  <c r="BA116" i="27"/>
  <c r="BA117" i="27"/>
  <c r="BA118" i="27"/>
  <c r="BA119" i="27"/>
  <c r="BA120" i="27"/>
  <c r="BA121" i="27"/>
  <c r="BA122" i="27"/>
  <c r="BA123" i="27"/>
  <c r="BA124" i="27"/>
  <c r="BA125" i="27"/>
  <c r="BA126" i="27"/>
  <c r="BA127" i="27"/>
  <c r="BA128" i="27"/>
  <c r="BA129" i="27"/>
  <c r="BA130" i="27"/>
  <c r="BA131" i="27"/>
  <c r="BA132" i="27"/>
  <c r="BA133" i="27"/>
  <c r="BA134" i="27"/>
  <c r="BA135" i="27"/>
  <c r="BA136" i="27"/>
  <c r="BA137" i="27"/>
  <c r="BA138" i="27"/>
  <c r="BA139" i="27"/>
  <c r="BA140" i="27"/>
  <c r="BA141" i="27"/>
  <c r="BA142" i="27"/>
  <c r="BA143" i="27"/>
  <c r="BA144" i="27"/>
  <c r="BA145" i="27"/>
  <c r="BA146" i="27"/>
  <c r="BA147" i="27"/>
  <c r="BA148" i="27"/>
  <c r="BA105" i="29"/>
  <c r="BA106" i="29"/>
  <c r="BA107" i="29"/>
  <c r="BA108" i="29"/>
  <c r="BA109" i="29"/>
  <c r="BA110" i="29"/>
  <c r="BA112" i="29"/>
  <c r="BA111" i="29"/>
  <c r="BA113" i="29"/>
  <c r="CG69" i="29"/>
  <c r="BA114" i="29"/>
  <c r="BA115" i="29"/>
  <c r="BA116" i="29"/>
  <c r="BA117" i="29"/>
  <c r="BA118" i="29"/>
  <c r="BA119" i="29"/>
  <c r="BA120" i="29"/>
  <c r="BA121" i="29"/>
  <c r="BA122" i="29"/>
  <c r="BA123" i="29"/>
  <c r="BA124" i="29"/>
  <c r="BA125" i="29"/>
  <c r="BA126" i="29"/>
  <c r="BA127" i="29"/>
  <c r="BA128" i="29"/>
  <c r="BA129" i="29"/>
  <c r="BA130" i="29"/>
  <c r="BA131" i="29"/>
  <c r="BA132" i="29"/>
  <c r="BA133" i="29"/>
  <c r="BA134" i="29"/>
  <c r="BA135" i="29"/>
  <c r="BA136" i="29"/>
  <c r="BA137" i="29"/>
  <c r="BA138" i="29"/>
  <c r="BA139" i="29"/>
  <c r="BA140" i="29"/>
  <c r="BA141" i="29"/>
  <c r="BA142" i="29"/>
  <c r="BA143" i="29"/>
  <c r="BA144" i="29"/>
  <c r="BA145" i="29"/>
  <c r="BA146" i="29"/>
  <c r="BA147" i="29"/>
  <c r="BA148" i="29"/>
  <c r="BA149" i="29"/>
  <c r="BA150" i="29"/>
  <c r="BA171" i="24"/>
  <c r="BA101" i="27"/>
  <c r="BA167" i="24"/>
  <c r="BB94" i="27"/>
  <c r="BB73" i="27"/>
  <c r="BB87" i="27"/>
  <c r="BB80" i="27"/>
  <c r="BB90" i="27"/>
  <c r="BB77" i="27"/>
  <c r="BB92" i="27"/>
  <c r="BB75" i="27"/>
  <c r="BB86" i="27"/>
  <c r="BB81" i="27"/>
  <c r="BB95" i="27"/>
  <c r="BB72" i="27"/>
  <c r="BB85" i="27"/>
  <c r="BB82" i="27"/>
  <c r="BB84" i="27"/>
  <c r="BB83" i="27"/>
  <c r="BB89" i="27"/>
  <c r="BB78" i="27"/>
  <c r="BB96" i="27"/>
  <c r="BB71" i="27"/>
  <c r="BB93" i="27"/>
  <c r="BB74" i="27"/>
  <c r="BB91" i="27"/>
  <c r="BB76" i="27"/>
  <c r="BB97" i="27"/>
  <c r="BB70" i="27"/>
  <c r="BB88" i="27"/>
  <c r="BB79" i="27"/>
  <c r="BB98" i="27"/>
  <c r="BB100" i="27"/>
  <c r="BB99" i="27"/>
  <c r="BB92" i="24"/>
  <c r="BB77" i="24"/>
  <c r="BB75" i="24"/>
  <c r="BB95" i="24"/>
  <c r="BB86" i="24"/>
  <c r="BB81" i="24"/>
  <c r="BB72" i="24"/>
  <c r="BB85" i="24"/>
  <c r="BB82" i="24"/>
  <c r="BB89" i="24"/>
  <c r="BB84" i="24"/>
  <c r="BB83" i="24"/>
  <c r="BB96" i="24"/>
  <c r="BB78" i="24"/>
  <c r="BB93" i="24"/>
  <c r="BB71" i="24"/>
  <c r="BB91" i="24"/>
  <c r="BB74" i="24"/>
  <c r="BB97" i="24"/>
  <c r="BB76" i="24"/>
  <c r="BB88" i="24"/>
  <c r="BB70" i="24"/>
  <c r="BB98" i="24"/>
  <c r="BB79" i="24"/>
  <c r="BB100" i="24"/>
  <c r="BB99" i="24"/>
  <c r="BB94" i="24"/>
  <c r="BB87" i="24"/>
  <c r="BB73" i="24"/>
  <c r="BB90" i="24"/>
  <c r="BB80" i="24"/>
  <c r="BB89" i="25"/>
  <c r="BB78" i="25"/>
  <c r="BB96" i="25"/>
  <c r="BB93" i="25"/>
  <c r="BB91" i="25"/>
  <c r="BB76" i="25"/>
  <c r="BB97" i="25"/>
  <c r="BB88" i="25"/>
  <c r="BB98" i="25"/>
  <c r="BB100" i="25"/>
  <c r="BB99" i="25"/>
  <c r="BB94" i="25"/>
  <c r="BB87" i="25"/>
  <c r="BB90" i="25"/>
  <c r="BB92" i="25"/>
  <c r="BB95" i="25"/>
  <c r="BB74" i="25"/>
  <c r="BB83" i="25"/>
  <c r="BB80" i="25"/>
  <c r="BB86" i="25"/>
  <c r="BB82" i="25"/>
  <c r="BB72" i="25"/>
  <c r="BB71" i="25"/>
  <c r="BB85" i="25"/>
  <c r="BB79" i="25"/>
  <c r="BB75" i="25"/>
  <c r="BB70" i="25"/>
  <c r="BB81" i="25"/>
  <c r="BB77" i="25"/>
  <c r="BB73" i="25"/>
  <c r="BB84" i="25"/>
  <c r="BA151" i="28"/>
  <c r="BA109" i="24"/>
  <c r="BA108" i="24"/>
  <c r="BA113" i="24"/>
  <c r="BA115" i="24"/>
  <c r="BA119" i="24"/>
  <c r="BA105" i="24"/>
  <c r="BA117" i="24"/>
  <c r="BA107" i="24"/>
  <c r="BA116" i="24"/>
  <c r="BA111" i="24"/>
  <c r="BA118" i="24"/>
  <c r="BA110" i="24"/>
  <c r="BA106" i="24"/>
  <c r="BA114" i="24"/>
  <c r="BA112" i="24"/>
  <c r="BA120" i="24"/>
  <c r="BA121" i="24"/>
  <c r="BA122" i="24"/>
  <c r="BA123" i="24"/>
  <c r="BA124" i="24"/>
  <c r="BA125" i="24"/>
  <c r="BA126" i="24"/>
  <c r="BA127" i="24"/>
  <c r="BA128" i="24"/>
  <c r="BA129" i="24"/>
  <c r="BA130" i="24"/>
  <c r="BA131" i="24"/>
  <c r="BA132" i="24"/>
  <c r="BA133" i="24"/>
  <c r="CG69" i="24"/>
  <c r="BA134" i="24"/>
  <c r="BA135" i="24"/>
  <c r="BA136" i="24"/>
  <c r="BA137" i="24"/>
  <c r="BA138" i="24"/>
  <c r="BA139" i="24"/>
  <c r="BA140" i="24"/>
  <c r="BA141" i="24"/>
  <c r="BA142" i="24"/>
  <c r="BA143" i="24"/>
  <c r="BA144" i="24"/>
  <c r="BA145" i="24"/>
  <c r="BA146" i="24"/>
  <c r="BA147" i="24"/>
  <c r="BA148" i="24"/>
  <c r="BA149" i="24"/>
  <c r="BA150" i="24"/>
  <c r="BA151" i="24"/>
  <c r="BA152" i="24"/>
  <c r="BA153" i="24"/>
  <c r="BA168" i="24"/>
  <c r="BA105" i="25"/>
  <c r="BA106" i="25"/>
  <c r="BA107" i="25"/>
  <c r="BA108" i="25"/>
  <c r="BA109" i="25"/>
  <c r="CG69" i="25"/>
  <c r="BA110" i="25"/>
  <c r="BA111" i="25"/>
  <c r="BA112" i="25"/>
  <c r="BA113" i="25"/>
  <c r="BA114" i="25"/>
  <c r="BA115" i="25"/>
  <c r="BA116" i="25"/>
  <c r="BA117" i="25"/>
  <c r="BA118" i="25"/>
  <c r="BA119" i="25"/>
  <c r="BA120" i="25"/>
  <c r="BA121" i="25"/>
  <c r="BA122" i="25"/>
  <c r="BA123" i="25"/>
  <c r="BA124" i="25"/>
  <c r="BA125" i="25"/>
  <c r="BA126" i="25"/>
  <c r="BA127" i="25"/>
  <c r="BA128" i="25"/>
  <c r="BA129" i="25"/>
  <c r="BA130" i="25"/>
  <c r="BA131" i="25"/>
  <c r="BA132" i="25"/>
  <c r="BA133" i="25"/>
  <c r="BA134" i="25"/>
  <c r="BA135" i="25"/>
  <c r="BA136" i="25"/>
  <c r="BA137" i="25"/>
  <c r="BA138" i="25"/>
  <c r="BA139" i="25"/>
  <c r="BA140" i="25"/>
  <c r="BA141" i="25"/>
  <c r="BA142" i="25"/>
  <c r="BA143" i="25"/>
  <c r="BA144" i="25"/>
  <c r="BA145" i="25"/>
  <c r="BA146" i="25"/>
  <c r="BA147" i="25"/>
  <c r="BA148" i="25"/>
  <c r="BB98" i="29"/>
  <c r="BB100" i="29"/>
  <c r="BB99" i="29"/>
  <c r="BB94" i="29"/>
  <c r="BB73" i="29"/>
  <c r="BB87" i="29"/>
  <c r="BB80" i="29"/>
  <c r="BB90" i="29"/>
  <c r="BB77" i="29"/>
  <c r="BB92" i="29"/>
  <c r="BB75" i="29"/>
  <c r="BB86" i="29"/>
  <c r="BB81" i="29"/>
  <c r="BB95" i="29"/>
  <c r="BB72" i="29"/>
  <c r="BB85" i="29"/>
  <c r="BB82" i="29"/>
  <c r="BB84" i="29"/>
  <c r="BB83" i="29"/>
  <c r="BB89" i="29"/>
  <c r="BB78" i="29"/>
  <c r="BB96" i="29"/>
  <c r="BB71" i="29"/>
  <c r="BB93" i="29"/>
  <c r="BB74" i="29"/>
  <c r="BB91" i="29"/>
  <c r="BB76" i="29"/>
  <c r="BB97" i="29"/>
  <c r="BB70" i="29"/>
  <c r="BB88" i="29"/>
  <c r="BB79" i="29"/>
  <c r="BB98" i="28"/>
  <c r="BB100" i="28"/>
  <c r="BB99" i="28"/>
  <c r="BB94" i="28"/>
  <c r="BB87" i="28"/>
  <c r="BB80" i="28"/>
  <c r="BB90" i="28"/>
  <c r="BB77" i="28"/>
  <c r="BB92" i="28"/>
  <c r="BB86" i="28"/>
  <c r="BB81" i="28"/>
  <c r="BB95" i="28"/>
  <c r="BB85" i="28"/>
  <c r="BB82" i="28"/>
  <c r="BB84" i="28"/>
  <c r="BB83" i="28"/>
  <c r="BB89" i="28"/>
  <c r="BB78" i="28"/>
  <c r="BB96" i="28"/>
  <c r="BB93" i="28"/>
  <c r="BB91" i="28"/>
  <c r="BB97" i="28"/>
  <c r="BB88" i="28"/>
  <c r="BB74" i="28"/>
  <c r="BB79" i="28"/>
  <c r="BB76" i="28"/>
  <c r="BB75" i="28"/>
  <c r="BB72" i="28"/>
  <c r="BB73" i="28"/>
  <c r="BB71" i="28"/>
  <c r="BB70" i="28"/>
  <c r="CG149" i="27"/>
  <c r="AM152" i="29"/>
  <c r="W152" i="29"/>
  <c r="G152" i="29"/>
  <c r="AL152" i="29"/>
  <c r="V152" i="29"/>
  <c r="F152" i="29"/>
  <c r="AW152" i="29"/>
  <c r="AE152" i="29"/>
  <c r="M152" i="29"/>
  <c r="AV152" i="29"/>
  <c r="AD152" i="29"/>
  <c r="L152" i="29"/>
  <c r="AU152" i="29"/>
  <c r="AC152" i="29"/>
  <c r="K152" i="29"/>
  <c r="AP152" i="29"/>
  <c r="X152" i="29"/>
  <c r="D152" i="29"/>
  <c r="AO152" i="29"/>
  <c r="U152" i="29"/>
  <c r="AX152" i="29"/>
  <c r="AF152" i="29"/>
  <c r="AA152" i="29"/>
  <c r="Z152" i="29"/>
  <c r="BA152" i="29"/>
  <c r="Y152" i="29"/>
  <c r="AZ152" i="29"/>
  <c r="T152" i="29"/>
  <c r="AY152" i="29"/>
  <c r="S152" i="29"/>
  <c r="AT152" i="29"/>
  <c r="R152" i="29"/>
  <c r="AR152" i="29"/>
  <c r="P152" i="29"/>
  <c r="AQ152" i="29"/>
  <c r="O152" i="29"/>
  <c r="AN152" i="29"/>
  <c r="N152" i="29"/>
  <c r="AK152" i="29"/>
  <c r="J152" i="29"/>
  <c r="AJ152" i="29"/>
  <c r="I152" i="29"/>
  <c r="AI152" i="29"/>
  <c r="H152" i="29"/>
  <c r="AH152" i="29"/>
  <c r="E152" i="29"/>
  <c r="AG152" i="29"/>
  <c r="AB152" i="29"/>
  <c r="AS152" i="29"/>
  <c r="Q152" i="29"/>
  <c r="BA150" i="26"/>
  <c r="B89" i="18"/>
  <c r="O88" i="18"/>
  <c r="F89" i="18"/>
  <c r="P88" i="18"/>
  <c r="BA103" i="25"/>
  <c r="BA103" i="27"/>
  <c r="BA103" i="26"/>
  <c r="BA103" i="29"/>
  <c r="BA103" i="24"/>
  <c r="BA103" i="28"/>
  <c r="B89" i="24"/>
  <c r="B173" i="24"/>
  <c r="D51" i="20"/>
  <c r="E51" i="20" s="1"/>
  <c r="B53" i="20"/>
  <c r="C53" i="20" s="1"/>
  <c r="M59" i="1"/>
  <c r="R57" i="1"/>
  <c r="E65" i="1"/>
  <c r="BC18" i="26" s="1"/>
  <c r="G65" i="1"/>
  <c r="BC18" i="28" s="1"/>
  <c r="F65" i="1"/>
  <c r="BC18" i="27" s="1"/>
  <c r="H65" i="1"/>
  <c r="BC18" i="29" s="1"/>
  <c r="C65" i="1"/>
  <c r="BC18" i="24" s="1"/>
  <c r="D65" i="1"/>
  <c r="BC18" i="25" s="1"/>
  <c r="J62" i="1"/>
  <c r="A52" i="21"/>
  <c r="D52" i="21" s="1"/>
  <c r="F51" i="20"/>
  <c r="B54" i="23"/>
  <c r="C54" i="23" s="1"/>
  <c r="D54" i="23" s="1"/>
  <c r="A59" i="1"/>
  <c r="B60" i="1"/>
  <c r="B53" i="21"/>
  <c r="C53" i="21" s="1"/>
  <c r="A52" i="20"/>
  <c r="E51" i="21"/>
  <c r="F51" i="21"/>
  <c r="A53" i="23"/>
  <c r="E52" i="23"/>
  <c r="F52" i="23" s="1"/>
  <c r="G52" i="23"/>
  <c r="L58" i="1"/>
  <c r="O58" i="1" s="1"/>
  <c r="T58" i="1" s="1"/>
  <c r="I75" i="14"/>
  <c r="P57" i="1"/>
  <c r="B68" i="29"/>
  <c r="B152" i="29"/>
  <c r="B150" i="27"/>
  <c r="B66" i="27"/>
  <c r="B150" i="25"/>
  <c r="B66" i="25"/>
  <c r="B152" i="28"/>
  <c r="B68" i="28"/>
  <c r="B151" i="26"/>
  <c r="B67" i="26"/>
  <c r="BB152" i="29" l="1"/>
  <c r="BB150" i="25"/>
  <c r="BB169" i="24"/>
  <c r="BB163" i="24"/>
  <c r="BB173" i="24"/>
  <c r="BB152" i="28"/>
  <c r="BB150" i="27"/>
  <c r="AX153" i="28"/>
  <c r="AH153" i="28"/>
  <c r="R153" i="28"/>
  <c r="AW153" i="28"/>
  <c r="AG153" i="28"/>
  <c r="Q153" i="28"/>
  <c r="AV153" i="28"/>
  <c r="AF153" i="28"/>
  <c r="P153" i="28"/>
  <c r="AU153" i="28"/>
  <c r="AE153" i="28"/>
  <c r="O153" i="28"/>
  <c r="AT153" i="28"/>
  <c r="AD153" i="28"/>
  <c r="N153" i="28"/>
  <c r="AS153" i="28"/>
  <c r="AC153" i="28"/>
  <c r="M153" i="28"/>
  <c r="AR153" i="28"/>
  <c r="AB153" i="28"/>
  <c r="L153" i="28"/>
  <c r="AQ153" i="28"/>
  <c r="AA153" i="28"/>
  <c r="K153" i="28"/>
  <c r="AP153" i="28"/>
  <c r="Z153" i="28"/>
  <c r="J153" i="28"/>
  <c r="AO153" i="28"/>
  <c r="Y153" i="28"/>
  <c r="I153" i="28"/>
  <c r="AN153" i="28"/>
  <c r="X153" i="28"/>
  <c r="H153" i="28"/>
  <c r="AM153" i="28"/>
  <c r="W153" i="28"/>
  <c r="G153" i="28"/>
  <c r="BB153" i="28"/>
  <c r="AL153" i="28"/>
  <c r="V153" i="28"/>
  <c r="F153" i="28"/>
  <c r="BA153" i="28"/>
  <c r="AK153" i="28"/>
  <c r="U153" i="28"/>
  <c r="E153" i="28"/>
  <c r="AZ153" i="28"/>
  <c r="AJ153" i="28"/>
  <c r="T153" i="28"/>
  <c r="D153" i="28"/>
  <c r="AY153" i="28"/>
  <c r="AI153" i="28"/>
  <c r="S153" i="28"/>
  <c r="BC96" i="26"/>
  <c r="BC71" i="26"/>
  <c r="BC93" i="26"/>
  <c r="BC74" i="26"/>
  <c r="BC91" i="26"/>
  <c r="BC76" i="26"/>
  <c r="BC88" i="26"/>
  <c r="BC79" i="26"/>
  <c r="BC99" i="26"/>
  <c r="BC94" i="26"/>
  <c r="BC73" i="26"/>
  <c r="BC87" i="26"/>
  <c r="BC80" i="26"/>
  <c r="BC100" i="26"/>
  <c r="BC90" i="26"/>
  <c r="BC77" i="26"/>
  <c r="BC92" i="26"/>
  <c r="BC75" i="26"/>
  <c r="BC97" i="26"/>
  <c r="BC86" i="26"/>
  <c r="BC81" i="26"/>
  <c r="BC95" i="26"/>
  <c r="BC72" i="26"/>
  <c r="BC85" i="26"/>
  <c r="BC82" i="26"/>
  <c r="BC84" i="26"/>
  <c r="BC83" i="26"/>
  <c r="BC98" i="26"/>
  <c r="BC89" i="26"/>
  <c r="BC78" i="26"/>
  <c r="BB156" i="24"/>
  <c r="BC100" i="28"/>
  <c r="BC99" i="28"/>
  <c r="BC94" i="28"/>
  <c r="BC87" i="28"/>
  <c r="BC80" i="28"/>
  <c r="BC90" i="28"/>
  <c r="BC77" i="28"/>
  <c r="BC92" i="28"/>
  <c r="BC75" i="28"/>
  <c r="BC86" i="28"/>
  <c r="BC81" i="28"/>
  <c r="BC95" i="28"/>
  <c r="BC85" i="28"/>
  <c r="BC82" i="28"/>
  <c r="BC84" i="28"/>
  <c r="BC83" i="28"/>
  <c r="BC89" i="28"/>
  <c r="BC78" i="28"/>
  <c r="BC96" i="28"/>
  <c r="BC93" i="28"/>
  <c r="BC91" i="28"/>
  <c r="BC97" i="28"/>
  <c r="BC98" i="28"/>
  <c r="BC74" i="28"/>
  <c r="BC79" i="28"/>
  <c r="BC76" i="28"/>
  <c r="BC88" i="28"/>
  <c r="BC72" i="28"/>
  <c r="BC73" i="28"/>
  <c r="BC71" i="28"/>
  <c r="BB101" i="24"/>
  <c r="BB118" i="24"/>
  <c r="BB112" i="24"/>
  <c r="BB114" i="24"/>
  <c r="BB109" i="24"/>
  <c r="BB111" i="24"/>
  <c r="BB116" i="24"/>
  <c r="BB117" i="24"/>
  <c r="BB119" i="24"/>
  <c r="BB113" i="24"/>
  <c r="BB108" i="24"/>
  <c r="BB115" i="24"/>
  <c r="BB106" i="24"/>
  <c r="BB110" i="24"/>
  <c r="BB105" i="24"/>
  <c r="BB107" i="24"/>
  <c r="BB120" i="24"/>
  <c r="BB121" i="24"/>
  <c r="BB122" i="24"/>
  <c r="BB123" i="24"/>
  <c r="BB124" i="24"/>
  <c r="BB125" i="24"/>
  <c r="BB126" i="24"/>
  <c r="BB127" i="24"/>
  <c r="BB128" i="24"/>
  <c r="BB129" i="24"/>
  <c r="BB130" i="24"/>
  <c r="BB131" i="24"/>
  <c r="CG70" i="24"/>
  <c r="BB132" i="24"/>
  <c r="BB133" i="24"/>
  <c r="BB134" i="24"/>
  <c r="BB135" i="24"/>
  <c r="BB136" i="24"/>
  <c r="BB137" i="24"/>
  <c r="BB138" i="24"/>
  <c r="BB139" i="24"/>
  <c r="BB140" i="24"/>
  <c r="BB141" i="24"/>
  <c r="BB142" i="24"/>
  <c r="BB143" i="24"/>
  <c r="BB144" i="24"/>
  <c r="BB145" i="24"/>
  <c r="BB146" i="24"/>
  <c r="BB147" i="24"/>
  <c r="BB148" i="24"/>
  <c r="BB149" i="24"/>
  <c r="BB150" i="24"/>
  <c r="BB151" i="24"/>
  <c r="BB152" i="24"/>
  <c r="BB153" i="24"/>
  <c r="BB154" i="24"/>
  <c r="BB165" i="24"/>
  <c r="BB172" i="24"/>
  <c r="BB170" i="24"/>
  <c r="BB160" i="24"/>
  <c r="BB101" i="26"/>
  <c r="BB105" i="26"/>
  <c r="BB106" i="26"/>
  <c r="BB107" i="26"/>
  <c r="BB108" i="26"/>
  <c r="BB109" i="26"/>
  <c r="CG70" i="26"/>
  <c r="BB110" i="26"/>
  <c r="BB111" i="26"/>
  <c r="BB112" i="26"/>
  <c r="BB113" i="26"/>
  <c r="BB114" i="26"/>
  <c r="BB115" i="26"/>
  <c r="BB116" i="26"/>
  <c r="BB117" i="26"/>
  <c r="BB118" i="26"/>
  <c r="BB119" i="26"/>
  <c r="BB120" i="26"/>
  <c r="BB121" i="26"/>
  <c r="BB122" i="26"/>
  <c r="BB123" i="26"/>
  <c r="BB124" i="26"/>
  <c r="BB125" i="26"/>
  <c r="BB126" i="26"/>
  <c r="BB127" i="26"/>
  <c r="BB128" i="26"/>
  <c r="BB129" i="26"/>
  <c r="BB130" i="26"/>
  <c r="BB131" i="26"/>
  <c r="BB132" i="26"/>
  <c r="BB133" i="26"/>
  <c r="BB134" i="26"/>
  <c r="BB135" i="26"/>
  <c r="BB136" i="26"/>
  <c r="BB137" i="26"/>
  <c r="BB138" i="26"/>
  <c r="BB139" i="26"/>
  <c r="BB140" i="26"/>
  <c r="BB141" i="26"/>
  <c r="BB142" i="26"/>
  <c r="BB143" i="26"/>
  <c r="BB144" i="26"/>
  <c r="BB145" i="26"/>
  <c r="BB146" i="26"/>
  <c r="BB147" i="26"/>
  <c r="BB148" i="26"/>
  <c r="BB149" i="26"/>
  <c r="BB150" i="26"/>
  <c r="CG152" i="28"/>
  <c r="AV151" i="27"/>
  <c r="AF151" i="27"/>
  <c r="P151" i="27"/>
  <c r="AU151" i="27"/>
  <c r="AE151" i="27"/>
  <c r="O151" i="27"/>
  <c r="AT151" i="27"/>
  <c r="AD151" i="27"/>
  <c r="N151" i="27"/>
  <c r="AS151" i="27"/>
  <c r="AC151" i="27"/>
  <c r="M151" i="27"/>
  <c r="AR151" i="27"/>
  <c r="AB151" i="27"/>
  <c r="L151" i="27"/>
  <c r="AQ151" i="27"/>
  <c r="AA151" i="27"/>
  <c r="K151" i="27"/>
  <c r="AP151" i="27"/>
  <c r="Z151" i="27"/>
  <c r="J151" i="27"/>
  <c r="AO151" i="27"/>
  <c r="Y151" i="27"/>
  <c r="I151" i="27"/>
  <c r="AN151" i="27"/>
  <c r="X151" i="27"/>
  <c r="H151" i="27"/>
  <c r="AM151" i="27"/>
  <c r="W151" i="27"/>
  <c r="G151" i="27"/>
  <c r="BB151" i="27"/>
  <c r="AL151" i="27"/>
  <c r="V151" i="27"/>
  <c r="F151" i="27"/>
  <c r="BA151" i="27"/>
  <c r="AK151" i="27"/>
  <c r="U151" i="27"/>
  <c r="E151" i="27"/>
  <c r="AZ151" i="27"/>
  <c r="AJ151" i="27"/>
  <c r="T151" i="27"/>
  <c r="D151" i="27"/>
  <c r="AY151" i="27"/>
  <c r="AI151" i="27"/>
  <c r="S151" i="27"/>
  <c r="AX151" i="27"/>
  <c r="AH151" i="27"/>
  <c r="R151" i="27"/>
  <c r="AW151" i="27"/>
  <c r="AG151" i="27"/>
  <c r="Q151" i="27"/>
  <c r="BB159" i="24"/>
  <c r="AX151" i="25"/>
  <c r="AH151" i="25"/>
  <c r="R151" i="25"/>
  <c r="AW151" i="25"/>
  <c r="AG151" i="25"/>
  <c r="Q151" i="25"/>
  <c r="AV151" i="25"/>
  <c r="AF151" i="25"/>
  <c r="P151" i="25"/>
  <c r="AU151" i="25"/>
  <c r="AE151" i="25"/>
  <c r="O151" i="25"/>
  <c r="AT151" i="25"/>
  <c r="AD151" i="25"/>
  <c r="N151" i="25"/>
  <c r="AS151" i="25"/>
  <c r="AC151" i="25"/>
  <c r="M151" i="25"/>
  <c r="AR151" i="25"/>
  <c r="AB151" i="25"/>
  <c r="L151" i="25"/>
  <c r="AQ151" i="25"/>
  <c r="AA151" i="25"/>
  <c r="K151" i="25"/>
  <c r="AP151" i="25"/>
  <c r="Z151" i="25"/>
  <c r="J151" i="25"/>
  <c r="AO151" i="25"/>
  <c r="Y151" i="25"/>
  <c r="I151" i="25"/>
  <c r="AN151" i="25"/>
  <c r="X151" i="25"/>
  <c r="H151" i="25"/>
  <c r="AM151" i="25"/>
  <c r="W151" i="25"/>
  <c r="G151" i="25"/>
  <c r="BB151" i="25"/>
  <c r="AL151" i="25"/>
  <c r="V151" i="25"/>
  <c r="F151" i="25"/>
  <c r="BA151" i="25"/>
  <c r="AK151" i="25"/>
  <c r="U151" i="25"/>
  <c r="E151" i="25"/>
  <c r="AZ151" i="25"/>
  <c r="AJ151" i="25"/>
  <c r="T151" i="25"/>
  <c r="D151" i="25"/>
  <c r="AY151" i="25"/>
  <c r="AI151" i="25"/>
  <c r="S151" i="25"/>
  <c r="BB158" i="24"/>
  <c r="BB161" i="24"/>
  <c r="CG151" i="26"/>
  <c r="M174" i="24"/>
  <c r="AC174" i="24"/>
  <c r="AS174" i="24"/>
  <c r="N174" i="24"/>
  <c r="AD174" i="24"/>
  <c r="AT174" i="24"/>
  <c r="O174" i="24"/>
  <c r="AE174" i="24"/>
  <c r="AU174" i="24"/>
  <c r="P174" i="24"/>
  <c r="AF174" i="24"/>
  <c r="AV174" i="24"/>
  <c r="Q174" i="24"/>
  <c r="AG174" i="24"/>
  <c r="AW174" i="24"/>
  <c r="R174" i="24"/>
  <c r="AH174" i="24"/>
  <c r="AX174" i="24"/>
  <c r="S174" i="24"/>
  <c r="AI174" i="24"/>
  <c r="AY174" i="24"/>
  <c r="T174" i="24"/>
  <c r="AJ174" i="24"/>
  <c r="AZ174" i="24"/>
  <c r="E174" i="24"/>
  <c r="U174" i="24"/>
  <c r="AK174" i="24"/>
  <c r="BA174" i="24"/>
  <c r="F174" i="24"/>
  <c r="V174" i="24"/>
  <c r="AL174" i="24"/>
  <c r="BB174" i="24"/>
  <c r="G174" i="24"/>
  <c r="W174" i="24"/>
  <c r="AM174" i="24"/>
  <c r="H174" i="24"/>
  <c r="X174" i="24"/>
  <c r="AN174" i="24"/>
  <c r="I174" i="24"/>
  <c r="Y174" i="24"/>
  <c r="AO174" i="24"/>
  <c r="D174" i="24"/>
  <c r="J174" i="24"/>
  <c r="Z174" i="24"/>
  <c r="AP174" i="24"/>
  <c r="K174" i="24"/>
  <c r="AA174" i="24"/>
  <c r="AQ174" i="24"/>
  <c r="L174" i="24"/>
  <c r="AB174" i="24"/>
  <c r="AR174" i="24"/>
  <c r="CG150" i="27"/>
  <c r="BB155" i="24"/>
  <c r="CG155" i="24" s="1"/>
  <c r="CG150" i="25"/>
  <c r="BB151" i="26"/>
  <c r="BB164" i="24"/>
  <c r="BB162" i="24"/>
  <c r="BB153" i="29"/>
  <c r="AL153" i="29"/>
  <c r="V153" i="29"/>
  <c r="F153" i="29"/>
  <c r="BA153" i="29"/>
  <c r="AK153" i="29"/>
  <c r="U153" i="29"/>
  <c r="E153" i="29"/>
  <c r="AP153" i="29"/>
  <c r="X153" i="29"/>
  <c r="D153" i="29"/>
  <c r="AO153" i="29"/>
  <c r="W153" i="29"/>
  <c r="AN153" i="29"/>
  <c r="T153" i="29"/>
  <c r="AY153" i="29"/>
  <c r="AG153" i="29"/>
  <c r="O153" i="29"/>
  <c r="AX153" i="29"/>
  <c r="AF153" i="29"/>
  <c r="N153" i="29"/>
  <c r="AQ153" i="29"/>
  <c r="Y153" i="29"/>
  <c r="G153" i="29"/>
  <c r="AH153" i="29"/>
  <c r="H153" i="29"/>
  <c r="AE153" i="29"/>
  <c r="AD153" i="29"/>
  <c r="AC153" i="29"/>
  <c r="AB153" i="29"/>
  <c r="AA153" i="29"/>
  <c r="AW153" i="29"/>
  <c r="S153" i="29"/>
  <c r="AV153" i="29"/>
  <c r="R153" i="29"/>
  <c r="AU153" i="29"/>
  <c r="Q153" i="29"/>
  <c r="AT153" i="29"/>
  <c r="P153" i="29"/>
  <c r="AS153" i="29"/>
  <c r="M153" i="29"/>
  <c r="AR153" i="29"/>
  <c r="L153" i="29"/>
  <c r="AM153" i="29"/>
  <c r="K153" i="29"/>
  <c r="AJ153" i="29"/>
  <c r="J153" i="29"/>
  <c r="AI153" i="29"/>
  <c r="I153" i="29"/>
  <c r="AZ153" i="29"/>
  <c r="Z153" i="29"/>
  <c r="BB101" i="28"/>
  <c r="BB105" i="28"/>
  <c r="BB106" i="28"/>
  <c r="BB108" i="28"/>
  <c r="BB107" i="28"/>
  <c r="BB109" i="28"/>
  <c r="BB110" i="28"/>
  <c r="BB111" i="28"/>
  <c r="CG70" i="28"/>
  <c r="BB112" i="28"/>
  <c r="BB113" i="28"/>
  <c r="BB114" i="28"/>
  <c r="BB115" i="28"/>
  <c r="BB116" i="28"/>
  <c r="BB117" i="28"/>
  <c r="BB118" i="28"/>
  <c r="BB119" i="28"/>
  <c r="BB120" i="28"/>
  <c r="BB121" i="28"/>
  <c r="BB122" i="28"/>
  <c r="BB123" i="28"/>
  <c r="BB124" i="28"/>
  <c r="BB125" i="28"/>
  <c r="BB126" i="28"/>
  <c r="BB127" i="28"/>
  <c r="BB128" i="28"/>
  <c r="BB129" i="28"/>
  <c r="BB130" i="28"/>
  <c r="BB131" i="28"/>
  <c r="BB132" i="28"/>
  <c r="BB133" i="28"/>
  <c r="BB134" i="28"/>
  <c r="BB135" i="28"/>
  <c r="BB136" i="28"/>
  <c r="BB137" i="28"/>
  <c r="BB138" i="28"/>
  <c r="BB139" i="28"/>
  <c r="BB140" i="28"/>
  <c r="BB141" i="28"/>
  <c r="BB142" i="28"/>
  <c r="BB143" i="28"/>
  <c r="BB144" i="28"/>
  <c r="BB145" i="28"/>
  <c r="BB146" i="28"/>
  <c r="BB147" i="28"/>
  <c r="BB148" i="28"/>
  <c r="BB149" i="28"/>
  <c r="BB150" i="28"/>
  <c r="BB151" i="28"/>
  <c r="BB157" i="24"/>
  <c r="BB101" i="29"/>
  <c r="BB105" i="29"/>
  <c r="BB106" i="29"/>
  <c r="BB107" i="29"/>
  <c r="BB108" i="29"/>
  <c r="BB109" i="29"/>
  <c r="BB110" i="29"/>
  <c r="BB111" i="29"/>
  <c r="BB112" i="29"/>
  <c r="CG70" i="29"/>
  <c r="BB113" i="29"/>
  <c r="BB114" i="29"/>
  <c r="BB115" i="29"/>
  <c r="BB116" i="29"/>
  <c r="BB117" i="29"/>
  <c r="BB118" i="29"/>
  <c r="BB119" i="29"/>
  <c r="BB120" i="29"/>
  <c r="BB121" i="29"/>
  <c r="BB122" i="29"/>
  <c r="BB123" i="29"/>
  <c r="BB124" i="29"/>
  <c r="BB125" i="29"/>
  <c r="BB126" i="29"/>
  <c r="BB127" i="29"/>
  <c r="BB128" i="29"/>
  <c r="BB129" i="29"/>
  <c r="BB130" i="29"/>
  <c r="BB131" i="29"/>
  <c r="BB132" i="29"/>
  <c r="BB133" i="29"/>
  <c r="BB134" i="29"/>
  <c r="BB135" i="29"/>
  <c r="BB136" i="29"/>
  <c r="BB137" i="29"/>
  <c r="BB138" i="29"/>
  <c r="BB139" i="29"/>
  <c r="BB140" i="29"/>
  <c r="BB141" i="29"/>
  <c r="BB142" i="29"/>
  <c r="BB143" i="29"/>
  <c r="BB144" i="29"/>
  <c r="BB145" i="29"/>
  <c r="BB146" i="29"/>
  <c r="BB147" i="29"/>
  <c r="BB148" i="29"/>
  <c r="BB149" i="29"/>
  <c r="BB150" i="29"/>
  <c r="BB151" i="29"/>
  <c r="BB171" i="24"/>
  <c r="BB167" i="24"/>
  <c r="CG152" i="29"/>
  <c r="BB168" i="24"/>
  <c r="BB101" i="27"/>
  <c r="BB105" i="27"/>
  <c r="BB106" i="27"/>
  <c r="BB107" i="27"/>
  <c r="BB108" i="27"/>
  <c r="BB109" i="27"/>
  <c r="BB110" i="27"/>
  <c r="CG70" i="27"/>
  <c r="BB111" i="27"/>
  <c r="BB112" i="27"/>
  <c r="BB113" i="27"/>
  <c r="BB114" i="27"/>
  <c r="BB115" i="27"/>
  <c r="BB116" i="27"/>
  <c r="BB117" i="27"/>
  <c r="BB118" i="27"/>
  <c r="BB119" i="27"/>
  <c r="BB120" i="27"/>
  <c r="BB121" i="27"/>
  <c r="BB122" i="27"/>
  <c r="BB123" i="27"/>
  <c r="BB124" i="27"/>
  <c r="BB125" i="27"/>
  <c r="BB126" i="27"/>
  <c r="BB127" i="27"/>
  <c r="BB128" i="27"/>
  <c r="BB129" i="27"/>
  <c r="BB130" i="27"/>
  <c r="BB131" i="27"/>
  <c r="BB132" i="27"/>
  <c r="BB133" i="27"/>
  <c r="BB134" i="27"/>
  <c r="BB135" i="27"/>
  <c r="BB136" i="27"/>
  <c r="BB137" i="27"/>
  <c r="BB138" i="27"/>
  <c r="BB139" i="27"/>
  <c r="BB140" i="27"/>
  <c r="BB141" i="27"/>
  <c r="BB142" i="27"/>
  <c r="BB143" i="27"/>
  <c r="BB144" i="27"/>
  <c r="BB145" i="27"/>
  <c r="BB146" i="27"/>
  <c r="BB147" i="27"/>
  <c r="BB148" i="27"/>
  <c r="BB149" i="27"/>
  <c r="Q56" i="1"/>
  <c r="S55" i="1"/>
  <c r="BC96" i="25"/>
  <c r="BC93" i="25"/>
  <c r="BC74" i="25"/>
  <c r="BC91" i="25"/>
  <c r="BC76" i="25"/>
  <c r="BC97" i="25"/>
  <c r="BC88" i="25"/>
  <c r="BC79" i="25"/>
  <c r="BC98" i="25"/>
  <c r="BC100" i="25"/>
  <c r="BC99" i="25"/>
  <c r="BC94" i="25"/>
  <c r="BC87" i="25"/>
  <c r="BC90" i="25"/>
  <c r="BC92" i="25"/>
  <c r="BC95" i="25"/>
  <c r="BC83" i="25"/>
  <c r="BC80" i="25"/>
  <c r="BC86" i="25"/>
  <c r="BC82" i="25"/>
  <c r="BC89" i="25"/>
  <c r="BC78" i="25"/>
  <c r="BC72" i="25"/>
  <c r="BC71" i="25"/>
  <c r="BC85" i="25"/>
  <c r="BC75" i="25"/>
  <c r="BC81" i="25"/>
  <c r="BC77" i="25"/>
  <c r="BC73" i="25"/>
  <c r="BC84" i="25"/>
  <c r="BB101" i="25"/>
  <c r="BB105" i="25"/>
  <c r="BB106" i="25"/>
  <c r="BB107" i="25"/>
  <c r="BB108" i="25"/>
  <c r="BB109" i="25"/>
  <c r="BB110" i="25"/>
  <c r="CG70" i="25"/>
  <c r="BB111" i="25"/>
  <c r="BB112" i="25"/>
  <c r="BB113" i="25"/>
  <c r="BB114" i="25"/>
  <c r="BB115" i="25"/>
  <c r="BB116" i="25"/>
  <c r="BB117" i="25"/>
  <c r="BB118" i="25"/>
  <c r="BB119" i="25"/>
  <c r="BB120" i="25"/>
  <c r="BB121" i="25"/>
  <c r="BB122" i="25"/>
  <c r="BB123" i="25"/>
  <c r="BB124" i="25"/>
  <c r="BB125" i="25"/>
  <c r="BB126" i="25"/>
  <c r="BB127" i="25"/>
  <c r="BB128" i="25"/>
  <c r="BB129" i="25"/>
  <c r="BB130" i="25"/>
  <c r="BB131" i="25"/>
  <c r="BB132" i="25"/>
  <c r="BB133" i="25"/>
  <c r="BB134" i="25"/>
  <c r="BB135" i="25"/>
  <c r="BB136" i="25"/>
  <c r="BB137" i="25"/>
  <c r="BB138" i="25"/>
  <c r="BB139" i="25"/>
  <c r="BB140" i="25"/>
  <c r="BB141" i="25"/>
  <c r="BB142" i="25"/>
  <c r="BB143" i="25"/>
  <c r="BB144" i="25"/>
  <c r="BB145" i="25"/>
  <c r="BB146" i="25"/>
  <c r="BB147" i="25"/>
  <c r="BB148" i="25"/>
  <c r="BB149" i="25"/>
  <c r="BC75" i="24"/>
  <c r="BC95" i="24"/>
  <c r="BC86" i="24"/>
  <c r="BC81" i="24"/>
  <c r="BC72" i="24"/>
  <c r="BC85" i="24"/>
  <c r="BC82" i="24"/>
  <c r="BC89" i="24"/>
  <c r="BC84" i="24"/>
  <c r="BC83" i="24"/>
  <c r="BC96" i="24"/>
  <c r="BC78" i="24"/>
  <c r="BC93" i="24"/>
  <c r="BC71" i="24"/>
  <c r="BC91" i="24"/>
  <c r="BC74" i="24"/>
  <c r="BC97" i="24"/>
  <c r="BC76" i="24"/>
  <c r="BC88" i="24"/>
  <c r="BC98" i="24"/>
  <c r="BC79" i="24"/>
  <c r="BC100" i="24"/>
  <c r="BC99" i="24"/>
  <c r="BC94" i="24"/>
  <c r="BC87" i="24"/>
  <c r="BC73" i="24"/>
  <c r="BC90" i="24"/>
  <c r="BC80" i="24"/>
  <c r="BC92" i="24"/>
  <c r="BC77" i="24"/>
  <c r="BC100" i="29"/>
  <c r="BC99" i="29"/>
  <c r="BC94" i="29"/>
  <c r="BC73" i="29"/>
  <c r="BC87" i="29"/>
  <c r="BC80" i="29"/>
  <c r="BC90" i="29"/>
  <c r="BC77" i="29"/>
  <c r="BC92" i="29"/>
  <c r="BC75" i="29"/>
  <c r="BC86" i="29"/>
  <c r="BC81" i="29"/>
  <c r="BC95" i="29"/>
  <c r="BC72" i="29"/>
  <c r="BC85" i="29"/>
  <c r="BC82" i="29"/>
  <c r="BC84" i="29"/>
  <c r="BC83" i="29"/>
  <c r="BC89" i="29"/>
  <c r="BC78" i="29"/>
  <c r="BC96" i="29"/>
  <c r="BC71" i="29"/>
  <c r="BC93" i="29"/>
  <c r="BC74" i="29"/>
  <c r="BC91" i="29"/>
  <c r="BC76" i="29"/>
  <c r="BC97" i="29"/>
  <c r="BC88" i="29"/>
  <c r="BC79" i="29"/>
  <c r="BC98" i="29"/>
  <c r="AX152" i="26"/>
  <c r="AH152" i="26"/>
  <c r="R152" i="26"/>
  <c r="AW152" i="26"/>
  <c r="AG152" i="26"/>
  <c r="Q152" i="26"/>
  <c r="AV152" i="26"/>
  <c r="AF152" i="26"/>
  <c r="P152" i="26"/>
  <c r="AU152" i="26"/>
  <c r="AE152" i="26"/>
  <c r="O152" i="26"/>
  <c r="AT152" i="26"/>
  <c r="AD152" i="26"/>
  <c r="N152" i="26"/>
  <c r="AS152" i="26"/>
  <c r="AC152" i="26"/>
  <c r="M152" i="26"/>
  <c r="AR152" i="26"/>
  <c r="AB152" i="26"/>
  <c r="L152" i="26"/>
  <c r="BA152" i="26"/>
  <c r="W152" i="26"/>
  <c r="AZ152" i="26"/>
  <c r="V152" i="26"/>
  <c r="AY152" i="26"/>
  <c r="U152" i="26"/>
  <c r="AQ152" i="26"/>
  <c r="T152" i="26"/>
  <c r="AP152" i="26"/>
  <c r="S152" i="26"/>
  <c r="AO152" i="26"/>
  <c r="K152" i="26"/>
  <c r="AN152" i="26"/>
  <c r="J152" i="26"/>
  <c r="AM152" i="26"/>
  <c r="I152" i="26"/>
  <c r="AL152" i="26"/>
  <c r="H152" i="26"/>
  <c r="AK152" i="26"/>
  <c r="G152" i="26"/>
  <c r="AJ152" i="26"/>
  <c r="F152" i="26"/>
  <c r="AI152" i="26"/>
  <c r="E152" i="26"/>
  <c r="AA152" i="26"/>
  <c r="D152" i="26"/>
  <c r="Z152" i="26"/>
  <c r="Y152" i="26"/>
  <c r="BB152" i="26"/>
  <c r="X152" i="26"/>
  <c r="BC87" i="27"/>
  <c r="BC80" i="27"/>
  <c r="BC90" i="27"/>
  <c r="BC77" i="27"/>
  <c r="BC92" i="27"/>
  <c r="BC75" i="27"/>
  <c r="BC86" i="27"/>
  <c r="BC81" i="27"/>
  <c r="BC95" i="27"/>
  <c r="BC72" i="27"/>
  <c r="BC85" i="27"/>
  <c r="BC82" i="27"/>
  <c r="BC84" i="27"/>
  <c r="BC83" i="27"/>
  <c r="BC89" i="27"/>
  <c r="BC78" i="27"/>
  <c r="BC96" i="27"/>
  <c r="BC71" i="27"/>
  <c r="BC93" i="27"/>
  <c r="BC74" i="27"/>
  <c r="BC91" i="27"/>
  <c r="BC76" i="27"/>
  <c r="BC97" i="27"/>
  <c r="BC88" i="27"/>
  <c r="BC79" i="27"/>
  <c r="BC98" i="27"/>
  <c r="BC100" i="27"/>
  <c r="BC99" i="27"/>
  <c r="BC94" i="27"/>
  <c r="BC73" i="27"/>
  <c r="BB166" i="24"/>
  <c r="F90" i="18"/>
  <c r="P89" i="18"/>
  <c r="B90" i="18"/>
  <c r="O89" i="18"/>
  <c r="BB103" i="25"/>
  <c r="BB103" i="26"/>
  <c r="BB103" i="28"/>
  <c r="BB103" i="27"/>
  <c r="BB103" i="29"/>
  <c r="BB103" i="24"/>
  <c r="B90" i="24"/>
  <c r="B174" i="24"/>
  <c r="D52" i="20"/>
  <c r="E52" i="20" s="1"/>
  <c r="B54" i="20"/>
  <c r="C54" i="20" s="1"/>
  <c r="M60" i="1"/>
  <c r="R58" i="1"/>
  <c r="J63" i="1"/>
  <c r="H66" i="1"/>
  <c r="BD18" i="29" s="1"/>
  <c r="D66" i="1"/>
  <c r="BD18" i="25" s="1"/>
  <c r="F66" i="1"/>
  <c r="BD18" i="27" s="1"/>
  <c r="G66" i="1"/>
  <c r="BD18" i="28" s="1"/>
  <c r="C66" i="1"/>
  <c r="BD18" i="24" s="1"/>
  <c r="E66" i="1"/>
  <c r="BD18" i="26" s="1"/>
  <c r="F52" i="20"/>
  <c r="A53" i="21"/>
  <c r="D53" i="21" s="1"/>
  <c r="B61" i="1"/>
  <c r="B55" i="23"/>
  <c r="C55" i="23" s="1"/>
  <c r="D55" i="23" s="1"/>
  <c r="A60" i="1"/>
  <c r="B54" i="21"/>
  <c r="C54" i="21" s="1"/>
  <c r="A53" i="20"/>
  <c r="A54" i="23"/>
  <c r="E53" i="23"/>
  <c r="F53" i="23" s="1"/>
  <c r="G53" i="23"/>
  <c r="E52" i="21"/>
  <c r="F52" i="21"/>
  <c r="L59" i="1"/>
  <c r="O59" i="1" s="1"/>
  <c r="T59" i="1" s="1"/>
  <c r="I76" i="14"/>
  <c r="P58" i="1"/>
  <c r="B151" i="27"/>
  <c r="B67" i="27"/>
  <c r="B151" i="25"/>
  <c r="B67" i="25"/>
  <c r="B153" i="28"/>
  <c r="B69" i="28"/>
  <c r="B153" i="29"/>
  <c r="B69" i="29"/>
  <c r="B152" i="26"/>
  <c r="B68" i="26"/>
  <c r="BC174" i="24" l="1"/>
  <c r="BC163" i="24"/>
  <c r="BC152" i="26"/>
  <c r="BC105" i="29"/>
  <c r="BC106" i="29"/>
  <c r="BC107" i="29"/>
  <c r="BC108" i="29"/>
  <c r="BC109" i="29"/>
  <c r="BC110" i="29"/>
  <c r="BC111" i="29"/>
  <c r="BC112" i="29"/>
  <c r="CG71" i="29"/>
  <c r="BC113" i="29"/>
  <c r="BC114" i="29"/>
  <c r="BC115" i="29"/>
  <c r="BC116" i="29"/>
  <c r="BC117" i="29"/>
  <c r="BC118" i="29"/>
  <c r="BC119" i="29"/>
  <c r="BC120" i="29"/>
  <c r="BC121" i="29"/>
  <c r="BC122" i="29"/>
  <c r="BC123" i="29"/>
  <c r="BC124" i="29"/>
  <c r="BC125" i="29"/>
  <c r="BC126" i="29"/>
  <c r="BC127" i="29"/>
  <c r="BC128" i="29"/>
  <c r="BC129" i="29"/>
  <c r="BC130" i="29"/>
  <c r="BC131" i="29"/>
  <c r="BC132" i="29"/>
  <c r="BC133" i="29"/>
  <c r="BC134" i="29"/>
  <c r="BC135" i="29"/>
  <c r="BC136" i="29"/>
  <c r="BC137" i="29"/>
  <c r="BC138" i="29"/>
  <c r="BC139" i="29"/>
  <c r="BC140" i="29"/>
  <c r="BC141" i="29"/>
  <c r="BC142" i="29"/>
  <c r="BC143" i="29"/>
  <c r="BC144" i="29"/>
  <c r="BC145" i="29"/>
  <c r="BC146" i="29"/>
  <c r="BC147" i="29"/>
  <c r="BC148" i="29"/>
  <c r="BC149" i="29"/>
  <c r="BC150" i="29"/>
  <c r="BC151" i="29"/>
  <c r="BC152" i="29"/>
  <c r="BC165" i="24"/>
  <c r="BD94" i="29"/>
  <c r="BD73" i="29"/>
  <c r="BD87" i="29"/>
  <c r="BD80" i="29"/>
  <c r="BD90" i="29"/>
  <c r="BD77" i="29"/>
  <c r="BD92" i="29"/>
  <c r="BD75" i="29"/>
  <c r="BD86" i="29"/>
  <c r="BD81" i="29"/>
  <c r="BD95" i="29"/>
  <c r="BD72" i="29"/>
  <c r="BD85" i="29"/>
  <c r="BD82" i="29"/>
  <c r="BD84" i="29"/>
  <c r="BD83" i="29"/>
  <c r="BD89" i="29"/>
  <c r="BD78" i="29"/>
  <c r="BD96" i="29"/>
  <c r="BD93" i="29"/>
  <c r="BD74" i="29"/>
  <c r="BD91" i="29"/>
  <c r="BD76" i="29"/>
  <c r="BD97" i="29"/>
  <c r="BD88" i="29"/>
  <c r="BD79" i="29"/>
  <c r="BD98" i="29"/>
  <c r="BD100" i="29"/>
  <c r="BD99" i="29"/>
  <c r="AW153" i="26"/>
  <c r="AG153" i="26"/>
  <c r="Q153" i="26"/>
  <c r="AV153" i="26"/>
  <c r="AF153" i="26"/>
  <c r="P153" i="26"/>
  <c r="AU153" i="26"/>
  <c r="AE153" i="26"/>
  <c r="O153" i="26"/>
  <c r="AT153" i="26"/>
  <c r="AD153" i="26"/>
  <c r="N153" i="26"/>
  <c r="AS153" i="26"/>
  <c r="AC153" i="26"/>
  <c r="M153" i="26"/>
  <c r="AR153" i="26"/>
  <c r="AB153" i="26"/>
  <c r="L153" i="26"/>
  <c r="AQ153" i="26"/>
  <c r="AA153" i="26"/>
  <c r="K153" i="26"/>
  <c r="BC153" i="26"/>
  <c r="AM153" i="26"/>
  <c r="Y153" i="26"/>
  <c r="X153" i="26"/>
  <c r="BB153" i="26"/>
  <c r="W153" i="26"/>
  <c r="BA153" i="26"/>
  <c r="V153" i="26"/>
  <c r="AZ153" i="26"/>
  <c r="U153" i="26"/>
  <c r="AY153" i="26"/>
  <c r="T153" i="26"/>
  <c r="AX153" i="26"/>
  <c r="S153" i="26"/>
  <c r="AP153" i="26"/>
  <c r="R153" i="26"/>
  <c r="AO153" i="26"/>
  <c r="J153" i="26"/>
  <c r="AN153" i="26"/>
  <c r="I153" i="26"/>
  <c r="AL153" i="26"/>
  <c r="H153" i="26"/>
  <c r="AK153" i="26"/>
  <c r="G153" i="26"/>
  <c r="AJ153" i="26"/>
  <c r="F153" i="26"/>
  <c r="AI153" i="26"/>
  <c r="E153" i="26"/>
  <c r="AH153" i="26"/>
  <c r="D153" i="26"/>
  <c r="Z153" i="26"/>
  <c r="BC172" i="24"/>
  <c r="BC170" i="24"/>
  <c r="BC105" i="28"/>
  <c r="BC106" i="28"/>
  <c r="BC108" i="28"/>
  <c r="BC107" i="28"/>
  <c r="BC109" i="28"/>
  <c r="BC110" i="28"/>
  <c r="BC111" i="28"/>
  <c r="BC112" i="28"/>
  <c r="CG71" i="28"/>
  <c r="BC113" i="28"/>
  <c r="BC114" i="28"/>
  <c r="BC115" i="28"/>
  <c r="BC116" i="28"/>
  <c r="BC117" i="28"/>
  <c r="BC118" i="28"/>
  <c r="BC119" i="28"/>
  <c r="BC120" i="28"/>
  <c r="BC121" i="28"/>
  <c r="BC122" i="28"/>
  <c r="BC123" i="28"/>
  <c r="BC124" i="28"/>
  <c r="BC125" i="28"/>
  <c r="BC126" i="28"/>
  <c r="BC127" i="28"/>
  <c r="BC128" i="28"/>
  <c r="BC129" i="28"/>
  <c r="BC130" i="28"/>
  <c r="BC131" i="28"/>
  <c r="BC132" i="28"/>
  <c r="BC133" i="28"/>
  <c r="BC134" i="28"/>
  <c r="BC135" i="28"/>
  <c r="BC136" i="28"/>
  <c r="BC137" i="28"/>
  <c r="BC138" i="28"/>
  <c r="BC139" i="28"/>
  <c r="BC140" i="28"/>
  <c r="BC141" i="28"/>
  <c r="BC142" i="28"/>
  <c r="BC143" i="28"/>
  <c r="BC144" i="28"/>
  <c r="BC145" i="28"/>
  <c r="BC146" i="28"/>
  <c r="BC147" i="28"/>
  <c r="BC148" i="28"/>
  <c r="BC149" i="28"/>
  <c r="BC150" i="28"/>
  <c r="BC151" i="28"/>
  <c r="BC152" i="28"/>
  <c r="BC160" i="24"/>
  <c r="Q57" i="1"/>
  <c r="S56" i="1"/>
  <c r="BC159" i="24"/>
  <c r="BC101" i="28"/>
  <c r="CG153" i="28"/>
  <c r="BC158" i="24"/>
  <c r="BC105" i="27"/>
  <c r="BC106" i="27"/>
  <c r="BC107" i="27"/>
  <c r="BC108" i="27"/>
  <c r="BC109" i="27"/>
  <c r="CG71" i="27"/>
  <c r="BC110" i="27"/>
  <c r="BC111" i="27"/>
  <c r="BC112" i="27"/>
  <c r="BC113" i="27"/>
  <c r="BC114" i="27"/>
  <c r="BC115" i="27"/>
  <c r="BC116" i="27"/>
  <c r="BC117" i="27"/>
  <c r="BC118" i="27"/>
  <c r="BC119" i="27"/>
  <c r="BC120" i="27"/>
  <c r="BC121" i="27"/>
  <c r="BC122" i="27"/>
  <c r="BC123" i="27"/>
  <c r="BC124" i="27"/>
  <c r="BC125" i="27"/>
  <c r="BC126" i="27"/>
  <c r="BC127" i="27"/>
  <c r="BC128" i="27"/>
  <c r="BC129" i="27"/>
  <c r="BC130" i="27"/>
  <c r="BC131" i="27"/>
  <c r="BC132" i="27"/>
  <c r="BC133" i="27"/>
  <c r="BC134" i="27"/>
  <c r="BC135" i="27"/>
  <c r="BC136" i="27"/>
  <c r="BC137" i="27"/>
  <c r="BC138" i="27"/>
  <c r="BC139" i="27"/>
  <c r="BC140" i="27"/>
  <c r="BC141" i="27"/>
  <c r="BC142" i="27"/>
  <c r="BC143" i="27"/>
  <c r="BC144" i="27"/>
  <c r="BC145" i="27"/>
  <c r="BC146" i="27"/>
  <c r="BC147" i="27"/>
  <c r="BC148" i="27"/>
  <c r="BC149" i="27"/>
  <c r="BC150" i="27"/>
  <c r="BC101" i="25"/>
  <c r="CG151" i="27"/>
  <c r="BA154" i="29"/>
  <c r="AK154" i="29"/>
  <c r="U154" i="29"/>
  <c r="E154" i="29"/>
  <c r="AZ154" i="29"/>
  <c r="AJ154" i="29"/>
  <c r="T154" i="29"/>
  <c r="D154" i="29"/>
  <c r="AY154" i="29"/>
  <c r="AG154" i="29"/>
  <c r="O154" i="29"/>
  <c r="AX154" i="29"/>
  <c r="AF154" i="29"/>
  <c r="N154" i="29"/>
  <c r="AW154" i="29"/>
  <c r="AE154" i="29"/>
  <c r="M154" i="29"/>
  <c r="AR154" i="29"/>
  <c r="Z154" i="29"/>
  <c r="H154" i="29"/>
  <c r="AQ154" i="29"/>
  <c r="Y154" i="29"/>
  <c r="G154" i="29"/>
  <c r="BB154" i="29"/>
  <c r="AH154" i="29"/>
  <c r="P154" i="29"/>
  <c r="AO154" i="29"/>
  <c r="K154" i="29"/>
  <c r="AN154" i="29"/>
  <c r="J154" i="29"/>
  <c r="AM154" i="29"/>
  <c r="I154" i="29"/>
  <c r="AL154" i="29"/>
  <c r="F154" i="29"/>
  <c r="AI154" i="29"/>
  <c r="AD154" i="29"/>
  <c r="AB154" i="29"/>
  <c r="AA154" i="29"/>
  <c r="X154" i="29"/>
  <c r="BC154" i="29"/>
  <c r="W154" i="29"/>
  <c r="AV154" i="29"/>
  <c r="V154" i="29"/>
  <c r="AU154" i="29"/>
  <c r="S154" i="29"/>
  <c r="AT154" i="29"/>
  <c r="R154" i="29"/>
  <c r="AS154" i="29"/>
  <c r="Q154" i="29"/>
  <c r="AP154" i="29"/>
  <c r="L154" i="29"/>
  <c r="AC154" i="29"/>
  <c r="AW154" i="28"/>
  <c r="AG154" i="28"/>
  <c r="Q154" i="28"/>
  <c r="AV154" i="28"/>
  <c r="AF154" i="28"/>
  <c r="P154" i="28"/>
  <c r="AU154" i="28"/>
  <c r="AE154" i="28"/>
  <c r="O154" i="28"/>
  <c r="AT154" i="28"/>
  <c r="AD154" i="28"/>
  <c r="N154" i="28"/>
  <c r="AS154" i="28"/>
  <c r="AC154" i="28"/>
  <c r="M154" i="28"/>
  <c r="AR154" i="28"/>
  <c r="AB154" i="28"/>
  <c r="L154" i="28"/>
  <c r="AQ154" i="28"/>
  <c r="AA154" i="28"/>
  <c r="K154" i="28"/>
  <c r="AP154" i="28"/>
  <c r="Z154" i="28"/>
  <c r="J154" i="28"/>
  <c r="AO154" i="28"/>
  <c r="Y154" i="28"/>
  <c r="I154" i="28"/>
  <c r="AN154" i="28"/>
  <c r="X154" i="28"/>
  <c r="H154" i="28"/>
  <c r="BC154" i="28"/>
  <c r="AM154" i="28"/>
  <c r="W154" i="28"/>
  <c r="G154" i="28"/>
  <c r="BB154" i="28"/>
  <c r="AL154" i="28"/>
  <c r="V154" i="28"/>
  <c r="F154" i="28"/>
  <c r="BA154" i="28"/>
  <c r="AK154" i="28"/>
  <c r="U154" i="28"/>
  <c r="E154" i="28"/>
  <c r="AZ154" i="28"/>
  <c r="AJ154" i="28"/>
  <c r="T154" i="28"/>
  <c r="D154" i="28"/>
  <c r="AY154" i="28"/>
  <c r="AI154" i="28"/>
  <c r="S154" i="28"/>
  <c r="AX154" i="28"/>
  <c r="AH154" i="28"/>
  <c r="R154" i="28"/>
  <c r="BC161" i="24"/>
  <c r="BC118" i="24"/>
  <c r="BC106" i="24"/>
  <c r="BC110" i="24"/>
  <c r="BC115" i="24"/>
  <c r="BC109" i="24"/>
  <c r="BC105" i="24"/>
  <c r="BC116" i="24"/>
  <c r="BC117" i="24"/>
  <c r="BC112" i="24"/>
  <c r="BC113" i="24"/>
  <c r="BC114" i="24"/>
  <c r="BC108" i="24"/>
  <c r="BC119" i="24"/>
  <c r="BC111" i="24"/>
  <c r="BC107" i="24"/>
  <c r="BC120" i="24"/>
  <c r="BC121" i="24"/>
  <c r="BC122" i="24"/>
  <c r="BC123" i="24"/>
  <c r="BC124" i="24"/>
  <c r="BC125" i="24"/>
  <c r="BC126" i="24"/>
  <c r="BC127" i="24"/>
  <c r="BC128" i="24"/>
  <c r="BC129" i="24"/>
  <c r="BC130" i="24"/>
  <c r="BC131" i="24"/>
  <c r="BC132" i="24"/>
  <c r="CG71" i="24"/>
  <c r="BC133" i="24"/>
  <c r="BC134" i="24"/>
  <c r="BC135" i="24"/>
  <c r="BC136" i="24"/>
  <c r="BC137" i="24"/>
  <c r="BC138" i="24"/>
  <c r="BC139" i="24"/>
  <c r="BC140" i="24"/>
  <c r="BC141" i="24"/>
  <c r="BC142" i="24"/>
  <c r="BC143" i="24"/>
  <c r="BC144" i="24"/>
  <c r="BC145" i="24"/>
  <c r="BC146" i="24"/>
  <c r="BC147" i="24"/>
  <c r="BC148" i="24"/>
  <c r="BC149" i="24"/>
  <c r="BC150" i="24"/>
  <c r="BC151" i="24"/>
  <c r="BC152" i="24"/>
  <c r="BC153" i="24"/>
  <c r="BC154" i="24"/>
  <c r="BC155" i="24"/>
  <c r="BC153" i="28"/>
  <c r="BC101" i="26"/>
  <c r="BC101" i="29"/>
  <c r="BC164" i="24"/>
  <c r="BC162" i="24"/>
  <c r="BC153" i="29"/>
  <c r="BC151" i="27"/>
  <c r="BC101" i="24"/>
  <c r="BC156" i="24"/>
  <c r="CG156" i="24" s="1"/>
  <c r="AW152" i="25"/>
  <c r="AG152" i="25"/>
  <c r="Q152" i="25"/>
  <c r="AV152" i="25"/>
  <c r="AF152" i="25"/>
  <c r="P152" i="25"/>
  <c r="AU152" i="25"/>
  <c r="AE152" i="25"/>
  <c r="O152" i="25"/>
  <c r="AT152" i="25"/>
  <c r="AD152" i="25"/>
  <c r="N152" i="25"/>
  <c r="AS152" i="25"/>
  <c r="AC152" i="25"/>
  <c r="M152" i="25"/>
  <c r="AR152" i="25"/>
  <c r="AB152" i="25"/>
  <c r="L152" i="25"/>
  <c r="AQ152" i="25"/>
  <c r="AA152" i="25"/>
  <c r="K152" i="25"/>
  <c r="AP152" i="25"/>
  <c r="Z152" i="25"/>
  <c r="J152" i="25"/>
  <c r="AO152" i="25"/>
  <c r="Y152" i="25"/>
  <c r="I152" i="25"/>
  <c r="AN152" i="25"/>
  <c r="X152" i="25"/>
  <c r="H152" i="25"/>
  <c r="BC152" i="25"/>
  <c r="AM152" i="25"/>
  <c r="W152" i="25"/>
  <c r="G152" i="25"/>
  <c r="BB152" i="25"/>
  <c r="AL152" i="25"/>
  <c r="V152" i="25"/>
  <c r="F152" i="25"/>
  <c r="BA152" i="25"/>
  <c r="AK152" i="25"/>
  <c r="U152" i="25"/>
  <c r="E152" i="25"/>
  <c r="AZ152" i="25"/>
  <c r="AJ152" i="25"/>
  <c r="T152" i="25"/>
  <c r="D152" i="25"/>
  <c r="AY152" i="25"/>
  <c r="AI152" i="25"/>
  <c r="S152" i="25"/>
  <c r="AX152" i="25"/>
  <c r="AH152" i="25"/>
  <c r="R152" i="25"/>
  <c r="M175" i="24"/>
  <c r="AC175" i="24"/>
  <c r="AS175" i="24"/>
  <c r="N175" i="24"/>
  <c r="AD175" i="24"/>
  <c r="AT175" i="24"/>
  <c r="O175" i="24"/>
  <c r="AE175" i="24"/>
  <c r="AU175" i="24"/>
  <c r="P175" i="24"/>
  <c r="AF175" i="24"/>
  <c r="AV175" i="24"/>
  <c r="Q175" i="24"/>
  <c r="AG175" i="24"/>
  <c r="AW175" i="24"/>
  <c r="R175" i="24"/>
  <c r="AH175" i="24"/>
  <c r="AX175" i="24"/>
  <c r="S175" i="24"/>
  <c r="AI175" i="24"/>
  <c r="AY175" i="24"/>
  <c r="T175" i="24"/>
  <c r="AJ175" i="24"/>
  <c r="AZ175" i="24"/>
  <c r="E175" i="24"/>
  <c r="U175" i="24"/>
  <c r="AK175" i="24"/>
  <c r="BA175" i="24"/>
  <c r="F175" i="24"/>
  <c r="V175" i="24"/>
  <c r="AL175" i="24"/>
  <c r="BB175" i="24"/>
  <c r="G175" i="24"/>
  <c r="W175" i="24"/>
  <c r="AM175" i="24"/>
  <c r="BC175" i="24"/>
  <c r="H175" i="24"/>
  <c r="X175" i="24"/>
  <c r="AN175" i="24"/>
  <c r="I175" i="24"/>
  <c r="Y175" i="24"/>
  <c r="AO175" i="24"/>
  <c r="J175" i="24"/>
  <c r="Z175" i="24"/>
  <c r="AP175" i="24"/>
  <c r="D175" i="24"/>
  <c r="K175" i="24"/>
  <c r="AA175" i="24"/>
  <c r="AQ175" i="24"/>
  <c r="L175" i="24"/>
  <c r="AB175" i="24"/>
  <c r="AR175" i="24"/>
  <c r="AU152" i="27"/>
  <c r="AE152" i="27"/>
  <c r="O152" i="27"/>
  <c r="AT152" i="27"/>
  <c r="AD152" i="27"/>
  <c r="N152" i="27"/>
  <c r="AS152" i="27"/>
  <c r="AC152" i="27"/>
  <c r="M152" i="27"/>
  <c r="AR152" i="27"/>
  <c r="AB152" i="27"/>
  <c r="L152" i="27"/>
  <c r="AQ152" i="27"/>
  <c r="AA152" i="27"/>
  <c r="K152" i="27"/>
  <c r="AP152" i="27"/>
  <c r="Z152" i="27"/>
  <c r="J152" i="27"/>
  <c r="AO152" i="27"/>
  <c r="Y152" i="27"/>
  <c r="I152" i="27"/>
  <c r="AN152" i="27"/>
  <c r="X152" i="27"/>
  <c r="H152" i="27"/>
  <c r="BC152" i="27"/>
  <c r="AM152" i="27"/>
  <c r="W152" i="27"/>
  <c r="G152" i="27"/>
  <c r="BB152" i="27"/>
  <c r="AL152" i="27"/>
  <c r="V152" i="27"/>
  <c r="F152" i="27"/>
  <c r="BA152" i="27"/>
  <c r="AK152" i="27"/>
  <c r="U152" i="27"/>
  <c r="E152" i="27"/>
  <c r="AZ152" i="27"/>
  <c r="AJ152" i="27"/>
  <c r="T152" i="27"/>
  <c r="D152" i="27"/>
  <c r="AY152" i="27"/>
  <c r="AI152" i="27"/>
  <c r="S152" i="27"/>
  <c r="AX152" i="27"/>
  <c r="AH152" i="27"/>
  <c r="R152" i="27"/>
  <c r="AW152" i="27"/>
  <c r="AG152" i="27"/>
  <c r="Q152" i="27"/>
  <c r="AV152" i="27"/>
  <c r="AF152" i="27"/>
  <c r="P152" i="27"/>
  <c r="BC105" i="25"/>
  <c r="BC106" i="25"/>
  <c r="BC107" i="25"/>
  <c r="BC108" i="25"/>
  <c r="BC109" i="25"/>
  <c r="BC110" i="25"/>
  <c r="CG71" i="25"/>
  <c r="BC111" i="25"/>
  <c r="BC112" i="25"/>
  <c r="BC113" i="25"/>
  <c r="BC114" i="25"/>
  <c r="BC115" i="25"/>
  <c r="BC116" i="25"/>
  <c r="BC117" i="25"/>
  <c r="BC118" i="25"/>
  <c r="BC119" i="25"/>
  <c r="BC120" i="25"/>
  <c r="BC121" i="25"/>
  <c r="BC122" i="25"/>
  <c r="BC123" i="25"/>
  <c r="BC124" i="25"/>
  <c r="BC125" i="25"/>
  <c r="BC126" i="25"/>
  <c r="BC127" i="25"/>
  <c r="BC128" i="25"/>
  <c r="BC129" i="25"/>
  <c r="BC130" i="25"/>
  <c r="BC131" i="25"/>
  <c r="BC132" i="25"/>
  <c r="BC133" i="25"/>
  <c r="BC134" i="25"/>
  <c r="BC135" i="25"/>
  <c r="BC136" i="25"/>
  <c r="BC137" i="25"/>
  <c r="BC138" i="25"/>
  <c r="BC139" i="25"/>
  <c r="BC140" i="25"/>
  <c r="BC141" i="25"/>
  <c r="BC142" i="25"/>
  <c r="BC143" i="25"/>
  <c r="BC144" i="25"/>
  <c r="BC145" i="25"/>
  <c r="BC146" i="25"/>
  <c r="BC147" i="25"/>
  <c r="BC148" i="25"/>
  <c r="BC149" i="25"/>
  <c r="BC150" i="25"/>
  <c r="CG151" i="25"/>
  <c r="BD93" i="26"/>
  <c r="BD74" i="26"/>
  <c r="BD91" i="26"/>
  <c r="BD76" i="26"/>
  <c r="BD88" i="26"/>
  <c r="BD79" i="26"/>
  <c r="BD99" i="26"/>
  <c r="BD94" i="26"/>
  <c r="BD73" i="26"/>
  <c r="BD87" i="26"/>
  <c r="BD80" i="26"/>
  <c r="BD100" i="26"/>
  <c r="BD90" i="26"/>
  <c r="BD77" i="26"/>
  <c r="BD92" i="26"/>
  <c r="BD75" i="26"/>
  <c r="BD97" i="26"/>
  <c r="BD86" i="26"/>
  <c r="BD81" i="26"/>
  <c r="BD95" i="26"/>
  <c r="BD72" i="26"/>
  <c r="BD85" i="26"/>
  <c r="BD82" i="26"/>
  <c r="BD84" i="26"/>
  <c r="BD83" i="26"/>
  <c r="BD98" i="26"/>
  <c r="BD89" i="26"/>
  <c r="BD78" i="26"/>
  <c r="BD96" i="26"/>
  <c r="BC157" i="24"/>
  <c r="BC167" i="24"/>
  <c r="BD95" i="24"/>
  <c r="BD86" i="24"/>
  <c r="BD81" i="24"/>
  <c r="BD72" i="24"/>
  <c r="BD85" i="24"/>
  <c r="BD82" i="24"/>
  <c r="BD89" i="24"/>
  <c r="BD84" i="24"/>
  <c r="BD83" i="24"/>
  <c r="BD96" i="24"/>
  <c r="BD78" i="24"/>
  <c r="BD93" i="24"/>
  <c r="BD91" i="24"/>
  <c r="BD74" i="24"/>
  <c r="BD97" i="24"/>
  <c r="BD76" i="24"/>
  <c r="BD88" i="24"/>
  <c r="BD98" i="24"/>
  <c r="BD79" i="24"/>
  <c r="BD100" i="24"/>
  <c r="BD99" i="24"/>
  <c r="BD94" i="24"/>
  <c r="BD87" i="24"/>
  <c r="BD73" i="24"/>
  <c r="BD90" i="24"/>
  <c r="BD80" i="24"/>
  <c r="BD92" i="24"/>
  <c r="BD77" i="24"/>
  <c r="BD75" i="24"/>
  <c r="BC171" i="24"/>
  <c r="BC168" i="24"/>
  <c r="CG153" i="29"/>
  <c r="BD94" i="28"/>
  <c r="BD73" i="28"/>
  <c r="BD87" i="28"/>
  <c r="BD80" i="28"/>
  <c r="BD90" i="28"/>
  <c r="BD77" i="28"/>
  <c r="BD92" i="28"/>
  <c r="BD75" i="28"/>
  <c r="BD86" i="28"/>
  <c r="BD81" i="28"/>
  <c r="BD95" i="28"/>
  <c r="BD85" i="28"/>
  <c r="BD82" i="28"/>
  <c r="BD84" i="28"/>
  <c r="BD83" i="28"/>
  <c r="BD89" i="28"/>
  <c r="BD78" i="28"/>
  <c r="BD96" i="28"/>
  <c r="BD93" i="28"/>
  <c r="BD91" i="28"/>
  <c r="BD97" i="28"/>
  <c r="BD98" i="28"/>
  <c r="BD100" i="28"/>
  <c r="BD99" i="28"/>
  <c r="BD79" i="28"/>
  <c r="BD76" i="28"/>
  <c r="BD88" i="28"/>
  <c r="BD72" i="28"/>
  <c r="BD74" i="28"/>
  <c r="BC173" i="24"/>
  <c r="BC151" i="25"/>
  <c r="BC105" i="26"/>
  <c r="BC106" i="26"/>
  <c r="BC107" i="26"/>
  <c r="BC108" i="26"/>
  <c r="BC109" i="26"/>
  <c r="CG71" i="26"/>
  <c r="BC110" i="26"/>
  <c r="BC111" i="26"/>
  <c r="BC112" i="26"/>
  <c r="BC113" i="26"/>
  <c r="BC114" i="26"/>
  <c r="BC115" i="26"/>
  <c r="BC116" i="26"/>
  <c r="BC117" i="26"/>
  <c r="BC118" i="26"/>
  <c r="BC119" i="26"/>
  <c r="BC120" i="26"/>
  <c r="BC121" i="26"/>
  <c r="BC122" i="26"/>
  <c r="BC123" i="26"/>
  <c r="BC124" i="26"/>
  <c r="BC125" i="26"/>
  <c r="BC126" i="26"/>
  <c r="BC127" i="26"/>
  <c r="BC128" i="26"/>
  <c r="BC129" i="26"/>
  <c r="BC130" i="26"/>
  <c r="BC131" i="26"/>
  <c r="BC132" i="26"/>
  <c r="BC133" i="26"/>
  <c r="BC134" i="26"/>
  <c r="BC135" i="26"/>
  <c r="BC136" i="26"/>
  <c r="BC137" i="26"/>
  <c r="BC138" i="26"/>
  <c r="BC139" i="26"/>
  <c r="BC140" i="26"/>
  <c r="BC141" i="26"/>
  <c r="BC142" i="26"/>
  <c r="BC143" i="26"/>
  <c r="BC144" i="26"/>
  <c r="BC145" i="26"/>
  <c r="BC146" i="26"/>
  <c r="BC147" i="26"/>
  <c r="BC148" i="26"/>
  <c r="BC149" i="26"/>
  <c r="BC150" i="26"/>
  <c r="BC151" i="26"/>
  <c r="BD90" i="27"/>
  <c r="BD77" i="27"/>
  <c r="BD92" i="27"/>
  <c r="BD75" i="27"/>
  <c r="BD86" i="27"/>
  <c r="BD81" i="27"/>
  <c r="BD95" i="27"/>
  <c r="BD72" i="27"/>
  <c r="BD85" i="27"/>
  <c r="BD82" i="27"/>
  <c r="BD84" i="27"/>
  <c r="BD83" i="27"/>
  <c r="BD89" i="27"/>
  <c r="BD78" i="27"/>
  <c r="BD96" i="27"/>
  <c r="BD93" i="27"/>
  <c r="BD74" i="27"/>
  <c r="BD91" i="27"/>
  <c r="BD76" i="27"/>
  <c r="BD97" i="27"/>
  <c r="BD88" i="27"/>
  <c r="BD79" i="27"/>
  <c r="BD98" i="27"/>
  <c r="BD100" i="27"/>
  <c r="BD99" i="27"/>
  <c r="BD94" i="27"/>
  <c r="BD73" i="27"/>
  <c r="BD87" i="27"/>
  <c r="BD80" i="27"/>
  <c r="BC101" i="27"/>
  <c r="BC166" i="24"/>
  <c r="BD93" i="25"/>
  <c r="BD74" i="25"/>
  <c r="BD91" i="25"/>
  <c r="BD76" i="25"/>
  <c r="BD97" i="25"/>
  <c r="BD88" i="25"/>
  <c r="BD79" i="25"/>
  <c r="BD98" i="25"/>
  <c r="BD100" i="25"/>
  <c r="BD99" i="25"/>
  <c r="BD94" i="25"/>
  <c r="BD87" i="25"/>
  <c r="BD90" i="25"/>
  <c r="BD92" i="25"/>
  <c r="BD86" i="25"/>
  <c r="BD81" i="25"/>
  <c r="BD95" i="25"/>
  <c r="BD96" i="25"/>
  <c r="BD83" i="25"/>
  <c r="BD80" i="25"/>
  <c r="BD82" i="25"/>
  <c r="BD89" i="25"/>
  <c r="BD78" i="25"/>
  <c r="BD72" i="25"/>
  <c r="BD85" i="25"/>
  <c r="BD75" i="25"/>
  <c r="BD77" i="25"/>
  <c r="BD73" i="25"/>
  <c r="BD84" i="25"/>
  <c r="CG152" i="26"/>
  <c r="BC169" i="24"/>
  <c r="B91" i="18"/>
  <c r="O90" i="18"/>
  <c r="F91" i="18"/>
  <c r="P90" i="18"/>
  <c r="BC103" i="25"/>
  <c r="BC103" i="27"/>
  <c r="BC103" i="29"/>
  <c r="BC103" i="24"/>
  <c r="BC103" i="26"/>
  <c r="BC103" i="28"/>
  <c r="B91" i="24"/>
  <c r="B175" i="24"/>
  <c r="J64" i="1"/>
  <c r="D53" i="20"/>
  <c r="E53" i="20" s="1"/>
  <c r="M61" i="1"/>
  <c r="B55" i="20"/>
  <c r="C55" i="20" s="1"/>
  <c r="R59" i="1"/>
  <c r="F67" i="1"/>
  <c r="BE18" i="27" s="1"/>
  <c r="H67" i="1"/>
  <c r="BE18" i="29" s="1"/>
  <c r="C67" i="1"/>
  <c r="BE18" i="24" s="1"/>
  <c r="D67" i="1"/>
  <c r="BE18" i="25" s="1"/>
  <c r="E67" i="1"/>
  <c r="BE18" i="26" s="1"/>
  <c r="G67" i="1"/>
  <c r="BE18" i="28" s="1"/>
  <c r="F53" i="20"/>
  <c r="A54" i="21"/>
  <c r="D54" i="21" s="1"/>
  <c r="A55" i="23"/>
  <c r="B62" i="1"/>
  <c r="B56" i="23"/>
  <c r="C56" i="23" s="1"/>
  <c r="D56" i="23" s="1"/>
  <c r="A61" i="1"/>
  <c r="B55" i="21"/>
  <c r="C55" i="21" s="1"/>
  <c r="A54" i="20"/>
  <c r="E53" i="21"/>
  <c r="F53" i="21"/>
  <c r="G54" i="23"/>
  <c r="E54" i="23"/>
  <c r="F54" i="23" s="1"/>
  <c r="L60" i="1"/>
  <c r="O60" i="1" s="1"/>
  <c r="T60" i="1" s="1"/>
  <c r="I77" i="14"/>
  <c r="P59" i="1"/>
  <c r="B154" i="29"/>
  <c r="B70" i="29"/>
  <c r="B152" i="27"/>
  <c r="B68" i="27"/>
  <c r="B153" i="26"/>
  <c r="B69" i="26"/>
  <c r="B68" i="25"/>
  <c r="B152" i="25"/>
  <c r="B154" i="28"/>
  <c r="B70" i="28"/>
  <c r="BD154" i="29" l="1"/>
  <c r="BD153" i="26"/>
  <c r="BD175" i="24"/>
  <c r="BD152" i="25"/>
  <c r="BD154" i="28"/>
  <c r="BD172" i="24"/>
  <c r="AV153" i="25"/>
  <c r="AF153" i="25"/>
  <c r="P153" i="25"/>
  <c r="AU153" i="25"/>
  <c r="AE153" i="25"/>
  <c r="O153" i="25"/>
  <c r="AT153" i="25"/>
  <c r="AD153" i="25"/>
  <c r="N153" i="25"/>
  <c r="AS153" i="25"/>
  <c r="AC153" i="25"/>
  <c r="M153" i="25"/>
  <c r="AR153" i="25"/>
  <c r="AB153" i="25"/>
  <c r="L153" i="25"/>
  <c r="AQ153" i="25"/>
  <c r="AA153" i="25"/>
  <c r="K153" i="25"/>
  <c r="AP153" i="25"/>
  <c r="Z153" i="25"/>
  <c r="J153" i="25"/>
  <c r="AO153" i="25"/>
  <c r="Y153" i="25"/>
  <c r="I153" i="25"/>
  <c r="BD153" i="25"/>
  <c r="AN153" i="25"/>
  <c r="X153" i="25"/>
  <c r="H153" i="25"/>
  <c r="BC153" i="25"/>
  <c r="AM153" i="25"/>
  <c r="W153" i="25"/>
  <c r="G153" i="25"/>
  <c r="BB153" i="25"/>
  <c r="AL153" i="25"/>
  <c r="V153" i="25"/>
  <c r="F153" i="25"/>
  <c r="BA153" i="25"/>
  <c r="AK153" i="25"/>
  <c r="U153" i="25"/>
  <c r="E153" i="25"/>
  <c r="AZ153" i="25"/>
  <c r="AJ153" i="25"/>
  <c r="T153" i="25"/>
  <c r="D153" i="25"/>
  <c r="AY153" i="25"/>
  <c r="AI153" i="25"/>
  <c r="S153" i="25"/>
  <c r="AX153" i="25"/>
  <c r="AH153" i="25"/>
  <c r="R153" i="25"/>
  <c r="AW153" i="25"/>
  <c r="AG153" i="25"/>
  <c r="Q153" i="25"/>
  <c r="BD101" i="25"/>
  <c r="BD160" i="24"/>
  <c r="CG153" i="26"/>
  <c r="BD101" i="29"/>
  <c r="BD105" i="29"/>
  <c r="BD106" i="29"/>
  <c r="BD107" i="29"/>
  <c r="BD108" i="29"/>
  <c r="BD109" i="29"/>
  <c r="BD110" i="29"/>
  <c r="BD111" i="29"/>
  <c r="BD112" i="29"/>
  <c r="BD113" i="29"/>
  <c r="CG72" i="29"/>
  <c r="BD114" i="29"/>
  <c r="BD115" i="29"/>
  <c r="BD116" i="29"/>
  <c r="BD117" i="29"/>
  <c r="BD118" i="29"/>
  <c r="BD119" i="29"/>
  <c r="BD120" i="29"/>
  <c r="BD121" i="29"/>
  <c r="BD122" i="29"/>
  <c r="BD123" i="29"/>
  <c r="BD124" i="29"/>
  <c r="BD125" i="29"/>
  <c r="BD126" i="29"/>
  <c r="BD127" i="29"/>
  <c r="BD128" i="29"/>
  <c r="BD129" i="29"/>
  <c r="BD130" i="29"/>
  <c r="BD131" i="29"/>
  <c r="BD132" i="29"/>
  <c r="BD133" i="29"/>
  <c r="BD134" i="29"/>
  <c r="BD135" i="29"/>
  <c r="BD136" i="29"/>
  <c r="BD137" i="29"/>
  <c r="BD138" i="29"/>
  <c r="BD139" i="29"/>
  <c r="BD140" i="29"/>
  <c r="BD141" i="29"/>
  <c r="BD142" i="29"/>
  <c r="BD143" i="29"/>
  <c r="BD144" i="29"/>
  <c r="BD145" i="29"/>
  <c r="BD146" i="29"/>
  <c r="BD147" i="29"/>
  <c r="BD148" i="29"/>
  <c r="BD149" i="29"/>
  <c r="BD150" i="29"/>
  <c r="BD151" i="29"/>
  <c r="BD152" i="29"/>
  <c r="BD153" i="29"/>
  <c r="BD158" i="24"/>
  <c r="BD159" i="24"/>
  <c r="CG152" i="27"/>
  <c r="BD101" i="28"/>
  <c r="BD105" i="28"/>
  <c r="BD106" i="28"/>
  <c r="BD108" i="28"/>
  <c r="BD107" i="28"/>
  <c r="BD109" i="28"/>
  <c r="BD110" i="28"/>
  <c r="BD111" i="28"/>
  <c r="CG72" i="28"/>
  <c r="BD112" i="28"/>
  <c r="BD113" i="28"/>
  <c r="BD114" i="28"/>
  <c r="BD115" i="28"/>
  <c r="BD116" i="28"/>
  <c r="BD117" i="28"/>
  <c r="BD118" i="28"/>
  <c r="BD119" i="28"/>
  <c r="BD120" i="28"/>
  <c r="BD121" i="28"/>
  <c r="BD122" i="28"/>
  <c r="BD123" i="28"/>
  <c r="BD124" i="28"/>
  <c r="BD125" i="28"/>
  <c r="BD126" i="28"/>
  <c r="BD127" i="28"/>
  <c r="BD128" i="28"/>
  <c r="BD129" i="28"/>
  <c r="BD130" i="28"/>
  <c r="BD131" i="28"/>
  <c r="BD132" i="28"/>
  <c r="BD133" i="28"/>
  <c r="BD134" i="28"/>
  <c r="BD135" i="28"/>
  <c r="BD136" i="28"/>
  <c r="BD137" i="28"/>
  <c r="BD138" i="28"/>
  <c r="BD139" i="28"/>
  <c r="BD140" i="28"/>
  <c r="BD141" i="28"/>
  <c r="BD142" i="28"/>
  <c r="BD143" i="28"/>
  <c r="BD144" i="28"/>
  <c r="BD145" i="28"/>
  <c r="BD146" i="28"/>
  <c r="BD147" i="28"/>
  <c r="BD148" i="28"/>
  <c r="BD149" i="28"/>
  <c r="BD150" i="28"/>
  <c r="BD151" i="28"/>
  <c r="BD152" i="28"/>
  <c r="BD153" i="28"/>
  <c r="BD161" i="24"/>
  <c r="AZ155" i="29"/>
  <c r="AJ155" i="29"/>
  <c r="T155" i="29"/>
  <c r="D155" i="29"/>
  <c r="AY155" i="29"/>
  <c r="AI155" i="29"/>
  <c r="S155" i="29"/>
  <c r="AR155" i="29"/>
  <c r="Z155" i="29"/>
  <c r="H155" i="29"/>
  <c r="AQ155" i="29"/>
  <c r="Y155" i="29"/>
  <c r="G155" i="29"/>
  <c r="AP155" i="29"/>
  <c r="X155" i="29"/>
  <c r="F155" i="29"/>
  <c r="BC155" i="29"/>
  <c r="AK155" i="29"/>
  <c r="Q155" i="29"/>
  <c r="BB155" i="29"/>
  <c r="AH155" i="29"/>
  <c r="P155" i="29"/>
  <c r="BA155" i="29"/>
  <c r="AG155" i="29"/>
  <c r="O155" i="29"/>
  <c r="AS155" i="29"/>
  <c r="AA155" i="29"/>
  <c r="I155" i="29"/>
  <c r="W155" i="29"/>
  <c r="BD155" i="29"/>
  <c r="V155" i="29"/>
  <c r="AX155" i="29"/>
  <c r="U155" i="29"/>
  <c r="AW155" i="29"/>
  <c r="R155" i="29"/>
  <c r="AV155" i="29"/>
  <c r="N155" i="29"/>
  <c r="AU155" i="29"/>
  <c r="M155" i="29"/>
  <c r="AT155" i="29"/>
  <c r="L155" i="29"/>
  <c r="AO155" i="29"/>
  <c r="K155" i="29"/>
  <c r="AN155" i="29"/>
  <c r="J155" i="29"/>
  <c r="AM155" i="29"/>
  <c r="E155" i="29"/>
  <c r="AL155" i="29"/>
  <c r="AF155" i="29"/>
  <c r="AE155" i="29"/>
  <c r="AD155" i="29"/>
  <c r="AC155" i="29"/>
  <c r="AB155" i="29"/>
  <c r="BD162" i="24"/>
  <c r="BD164" i="24"/>
  <c r="AV154" i="26"/>
  <c r="AF154" i="26"/>
  <c r="P154" i="26"/>
  <c r="AU154" i="26"/>
  <c r="AE154" i="26"/>
  <c r="O154" i="26"/>
  <c r="AT154" i="26"/>
  <c r="AD154" i="26"/>
  <c r="N154" i="26"/>
  <c r="AS154" i="26"/>
  <c r="AC154" i="26"/>
  <c r="M154" i="26"/>
  <c r="AR154" i="26"/>
  <c r="AB154" i="26"/>
  <c r="L154" i="26"/>
  <c r="AQ154" i="26"/>
  <c r="AA154" i="26"/>
  <c r="K154" i="26"/>
  <c r="AP154" i="26"/>
  <c r="Z154" i="26"/>
  <c r="J154" i="26"/>
  <c r="BD154" i="26"/>
  <c r="AN154" i="26"/>
  <c r="BC154" i="26"/>
  <c r="AM154" i="26"/>
  <c r="W154" i="26"/>
  <c r="BB154" i="26"/>
  <c r="AL154" i="26"/>
  <c r="V154" i="26"/>
  <c r="F154" i="26"/>
  <c r="BA154" i="26"/>
  <c r="AK154" i="26"/>
  <c r="U154" i="26"/>
  <c r="E154" i="26"/>
  <c r="I154" i="26"/>
  <c r="AZ154" i="26"/>
  <c r="H154" i="26"/>
  <c r="AY154" i="26"/>
  <c r="G154" i="26"/>
  <c r="AX154" i="26"/>
  <c r="D154" i="26"/>
  <c r="AW154" i="26"/>
  <c r="AO154" i="26"/>
  <c r="AJ154" i="26"/>
  <c r="AI154" i="26"/>
  <c r="AH154" i="26"/>
  <c r="AG154" i="26"/>
  <c r="Y154" i="26"/>
  <c r="X154" i="26"/>
  <c r="T154" i="26"/>
  <c r="S154" i="26"/>
  <c r="R154" i="26"/>
  <c r="Q154" i="26"/>
  <c r="M176" i="24"/>
  <c r="AC176" i="24"/>
  <c r="AS176" i="24"/>
  <c r="N176" i="24"/>
  <c r="AD176" i="24"/>
  <c r="AT176" i="24"/>
  <c r="O176" i="24"/>
  <c r="AE176" i="24"/>
  <c r="AU176" i="24"/>
  <c r="P176" i="24"/>
  <c r="AF176" i="24"/>
  <c r="AV176" i="24"/>
  <c r="Q176" i="24"/>
  <c r="AG176" i="24"/>
  <c r="AW176" i="24"/>
  <c r="D176" i="24"/>
  <c r="R176" i="24"/>
  <c r="AH176" i="24"/>
  <c r="AX176" i="24"/>
  <c r="S176" i="24"/>
  <c r="AI176" i="24"/>
  <c r="AY176" i="24"/>
  <c r="T176" i="24"/>
  <c r="AJ176" i="24"/>
  <c r="AZ176" i="24"/>
  <c r="E176" i="24"/>
  <c r="U176" i="24"/>
  <c r="AK176" i="24"/>
  <c r="BA176" i="24"/>
  <c r="F176" i="24"/>
  <c r="V176" i="24"/>
  <c r="AL176" i="24"/>
  <c r="BB176" i="24"/>
  <c r="G176" i="24"/>
  <c r="W176" i="24"/>
  <c r="AM176" i="24"/>
  <c r="BC176" i="24"/>
  <c r="H176" i="24"/>
  <c r="X176" i="24"/>
  <c r="AN176" i="24"/>
  <c r="BD176" i="24"/>
  <c r="I176" i="24"/>
  <c r="Y176" i="24"/>
  <c r="AO176" i="24"/>
  <c r="J176" i="24"/>
  <c r="Z176" i="24"/>
  <c r="AP176" i="24"/>
  <c r="K176" i="24"/>
  <c r="AA176" i="24"/>
  <c r="AQ176" i="24"/>
  <c r="L176" i="24"/>
  <c r="AB176" i="24"/>
  <c r="AR176" i="24"/>
  <c r="BE87" i="28"/>
  <c r="BE80" i="28"/>
  <c r="BE90" i="28"/>
  <c r="BE77" i="28"/>
  <c r="BE92" i="28"/>
  <c r="BE86" i="28"/>
  <c r="BE81" i="28"/>
  <c r="BE95" i="28"/>
  <c r="BE85" i="28"/>
  <c r="BE82" i="28"/>
  <c r="BE84" i="28"/>
  <c r="BE83" i="28"/>
  <c r="BE89" i="28"/>
  <c r="BE78" i="28"/>
  <c r="BE96" i="28"/>
  <c r="BE93" i="28"/>
  <c r="BE74" i="28"/>
  <c r="BE91" i="28"/>
  <c r="BE97" i="28"/>
  <c r="BE88" i="28"/>
  <c r="BE98" i="28"/>
  <c r="BE100" i="28"/>
  <c r="BE99" i="28"/>
  <c r="BE94" i="28"/>
  <c r="BE79" i="28"/>
  <c r="BE76" i="28"/>
  <c r="BE75" i="28"/>
  <c r="BE73" i="28"/>
  <c r="BE91" i="26"/>
  <c r="BE76" i="26"/>
  <c r="BE88" i="26"/>
  <c r="BE79" i="26"/>
  <c r="BE99" i="26"/>
  <c r="BE94" i="26"/>
  <c r="BE73" i="26"/>
  <c r="BE87" i="26"/>
  <c r="BE80" i="26"/>
  <c r="BE100" i="26"/>
  <c r="BE90" i="26"/>
  <c r="BE77" i="26"/>
  <c r="BE92" i="26"/>
  <c r="BE75" i="26"/>
  <c r="BE97" i="26"/>
  <c r="BE86" i="26"/>
  <c r="BE81" i="26"/>
  <c r="BE95" i="26"/>
  <c r="BE85" i="26"/>
  <c r="BE82" i="26"/>
  <c r="BE84" i="26"/>
  <c r="BE83" i="26"/>
  <c r="BE98" i="26"/>
  <c r="BE89" i="26"/>
  <c r="BE78" i="26"/>
  <c r="BE96" i="26"/>
  <c r="BE93" i="26"/>
  <c r="BE74" i="26"/>
  <c r="BD174" i="24"/>
  <c r="BD167" i="24"/>
  <c r="CG154" i="29"/>
  <c r="AT153" i="27"/>
  <c r="AD153" i="27"/>
  <c r="N153" i="27"/>
  <c r="AS153" i="27"/>
  <c r="AC153" i="27"/>
  <c r="M153" i="27"/>
  <c r="AR153" i="27"/>
  <c r="AB153" i="27"/>
  <c r="L153" i="27"/>
  <c r="AQ153" i="27"/>
  <c r="AA153" i="27"/>
  <c r="K153" i="27"/>
  <c r="AP153" i="27"/>
  <c r="Z153" i="27"/>
  <c r="J153" i="27"/>
  <c r="AO153" i="27"/>
  <c r="Y153" i="27"/>
  <c r="I153" i="27"/>
  <c r="BD153" i="27"/>
  <c r="AN153" i="27"/>
  <c r="X153" i="27"/>
  <c r="H153" i="27"/>
  <c r="BC153" i="27"/>
  <c r="AM153" i="27"/>
  <c r="W153" i="27"/>
  <c r="G153" i="27"/>
  <c r="BB153" i="27"/>
  <c r="AL153" i="27"/>
  <c r="V153" i="27"/>
  <c r="F153" i="27"/>
  <c r="BA153" i="27"/>
  <c r="AK153" i="27"/>
  <c r="U153" i="27"/>
  <c r="E153" i="27"/>
  <c r="AZ153" i="27"/>
  <c r="AJ153" i="27"/>
  <c r="T153" i="27"/>
  <c r="D153" i="27"/>
  <c r="AY153" i="27"/>
  <c r="AI153" i="27"/>
  <c r="S153" i="27"/>
  <c r="AX153" i="27"/>
  <c r="AH153" i="27"/>
  <c r="R153" i="27"/>
  <c r="AW153" i="27"/>
  <c r="AG153" i="27"/>
  <c r="Q153" i="27"/>
  <c r="AV153" i="27"/>
  <c r="AF153" i="27"/>
  <c r="P153" i="27"/>
  <c r="AU153" i="27"/>
  <c r="AE153" i="27"/>
  <c r="O153" i="27"/>
  <c r="BE91" i="25"/>
  <c r="BE76" i="25"/>
  <c r="BE97" i="25"/>
  <c r="BE88" i="25"/>
  <c r="BE79" i="25"/>
  <c r="BE98" i="25"/>
  <c r="BE100" i="25"/>
  <c r="BE99" i="25"/>
  <c r="BE94" i="25"/>
  <c r="BE87" i="25"/>
  <c r="BE90" i="25"/>
  <c r="BE92" i="25"/>
  <c r="BE86" i="25"/>
  <c r="BE95" i="25"/>
  <c r="BE96" i="25"/>
  <c r="BE93" i="25"/>
  <c r="BE82" i="25"/>
  <c r="BE89" i="25"/>
  <c r="BE78" i="25"/>
  <c r="BE85" i="25"/>
  <c r="BE75" i="25"/>
  <c r="BE77" i="25"/>
  <c r="BE73" i="25"/>
  <c r="BE81" i="25"/>
  <c r="BE84" i="25"/>
  <c r="BE83" i="25"/>
  <c r="BE80" i="25"/>
  <c r="BE74" i="25"/>
  <c r="BD157" i="24"/>
  <c r="BD168" i="24"/>
  <c r="Q58" i="1"/>
  <c r="S57" i="1"/>
  <c r="BD101" i="27"/>
  <c r="BD105" i="27"/>
  <c r="BD106" i="27"/>
  <c r="BD107" i="27"/>
  <c r="BD108" i="27"/>
  <c r="BD109" i="27"/>
  <c r="BD110" i="27"/>
  <c r="CG72" i="27"/>
  <c r="BD111" i="27"/>
  <c r="BD112" i="27"/>
  <c r="BD113" i="27"/>
  <c r="BD114" i="27"/>
  <c r="BD115" i="27"/>
  <c r="BD116" i="27"/>
  <c r="BD117" i="27"/>
  <c r="BD118" i="27"/>
  <c r="BD119" i="27"/>
  <c r="BD120" i="27"/>
  <c r="BD121" i="27"/>
  <c r="BD122" i="27"/>
  <c r="BD123" i="27"/>
  <c r="BD124" i="27"/>
  <c r="BD125" i="27"/>
  <c r="BD126" i="27"/>
  <c r="BD127" i="27"/>
  <c r="BD128" i="27"/>
  <c r="BD129" i="27"/>
  <c r="BD130" i="27"/>
  <c r="BD131" i="27"/>
  <c r="BD132" i="27"/>
  <c r="BD133" i="27"/>
  <c r="BD134" i="27"/>
  <c r="BD135" i="27"/>
  <c r="BD136" i="27"/>
  <c r="BD137" i="27"/>
  <c r="BD138" i="27"/>
  <c r="BD139" i="27"/>
  <c r="BD140" i="27"/>
  <c r="BD141" i="27"/>
  <c r="BD142" i="27"/>
  <c r="BD143" i="27"/>
  <c r="BD144" i="27"/>
  <c r="BD145" i="27"/>
  <c r="BD146" i="27"/>
  <c r="BD147" i="27"/>
  <c r="BD148" i="27"/>
  <c r="BD149" i="27"/>
  <c r="BD150" i="27"/>
  <c r="BD151" i="27"/>
  <c r="BD171" i="24"/>
  <c r="BD173" i="24"/>
  <c r="BD170" i="24"/>
  <c r="BE87" i="29"/>
  <c r="BE80" i="29"/>
  <c r="BE90" i="29"/>
  <c r="BE77" i="29"/>
  <c r="BE92" i="29"/>
  <c r="BE75" i="29"/>
  <c r="BE86" i="29"/>
  <c r="BE81" i="29"/>
  <c r="BE95" i="29"/>
  <c r="BE85" i="29"/>
  <c r="BE82" i="29"/>
  <c r="BE84" i="29"/>
  <c r="BE83" i="29"/>
  <c r="BE89" i="29"/>
  <c r="BE78" i="29"/>
  <c r="BE96" i="29"/>
  <c r="BE93" i="29"/>
  <c r="BE74" i="29"/>
  <c r="BE91" i="29"/>
  <c r="BE76" i="29"/>
  <c r="BE97" i="29"/>
  <c r="BE88" i="29"/>
  <c r="BE79" i="29"/>
  <c r="BE98" i="29"/>
  <c r="BE100" i="29"/>
  <c r="BE99" i="29"/>
  <c r="BE94" i="29"/>
  <c r="BE73" i="29"/>
  <c r="BD105" i="25"/>
  <c r="BD106" i="25"/>
  <c r="BD107" i="25"/>
  <c r="BD108" i="25"/>
  <c r="BD109" i="25"/>
  <c r="BD110" i="25"/>
  <c r="BD111" i="25"/>
  <c r="CG72" i="25"/>
  <c r="BD112" i="25"/>
  <c r="BD113" i="25"/>
  <c r="BD114" i="25"/>
  <c r="BD115" i="25"/>
  <c r="BD116" i="25"/>
  <c r="BD117" i="25"/>
  <c r="BD118" i="25"/>
  <c r="BD119" i="25"/>
  <c r="BD120" i="25"/>
  <c r="BD121" i="25"/>
  <c r="BD122" i="25"/>
  <c r="BD123" i="25"/>
  <c r="BD124" i="25"/>
  <c r="BD125" i="25"/>
  <c r="BD126" i="25"/>
  <c r="BD127" i="25"/>
  <c r="BD128" i="25"/>
  <c r="BD129" i="25"/>
  <c r="BD130" i="25"/>
  <c r="BD131" i="25"/>
  <c r="BD132" i="25"/>
  <c r="BD133" i="25"/>
  <c r="BD134" i="25"/>
  <c r="BD135" i="25"/>
  <c r="BD136" i="25"/>
  <c r="BD137" i="25"/>
  <c r="BD138" i="25"/>
  <c r="BD139" i="25"/>
  <c r="BD140" i="25"/>
  <c r="BD141" i="25"/>
  <c r="BD142" i="25"/>
  <c r="BD143" i="25"/>
  <c r="BD144" i="25"/>
  <c r="BD145" i="25"/>
  <c r="BD146" i="25"/>
  <c r="BD147" i="25"/>
  <c r="BD148" i="25"/>
  <c r="BD149" i="25"/>
  <c r="BD150" i="25"/>
  <c r="BD151" i="25"/>
  <c r="BD166" i="24"/>
  <c r="BD101" i="26"/>
  <c r="BD105" i="26"/>
  <c r="BD106" i="26"/>
  <c r="BD107" i="26"/>
  <c r="BD108" i="26"/>
  <c r="BD109" i="26"/>
  <c r="BD110" i="26"/>
  <c r="CG72" i="26"/>
  <c r="BD111" i="26"/>
  <c r="BD112" i="26"/>
  <c r="BD113" i="26"/>
  <c r="BD114" i="26"/>
  <c r="BD115" i="26"/>
  <c r="BD116" i="26"/>
  <c r="BD117" i="26"/>
  <c r="BD118" i="26"/>
  <c r="BD119" i="26"/>
  <c r="BD120" i="26"/>
  <c r="BD121" i="26"/>
  <c r="BD122" i="26"/>
  <c r="BD123" i="26"/>
  <c r="BD124" i="26"/>
  <c r="BD125" i="26"/>
  <c r="BD126" i="26"/>
  <c r="BD127" i="26"/>
  <c r="BD128" i="26"/>
  <c r="BD129" i="26"/>
  <c r="BD130" i="26"/>
  <c r="BD131" i="26"/>
  <c r="BD132" i="26"/>
  <c r="BD133" i="26"/>
  <c r="BD134" i="26"/>
  <c r="BD135" i="26"/>
  <c r="BD136" i="26"/>
  <c r="BD137" i="26"/>
  <c r="BD138" i="26"/>
  <c r="BD139" i="26"/>
  <c r="BD140" i="26"/>
  <c r="BD141" i="26"/>
  <c r="BD142" i="26"/>
  <c r="BD143" i="26"/>
  <c r="BD144" i="26"/>
  <c r="BD145" i="26"/>
  <c r="BD146" i="26"/>
  <c r="BD147" i="26"/>
  <c r="BD148" i="26"/>
  <c r="BD149" i="26"/>
  <c r="BD150" i="26"/>
  <c r="BD151" i="26"/>
  <c r="BD152" i="26"/>
  <c r="CG154" i="28"/>
  <c r="BE85" i="24"/>
  <c r="BE82" i="24"/>
  <c r="BE89" i="24"/>
  <c r="BE84" i="24"/>
  <c r="BE83" i="24"/>
  <c r="BE96" i="24"/>
  <c r="BE78" i="24"/>
  <c r="BE93" i="24"/>
  <c r="BE91" i="24"/>
  <c r="BE74" i="24"/>
  <c r="BE97" i="24"/>
  <c r="BE76" i="24"/>
  <c r="BE88" i="24"/>
  <c r="BE98" i="24"/>
  <c r="BE79" i="24"/>
  <c r="BE100" i="24"/>
  <c r="BE99" i="24"/>
  <c r="BE94" i="24"/>
  <c r="BE87" i="24"/>
  <c r="BE73" i="24"/>
  <c r="BE90" i="24"/>
  <c r="BE80" i="24"/>
  <c r="BE92" i="24"/>
  <c r="BE77" i="24"/>
  <c r="BE75" i="24"/>
  <c r="BE95" i="24"/>
  <c r="BE86" i="24"/>
  <c r="BE81" i="24"/>
  <c r="BE92" i="27"/>
  <c r="BE75" i="27"/>
  <c r="BE86" i="27"/>
  <c r="BE81" i="27"/>
  <c r="BE95" i="27"/>
  <c r="BE85" i="27"/>
  <c r="BE82" i="27"/>
  <c r="BE84" i="27"/>
  <c r="BE83" i="27"/>
  <c r="BE89" i="27"/>
  <c r="BE78" i="27"/>
  <c r="BE96" i="27"/>
  <c r="BE93" i="27"/>
  <c r="BE74" i="27"/>
  <c r="BE91" i="27"/>
  <c r="BE76" i="27"/>
  <c r="BE97" i="27"/>
  <c r="BE88" i="27"/>
  <c r="BE79" i="27"/>
  <c r="BE98" i="27"/>
  <c r="BE100" i="27"/>
  <c r="BE99" i="27"/>
  <c r="BE94" i="27"/>
  <c r="BE73" i="27"/>
  <c r="BE87" i="27"/>
  <c r="BE80" i="27"/>
  <c r="BE90" i="27"/>
  <c r="BE77" i="27"/>
  <c r="BD169" i="24"/>
  <c r="BD152" i="27"/>
  <c r="CG152" i="25"/>
  <c r="BD101" i="24"/>
  <c r="BD108" i="24"/>
  <c r="BD119" i="24"/>
  <c r="BD105" i="24"/>
  <c r="BD110" i="24"/>
  <c r="BD113" i="24"/>
  <c r="BD114" i="24"/>
  <c r="BD117" i="24"/>
  <c r="BD112" i="24"/>
  <c r="BD116" i="24"/>
  <c r="BD107" i="24"/>
  <c r="BD111" i="24"/>
  <c r="BD106" i="24"/>
  <c r="BD109" i="24"/>
  <c r="BD115" i="24"/>
  <c r="BD118" i="24"/>
  <c r="BD120" i="24"/>
  <c r="BD121" i="24"/>
  <c r="BD122" i="24"/>
  <c r="BD123" i="24"/>
  <c r="BD124" i="24"/>
  <c r="BD125" i="24"/>
  <c r="BD126" i="24"/>
  <c r="BD127" i="24"/>
  <c r="BD128" i="24"/>
  <c r="BD129" i="24"/>
  <c r="BD130" i="24"/>
  <c r="BD131" i="24"/>
  <c r="CG72" i="24"/>
  <c r="BD132" i="24"/>
  <c r="BD133" i="24"/>
  <c r="BD134" i="24"/>
  <c r="BD135" i="24"/>
  <c r="BD136" i="24"/>
  <c r="BD137" i="24"/>
  <c r="BD138" i="24"/>
  <c r="BD139" i="24"/>
  <c r="BD140" i="24"/>
  <c r="BD141" i="24"/>
  <c r="BD142" i="24"/>
  <c r="BD143" i="24"/>
  <c r="BD144" i="24"/>
  <c r="BD145" i="24"/>
  <c r="BD146" i="24"/>
  <c r="BD147" i="24"/>
  <c r="BD148" i="24"/>
  <c r="BD149" i="24"/>
  <c r="BD150" i="24"/>
  <c r="BD151" i="24"/>
  <c r="BD152" i="24"/>
  <c r="BD153" i="24"/>
  <c r="BD154" i="24"/>
  <c r="BD155" i="24"/>
  <c r="BD156" i="24"/>
  <c r="AX155" i="28"/>
  <c r="AW155" i="28"/>
  <c r="AV155" i="28"/>
  <c r="AU155" i="28"/>
  <c r="AZ155" i="28"/>
  <c r="AF155" i="28"/>
  <c r="P155" i="28"/>
  <c r="AY155" i="28"/>
  <c r="AE155" i="28"/>
  <c r="O155" i="28"/>
  <c r="AT155" i="28"/>
  <c r="AD155" i="28"/>
  <c r="N155" i="28"/>
  <c r="AS155" i="28"/>
  <c r="AC155" i="28"/>
  <c r="M155" i="28"/>
  <c r="AR155" i="28"/>
  <c r="AB155" i="28"/>
  <c r="L155" i="28"/>
  <c r="AQ155" i="28"/>
  <c r="AA155" i="28"/>
  <c r="K155" i="28"/>
  <c r="AP155" i="28"/>
  <c r="Z155" i="28"/>
  <c r="J155" i="28"/>
  <c r="AO155" i="28"/>
  <c r="Y155" i="28"/>
  <c r="I155" i="28"/>
  <c r="AN155" i="28"/>
  <c r="X155" i="28"/>
  <c r="H155" i="28"/>
  <c r="AM155" i="28"/>
  <c r="W155" i="28"/>
  <c r="G155" i="28"/>
  <c r="AL155" i="28"/>
  <c r="V155" i="28"/>
  <c r="F155" i="28"/>
  <c r="AK155" i="28"/>
  <c r="U155" i="28"/>
  <c r="E155" i="28"/>
  <c r="BD155" i="28"/>
  <c r="AJ155" i="28"/>
  <c r="T155" i="28"/>
  <c r="D155" i="28"/>
  <c r="BC155" i="28"/>
  <c r="AI155" i="28"/>
  <c r="S155" i="28"/>
  <c r="BB155" i="28"/>
  <c r="AH155" i="28"/>
  <c r="R155" i="28"/>
  <c r="BA155" i="28"/>
  <c r="AG155" i="28"/>
  <c r="Q155" i="28"/>
  <c r="BD163" i="24"/>
  <c r="BD165" i="24"/>
  <c r="CG157" i="24"/>
  <c r="F92" i="18"/>
  <c r="P91" i="18"/>
  <c r="B92" i="18"/>
  <c r="O91" i="18"/>
  <c r="BD103" i="25"/>
  <c r="BD103" i="26"/>
  <c r="BD103" i="28"/>
  <c r="BD103" i="29"/>
  <c r="BD103" i="27"/>
  <c r="BD103" i="24"/>
  <c r="B92" i="24"/>
  <c r="B176" i="24"/>
  <c r="J65" i="1"/>
  <c r="D54" i="20"/>
  <c r="E54" i="20" s="1"/>
  <c r="M62" i="1"/>
  <c r="B56" i="20"/>
  <c r="C56" i="20" s="1"/>
  <c r="R60" i="1"/>
  <c r="G68" i="1"/>
  <c r="BF18" i="28" s="1"/>
  <c r="F68" i="1"/>
  <c r="BF18" i="27" s="1"/>
  <c r="E68" i="1"/>
  <c r="BF18" i="26" s="1"/>
  <c r="C68" i="1"/>
  <c r="BF18" i="24" s="1"/>
  <c r="H68" i="1"/>
  <c r="BF18" i="29" s="1"/>
  <c r="D68" i="1"/>
  <c r="BF18" i="25" s="1"/>
  <c r="A55" i="21"/>
  <c r="D55" i="21" s="1"/>
  <c r="B56" i="21"/>
  <c r="C56" i="21" s="1"/>
  <c r="A55" i="20"/>
  <c r="A56" i="23"/>
  <c r="A62" i="1"/>
  <c r="B63" i="1"/>
  <c r="B57" i="23"/>
  <c r="C57" i="23" s="1"/>
  <c r="D57" i="23" s="1"/>
  <c r="G55" i="23"/>
  <c r="E55" i="23"/>
  <c r="F55" i="23" s="1"/>
  <c r="E54" i="21"/>
  <c r="F54" i="21"/>
  <c r="F54" i="20"/>
  <c r="L61" i="1"/>
  <c r="O61" i="1" s="1"/>
  <c r="T61" i="1" s="1"/>
  <c r="I78" i="14"/>
  <c r="P60" i="1"/>
  <c r="B69" i="27"/>
  <c r="B153" i="27"/>
  <c r="B69" i="25"/>
  <c r="B153" i="25"/>
  <c r="B155" i="29"/>
  <c r="B71" i="29"/>
  <c r="B154" i="26"/>
  <c r="B70" i="26"/>
  <c r="B155" i="28"/>
  <c r="B71" i="28"/>
  <c r="BE155" i="29" l="1"/>
  <c r="BE176" i="24"/>
  <c r="BE153" i="27"/>
  <c r="BE165" i="24"/>
  <c r="BE160" i="24"/>
  <c r="CG154" i="26"/>
  <c r="AW156" i="28"/>
  <c r="AG156" i="28"/>
  <c r="Q156" i="28"/>
  <c r="AV156" i="28"/>
  <c r="AF156" i="28"/>
  <c r="P156" i="28"/>
  <c r="AU156" i="28"/>
  <c r="AE156" i="28"/>
  <c r="O156" i="28"/>
  <c r="AT156" i="28"/>
  <c r="AD156" i="28"/>
  <c r="N156" i="28"/>
  <c r="AS156" i="28"/>
  <c r="AC156" i="28"/>
  <c r="M156" i="28"/>
  <c r="AM156" i="28"/>
  <c r="R156" i="28"/>
  <c r="AL156" i="28"/>
  <c r="L156" i="28"/>
  <c r="AK156" i="28"/>
  <c r="K156" i="28"/>
  <c r="BE156" i="28"/>
  <c r="AJ156" i="28"/>
  <c r="J156" i="28"/>
  <c r="BD156" i="28"/>
  <c r="AI156" i="28"/>
  <c r="I156" i="28"/>
  <c r="BC156" i="28"/>
  <c r="AH156" i="28"/>
  <c r="H156" i="28"/>
  <c r="BB156" i="28"/>
  <c r="AB156" i="28"/>
  <c r="G156" i="28"/>
  <c r="BA156" i="28"/>
  <c r="AA156" i="28"/>
  <c r="F156" i="28"/>
  <c r="AZ156" i="28"/>
  <c r="Z156" i="28"/>
  <c r="E156" i="28"/>
  <c r="AY156" i="28"/>
  <c r="Y156" i="28"/>
  <c r="D156" i="28"/>
  <c r="AX156" i="28"/>
  <c r="X156" i="28"/>
  <c r="AR156" i="28"/>
  <c r="W156" i="28"/>
  <c r="AQ156" i="28"/>
  <c r="V156" i="28"/>
  <c r="AP156" i="28"/>
  <c r="U156" i="28"/>
  <c r="AO156" i="28"/>
  <c r="T156" i="28"/>
  <c r="AN156" i="28"/>
  <c r="S156" i="28"/>
  <c r="BE170" i="24"/>
  <c r="Q59" i="1"/>
  <c r="S58" i="1"/>
  <c r="BE101" i="27"/>
  <c r="BE101" i="24"/>
  <c r="BE158" i="24"/>
  <c r="CG158" i="24" s="1"/>
  <c r="BE101" i="28"/>
  <c r="BE105" i="28"/>
  <c r="BE106" i="28"/>
  <c r="BE108" i="28"/>
  <c r="BE107" i="28"/>
  <c r="BE109" i="28"/>
  <c r="BE110" i="28"/>
  <c r="BE111" i="28"/>
  <c r="CG73" i="28"/>
  <c r="BE112" i="28"/>
  <c r="BE113" i="28"/>
  <c r="BE114" i="28"/>
  <c r="BE115" i="28"/>
  <c r="BE116" i="28"/>
  <c r="BE117" i="28"/>
  <c r="BE118" i="28"/>
  <c r="BE119" i="28"/>
  <c r="BE120" i="28"/>
  <c r="BE121" i="28"/>
  <c r="BE122" i="28"/>
  <c r="BE123" i="28"/>
  <c r="BE124" i="28"/>
  <c r="BE125" i="28"/>
  <c r="BE126" i="28"/>
  <c r="BE127" i="28"/>
  <c r="BE128" i="28"/>
  <c r="BE129" i="28"/>
  <c r="BE130" i="28"/>
  <c r="BE131" i="28"/>
  <c r="BE132" i="28"/>
  <c r="BE133" i="28"/>
  <c r="BE134" i="28"/>
  <c r="BE135" i="28"/>
  <c r="BE136" i="28"/>
  <c r="BE137" i="28"/>
  <c r="BE138" i="28"/>
  <c r="BE139" i="28"/>
  <c r="BE140" i="28"/>
  <c r="BE141" i="28"/>
  <c r="BE142" i="28"/>
  <c r="BE143" i="28"/>
  <c r="BE144" i="28"/>
  <c r="BE145" i="28"/>
  <c r="BE146" i="28"/>
  <c r="BE147" i="28"/>
  <c r="BE148" i="28"/>
  <c r="BE149" i="28"/>
  <c r="BE150" i="28"/>
  <c r="BE151" i="28"/>
  <c r="BE152" i="28"/>
  <c r="BE153" i="28"/>
  <c r="BE154" i="28"/>
  <c r="BE159" i="24"/>
  <c r="BE175" i="24"/>
  <c r="BE101" i="25"/>
  <c r="CG155" i="28"/>
  <c r="BE162" i="24"/>
  <c r="AU155" i="26"/>
  <c r="AE155" i="26"/>
  <c r="O155" i="26"/>
  <c r="AT155" i="26"/>
  <c r="AD155" i="26"/>
  <c r="N155" i="26"/>
  <c r="AS155" i="26"/>
  <c r="AC155" i="26"/>
  <c r="M155" i="26"/>
  <c r="AR155" i="26"/>
  <c r="AB155" i="26"/>
  <c r="L155" i="26"/>
  <c r="AQ155" i="26"/>
  <c r="AA155" i="26"/>
  <c r="K155" i="26"/>
  <c r="AP155" i="26"/>
  <c r="Z155" i="26"/>
  <c r="J155" i="26"/>
  <c r="BE155" i="26"/>
  <c r="AO155" i="26"/>
  <c r="Y155" i="26"/>
  <c r="I155" i="26"/>
  <c r="BD155" i="26"/>
  <c r="AN155" i="26"/>
  <c r="X155" i="26"/>
  <c r="H155" i="26"/>
  <c r="BC155" i="26"/>
  <c r="AM155" i="26"/>
  <c r="W155" i="26"/>
  <c r="G155" i="26"/>
  <c r="BB155" i="26"/>
  <c r="AL155" i="26"/>
  <c r="V155" i="26"/>
  <c r="F155" i="26"/>
  <c r="BA155" i="26"/>
  <c r="AK155" i="26"/>
  <c r="U155" i="26"/>
  <c r="E155" i="26"/>
  <c r="AZ155" i="26"/>
  <c r="AJ155" i="26"/>
  <c r="T155" i="26"/>
  <c r="D155" i="26"/>
  <c r="AY155" i="26"/>
  <c r="AI155" i="26"/>
  <c r="S155" i="26"/>
  <c r="AX155" i="26"/>
  <c r="AW155" i="26"/>
  <c r="AV155" i="26"/>
  <c r="AH155" i="26"/>
  <c r="AG155" i="26"/>
  <c r="AF155" i="26"/>
  <c r="R155" i="26"/>
  <c r="Q155" i="26"/>
  <c r="P155" i="26"/>
  <c r="BE161" i="24"/>
  <c r="M177" i="24"/>
  <c r="AC177" i="24"/>
  <c r="AS177" i="24"/>
  <c r="N177" i="24"/>
  <c r="AD177" i="24"/>
  <c r="AT177" i="24"/>
  <c r="O177" i="24"/>
  <c r="AE177" i="24"/>
  <c r="AU177" i="24"/>
  <c r="P177" i="24"/>
  <c r="AF177" i="24"/>
  <c r="AV177" i="24"/>
  <c r="Q177" i="24"/>
  <c r="AG177" i="24"/>
  <c r="AW177" i="24"/>
  <c r="R177" i="24"/>
  <c r="AH177" i="24"/>
  <c r="AX177" i="24"/>
  <c r="S177" i="24"/>
  <c r="AI177" i="24"/>
  <c r="AY177" i="24"/>
  <c r="D177" i="24"/>
  <c r="T177" i="24"/>
  <c r="AJ177" i="24"/>
  <c r="AZ177" i="24"/>
  <c r="E177" i="24"/>
  <c r="U177" i="24"/>
  <c r="AK177" i="24"/>
  <c r="BA177" i="24"/>
  <c r="F177" i="24"/>
  <c r="V177" i="24"/>
  <c r="AL177" i="24"/>
  <c r="BB177" i="24"/>
  <c r="G177" i="24"/>
  <c r="W177" i="24"/>
  <c r="AM177" i="24"/>
  <c r="BC177" i="24"/>
  <c r="H177" i="24"/>
  <c r="X177" i="24"/>
  <c r="AN177" i="24"/>
  <c r="BD177" i="24"/>
  <c r="I177" i="24"/>
  <c r="Y177" i="24"/>
  <c r="AO177" i="24"/>
  <c r="BE177" i="24"/>
  <c r="J177" i="24"/>
  <c r="Z177" i="24"/>
  <c r="AP177" i="24"/>
  <c r="K177" i="24"/>
  <c r="AA177" i="24"/>
  <c r="AQ177" i="24"/>
  <c r="L177" i="24"/>
  <c r="AB177" i="24"/>
  <c r="AR177" i="24"/>
  <c r="BE164" i="24"/>
  <c r="AY156" i="29"/>
  <c r="AI156" i="29"/>
  <c r="S156" i="29"/>
  <c r="AX156" i="29"/>
  <c r="AH156" i="29"/>
  <c r="R156" i="29"/>
  <c r="BC156" i="29"/>
  <c r="AK156" i="29"/>
  <c r="Q156" i="29"/>
  <c r="BB156" i="29"/>
  <c r="AJ156" i="29"/>
  <c r="P156" i="29"/>
  <c r="BA156" i="29"/>
  <c r="AG156" i="29"/>
  <c r="O156" i="29"/>
  <c r="AT156" i="29"/>
  <c r="AB156" i="29"/>
  <c r="J156" i="29"/>
  <c r="AS156" i="29"/>
  <c r="AA156" i="29"/>
  <c r="I156" i="29"/>
  <c r="AR156" i="29"/>
  <c r="Z156" i="29"/>
  <c r="H156" i="29"/>
  <c r="BD156" i="29"/>
  <c r="AL156" i="29"/>
  <c r="T156" i="29"/>
  <c r="AO156" i="29"/>
  <c r="G156" i="29"/>
  <c r="AN156" i="29"/>
  <c r="F156" i="29"/>
  <c r="AM156" i="29"/>
  <c r="E156" i="29"/>
  <c r="AF156" i="29"/>
  <c r="D156" i="29"/>
  <c r="AE156" i="29"/>
  <c r="AD156" i="29"/>
  <c r="AC156" i="29"/>
  <c r="Y156" i="29"/>
  <c r="X156" i="29"/>
  <c r="BE156" i="29"/>
  <c r="W156" i="29"/>
  <c r="AZ156" i="29"/>
  <c r="V156" i="29"/>
  <c r="AW156" i="29"/>
  <c r="U156" i="29"/>
  <c r="AV156" i="29"/>
  <c r="N156" i="29"/>
  <c r="AU156" i="29"/>
  <c r="M156" i="29"/>
  <c r="AQ156" i="29"/>
  <c r="L156" i="29"/>
  <c r="AP156" i="29"/>
  <c r="K156" i="29"/>
  <c r="BE174" i="24"/>
  <c r="BE167" i="24"/>
  <c r="BE105" i="27"/>
  <c r="BE106" i="27"/>
  <c r="BE107" i="27"/>
  <c r="BE108" i="27"/>
  <c r="BE109" i="27"/>
  <c r="CG73" i="27"/>
  <c r="BE110" i="27"/>
  <c r="BE111" i="27"/>
  <c r="BE112" i="27"/>
  <c r="BE113" i="27"/>
  <c r="BE114" i="27"/>
  <c r="BE115" i="27"/>
  <c r="BE116" i="27"/>
  <c r="BE117" i="27"/>
  <c r="BE118" i="27"/>
  <c r="BE119" i="27"/>
  <c r="BE120" i="27"/>
  <c r="BE121" i="27"/>
  <c r="BE122" i="27"/>
  <c r="BE123" i="27"/>
  <c r="BE124" i="27"/>
  <c r="BE125" i="27"/>
  <c r="BE126" i="27"/>
  <c r="BE127" i="27"/>
  <c r="BE128" i="27"/>
  <c r="BE129" i="27"/>
  <c r="BE130" i="27"/>
  <c r="BE131" i="27"/>
  <c r="BE132" i="27"/>
  <c r="BE133" i="27"/>
  <c r="BE134" i="27"/>
  <c r="BE135" i="27"/>
  <c r="BE136" i="27"/>
  <c r="BE137" i="27"/>
  <c r="BE138" i="27"/>
  <c r="BE139" i="27"/>
  <c r="BE140" i="27"/>
  <c r="BE141" i="27"/>
  <c r="BE142" i="27"/>
  <c r="BE143" i="27"/>
  <c r="BE144" i="27"/>
  <c r="BE145" i="27"/>
  <c r="BE146" i="27"/>
  <c r="BE147" i="27"/>
  <c r="BE148" i="27"/>
  <c r="BE149" i="27"/>
  <c r="BE150" i="27"/>
  <c r="BE151" i="27"/>
  <c r="BE152" i="27"/>
  <c r="BE118" i="24"/>
  <c r="BE109" i="24"/>
  <c r="BE106" i="24"/>
  <c r="BE114" i="24"/>
  <c r="BE116" i="24"/>
  <c r="BE108" i="24"/>
  <c r="BE107" i="24"/>
  <c r="BE112" i="24"/>
  <c r="BE110" i="24"/>
  <c r="BE111" i="24"/>
  <c r="BE119" i="24"/>
  <c r="BE113" i="24"/>
  <c r="BE115" i="24"/>
  <c r="BE117" i="24"/>
  <c r="BE105" i="24"/>
  <c r="BE120" i="24"/>
  <c r="BE121" i="24"/>
  <c r="BE122" i="24"/>
  <c r="BE123" i="24"/>
  <c r="BE124" i="24"/>
  <c r="BE125" i="24"/>
  <c r="BE126" i="24"/>
  <c r="BE127" i="24"/>
  <c r="BE128" i="24"/>
  <c r="BE129" i="24"/>
  <c r="BE130" i="24"/>
  <c r="BE131" i="24"/>
  <c r="CG73" i="24"/>
  <c r="BE132" i="24"/>
  <c r="BE133" i="24"/>
  <c r="BE134" i="24"/>
  <c r="BE135" i="24"/>
  <c r="BE136" i="24"/>
  <c r="BE137" i="24"/>
  <c r="BE138" i="24"/>
  <c r="BE139" i="24"/>
  <c r="BE140" i="24"/>
  <c r="BE141" i="24"/>
  <c r="BE142" i="24"/>
  <c r="BE143" i="24"/>
  <c r="BE144" i="24"/>
  <c r="BE145" i="24"/>
  <c r="BE146" i="24"/>
  <c r="BE147" i="24"/>
  <c r="BE148" i="24"/>
  <c r="BE149" i="24"/>
  <c r="BE150" i="24"/>
  <c r="BE151" i="24"/>
  <c r="BE152" i="24"/>
  <c r="BE153" i="24"/>
  <c r="BE154" i="24"/>
  <c r="BE155" i="24"/>
  <c r="BE156" i="24"/>
  <c r="BE157" i="24"/>
  <c r="BE168" i="24"/>
  <c r="BE171" i="24"/>
  <c r="BE173" i="24"/>
  <c r="BE105" i="25"/>
  <c r="BE106" i="25"/>
  <c r="BE107" i="25"/>
  <c r="BE108" i="25"/>
  <c r="BE109" i="25"/>
  <c r="BE110" i="25"/>
  <c r="CG73" i="25"/>
  <c r="BE111" i="25"/>
  <c r="BE112" i="25"/>
  <c r="BE113" i="25"/>
  <c r="BE114" i="25"/>
  <c r="BE115" i="25"/>
  <c r="BE116" i="25"/>
  <c r="BE117" i="25"/>
  <c r="BE118" i="25"/>
  <c r="BE119" i="25"/>
  <c r="BE120" i="25"/>
  <c r="BE121" i="25"/>
  <c r="BE122" i="25"/>
  <c r="BE123" i="25"/>
  <c r="BE124" i="25"/>
  <c r="BE125" i="25"/>
  <c r="BE126" i="25"/>
  <c r="BE127" i="25"/>
  <c r="BE128" i="25"/>
  <c r="BE129" i="25"/>
  <c r="BE130" i="25"/>
  <c r="BE131" i="25"/>
  <c r="BE132" i="25"/>
  <c r="BE133" i="25"/>
  <c r="BE134" i="25"/>
  <c r="BE135" i="25"/>
  <c r="BE136" i="25"/>
  <c r="BE137" i="25"/>
  <c r="BE138" i="25"/>
  <c r="BE139" i="25"/>
  <c r="BE140" i="25"/>
  <c r="BE141" i="25"/>
  <c r="BE142" i="25"/>
  <c r="BE143" i="25"/>
  <c r="BE144" i="25"/>
  <c r="BE145" i="25"/>
  <c r="BE146" i="25"/>
  <c r="BE147" i="25"/>
  <c r="BE148" i="25"/>
  <c r="BE149" i="25"/>
  <c r="BE150" i="25"/>
  <c r="BE151" i="25"/>
  <c r="BE152" i="25"/>
  <c r="CG153" i="27"/>
  <c r="BE101" i="26"/>
  <c r="BE105" i="26"/>
  <c r="BE106" i="26"/>
  <c r="BE107" i="26"/>
  <c r="BE108" i="26"/>
  <c r="BE109" i="26"/>
  <c r="CG73" i="26"/>
  <c r="BE110" i="26"/>
  <c r="BE111" i="26"/>
  <c r="BE112" i="26"/>
  <c r="BE113" i="26"/>
  <c r="BE114" i="26"/>
  <c r="BE115" i="26"/>
  <c r="BE116" i="26"/>
  <c r="BE117" i="26"/>
  <c r="BE118" i="26"/>
  <c r="BE119" i="26"/>
  <c r="BE120" i="26"/>
  <c r="BE121" i="26"/>
  <c r="BE122" i="26"/>
  <c r="BE123" i="26"/>
  <c r="BE124" i="26"/>
  <c r="BE125" i="26"/>
  <c r="BE126" i="26"/>
  <c r="BE127" i="26"/>
  <c r="BE128" i="26"/>
  <c r="BE129" i="26"/>
  <c r="BE130" i="26"/>
  <c r="BE131" i="26"/>
  <c r="BE132" i="26"/>
  <c r="BE133" i="26"/>
  <c r="BE134" i="26"/>
  <c r="BE135" i="26"/>
  <c r="BE136" i="26"/>
  <c r="BE137" i="26"/>
  <c r="BE138" i="26"/>
  <c r="BE139" i="26"/>
  <c r="BE140" i="26"/>
  <c r="BE141" i="26"/>
  <c r="BE142" i="26"/>
  <c r="BE143" i="26"/>
  <c r="BE144" i="26"/>
  <c r="BE145" i="26"/>
  <c r="BE146" i="26"/>
  <c r="BE147" i="26"/>
  <c r="BE148" i="26"/>
  <c r="BE149" i="26"/>
  <c r="BE150" i="26"/>
  <c r="BE151" i="26"/>
  <c r="BE152" i="26"/>
  <c r="BE153" i="26"/>
  <c r="BE154" i="26"/>
  <c r="AU154" i="25"/>
  <c r="AE154" i="25"/>
  <c r="O154" i="25"/>
  <c r="AT154" i="25"/>
  <c r="AD154" i="25"/>
  <c r="N154" i="25"/>
  <c r="AS154" i="25"/>
  <c r="AC154" i="25"/>
  <c r="M154" i="25"/>
  <c r="AR154" i="25"/>
  <c r="AB154" i="25"/>
  <c r="L154" i="25"/>
  <c r="AQ154" i="25"/>
  <c r="AA154" i="25"/>
  <c r="K154" i="25"/>
  <c r="AP154" i="25"/>
  <c r="Z154" i="25"/>
  <c r="J154" i="25"/>
  <c r="BE154" i="25"/>
  <c r="AO154" i="25"/>
  <c r="Y154" i="25"/>
  <c r="I154" i="25"/>
  <c r="BD154" i="25"/>
  <c r="AN154" i="25"/>
  <c r="X154" i="25"/>
  <c r="H154" i="25"/>
  <c r="BC154" i="25"/>
  <c r="AM154" i="25"/>
  <c r="W154" i="25"/>
  <c r="G154" i="25"/>
  <c r="BB154" i="25"/>
  <c r="AL154" i="25"/>
  <c r="V154" i="25"/>
  <c r="F154" i="25"/>
  <c r="BA154" i="25"/>
  <c r="AK154" i="25"/>
  <c r="U154" i="25"/>
  <c r="E154" i="25"/>
  <c r="AZ154" i="25"/>
  <c r="AJ154" i="25"/>
  <c r="T154" i="25"/>
  <c r="D154" i="25"/>
  <c r="AY154" i="25"/>
  <c r="AI154" i="25"/>
  <c r="S154" i="25"/>
  <c r="AX154" i="25"/>
  <c r="AH154" i="25"/>
  <c r="R154" i="25"/>
  <c r="AW154" i="25"/>
  <c r="AG154" i="25"/>
  <c r="Q154" i="25"/>
  <c r="AV154" i="25"/>
  <c r="AF154" i="25"/>
  <c r="P154" i="25"/>
  <c r="BE166" i="24"/>
  <c r="BE153" i="25"/>
  <c r="BF90" i="29"/>
  <c r="BF77" i="29"/>
  <c r="BF92" i="29"/>
  <c r="BF75" i="29"/>
  <c r="BF86" i="29"/>
  <c r="BF81" i="29"/>
  <c r="BF95" i="29"/>
  <c r="BF85" i="29"/>
  <c r="BF82" i="29"/>
  <c r="BF84" i="29"/>
  <c r="BF83" i="29"/>
  <c r="BF89" i="29"/>
  <c r="BF78" i="29"/>
  <c r="BF96" i="29"/>
  <c r="BF93" i="29"/>
  <c r="BF74" i="29"/>
  <c r="BF91" i="29"/>
  <c r="BF76" i="29"/>
  <c r="BF97" i="29"/>
  <c r="BF88" i="29"/>
  <c r="BF79" i="29"/>
  <c r="BF98" i="29"/>
  <c r="BF100" i="29"/>
  <c r="BF99" i="29"/>
  <c r="BF94" i="29"/>
  <c r="BF87" i="29"/>
  <c r="BF80" i="29"/>
  <c r="BE169" i="24"/>
  <c r="CG155" i="29"/>
  <c r="BE101" i="29"/>
  <c r="BE105" i="29"/>
  <c r="BE106" i="29"/>
  <c r="BE107" i="29"/>
  <c r="BE108" i="29"/>
  <c r="BE109" i="29"/>
  <c r="BE110" i="29"/>
  <c r="CG73" i="29"/>
  <c r="BE112" i="29"/>
  <c r="BE111" i="29"/>
  <c r="BE113" i="29"/>
  <c r="BE114" i="29"/>
  <c r="BE115" i="29"/>
  <c r="BE116" i="29"/>
  <c r="BE117" i="29"/>
  <c r="BE118" i="29"/>
  <c r="BE119" i="29"/>
  <c r="BE120" i="29"/>
  <c r="BE121" i="29"/>
  <c r="BE122" i="29"/>
  <c r="BE123" i="29"/>
  <c r="BE124" i="29"/>
  <c r="BE125" i="29"/>
  <c r="BE126" i="29"/>
  <c r="BE127" i="29"/>
  <c r="BE128" i="29"/>
  <c r="BE129" i="29"/>
  <c r="BE130" i="29"/>
  <c r="BE131" i="29"/>
  <c r="BE132" i="29"/>
  <c r="BE133" i="29"/>
  <c r="BE134" i="29"/>
  <c r="BE135" i="29"/>
  <c r="BE136" i="29"/>
  <c r="BE137" i="29"/>
  <c r="BE138" i="29"/>
  <c r="BE139" i="29"/>
  <c r="BE140" i="29"/>
  <c r="BE141" i="29"/>
  <c r="BE142" i="29"/>
  <c r="BE143" i="29"/>
  <c r="BE144" i="29"/>
  <c r="BE145" i="29"/>
  <c r="BE146" i="29"/>
  <c r="BE147" i="29"/>
  <c r="BE148" i="29"/>
  <c r="BE149" i="29"/>
  <c r="BE150" i="29"/>
  <c r="BE151" i="29"/>
  <c r="BE152" i="29"/>
  <c r="BE153" i="29"/>
  <c r="BE154" i="29"/>
  <c r="BF85" i="24"/>
  <c r="BF82" i="24"/>
  <c r="BF89" i="24"/>
  <c r="BF84" i="24"/>
  <c r="BF83" i="24"/>
  <c r="BF96" i="24"/>
  <c r="BF78" i="24"/>
  <c r="BF93" i="24"/>
  <c r="BF91" i="24"/>
  <c r="BF74" i="24"/>
  <c r="BF97" i="24"/>
  <c r="BF76" i="24"/>
  <c r="BF88" i="24"/>
  <c r="BF98" i="24"/>
  <c r="BF79" i="24"/>
  <c r="BF100" i="24"/>
  <c r="BF99" i="24"/>
  <c r="BF94" i="24"/>
  <c r="BF87" i="24"/>
  <c r="BF90" i="24"/>
  <c r="BF80" i="24"/>
  <c r="BF92" i="24"/>
  <c r="BF77" i="24"/>
  <c r="BF75" i="24"/>
  <c r="BF95" i="24"/>
  <c r="BF86" i="24"/>
  <c r="BF81" i="24"/>
  <c r="BE163" i="24"/>
  <c r="CG153" i="25"/>
  <c r="AS154" i="27"/>
  <c r="AC154" i="27"/>
  <c r="M154" i="27"/>
  <c r="AR154" i="27"/>
  <c r="AB154" i="27"/>
  <c r="L154" i="27"/>
  <c r="AQ154" i="27"/>
  <c r="AA154" i="27"/>
  <c r="K154" i="27"/>
  <c r="AP154" i="27"/>
  <c r="Z154" i="27"/>
  <c r="J154" i="27"/>
  <c r="BE154" i="27"/>
  <c r="AO154" i="27"/>
  <c r="Y154" i="27"/>
  <c r="I154" i="27"/>
  <c r="BD154" i="27"/>
  <c r="AN154" i="27"/>
  <c r="X154" i="27"/>
  <c r="H154" i="27"/>
  <c r="BC154" i="27"/>
  <c r="AM154" i="27"/>
  <c r="W154" i="27"/>
  <c r="G154" i="27"/>
  <c r="BB154" i="27"/>
  <c r="AL154" i="27"/>
  <c r="V154" i="27"/>
  <c r="F154" i="27"/>
  <c r="BA154" i="27"/>
  <c r="AK154" i="27"/>
  <c r="U154" i="27"/>
  <c r="E154" i="27"/>
  <c r="AZ154" i="27"/>
  <c r="AJ154" i="27"/>
  <c r="T154" i="27"/>
  <c r="D154" i="27"/>
  <c r="AY154" i="27"/>
  <c r="AI154" i="27"/>
  <c r="S154" i="27"/>
  <c r="AX154" i="27"/>
  <c r="AH154" i="27"/>
  <c r="R154" i="27"/>
  <c r="AW154" i="27"/>
  <c r="AG154" i="27"/>
  <c r="Q154" i="27"/>
  <c r="AV154" i="27"/>
  <c r="AF154" i="27"/>
  <c r="P154" i="27"/>
  <c r="AU154" i="27"/>
  <c r="AE154" i="27"/>
  <c r="O154" i="27"/>
  <c r="AT154" i="27"/>
  <c r="AD154" i="27"/>
  <c r="N154" i="27"/>
  <c r="BF88" i="26"/>
  <c r="BF79" i="26"/>
  <c r="BF99" i="26"/>
  <c r="BF94" i="26"/>
  <c r="BF87" i="26"/>
  <c r="BF80" i="26"/>
  <c r="BF100" i="26"/>
  <c r="BF90" i="26"/>
  <c r="BF77" i="26"/>
  <c r="BF92" i="26"/>
  <c r="BF75" i="26"/>
  <c r="BF97" i="26"/>
  <c r="BF86" i="26"/>
  <c r="BF81" i="26"/>
  <c r="BF95" i="26"/>
  <c r="BF85" i="26"/>
  <c r="BF82" i="26"/>
  <c r="BF84" i="26"/>
  <c r="BF83" i="26"/>
  <c r="BF98" i="26"/>
  <c r="BF89" i="26"/>
  <c r="BF78" i="26"/>
  <c r="BF96" i="26"/>
  <c r="BF93" i="26"/>
  <c r="BF74" i="26"/>
  <c r="BF91" i="26"/>
  <c r="BF76" i="26"/>
  <c r="BF86" i="27"/>
  <c r="BF81" i="27"/>
  <c r="BF95" i="27"/>
  <c r="BF85" i="27"/>
  <c r="BF82" i="27"/>
  <c r="BF84" i="27"/>
  <c r="BF83" i="27"/>
  <c r="BF89" i="27"/>
  <c r="BF78" i="27"/>
  <c r="BF96" i="27"/>
  <c r="BF93" i="27"/>
  <c r="BF74" i="27"/>
  <c r="BF91" i="27"/>
  <c r="BF76" i="27"/>
  <c r="BF97" i="27"/>
  <c r="BF88" i="27"/>
  <c r="BF79" i="27"/>
  <c r="BF98" i="27"/>
  <c r="BF100" i="27"/>
  <c r="BF99" i="27"/>
  <c r="BF94" i="27"/>
  <c r="BF87" i="27"/>
  <c r="BF80" i="27"/>
  <c r="BF90" i="27"/>
  <c r="BF77" i="27"/>
  <c r="BF92" i="27"/>
  <c r="BF75" i="27"/>
  <c r="BE155" i="28"/>
  <c r="BF90" i="28"/>
  <c r="BF77" i="28"/>
  <c r="BF92" i="28"/>
  <c r="BF75" i="28"/>
  <c r="BF86" i="28"/>
  <c r="BF81" i="28"/>
  <c r="BF95" i="28"/>
  <c r="BF85" i="28"/>
  <c r="BF82" i="28"/>
  <c r="BF84" i="28"/>
  <c r="BF83" i="28"/>
  <c r="BF89" i="28"/>
  <c r="BF78" i="28"/>
  <c r="BF96" i="28"/>
  <c r="BF93" i="28"/>
  <c r="BF91" i="28"/>
  <c r="BF76" i="28"/>
  <c r="BF97" i="28"/>
  <c r="BF88" i="28"/>
  <c r="BF98" i="28"/>
  <c r="BF100" i="28"/>
  <c r="BF99" i="28"/>
  <c r="BF94" i="28"/>
  <c r="BF79" i="28"/>
  <c r="BF87" i="28"/>
  <c r="BF80" i="28"/>
  <c r="BF74" i="28"/>
  <c r="BF97" i="25"/>
  <c r="BF88" i="25"/>
  <c r="BF79" i="25"/>
  <c r="BF98" i="25"/>
  <c r="BF100" i="25"/>
  <c r="BF99" i="25"/>
  <c r="BF94" i="25"/>
  <c r="BF87" i="25"/>
  <c r="BF90" i="25"/>
  <c r="BF92" i="25"/>
  <c r="BF86" i="25"/>
  <c r="BF81" i="25"/>
  <c r="BF95" i="25"/>
  <c r="BF85" i="25"/>
  <c r="BF82" i="25"/>
  <c r="BF89" i="25"/>
  <c r="BF96" i="25"/>
  <c r="BF93" i="25"/>
  <c r="BF78" i="25"/>
  <c r="BF76" i="25"/>
  <c r="BF75" i="25"/>
  <c r="BF77" i="25"/>
  <c r="BF84" i="25"/>
  <c r="BF91" i="25"/>
  <c r="BF83" i="25"/>
  <c r="BF80" i="25"/>
  <c r="BF74" i="25"/>
  <c r="BE172" i="24"/>
  <c r="B93" i="18"/>
  <c r="O92" i="18"/>
  <c r="F93" i="18"/>
  <c r="P92" i="18"/>
  <c r="BE103" i="25"/>
  <c r="BE103" i="24"/>
  <c r="BE103" i="26"/>
  <c r="BE103" i="27"/>
  <c r="BE103" i="28"/>
  <c r="BE103" i="29"/>
  <c r="B93" i="24"/>
  <c r="B177" i="24"/>
  <c r="D55" i="20"/>
  <c r="E55" i="20" s="1"/>
  <c r="B57" i="20"/>
  <c r="C57" i="20" s="1"/>
  <c r="M63" i="1"/>
  <c r="R61" i="1"/>
  <c r="E69" i="1"/>
  <c r="BG18" i="26" s="1"/>
  <c r="G69" i="1"/>
  <c r="BG18" i="28" s="1"/>
  <c r="H69" i="1"/>
  <c r="BG18" i="29" s="1"/>
  <c r="F69" i="1"/>
  <c r="BG18" i="27" s="1"/>
  <c r="D69" i="1"/>
  <c r="BG18" i="25" s="1"/>
  <c r="C69" i="1"/>
  <c r="BG18" i="24" s="1"/>
  <c r="J66" i="1"/>
  <c r="A56" i="20"/>
  <c r="B57" i="21"/>
  <c r="C57" i="21" s="1"/>
  <c r="A57" i="23"/>
  <c r="B64" i="1"/>
  <c r="A63" i="1"/>
  <c r="B58" i="23"/>
  <c r="C58" i="23" s="1"/>
  <c r="D58" i="23" s="1"/>
  <c r="E56" i="23"/>
  <c r="F56" i="23" s="1"/>
  <c r="G56" i="23"/>
  <c r="F55" i="20"/>
  <c r="A56" i="21"/>
  <c r="D56" i="21" s="1"/>
  <c r="E55" i="21"/>
  <c r="F55" i="21"/>
  <c r="L62" i="1"/>
  <c r="O62" i="1" s="1"/>
  <c r="T62" i="1" s="1"/>
  <c r="I79" i="14"/>
  <c r="P61" i="1"/>
  <c r="B155" i="26"/>
  <c r="B71" i="26"/>
  <c r="B154" i="25"/>
  <c r="B70" i="25"/>
  <c r="B156" i="29"/>
  <c r="B72" i="29"/>
  <c r="B154" i="27"/>
  <c r="B70" i="27"/>
  <c r="B156" i="28"/>
  <c r="B72" i="28"/>
  <c r="BF154" i="27" l="1"/>
  <c r="BF174" i="24"/>
  <c r="BF155" i="26"/>
  <c r="BF177" i="24"/>
  <c r="BG88" i="25"/>
  <c r="BG79" i="25"/>
  <c r="BG98" i="25"/>
  <c r="BG100" i="25"/>
  <c r="BG99" i="25"/>
  <c r="BG94" i="25"/>
  <c r="BG87" i="25"/>
  <c r="BG80" i="25"/>
  <c r="BG90" i="25"/>
  <c r="BG92" i="25"/>
  <c r="BG86" i="25"/>
  <c r="BG95" i="25"/>
  <c r="BG85" i="25"/>
  <c r="BG82" i="25"/>
  <c r="BG84" i="25"/>
  <c r="BG83" i="25"/>
  <c r="BG89" i="25"/>
  <c r="BG96" i="25"/>
  <c r="BG93" i="25"/>
  <c r="BG91" i="25"/>
  <c r="BG97" i="25"/>
  <c r="BG78" i="25"/>
  <c r="BG76" i="25"/>
  <c r="BG75" i="25"/>
  <c r="BG77" i="25"/>
  <c r="BG81" i="25"/>
  <c r="BF171" i="24"/>
  <c r="BF173" i="24"/>
  <c r="CG156" i="28"/>
  <c r="BG95" i="27"/>
  <c r="BG85" i="27"/>
  <c r="BG82" i="27"/>
  <c r="BG84" i="27"/>
  <c r="BG83" i="27"/>
  <c r="BG89" i="27"/>
  <c r="BG78" i="27"/>
  <c r="BG96" i="27"/>
  <c r="BG93" i="27"/>
  <c r="BG91" i="27"/>
  <c r="BG76" i="27"/>
  <c r="BG97" i="27"/>
  <c r="BG88" i="27"/>
  <c r="BG79" i="27"/>
  <c r="BG98" i="27"/>
  <c r="BG100" i="27"/>
  <c r="BG99" i="27"/>
  <c r="BG94" i="27"/>
  <c r="BG87" i="27"/>
  <c r="BG80" i="27"/>
  <c r="BG90" i="27"/>
  <c r="BG77" i="27"/>
  <c r="BG92" i="27"/>
  <c r="BG75" i="27"/>
  <c r="BG86" i="27"/>
  <c r="BG81" i="27"/>
  <c r="BF166" i="24"/>
  <c r="BF169" i="24"/>
  <c r="CG155" i="26"/>
  <c r="BG92" i="28"/>
  <c r="BG75" i="28"/>
  <c r="BG86" i="28"/>
  <c r="BG81" i="28"/>
  <c r="BG95" i="28"/>
  <c r="BG85" i="28"/>
  <c r="BG82" i="28"/>
  <c r="BG84" i="28"/>
  <c r="BG83" i="28"/>
  <c r="BG89" i="28"/>
  <c r="BG78" i="28"/>
  <c r="BG96" i="28"/>
  <c r="BG93" i="28"/>
  <c r="BG91" i="28"/>
  <c r="BG97" i="28"/>
  <c r="BG88" i="28"/>
  <c r="BG79" i="28"/>
  <c r="BG98" i="28"/>
  <c r="BG100" i="28"/>
  <c r="BG99" i="28"/>
  <c r="BG94" i="28"/>
  <c r="BG90" i="28"/>
  <c r="BG87" i="28"/>
  <c r="BG76" i="28"/>
  <c r="BG80" i="28"/>
  <c r="BG77" i="28"/>
  <c r="BF101" i="28"/>
  <c r="BF105" i="28"/>
  <c r="BF106" i="28"/>
  <c r="BF107" i="28"/>
  <c r="BF108" i="28"/>
  <c r="BF109" i="28"/>
  <c r="BF110" i="28"/>
  <c r="BF111" i="28"/>
  <c r="CG74" i="28"/>
  <c r="BF112" i="28"/>
  <c r="BF113" i="28"/>
  <c r="BF114" i="28"/>
  <c r="BF115" i="28"/>
  <c r="BF116" i="28"/>
  <c r="BF117" i="28"/>
  <c r="BF118" i="28"/>
  <c r="BF119" i="28"/>
  <c r="BF120" i="28"/>
  <c r="BF121" i="28"/>
  <c r="BF122" i="28"/>
  <c r="BF123" i="28"/>
  <c r="BF124" i="28"/>
  <c r="BF125" i="28"/>
  <c r="BF126" i="28"/>
  <c r="BF127" i="28"/>
  <c r="BF128" i="28"/>
  <c r="BF129" i="28"/>
  <c r="BF130" i="28"/>
  <c r="BF131" i="28"/>
  <c r="BF132" i="28"/>
  <c r="BF133" i="28"/>
  <c r="BF134" i="28"/>
  <c r="BF135" i="28"/>
  <c r="BF136" i="28"/>
  <c r="BF137" i="28"/>
  <c r="BF138" i="28"/>
  <c r="BF139" i="28"/>
  <c r="BF140" i="28"/>
  <c r="BF141" i="28"/>
  <c r="BF142" i="28"/>
  <c r="BF143" i="28"/>
  <c r="BF144" i="28"/>
  <c r="BF145" i="28"/>
  <c r="BF146" i="28"/>
  <c r="BF147" i="28"/>
  <c r="BF148" i="28"/>
  <c r="BF149" i="28"/>
  <c r="BF150" i="28"/>
  <c r="BF151" i="28"/>
  <c r="BF152" i="28"/>
  <c r="BF153" i="28"/>
  <c r="BF154" i="28"/>
  <c r="BF155" i="28"/>
  <c r="CG154" i="27"/>
  <c r="BF163" i="24"/>
  <c r="AV157" i="28"/>
  <c r="AF157" i="28"/>
  <c r="P157" i="28"/>
  <c r="AU157" i="28"/>
  <c r="AE157" i="28"/>
  <c r="O157" i="28"/>
  <c r="AT157" i="28"/>
  <c r="AD157" i="28"/>
  <c r="N157" i="28"/>
  <c r="AS157" i="28"/>
  <c r="AC157" i="28"/>
  <c r="M157" i="28"/>
  <c r="AR157" i="28"/>
  <c r="AB157" i="28"/>
  <c r="L157" i="28"/>
  <c r="AQ157" i="28"/>
  <c r="AA157" i="28"/>
  <c r="K157" i="28"/>
  <c r="BF157" i="28"/>
  <c r="AP157" i="28"/>
  <c r="Z157" i="28"/>
  <c r="J157" i="28"/>
  <c r="AK157" i="28"/>
  <c r="G157" i="28"/>
  <c r="AJ157" i="28"/>
  <c r="F157" i="28"/>
  <c r="AI157" i="28"/>
  <c r="E157" i="28"/>
  <c r="BE157" i="28"/>
  <c r="AH157" i="28"/>
  <c r="D157" i="28"/>
  <c r="BD157" i="28"/>
  <c r="AG157" i="28"/>
  <c r="BC157" i="28"/>
  <c r="Y157" i="28"/>
  <c r="BB157" i="28"/>
  <c r="X157" i="28"/>
  <c r="BA157" i="28"/>
  <c r="W157" i="28"/>
  <c r="AZ157" i="28"/>
  <c r="V157" i="28"/>
  <c r="AY157" i="28"/>
  <c r="U157" i="28"/>
  <c r="AX157" i="28"/>
  <c r="T157" i="28"/>
  <c r="AW157" i="28"/>
  <c r="S157" i="28"/>
  <c r="AO157" i="28"/>
  <c r="R157" i="28"/>
  <c r="AN157" i="28"/>
  <c r="Q157" i="28"/>
  <c r="AM157" i="28"/>
  <c r="I157" i="28"/>
  <c r="AL157" i="28"/>
  <c r="H157" i="28"/>
  <c r="BG96" i="26"/>
  <c r="BG88" i="26"/>
  <c r="BG79" i="26"/>
  <c r="BG99" i="26"/>
  <c r="BG94" i="26"/>
  <c r="BG87" i="26"/>
  <c r="BG80" i="26"/>
  <c r="BG100" i="26"/>
  <c r="BG90" i="26"/>
  <c r="BG77" i="26"/>
  <c r="BG92" i="26"/>
  <c r="BG75" i="26"/>
  <c r="BG97" i="26"/>
  <c r="BG86" i="26"/>
  <c r="BG81" i="26"/>
  <c r="BG95" i="26"/>
  <c r="BG85" i="26"/>
  <c r="BG82" i="26"/>
  <c r="BG84" i="26"/>
  <c r="BG83" i="26"/>
  <c r="BG98" i="26"/>
  <c r="BG89" i="26"/>
  <c r="BG78" i="26"/>
  <c r="BG93" i="26"/>
  <c r="BG91" i="26"/>
  <c r="BG76" i="26"/>
  <c r="AR155" i="27"/>
  <c r="AB155" i="27"/>
  <c r="L155" i="27"/>
  <c r="AQ155" i="27"/>
  <c r="AA155" i="27"/>
  <c r="K155" i="27"/>
  <c r="BF155" i="27"/>
  <c r="AP155" i="27"/>
  <c r="Z155" i="27"/>
  <c r="J155" i="27"/>
  <c r="BE155" i="27"/>
  <c r="AO155" i="27"/>
  <c r="Y155" i="27"/>
  <c r="I155" i="27"/>
  <c r="BD155" i="27"/>
  <c r="AN155" i="27"/>
  <c r="X155" i="27"/>
  <c r="H155" i="27"/>
  <c r="BC155" i="27"/>
  <c r="AM155" i="27"/>
  <c r="W155" i="27"/>
  <c r="G155" i="27"/>
  <c r="BB155" i="27"/>
  <c r="AL155" i="27"/>
  <c r="V155" i="27"/>
  <c r="F155" i="27"/>
  <c r="BA155" i="27"/>
  <c r="AK155" i="27"/>
  <c r="U155" i="27"/>
  <c r="E155" i="27"/>
  <c r="AZ155" i="27"/>
  <c r="AJ155" i="27"/>
  <c r="T155" i="27"/>
  <c r="D155" i="27"/>
  <c r="AY155" i="27"/>
  <c r="AI155" i="27"/>
  <c r="S155" i="27"/>
  <c r="AX155" i="27"/>
  <c r="AH155" i="27"/>
  <c r="R155" i="27"/>
  <c r="AW155" i="27"/>
  <c r="AG155" i="27"/>
  <c r="Q155" i="27"/>
  <c r="AV155" i="27"/>
  <c r="AF155" i="27"/>
  <c r="P155" i="27"/>
  <c r="AU155" i="27"/>
  <c r="AE155" i="27"/>
  <c r="O155" i="27"/>
  <c r="AT155" i="27"/>
  <c r="AD155" i="27"/>
  <c r="N155" i="27"/>
  <c r="AS155" i="27"/>
  <c r="AC155" i="27"/>
  <c r="M155" i="27"/>
  <c r="BF101" i="29"/>
  <c r="BF105" i="29"/>
  <c r="BF106" i="29"/>
  <c r="BF107" i="29"/>
  <c r="BF108" i="29"/>
  <c r="BF109" i="29"/>
  <c r="BF110" i="29"/>
  <c r="CG74" i="29"/>
  <c r="BF111" i="29"/>
  <c r="BF112" i="29"/>
  <c r="BF113" i="29"/>
  <c r="BF114" i="29"/>
  <c r="BF115" i="29"/>
  <c r="BF116" i="29"/>
  <c r="BF117" i="29"/>
  <c r="BF118" i="29"/>
  <c r="BF119" i="29"/>
  <c r="BF120" i="29"/>
  <c r="BF121" i="29"/>
  <c r="BF122" i="29"/>
  <c r="BF123" i="29"/>
  <c r="BF124" i="29"/>
  <c r="BF125" i="29"/>
  <c r="BF126" i="29"/>
  <c r="BF127" i="29"/>
  <c r="BF128" i="29"/>
  <c r="BF129" i="29"/>
  <c r="BF130" i="29"/>
  <c r="BF131" i="29"/>
  <c r="BF132" i="29"/>
  <c r="BF133" i="29"/>
  <c r="BF134" i="29"/>
  <c r="BF135" i="29"/>
  <c r="BF136" i="29"/>
  <c r="BF137" i="29"/>
  <c r="BF138" i="29"/>
  <c r="BF139" i="29"/>
  <c r="BF140" i="29"/>
  <c r="BF141" i="29"/>
  <c r="BF142" i="29"/>
  <c r="BF143" i="29"/>
  <c r="BF144" i="29"/>
  <c r="BF145" i="29"/>
  <c r="BF146" i="29"/>
  <c r="BF147" i="29"/>
  <c r="BF148" i="29"/>
  <c r="BF149" i="29"/>
  <c r="BF150" i="29"/>
  <c r="BF151" i="29"/>
  <c r="BF152" i="29"/>
  <c r="BF153" i="29"/>
  <c r="BF154" i="29"/>
  <c r="BF155" i="29"/>
  <c r="BG92" i="29"/>
  <c r="BG75" i="29"/>
  <c r="BG86" i="29"/>
  <c r="BG81" i="29"/>
  <c r="BG95" i="29"/>
  <c r="BG85" i="29"/>
  <c r="BG82" i="29"/>
  <c r="BG84" i="29"/>
  <c r="BG83" i="29"/>
  <c r="BG89" i="29"/>
  <c r="BG78" i="29"/>
  <c r="BG96" i="29"/>
  <c r="BG93" i="29"/>
  <c r="BG91" i="29"/>
  <c r="BG76" i="29"/>
  <c r="BG97" i="29"/>
  <c r="BG88" i="29"/>
  <c r="BG79" i="29"/>
  <c r="BG98" i="29"/>
  <c r="BG100" i="29"/>
  <c r="BG99" i="29"/>
  <c r="BG94" i="29"/>
  <c r="BG87" i="29"/>
  <c r="BG80" i="29"/>
  <c r="BG90" i="29"/>
  <c r="BG77" i="29"/>
  <c r="BF172" i="24"/>
  <c r="CG156" i="29"/>
  <c r="BF160" i="24"/>
  <c r="BF101" i="25"/>
  <c r="BF105" i="25"/>
  <c r="BF106" i="25"/>
  <c r="BF107" i="25"/>
  <c r="BF108" i="25"/>
  <c r="BF109" i="25"/>
  <c r="CG74" i="25"/>
  <c r="BF110" i="25"/>
  <c r="BF111" i="25"/>
  <c r="BF112" i="25"/>
  <c r="BF113" i="25"/>
  <c r="BF114" i="25"/>
  <c r="BF115" i="25"/>
  <c r="BF116" i="25"/>
  <c r="BF117" i="25"/>
  <c r="BF118" i="25"/>
  <c r="BF119" i="25"/>
  <c r="BF120" i="25"/>
  <c r="BF121" i="25"/>
  <c r="BF122" i="25"/>
  <c r="BF123" i="25"/>
  <c r="BF124" i="25"/>
  <c r="BF125" i="25"/>
  <c r="BF126" i="25"/>
  <c r="BF127" i="25"/>
  <c r="BF128" i="25"/>
  <c r="BF129" i="25"/>
  <c r="BF130" i="25"/>
  <c r="BF131" i="25"/>
  <c r="BF132" i="25"/>
  <c r="BF133" i="25"/>
  <c r="BF134" i="25"/>
  <c r="BF135" i="25"/>
  <c r="BF136" i="25"/>
  <c r="BF137" i="25"/>
  <c r="BF138" i="25"/>
  <c r="BF139" i="25"/>
  <c r="BF140" i="25"/>
  <c r="BF141" i="25"/>
  <c r="BF142" i="25"/>
  <c r="BF143" i="25"/>
  <c r="BF144" i="25"/>
  <c r="BF145" i="25"/>
  <c r="BF146" i="25"/>
  <c r="BF147" i="25"/>
  <c r="BF148" i="25"/>
  <c r="BF149" i="25"/>
  <c r="BF150" i="25"/>
  <c r="BF151" i="25"/>
  <c r="BF152" i="25"/>
  <c r="BF153" i="25"/>
  <c r="BF165" i="24"/>
  <c r="BF170" i="24"/>
  <c r="BF101" i="24"/>
  <c r="BF118" i="24"/>
  <c r="BF107" i="24"/>
  <c r="BF110" i="24"/>
  <c r="BF117" i="24"/>
  <c r="BF105" i="24"/>
  <c r="BF112" i="24"/>
  <c r="BF116" i="24"/>
  <c r="BF115" i="24"/>
  <c r="BF108" i="24"/>
  <c r="BF111" i="24"/>
  <c r="BF109" i="24"/>
  <c r="BF119" i="24"/>
  <c r="BF113" i="24"/>
  <c r="BF114" i="24"/>
  <c r="BF106" i="24"/>
  <c r="BF120" i="24"/>
  <c r="BF121" i="24"/>
  <c r="BF122" i="24"/>
  <c r="BF123" i="24"/>
  <c r="BF124" i="24"/>
  <c r="BF125" i="24"/>
  <c r="BF126" i="24"/>
  <c r="BF127" i="24"/>
  <c r="BF128" i="24"/>
  <c r="BF129" i="24"/>
  <c r="BF130" i="24"/>
  <c r="BF131" i="24"/>
  <c r="BF132" i="24"/>
  <c r="BF133" i="24"/>
  <c r="CG74" i="24"/>
  <c r="BF134" i="24"/>
  <c r="BF135" i="24"/>
  <c r="BF136" i="24"/>
  <c r="BF137" i="24"/>
  <c r="BF138" i="24"/>
  <c r="BF139" i="24"/>
  <c r="BF140" i="24"/>
  <c r="BF141" i="24"/>
  <c r="BF142" i="24"/>
  <c r="BF143" i="24"/>
  <c r="BF144" i="24"/>
  <c r="BF145" i="24"/>
  <c r="BF146" i="24"/>
  <c r="BF147" i="24"/>
  <c r="BF148" i="24"/>
  <c r="BF149" i="24"/>
  <c r="BF150" i="24"/>
  <c r="BF151" i="24"/>
  <c r="BF152" i="24"/>
  <c r="BF153" i="24"/>
  <c r="BF154" i="24"/>
  <c r="BF155" i="24"/>
  <c r="BF156" i="24"/>
  <c r="BF157" i="24"/>
  <c r="BF158" i="24"/>
  <c r="BG89" i="24"/>
  <c r="BG84" i="24"/>
  <c r="BG83" i="24"/>
  <c r="BG96" i="24"/>
  <c r="BG78" i="24"/>
  <c r="BG93" i="24"/>
  <c r="BG91" i="24"/>
  <c r="BG97" i="24"/>
  <c r="BG76" i="24"/>
  <c r="BG88" i="24"/>
  <c r="BG98" i="24"/>
  <c r="BG79" i="24"/>
  <c r="BG100" i="24"/>
  <c r="BG99" i="24"/>
  <c r="BG94" i="24"/>
  <c r="BG87" i="24"/>
  <c r="BG90" i="24"/>
  <c r="BG80" i="24"/>
  <c r="BG92" i="24"/>
  <c r="BG77" i="24"/>
  <c r="BG75" i="24"/>
  <c r="BG95" i="24"/>
  <c r="BG86" i="24"/>
  <c r="BG81" i="24"/>
  <c r="BG85" i="24"/>
  <c r="BG82" i="24"/>
  <c r="BF168" i="24"/>
  <c r="BF175" i="24"/>
  <c r="AX157" i="29"/>
  <c r="AH157" i="29"/>
  <c r="R157" i="29"/>
  <c r="AW157" i="29"/>
  <c r="AG157" i="29"/>
  <c r="Q157" i="29"/>
  <c r="AV157" i="29"/>
  <c r="AT157" i="29"/>
  <c r="AB157" i="29"/>
  <c r="J157" i="29"/>
  <c r="AS157" i="29"/>
  <c r="AA157" i="29"/>
  <c r="I157" i="29"/>
  <c r="AR157" i="29"/>
  <c r="Z157" i="29"/>
  <c r="H157" i="29"/>
  <c r="BF157" i="29"/>
  <c r="AM157" i="29"/>
  <c r="U157" i="29"/>
  <c r="BE157" i="29"/>
  <c r="AL157" i="29"/>
  <c r="T157" i="29"/>
  <c r="BD157" i="29"/>
  <c r="AK157" i="29"/>
  <c r="S157" i="29"/>
  <c r="AU157" i="29"/>
  <c r="AC157" i="29"/>
  <c r="K157" i="29"/>
  <c r="X157" i="29"/>
  <c r="BC157" i="29"/>
  <c r="W157" i="29"/>
  <c r="BB157" i="29"/>
  <c r="V157" i="29"/>
  <c r="BA157" i="29"/>
  <c r="P157" i="29"/>
  <c r="AZ157" i="29"/>
  <c r="O157" i="29"/>
  <c r="AY157" i="29"/>
  <c r="N157" i="29"/>
  <c r="AQ157" i="29"/>
  <c r="M157" i="29"/>
  <c r="AP157" i="29"/>
  <c r="L157" i="29"/>
  <c r="AO157" i="29"/>
  <c r="G157" i="29"/>
  <c r="AN157" i="29"/>
  <c r="F157" i="29"/>
  <c r="AJ157" i="29"/>
  <c r="E157" i="29"/>
  <c r="AI157" i="29"/>
  <c r="D157" i="29"/>
  <c r="AF157" i="29"/>
  <c r="AE157" i="29"/>
  <c r="AD157" i="29"/>
  <c r="Y157" i="29"/>
  <c r="AT156" i="26"/>
  <c r="AD156" i="26"/>
  <c r="N156" i="26"/>
  <c r="AS156" i="26"/>
  <c r="AC156" i="26"/>
  <c r="M156" i="26"/>
  <c r="AR156" i="26"/>
  <c r="AB156" i="26"/>
  <c r="L156" i="26"/>
  <c r="AQ156" i="26"/>
  <c r="AA156" i="26"/>
  <c r="K156" i="26"/>
  <c r="BF156" i="26"/>
  <c r="AP156" i="26"/>
  <c r="Z156" i="26"/>
  <c r="J156" i="26"/>
  <c r="BE156" i="26"/>
  <c r="AO156" i="26"/>
  <c r="Y156" i="26"/>
  <c r="I156" i="26"/>
  <c r="BD156" i="26"/>
  <c r="AN156" i="26"/>
  <c r="X156" i="26"/>
  <c r="H156" i="26"/>
  <c r="BC156" i="26"/>
  <c r="AM156" i="26"/>
  <c r="W156" i="26"/>
  <c r="G156" i="26"/>
  <c r="BB156" i="26"/>
  <c r="AL156" i="26"/>
  <c r="V156" i="26"/>
  <c r="F156" i="26"/>
  <c r="BA156" i="26"/>
  <c r="AK156" i="26"/>
  <c r="U156" i="26"/>
  <c r="E156" i="26"/>
  <c r="AZ156" i="26"/>
  <c r="AJ156" i="26"/>
  <c r="T156" i="26"/>
  <c r="D156" i="26"/>
  <c r="AY156" i="26"/>
  <c r="AI156" i="26"/>
  <c r="S156" i="26"/>
  <c r="AX156" i="26"/>
  <c r="AH156" i="26"/>
  <c r="R156" i="26"/>
  <c r="AW156" i="26"/>
  <c r="AV156" i="26"/>
  <c r="AU156" i="26"/>
  <c r="AG156" i="26"/>
  <c r="AF156" i="26"/>
  <c r="AE156" i="26"/>
  <c r="Q156" i="26"/>
  <c r="P156" i="26"/>
  <c r="O156" i="26"/>
  <c r="BF159" i="24"/>
  <c r="CG159" i="24" s="1"/>
  <c r="CG154" i="25"/>
  <c r="BF101" i="26"/>
  <c r="BF105" i="26"/>
  <c r="BF106" i="26"/>
  <c r="BF107" i="26"/>
  <c r="BF108" i="26"/>
  <c r="BF109" i="26"/>
  <c r="BF110" i="26"/>
  <c r="BF111" i="26"/>
  <c r="CG74" i="26"/>
  <c r="BF112" i="26"/>
  <c r="BF113" i="26"/>
  <c r="BF114" i="26"/>
  <c r="BF115" i="26"/>
  <c r="BF116" i="26"/>
  <c r="BF117" i="26"/>
  <c r="BF118" i="26"/>
  <c r="BF119" i="26"/>
  <c r="BF120" i="26"/>
  <c r="BF121" i="26"/>
  <c r="BF122" i="26"/>
  <c r="BF123" i="26"/>
  <c r="BF124" i="26"/>
  <c r="BF125" i="26"/>
  <c r="BF126" i="26"/>
  <c r="BF127" i="26"/>
  <c r="BF128" i="26"/>
  <c r="BF129" i="26"/>
  <c r="BF130" i="26"/>
  <c r="BF131" i="26"/>
  <c r="BF132" i="26"/>
  <c r="BF133" i="26"/>
  <c r="BF134" i="26"/>
  <c r="BF135" i="26"/>
  <c r="BF136" i="26"/>
  <c r="BF137" i="26"/>
  <c r="BF138" i="26"/>
  <c r="BF139" i="26"/>
  <c r="BF140" i="26"/>
  <c r="BF141" i="26"/>
  <c r="BF142" i="26"/>
  <c r="BF143" i="26"/>
  <c r="BF144" i="26"/>
  <c r="BF145" i="26"/>
  <c r="BF146" i="26"/>
  <c r="BF147" i="26"/>
  <c r="BF148" i="26"/>
  <c r="BF149" i="26"/>
  <c r="BF150" i="26"/>
  <c r="BF151" i="26"/>
  <c r="BF152" i="26"/>
  <c r="BF153" i="26"/>
  <c r="BF154" i="26"/>
  <c r="BF161" i="24"/>
  <c r="BF162" i="24"/>
  <c r="Q60" i="1"/>
  <c r="S59" i="1"/>
  <c r="M178" i="24"/>
  <c r="AC178" i="24"/>
  <c r="AS178" i="24"/>
  <c r="D178" i="24"/>
  <c r="N178" i="24"/>
  <c r="AD178" i="24"/>
  <c r="AT178" i="24"/>
  <c r="O178" i="24"/>
  <c r="AE178" i="24"/>
  <c r="AU178" i="24"/>
  <c r="P178" i="24"/>
  <c r="AF178" i="24"/>
  <c r="AV178" i="24"/>
  <c r="Q178" i="24"/>
  <c r="AG178" i="24"/>
  <c r="AW178" i="24"/>
  <c r="R178" i="24"/>
  <c r="AH178" i="24"/>
  <c r="AX178" i="24"/>
  <c r="S178" i="24"/>
  <c r="AI178" i="24"/>
  <c r="AY178" i="24"/>
  <c r="T178" i="24"/>
  <c r="AJ178" i="24"/>
  <c r="AZ178" i="24"/>
  <c r="E178" i="24"/>
  <c r="U178" i="24"/>
  <c r="AK178" i="24"/>
  <c r="BA178" i="24"/>
  <c r="F178" i="24"/>
  <c r="V178" i="24"/>
  <c r="AL178" i="24"/>
  <c r="BB178" i="24"/>
  <c r="G178" i="24"/>
  <c r="W178" i="24"/>
  <c r="AM178" i="24"/>
  <c r="BC178" i="24"/>
  <c r="H178" i="24"/>
  <c r="X178" i="24"/>
  <c r="AN178" i="24"/>
  <c r="BD178" i="24"/>
  <c r="I178" i="24"/>
  <c r="Y178" i="24"/>
  <c r="AO178" i="24"/>
  <c r="BE178" i="24"/>
  <c r="J178" i="24"/>
  <c r="Z178" i="24"/>
  <c r="AP178" i="24"/>
  <c r="BF178" i="24"/>
  <c r="K178" i="24"/>
  <c r="AA178" i="24"/>
  <c r="AQ178" i="24"/>
  <c r="L178" i="24"/>
  <c r="AB178" i="24"/>
  <c r="AR178" i="24"/>
  <c r="BF154" i="25"/>
  <c r="BF156" i="29"/>
  <c r="BF156" i="28"/>
  <c r="AT155" i="25"/>
  <c r="AD155" i="25"/>
  <c r="N155" i="25"/>
  <c r="AS155" i="25"/>
  <c r="AC155" i="25"/>
  <c r="M155" i="25"/>
  <c r="AR155" i="25"/>
  <c r="AB155" i="25"/>
  <c r="L155" i="25"/>
  <c r="AQ155" i="25"/>
  <c r="AA155" i="25"/>
  <c r="K155" i="25"/>
  <c r="BF155" i="25"/>
  <c r="AP155" i="25"/>
  <c r="Z155" i="25"/>
  <c r="J155" i="25"/>
  <c r="BE155" i="25"/>
  <c r="AO155" i="25"/>
  <c r="Y155" i="25"/>
  <c r="I155" i="25"/>
  <c r="BD155" i="25"/>
  <c r="AN155" i="25"/>
  <c r="X155" i="25"/>
  <c r="H155" i="25"/>
  <c r="BC155" i="25"/>
  <c r="AM155" i="25"/>
  <c r="W155" i="25"/>
  <c r="G155" i="25"/>
  <c r="BB155" i="25"/>
  <c r="AL155" i="25"/>
  <c r="V155" i="25"/>
  <c r="F155" i="25"/>
  <c r="BA155" i="25"/>
  <c r="AK155" i="25"/>
  <c r="U155" i="25"/>
  <c r="E155" i="25"/>
  <c r="AZ155" i="25"/>
  <c r="AJ155" i="25"/>
  <c r="T155" i="25"/>
  <c r="D155" i="25"/>
  <c r="AY155" i="25"/>
  <c r="AI155" i="25"/>
  <c r="S155" i="25"/>
  <c r="AX155" i="25"/>
  <c r="AH155" i="25"/>
  <c r="R155" i="25"/>
  <c r="AW155" i="25"/>
  <c r="AG155" i="25"/>
  <c r="Q155" i="25"/>
  <c r="AV155" i="25"/>
  <c r="AF155" i="25"/>
  <c r="P155" i="25"/>
  <c r="AU155" i="25"/>
  <c r="AE155" i="25"/>
  <c r="O155" i="25"/>
  <c r="BF176" i="24"/>
  <c r="BF101" i="27"/>
  <c r="BF105" i="27"/>
  <c r="BF106" i="27"/>
  <c r="BF107" i="27"/>
  <c r="BF108" i="27"/>
  <c r="BF109" i="27"/>
  <c r="CG74" i="27"/>
  <c r="BF110" i="27"/>
  <c r="BF111" i="27"/>
  <c r="BF112" i="27"/>
  <c r="BF113" i="27"/>
  <c r="BF114" i="27"/>
  <c r="BF115" i="27"/>
  <c r="BF116" i="27"/>
  <c r="BF117" i="27"/>
  <c r="BF118" i="27"/>
  <c r="BF119" i="27"/>
  <c r="BF120" i="27"/>
  <c r="BF121" i="27"/>
  <c r="BF122" i="27"/>
  <c r="BF123" i="27"/>
  <c r="BF124" i="27"/>
  <c r="BF125" i="27"/>
  <c r="BF126" i="27"/>
  <c r="BF127" i="27"/>
  <c r="BF128" i="27"/>
  <c r="BF129" i="27"/>
  <c r="BF130" i="27"/>
  <c r="BF131" i="27"/>
  <c r="BF132" i="27"/>
  <c r="BF133" i="27"/>
  <c r="BF134" i="27"/>
  <c r="BF135" i="27"/>
  <c r="BF136" i="27"/>
  <c r="BF137" i="27"/>
  <c r="BF138" i="27"/>
  <c r="BF139" i="27"/>
  <c r="BF140" i="27"/>
  <c r="BF141" i="27"/>
  <c r="BF142" i="27"/>
  <c r="BF143" i="27"/>
  <c r="BF144" i="27"/>
  <c r="BF145" i="27"/>
  <c r="BF146" i="27"/>
  <c r="BF147" i="27"/>
  <c r="BF148" i="27"/>
  <c r="BF149" i="27"/>
  <c r="BF150" i="27"/>
  <c r="BF151" i="27"/>
  <c r="BF152" i="27"/>
  <c r="BF153" i="27"/>
  <c r="BF164" i="24"/>
  <c r="BF167" i="24"/>
  <c r="F94" i="18"/>
  <c r="P93" i="18"/>
  <c r="B94" i="18"/>
  <c r="O93" i="18"/>
  <c r="BF103" i="25"/>
  <c r="BF103" i="26"/>
  <c r="BF103" i="24"/>
  <c r="BF103" i="29"/>
  <c r="BF103" i="27"/>
  <c r="BF103" i="28"/>
  <c r="B94" i="24"/>
  <c r="B178" i="24"/>
  <c r="J67" i="1"/>
  <c r="D56" i="20"/>
  <c r="E56" i="20" s="1"/>
  <c r="B58" i="20"/>
  <c r="C58" i="20" s="1"/>
  <c r="M64" i="1"/>
  <c r="R62" i="1"/>
  <c r="F70" i="1"/>
  <c r="BH18" i="27" s="1"/>
  <c r="H70" i="1"/>
  <c r="BH18" i="29" s="1"/>
  <c r="C70" i="1"/>
  <c r="BH18" i="24" s="1"/>
  <c r="D70" i="1"/>
  <c r="BH18" i="25" s="1"/>
  <c r="E70" i="1"/>
  <c r="BH18" i="26" s="1"/>
  <c r="G70" i="1"/>
  <c r="BH18" i="28" s="1"/>
  <c r="A58" i="23"/>
  <c r="B58" i="21"/>
  <c r="C58" i="21" s="1"/>
  <c r="A57" i="20"/>
  <c r="A64" i="1"/>
  <c r="B59" i="23"/>
  <c r="C59" i="23" s="1"/>
  <c r="D59" i="23" s="1"/>
  <c r="B65" i="1"/>
  <c r="G57" i="23"/>
  <c r="E57" i="23"/>
  <c r="F57" i="23" s="1"/>
  <c r="E56" i="21"/>
  <c r="F56" i="21"/>
  <c r="F56" i="20"/>
  <c r="A57" i="21"/>
  <c r="D57" i="21" s="1"/>
  <c r="L63" i="1"/>
  <c r="O63" i="1" s="1"/>
  <c r="T63" i="1" s="1"/>
  <c r="I80" i="14"/>
  <c r="P62" i="1"/>
  <c r="B157" i="28"/>
  <c r="B73" i="28"/>
  <c r="B157" i="29"/>
  <c r="B73" i="29"/>
  <c r="B156" i="26"/>
  <c r="B72" i="26"/>
  <c r="B71" i="27"/>
  <c r="B155" i="27"/>
  <c r="B155" i="25"/>
  <c r="B71" i="25"/>
  <c r="BG178" i="24" l="1"/>
  <c r="BG157" i="29"/>
  <c r="BG160" i="24"/>
  <c r="BG156" i="26"/>
  <c r="BG155" i="27"/>
  <c r="BG169" i="24"/>
  <c r="BG155" i="25"/>
  <c r="BG165" i="24"/>
  <c r="BG101" i="29"/>
  <c r="BG105" i="29"/>
  <c r="BG106" i="29"/>
  <c r="BG107" i="29"/>
  <c r="BG108" i="29"/>
  <c r="BG109" i="29"/>
  <c r="CG75" i="29"/>
  <c r="BG110" i="29"/>
  <c r="BG111" i="29"/>
  <c r="BG112" i="29"/>
  <c r="BG113" i="29"/>
  <c r="BG114" i="29"/>
  <c r="BG115" i="29"/>
  <c r="BG116" i="29"/>
  <c r="BG117" i="29"/>
  <c r="BG118" i="29"/>
  <c r="BG119" i="29"/>
  <c r="BG120" i="29"/>
  <c r="BG121" i="29"/>
  <c r="BG122" i="29"/>
  <c r="BG123" i="29"/>
  <c r="BG124" i="29"/>
  <c r="BG125" i="29"/>
  <c r="BG126" i="29"/>
  <c r="BG127" i="29"/>
  <c r="BG128" i="29"/>
  <c r="BG129" i="29"/>
  <c r="BG130" i="29"/>
  <c r="BG131" i="29"/>
  <c r="BG132" i="29"/>
  <c r="BG133" i="29"/>
  <c r="BG134" i="29"/>
  <c r="BG135" i="29"/>
  <c r="BG136" i="29"/>
  <c r="BG137" i="29"/>
  <c r="BG138" i="29"/>
  <c r="BG139" i="29"/>
  <c r="BG140" i="29"/>
  <c r="BG141" i="29"/>
  <c r="BG142" i="29"/>
  <c r="BG143" i="29"/>
  <c r="BG144" i="29"/>
  <c r="BG145" i="29"/>
  <c r="BG146" i="29"/>
  <c r="BG147" i="29"/>
  <c r="BG148" i="29"/>
  <c r="BG149" i="29"/>
  <c r="BG150" i="29"/>
  <c r="BG151" i="29"/>
  <c r="BG152" i="29"/>
  <c r="BG153" i="29"/>
  <c r="BG154" i="29"/>
  <c r="BG155" i="29"/>
  <c r="BG156" i="29"/>
  <c r="AS156" i="25"/>
  <c r="AC156" i="25"/>
  <c r="M156" i="25"/>
  <c r="AR156" i="25"/>
  <c r="AB156" i="25"/>
  <c r="L156" i="25"/>
  <c r="BG156" i="25"/>
  <c r="AQ156" i="25"/>
  <c r="AA156" i="25"/>
  <c r="K156" i="25"/>
  <c r="BF156" i="25"/>
  <c r="AP156" i="25"/>
  <c r="Z156" i="25"/>
  <c r="J156" i="25"/>
  <c r="BE156" i="25"/>
  <c r="AO156" i="25"/>
  <c r="Y156" i="25"/>
  <c r="I156" i="25"/>
  <c r="BD156" i="25"/>
  <c r="AN156" i="25"/>
  <c r="X156" i="25"/>
  <c r="H156" i="25"/>
  <c r="BC156" i="25"/>
  <c r="AM156" i="25"/>
  <c r="W156" i="25"/>
  <c r="G156" i="25"/>
  <c r="BB156" i="25"/>
  <c r="AL156" i="25"/>
  <c r="V156" i="25"/>
  <c r="F156" i="25"/>
  <c r="BA156" i="25"/>
  <c r="AK156" i="25"/>
  <c r="U156" i="25"/>
  <c r="E156" i="25"/>
  <c r="AZ156" i="25"/>
  <c r="AJ156" i="25"/>
  <c r="T156" i="25"/>
  <c r="D156" i="25"/>
  <c r="AY156" i="25"/>
  <c r="AI156" i="25"/>
  <c r="S156" i="25"/>
  <c r="AX156" i="25"/>
  <c r="AH156" i="25"/>
  <c r="R156" i="25"/>
  <c r="AW156" i="25"/>
  <c r="AG156" i="25"/>
  <c r="Q156" i="25"/>
  <c r="AV156" i="25"/>
  <c r="AF156" i="25"/>
  <c r="P156" i="25"/>
  <c r="AU156" i="25"/>
  <c r="AE156" i="25"/>
  <c r="O156" i="25"/>
  <c r="AT156" i="25"/>
  <c r="AD156" i="25"/>
  <c r="N156" i="25"/>
  <c r="Q61" i="1"/>
  <c r="S60" i="1"/>
  <c r="BG170" i="24"/>
  <c r="BG175" i="24"/>
  <c r="BG177" i="24"/>
  <c r="BG101" i="28"/>
  <c r="BG105" i="28"/>
  <c r="BG106" i="28"/>
  <c r="BG108" i="28"/>
  <c r="BG107" i="28"/>
  <c r="BG109" i="28"/>
  <c r="BG110" i="28"/>
  <c r="BG111" i="28"/>
  <c r="BG112" i="28"/>
  <c r="CG75" i="28"/>
  <c r="BG113" i="28"/>
  <c r="BG114" i="28"/>
  <c r="BG115" i="28"/>
  <c r="BG116" i="28"/>
  <c r="BG117" i="28"/>
  <c r="BG118" i="28"/>
  <c r="BG119" i="28"/>
  <c r="BG120" i="28"/>
  <c r="BG121" i="28"/>
  <c r="BG122" i="28"/>
  <c r="BG123" i="28"/>
  <c r="BG124" i="28"/>
  <c r="BG125" i="28"/>
  <c r="BG126" i="28"/>
  <c r="BG127" i="28"/>
  <c r="BG128" i="28"/>
  <c r="BG129" i="28"/>
  <c r="BG130" i="28"/>
  <c r="BG131" i="28"/>
  <c r="BG132" i="28"/>
  <c r="BG133" i="28"/>
  <c r="BG134" i="28"/>
  <c r="BG135" i="28"/>
  <c r="BG136" i="28"/>
  <c r="BG137" i="28"/>
  <c r="BG138" i="28"/>
  <c r="BG139" i="28"/>
  <c r="BG140" i="28"/>
  <c r="BG141" i="28"/>
  <c r="BG142" i="28"/>
  <c r="BG143" i="28"/>
  <c r="BG144" i="28"/>
  <c r="BG145" i="28"/>
  <c r="BG146" i="28"/>
  <c r="BG147" i="28"/>
  <c r="BG148" i="28"/>
  <c r="BG149" i="28"/>
  <c r="BG150" i="28"/>
  <c r="BG151" i="28"/>
  <c r="BG152" i="28"/>
  <c r="BG153" i="28"/>
  <c r="BG154" i="28"/>
  <c r="BG155" i="28"/>
  <c r="BG156" i="28"/>
  <c r="CG156" i="26"/>
  <c r="CG157" i="29"/>
  <c r="BG101" i="24"/>
  <c r="BG105" i="24"/>
  <c r="BG119" i="24"/>
  <c r="BG107" i="24"/>
  <c r="BG110" i="24"/>
  <c r="BG113" i="24"/>
  <c r="BG109" i="24"/>
  <c r="BG115" i="24"/>
  <c r="BG112" i="24"/>
  <c r="BG114" i="24"/>
  <c r="BG116" i="24"/>
  <c r="BG106" i="24"/>
  <c r="BG118" i="24"/>
  <c r="BG117" i="24"/>
  <c r="BG108" i="24"/>
  <c r="BG111" i="24"/>
  <c r="BG120" i="24"/>
  <c r="BG121" i="24"/>
  <c r="BG122" i="24"/>
  <c r="BG123" i="24"/>
  <c r="BG124" i="24"/>
  <c r="BG125" i="24"/>
  <c r="BG126" i="24"/>
  <c r="BG127" i="24"/>
  <c r="BG128" i="24"/>
  <c r="BG129" i="24"/>
  <c r="BG130" i="24"/>
  <c r="BG131" i="24"/>
  <c r="BG132" i="24"/>
  <c r="BG133" i="24"/>
  <c r="CG75" i="24"/>
  <c r="BG134" i="24"/>
  <c r="BG135" i="24"/>
  <c r="BG136" i="24"/>
  <c r="BG137" i="24"/>
  <c r="BG138" i="24"/>
  <c r="BG139" i="24"/>
  <c r="BG140" i="24"/>
  <c r="BG141" i="24"/>
  <c r="BG142" i="24"/>
  <c r="BG143" i="24"/>
  <c r="BG144" i="24"/>
  <c r="BG145" i="24"/>
  <c r="BG146" i="24"/>
  <c r="BG147" i="24"/>
  <c r="BG148" i="24"/>
  <c r="BG149" i="24"/>
  <c r="BG150" i="24"/>
  <c r="BG151" i="24"/>
  <c r="BG152" i="24"/>
  <c r="BG153" i="24"/>
  <c r="BG154" i="24"/>
  <c r="BG155" i="24"/>
  <c r="BG156" i="24"/>
  <c r="BG157" i="24"/>
  <c r="BG158" i="24"/>
  <c r="BG159" i="24"/>
  <c r="BG162" i="24"/>
  <c r="BG156" i="27"/>
  <c r="AQ156" i="27"/>
  <c r="AA156" i="27"/>
  <c r="K156" i="27"/>
  <c r="BF156" i="27"/>
  <c r="AP156" i="27"/>
  <c r="Z156" i="27"/>
  <c r="J156" i="27"/>
  <c r="BE156" i="27"/>
  <c r="AO156" i="27"/>
  <c r="Y156" i="27"/>
  <c r="I156" i="27"/>
  <c r="BD156" i="27"/>
  <c r="AN156" i="27"/>
  <c r="X156" i="27"/>
  <c r="H156" i="27"/>
  <c r="BC156" i="27"/>
  <c r="AM156" i="27"/>
  <c r="W156" i="27"/>
  <c r="G156" i="27"/>
  <c r="BB156" i="27"/>
  <c r="AL156" i="27"/>
  <c r="V156" i="27"/>
  <c r="F156" i="27"/>
  <c r="BA156" i="27"/>
  <c r="AK156" i="27"/>
  <c r="U156" i="27"/>
  <c r="E156" i="27"/>
  <c r="AZ156" i="27"/>
  <c r="AJ156" i="27"/>
  <c r="T156" i="27"/>
  <c r="D156" i="27"/>
  <c r="AY156" i="27"/>
  <c r="AI156" i="27"/>
  <c r="S156" i="27"/>
  <c r="AX156" i="27"/>
  <c r="AH156" i="27"/>
  <c r="R156" i="27"/>
  <c r="AW156" i="27"/>
  <c r="AG156" i="27"/>
  <c r="Q156" i="27"/>
  <c r="AV156" i="27"/>
  <c r="AF156" i="27"/>
  <c r="P156" i="27"/>
  <c r="AU156" i="27"/>
  <c r="AE156" i="27"/>
  <c r="O156" i="27"/>
  <c r="AT156" i="27"/>
  <c r="AD156" i="27"/>
  <c r="N156" i="27"/>
  <c r="AS156" i="27"/>
  <c r="AC156" i="27"/>
  <c r="M156" i="27"/>
  <c r="AR156" i="27"/>
  <c r="AB156" i="27"/>
  <c r="L156" i="27"/>
  <c r="M179" i="24"/>
  <c r="AC179" i="24"/>
  <c r="AS179" i="24"/>
  <c r="N179" i="24"/>
  <c r="AD179" i="24"/>
  <c r="AT179" i="24"/>
  <c r="D179" i="24"/>
  <c r="O179" i="24"/>
  <c r="AE179" i="24"/>
  <c r="AU179" i="24"/>
  <c r="P179" i="24"/>
  <c r="AF179" i="24"/>
  <c r="AV179" i="24"/>
  <c r="Q179" i="24"/>
  <c r="AG179" i="24"/>
  <c r="AW179" i="24"/>
  <c r="R179" i="24"/>
  <c r="AH179" i="24"/>
  <c r="AX179" i="24"/>
  <c r="S179" i="24"/>
  <c r="AI179" i="24"/>
  <c r="AY179" i="24"/>
  <c r="T179" i="24"/>
  <c r="AJ179" i="24"/>
  <c r="AZ179" i="24"/>
  <c r="E179" i="24"/>
  <c r="U179" i="24"/>
  <c r="AK179" i="24"/>
  <c r="BA179" i="24"/>
  <c r="F179" i="24"/>
  <c r="V179" i="24"/>
  <c r="AL179" i="24"/>
  <c r="BB179" i="24"/>
  <c r="G179" i="24"/>
  <c r="W179" i="24"/>
  <c r="AM179" i="24"/>
  <c r="BC179" i="24"/>
  <c r="H179" i="24"/>
  <c r="X179" i="24"/>
  <c r="AN179" i="24"/>
  <c r="BD179" i="24"/>
  <c r="I179" i="24"/>
  <c r="Y179" i="24"/>
  <c r="AO179" i="24"/>
  <c r="BE179" i="24"/>
  <c r="J179" i="24"/>
  <c r="Z179" i="24"/>
  <c r="AP179" i="24"/>
  <c r="BF179" i="24"/>
  <c r="K179" i="24"/>
  <c r="AA179" i="24"/>
  <c r="AQ179" i="24"/>
  <c r="BG179" i="24"/>
  <c r="L179" i="24"/>
  <c r="AB179" i="24"/>
  <c r="AR179" i="24"/>
  <c r="CG155" i="25"/>
  <c r="BG161" i="24"/>
  <c r="CG157" i="28"/>
  <c r="BG176" i="24"/>
  <c r="BG167" i="24"/>
  <c r="BG164" i="24"/>
  <c r="BG168" i="24"/>
  <c r="BG101" i="26"/>
  <c r="BG105" i="26"/>
  <c r="BG106" i="26"/>
  <c r="BG107" i="26"/>
  <c r="BG108" i="26"/>
  <c r="BG109" i="26"/>
  <c r="BG110" i="26"/>
  <c r="BG111" i="26"/>
  <c r="BG112" i="26"/>
  <c r="BG113" i="26"/>
  <c r="CG75" i="26"/>
  <c r="BG114" i="26"/>
  <c r="BG115" i="26"/>
  <c r="BG116" i="26"/>
  <c r="BG117" i="26"/>
  <c r="BG118" i="26"/>
  <c r="BG119" i="26"/>
  <c r="BG120" i="26"/>
  <c r="BG121" i="26"/>
  <c r="BG122" i="26"/>
  <c r="BG123" i="26"/>
  <c r="BG124" i="26"/>
  <c r="BG125" i="26"/>
  <c r="BG126" i="26"/>
  <c r="BG127" i="26"/>
  <c r="BG128" i="26"/>
  <c r="BG129" i="26"/>
  <c r="BG130" i="26"/>
  <c r="BG131" i="26"/>
  <c r="BG132" i="26"/>
  <c r="BG133" i="26"/>
  <c r="BG134" i="26"/>
  <c r="BG135" i="26"/>
  <c r="BG136" i="26"/>
  <c r="BG137" i="26"/>
  <c r="BG138" i="26"/>
  <c r="BG139" i="26"/>
  <c r="BG140" i="26"/>
  <c r="BG141" i="26"/>
  <c r="BG142" i="26"/>
  <c r="BG143" i="26"/>
  <c r="BG144" i="26"/>
  <c r="BG145" i="26"/>
  <c r="BG146" i="26"/>
  <c r="BG147" i="26"/>
  <c r="BG148" i="26"/>
  <c r="BG149" i="26"/>
  <c r="BG150" i="26"/>
  <c r="BG151" i="26"/>
  <c r="BG152" i="26"/>
  <c r="BG153" i="26"/>
  <c r="BG154" i="26"/>
  <c r="BG155" i="26"/>
  <c r="BG174" i="24"/>
  <c r="BG173" i="24"/>
  <c r="BG101" i="25"/>
  <c r="BG105" i="25"/>
  <c r="BG106" i="25"/>
  <c r="BG107" i="25"/>
  <c r="BG108" i="25"/>
  <c r="BG109" i="25"/>
  <c r="BG110" i="25"/>
  <c r="BG111" i="25"/>
  <c r="CG75" i="25"/>
  <c r="BG112" i="25"/>
  <c r="BG113" i="25"/>
  <c r="BG114" i="25"/>
  <c r="BG115" i="25"/>
  <c r="BG116" i="25"/>
  <c r="BG117" i="25"/>
  <c r="BG118" i="25"/>
  <c r="BG119" i="25"/>
  <c r="BG120" i="25"/>
  <c r="BG121" i="25"/>
  <c r="BG122" i="25"/>
  <c r="BG123" i="25"/>
  <c r="BG124" i="25"/>
  <c r="BG125" i="25"/>
  <c r="BG126" i="25"/>
  <c r="BG127" i="25"/>
  <c r="BG128" i="25"/>
  <c r="BG129" i="25"/>
  <c r="BG130" i="25"/>
  <c r="BG131" i="25"/>
  <c r="BG132" i="25"/>
  <c r="BG133" i="25"/>
  <c r="BG134" i="25"/>
  <c r="BG135" i="25"/>
  <c r="BG136" i="25"/>
  <c r="BG137" i="25"/>
  <c r="BG138" i="25"/>
  <c r="BG139" i="25"/>
  <c r="BG140" i="25"/>
  <c r="BG141" i="25"/>
  <c r="BG142" i="25"/>
  <c r="BG143" i="25"/>
  <c r="BG144" i="25"/>
  <c r="BG145" i="25"/>
  <c r="BG146" i="25"/>
  <c r="BG147" i="25"/>
  <c r="BG148" i="25"/>
  <c r="BG149" i="25"/>
  <c r="BG150" i="25"/>
  <c r="BG151" i="25"/>
  <c r="BG152" i="25"/>
  <c r="BG153" i="25"/>
  <c r="BG154" i="25"/>
  <c r="BG171" i="24"/>
  <c r="BG157" i="28"/>
  <c r="AS157" i="26"/>
  <c r="AC157" i="26"/>
  <c r="M157" i="26"/>
  <c r="AR157" i="26"/>
  <c r="AB157" i="26"/>
  <c r="L157" i="26"/>
  <c r="BG157" i="26"/>
  <c r="AQ157" i="26"/>
  <c r="AA157" i="26"/>
  <c r="K157" i="26"/>
  <c r="BF157" i="26"/>
  <c r="AP157" i="26"/>
  <c r="Z157" i="26"/>
  <c r="J157" i="26"/>
  <c r="BE157" i="26"/>
  <c r="AO157" i="26"/>
  <c r="Y157" i="26"/>
  <c r="I157" i="26"/>
  <c r="BD157" i="26"/>
  <c r="AN157" i="26"/>
  <c r="X157" i="26"/>
  <c r="H157" i="26"/>
  <c r="BC157" i="26"/>
  <c r="AM157" i="26"/>
  <c r="W157" i="26"/>
  <c r="G157" i="26"/>
  <c r="BB157" i="26"/>
  <c r="AL157" i="26"/>
  <c r="V157" i="26"/>
  <c r="F157" i="26"/>
  <c r="BA157" i="26"/>
  <c r="AK157" i="26"/>
  <c r="U157" i="26"/>
  <c r="E157" i="26"/>
  <c r="AZ157" i="26"/>
  <c r="AJ157" i="26"/>
  <c r="T157" i="26"/>
  <c r="D157" i="26"/>
  <c r="AY157" i="26"/>
  <c r="AI157" i="26"/>
  <c r="S157" i="26"/>
  <c r="AX157" i="26"/>
  <c r="AH157" i="26"/>
  <c r="R157" i="26"/>
  <c r="AW157" i="26"/>
  <c r="AG157" i="26"/>
  <c r="Q157" i="26"/>
  <c r="AV157" i="26"/>
  <c r="AF157" i="26"/>
  <c r="P157" i="26"/>
  <c r="AU157" i="26"/>
  <c r="AE157" i="26"/>
  <c r="O157" i="26"/>
  <c r="AT157" i="26"/>
  <c r="AD157" i="26"/>
  <c r="N157" i="26"/>
  <c r="BH86" i="28"/>
  <c r="BH81" i="28"/>
  <c r="BH95" i="28"/>
  <c r="BH85" i="28"/>
  <c r="BH82" i="28"/>
  <c r="BH84" i="28"/>
  <c r="BH83" i="28"/>
  <c r="BH89" i="28"/>
  <c r="BH78" i="28"/>
  <c r="BH96" i="28"/>
  <c r="BH93" i="28"/>
  <c r="BH91" i="28"/>
  <c r="BH97" i="28"/>
  <c r="BH88" i="28"/>
  <c r="BH79" i="28"/>
  <c r="BH98" i="28"/>
  <c r="BH100" i="28"/>
  <c r="BH99" i="28"/>
  <c r="BH94" i="28"/>
  <c r="BH90" i="28"/>
  <c r="BH92" i="28"/>
  <c r="BH87" i="28"/>
  <c r="BH76" i="28"/>
  <c r="BH80" i="28"/>
  <c r="BH77" i="28"/>
  <c r="CG155" i="27"/>
  <c r="BG101" i="27"/>
  <c r="BG105" i="27"/>
  <c r="BG106" i="27"/>
  <c r="BG107" i="27"/>
  <c r="BG108" i="27"/>
  <c r="BG109" i="27"/>
  <c r="BG110" i="27"/>
  <c r="BG111" i="27"/>
  <c r="BG112" i="27"/>
  <c r="CG75" i="27"/>
  <c r="BG113" i="27"/>
  <c r="BG114" i="27"/>
  <c r="BG115" i="27"/>
  <c r="BG116" i="27"/>
  <c r="BG117" i="27"/>
  <c r="BG118" i="27"/>
  <c r="BG119" i="27"/>
  <c r="BG120" i="27"/>
  <c r="BG121" i="27"/>
  <c r="BG122" i="27"/>
  <c r="BG123" i="27"/>
  <c r="BG124" i="27"/>
  <c r="BG125" i="27"/>
  <c r="BG126" i="27"/>
  <c r="BG127" i="27"/>
  <c r="BG128" i="27"/>
  <c r="BG129" i="27"/>
  <c r="BG130" i="27"/>
  <c r="BG131" i="27"/>
  <c r="BG132" i="27"/>
  <c r="BG133" i="27"/>
  <c r="BG134" i="27"/>
  <c r="BG135" i="27"/>
  <c r="BG136" i="27"/>
  <c r="BG137" i="27"/>
  <c r="BG138" i="27"/>
  <c r="BG139" i="27"/>
  <c r="BG140" i="27"/>
  <c r="BG141" i="27"/>
  <c r="BG142" i="27"/>
  <c r="BG143" i="27"/>
  <c r="BG144" i="27"/>
  <c r="BG145" i="27"/>
  <c r="BG146" i="27"/>
  <c r="BG147" i="27"/>
  <c r="BG148" i="27"/>
  <c r="BG149" i="27"/>
  <c r="BG150" i="27"/>
  <c r="BG151" i="27"/>
  <c r="BG152" i="27"/>
  <c r="BG153" i="27"/>
  <c r="BG154" i="27"/>
  <c r="BH85" i="27"/>
  <c r="BH82" i="27"/>
  <c r="BH84" i="27"/>
  <c r="BH83" i="27"/>
  <c r="BH89" i="27"/>
  <c r="BH78" i="27"/>
  <c r="BH96" i="27"/>
  <c r="BH93" i="27"/>
  <c r="BH91" i="27"/>
  <c r="BH76" i="27"/>
  <c r="BH97" i="27"/>
  <c r="BH88" i="27"/>
  <c r="BH79" i="27"/>
  <c r="BH98" i="27"/>
  <c r="BH100" i="27"/>
  <c r="BH99" i="27"/>
  <c r="BH94" i="27"/>
  <c r="BH87" i="27"/>
  <c r="BH80" i="27"/>
  <c r="BH90" i="27"/>
  <c r="BH77" i="27"/>
  <c r="BH92" i="27"/>
  <c r="BH86" i="27"/>
  <c r="BH81" i="27"/>
  <c r="BH95" i="27"/>
  <c r="AW158" i="29"/>
  <c r="AG158" i="29"/>
  <c r="Q158" i="29"/>
  <c r="AV158" i="29"/>
  <c r="AF158" i="29"/>
  <c r="P158" i="29"/>
  <c r="AU158" i="29"/>
  <c r="AE158" i="29"/>
  <c r="O158" i="29"/>
  <c r="AR158" i="29"/>
  <c r="Y158" i="29"/>
  <c r="F158" i="29"/>
  <c r="AQ158" i="29"/>
  <c r="X158" i="29"/>
  <c r="E158" i="29"/>
  <c r="AP158" i="29"/>
  <c r="W158" i="29"/>
  <c r="D158" i="29"/>
  <c r="BD158" i="29"/>
  <c r="AK158" i="29"/>
  <c r="R158" i="29"/>
  <c r="BC158" i="29"/>
  <c r="AJ158" i="29"/>
  <c r="N158" i="29"/>
  <c r="BB158" i="29"/>
  <c r="AI158" i="29"/>
  <c r="M158" i="29"/>
  <c r="AS158" i="29"/>
  <c r="Z158" i="29"/>
  <c r="G158" i="29"/>
  <c r="AX158" i="29"/>
  <c r="K158" i="29"/>
  <c r="AT158" i="29"/>
  <c r="J158" i="29"/>
  <c r="AO158" i="29"/>
  <c r="I158" i="29"/>
  <c r="AN158" i="29"/>
  <c r="H158" i="29"/>
  <c r="AM158" i="29"/>
  <c r="AL158" i="29"/>
  <c r="AH158" i="29"/>
  <c r="AD158" i="29"/>
  <c r="AC158" i="29"/>
  <c r="AB158" i="29"/>
  <c r="BG158" i="29"/>
  <c r="AA158" i="29"/>
  <c r="BF158" i="29"/>
  <c r="V158" i="29"/>
  <c r="BE158" i="29"/>
  <c r="U158" i="29"/>
  <c r="BA158" i="29"/>
  <c r="T158" i="29"/>
  <c r="AZ158" i="29"/>
  <c r="S158" i="29"/>
  <c r="AY158" i="29"/>
  <c r="L158" i="29"/>
  <c r="BH96" i="24"/>
  <c r="BH78" i="24"/>
  <c r="BH93" i="24"/>
  <c r="BH91" i="24"/>
  <c r="BH97" i="24"/>
  <c r="BH76" i="24"/>
  <c r="BH88" i="24"/>
  <c r="BH98" i="24"/>
  <c r="BH79" i="24"/>
  <c r="BH100" i="24"/>
  <c r="BH99" i="24"/>
  <c r="BH94" i="24"/>
  <c r="BH87" i="24"/>
  <c r="BH90" i="24"/>
  <c r="BH80" i="24"/>
  <c r="BH92" i="24"/>
  <c r="BH77" i="24"/>
  <c r="BH95" i="24"/>
  <c r="BH86" i="24"/>
  <c r="BH81" i="24"/>
  <c r="BH85" i="24"/>
  <c r="BH82" i="24"/>
  <c r="BH89" i="24"/>
  <c r="BH84" i="24"/>
  <c r="BH83" i="24"/>
  <c r="BG163" i="24"/>
  <c r="BH98" i="25"/>
  <c r="BH100" i="25"/>
  <c r="BH99" i="25"/>
  <c r="BH94" i="25"/>
  <c r="BH87" i="25"/>
  <c r="BH80" i="25"/>
  <c r="BH90" i="25"/>
  <c r="BH77" i="25"/>
  <c r="BH92" i="25"/>
  <c r="BH86" i="25"/>
  <c r="BH81" i="25"/>
  <c r="BH95" i="25"/>
  <c r="BH85" i="25"/>
  <c r="BH82" i="25"/>
  <c r="BH84" i="25"/>
  <c r="BH83" i="25"/>
  <c r="BH89" i="25"/>
  <c r="BH96" i="25"/>
  <c r="BH93" i="25"/>
  <c r="BH97" i="25"/>
  <c r="BH78" i="25"/>
  <c r="BH76" i="25"/>
  <c r="BH88" i="25"/>
  <c r="BH79" i="25"/>
  <c r="BH91" i="25"/>
  <c r="BH99" i="26"/>
  <c r="BH94" i="26"/>
  <c r="BH87" i="26"/>
  <c r="BH80" i="26"/>
  <c r="BH100" i="26"/>
  <c r="BH90" i="26"/>
  <c r="BH77" i="26"/>
  <c r="BH92" i="26"/>
  <c r="BH97" i="26"/>
  <c r="BH86" i="26"/>
  <c r="BH81" i="26"/>
  <c r="BH95" i="26"/>
  <c r="BH85" i="26"/>
  <c r="BH82" i="26"/>
  <c r="BH84" i="26"/>
  <c r="BH83" i="26"/>
  <c r="BH98" i="26"/>
  <c r="BH89" i="26"/>
  <c r="BH78" i="26"/>
  <c r="BH96" i="26"/>
  <c r="BH93" i="26"/>
  <c r="BH91" i="26"/>
  <c r="BH76" i="26"/>
  <c r="BH88" i="26"/>
  <c r="BH79" i="26"/>
  <c r="AU158" i="28"/>
  <c r="AE158" i="28"/>
  <c r="O158" i="28"/>
  <c r="AT158" i="28"/>
  <c r="AD158" i="28"/>
  <c r="N158" i="28"/>
  <c r="AS158" i="28"/>
  <c r="AC158" i="28"/>
  <c r="M158" i="28"/>
  <c r="AR158" i="28"/>
  <c r="AB158" i="28"/>
  <c r="L158" i="28"/>
  <c r="BG158" i="28"/>
  <c r="AQ158" i="28"/>
  <c r="AA158" i="28"/>
  <c r="K158" i="28"/>
  <c r="BF158" i="28"/>
  <c r="AP158" i="28"/>
  <c r="Z158" i="28"/>
  <c r="J158" i="28"/>
  <c r="BE158" i="28"/>
  <c r="AO158" i="28"/>
  <c r="Y158" i="28"/>
  <c r="I158" i="28"/>
  <c r="BD158" i="28"/>
  <c r="AN158" i="28"/>
  <c r="X158" i="28"/>
  <c r="AV158" i="28"/>
  <c r="P158" i="28"/>
  <c r="AM158" i="28"/>
  <c r="H158" i="28"/>
  <c r="AL158" i="28"/>
  <c r="G158" i="28"/>
  <c r="AK158" i="28"/>
  <c r="F158" i="28"/>
  <c r="AJ158" i="28"/>
  <c r="E158" i="28"/>
  <c r="AI158" i="28"/>
  <c r="D158" i="28"/>
  <c r="AH158" i="28"/>
  <c r="AG158" i="28"/>
  <c r="AF158" i="28"/>
  <c r="BC158" i="28"/>
  <c r="W158" i="28"/>
  <c r="BB158" i="28"/>
  <c r="V158" i="28"/>
  <c r="BA158" i="28"/>
  <c r="U158" i="28"/>
  <c r="AZ158" i="28"/>
  <c r="T158" i="28"/>
  <c r="AY158" i="28"/>
  <c r="S158" i="28"/>
  <c r="AX158" i="28"/>
  <c r="R158" i="28"/>
  <c r="AW158" i="28"/>
  <c r="Q158" i="28"/>
  <c r="BH86" i="29"/>
  <c r="BH81" i="29"/>
  <c r="BH95" i="29"/>
  <c r="BH85" i="29"/>
  <c r="BH82" i="29"/>
  <c r="BH84" i="29"/>
  <c r="BH83" i="29"/>
  <c r="BH89" i="29"/>
  <c r="BH78" i="29"/>
  <c r="BH96" i="29"/>
  <c r="BH93" i="29"/>
  <c r="BH91" i="29"/>
  <c r="BH76" i="29"/>
  <c r="BH97" i="29"/>
  <c r="BH88" i="29"/>
  <c r="BH79" i="29"/>
  <c r="BH98" i="29"/>
  <c r="BH100" i="29"/>
  <c r="BH99" i="29"/>
  <c r="BH94" i="29"/>
  <c r="BH87" i="29"/>
  <c r="BH80" i="29"/>
  <c r="BH90" i="29"/>
  <c r="BH77" i="29"/>
  <c r="BH92" i="29"/>
  <c r="BG166" i="24"/>
  <c r="BG172" i="24"/>
  <c r="CG160" i="24"/>
  <c r="B95" i="18"/>
  <c r="O94" i="18"/>
  <c r="F95" i="18"/>
  <c r="P94" i="18"/>
  <c r="BG103" i="25"/>
  <c r="BG103" i="28"/>
  <c r="BG103" i="26"/>
  <c r="BG103" i="29"/>
  <c r="BG103" i="24"/>
  <c r="BG103" i="27"/>
  <c r="B95" i="24"/>
  <c r="B179" i="24"/>
  <c r="J68" i="1"/>
  <c r="R63" i="1"/>
  <c r="E57" i="20"/>
  <c r="B17" i="31" s="1"/>
  <c r="B59" i="20"/>
  <c r="C59" i="20" s="1"/>
  <c r="M65" i="1"/>
  <c r="C71" i="1"/>
  <c r="BI18" i="24" s="1"/>
  <c r="E71" i="1"/>
  <c r="BI18" i="26" s="1"/>
  <c r="F71" i="1"/>
  <c r="BI18" i="27" s="1"/>
  <c r="D71" i="1"/>
  <c r="BI18" i="25" s="1"/>
  <c r="G71" i="1"/>
  <c r="BI18" i="28" s="1"/>
  <c r="H71" i="1"/>
  <c r="BI18" i="29" s="1"/>
  <c r="B59" i="21"/>
  <c r="C59" i="21" s="1"/>
  <c r="A58" i="20"/>
  <c r="B60" i="23"/>
  <c r="C60" i="23" s="1"/>
  <c r="D60" i="23" s="1"/>
  <c r="B66" i="1"/>
  <c r="A65" i="1"/>
  <c r="A59" i="23"/>
  <c r="E57" i="21"/>
  <c r="F57" i="21"/>
  <c r="F57" i="20"/>
  <c r="A58" i="21"/>
  <c r="D58" i="21" s="1"/>
  <c r="E58" i="23"/>
  <c r="F58" i="23" s="1"/>
  <c r="G58" i="23"/>
  <c r="L64" i="1"/>
  <c r="O64" i="1" s="1"/>
  <c r="T64" i="1" s="1"/>
  <c r="I81" i="14"/>
  <c r="P63" i="1"/>
  <c r="B156" i="27"/>
  <c r="B72" i="27"/>
  <c r="B158" i="28"/>
  <c r="B74" i="28"/>
  <c r="B158" i="29"/>
  <c r="B74" i="29"/>
  <c r="B73" i="26"/>
  <c r="B157" i="26"/>
  <c r="B156" i="25"/>
  <c r="B72" i="25"/>
  <c r="BH179" i="24" l="1"/>
  <c r="BH162" i="24"/>
  <c r="BH158" i="28"/>
  <c r="BH157" i="26"/>
  <c r="BH161" i="24"/>
  <c r="BI95" i="29"/>
  <c r="BI85" i="29"/>
  <c r="BI82" i="29"/>
  <c r="BI84" i="29"/>
  <c r="BI83" i="29"/>
  <c r="BI89" i="29"/>
  <c r="BI78" i="29"/>
  <c r="BI96" i="29"/>
  <c r="BI93" i="29"/>
  <c r="BI91" i="29"/>
  <c r="BI97" i="29"/>
  <c r="BI88" i="29"/>
  <c r="BI79" i="29"/>
  <c r="BI98" i="29"/>
  <c r="BI100" i="29"/>
  <c r="BI99" i="29"/>
  <c r="BI94" i="29"/>
  <c r="BI87" i="29"/>
  <c r="BI80" i="29"/>
  <c r="BI90" i="29"/>
  <c r="BI77" i="29"/>
  <c r="BI92" i="29"/>
  <c r="BI86" i="29"/>
  <c r="BI81" i="29"/>
  <c r="BH101" i="25"/>
  <c r="BH105" i="25"/>
  <c r="BH106" i="25"/>
  <c r="BH107" i="25"/>
  <c r="BH108" i="25"/>
  <c r="BH109" i="25"/>
  <c r="BH110" i="25"/>
  <c r="CG76" i="25"/>
  <c r="BH111" i="25"/>
  <c r="BH112" i="25"/>
  <c r="BH113" i="25"/>
  <c r="BH114" i="25"/>
  <c r="BH115" i="25"/>
  <c r="BH116" i="25"/>
  <c r="BH117" i="25"/>
  <c r="BH118" i="25"/>
  <c r="BH119" i="25"/>
  <c r="BH120" i="25"/>
  <c r="BH121" i="25"/>
  <c r="BH122" i="25"/>
  <c r="BH123" i="25"/>
  <c r="BH124" i="25"/>
  <c r="BH125" i="25"/>
  <c r="BH126" i="25"/>
  <c r="BH127" i="25"/>
  <c r="BH128" i="25"/>
  <c r="BH129" i="25"/>
  <c r="BH130" i="25"/>
  <c r="BH131" i="25"/>
  <c r="BH132" i="25"/>
  <c r="BH133" i="25"/>
  <c r="BH134" i="25"/>
  <c r="BH135" i="25"/>
  <c r="BH136" i="25"/>
  <c r="BH137" i="25"/>
  <c r="BH138" i="25"/>
  <c r="BH139" i="25"/>
  <c r="BH140" i="25"/>
  <c r="BH141" i="25"/>
  <c r="BH142" i="25"/>
  <c r="BH143" i="25"/>
  <c r="BH144" i="25"/>
  <c r="BH145" i="25"/>
  <c r="BH146" i="25"/>
  <c r="BH147" i="25"/>
  <c r="BH148" i="25"/>
  <c r="BH149" i="25"/>
  <c r="BH150" i="25"/>
  <c r="BH151" i="25"/>
  <c r="BH152" i="25"/>
  <c r="BH153" i="25"/>
  <c r="BH154" i="25"/>
  <c r="BH155" i="25"/>
  <c r="BH176" i="24"/>
  <c r="BH101" i="27"/>
  <c r="BH105" i="27"/>
  <c r="BH106" i="27"/>
  <c r="BH107" i="27"/>
  <c r="BH108" i="27"/>
  <c r="BH109" i="27"/>
  <c r="BH110" i="27"/>
  <c r="BH111" i="27"/>
  <c r="BH112" i="27"/>
  <c r="CG76" i="27"/>
  <c r="BH113" i="27"/>
  <c r="BH114" i="27"/>
  <c r="BH115" i="27"/>
  <c r="BH116" i="27"/>
  <c r="BH117" i="27"/>
  <c r="BH118" i="27"/>
  <c r="BH119" i="27"/>
  <c r="BH120" i="27"/>
  <c r="BH121" i="27"/>
  <c r="BH122" i="27"/>
  <c r="BH123" i="27"/>
  <c r="BH124" i="27"/>
  <c r="BH125" i="27"/>
  <c r="BH126" i="27"/>
  <c r="BH127" i="27"/>
  <c r="BH128" i="27"/>
  <c r="BH129" i="27"/>
  <c r="BH130" i="27"/>
  <c r="BH131" i="27"/>
  <c r="BH132" i="27"/>
  <c r="BH133" i="27"/>
  <c r="BH134" i="27"/>
  <c r="BH135" i="27"/>
  <c r="BH136" i="27"/>
  <c r="BH137" i="27"/>
  <c r="BH138" i="27"/>
  <c r="BH139" i="27"/>
  <c r="BH140" i="27"/>
  <c r="BH141" i="27"/>
  <c r="BH142" i="27"/>
  <c r="BH143" i="27"/>
  <c r="BH144" i="27"/>
  <c r="BH145" i="27"/>
  <c r="BH146" i="27"/>
  <c r="BH147" i="27"/>
  <c r="BH148" i="27"/>
  <c r="BH149" i="27"/>
  <c r="BH150" i="27"/>
  <c r="BH151" i="27"/>
  <c r="BH152" i="27"/>
  <c r="BH153" i="27"/>
  <c r="BH154" i="27"/>
  <c r="BH155" i="27"/>
  <c r="BH156" i="25"/>
  <c r="BH164" i="24"/>
  <c r="BH101" i="28"/>
  <c r="BH105" i="28"/>
  <c r="BH106" i="28"/>
  <c r="BH108" i="28"/>
  <c r="BH107" i="28"/>
  <c r="BH109" i="28"/>
  <c r="BH110" i="28"/>
  <c r="BH111" i="28"/>
  <c r="BH112" i="28"/>
  <c r="BH113" i="28"/>
  <c r="CG76" i="28"/>
  <c r="BH114" i="28"/>
  <c r="BH115" i="28"/>
  <c r="BH116" i="28"/>
  <c r="BH117" i="28"/>
  <c r="BH118" i="28"/>
  <c r="BH119" i="28"/>
  <c r="BH120" i="28"/>
  <c r="BH121" i="28"/>
  <c r="BH122" i="28"/>
  <c r="BH123" i="28"/>
  <c r="BH124" i="28"/>
  <c r="BH125" i="28"/>
  <c r="BH126" i="28"/>
  <c r="BH127" i="28"/>
  <c r="BH128" i="28"/>
  <c r="BH129" i="28"/>
  <c r="BH130" i="28"/>
  <c r="BH131" i="28"/>
  <c r="BH132" i="28"/>
  <c r="BH133" i="28"/>
  <c r="BH134" i="28"/>
  <c r="BH135" i="28"/>
  <c r="BH136" i="28"/>
  <c r="BH137" i="28"/>
  <c r="BH138" i="28"/>
  <c r="BH139" i="28"/>
  <c r="BH140" i="28"/>
  <c r="BH141" i="28"/>
  <c r="BH142" i="28"/>
  <c r="BH143" i="28"/>
  <c r="BH144" i="28"/>
  <c r="BH145" i="28"/>
  <c r="BH146" i="28"/>
  <c r="BH147" i="28"/>
  <c r="BH148" i="28"/>
  <c r="BH149" i="28"/>
  <c r="BH150" i="28"/>
  <c r="BH151" i="28"/>
  <c r="BH152" i="28"/>
  <c r="BH153" i="28"/>
  <c r="BH154" i="28"/>
  <c r="BH155" i="28"/>
  <c r="BH156" i="28"/>
  <c r="BH157" i="28"/>
  <c r="BH156" i="27"/>
  <c r="BH174" i="24"/>
  <c r="BI84" i="27"/>
  <c r="BI83" i="27"/>
  <c r="BI89" i="27"/>
  <c r="BI78" i="27"/>
  <c r="BI96" i="27"/>
  <c r="BI93" i="27"/>
  <c r="BI91" i="27"/>
  <c r="BI97" i="27"/>
  <c r="BI88" i="27"/>
  <c r="BI79" i="27"/>
  <c r="BI98" i="27"/>
  <c r="BI100" i="27"/>
  <c r="BI99" i="27"/>
  <c r="BI94" i="27"/>
  <c r="BI87" i="27"/>
  <c r="BI80" i="27"/>
  <c r="BI90" i="27"/>
  <c r="BI77" i="27"/>
  <c r="BI92" i="27"/>
  <c r="BI86" i="27"/>
  <c r="BI81" i="27"/>
  <c r="BI95" i="27"/>
  <c r="BI85" i="27"/>
  <c r="BI82" i="27"/>
  <c r="BH171" i="24"/>
  <c r="BH157" i="25"/>
  <c r="AR157" i="25"/>
  <c r="AB157" i="25"/>
  <c r="L157" i="25"/>
  <c r="BG157" i="25"/>
  <c r="AQ157" i="25"/>
  <c r="AA157" i="25"/>
  <c r="K157" i="25"/>
  <c r="BF157" i="25"/>
  <c r="AP157" i="25"/>
  <c r="Z157" i="25"/>
  <c r="J157" i="25"/>
  <c r="BE157" i="25"/>
  <c r="AO157" i="25"/>
  <c r="Y157" i="25"/>
  <c r="I157" i="25"/>
  <c r="BD157" i="25"/>
  <c r="AN157" i="25"/>
  <c r="X157" i="25"/>
  <c r="H157" i="25"/>
  <c r="BC157" i="25"/>
  <c r="AM157" i="25"/>
  <c r="W157" i="25"/>
  <c r="G157" i="25"/>
  <c r="BB157" i="25"/>
  <c r="AL157" i="25"/>
  <c r="V157" i="25"/>
  <c r="F157" i="25"/>
  <c r="BA157" i="25"/>
  <c r="AK157" i="25"/>
  <c r="U157" i="25"/>
  <c r="E157" i="25"/>
  <c r="AZ157" i="25"/>
  <c r="AJ157" i="25"/>
  <c r="T157" i="25"/>
  <c r="D157" i="25"/>
  <c r="AY157" i="25"/>
  <c r="AI157" i="25"/>
  <c r="S157" i="25"/>
  <c r="AX157" i="25"/>
  <c r="AH157" i="25"/>
  <c r="R157" i="25"/>
  <c r="AW157" i="25"/>
  <c r="AG157" i="25"/>
  <c r="Q157" i="25"/>
  <c r="AV157" i="25"/>
  <c r="AF157" i="25"/>
  <c r="P157" i="25"/>
  <c r="AU157" i="25"/>
  <c r="AE157" i="25"/>
  <c r="O157" i="25"/>
  <c r="AT157" i="25"/>
  <c r="AD157" i="25"/>
  <c r="N157" i="25"/>
  <c r="AS157" i="25"/>
  <c r="AC157" i="25"/>
  <c r="M157" i="25"/>
  <c r="BI97" i="26"/>
  <c r="BI100" i="26"/>
  <c r="BI99" i="26"/>
  <c r="BI94" i="26"/>
  <c r="BI87" i="26"/>
  <c r="BI80" i="26"/>
  <c r="BI90" i="26"/>
  <c r="BI77" i="26"/>
  <c r="BI92" i="26"/>
  <c r="BI86" i="26"/>
  <c r="BI81" i="26"/>
  <c r="BI95" i="26"/>
  <c r="BI85" i="26"/>
  <c r="BI82" i="26"/>
  <c r="BI84" i="26"/>
  <c r="BI83" i="26"/>
  <c r="BI98" i="26"/>
  <c r="BI89" i="26"/>
  <c r="BI78" i="26"/>
  <c r="BI96" i="26"/>
  <c r="BI93" i="26"/>
  <c r="BI91" i="26"/>
  <c r="BI88" i="26"/>
  <c r="BI79" i="26"/>
  <c r="BH178" i="24"/>
  <c r="CG158" i="29"/>
  <c r="CG156" i="25"/>
  <c r="BI93" i="24"/>
  <c r="BI91" i="24"/>
  <c r="BI97" i="24"/>
  <c r="BI88" i="24"/>
  <c r="BI98" i="24"/>
  <c r="BI79" i="24"/>
  <c r="BI100" i="24"/>
  <c r="BI99" i="24"/>
  <c r="BI94" i="24"/>
  <c r="BI87" i="24"/>
  <c r="BI90" i="24"/>
  <c r="BI80" i="24"/>
  <c r="BI92" i="24"/>
  <c r="BI77" i="24"/>
  <c r="BI95" i="24"/>
  <c r="BI86" i="24"/>
  <c r="BI81" i="24"/>
  <c r="BI85" i="24"/>
  <c r="BI82" i="24"/>
  <c r="BI89" i="24"/>
  <c r="BI84" i="24"/>
  <c r="BI83" i="24"/>
  <c r="BI96" i="24"/>
  <c r="BI78" i="24"/>
  <c r="Q62" i="1"/>
  <c r="S61" i="1"/>
  <c r="M180" i="24"/>
  <c r="AC180" i="24"/>
  <c r="AS180" i="24"/>
  <c r="N180" i="24"/>
  <c r="AD180" i="24"/>
  <c r="AT180" i="24"/>
  <c r="O180" i="24"/>
  <c r="AE180" i="24"/>
  <c r="AU180" i="24"/>
  <c r="D180" i="24"/>
  <c r="P180" i="24"/>
  <c r="AF180" i="24"/>
  <c r="AV180" i="24"/>
  <c r="Q180" i="24"/>
  <c r="AG180" i="24"/>
  <c r="AW180" i="24"/>
  <c r="R180" i="24"/>
  <c r="AH180" i="24"/>
  <c r="AX180" i="24"/>
  <c r="S180" i="24"/>
  <c r="AI180" i="24"/>
  <c r="AY180" i="24"/>
  <c r="T180" i="24"/>
  <c r="AJ180" i="24"/>
  <c r="AZ180" i="24"/>
  <c r="E180" i="24"/>
  <c r="U180" i="24"/>
  <c r="AK180" i="24"/>
  <c r="BA180" i="24"/>
  <c r="F180" i="24"/>
  <c r="V180" i="24"/>
  <c r="AL180" i="24"/>
  <c r="BB180" i="24"/>
  <c r="G180" i="24"/>
  <c r="W180" i="24"/>
  <c r="AM180" i="24"/>
  <c r="BC180" i="24"/>
  <c r="H180" i="24"/>
  <c r="X180" i="24"/>
  <c r="AN180" i="24"/>
  <c r="BD180" i="24"/>
  <c r="I180" i="24"/>
  <c r="Y180" i="24"/>
  <c r="AO180" i="24"/>
  <c r="BE180" i="24"/>
  <c r="J180" i="24"/>
  <c r="Z180" i="24"/>
  <c r="AP180" i="24"/>
  <c r="BF180" i="24"/>
  <c r="K180" i="24"/>
  <c r="AA180" i="24"/>
  <c r="AQ180" i="24"/>
  <c r="BG180" i="24"/>
  <c r="L180" i="24"/>
  <c r="AB180" i="24"/>
  <c r="AR180" i="24"/>
  <c r="BH180" i="24"/>
  <c r="BH101" i="29"/>
  <c r="BH105" i="29"/>
  <c r="BH106" i="29"/>
  <c r="BH107" i="29"/>
  <c r="BH108" i="29"/>
  <c r="BH109" i="29"/>
  <c r="BH110" i="29"/>
  <c r="BH111" i="29"/>
  <c r="BH112" i="29"/>
  <c r="BH113" i="29"/>
  <c r="BH114" i="29"/>
  <c r="CG76" i="29"/>
  <c r="BH115" i="29"/>
  <c r="BH116" i="29"/>
  <c r="BH117" i="29"/>
  <c r="BH118" i="29"/>
  <c r="BH119" i="29"/>
  <c r="BH120" i="29"/>
  <c r="BH121" i="29"/>
  <c r="BH122" i="29"/>
  <c r="BH123" i="29"/>
  <c r="BH124" i="29"/>
  <c r="BH125" i="29"/>
  <c r="BH126" i="29"/>
  <c r="BH127" i="29"/>
  <c r="BH128" i="29"/>
  <c r="BH129" i="29"/>
  <c r="BH130" i="29"/>
  <c r="BH131" i="29"/>
  <c r="BH132" i="29"/>
  <c r="BH133" i="29"/>
  <c r="BH134" i="29"/>
  <c r="BH135" i="29"/>
  <c r="BH136" i="29"/>
  <c r="BH137" i="29"/>
  <c r="BH138" i="29"/>
  <c r="BH139" i="29"/>
  <c r="BH140" i="29"/>
  <c r="BH141" i="29"/>
  <c r="BH142" i="29"/>
  <c r="BH143" i="29"/>
  <c r="BH144" i="29"/>
  <c r="BH145" i="29"/>
  <c r="BH146" i="29"/>
  <c r="BH147" i="29"/>
  <c r="BH148" i="29"/>
  <c r="BH149" i="29"/>
  <c r="BH150" i="29"/>
  <c r="BH151" i="29"/>
  <c r="BH152" i="29"/>
  <c r="BH153" i="29"/>
  <c r="BH154" i="29"/>
  <c r="BH155" i="29"/>
  <c r="BH156" i="29"/>
  <c r="BH157" i="29"/>
  <c r="BH101" i="26"/>
  <c r="BH105" i="26"/>
  <c r="BH106" i="26"/>
  <c r="BH107" i="26"/>
  <c r="BH108" i="26"/>
  <c r="BH109" i="26"/>
  <c r="BH110" i="26"/>
  <c r="BH111" i="26"/>
  <c r="BH112" i="26"/>
  <c r="BH113" i="26"/>
  <c r="CG76" i="26"/>
  <c r="BH114" i="26"/>
  <c r="BH115" i="26"/>
  <c r="BH116" i="26"/>
  <c r="BH117" i="26"/>
  <c r="BH118" i="26"/>
  <c r="BH119" i="26"/>
  <c r="BH120" i="26"/>
  <c r="BH121" i="26"/>
  <c r="BH122" i="26"/>
  <c r="BH123" i="26"/>
  <c r="BH124" i="26"/>
  <c r="BH125" i="26"/>
  <c r="BH126" i="26"/>
  <c r="BH127" i="26"/>
  <c r="BH128" i="26"/>
  <c r="BH129" i="26"/>
  <c r="BH130" i="26"/>
  <c r="BH131" i="26"/>
  <c r="BH132" i="26"/>
  <c r="BH133" i="26"/>
  <c r="BH134" i="26"/>
  <c r="BH135" i="26"/>
  <c r="BH136" i="26"/>
  <c r="BH137" i="26"/>
  <c r="BH138" i="26"/>
  <c r="BH139" i="26"/>
  <c r="BH140" i="26"/>
  <c r="BH141" i="26"/>
  <c r="BH142" i="26"/>
  <c r="BH143" i="26"/>
  <c r="BH144" i="26"/>
  <c r="BH145" i="26"/>
  <c r="BH146" i="26"/>
  <c r="BH147" i="26"/>
  <c r="BH148" i="26"/>
  <c r="BH149" i="26"/>
  <c r="BH150" i="26"/>
  <c r="BH151" i="26"/>
  <c r="BH152" i="26"/>
  <c r="BH153" i="26"/>
  <c r="BH154" i="26"/>
  <c r="BH155" i="26"/>
  <c r="BH156" i="26"/>
  <c r="CG157" i="26"/>
  <c r="CG156" i="27"/>
  <c r="BH167" i="24"/>
  <c r="BH163" i="24"/>
  <c r="AV159" i="29"/>
  <c r="AF159" i="29"/>
  <c r="P159" i="29"/>
  <c r="AU159" i="29"/>
  <c r="AE159" i="29"/>
  <c r="O159" i="29"/>
  <c r="AT159" i="29"/>
  <c r="AD159" i="29"/>
  <c r="N159" i="29"/>
  <c r="AP159" i="29"/>
  <c r="W159" i="29"/>
  <c r="D159" i="29"/>
  <c r="BH159" i="29"/>
  <c r="AO159" i="29"/>
  <c r="V159" i="29"/>
  <c r="BG159" i="29"/>
  <c r="AN159" i="29"/>
  <c r="U159" i="29"/>
  <c r="BB159" i="29"/>
  <c r="AI159" i="29"/>
  <c r="M159" i="29"/>
  <c r="BA159" i="29"/>
  <c r="AH159" i="29"/>
  <c r="L159" i="29"/>
  <c r="AZ159" i="29"/>
  <c r="AG159" i="29"/>
  <c r="K159" i="29"/>
  <c r="AS159" i="29"/>
  <c r="Z159" i="29"/>
  <c r="AQ159" i="29"/>
  <c r="X159" i="29"/>
  <c r="E159" i="29"/>
  <c r="AL159" i="29"/>
  <c r="AK159" i="29"/>
  <c r="AJ159" i="29"/>
  <c r="AC159" i="29"/>
  <c r="AB159" i="29"/>
  <c r="AA159" i="29"/>
  <c r="Y159" i="29"/>
  <c r="BF159" i="29"/>
  <c r="T159" i="29"/>
  <c r="BE159" i="29"/>
  <c r="S159" i="29"/>
  <c r="BD159" i="29"/>
  <c r="R159" i="29"/>
  <c r="BC159" i="29"/>
  <c r="Q159" i="29"/>
  <c r="AY159" i="29"/>
  <c r="J159" i="29"/>
  <c r="AX159" i="29"/>
  <c r="I159" i="29"/>
  <c r="AW159" i="29"/>
  <c r="H159" i="29"/>
  <c r="AR159" i="29"/>
  <c r="G159" i="29"/>
  <c r="AM159" i="29"/>
  <c r="F159" i="29"/>
  <c r="BH168" i="24"/>
  <c r="BH173" i="24"/>
  <c r="BH172" i="24"/>
  <c r="AT159" i="28"/>
  <c r="AD159" i="28"/>
  <c r="N159" i="28"/>
  <c r="AS159" i="28"/>
  <c r="AC159" i="28"/>
  <c r="M159" i="28"/>
  <c r="BH159" i="28"/>
  <c r="AR159" i="28"/>
  <c r="AB159" i="28"/>
  <c r="L159" i="28"/>
  <c r="BG159" i="28"/>
  <c r="AQ159" i="28"/>
  <c r="AA159" i="28"/>
  <c r="K159" i="28"/>
  <c r="BF159" i="28"/>
  <c r="AP159" i="28"/>
  <c r="Z159" i="28"/>
  <c r="J159" i="28"/>
  <c r="BE159" i="28"/>
  <c r="AO159" i="28"/>
  <c r="Y159" i="28"/>
  <c r="I159" i="28"/>
  <c r="BD159" i="28"/>
  <c r="AN159" i="28"/>
  <c r="X159" i="28"/>
  <c r="H159" i="28"/>
  <c r="BC159" i="28"/>
  <c r="AM159" i="28"/>
  <c r="W159" i="28"/>
  <c r="G159" i="28"/>
  <c r="AE159" i="28"/>
  <c r="BB159" i="28"/>
  <c r="V159" i="28"/>
  <c r="BA159" i="28"/>
  <c r="U159" i="28"/>
  <c r="AZ159" i="28"/>
  <c r="T159" i="28"/>
  <c r="AY159" i="28"/>
  <c r="S159" i="28"/>
  <c r="AX159" i="28"/>
  <c r="R159" i="28"/>
  <c r="AW159" i="28"/>
  <c r="Q159" i="28"/>
  <c r="AV159" i="28"/>
  <c r="P159" i="28"/>
  <c r="AU159" i="28"/>
  <c r="O159" i="28"/>
  <c r="AL159" i="28"/>
  <c r="F159" i="28"/>
  <c r="AK159" i="28"/>
  <c r="E159" i="28"/>
  <c r="AJ159" i="28"/>
  <c r="D159" i="28"/>
  <c r="AI159" i="28"/>
  <c r="AH159" i="28"/>
  <c r="AG159" i="28"/>
  <c r="AF159" i="28"/>
  <c r="BH166" i="24"/>
  <c r="BH101" i="24"/>
  <c r="BH118" i="24"/>
  <c r="BH117" i="24"/>
  <c r="BH116" i="24"/>
  <c r="BH119" i="24"/>
  <c r="BH107" i="24"/>
  <c r="BH112" i="24"/>
  <c r="BH108" i="24"/>
  <c r="BH111" i="24"/>
  <c r="BH106" i="24"/>
  <c r="BH105" i="24"/>
  <c r="BH109" i="24"/>
  <c r="BH113" i="24"/>
  <c r="BH115" i="24"/>
  <c r="BH110" i="24"/>
  <c r="BH114" i="24"/>
  <c r="BH120" i="24"/>
  <c r="BH121" i="24"/>
  <c r="BH122" i="24"/>
  <c r="BH123" i="24"/>
  <c r="BH124" i="24"/>
  <c r="BH125" i="24"/>
  <c r="BH126" i="24"/>
  <c r="BH127" i="24"/>
  <c r="BH128" i="24"/>
  <c r="BH129" i="24"/>
  <c r="BH130" i="24"/>
  <c r="BH131" i="24"/>
  <c r="BH132" i="24"/>
  <c r="BH133" i="24"/>
  <c r="BH134" i="24"/>
  <c r="CG76" i="24"/>
  <c r="BH135" i="24"/>
  <c r="BH136" i="24"/>
  <c r="BH137" i="24"/>
  <c r="BH138" i="24"/>
  <c r="BH139" i="24"/>
  <c r="BH140" i="24"/>
  <c r="BH141" i="24"/>
  <c r="BH142" i="24"/>
  <c r="BH143" i="24"/>
  <c r="BH144" i="24"/>
  <c r="BH145" i="24"/>
  <c r="BH146" i="24"/>
  <c r="BH147" i="24"/>
  <c r="BH148" i="24"/>
  <c r="BH149" i="24"/>
  <c r="BH150" i="24"/>
  <c r="BH151" i="24"/>
  <c r="BH152" i="24"/>
  <c r="BH153" i="24"/>
  <c r="BH154" i="24"/>
  <c r="BH155" i="24"/>
  <c r="BH156" i="24"/>
  <c r="BH157" i="24"/>
  <c r="BH158" i="24"/>
  <c r="BH159" i="24"/>
  <c r="BH160" i="24"/>
  <c r="CG158" i="28"/>
  <c r="BH169" i="24"/>
  <c r="BI95" i="28"/>
  <c r="BI85" i="28"/>
  <c r="BI82" i="28"/>
  <c r="BI84" i="28"/>
  <c r="BI83" i="28"/>
  <c r="BI89" i="28"/>
  <c r="BI78" i="28"/>
  <c r="BI96" i="28"/>
  <c r="BI93" i="28"/>
  <c r="BI91" i="28"/>
  <c r="BI97" i="28"/>
  <c r="BI88" i="28"/>
  <c r="BI79" i="28"/>
  <c r="BI98" i="28"/>
  <c r="BI100" i="28"/>
  <c r="BI99" i="28"/>
  <c r="BI94" i="28"/>
  <c r="BI87" i="28"/>
  <c r="BI80" i="28"/>
  <c r="BI90" i="28"/>
  <c r="BI92" i="28"/>
  <c r="BI77" i="28"/>
  <c r="BI81" i="28"/>
  <c r="BI86" i="28"/>
  <c r="BH158" i="26"/>
  <c r="AR158" i="26"/>
  <c r="AB158" i="26"/>
  <c r="L158" i="26"/>
  <c r="BG158" i="26"/>
  <c r="AQ158" i="26"/>
  <c r="AA158" i="26"/>
  <c r="K158" i="26"/>
  <c r="BF158" i="26"/>
  <c r="AP158" i="26"/>
  <c r="Z158" i="26"/>
  <c r="J158" i="26"/>
  <c r="BE158" i="26"/>
  <c r="AO158" i="26"/>
  <c r="Y158" i="26"/>
  <c r="I158" i="26"/>
  <c r="BD158" i="26"/>
  <c r="AN158" i="26"/>
  <c r="X158" i="26"/>
  <c r="H158" i="26"/>
  <c r="BC158" i="26"/>
  <c r="AM158" i="26"/>
  <c r="W158" i="26"/>
  <c r="G158" i="26"/>
  <c r="BB158" i="26"/>
  <c r="AL158" i="26"/>
  <c r="V158" i="26"/>
  <c r="F158" i="26"/>
  <c r="BA158" i="26"/>
  <c r="AK158" i="26"/>
  <c r="U158" i="26"/>
  <c r="E158" i="26"/>
  <c r="AZ158" i="26"/>
  <c r="AJ158" i="26"/>
  <c r="T158" i="26"/>
  <c r="D158" i="26"/>
  <c r="AY158" i="26"/>
  <c r="AI158" i="26"/>
  <c r="S158" i="26"/>
  <c r="AX158" i="26"/>
  <c r="AH158" i="26"/>
  <c r="R158" i="26"/>
  <c r="AW158" i="26"/>
  <c r="AG158" i="26"/>
  <c r="Q158" i="26"/>
  <c r="AV158" i="26"/>
  <c r="AF158" i="26"/>
  <c r="P158" i="26"/>
  <c r="AU158" i="26"/>
  <c r="AE158" i="26"/>
  <c r="O158" i="26"/>
  <c r="AT158" i="26"/>
  <c r="AD158" i="26"/>
  <c r="N158" i="26"/>
  <c r="AS158" i="26"/>
  <c r="AC158" i="26"/>
  <c r="M158" i="26"/>
  <c r="BH165" i="24"/>
  <c r="BH175" i="24"/>
  <c r="BI100" i="25"/>
  <c r="BI99" i="25"/>
  <c r="BI94" i="25"/>
  <c r="BI87" i="25"/>
  <c r="BI80" i="25"/>
  <c r="BI90" i="25"/>
  <c r="BI77" i="25"/>
  <c r="BI92" i="25"/>
  <c r="BI86" i="25"/>
  <c r="BI81" i="25"/>
  <c r="BI95" i="25"/>
  <c r="BI85" i="25"/>
  <c r="BI82" i="25"/>
  <c r="BI84" i="25"/>
  <c r="BI83" i="25"/>
  <c r="BI89" i="25"/>
  <c r="BI96" i="25"/>
  <c r="BI93" i="25"/>
  <c r="BI91" i="25"/>
  <c r="BI97" i="25"/>
  <c r="BI98" i="25"/>
  <c r="BI88" i="25"/>
  <c r="BI79" i="25"/>
  <c r="BI78" i="25"/>
  <c r="BF157" i="27"/>
  <c r="AP157" i="27"/>
  <c r="Z157" i="27"/>
  <c r="J157" i="27"/>
  <c r="BE157" i="27"/>
  <c r="AO157" i="27"/>
  <c r="Y157" i="27"/>
  <c r="I157" i="27"/>
  <c r="BD157" i="27"/>
  <c r="AN157" i="27"/>
  <c r="X157" i="27"/>
  <c r="H157" i="27"/>
  <c r="BC157" i="27"/>
  <c r="AM157" i="27"/>
  <c r="W157" i="27"/>
  <c r="G157" i="27"/>
  <c r="BB157" i="27"/>
  <c r="AL157" i="27"/>
  <c r="V157" i="27"/>
  <c r="F157" i="27"/>
  <c r="BA157" i="27"/>
  <c r="AK157" i="27"/>
  <c r="U157" i="27"/>
  <c r="E157" i="27"/>
  <c r="AZ157" i="27"/>
  <c r="AJ157" i="27"/>
  <c r="T157" i="27"/>
  <c r="D157" i="27"/>
  <c r="AY157" i="27"/>
  <c r="AI157" i="27"/>
  <c r="S157" i="27"/>
  <c r="AX157" i="27"/>
  <c r="AH157" i="27"/>
  <c r="R157" i="27"/>
  <c r="AW157" i="27"/>
  <c r="AG157" i="27"/>
  <c r="Q157" i="27"/>
  <c r="AV157" i="27"/>
  <c r="AF157" i="27"/>
  <c r="P157" i="27"/>
  <c r="AU157" i="27"/>
  <c r="AE157" i="27"/>
  <c r="O157" i="27"/>
  <c r="AT157" i="27"/>
  <c r="AD157" i="27"/>
  <c r="N157" i="27"/>
  <c r="AS157" i="27"/>
  <c r="AC157" i="27"/>
  <c r="M157" i="27"/>
  <c r="BH157" i="27"/>
  <c r="AR157" i="27"/>
  <c r="AB157" i="27"/>
  <c r="L157" i="27"/>
  <c r="BG157" i="27"/>
  <c r="AQ157" i="27"/>
  <c r="AA157" i="27"/>
  <c r="K157" i="27"/>
  <c r="BH170" i="24"/>
  <c r="BH177" i="24"/>
  <c r="BH158" i="29"/>
  <c r="CG161" i="24"/>
  <c r="F96" i="18"/>
  <c r="P96" i="18" s="1"/>
  <c r="P95" i="18"/>
  <c r="B96" i="18"/>
  <c r="O96" i="18" s="1"/>
  <c r="O95" i="18"/>
  <c r="BH103" i="25"/>
  <c r="BH103" i="24"/>
  <c r="BH103" i="29"/>
  <c r="BH103" i="27"/>
  <c r="BH103" i="28"/>
  <c r="BH103" i="26"/>
  <c r="B96" i="24"/>
  <c r="B180" i="24"/>
  <c r="D58" i="20"/>
  <c r="E58" i="20" s="1"/>
  <c r="B60" i="20"/>
  <c r="C60" i="20" s="1"/>
  <c r="M66" i="1"/>
  <c r="R64" i="1"/>
  <c r="D72" i="1"/>
  <c r="BJ18" i="25" s="1"/>
  <c r="C72" i="1"/>
  <c r="BJ18" i="24" s="1"/>
  <c r="F72" i="1"/>
  <c r="BJ18" i="27" s="1"/>
  <c r="E72" i="1"/>
  <c r="BJ18" i="26" s="1"/>
  <c r="G72" i="1"/>
  <c r="BJ18" i="28" s="1"/>
  <c r="H72" i="1"/>
  <c r="BJ18" i="29" s="1"/>
  <c r="J69" i="1"/>
  <c r="E59" i="23"/>
  <c r="F59" i="23" s="1"/>
  <c r="G59" i="23"/>
  <c r="B67" i="1"/>
  <c r="B61" i="23"/>
  <c r="C61" i="23" s="1"/>
  <c r="D61" i="23" s="1"/>
  <c r="A66" i="1"/>
  <c r="B60" i="21"/>
  <c r="C60" i="21" s="1"/>
  <c r="A59" i="20"/>
  <c r="F58" i="21"/>
  <c r="E58" i="21"/>
  <c r="A60" i="23"/>
  <c r="F58" i="20"/>
  <c r="A59" i="21"/>
  <c r="D59" i="21" s="1"/>
  <c r="L65" i="1"/>
  <c r="O65" i="1" s="1"/>
  <c r="T65" i="1" s="1"/>
  <c r="I82" i="14"/>
  <c r="P64" i="1"/>
  <c r="B157" i="25"/>
  <c r="B73" i="25"/>
  <c r="B159" i="28"/>
  <c r="B75" i="28"/>
  <c r="B75" i="29"/>
  <c r="B159" i="29"/>
  <c r="B74" i="26"/>
  <c r="B158" i="26"/>
  <c r="B157" i="27"/>
  <c r="B73" i="27"/>
  <c r="BI159" i="29" l="1"/>
  <c r="BI158" i="26"/>
  <c r="BI157" i="27"/>
  <c r="BI159" i="28"/>
  <c r="BI178" i="24"/>
  <c r="BI180" i="24"/>
  <c r="BI174" i="24"/>
  <c r="BI157" i="25"/>
  <c r="BI171" i="24"/>
  <c r="CG159" i="28"/>
  <c r="Q63" i="1"/>
  <c r="S62" i="1"/>
  <c r="BI162" i="24"/>
  <c r="CG162" i="24" s="1"/>
  <c r="M181" i="24"/>
  <c r="AC181" i="24"/>
  <c r="AS181" i="24"/>
  <c r="BI181" i="24"/>
  <c r="N181" i="24"/>
  <c r="AD181" i="24"/>
  <c r="AT181" i="24"/>
  <c r="O181" i="24"/>
  <c r="AE181" i="24"/>
  <c r="AU181" i="24"/>
  <c r="P181" i="24"/>
  <c r="AF181" i="24"/>
  <c r="AV181" i="24"/>
  <c r="D181" i="24"/>
  <c r="Q181" i="24"/>
  <c r="AG181" i="24"/>
  <c r="AW181" i="24"/>
  <c r="R181" i="24"/>
  <c r="AH181" i="24"/>
  <c r="AX181" i="24"/>
  <c r="S181" i="24"/>
  <c r="AI181" i="24"/>
  <c r="AY181" i="24"/>
  <c r="T181" i="24"/>
  <c r="AJ181" i="24"/>
  <c r="AZ181" i="24"/>
  <c r="E181" i="24"/>
  <c r="U181" i="24"/>
  <c r="AK181" i="24"/>
  <c r="BA181" i="24"/>
  <c r="F181" i="24"/>
  <c r="V181" i="24"/>
  <c r="AL181" i="24"/>
  <c r="BB181" i="24"/>
  <c r="G181" i="24"/>
  <c r="W181" i="24"/>
  <c r="AM181" i="24"/>
  <c r="BC181" i="24"/>
  <c r="H181" i="24"/>
  <c r="X181" i="24"/>
  <c r="AN181" i="24"/>
  <c r="BD181" i="24"/>
  <c r="I181" i="24"/>
  <c r="Y181" i="24"/>
  <c r="AO181" i="24"/>
  <c r="BE181" i="24"/>
  <c r="J181" i="24"/>
  <c r="Z181" i="24"/>
  <c r="AP181" i="24"/>
  <c r="BF181" i="24"/>
  <c r="K181" i="24"/>
  <c r="AA181" i="24"/>
  <c r="AQ181" i="24"/>
  <c r="BG181" i="24"/>
  <c r="L181" i="24"/>
  <c r="AB181" i="24"/>
  <c r="AR181" i="24"/>
  <c r="BH181" i="24"/>
  <c r="BI167" i="24"/>
  <c r="BI163" i="24"/>
  <c r="CG157" i="27"/>
  <c r="BI168" i="24"/>
  <c r="CG158" i="26"/>
  <c r="BI101" i="28"/>
  <c r="BI105" i="28"/>
  <c r="BI106" i="28"/>
  <c r="BI108" i="28"/>
  <c r="BI107" i="28"/>
  <c r="BI109" i="28"/>
  <c r="BI110" i="28"/>
  <c r="BI111" i="28"/>
  <c r="BI112" i="28"/>
  <c r="BI113" i="28"/>
  <c r="BI114" i="28"/>
  <c r="BI115" i="28"/>
  <c r="CG77" i="28"/>
  <c r="BI116" i="28"/>
  <c r="BI117" i="28"/>
  <c r="BI118" i="28"/>
  <c r="BI119" i="28"/>
  <c r="BI120" i="28"/>
  <c r="BI121" i="28"/>
  <c r="BI122" i="28"/>
  <c r="BI123" i="28"/>
  <c r="BI124" i="28"/>
  <c r="BI125" i="28"/>
  <c r="BI126" i="28"/>
  <c r="BI127" i="28"/>
  <c r="BI128" i="28"/>
  <c r="BI129" i="28"/>
  <c r="BI130" i="28"/>
  <c r="BI131" i="28"/>
  <c r="BI132" i="28"/>
  <c r="BI133" i="28"/>
  <c r="BI134" i="28"/>
  <c r="BI135" i="28"/>
  <c r="BI136" i="28"/>
  <c r="BI137" i="28"/>
  <c r="BI138" i="28"/>
  <c r="BI139" i="28"/>
  <c r="BI140" i="28"/>
  <c r="BI141" i="28"/>
  <c r="BI142" i="28"/>
  <c r="BI143" i="28"/>
  <c r="BI144" i="28"/>
  <c r="BI145" i="28"/>
  <c r="BI146" i="28"/>
  <c r="BI147" i="28"/>
  <c r="BI148" i="28"/>
  <c r="BI149" i="28"/>
  <c r="BI150" i="28"/>
  <c r="BI151" i="28"/>
  <c r="BI152" i="28"/>
  <c r="BI153" i="28"/>
  <c r="BI154" i="28"/>
  <c r="BI155" i="28"/>
  <c r="BI156" i="28"/>
  <c r="BI157" i="28"/>
  <c r="BI158" i="28"/>
  <c r="BI173" i="24"/>
  <c r="BI172" i="24"/>
  <c r="BE158" i="27"/>
  <c r="AO158" i="27"/>
  <c r="Y158" i="27"/>
  <c r="I158" i="27"/>
  <c r="BD158" i="27"/>
  <c r="AN158" i="27"/>
  <c r="X158" i="27"/>
  <c r="H158" i="27"/>
  <c r="BC158" i="27"/>
  <c r="AM158" i="27"/>
  <c r="W158" i="27"/>
  <c r="G158" i="27"/>
  <c r="BB158" i="27"/>
  <c r="AL158" i="27"/>
  <c r="V158" i="27"/>
  <c r="F158" i="27"/>
  <c r="BA158" i="27"/>
  <c r="AK158" i="27"/>
  <c r="U158" i="27"/>
  <c r="E158" i="27"/>
  <c r="AZ158" i="27"/>
  <c r="AJ158" i="27"/>
  <c r="T158" i="27"/>
  <c r="D158" i="27"/>
  <c r="AY158" i="27"/>
  <c r="AI158" i="27"/>
  <c r="S158" i="27"/>
  <c r="AX158" i="27"/>
  <c r="AH158" i="27"/>
  <c r="R158" i="27"/>
  <c r="AW158" i="27"/>
  <c r="AG158" i="27"/>
  <c r="Q158" i="27"/>
  <c r="AV158" i="27"/>
  <c r="AF158" i="27"/>
  <c r="P158" i="27"/>
  <c r="AU158" i="27"/>
  <c r="AE158" i="27"/>
  <c r="O158" i="27"/>
  <c r="AT158" i="27"/>
  <c r="AD158" i="27"/>
  <c r="N158" i="27"/>
  <c r="BI158" i="27"/>
  <c r="AS158" i="27"/>
  <c r="AC158" i="27"/>
  <c r="M158" i="27"/>
  <c r="BH158" i="27"/>
  <c r="AR158" i="27"/>
  <c r="AB158" i="27"/>
  <c r="L158" i="27"/>
  <c r="BG158" i="27"/>
  <c r="AQ158" i="27"/>
  <c r="AA158" i="27"/>
  <c r="K158" i="27"/>
  <c r="BF158" i="27"/>
  <c r="AP158" i="27"/>
  <c r="Z158" i="27"/>
  <c r="J158" i="27"/>
  <c r="BI166" i="24"/>
  <c r="BI169" i="24"/>
  <c r="BI175" i="24"/>
  <c r="CG157" i="25"/>
  <c r="AU160" i="29"/>
  <c r="AE160" i="29"/>
  <c r="O160" i="29"/>
  <c r="AT160" i="29"/>
  <c r="AD160" i="29"/>
  <c r="N160" i="29"/>
  <c r="BI160" i="29"/>
  <c r="AS160" i="29"/>
  <c r="AC160" i="29"/>
  <c r="M160" i="29"/>
  <c r="BH160" i="29"/>
  <c r="AR160" i="29"/>
  <c r="AB160" i="29"/>
  <c r="BD160" i="29"/>
  <c r="AN160" i="29"/>
  <c r="X160" i="29"/>
  <c r="AQ160" i="29"/>
  <c r="U160" i="29"/>
  <c r="AP160" i="29"/>
  <c r="T160" i="29"/>
  <c r="AO160" i="29"/>
  <c r="S160" i="29"/>
  <c r="BE160" i="29"/>
  <c r="AI160" i="29"/>
  <c r="K160" i="29"/>
  <c r="BC160" i="29"/>
  <c r="AH160" i="29"/>
  <c r="J160" i="29"/>
  <c r="BB160" i="29"/>
  <c r="AG160" i="29"/>
  <c r="I160" i="29"/>
  <c r="AX160" i="29"/>
  <c r="Y160" i="29"/>
  <c r="E160" i="29"/>
  <c r="AV160" i="29"/>
  <c r="V160" i="29"/>
  <c r="AL160" i="29"/>
  <c r="AK160" i="29"/>
  <c r="AJ160" i="29"/>
  <c r="AF160" i="29"/>
  <c r="AA160" i="29"/>
  <c r="Z160" i="29"/>
  <c r="W160" i="29"/>
  <c r="R160" i="29"/>
  <c r="Q160" i="29"/>
  <c r="BG160" i="29"/>
  <c r="P160" i="29"/>
  <c r="BF160" i="29"/>
  <c r="L160" i="29"/>
  <c r="BA160" i="29"/>
  <c r="H160" i="29"/>
  <c r="AZ160" i="29"/>
  <c r="G160" i="29"/>
  <c r="AY160" i="29"/>
  <c r="F160" i="29"/>
  <c r="AW160" i="29"/>
  <c r="D160" i="29"/>
  <c r="AM160" i="29"/>
  <c r="BJ85" i="29"/>
  <c r="BJ82" i="29"/>
  <c r="BJ84" i="29"/>
  <c r="BJ83" i="29"/>
  <c r="BJ89" i="29"/>
  <c r="BJ78" i="29"/>
  <c r="BJ96" i="29"/>
  <c r="BJ93" i="29"/>
  <c r="BJ91" i="29"/>
  <c r="BJ97" i="29"/>
  <c r="BJ88" i="29"/>
  <c r="BJ79" i="29"/>
  <c r="BJ98" i="29"/>
  <c r="BJ100" i="29"/>
  <c r="BJ99" i="29"/>
  <c r="BJ94" i="29"/>
  <c r="BJ87" i="29"/>
  <c r="BJ80" i="29"/>
  <c r="BJ90" i="29"/>
  <c r="BJ92" i="29"/>
  <c r="BJ86" i="29"/>
  <c r="BJ81" i="29"/>
  <c r="BJ95" i="29"/>
  <c r="BI165" i="24"/>
  <c r="BI177" i="24"/>
  <c r="BI101" i="29"/>
  <c r="BI105" i="29"/>
  <c r="BI106" i="29"/>
  <c r="BI107" i="29"/>
  <c r="BI108" i="29"/>
  <c r="BI109" i="29"/>
  <c r="BI110" i="29"/>
  <c r="BI111" i="29"/>
  <c r="BI112" i="29"/>
  <c r="BI113" i="29"/>
  <c r="BI114" i="29"/>
  <c r="CG77" i="29"/>
  <c r="BI115" i="29"/>
  <c r="BI116" i="29"/>
  <c r="BI117" i="29"/>
  <c r="BI118" i="29"/>
  <c r="BI119" i="29"/>
  <c r="BI120" i="29"/>
  <c r="BI121" i="29"/>
  <c r="BI122" i="29"/>
  <c r="BI123" i="29"/>
  <c r="BI124" i="29"/>
  <c r="BI125" i="29"/>
  <c r="BI126" i="29"/>
  <c r="BI127" i="29"/>
  <c r="BI128" i="29"/>
  <c r="BI129" i="29"/>
  <c r="BI130" i="29"/>
  <c r="BI131" i="29"/>
  <c r="BI132" i="29"/>
  <c r="BI133" i="29"/>
  <c r="BI134" i="29"/>
  <c r="BI135" i="29"/>
  <c r="BI136" i="29"/>
  <c r="BI137" i="29"/>
  <c r="BI138" i="29"/>
  <c r="BI139" i="29"/>
  <c r="BI140" i="29"/>
  <c r="BI141" i="29"/>
  <c r="BI142" i="29"/>
  <c r="BI143" i="29"/>
  <c r="BI144" i="29"/>
  <c r="BI145" i="29"/>
  <c r="BI146" i="29"/>
  <c r="BI147" i="29"/>
  <c r="BI148" i="29"/>
  <c r="BI149" i="29"/>
  <c r="BI150" i="29"/>
  <c r="BI151" i="29"/>
  <c r="BI152" i="29"/>
  <c r="BI153" i="29"/>
  <c r="BI154" i="29"/>
  <c r="BI155" i="29"/>
  <c r="BI156" i="29"/>
  <c r="BI157" i="29"/>
  <c r="BI158" i="29"/>
  <c r="BG159" i="26"/>
  <c r="AQ159" i="26"/>
  <c r="AA159" i="26"/>
  <c r="K159" i="26"/>
  <c r="BF159" i="26"/>
  <c r="AP159" i="26"/>
  <c r="Z159" i="26"/>
  <c r="J159" i="26"/>
  <c r="BE159" i="26"/>
  <c r="AO159" i="26"/>
  <c r="Y159" i="26"/>
  <c r="I159" i="26"/>
  <c r="BD159" i="26"/>
  <c r="AN159" i="26"/>
  <c r="X159" i="26"/>
  <c r="H159" i="26"/>
  <c r="BC159" i="26"/>
  <c r="AM159" i="26"/>
  <c r="W159" i="26"/>
  <c r="G159" i="26"/>
  <c r="BB159" i="26"/>
  <c r="AL159" i="26"/>
  <c r="V159" i="26"/>
  <c r="F159" i="26"/>
  <c r="BA159" i="26"/>
  <c r="AK159" i="26"/>
  <c r="U159" i="26"/>
  <c r="E159" i="26"/>
  <c r="AZ159" i="26"/>
  <c r="AJ159" i="26"/>
  <c r="T159" i="26"/>
  <c r="D159" i="26"/>
  <c r="AY159" i="26"/>
  <c r="AI159" i="26"/>
  <c r="S159" i="26"/>
  <c r="AX159" i="26"/>
  <c r="AH159" i="26"/>
  <c r="R159" i="26"/>
  <c r="AW159" i="26"/>
  <c r="AG159" i="26"/>
  <c r="Q159" i="26"/>
  <c r="AV159" i="26"/>
  <c r="AF159" i="26"/>
  <c r="P159" i="26"/>
  <c r="AU159" i="26"/>
  <c r="AE159" i="26"/>
  <c r="O159" i="26"/>
  <c r="AT159" i="26"/>
  <c r="AD159" i="26"/>
  <c r="N159" i="26"/>
  <c r="BI159" i="26"/>
  <c r="AS159" i="26"/>
  <c r="AC159" i="26"/>
  <c r="M159" i="26"/>
  <c r="BH159" i="26"/>
  <c r="AR159" i="26"/>
  <c r="AB159" i="26"/>
  <c r="L159" i="26"/>
  <c r="BI101" i="25"/>
  <c r="BI105" i="25"/>
  <c r="BI106" i="25"/>
  <c r="BI107" i="25"/>
  <c r="BI108" i="25"/>
  <c r="BI109" i="25"/>
  <c r="CG77" i="25"/>
  <c r="BI110" i="25"/>
  <c r="BI111" i="25"/>
  <c r="BI112" i="25"/>
  <c r="BI113" i="25"/>
  <c r="BI114" i="25"/>
  <c r="BI115" i="25"/>
  <c r="BI116" i="25"/>
  <c r="BI117" i="25"/>
  <c r="BI118" i="25"/>
  <c r="BI119" i="25"/>
  <c r="BI120" i="25"/>
  <c r="BI121" i="25"/>
  <c r="BI122" i="25"/>
  <c r="BI123" i="25"/>
  <c r="BI124" i="25"/>
  <c r="BI125" i="25"/>
  <c r="BI126" i="25"/>
  <c r="BI127" i="25"/>
  <c r="BI128" i="25"/>
  <c r="BI129" i="25"/>
  <c r="BI130" i="25"/>
  <c r="BI131" i="25"/>
  <c r="BI132" i="25"/>
  <c r="BI133" i="25"/>
  <c r="BI134" i="25"/>
  <c r="BI135" i="25"/>
  <c r="BI136" i="25"/>
  <c r="BI137" i="25"/>
  <c r="BI138" i="25"/>
  <c r="BI139" i="25"/>
  <c r="BI140" i="25"/>
  <c r="BI141" i="25"/>
  <c r="BI142" i="25"/>
  <c r="BI143" i="25"/>
  <c r="BI144" i="25"/>
  <c r="BI145" i="25"/>
  <c r="BI146" i="25"/>
  <c r="BI147" i="25"/>
  <c r="BI148" i="25"/>
  <c r="BI149" i="25"/>
  <c r="BI150" i="25"/>
  <c r="BI151" i="25"/>
  <c r="BI152" i="25"/>
  <c r="BI153" i="25"/>
  <c r="BI154" i="25"/>
  <c r="BI155" i="25"/>
  <c r="BI156" i="25"/>
  <c r="CG159" i="29"/>
  <c r="BI170" i="24"/>
  <c r="BI160" i="28"/>
  <c r="AS160" i="28"/>
  <c r="AC160" i="28"/>
  <c r="M160" i="28"/>
  <c r="BH160" i="28"/>
  <c r="AR160" i="28"/>
  <c r="AB160" i="28"/>
  <c r="L160" i="28"/>
  <c r="BG160" i="28"/>
  <c r="AQ160" i="28"/>
  <c r="AA160" i="28"/>
  <c r="K160" i="28"/>
  <c r="BF160" i="28"/>
  <c r="AP160" i="28"/>
  <c r="Z160" i="28"/>
  <c r="J160" i="28"/>
  <c r="BE160" i="28"/>
  <c r="AO160" i="28"/>
  <c r="Y160" i="28"/>
  <c r="I160" i="28"/>
  <c r="BD160" i="28"/>
  <c r="AN160" i="28"/>
  <c r="X160" i="28"/>
  <c r="H160" i="28"/>
  <c r="BC160" i="28"/>
  <c r="AM160" i="28"/>
  <c r="W160" i="28"/>
  <c r="G160" i="28"/>
  <c r="BB160" i="28"/>
  <c r="AL160" i="28"/>
  <c r="V160" i="28"/>
  <c r="F160" i="28"/>
  <c r="AZ160" i="28"/>
  <c r="AJ160" i="28"/>
  <c r="T160" i="28"/>
  <c r="AV160" i="28"/>
  <c r="N160" i="28"/>
  <c r="AU160" i="28"/>
  <c r="E160" i="28"/>
  <c r="AT160" i="28"/>
  <c r="D160" i="28"/>
  <c r="AK160" i="28"/>
  <c r="AI160" i="28"/>
  <c r="AH160" i="28"/>
  <c r="AG160" i="28"/>
  <c r="AF160" i="28"/>
  <c r="AE160" i="28"/>
  <c r="AD160" i="28"/>
  <c r="U160" i="28"/>
  <c r="S160" i="28"/>
  <c r="BA160" i="28"/>
  <c r="R160" i="28"/>
  <c r="AY160" i="28"/>
  <c r="Q160" i="28"/>
  <c r="AX160" i="28"/>
  <c r="P160" i="28"/>
  <c r="AW160" i="28"/>
  <c r="O160" i="28"/>
  <c r="BJ97" i="26"/>
  <c r="BJ98" i="26"/>
  <c r="BJ100" i="26"/>
  <c r="BJ99" i="26"/>
  <c r="BJ94" i="26"/>
  <c r="BJ87" i="26"/>
  <c r="BJ80" i="26"/>
  <c r="BJ90" i="26"/>
  <c r="BJ92" i="26"/>
  <c r="BJ86" i="26"/>
  <c r="BJ81" i="26"/>
  <c r="BJ95" i="26"/>
  <c r="BJ85" i="26"/>
  <c r="BJ82" i="26"/>
  <c r="BJ84" i="26"/>
  <c r="BJ83" i="26"/>
  <c r="BJ89" i="26"/>
  <c r="BJ78" i="26"/>
  <c r="BJ96" i="26"/>
  <c r="BJ93" i="26"/>
  <c r="BJ91" i="26"/>
  <c r="BJ88" i="26"/>
  <c r="BJ79" i="26"/>
  <c r="BI179" i="24"/>
  <c r="BJ89" i="27"/>
  <c r="BJ78" i="27"/>
  <c r="BJ96" i="27"/>
  <c r="BJ93" i="27"/>
  <c r="BJ91" i="27"/>
  <c r="BJ97" i="27"/>
  <c r="BJ88" i="27"/>
  <c r="BJ79" i="27"/>
  <c r="BJ98" i="27"/>
  <c r="BJ100" i="27"/>
  <c r="BJ99" i="27"/>
  <c r="BJ94" i="27"/>
  <c r="BJ87" i="27"/>
  <c r="BJ80" i="27"/>
  <c r="BJ90" i="27"/>
  <c r="BJ92" i="27"/>
  <c r="BJ86" i="27"/>
  <c r="BJ81" i="27"/>
  <c r="BJ95" i="27"/>
  <c r="BJ85" i="27"/>
  <c r="BJ82" i="27"/>
  <c r="BJ84" i="27"/>
  <c r="BJ83" i="27"/>
  <c r="BI101" i="24"/>
  <c r="BI118" i="24"/>
  <c r="BI107" i="24"/>
  <c r="BI113" i="24"/>
  <c r="BI105" i="24"/>
  <c r="BI109" i="24"/>
  <c r="BI108" i="24"/>
  <c r="BI110" i="24"/>
  <c r="BI106" i="24"/>
  <c r="BI111" i="24"/>
  <c r="BI114" i="24"/>
  <c r="BI115" i="24"/>
  <c r="BI117" i="24"/>
  <c r="BI112" i="24"/>
  <c r="BI119" i="24"/>
  <c r="BI116" i="24"/>
  <c r="BI120" i="24"/>
  <c r="BI121" i="24"/>
  <c r="BI122" i="24"/>
  <c r="BI123" i="24"/>
  <c r="BI124" i="24"/>
  <c r="BI125" i="24"/>
  <c r="BI126" i="24"/>
  <c r="BI127" i="24"/>
  <c r="BI128" i="24"/>
  <c r="BI129" i="24"/>
  <c r="BI130" i="24"/>
  <c r="BI131" i="24"/>
  <c r="BI132" i="24"/>
  <c r="BI133" i="24"/>
  <c r="BI134" i="24"/>
  <c r="BI135" i="24"/>
  <c r="BI136" i="24"/>
  <c r="CG77" i="24"/>
  <c r="BI137" i="24"/>
  <c r="BI138" i="24"/>
  <c r="BI139" i="24"/>
  <c r="BI140" i="24"/>
  <c r="BI141" i="24"/>
  <c r="BI142" i="24"/>
  <c r="BI143" i="24"/>
  <c r="BI144" i="24"/>
  <c r="BI145" i="24"/>
  <c r="BI146" i="24"/>
  <c r="BI147" i="24"/>
  <c r="BI148" i="24"/>
  <c r="BI149" i="24"/>
  <c r="BI150" i="24"/>
  <c r="BI151" i="24"/>
  <c r="BI152" i="24"/>
  <c r="BI153" i="24"/>
  <c r="BI154" i="24"/>
  <c r="BI155" i="24"/>
  <c r="BI156" i="24"/>
  <c r="BI157" i="24"/>
  <c r="BI158" i="24"/>
  <c r="BI159" i="24"/>
  <c r="BI160" i="24"/>
  <c r="BI161" i="24"/>
  <c r="BJ85" i="28"/>
  <c r="BJ82" i="28"/>
  <c r="BJ84" i="28"/>
  <c r="BJ83" i="28"/>
  <c r="BJ89" i="28"/>
  <c r="BJ78" i="28"/>
  <c r="BJ96" i="28"/>
  <c r="BJ93" i="28"/>
  <c r="BJ91" i="28"/>
  <c r="BJ97" i="28"/>
  <c r="BJ88" i="28"/>
  <c r="BJ79" i="28"/>
  <c r="BJ98" i="28"/>
  <c r="BJ100" i="28"/>
  <c r="BJ99" i="28"/>
  <c r="BJ94" i="28"/>
  <c r="BJ87" i="28"/>
  <c r="BJ80" i="28"/>
  <c r="BJ90" i="28"/>
  <c r="BJ92" i="28"/>
  <c r="BJ95" i="28"/>
  <c r="BJ81" i="28"/>
  <c r="BJ86" i="28"/>
  <c r="BG158" i="25"/>
  <c r="AQ158" i="25"/>
  <c r="AA158" i="25"/>
  <c r="K158" i="25"/>
  <c r="BF158" i="25"/>
  <c r="AP158" i="25"/>
  <c r="Z158" i="25"/>
  <c r="J158" i="25"/>
  <c r="BE158" i="25"/>
  <c r="AO158" i="25"/>
  <c r="Y158" i="25"/>
  <c r="I158" i="25"/>
  <c r="BD158" i="25"/>
  <c r="AN158" i="25"/>
  <c r="X158" i="25"/>
  <c r="H158" i="25"/>
  <c r="BC158" i="25"/>
  <c r="AM158" i="25"/>
  <c r="W158" i="25"/>
  <c r="G158" i="25"/>
  <c r="BB158" i="25"/>
  <c r="AL158" i="25"/>
  <c r="V158" i="25"/>
  <c r="F158" i="25"/>
  <c r="BA158" i="25"/>
  <c r="AK158" i="25"/>
  <c r="U158" i="25"/>
  <c r="E158" i="25"/>
  <c r="AZ158" i="25"/>
  <c r="AJ158" i="25"/>
  <c r="T158" i="25"/>
  <c r="D158" i="25"/>
  <c r="AY158" i="25"/>
  <c r="AI158" i="25"/>
  <c r="S158" i="25"/>
  <c r="AX158" i="25"/>
  <c r="AH158" i="25"/>
  <c r="R158" i="25"/>
  <c r="AW158" i="25"/>
  <c r="AG158" i="25"/>
  <c r="Q158" i="25"/>
  <c r="AV158" i="25"/>
  <c r="AF158" i="25"/>
  <c r="P158" i="25"/>
  <c r="AU158" i="25"/>
  <c r="AE158" i="25"/>
  <c r="O158" i="25"/>
  <c r="AT158" i="25"/>
  <c r="AD158" i="25"/>
  <c r="N158" i="25"/>
  <c r="BI158" i="25"/>
  <c r="AS158" i="25"/>
  <c r="AC158" i="25"/>
  <c r="M158" i="25"/>
  <c r="BH158" i="25"/>
  <c r="AR158" i="25"/>
  <c r="AB158" i="25"/>
  <c r="L158" i="25"/>
  <c r="BJ91" i="24"/>
  <c r="BJ97" i="24"/>
  <c r="BJ88" i="24"/>
  <c r="BJ98" i="24"/>
  <c r="BJ79" i="24"/>
  <c r="BJ100" i="24"/>
  <c r="BJ99" i="24"/>
  <c r="BJ94" i="24"/>
  <c r="BJ87" i="24"/>
  <c r="BJ90" i="24"/>
  <c r="BJ80" i="24"/>
  <c r="BJ92" i="24"/>
  <c r="BJ95" i="24"/>
  <c r="BJ86" i="24"/>
  <c r="BJ81" i="24"/>
  <c r="BJ85" i="24"/>
  <c r="BJ82" i="24"/>
  <c r="BJ89" i="24"/>
  <c r="BJ84" i="24"/>
  <c r="BJ83" i="24"/>
  <c r="BJ96" i="24"/>
  <c r="BJ78" i="24"/>
  <c r="BJ93" i="24"/>
  <c r="BI176" i="24"/>
  <c r="BI101" i="26"/>
  <c r="BI105" i="26"/>
  <c r="BI106" i="26"/>
  <c r="BI107" i="26"/>
  <c r="BI108" i="26"/>
  <c r="BI109" i="26"/>
  <c r="BI110" i="26"/>
  <c r="BI111" i="26"/>
  <c r="BI112" i="26"/>
  <c r="BI113" i="26"/>
  <c r="BI114" i="26"/>
  <c r="CG77" i="26"/>
  <c r="BI115" i="26"/>
  <c r="BI116" i="26"/>
  <c r="BI117" i="26"/>
  <c r="BI118" i="26"/>
  <c r="BI119" i="26"/>
  <c r="BI120" i="26"/>
  <c r="BI121" i="26"/>
  <c r="BI122" i="26"/>
  <c r="BI123" i="26"/>
  <c r="BI124" i="26"/>
  <c r="BI125" i="26"/>
  <c r="BI126" i="26"/>
  <c r="BI127" i="26"/>
  <c r="BI128" i="26"/>
  <c r="BI129" i="26"/>
  <c r="BI130" i="26"/>
  <c r="BI131" i="26"/>
  <c r="BI132" i="26"/>
  <c r="BI133" i="26"/>
  <c r="BI134" i="26"/>
  <c r="BI135" i="26"/>
  <c r="BI136" i="26"/>
  <c r="BI137" i="26"/>
  <c r="BI138" i="26"/>
  <c r="BI139" i="26"/>
  <c r="BI140" i="26"/>
  <c r="BI141" i="26"/>
  <c r="BI142" i="26"/>
  <c r="BI143" i="26"/>
  <c r="BI144" i="26"/>
  <c r="BI145" i="26"/>
  <c r="BI146" i="26"/>
  <c r="BI147" i="26"/>
  <c r="BI148" i="26"/>
  <c r="BI149" i="26"/>
  <c r="BI150" i="26"/>
  <c r="BI151" i="26"/>
  <c r="BI152" i="26"/>
  <c r="BI153" i="26"/>
  <c r="BI154" i="26"/>
  <c r="BI155" i="26"/>
  <c r="BI156" i="26"/>
  <c r="BI157" i="26"/>
  <c r="BJ94" i="25"/>
  <c r="BJ87" i="25"/>
  <c r="BJ80" i="25"/>
  <c r="BJ90" i="25"/>
  <c r="BJ92" i="25"/>
  <c r="BJ86" i="25"/>
  <c r="BJ81" i="25"/>
  <c r="BJ95" i="25"/>
  <c r="BJ85" i="25"/>
  <c r="BJ82" i="25"/>
  <c r="BJ84" i="25"/>
  <c r="BJ83" i="25"/>
  <c r="BJ89" i="25"/>
  <c r="BJ96" i="25"/>
  <c r="BJ93" i="25"/>
  <c r="BJ91" i="25"/>
  <c r="BJ97" i="25"/>
  <c r="BJ98" i="25"/>
  <c r="BJ100" i="25"/>
  <c r="BJ99" i="25"/>
  <c r="BJ88" i="25"/>
  <c r="BJ79" i="25"/>
  <c r="BJ78" i="25"/>
  <c r="BI164" i="24"/>
  <c r="BI101" i="27"/>
  <c r="BI105" i="27"/>
  <c r="BI106" i="27"/>
  <c r="BI107" i="27"/>
  <c r="BI108" i="27"/>
  <c r="BI109" i="27"/>
  <c r="BI110" i="27"/>
  <c r="BI111" i="27"/>
  <c r="BI112" i="27"/>
  <c r="BI113" i="27"/>
  <c r="BI114" i="27"/>
  <c r="CG77" i="27"/>
  <c r="BI115" i="27"/>
  <c r="BI116" i="27"/>
  <c r="BI117" i="27"/>
  <c r="BI118" i="27"/>
  <c r="BI119" i="27"/>
  <c r="BI120" i="27"/>
  <c r="BI121" i="27"/>
  <c r="BI122" i="27"/>
  <c r="BI123" i="27"/>
  <c r="BI124" i="27"/>
  <c r="BI125" i="27"/>
  <c r="BI126" i="27"/>
  <c r="BI127" i="27"/>
  <c r="BI128" i="27"/>
  <c r="BI129" i="27"/>
  <c r="BI130" i="27"/>
  <c r="BI131" i="27"/>
  <c r="BI132" i="27"/>
  <c r="BI133" i="27"/>
  <c r="BI134" i="27"/>
  <c r="BI135" i="27"/>
  <c r="BI136" i="27"/>
  <c r="BI137" i="27"/>
  <c r="BI138" i="27"/>
  <c r="BI139" i="27"/>
  <c r="BI140" i="27"/>
  <c r="BI141" i="27"/>
  <c r="BI142" i="27"/>
  <c r="BI143" i="27"/>
  <c r="BI144" i="27"/>
  <c r="BI145" i="27"/>
  <c r="BI146" i="27"/>
  <c r="BI147" i="27"/>
  <c r="BI148" i="27"/>
  <c r="BI149" i="27"/>
  <c r="BI150" i="27"/>
  <c r="BI151" i="27"/>
  <c r="BI152" i="27"/>
  <c r="BI153" i="27"/>
  <c r="BI154" i="27"/>
  <c r="BI155" i="27"/>
  <c r="BI156" i="27"/>
  <c r="BI103" i="25"/>
  <c r="BI103" i="28"/>
  <c r="BI103" i="24"/>
  <c r="BI103" i="29"/>
  <c r="BI103" i="26"/>
  <c r="BI103" i="27"/>
  <c r="B181" i="24"/>
  <c r="B97" i="24"/>
  <c r="J70" i="1"/>
  <c r="D59" i="20"/>
  <c r="E59" i="20" s="1"/>
  <c r="R65" i="1"/>
  <c r="M67" i="1"/>
  <c r="B61" i="20"/>
  <c r="C61" i="20" s="1"/>
  <c r="D73" i="1"/>
  <c r="BK18" i="25" s="1"/>
  <c r="E73" i="1"/>
  <c r="BK18" i="26" s="1"/>
  <c r="F73" i="1"/>
  <c r="BK18" i="27" s="1"/>
  <c r="C73" i="1"/>
  <c r="BK18" i="24" s="1"/>
  <c r="G73" i="1"/>
  <c r="BK18" i="28" s="1"/>
  <c r="H73" i="1"/>
  <c r="BK18" i="29" s="1"/>
  <c r="F59" i="20"/>
  <c r="A60" i="21"/>
  <c r="D60" i="21" s="1"/>
  <c r="F59" i="21"/>
  <c r="E59" i="21"/>
  <c r="A61" i="23"/>
  <c r="B68" i="1"/>
  <c r="B62" i="23"/>
  <c r="C62" i="23" s="1"/>
  <c r="D62" i="23" s="1"/>
  <c r="A67" i="1"/>
  <c r="B61" i="21"/>
  <c r="C61" i="21" s="1"/>
  <c r="A60" i="20"/>
  <c r="E60" i="23"/>
  <c r="F60" i="23" s="1"/>
  <c r="G60" i="23"/>
  <c r="L66" i="1"/>
  <c r="O66" i="1" s="1"/>
  <c r="T66" i="1" s="1"/>
  <c r="I83" i="14"/>
  <c r="P65" i="1"/>
  <c r="B76" i="28"/>
  <c r="B160" i="28"/>
  <c r="B75" i="26"/>
  <c r="B159" i="26"/>
  <c r="B160" i="29"/>
  <c r="B76" i="29"/>
  <c r="B158" i="25"/>
  <c r="B74" i="25"/>
  <c r="B158" i="27"/>
  <c r="B74" i="27"/>
  <c r="BJ160" i="29" l="1"/>
  <c r="BJ181" i="24"/>
  <c r="BJ159" i="26"/>
  <c r="BJ160" i="28"/>
  <c r="BJ178" i="24"/>
  <c r="CG158" i="25"/>
  <c r="BJ101" i="27"/>
  <c r="BJ105" i="27"/>
  <c r="BJ106" i="27"/>
  <c r="BJ107" i="27"/>
  <c r="BJ108" i="27"/>
  <c r="BJ109" i="27"/>
  <c r="BJ110" i="27"/>
  <c r="BJ111" i="27"/>
  <c r="BJ112" i="27"/>
  <c r="BJ113" i="27"/>
  <c r="CG78" i="27"/>
  <c r="BJ114" i="27"/>
  <c r="BJ115" i="27"/>
  <c r="BJ116" i="27"/>
  <c r="BJ117" i="27"/>
  <c r="BJ118" i="27"/>
  <c r="BJ119" i="27"/>
  <c r="BJ120" i="27"/>
  <c r="BJ121" i="27"/>
  <c r="BJ122" i="27"/>
  <c r="BJ123" i="27"/>
  <c r="BJ124" i="27"/>
  <c r="BJ125" i="27"/>
  <c r="BJ126" i="27"/>
  <c r="BJ127" i="27"/>
  <c r="BJ128" i="27"/>
  <c r="BJ129" i="27"/>
  <c r="BJ130" i="27"/>
  <c r="BJ131" i="27"/>
  <c r="BJ132" i="27"/>
  <c r="BJ133" i="27"/>
  <c r="BJ134" i="27"/>
  <c r="BJ135" i="27"/>
  <c r="BJ136" i="27"/>
  <c r="BJ137" i="27"/>
  <c r="BJ138" i="27"/>
  <c r="BJ139" i="27"/>
  <c r="BJ140" i="27"/>
  <c r="BJ141" i="27"/>
  <c r="BJ142" i="27"/>
  <c r="BJ143" i="27"/>
  <c r="BJ144" i="27"/>
  <c r="BJ145" i="27"/>
  <c r="BJ146" i="27"/>
  <c r="BJ147" i="27"/>
  <c r="BJ148" i="27"/>
  <c r="BJ149" i="27"/>
  <c r="BJ150" i="27"/>
  <c r="BJ151" i="27"/>
  <c r="BJ152" i="27"/>
  <c r="BJ153" i="27"/>
  <c r="BJ154" i="27"/>
  <c r="BJ155" i="27"/>
  <c r="BJ156" i="27"/>
  <c r="BJ157" i="27"/>
  <c r="BJ177" i="24"/>
  <c r="BJ158" i="27"/>
  <c r="BJ105" i="25"/>
  <c r="BJ106" i="25"/>
  <c r="BJ107" i="25"/>
  <c r="BJ108" i="25"/>
  <c r="BJ109" i="25"/>
  <c r="CG78" i="25"/>
  <c r="BJ110" i="25"/>
  <c r="BJ111" i="25"/>
  <c r="BJ112" i="25"/>
  <c r="BJ113" i="25"/>
  <c r="BJ114" i="25"/>
  <c r="BJ115" i="25"/>
  <c r="BJ116" i="25"/>
  <c r="BJ117" i="25"/>
  <c r="BJ118" i="25"/>
  <c r="BJ119" i="25"/>
  <c r="BJ120" i="25"/>
  <c r="BJ121" i="25"/>
  <c r="BJ122" i="25"/>
  <c r="BJ123" i="25"/>
  <c r="BJ124" i="25"/>
  <c r="BJ125" i="25"/>
  <c r="BJ126" i="25"/>
  <c r="BJ127" i="25"/>
  <c r="BJ128" i="25"/>
  <c r="BJ129" i="25"/>
  <c r="BJ130" i="25"/>
  <c r="BJ131" i="25"/>
  <c r="BJ132" i="25"/>
  <c r="BJ133" i="25"/>
  <c r="BJ134" i="25"/>
  <c r="BJ135" i="25"/>
  <c r="BJ136" i="25"/>
  <c r="BJ137" i="25"/>
  <c r="BJ138" i="25"/>
  <c r="BJ139" i="25"/>
  <c r="BJ140" i="25"/>
  <c r="BJ141" i="25"/>
  <c r="BJ142" i="25"/>
  <c r="BJ143" i="25"/>
  <c r="BJ144" i="25"/>
  <c r="BJ145" i="25"/>
  <c r="BJ146" i="25"/>
  <c r="BJ147" i="25"/>
  <c r="BJ148" i="25"/>
  <c r="BJ149" i="25"/>
  <c r="BJ150" i="25"/>
  <c r="BJ151" i="25"/>
  <c r="BJ152" i="25"/>
  <c r="BJ153" i="25"/>
  <c r="BJ154" i="25"/>
  <c r="BJ155" i="25"/>
  <c r="BJ156" i="25"/>
  <c r="BJ157" i="25"/>
  <c r="BJ108" i="24"/>
  <c r="BJ118" i="24"/>
  <c r="BJ107" i="24"/>
  <c r="BJ113" i="24"/>
  <c r="BJ114" i="24"/>
  <c r="BJ115" i="24"/>
  <c r="BJ116" i="24"/>
  <c r="BJ111" i="24"/>
  <c r="BJ109" i="24"/>
  <c r="BJ106" i="24"/>
  <c r="BJ112" i="24"/>
  <c r="BJ110" i="24"/>
  <c r="BJ105" i="24"/>
  <c r="BJ117" i="24"/>
  <c r="BJ119" i="24"/>
  <c r="BJ120" i="24"/>
  <c r="BJ121" i="24"/>
  <c r="BJ122" i="24"/>
  <c r="BJ123" i="24"/>
  <c r="BJ124" i="24"/>
  <c r="BJ125" i="24"/>
  <c r="BJ126" i="24"/>
  <c r="BJ127" i="24"/>
  <c r="BJ128" i="24"/>
  <c r="BJ129" i="24"/>
  <c r="BJ130" i="24"/>
  <c r="BJ131" i="24"/>
  <c r="BJ132" i="24"/>
  <c r="BJ133" i="24"/>
  <c r="BJ134" i="24"/>
  <c r="BJ135" i="24"/>
  <c r="BJ136" i="24"/>
  <c r="CG78" i="24"/>
  <c r="BJ137" i="24"/>
  <c r="BJ138" i="24"/>
  <c r="BJ139" i="24"/>
  <c r="BJ140" i="24"/>
  <c r="BJ141" i="24"/>
  <c r="BJ142" i="24"/>
  <c r="BJ143" i="24"/>
  <c r="BJ144" i="24"/>
  <c r="BJ145" i="24"/>
  <c r="BJ146" i="24"/>
  <c r="BJ147" i="24"/>
  <c r="BJ148" i="24"/>
  <c r="BJ149" i="24"/>
  <c r="BJ150" i="24"/>
  <c r="BJ151" i="24"/>
  <c r="BJ152" i="24"/>
  <c r="BJ153" i="24"/>
  <c r="BJ154" i="24"/>
  <c r="BJ155" i="24"/>
  <c r="BJ156" i="24"/>
  <c r="BJ157" i="24"/>
  <c r="BJ158" i="24"/>
  <c r="BJ159" i="24"/>
  <c r="BJ160" i="24"/>
  <c r="BJ161" i="24"/>
  <c r="BJ162" i="24"/>
  <c r="BJ180" i="24"/>
  <c r="BJ163" i="24"/>
  <c r="CG163" i="24" s="1"/>
  <c r="BJ101" i="26"/>
  <c r="BJ101" i="29"/>
  <c r="BJ167" i="24"/>
  <c r="BK96" i="27"/>
  <c r="BK93" i="27"/>
  <c r="BK91" i="27"/>
  <c r="BK97" i="27"/>
  <c r="BK88" i="27"/>
  <c r="BK79" i="27"/>
  <c r="BK98" i="27"/>
  <c r="BK100" i="27"/>
  <c r="BK99" i="27"/>
  <c r="BK94" i="27"/>
  <c r="BK87" i="27"/>
  <c r="BK80" i="27"/>
  <c r="BK90" i="27"/>
  <c r="BK92" i="27"/>
  <c r="BK86" i="27"/>
  <c r="BK81" i="27"/>
  <c r="BK95" i="27"/>
  <c r="BK85" i="27"/>
  <c r="BK82" i="27"/>
  <c r="BK84" i="27"/>
  <c r="BK83" i="27"/>
  <c r="BK89" i="27"/>
  <c r="BJ168" i="24"/>
  <c r="BJ172" i="24"/>
  <c r="BJ158" i="25"/>
  <c r="CG160" i="28"/>
  <c r="BD159" i="27"/>
  <c r="AN159" i="27"/>
  <c r="X159" i="27"/>
  <c r="H159" i="27"/>
  <c r="BC159" i="27"/>
  <c r="AM159" i="27"/>
  <c r="W159" i="27"/>
  <c r="G159" i="27"/>
  <c r="BB159" i="27"/>
  <c r="AL159" i="27"/>
  <c r="V159" i="27"/>
  <c r="F159" i="27"/>
  <c r="BA159" i="27"/>
  <c r="AK159" i="27"/>
  <c r="U159" i="27"/>
  <c r="E159" i="27"/>
  <c r="AZ159" i="27"/>
  <c r="AJ159" i="27"/>
  <c r="T159" i="27"/>
  <c r="D159" i="27"/>
  <c r="AY159" i="27"/>
  <c r="AI159" i="27"/>
  <c r="S159" i="27"/>
  <c r="AX159" i="27"/>
  <c r="AH159" i="27"/>
  <c r="R159" i="27"/>
  <c r="AW159" i="27"/>
  <c r="AG159" i="27"/>
  <c r="Q159" i="27"/>
  <c r="AV159" i="27"/>
  <c r="AF159" i="27"/>
  <c r="P159" i="27"/>
  <c r="AU159" i="27"/>
  <c r="AE159" i="27"/>
  <c r="O159" i="27"/>
  <c r="BJ159" i="27"/>
  <c r="AT159" i="27"/>
  <c r="AD159" i="27"/>
  <c r="N159" i="27"/>
  <c r="BI159" i="27"/>
  <c r="AS159" i="27"/>
  <c r="AC159" i="27"/>
  <c r="M159" i="27"/>
  <c r="BH159" i="27"/>
  <c r="AR159" i="27"/>
  <c r="AB159" i="27"/>
  <c r="L159" i="27"/>
  <c r="BG159" i="27"/>
  <c r="AQ159" i="27"/>
  <c r="AA159" i="27"/>
  <c r="K159" i="27"/>
  <c r="BF159" i="27"/>
  <c r="AP159" i="27"/>
  <c r="Z159" i="27"/>
  <c r="J159" i="27"/>
  <c r="BE159" i="27"/>
  <c r="AO159" i="27"/>
  <c r="Y159" i="27"/>
  <c r="I159" i="27"/>
  <c r="BK97" i="26"/>
  <c r="BK98" i="26"/>
  <c r="BK100" i="26"/>
  <c r="BK99" i="26"/>
  <c r="BK87" i="26"/>
  <c r="BK80" i="26"/>
  <c r="BK90" i="26"/>
  <c r="BK92" i="26"/>
  <c r="BK86" i="26"/>
  <c r="BK81" i="26"/>
  <c r="BK95" i="26"/>
  <c r="BK85" i="26"/>
  <c r="BK82" i="26"/>
  <c r="BK84" i="26"/>
  <c r="BK83" i="26"/>
  <c r="BK89" i="26"/>
  <c r="BK96" i="26"/>
  <c r="BK93" i="26"/>
  <c r="BK91" i="26"/>
  <c r="BK88" i="26"/>
  <c r="BK79" i="26"/>
  <c r="BK94" i="26"/>
  <c r="BJ101" i="25"/>
  <c r="BJ173" i="24"/>
  <c r="CG160" i="29"/>
  <c r="BK84" i="29"/>
  <c r="BK83" i="29"/>
  <c r="BK89" i="29"/>
  <c r="BK96" i="29"/>
  <c r="BK93" i="29"/>
  <c r="BK91" i="29"/>
  <c r="BK97" i="29"/>
  <c r="BK88" i="29"/>
  <c r="BK79" i="29"/>
  <c r="BK98" i="29"/>
  <c r="BK100" i="29"/>
  <c r="BK99" i="29"/>
  <c r="BK94" i="29"/>
  <c r="BK87" i="29"/>
  <c r="BK80" i="29"/>
  <c r="BK90" i="29"/>
  <c r="BK92" i="29"/>
  <c r="BK86" i="29"/>
  <c r="BK81" i="29"/>
  <c r="BK95" i="29"/>
  <c r="BK85" i="29"/>
  <c r="BK82" i="29"/>
  <c r="BJ166" i="24"/>
  <c r="BJ175" i="24"/>
  <c r="BK97" i="24"/>
  <c r="BK88" i="24"/>
  <c r="BK98" i="24"/>
  <c r="BK79" i="24"/>
  <c r="BK100" i="24"/>
  <c r="BK99" i="24"/>
  <c r="BK94" i="24"/>
  <c r="BK87" i="24"/>
  <c r="BK90" i="24"/>
  <c r="BK80" i="24"/>
  <c r="BK92" i="24"/>
  <c r="BK95" i="24"/>
  <c r="BK86" i="24"/>
  <c r="BK81" i="24"/>
  <c r="BK85" i="24"/>
  <c r="BK82" i="24"/>
  <c r="BK89" i="24"/>
  <c r="BK84" i="24"/>
  <c r="BK83" i="24"/>
  <c r="BK96" i="24"/>
  <c r="BK93" i="24"/>
  <c r="BK91" i="24"/>
  <c r="BJ169" i="24"/>
  <c r="BJ105" i="26"/>
  <c r="BJ106" i="26"/>
  <c r="BJ107" i="26"/>
  <c r="BJ108" i="26"/>
  <c r="BJ109" i="26"/>
  <c r="BJ110" i="26"/>
  <c r="BJ111" i="26"/>
  <c r="BJ112" i="26"/>
  <c r="BJ113" i="26"/>
  <c r="BJ114" i="26"/>
  <c r="BJ115" i="26"/>
  <c r="BJ116" i="26"/>
  <c r="CG78" i="26"/>
  <c r="BJ117" i="26"/>
  <c r="BJ118" i="26"/>
  <c r="BJ119" i="26"/>
  <c r="BJ120" i="26"/>
  <c r="BJ121" i="26"/>
  <c r="BJ122" i="26"/>
  <c r="BJ123" i="26"/>
  <c r="BJ124" i="26"/>
  <c r="BJ125" i="26"/>
  <c r="BJ126" i="26"/>
  <c r="BJ127" i="26"/>
  <c r="BJ128" i="26"/>
  <c r="BJ129" i="26"/>
  <c r="BJ130" i="26"/>
  <c r="BJ131" i="26"/>
  <c r="BJ132" i="26"/>
  <c r="BJ133" i="26"/>
  <c r="BJ134" i="26"/>
  <c r="BJ135" i="26"/>
  <c r="BJ136" i="26"/>
  <c r="BJ137" i="26"/>
  <c r="BJ138" i="26"/>
  <c r="BJ139" i="26"/>
  <c r="BJ140" i="26"/>
  <c r="BJ141" i="26"/>
  <c r="BJ142" i="26"/>
  <c r="BJ143" i="26"/>
  <c r="BJ144" i="26"/>
  <c r="BJ145" i="26"/>
  <c r="BJ146" i="26"/>
  <c r="BJ147" i="26"/>
  <c r="BJ148" i="26"/>
  <c r="BJ149" i="26"/>
  <c r="BJ150" i="26"/>
  <c r="BJ151" i="26"/>
  <c r="BJ152" i="26"/>
  <c r="BJ153" i="26"/>
  <c r="BJ154" i="26"/>
  <c r="BJ155" i="26"/>
  <c r="BJ156" i="26"/>
  <c r="BJ157" i="26"/>
  <c r="BJ158" i="26"/>
  <c r="BK84" i="28"/>
  <c r="BK83" i="28"/>
  <c r="BK89" i="28"/>
  <c r="BK96" i="28"/>
  <c r="BK93" i="28"/>
  <c r="BK91" i="28"/>
  <c r="BK97" i="28"/>
  <c r="BK88" i="28"/>
  <c r="BK79" i="28"/>
  <c r="BK98" i="28"/>
  <c r="BK100" i="28"/>
  <c r="BK99" i="28"/>
  <c r="BK94" i="28"/>
  <c r="BK87" i="28"/>
  <c r="BK80" i="28"/>
  <c r="BK90" i="28"/>
  <c r="BK92" i="28"/>
  <c r="BK95" i="28"/>
  <c r="BK81" i="28"/>
  <c r="BK85" i="28"/>
  <c r="BK86" i="28"/>
  <c r="BK82" i="28"/>
  <c r="BK87" i="25"/>
  <c r="BK80" i="25"/>
  <c r="BK90" i="25"/>
  <c r="BK92" i="25"/>
  <c r="BK86" i="25"/>
  <c r="BK81" i="25"/>
  <c r="BK95" i="25"/>
  <c r="BK85" i="25"/>
  <c r="BK82" i="25"/>
  <c r="BK84" i="25"/>
  <c r="BK83" i="25"/>
  <c r="BK89" i="25"/>
  <c r="BK96" i="25"/>
  <c r="BK93" i="25"/>
  <c r="BK91" i="25"/>
  <c r="BK97" i="25"/>
  <c r="BK98" i="25"/>
  <c r="BK100" i="25"/>
  <c r="BK99" i="25"/>
  <c r="BK94" i="25"/>
  <c r="BK88" i="25"/>
  <c r="BK79" i="25"/>
  <c r="BJ165" i="24"/>
  <c r="BJ170" i="24"/>
  <c r="BJ101" i="28"/>
  <c r="BJ105" i="28"/>
  <c r="BJ106" i="28"/>
  <c r="BJ108" i="28"/>
  <c r="BJ107" i="28"/>
  <c r="BJ109" i="28"/>
  <c r="BJ110" i="28"/>
  <c r="BJ111" i="28"/>
  <c r="BJ112" i="28"/>
  <c r="BJ113" i="28"/>
  <c r="BJ114" i="28"/>
  <c r="BJ115" i="28"/>
  <c r="BJ116" i="28"/>
  <c r="BJ117" i="28"/>
  <c r="CG78" i="28"/>
  <c r="BJ118" i="28"/>
  <c r="BJ119" i="28"/>
  <c r="BJ120" i="28"/>
  <c r="BJ121" i="28"/>
  <c r="BJ122" i="28"/>
  <c r="BJ123" i="28"/>
  <c r="BJ124" i="28"/>
  <c r="BJ125" i="28"/>
  <c r="BJ126" i="28"/>
  <c r="BJ127" i="28"/>
  <c r="BJ128" i="28"/>
  <c r="BJ129" i="28"/>
  <c r="BJ130" i="28"/>
  <c r="BJ131" i="28"/>
  <c r="BJ132" i="28"/>
  <c r="BJ133" i="28"/>
  <c r="BJ134" i="28"/>
  <c r="BJ135" i="28"/>
  <c r="BJ136" i="28"/>
  <c r="BJ137" i="28"/>
  <c r="BJ138" i="28"/>
  <c r="BJ139" i="28"/>
  <c r="BJ140" i="28"/>
  <c r="BJ141" i="28"/>
  <c r="BJ142" i="28"/>
  <c r="BJ143" i="28"/>
  <c r="BJ144" i="28"/>
  <c r="BJ145" i="28"/>
  <c r="BJ146" i="28"/>
  <c r="BJ147" i="28"/>
  <c r="BJ148" i="28"/>
  <c r="BJ149" i="28"/>
  <c r="BJ150" i="28"/>
  <c r="BJ151" i="28"/>
  <c r="BJ152" i="28"/>
  <c r="BJ153" i="28"/>
  <c r="BJ154" i="28"/>
  <c r="BJ155" i="28"/>
  <c r="BJ156" i="28"/>
  <c r="BJ157" i="28"/>
  <c r="BJ158" i="28"/>
  <c r="BJ159" i="28"/>
  <c r="AV161" i="29"/>
  <c r="BF161" i="29"/>
  <c r="AP161" i="29"/>
  <c r="Z161" i="29"/>
  <c r="J161" i="29"/>
  <c r="BE161" i="29"/>
  <c r="AO161" i="29"/>
  <c r="AZ161" i="29"/>
  <c r="AG161" i="29"/>
  <c r="P161" i="29"/>
  <c r="AY161" i="29"/>
  <c r="AF161" i="29"/>
  <c r="O161" i="29"/>
  <c r="AX161" i="29"/>
  <c r="AE161" i="29"/>
  <c r="N161" i="29"/>
  <c r="AW161" i="29"/>
  <c r="AD161" i="29"/>
  <c r="M161" i="29"/>
  <c r="AU161" i="29"/>
  <c r="AC161" i="29"/>
  <c r="L161" i="29"/>
  <c r="AR161" i="29"/>
  <c r="Y161" i="29"/>
  <c r="H161" i="29"/>
  <c r="AN161" i="29"/>
  <c r="Q161" i="29"/>
  <c r="AM161" i="29"/>
  <c r="K161" i="29"/>
  <c r="AL161" i="29"/>
  <c r="I161" i="29"/>
  <c r="BH161" i="29"/>
  <c r="AB161" i="29"/>
  <c r="BG161" i="29"/>
  <c r="AA161" i="29"/>
  <c r="BD161" i="29"/>
  <c r="X161" i="29"/>
  <c r="AT161" i="29"/>
  <c r="T161" i="29"/>
  <c r="AQ161" i="29"/>
  <c r="R161" i="29"/>
  <c r="F161" i="29"/>
  <c r="BJ161" i="29"/>
  <c r="E161" i="29"/>
  <c r="BI161" i="29"/>
  <c r="D161" i="29"/>
  <c r="BC161" i="29"/>
  <c r="BB161" i="29"/>
  <c r="BA161" i="29"/>
  <c r="AS161" i="29"/>
  <c r="AK161" i="29"/>
  <c r="AJ161" i="29"/>
  <c r="AI161" i="29"/>
  <c r="AH161" i="29"/>
  <c r="W161" i="29"/>
  <c r="V161" i="29"/>
  <c r="U161" i="29"/>
  <c r="S161" i="29"/>
  <c r="G161" i="29"/>
  <c r="BH161" i="28"/>
  <c r="AR161" i="28"/>
  <c r="AB161" i="28"/>
  <c r="L161" i="28"/>
  <c r="BG161" i="28"/>
  <c r="AQ161" i="28"/>
  <c r="AA161" i="28"/>
  <c r="K161" i="28"/>
  <c r="BF161" i="28"/>
  <c r="AP161" i="28"/>
  <c r="Z161" i="28"/>
  <c r="J161" i="28"/>
  <c r="BE161" i="28"/>
  <c r="AO161" i="28"/>
  <c r="Y161" i="28"/>
  <c r="I161" i="28"/>
  <c r="BD161" i="28"/>
  <c r="AN161" i="28"/>
  <c r="X161" i="28"/>
  <c r="H161" i="28"/>
  <c r="BC161" i="28"/>
  <c r="AM161" i="28"/>
  <c r="W161" i="28"/>
  <c r="G161" i="28"/>
  <c r="BB161" i="28"/>
  <c r="AL161" i="28"/>
  <c r="V161" i="28"/>
  <c r="F161" i="28"/>
  <c r="BA161" i="28"/>
  <c r="AK161" i="28"/>
  <c r="U161" i="28"/>
  <c r="E161" i="28"/>
  <c r="AZ161" i="28"/>
  <c r="AJ161" i="28"/>
  <c r="T161" i="28"/>
  <c r="D161" i="28"/>
  <c r="AY161" i="28"/>
  <c r="AI161" i="28"/>
  <c r="S161" i="28"/>
  <c r="AU161" i="28"/>
  <c r="AT161" i="28"/>
  <c r="AS161" i="28"/>
  <c r="AH161" i="28"/>
  <c r="AG161" i="28"/>
  <c r="AF161" i="28"/>
  <c r="AE161" i="28"/>
  <c r="AD161" i="28"/>
  <c r="AC161" i="28"/>
  <c r="R161" i="28"/>
  <c r="Q161" i="28"/>
  <c r="BJ161" i="28"/>
  <c r="P161" i="28"/>
  <c r="BI161" i="28"/>
  <c r="O161" i="28"/>
  <c r="AX161" i="28"/>
  <c r="N161" i="28"/>
  <c r="AW161" i="28"/>
  <c r="M161" i="28"/>
  <c r="AV161" i="28"/>
  <c r="BJ179" i="24"/>
  <c r="CG159" i="26"/>
  <c r="BF159" i="25"/>
  <c r="AP159" i="25"/>
  <c r="Z159" i="25"/>
  <c r="J159" i="25"/>
  <c r="BE159" i="25"/>
  <c r="AO159" i="25"/>
  <c r="Y159" i="25"/>
  <c r="I159" i="25"/>
  <c r="BD159" i="25"/>
  <c r="AN159" i="25"/>
  <c r="X159" i="25"/>
  <c r="H159" i="25"/>
  <c r="BC159" i="25"/>
  <c r="AM159" i="25"/>
  <c r="W159" i="25"/>
  <c r="G159" i="25"/>
  <c r="BB159" i="25"/>
  <c r="AL159" i="25"/>
  <c r="V159" i="25"/>
  <c r="F159" i="25"/>
  <c r="BA159" i="25"/>
  <c r="AK159" i="25"/>
  <c r="U159" i="25"/>
  <c r="E159" i="25"/>
  <c r="AZ159" i="25"/>
  <c r="AJ159" i="25"/>
  <c r="T159" i="25"/>
  <c r="D159" i="25"/>
  <c r="AY159" i="25"/>
  <c r="AI159" i="25"/>
  <c r="S159" i="25"/>
  <c r="AX159" i="25"/>
  <c r="AH159" i="25"/>
  <c r="R159" i="25"/>
  <c r="AW159" i="25"/>
  <c r="AG159" i="25"/>
  <c r="Q159" i="25"/>
  <c r="AV159" i="25"/>
  <c r="AF159" i="25"/>
  <c r="P159" i="25"/>
  <c r="AU159" i="25"/>
  <c r="AE159" i="25"/>
  <c r="O159" i="25"/>
  <c r="BJ159" i="25"/>
  <c r="AT159" i="25"/>
  <c r="AD159" i="25"/>
  <c r="N159" i="25"/>
  <c r="BI159" i="25"/>
  <c r="AS159" i="25"/>
  <c r="AC159" i="25"/>
  <c r="M159" i="25"/>
  <c r="BH159" i="25"/>
  <c r="AR159" i="25"/>
  <c r="AB159" i="25"/>
  <c r="L159" i="25"/>
  <c r="BG159" i="25"/>
  <c r="AQ159" i="25"/>
  <c r="AA159" i="25"/>
  <c r="K159" i="25"/>
  <c r="BJ176" i="24"/>
  <c r="CG158" i="27"/>
  <c r="M182" i="24"/>
  <c r="AC182" i="24"/>
  <c r="AS182" i="24"/>
  <c r="BI182" i="24"/>
  <c r="N182" i="24"/>
  <c r="AD182" i="24"/>
  <c r="AT182" i="24"/>
  <c r="BJ182" i="24"/>
  <c r="O182" i="24"/>
  <c r="AE182" i="24"/>
  <c r="AU182" i="24"/>
  <c r="P182" i="24"/>
  <c r="AF182" i="24"/>
  <c r="AV182" i="24"/>
  <c r="Q182" i="24"/>
  <c r="AG182" i="24"/>
  <c r="AW182" i="24"/>
  <c r="D182" i="24"/>
  <c r="R182" i="24"/>
  <c r="AH182" i="24"/>
  <c r="AX182" i="24"/>
  <c r="S182" i="24"/>
  <c r="AI182" i="24"/>
  <c r="AY182" i="24"/>
  <c r="T182" i="24"/>
  <c r="AJ182" i="24"/>
  <c r="AZ182" i="24"/>
  <c r="E182" i="24"/>
  <c r="U182" i="24"/>
  <c r="AK182" i="24"/>
  <c r="BA182" i="24"/>
  <c r="F182" i="24"/>
  <c r="V182" i="24"/>
  <c r="AL182" i="24"/>
  <c r="BB182" i="24"/>
  <c r="G182" i="24"/>
  <c r="W182" i="24"/>
  <c r="AM182" i="24"/>
  <c r="BC182" i="24"/>
  <c r="H182" i="24"/>
  <c r="X182" i="24"/>
  <c r="AN182" i="24"/>
  <c r="BD182" i="24"/>
  <c r="I182" i="24"/>
  <c r="Y182" i="24"/>
  <c r="AO182" i="24"/>
  <c r="BE182" i="24"/>
  <c r="J182" i="24"/>
  <c r="Z182" i="24"/>
  <c r="AP182" i="24"/>
  <c r="BF182" i="24"/>
  <c r="K182" i="24"/>
  <c r="AA182" i="24"/>
  <c r="AQ182" i="24"/>
  <c r="BG182" i="24"/>
  <c r="L182" i="24"/>
  <c r="AB182" i="24"/>
  <c r="AR182" i="24"/>
  <c r="BH182" i="24"/>
  <c r="BJ101" i="24"/>
  <c r="BJ164" i="24"/>
  <c r="Q64" i="1"/>
  <c r="S63" i="1"/>
  <c r="BF160" i="26"/>
  <c r="AP160" i="26"/>
  <c r="Z160" i="26"/>
  <c r="J160" i="26"/>
  <c r="BE160" i="26"/>
  <c r="AO160" i="26"/>
  <c r="Y160" i="26"/>
  <c r="I160" i="26"/>
  <c r="BD160" i="26"/>
  <c r="AN160" i="26"/>
  <c r="X160" i="26"/>
  <c r="H160" i="26"/>
  <c r="BC160" i="26"/>
  <c r="AM160" i="26"/>
  <c r="W160" i="26"/>
  <c r="G160" i="26"/>
  <c r="BB160" i="26"/>
  <c r="AL160" i="26"/>
  <c r="V160" i="26"/>
  <c r="F160" i="26"/>
  <c r="BA160" i="26"/>
  <c r="AK160" i="26"/>
  <c r="U160" i="26"/>
  <c r="E160" i="26"/>
  <c r="AZ160" i="26"/>
  <c r="AJ160" i="26"/>
  <c r="T160" i="26"/>
  <c r="D160" i="26"/>
  <c r="AY160" i="26"/>
  <c r="AI160" i="26"/>
  <c r="S160" i="26"/>
  <c r="AX160" i="26"/>
  <c r="AH160" i="26"/>
  <c r="R160" i="26"/>
  <c r="AW160" i="26"/>
  <c r="AG160" i="26"/>
  <c r="Q160" i="26"/>
  <c r="AV160" i="26"/>
  <c r="AF160" i="26"/>
  <c r="P160" i="26"/>
  <c r="AU160" i="26"/>
  <c r="AE160" i="26"/>
  <c r="O160" i="26"/>
  <c r="BJ160" i="26"/>
  <c r="AT160" i="26"/>
  <c r="AD160" i="26"/>
  <c r="N160" i="26"/>
  <c r="BI160" i="26"/>
  <c r="AS160" i="26"/>
  <c r="AC160" i="26"/>
  <c r="M160" i="26"/>
  <c r="BH160" i="26"/>
  <c r="AR160" i="26"/>
  <c r="AB160" i="26"/>
  <c r="L160" i="26"/>
  <c r="BG160" i="26"/>
  <c r="AQ160" i="26"/>
  <c r="AA160" i="26"/>
  <c r="K160" i="26"/>
  <c r="BJ174" i="24"/>
  <c r="BJ171" i="24"/>
  <c r="BJ105" i="29"/>
  <c r="BJ106" i="29"/>
  <c r="BJ107" i="29"/>
  <c r="BJ108" i="29"/>
  <c r="BJ109" i="29"/>
  <c r="BJ110" i="29"/>
  <c r="BJ112" i="29"/>
  <c r="BJ111" i="29"/>
  <c r="BJ113" i="29"/>
  <c r="BJ114" i="29"/>
  <c r="BJ115" i="29"/>
  <c r="BJ116" i="29"/>
  <c r="BJ117" i="29"/>
  <c r="CG78" i="29"/>
  <c r="BJ118" i="29"/>
  <c r="BJ119" i="29"/>
  <c r="BJ120" i="29"/>
  <c r="BJ121" i="29"/>
  <c r="BJ122" i="29"/>
  <c r="BJ123" i="29"/>
  <c r="BJ124" i="29"/>
  <c r="BJ125" i="29"/>
  <c r="BJ126" i="29"/>
  <c r="BJ127" i="29"/>
  <c r="BJ128" i="29"/>
  <c r="BJ129" i="29"/>
  <c r="BJ130" i="29"/>
  <c r="BJ131" i="29"/>
  <c r="BJ132" i="29"/>
  <c r="BJ133" i="29"/>
  <c r="BJ134" i="29"/>
  <c r="BJ135" i="29"/>
  <c r="BJ136" i="29"/>
  <c r="BJ137" i="29"/>
  <c r="BJ138" i="29"/>
  <c r="BJ139" i="29"/>
  <c r="BJ140" i="29"/>
  <c r="BJ141" i="29"/>
  <c r="BJ142" i="29"/>
  <c r="BJ143" i="29"/>
  <c r="BJ144" i="29"/>
  <c r="BJ145" i="29"/>
  <c r="BJ146" i="29"/>
  <c r="BJ147" i="29"/>
  <c r="BJ148" i="29"/>
  <c r="BJ149" i="29"/>
  <c r="BJ150" i="29"/>
  <c r="BJ151" i="29"/>
  <c r="BJ152" i="29"/>
  <c r="BJ153" i="29"/>
  <c r="BJ154" i="29"/>
  <c r="BJ155" i="29"/>
  <c r="BJ156" i="29"/>
  <c r="BJ157" i="29"/>
  <c r="BJ158" i="29"/>
  <c r="BJ159" i="29"/>
  <c r="BJ103" i="25"/>
  <c r="BJ103" i="26"/>
  <c r="BJ103" i="29"/>
  <c r="BJ103" i="27"/>
  <c r="BJ103" i="28"/>
  <c r="BJ103" i="24"/>
  <c r="B182" i="24"/>
  <c r="B98" i="24"/>
  <c r="J71" i="1"/>
  <c r="D60" i="20"/>
  <c r="E60" i="20" s="1"/>
  <c r="M68" i="1"/>
  <c r="B62" i="20"/>
  <c r="C62" i="20" s="1"/>
  <c r="R66" i="1"/>
  <c r="F74" i="1"/>
  <c r="BL18" i="27" s="1"/>
  <c r="H74" i="1"/>
  <c r="BL18" i="29" s="1"/>
  <c r="D74" i="1"/>
  <c r="BL18" i="25" s="1"/>
  <c r="G74" i="1"/>
  <c r="BL18" i="28" s="1"/>
  <c r="E74" i="1"/>
  <c r="BL18" i="26" s="1"/>
  <c r="C74" i="1"/>
  <c r="BL18" i="24" s="1"/>
  <c r="A62" i="23"/>
  <c r="B69" i="1"/>
  <c r="A68" i="1"/>
  <c r="B63" i="23"/>
  <c r="C63" i="23" s="1"/>
  <c r="D63" i="23" s="1"/>
  <c r="B62" i="21"/>
  <c r="C62" i="21" s="1"/>
  <c r="A61" i="20"/>
  <c r="G61" i="23"/>
  <c r="E61" i="23"/>
  <c r="F61" i="23" s="1"/>
  <c r="F60" i="21"/>
  <c r="E60" i="21"/>
  <c r="A61" i="21"/>
  <c r="D61" i="21" s="1"/>
  <c r="F60" i="20"/>
  <c r="L67" i="1"/>
  <c r="O67" i="1" s="1"/>
  <c r="T67" i="1" s="1"/>
  <c r="I84" i="14"/>
  <c r="P66" i="1"/>
  <c r="B159" i="25"/>
  <c r="B75" i="25"/>
  <c r="B160" i="26"/>
  <c r="B76" i="26"/>
  <c r="B159" i="27"/>
  <c r="B75" i="27"/>
  <c r="B77" i="28"/>
  <c r="B161" i="28"/>
  <c r="B161" i="29"/>
  <c r="B77" i="29"/>
  <c r="F25" i="31" l="1"/>
  <c r="G25" i="31" s="1"/>
  <c r="I25" i="31" s="1"/>
  <c r="BK182" i="24"/>
  <c r="BK161" i="28"/>
  <c r="BK160" i="26"/>
  <c r="BK159" i="27"/>
  <c r="BK159" i="25"/>
  <c r="BK173" i="24"/>
  <c r="BK181" i="24"/>
  <c r="BE161" i="26"/>
  <c r="AO161" i="26"/>
  <c r="Y161" i="26"/>
  <c r="I161" i="26"/>
  <c r="BD161" i="26"/>
  <c r="AN161" i="26"/>
  <c r="X161" i="26"/>
  <c r="H161" i="26"/>
  <c r="BC161" i="26"/>
  <c r="AM161" i="26"/>
  <c r="W161" i="26"/>
  <c r="G161" i="26"/>
  <c r="BB161" i="26"/>
  <c r="AL161" i="26"/>
  <c r="V161" i="26"/>
  <c r="F161" i="26"/>
  <c r="BA161" i="26"/>
  <c r="AK161" i="26"/>
  <c r="U161" i="26"/>
  <c r="E161" i="26"/>
  <c r="AZ161" i="26"/>
  <c r="AJ161" i="26"/>
  <c r="T161" i="26"/>
  <c r="D161" i="26"/>
  <c r="AY161" i="26"/>
  <c r="AI161" i="26"/>
  <c r="S161" i="26"/>
  <c r="AX161" i="26"/>
  <c r="AH161" i="26"/>
  <c r="R161" i="26"/>
  <c r="AW161" i="26"/>
  <c r="AG161" i="26"/>
  <c r="Q161" i="26"/>
  <c r="AV161" i="26"/>
  <c r="AF161" i="26"/>
  <c r="P161" i="26"/>
  <c r="BK161" i="26"/>
  <c r="AU161" i="26"/>
  <c r="AE161" i="26"/>
  <c r="O161" i="26"/>
  <c r="BJ161" i="26"/>
  <c r="AT161" i="26"/>
  <c r="AD161" i="26"/>
  <c r="N161" i="26"/>
  <c r="BI161" i="26"/>
  <c r="AS161" i="26"/>
  <c r="AC161" i="26"/>
  <c r="M161" i="26"/>
  <c r="BH161" i="26"/>
  <c r="AR161" i="26"/>
  <c r="AB161" i="26"/>
  <c r="L161" i="26"/>
  <c r="BG161" i="26"/>
  <c r="AQ161" i="26"/>
  <c r="AA161" i="26"/>
  <c r="K161" i="26"/>
  <c r="BF161" i="26"/>
  <c r="AP161" i="26"/>
  <c r="Z161" i="26"/>
  <c r="J161" i="26"/>
  <c r="BK167" i="24"/>
  <c r="BK168" i="24"/>
  <c r="BK172" i="24"/>
  <c r="Q65" i="1"/>
  <c r="S64" i="1"/>
  <c r="BK101" i="29"/>
  <c r="BK105" i="29"/>
  <c r="BK106" i="29"/>
  <c r="BK107" i="29"/>
  <c r="BK108" i="29"/>
  <c r="BK109" i="29"/>
  <c r="CG79" i="29"/>
  <c r="BK110" i="29"/>
  <c r="BK112" i="29"/>
  <c r="BK111" i="29"/>
  <c r="BK113" i="29"/>
  <c r="BK114" i="29"/>
  <c r="BK115" i="29"/>
  <c r="BK116" i="29"/>
  <c r="BK117" i="29"/>
  <c r="BK118" i="29"/>
  <c r="BK119" i="29"/>
  <c r="BK120" i="29"/>
  <c r="BK121" i="29"/>
  <c r="BK122" i="29"/>
  <c r="BK123" i="29"/>
  <c r="BK124" i="29"/>
  <c r="BK125" i="29"/>
  <c r="BK126" i="29"/>
  <c r="BK127" i="29"/>
  <c r="BK128" i="29"/>
  <c r="BK129" i="29"/>
  <c r="BK130" i="29"/>
  <c r="BK131" i="29"/>
  <c r="BK132" i="29"/>
  <c r="BK133" i="29"/>
  <c r="BK134" i="29"/>
  <c r="BK135" i="29"/>
  <c r="BK136" i="29"/>
  <c r="BK137" i="29"/>
  <c r="BK138" i="29"/>
  <c r="BK139" i="29"/>
  <c r="BK140" i="29"/>
  <c r="BK141" i="29"/>
  <c r="BK142" i="29"/>
  <c r="BK143" i="29"/>
  <c r="BK144" i="29"/>
  <c r="BK145" i="29"/>
  <c r="BK146" i="29"/>
  <c r="BK147" i="29"/>
  <c r="BK148" i="29"/>
  <c r="BK149" i="29"/>
  <c r="BK150" i="29"/>
  <c r="BK151" i="29"/>
  <c r="BK152" i="29"/>
  <c r="BK153" i="29"/>
  <c r="BK154" i="29"/>
  <c r="BK155" i="29"/>
  <c r="BK156" i="29"/>
  <c r="BK157" i="29"/>
  <c r="BK158" i="29"/>
  <c r="BK159" i="29"/>
  <c r="BK160" i="29"/>
  <c r="BK162" i="29"/>
  <c r="AU162" i="29"/>
  <c r="AE162" i="29"/>
  <c r="O162" i="29"/>
  <c r="BE162" i="29"/>
  <c r="AO162" i="29"/>
  <c r="Y162" i="29"/>
  <c r="I162" i="29"/>
  <c r="BD162" i="29"/>
  <c r="AN162" i="29"/>
  <c r="X162" i="29"/>
  <c r="H162" i="29"/>
  <c r="AX162" i="29"/>
  <c r="AD162" i="29"/>
  <c r="K162" i="29"/>
  <c r="AW162" i="29"/>
  <c r="AC162" i="29"/>
  <c r="J162" i="29"/>
  <c r="AV162" i="29"/>
  <c r="AB162" i="29"/>
  <c r="G162" i="29"/>
  <c r="AT162" i="29"/>
  <c r="AA162" i="29"/>
  <c r="F162" i="29"/>
  <c r="AS162" i="29"/>
  <c r="Z162" i="29"/>
  <c r="E162" i="29"/>
  <c r="BI162" i="29"/>
  <c r="AP162" i="29"/>
  <c r="U162" i="29"/>
  <c r="BC162" i="29"/>
  <c r="V162" i="29"/>
  <c r="BB162" i="29"/>
  <c r="T162" i="29"/>
  <c r="BA162" i="29"/>
  <c r="S162" i="29"/>
  <c r="AM162" i="29"/>
  <c r="M162" i="29"/>
  <c r="AL162" i="29"/>
  <c r="L162" i="29"/>
  <c r="AK162" i="29"/>
  <c r="D162" i="29"/>
  <c r="BH162" i="29"/>
  <c r="AG162" i="29"/>
  <c r="BF162" i="29"/>
  <c r="W162" i="29"/>
  <c r="AY162" i="29"/>
  <c r="AR162" i="29"/>
  <c r="AQ162" i="29"/>
  <c r="AJ162" i="29"/>
  <c r="AI162" i="29"/>
  <c r="AH162" i="29"/>
  <c r="AF162" i="29"/>
  <c r="R162" i="29"/>
  <c r="Q162" i="29"/>
  <c r="P162" i="29"/>
  <c r="N162" i="29"/>
  <c r="BJ162" i="29"/>
  <c r="BG162" i="29"/>
  <c r="AZ162" i="29"/>
  <c r="BK166" i="24"/>
  <c r="BK169" i="24"/>
  <c r="CG159" i="25"/>
  <c r="BK165" i="24"/>
  <c r="BE160" i="25"/>
  <c r="AO160" i="25"/>
  <c r="Y160" i="25"/>
  <c r="I160" i="25"/>
  <c r="BD160" i="25"/>
  <c r="AN160" i="25"/>
  <c r="X160" i="25"/>
  <c r="H160" i="25"/>
  <c r="BC160" i="25"/>
  <c r="AM160" i="25"/>
  <c r="W160" i="25"/>
  <c r="G160" i="25"/>
  <c r="BB160" i="25"/>
  <c r="AL160" i="25"/>
  <c r="V160" i="25"/>
  <c r="F160" i="25"/>
  <c r="BA160" i="25"/>
  <c r="AK160" i="25"/>
  <c r="U160" i="25"/>
  <c r="E160" i="25"/>
  <c r="AZ160" i="25"/>
  <c r="AJ160" i="25"/>
  <c r="T160" i="25"/>
  <c r="D160" i="25"/>
  <c r="AY160" i="25"/>
  <c r="AI160" i="25"/>
  <c r="S160" i="25"/>
  <c r="AX160" i="25"/>
  <c r="AH160" i="25"/>
  <c r="R160" i="25"/>
  <c r="AW160" i="25"/>
  <c r="AG160" i="25"/>
  <c r="Q160" i="25"/>
  <c r="AV160" i="25"/>
  <c r="AF160" i="25"/>
  <c r="P160" i="25"/>
  <c r="BK160" i="25"/>
  <c r="AU160" i="25"/>
  <c r="AE160" i="25"/>
  <c r="O160" i="25"/>
  <c r="BJ160" i="25"/>
  <c r="AT160" i="25"/>
  <c r="AD160" i="25"/>
  <c r="N160" i="25"/>
  <c r="BI160" i="25"/>
  <c r="AS160" i="25"/>
  <c r="AC160" i="25"/>
  <c r="M160" i="25"/>
  <c r="BH160" i="25"/>
  <c r="AR160" i="25"/>
  <c r="AB160" i="25"/>
  <c r="L160" i="25"/>
  <c r="BG160" i="25"/>
  <c r="AQ160" i="25"/>
  <c r="AA160" i="25"/>
  <c r="K160" i="25"/>
  <c r="BF160" i="25"/>
  <c r="AP160" i="25"/>
  <c r="Z160" i="25"/>
  <c r="J160" i="25"/>
  <c r="BK170" i="24"/>
  <c r="BK179" i="24"/>
  <c r="BK176" i="24"/>
  <c r="M183" i="24"/>
  <c r="AC183" i="24"/>
  <c r="AS183" i="24"/>
  <c r="BI183" i="24"/>
  <c r="N183" i="24"/>
  <c r="AD183" i="24"/>
  <c r="AT183" i="24"/>
  <c r="BJ183" i="24"/>
  <c r="O183" i="24"/>
  <c r="AE183" i="24"/>
  <c r="AU183" i="24"/>
  <c r="BK183" i="24"/>
  <c r="P183" i="24"/>
  <c r="AF183" i="24"/>
  <c r="AV183" i="24"/>
  <c r="Q183" i="24"/>
  <c r="AG183" i="24"/>
  <c r="AW183" i="24"/>
  <c r="R183" i="24"/>
  <c r="AH183" i="24"/>
  <c r="AX183" i="24"/>
  <c r="D183" i="24"/>
  <c r="S183" i="24"/>
  <c r="AI183" i="24"/>
  <c r="AY183" i="24"/>
  <c r="T183" i="24"/>
  <c r="AJ183" i="24"/>
  <c r="AZ183" i="24"/>
  <c r="E183" i="24"/>
  <c r="U183" i="24"/>
  <c r="AK183" i="24"/>
  <c r="BA183" i="24"/>
  <c r="F183" i="24"/>
  <c r="V183" i="24"/>
  <c r="AL183" i="24"/>
  <c r="BB183" i="24"/>
  <c r="G183" i="24"/>
  <c r="W183" i="24"/>
  <c r="AM183" i="24"/>
  <c r="BC183" i="24"/>
  <c r="H183" i="24"/>
  <c r="X183" i="24"/>
  <c r="AN183" i="24"/>
  <c r="BD183" i="24"/>
  <c r="I183" i="24"/>
  <c r="Y183" i="24"/>
  <c r="AO183" i="24"/>
  <c r="BE183" i="24"/>
  <c r="J183" i="24"/>
  <c r="Z183" i="24"/>
  <c r="AP183" i="24"/>
  <c r="BF183" i="24"/>
  <c r="K183" i="24"/>
  <c r="AA183" i="24"/>
  <c r="AQ183" i="24"/>
  <c r="BG183" i="24"/>
  <c r="L183" i="24"/>
  <c r="AB183" i="24"/>
  <c r="AR183" i="24"/>
  <c r="BH183" i="24"/>
  <c r="BK101" i="25"/>
  <c r="BK105" i="25"/>
  <c r="BK106" i="25"/>
  <c r="BK107" i="25"/>
  <c r="BK108" i="25"/>
  <c r="BK109" i="25"/>
  <c r="BK110" i="25"/>
  <c r="CG79" i="25"/>
  <c r="BK111" i="25"/>
  <c r="BK112" i="25"/>
  <c r="BK113" i="25"/>
  <c r="BK114" i="25"/>
  <c r="BK115" i="25"/>
  <c r="BK116" i="25"/>
  <c r="BK117" i="25"/>
  <c r="BK118" i="25"/>
  <c r="BK119" i="25"/>
  <c r="BK120" i="25"/>
  <c r="BK121" i="25"/>
  <c r="BK122" i="25"/>
  <c r="BK123" i="25"/>
  <c r="BK124" i="25"/>
  <c r="BK125" i="25"/>
  <c r="BK126" i="25"/>
  <c r="BK127" i="25"/>
  <c r="BK128" i="25"/>
  <c r="BK129" i="25"/>
  <c r="BK130" i="25"/>
  <c r="BK131" i="25"/>
  <c r="BK132" i="25"/>
  <c r="BK133" i="25"/>
  <c r="BK134" i="25"/>
  <c r="BK135" i="25"/>
  <c r="BK136" i="25"/>
  <c r="BK137" i="25"/>
  <c r="BK138" i="25"/>
  <c r="BK139" i="25"/>
  <c r="BK140" i="25"/>
  <c r="BK141" i="25"/>
  <c r="BK142" i="25"/>
  <c r="BK143" i="25"/>
  <c r="BK144" i="25"/>
  <c r="BK145" i="25"/>
  <c r="BK146" i="25"/>
  <c r="BK147" i="25"/>
  <c r="BK148" i="25"/>
  <c r="BK149" i="25"/>
  <c r="BK150" i="25"/>
  <c r="BK151" i="25"/>
  <c r="BK152" i="25"/>
  <c r="BK153" i="25"/>
  <c r="BK154" i="25"/>
  <c r="BK155" i="25"/>
  <c r="BK156" i="25"/>
  <c r="BK157" i="25"/>
  <c r="BK158" i="25"/>
  <c r="BK164" i="24"/>
  <c r="CG164" i="24" s="1"/>
  <c r="BK101" i="27"/>
  <c r="BK105" i="27"/>
  <c r="BK106" i="27"/>
  <c r="BK107" i="27"/>
  <c r="BK108" i="27"/>
  <c r="BK109" i="27"/>
  <c r="BK110" i="27"/>
  <c r="CG79" i="27"/>
  <c r="BK111" i="27"/>
  <c r="BK112" i="27"/>
  <c r="BK113" i="27"/>
  <c r="BK114" i="27"/>
  <c r="BK115" i="27"/>
  <c r="BK116" i="27"/>
  <c r="BK117" i="27"/>
  <c r="BK118" i="27"/>
  <c r="BK119" i="27"/>
  <c r="BK120" i="27"/>
  <c r="BK121" i="27"/>
  <c r="BK122" i="27"/>
  <c r="BK123" i="27"/>
  <c r="BK124" i="27"/>
  <c r="BK125" i="27"/>
  <c r="BK126" i="27"/>
  <c r="BK127" i="27"/>
  <c r="BK128" i="27"/>
  <c r="BK129" i="27"/>
  <c r="BK130" i="27"/>
  <c r="BK131" i="27"/>
  <c r="BK132" i="27"/>
  <c r="BK133" i="27"/>
  <c r="BK134" i="27"/>
  <c r="BK135" i="27"/>
  <c r="BK136" i="27"/>
  <c r="BK137" i="27"/>
  <c r="BK138" i="27"/>
  <c r="BK139" i="27"/>
  <c r="BK140" i="27"/>
  <c r="BK141" i="27"/>
  <c r="BK142" i="27"/>
  <c r="BK143" i="27"/>
  <c r="BK144" i="27"/>
  <c r="BK145" i="27"/>
  <c r="BK146" i="27"/>
  <c r="BK147" i="27"/>
  <c r="BK148" i="27"/>
  <c r="BK149" i="27"/>
  <c r="BK150" i="27"/>
  <c r="BK151" i="27"/>
  <c r="BK152" i="27"/>
  <c r="BK153" i="27"/>
  <c r="BK154" i="27"/>
  <c r="BK155" i="27"/>
  <c r="BK156" i="27"/>
  <c r="BK157" i="27"/>
  <c r="BK158" i="27"/>
  <c r="BL88" i="24"/>
  <c r="BL98" i="24"/>
  <c r="BL100" i="24"/>
  <c r="BL99" i="24"/>
  <c r="BL94" i="24"/>
  <c r="BL87" i="24"/>
  <c r="BL90" i="24"/>
  <c r="BL80" i="24"/>
  <c r="BL92" i="24"/>
  <c r="BL95" i="24"/>
  <c r="BL86" i="24"/>
  <c r="BL81" i="24"/>
  <c r="BL85" i="24"/>
  <c r="BL82" i="24"/>
  <c r="BL89" i="24"/>
  <c r="BL84" i="24"/>
  <c r="BL83" i="24"/>
  <c r="BL96" i="24"/>
  <c r="BL93" i="24"/>
  <c r="BL91" i="24"/>
  <c r="BL97" i="24"/>
  <c r="BK174" i="24"/>
  <c r="BL98" i="26"/>
  <c r="BL100" i="26"/>
  <c r="BL99" i="26"/>
  <c r="BL90" i="26"/>
  <c r="BL92" i="26"/>
  <c r="BL86" i="26"/>
  <c r="BL81" i="26"/>
  <c r="BL95" i="26"/>
  <c r="BL85" i="26"/>
  <c r="BL82" i="26"/>
  <c r="BL97" i="26"/>
  <c r="BL84" i="26"/>
  <c r="BL83" i="26"/>
  <c r="BL89" i="26"/>
  <c r="BL96" i="26"/>
  <c r="BL93" i="26"/>
  <c r="BL91" i="26"/>
  <c r="BL88" i="26"/>
  <c r="BL94" i="26"/>
  <c r="BL87" i="26"/>
  <c r="BL80" i="26"/>
  <c r="BK171" i="24"/>
  <c r="CG159" i="27"/>
  <c r="BK161" i="29"/>
  <c r="BK101" i="28"/>
  <c r="BK105" i="28"/>
  <c r="BK106" i="28"/>
  <c r="BK108" i="28"/>
  <c r="BK107" i="28"/>
  <c r="BK109" i="28"/>
  <c r="BK110" i="28"/>
  <c r="BK111" i="28"/>
  <c r="BK112" i="28"/>
  <c r="CG79" i="28"/>
  <c r="BK113" i="28"/>
  <c r="BK114" i="28"/>
  <c r="BK115" i="28"/>
  <c r="BK116" i="28"/>
  <c r="BK117" i="28"/>
  <c r="BK118" i="28"/>
  <c r="BK119" i="28"/>
  <c r="BK120" i="28"/>
  <c r="BK121" i="28"/>
  <c r="BK122" i="28"/>
  <c r="BK123" i="28"/>
  <c r="BK124" i="28"/>
  <c r="BK125" i="28"/>
  <c r="BK126" i="28"/>
  <c r="BK127" i="28"/>
  <c r="BK128" i="28"/>
  <c r="BK129" i="28"/>
  <c r="BK130" i="28"/>
  <c r="BK131" i="28"/>
  <c r="BK132" i="28"/>
  <c r="BK133" i="28"/>
  <c r="BK134" i="28"/>
  <c r="BK135" i="28"/>
  <c r="BK136" i="28"/>
  <c r="BK137" i="28"/>
  <c r="BK138" i="28"/>
  <c r="BK139" i="28"/>
  <c r="BK140" i="28"/>
  <c r="BK141" i="28"/>
  <c r="BK142" i="28"/>
  <c r="BK143" i="28"/>
  <c r="BK144" i="28"/>
  <c r="BK145" i="28"/>
  <c r="BK146" i="28"/>
  <c r="BK147" i="28"/>
  <c r="BK148" i="28"/>
  <c r="BK149" i="28"/>
  <c r="BK150" i="28"/>
  <c r="BK151" i="28"/>
  <c r="BK152" i="28"/>
  <c r="BK153" i="28"/>
  <c r="BK154" i="28"/>
  <c r="BK155" i="28"/>
  <c r="BK156" i="28"/>
  <c r="BK157" i="28"/>
  <c r="BK158" i="28"/>
  <c r="BK159" i="28"/>
  <c r="BK160" i="28"/>
  <c r="BK178" i="24"/>
  <c r="BL89" i="28"/>
  <c r="BL96" i="28"/>
  <c r="BL93" i="28"/>
  <c r="BL91" i="28"/>
  <c r="BL97" i="28"/>
  <c r="BL88" i="28"/>
  <c r="BL98" i="28"/>
  <c r="BL100" i="28"/>
  <c r="BL99" i="28"/>
  <c r="BL94" i="28"/>
  <c r="BL87" i="28"/>
  <c r="BL80" i="28"/>
  <c r="BL90" i="28"/>
  <c r="BL92" i="28"/>
  <c r="BL86" i="28"/>
  <c r="BL81" i="28"/>
  <c r="BL95" i="28"/>
  <c r="BL83" i="28"/>
  <c r="BL84" i="28"/>
  <c r="BL85" i="28"/>
  <c r="BL82" i="28"/>
  <c r="BG162" i="28"/>
  <c r="AQ162" i="28"/>
  <c r="AA162" i="28"/>
  <c r="K162" i="28"/>
  <c r="BF162" i="28"/>
  <c r="AP162" i="28"/>
  <c r="Z162" i="28"/>
  <c r="J162" i="28"/>
  <c r="BE162" i="28"/>
  <c r="AO162" i="28"/>
  <c r="Y162" i="28"/>
  <c r="I162" i="28"/>
  <c r="BD162" i="28"/>
  <c r="AN162" i="28"/>
  <c r="X162" i="28"/>
  <c r="H162" i="28"/>
  <c r="BC162" i="28"/>
  <c r="AM162" i="28"/>
  <c r="W162" i="28"/>
  <c r="G162" i="28"/>
  <c r="BB162" i="28"/>
  <c r="AL162" i="28"/>
  <c r="V162" i="28"/>
  <c r="F162" i="28"/>
  <c r="BA162" i="28"/>
  <c r="AK162" i="28"/>
  <c r="U162" i="28"/>
  <c r="E162" i="28"/>
  <c r="AZ162" i="28"/>
  <c r="AJ162" i="28"/>
  <c r="T162" i="28"/>
  <c r="D162" i="28"/>
  <c r="AY162" i="28"/>
  <c r="AI162" i="28"/>
  <c r="S162" i="28"/>
  <c r="AX162" i="28"/>
  <c r="AH162" i="28"/>
  <c r="R162" i="28"/>
  <c r="AW162" i="28"/>
  <c r="AG162" i="28"/>
  <c r="Q162" i="28"/>
  <c r="BJ162" i="28"/>
  <c r="M162" i="28"/>
  <c r="BI162" i="28"/>
  <c r="L162" i="28"/>
  <c r="BH162" i="28"/>
  <c r="AV162" i="28"/>
  <c r="AU162" i="28"/>
  <c r="AT162" i="28"/>
  <c r="AS162" i="28"/>
  <c r="AR162" i="28"/>
  <c r="AF162" i="28"/>
  <c r="AE162" i="28"/>
  <c r="AD162" i="28"/>
  <c r="AC162" i="28"/>
  <c r="AB162" i="28"/>
  <c r="P162" i="28"/>
  <c r="O162" i="28"/>
  <c r="BK162" i="28"/>
  <c r="N162" i="28"/>
  <c r="BL90" i="25"/>
  <c r="BL92" i="25"/>
  <c r="BL86" i="25"/>
  <c r="BL81" i="25"/>
  <c r="BL95" i="25"/>
  <c r="BL85" i="25"/>
  <c r="BL82" i="25"/>
  <c r="BL84" i="25"/>
  <c r="BL83" i="25"/>
  <c r="BL89" i="25"/>
  <c r="BL96" i="25"/>
  <c r="BL93" i="25"/>
  <c r="BL91" i="25"/>
  <c r="BL97" i="25"/>
  <c r="BL98" i="25"/>
  <c r="BL100" i="25"/>
  <c r="BL99" i="25"/>
  <c r="BL94" i="25"/>
  <c r="BL88" i="25"/>
  <c r="BL87" i="25"/>
  <c r="BL80" i="25"/>
  <c r="CG160" i="26"/>
  <c r="BK175" i="24"/>
  <c r="BC160" i="27"/>
  <c r="AM160" i="27"/>
  <c r="W160" i="27"/>
  <c r="G160" i="27"/>
  <c r="BB160" i="27"/>
  <c r="AL160" i="27"/>
  <c r="V160" i="27"/>
  <c r="F160" i="27"/>
  <c r="BA160" i="27"/>
  <c r="AK160" i="27"/>
  <c r="U160" i="27"/>
  <c r="E160" i="27"/>
  <c r="AZ160" i="27"/>
  <c r="AJ160" i="27"/>
  <c r="T160" i="27"/>
  <c r="D160" i="27"/>
  <c r="AY160" i="27"/>
  <c r="AI160" i="27"/>
  <c r="S160" i="27"/>
  <c r="AX160" i="27"/>
  <c r="AH160" i="27"/>
  <c r="R160" i="27"/>
  <c r="AW160" i="27"/>
  <c r="AG160" i="27"/>
  <c r="Q160" i="27"/>
  <c r="AV160" i="27"/>
  <c r="AF160" i="27"/>
  <c r="P160" i="27"/>
  <c r="BK160" i="27"/>
  <c r="AU160" i="27"/>
  <c r="AE160" i="27"/>
  <c r="O160" i="27"/>
  <c r="BJ160" i="27"/>
  <c r="AT160" i="27"/>
  <c r="AD160" i="27"/>
  <c r="N160" i="27"/>
  <c r="BI160" i="27"/>
  <c r="AS160" i="27"/>
  <c r="AC160" i="27"/>
  <c r="M160" i="27"/>
  <c r="BH160" i="27"/>
  <c r="AR160" i="27"/>
  <c r="AB160" i="27"/>
  <c r="L160" i="27"/>
  <c r="BG160" i="27"/>
  <c r="AQ160" i="27"/>
  <c r="AA160" i="27"/>
  <c r="K160" i="27"/>
  <c r="BF160" i="27"/>
  <c r="AP160" i="27"/>
  <c r="Z160" i="27"/>
  <c r="J160" i="27"/>
  <c r="BE160" i="27"/>
  <c r="AO160" i="27"/>
  <c r="Y160" i="27"/>
  <c r="I160" i="27"/>
  <c r="BD160" i="27"/>
  <c r="AN160" i="27"/>
  <c r="X160" i="27"/>
  <c r="H160" i="27"/>
  <c r="CG161" i="28"/>
  <c r="CG161" i="29"/>
  <c r="BK177" i="24"/>
  <c r="BL89" i="29"/>
  <c r="BL96" i="29"/>
  <c r="BL93" i="29"/>
  <c r="BL91" i="29"/>
  <c r="BL97" i="29"/>
  <c r="BL88" i="29"/>
  <c r="BL98" i="29"/>
  <c r="BL100" i="29"/>
  <c r="BL99" i="29"/>
  <c r="BL94" i="29"/>
  <c r="BL87" i="29"/>
  <c r="BL80" i="29"/>
  <c r="BL90" i="29"/>
  <c r="BL92" i="29"/>
  <c r="BL86" i="29"/>
  <c r="BL81" i="29"/>
  <c r="BL95" i="29"/>
  <c r="BL85" i="29"/>
  <c r="BL82" i="29"/>
  <c r="BL84" i="29"/>
  <c r="BL83" i="29"/>
  <c r="BL93" i="27"/>
  <c r="BL91" i="27"/>
  <c r="BL97" i="27"/>
  <c r="BL88" i="27"/>
  <c r="BL98" i="27"/>
  <c r="BL100" i="27"/>
  <c r="BL99" i="27"/>
  <c r="BL94" i="27"/>
  <c r="BL87" i="27"/>
  <c r="BL80" i="27"/>
  <c r="BL90" i="27"/>
  <c r="BL92" i="27"/>
  <c r="BL86" i="27"/>
  <c r="BL81" i="27"/>
  <c r="BL95" i="27"/>
  <c r="BL85" i="27"/>
  <c r="BL82" i="27"/>
  <c r="BL84" i="27"/>
  <c r="BL83" i="27"/>
  <c r="BL89" i="27"/>
  <c r="BL96" i="27"/>
  <c r="BK180" i="24"/>
  <c r="BK101" i="24"/>
  <c r="BK114" i="24"/>
  <c r="BK106" i="24"/>
  <c r="BK110" i="24"/>
  <c r="BK116" i="24"/>
  <c r="BK117" i="24"/>
  <c r="BK112" i="24"/>
  <c r="BK115" i="24"/>
  <c r="BK113" i="24"/>
  <c r="BK119" i="24"/>
  <c r="BK107" i="24"/>
  <c r="BK105" i="24"/>
  <c r="BK118" i="24"/>
  <c r="BK109" i="24"/>
  <c r="BK108" i="24"/>
  <c r="BK111" i="24"/>
  <c r="BK120" i="24"/>
  <c r="BK121" i="24"/>
  <c r="BK122" i="24"/>
  <c r="BK123" i="24"/>
  <c r="BK124" i="24"/>
  <c r="BK125" i="24"/>
  <c r="BK126" i="24"/>
  <c r="BK127" i="24"/>
  <c r="BK128" i="24"/>
  <c r="BK129" i="24"/>
  <c r="BK130" i="24"/>
  <c r="BK131" i="24"/>
  <c r="BK132" i="24"/>
  <c r="BK133" i="24"/>
  <c r="CG79" i="24"/>
  <c r="BK134" i="24"/>
  <c r="BK135" i="24"/>
  <c r="BK136" i="24"/>
  <c r="BK137" i="24"/>
  <c r="BK138" i="24"/>
  <c r="BK139" i="24"/>
  <c r="BK140" i="24"/>
  <c r="BK141" i="24"/>
  <c r="BK142" i="24"/>
  <c r="BK143" i="24"/>
  <c r="BK144" i="24"/>
  <c r="BK145" i="24"/>
  <c r="BK146" i="24"/>
  <c r="BK147" i="24"/>
  <c r="BK148" i="24"/>
  <c r="BK149" i="24"/>
  <c r="BK150" i="24"/>
  <c r="BK151" i="24"/>
  <c r="BK152" i="24"/>
  <c r="BK153" i="24"/>
  <c r="BK154" i="24"/>
  <c r="BK155" i="24"/>
  <c r="BK156" i="24"/>
  <c r="BK157" i="24"/>
  <c r="BK158" i="24"/>
  <c r="BK159" i="24"/>
  <c r="BK160" i="24"/>
  <c r="BK161" i="24"/>
  <c r="BK162" i="24"/>
  <c r="BK163" i="24"/>
  <c r="BK101" i="26"/>
  <c r="BK105" i="26"/>
  <c r="BK106" i="26"/>
  <c r="BK107" i="26"/>
  <c r="BK108" i="26"/>
  <c r="BK109" i="26"/>
  <c r="CG79" i="26"/>
  <c r="BK110" i="26"/>
  <c r="BK111" i="26"/>
  <c r="BK112" i="26"/>
  <c r="BK113" i="26"/>
  <c r="BK114" i="26"/>
  <c r="BK115" i="26"/>
  <c r="BK116" i="26"/>
  <c r="BK117" i="26"/>
  <c r="BK118" i="26"/>
  <c r="BK119" i="26"/>
  <c r="BK120" i="26"/>
  <c r="BK121" i="26"/>
  <c r="BK122" i="26"/>
  <c r="BK123" i="26"/>
  <c r="BK124" i="26"/>
  <c r="BK125" i="26"/>
  <c r="BK126" i="26"/>
  <c r="BK127" i="26"/>
  <c r="BK128" i="26"/>
  <c r="BK129" i="26"/>
  <c r="BK130" i="26"/>
  <c r="BK131" i="26"/>
  <c r="BK132" i="26"/>
  <c r="BK133" i="26"/>
  <c r="BK134" i="26"/>
  <c r="BK135" i="26"/>
  <c r="BK136" i="26"/>
  <c r="BK137" i="26"/>
  <c r="BK138" i="26"/>
  <c r="BK139" i="26"/>
  <c r="BK140" i="26"/>
  <c r="BK141" i="26"/>
  <c r="BK142" i="26"/>
  <c r="BK143" i="26"/>
  <c r="BK144" i="26"/>
  <c r="BK145" i="26"/>
  <c r="BK146" i="26"/>
  <c r="BK147" i="26"/>
  <c r="BK148" i="26"/>
  <c r="BK149" i="26"/>
  <c r="BK150" i="26"/>
  <c r="BK151" i="26"/>
  <c r="BK152" i="26"/>
  <c r="BK153" i="26"/>
  <c r="BK154" i="26"/>
  <c r="BK155" i="26"/>
  <c r="BK156" i="26"/>
  <c r="BK157" i="26"/>
  <c r="BK158" i="26"/>
  <c r="BK159" i="26"/>
  <c r="BK103" i="25"/>
  <c r="BK103" i="24"/>
  <c r="BK103" i="28"/>
  <c r="BK103" i="26"/>
  <c r="BK103" i="29"/>
  <c r="BK103" i="27"/>
  <c r="B183" i="24"/>
  <c r="B99" i="24"/>
  <c r="J72" i="1"/>
  <c r="D61" i="20"/>
  <c r="E61" i="20" s="1"/>
  <c r="B63" i="20"/>
  <c r="C63" i="20" s="1"/>
  <c r="M69" i="1"/>
  <c r="R67" i="1"/>
  <c r="H75" i="1"/>
  <c r="BM18" i="29" s="1"/>
  <c r="E75" i="1"/>
  <c r="BM18" i="26" s="1"/>
  <c r="G75" i="1"/>
  <c r="BM18" i="28" s="1"/>
  <c r="C75" i="1"/>
  <c r="BM18" i="24" s="1"/>
  <c r="F75" i="1"/>
  <c r="BM18" i="27" s="1"/>
  <c r="D75" i="1"/>
  <c r="BM18" i="25" s="1"/>
  <c r="F61" i="20"/>
  <c r="A62" i="21"/>
  <c r="D62" i="21" s="1"/>
  <c r="A63" i="23"/>
  <c r="A62" i="20"/>
  <c r="B63" i="21"/>
  <c r="C63" i="21" s="1"/>
  <c r="F61" i="21"/>
  <c r="E61" i="21"/>
  <c r="A69" i="1"/>
  <c r="B70" i="1"/>
  <c r="B64" i="23"/>
  <c r="C64" i="23" s="1"/>
  <c r="D64" i="23" s="1"/>
  <c r="G62" i="23"/>
  <c r="E62" i="23"/>
  <c r="F62" i="23" s="1"/>
  <c r="L68" i="1"/>
  <c r="O68" i="1" s="1"/>
  <c r="T68" i="1" s="1"/>
  <c r="I85" i="14"/>
  <c r="P67" i="1"/>
  <c r="B77" i="26"/>
  <c r="B161" i="26"/>
  <c r="B78" i="28"/>
  <c r="B162" i="28"/>
  <c r="B162" i="29"/>
  <c r="B78" i="29"/>
  <c r="B76" i="25"/>
  <c r="B160" i="25"/>
  <c r="B160" i="27"/>
  <c r="B76" i="27"/>
  <c r="BL162" i="29" l="1"/>
  <c r="BL183" i="24"/>
  <c r="BL179" i="24"/>
  <c r="BL161" i="26"/>
  <c r="BL160" i="27"/>
  <c r="BL162" i="28"/>
  <c r="BL101" i="25"/>
  <c r="BL105" i="25"/>
  <c r="BL106" i="25"/>
  <c r="BL107" i="25"/>
  <c r="BL108" i="25"/>
  <c r="BL109" i="25"/>
  <c r="CG80" i="25"/>
  <c r="BL110" i="25"/>
  <c r="BL111" i="25"/>
  <c r="BL112" i="25"/>
  <c r="BL113" i="25"/>
  <c r="BL114" i="25"/>
  <c r="BL115" i="25"/>
  <c r="BL116" i="25"/>
  <c r="BL117" i="25"/>
  <c r="BL118" i="25"/>
  <c r="BL119" i="25"/>
  <c r="BL120" i="25"/>
  <c r="BL121" i="25"/>
  <c r="BL122" i="25"/>
  <c r="BL123" i="25"/>
  <c r="BL124" i="25"/>
  <c r="BL125" i="25"/>
  <c r="BL126" i="25"/>
  <c r="BL127" i="25"/>
  <c r="BL128" i="25"/>
  <c r="BL129" i="25"/>
  <c r="BL130" i="25"/>
  <c r="BL131" i="25"/>
  <c r="BL132" i="25"/>
  <c r="BL133" i="25"/>
  <c r="BL134" i="25"/>
  <c r="BL135" i="25"/>
  <c r="BL136" i="25"/>
  <c r="BL137" i="25"/>
  <c r="BL138" i="25"/>
  <c r="BL139" i="25"/>
  <c r="BL140" i="25"/>
  <c r="BL141" i="25"/>
  <c r="BL142" i="25"/>
  <c r="BL143" i="25"/>
  <c r="BL144" i="25"/>
  <c r="BL145" i="25"/>
  <c r="BL146" i="25"/>
  <c r="BL147" i="25"/>
  <c r="BL148" i="25"/>
  <c r="BL149" i="25"/>
  <c r="BL150" i="25"/>
  <c r="BL151" i="25"/>
  <c r="BL152" i="25"/>
  <c r="BL153" i="25"/>
  <c r="BL154" i="25"/>
  <c r="BL155" i="25"/>
  <c r="BL156" i="25"/>
  <c r="BL157" i="25"/>
  <c r="BL158" i="25"/>
  <c r="BL159" i="25"/>
  <c r="BL101" i="28"/>
  <c r="BL175" i="24"/>
  <c r="BL177" i="24"/>
  <c r="CG161" i="26"/>
  <c r="BL180" i="24"/>
  <c r="BL182" i="24"/>
  <c r="BD161" i="25"/>
  <c r="AN161" i="25"/>
  <c r="X161" i="25"/>
  <c r="H161" i="25"/>
  <c r="BC161" i="25"/>
  <c r="AM161" i="25"/>
  <c r="W161" i="25"/>
  <c r="G161" i="25"/>
  <c r="BB161" i="25"/>
  <c r="AL161" i="25"/>
  <c r="V161" i="25"/>
  <c r="F161" i="25"/>
  <c r="BA161" i="25"/>
  <c r="AK161" i="25"/>
  <c r="U161" i="25"/>
  <c r="E161" i="25"/>
  <c r="AZ161" i="25"/>
  <c r="AJ161" i="25"/>
  <c r="T161" i="25"/>
  <c r="D161" i="25"/>
  <c r="AY161" i="25"/>
  <c r="AI161" i="25"/>
  <c r="S161" i="25"/>
  <c r="AX161" i="25"/>
  <c r="AH161" i="25"/>
  <c r="R161" i="25"/>
  <c r="AW161" i="25"/>
  <c r="AG161" i="25"/>
  <c r="Q161" i="25"/>
  <c r="BL161" i="25"/>
  <c r="AV161" i="25"/>
  <c r="AF161" i="25"/>
  <c r="P161" i="25"/>
  <c r="BK161" i="25"/>
  <c r="AU161" i="25"/>
  <c r="AE161" i="25"/>
  <c r="O161" i="25"/>
  <c r="BJ161" i="25"/>
  <c r="AT161" i="25"/>
  <c r="AD161" i="25"/>
  <c r="N161" i="25"/>
  <c r="BI161" i="25"/>
  <c r="AS161" i="25"/>
  <c r="AC161" i="25"/>
  <c r="M161" i="25"/>
  <c r="BH161" i="25"/>
  <c r="AR161" i="25"/>
  <c r="AB161" i="25"/>
  <c r="L161" i="25"/>
  <c r="BG161" i="25"/>
  <c r="AQ161" i="25"/>
  <c r="AA161" i="25"/>
  <c r="K161" i="25"/>
  <c r="BF161" i="25"/>
  <c r="AP161" i="25"/>
  <c r="Z161" i="25"/>
  <c r="J161" i="25"/>
  <c r="BE161" i="25"/>
  <c r="AO161" i="25"/>
  <c r="Y161" i="25"/>
  <c r="I161" i="25"/>
  <c r="BD163" i="29"/>
  <c r="AN163" i="29"/>
  <c r="X163" i="29"/>
  <c r="H163" i="29"/>
  <c r="AW163" i="29"/>
  <c r="AF163" i="29"/>
  <c r="O163" i="29"/>
  <c r="BH163" i="29"/>
  <c r="AQ163" i="29"/>
  <c r="Z163" i="29"/>
  <c r="I163" i="29"/>
  <c r="BG163" i="29"/>
  <c r="AP163" i="29"/>
  <c r="Y163" i="29"/>
  <c r="G163" i="29"/>
  <c r="AY163" i="29"/>
  <c r="AD163" i="29"/>
  <c r="J163" i="29"/>
  <c r="AX163" i="29"/>
  <c r="AC163" i="29"/>
  <c r="F163" i="29"/>
  <c r="AV163" i="29"/>
  <c r="AB163" i="29"/>
  <c r="E163" i="29"/>
  <c r="AU163" i="29"/>
  <c r="AA163" i="29"/>
  <c r="D163" i="29"/>
  <c r="AT163" i="29"/>
  <c r="W163" i="29"/>
  <c r="BK163" i="29"/>
  <c r="AO163" i="29"/>
  <c r="T163" i="29"/>
  <c r="BJ163" i="29"/>
  <c r="AL163" i="29"/>
  <c r="K163" i="29"/>
  <c r="AK163" i="29"/>
  <c r="AJ163" i="29"/>
  <c r="BF163" i="29"/>
  <c r="V163" i="29"/>
  <c r="BE163" i="29"/>
  <c r="U163" i="29"/>
  <c r="BC163" i="29"/>
  <c r="S163" i="29"/>
  <c r="AS163" i="29"/>
  <c r="N163" i="29"/>
  <c r="AM163" i="29"/>
  <c r="L163" i="29"/>
  <c r="AH163" i="29"/>
  <c r="AG163" i="29"/>
  <c r="AE163" i="29"/>
  <c r="R163" i="29"/>
  <c r="Q163" i="29"/>
  <c r="P163" i="29"/>
  <c r="M163" i="29"/>
  <c r="BL163" i="29"/>
  <c r="BI163" i="29"/>
  <c r="BB163" i="29"/>
  <c r="BA163" i="29"/>
  <c r="AZ163" i="29"/>
  <c r="AR163" i="29"/>
  <c r="AI163" i="29"/>
  <c r="BL167" i="24"/>
  <c r="BL172" i="24"/>
  <c r="BB161" i="27"/>
  <c r="AL161" i="27"/>
  <c r="V161" i="27"/>
  <c r="F161" i="27"/>
  <c r="BA161" i="27"/>
  <c r="AK161" i="27"/>
  <c r="U161" i="27"/>
  <c r="E161" i="27"/>
  <c r="AZ161" i="27"/>
  <c r="AJ161" i="27"/>
  <c r="T161" i="27"/>
  <c r="D161" i="27"/>
  <c r="AY161" i="27"/>
  <c r="AI161" i="27"/>
  <c r="S161" i="27"/>
  <c r="AX161" i="27"/>
  <c r="AH161" i="27"/>
  <c r="R161" i="27"/>
  <c r="AW161" i="27"/>
  <c r="AG161" i="27"/>
  <c r="Q161" i="27"/>
  <c r="BL161" i="27"/>
  <c r="AV161" i="27"/>
  <c r="AF161" i="27"/>
  <c r="P161" i="27"/>
  <c r="BK161" i="27"/>
  <c r="AU161" i="27"/>
  <c r="AE161" i="27"/>
  <c r="O161" i="27"/>
  <c r="BJ161" i="27"/>
  <c r="AT161" i="27"/>
  <c r="AD161" i="27"/>
  <c r="N161" i="27"/>
  <c r="BI161" i="27"/>
  <c r="AS161" i="27"/>
  <c r="AC161" i="27"/>
  <c r="M161" i="27"/>
  <c r="BH161" i="27"/>
  <c r="AR161" i="27"/>
  <c r="AB161" i="27"/>
  <c r="L161" i="27"/>
  <c r="BG161" i="27"/>
  <c r="AQ161" i="27"/>
  <c r="AA161" i="27"/>
  <c r="K161" i="27"/>
  <c r="BF161" i="27"/>
  <c r="AP161" i="27"/>
  <c r="Z161" i="27"/>
  <c r="J161" i="27"/>
  <c r="BE161" i="27"/>
  <c r="AO161" i="27"/>
  <c r="Y161" i="27"/>
  <c r="I161" i="27"/>
  <c r="BD161" i="27"/>
  <c r="AN161" i="27"/>
  <c r="X161" i="27"/>
  <c r="H161" i="27"/>
  <c r="BC161" i="27"/>
  <c r="AM161" i="27"/>
  <c r="W161" i="27"/>
  <c r="G161" i="27"/>
  <c r="BL168" i="24"/>
  <c r="BF163" i="28"/>
  <c r="AP163" i="28"/>
  <c r="Z163" i="28"/>
  <c r="J163" i="28"/>
  <c r="BE163" i="28"/>
  <c r="AO163" i="28"/>
  <c r="Y163" i="28"/>
  <c r="I163" i="28"/>
  <c r="BD163" i="28"/>
  <c r="AN163" i="28"/>
  <c r="X163" i="28"/>
  <c r="H163" i="28"/>
  <c r="BC163" i="28"/>
  <c r="AM163" i="28"/>
  <c r="W163" i="28"/>
  <c r="G163" i="28"/>
  <c r="BB163" i="28"/>
  <c r="AL163" i="28"/>
  <c r="V163" i="28"/>
  <c r="F163" i="28"/>
  <c r="BA163" i="28"/>
  <c r="AK163" i="28"/>
  <c r="U163" i="28"/>
  <c r="E163" i="28"/>
  <c r="AZ163" i="28"/>
  <c r="AJ163" i="28"/>
  <c r="T163" i="28"/>
  <c r="D163" i="28"/>
  <c r="AY163" i="28"/>
  <c r="AI163" i="28"/>
  <c r="S163" i="28"/>
  <c r="AX163" i="28"/>
  <c r="AH163" i="28"/>
  <c r="R163" i="28"/>
  <c r="AW163" i="28"/>
  <c r="AG163" i="28"/>
  <c r="Q163" i="28"/>
  <c r="BL163" i="28"/>
  <c r="AV163" i="28"/>
  <c r="AF163" i="28"/>
  <c r="P163" i="28"/>
  <c r="AD163" i="28"/>
  <c r="AC163" i="28"/>
  <c r="AB163" i="28"/>
  <c r="AA163" i="28"/>
  <c r="O163" i="28"/>
  <c r="BK163" i="28"/>
  <c r="N163" i="28"/>
  <c r="BJ163" i="28"/>
  <c r="M163" i="28"/>
  <c r="BI163" i="28"/>
  <c r="L163" i="28"/>
  <c r="BH163" i="28"/>
  <c r="K163" i="28"/>
  <c r="BG163" i="28"/>
  <c r="AU163" i="28"/>
  <c r="AT163" i="28"/>
  <c r="AS163" i="28"/>
  <c r="AR163" i="28"/>
  <c r="AQ163" i="28"/>
  <c r="AE163" i="28"/>
  <c r="BL173" i="24"/>
  <c r="BL166" i="24"/>
  <c r="BD162" i="26"/>
  <c r="AN162" i="26"/>
  <c r="X162" i="26"/>
  <c r="H162" i="26"/>
  <c r="BC162" i="26"/>
  <c r="AM162" i="26"/>
  <c r="W162" i="26"/>
  <c r="G162" i="26"/>
  <c r="BB162" i="26"/>
  <c r="AL162" i="26"/>
  <c r="V162" i="26"/>
  <c r="F162" i="26"/>
  <c r="BA162" i="26"/>
  <c r="AK162" i="26"/>
  <c r="U162" i="26"/>
  <c r="E162" i="26"/>
  <c r="AZ162" i="26"/>
  <c r="AJ162" i="26"/>
  <c r="T162" i="26"/>
  <c r="D162" i="26"/>
  <c r="AY162" i="26"/>
  <c r="AI162" i="26"/>
  <c r="S162" i="26"/>
  <c r="AX162" i="26"/>
  <c r="AH162" i="26"/>
  <c r="R162" i="26"/>
  <c r="AW162" i="26"/>
  <c r="AG162" i="26"/>
  <c r="Q162" i="26"/>
  <c r="BL162" i="26"/>
  <c r="AV162" i="26"/>
  <c r="AF162" i="26"/>
  <c r="P162" i="26"/>
  <c r="BK162" i="26"/>
  <c r="AU162" i="26"/>
  <c r="AE162" i="26"/>
  <c r="O162" i="26"/>
  <c r="BJ162" i="26"/>
  <c r="AT162" i="26"/>
  <c r="AD162" i="26"/>
  <c r="N162" i="26"/>
  <c r="BI162" i="26"/>
  <c r="AS162" i="26"/>
  <c r="AC162" i="26"/>
  <c r="M162" i="26"/>
  <c r="BH162" i="26"/>
  <c r="AR162" i="26"/>
  <c r="AB162" i="26"/>
  <c r="L162" i="26"/>
  <c r="BG162" i="26"/>
  <c r="AQ162" i="26"/>
  <c r="AA162" i="26"/>
  <c r="K162" i="26"/>
  <c r="BF162" i="26"/>
  <c r="AP162" i="26"/>
  <c r="Z162" i="26"/>
  <c r="J162" i="26"/>
  <c r="BE162" i="26"/>
  <c r="AO162" i="26"/>
  <c r="Y162" i="26"/>
  <c r="I162" i="26"/>
  <c r="BL169" i="24"/>
  <c r="CG162" i="29"/>
  <c r="BM91" i="27"/>
  <c r="BM97" i="27"/>
  <c r="BM88" i="27"/>
  <c r="BM98" i="27"/>
  <c r="BM100" i="27"/>
  <c r="BM99" i="27"/>
  <c r="BM94" i="27"/>
  <c r="BM87" i="27"/>
  <c r="BM90" i="27"/>
  <c r="BM92" i="27"/>
  <c r="BM86" i="27"/>
  <c r="BM81" i="27"/>
  <c r="BM95" i="27"/>
  <c r="BM85" i="27"/>
  <c r="BM82" i="27"/>
  <c r="BM84" i="27"/>
  <c r="BM83" i="27"/>
  <c r="BM89" i="27"/>
  <c r="BM96" i="27"/>
  <c r="BM93" i="27"/>
  <c r="BL165" i="24"/>
  <c r="CG165" i="24" s="1"/>
  <c r="BM92" i="25"/>
  <c r="BM86" i="25"/>
  <c r="BM81" i="25"/>
  <c r="BM95" i="25"/>
  <c r="BM85" i="25"/>
  <c r="BM82" i="25"/>
  <c r="BM84" i="25"/>
  <c r="BM83" i="25"/>
  <c r="BM89" i="25"/>
  <c r="BM96" i="25"/>
  <c r="BM93" i="25"/>
  <c r="BM91" i="25"/>
  <c r="BM97" i="25"/>
  <c r="BM88" i="25"/>
  <c r="BM98" i="25"/>
  <c r="BM100" i="25"/>
  <c r="BM99" i="25"/>
  <c r="BM94" i="25"/>
  <c r="BM90" i="25"/>
  <c r="BM87" i="25"/>
  <c r="BM98" i="24"/>
  <c r="BM100" i="24"/>
  <c r="BM99" i="24"/>
  <c r="BM94" i="24"/>
  <c r="BM87" i="24"/>
  <c r="BM90" i="24"/>
  <c r="BM92" i="24"/>
  <c r="BM95" i="24"/>
  <c r="BM86" i="24"/>
  <c r="BM81" i="24"/>
  <c r="BM85" i="24"/>
  <c r="BM82" i="24"/>
  <c r="BM89" i="24"/>
  <c r="BM84" i="24"/>
  <c r="BM83" i="24"/>
  <c r="BM96" i="24"/>
  <c r="BM93" i="24"/>
  <c r="BM91" i="24"/>
  <c r="BM97" i="24"/>
  <c r="BM88" i="24"/>
  <c r="CG160" i="27"/>
  <c r="BL101" i="26"/>
  <c r="BL105" i="26"/>
  <c r="BL106" i="26"/>
  <c r="BL107" i="26"/>
  <c r="BL108" i="26"/>
  <c r="BL109" i="26"/>
  <c r="CG80" i="26"/>
  <c r="BL110" i="26"/>
  <c r="BL111" i="26"/>
  <c r="BL112" i="26"/>
  <c r="BL113" i="26"/>
  <c r="BL114" i="26"/>
  <c r="BL115" i="26"/>
  <c r="BL116" i="26"/>
  <c r="BL117" i="26"/>
  <c r="BL118" i="26"/>
  <c r="BL119" i="26"/>
  <c r="BL120" i="26"/>
  <c r="BL121" i="26"/>
  <c r="BL122" i="26"/>
  <c r="BL123" i="26"/>
  <c r="BL124" i="26"/>
  <c r="BL125" i="26"/>
  <c r="BL126" i="26"/>
  <c r="BL127" i="26"/>
  <c r="BL128" i="26"/>
  <c r="BL129" i="26"/>
  <c r="BL130" i="26"/>
  <c r="BL131" i="26"/>
  <c r="BL132" i="26"/>
  <c r="BL133" i="26"/>
  <c r="BL134" i="26"/>
  <c r="BL135" i="26"/>
  <c r="BL136" i="26"/>
  <c r="BL137" i="26"/>
  <c r="BL138" i="26"/>
  <c r="BL139" i="26"/>
  <c r="BL140" i="26"/>
  <c r="BL141" i="26"/>
  <c r="BL142" i="26"/>
  <c r="BL143" i="26"/>
  <c r="BL144" i="26"/>
  <c r="BL145" i="26"/>
  <c r="BL146" i="26"/>
  <c r="BL147" i="26"/>
  <c r="BL148" i="26"/>
  <c r="BL149" i="26"/>
  <c r="BL150" i="26"/>
  <c r="BL151" i="26"/>
  <c r="BL152" i="26"/>
  <c r="BL153" i="26"/>
  <c r="BL154" i="26"/>
  <c r="BL155" i="26"/>
  <c r="BL156" i="26"/>
  <c r="BL157" i="26"/>
  <c r="BL158" i="26"/>
  <c r="BL159" i="26"/>
  <c r="BL160" i="26"/>
  <c r="BL170" i="24"/>
  <c r="BM96" i="28"/>
  <c r="BM93" i="28"/>
  <c r="BM91" i="28"/>
  <c r="BM97" i="28"/>
  <c r="BM88" i="28"/>
  <c r="BM98" i="28"/>
  <c r="BM100" i="28"/>
  <c r="BM99" i="28"/>
  <c r="BM94" i="28"/>
  <c r="BM87" i="28"/>
  <c r="BM90" i="28"/>
  <c r="BM92" i="28"/>
  <c r="BM86" i="28"/>
  <c r="BM81" i="28"/>
  <c r="BM95" i="28"/>
  <c r="BM89" i="28"/>
  <c r="BM83" i="28"/>
  <c r="BM84" i="28"/>
  <c r="BM85" i="28"/>
  <c r="BM82" i="28"/>
  <c r="BM98" i="26"/>
  <c r="BM100" i="26"/>
  <c r="BM99" i="26"/>
  <c r="BM92" i="26"/>
  <c r="BM86" i="26"/>
  <c r="BM81" i="26"/>
  <c r="BM95" i="26"/>
  <c r="BM85" i="26"/>
  <c r="BM82" i="26"/>
  <c r="BM97" i="26"/>
  <c r="BM84" i="26"/>
  <c r="BM83" i="26"/>
  <c r="BM89" i="26"/>
  <c r="BM96" i="26"/>
  <c r="BM93" i="26"/>
  <c r="BM91" i="26"/>
  <c r="BM88" i="26"/>
  <c r="BM94" i="26"/>
  <c r="BM87" i="26"/>
  <c r="BM90" i="26"/>
  <c r="M184" i="24"/>
  <c r="AC184" i="24"/>
  <c r="AS184" i="24"/>
  <c r="BI184" i="24"/>
  <c r="N184" i="24"/>
  <c r="AD184" i="24"/>
  <c r="AT184" i="24"/>
  <c r="BJ184" i="24"/>
  <c r="D184" i="24"/>
  <c r="O184" i="24"/>
  <c r="AE184" i="24"/>
  <c r="AU184" i="24"/>
  <c r="BK184" i="24"/>
  <c r="P184" i="24"/>
  <c r="AF184" i="24"/>
  <c r="AV184" i="24"/>
  <c r="BL184" i="24"/>
  <c r="Q184" i="24"/>
  <c r="AG184" i="24"/>
  <c r="AW184" i="24"/>
  <c r="BM184" i="24"/>
  <c r="R184" i="24"/>
  <c r="AH184" i="24"/>
  <c r="AX184" i="24"/>
  <c r="S184" i="24"/>
  <c r="AI184" i="24"/>
  <c r="AY184" i="24"/>
  <c r="T184" i="24"/>
  <c r="AJ184" i="24"/>
  <c r="AZ184" i="24"/>
  <c r="E184" i="24"/>
  <c r="U184" i="24"/>
  <c r="AK184" i="24"/>
  <c r="BA184" i="24"/>
  <c r="F184" i="24"/>
  <c r="V184" i="24"/>
  <c r="AL184" i="24"/>
  <c r="BB184" i="24"/>
  <c r="G184" i="24"/>
  <c r="W184" i="24"/>
  <c r="AM184" i="24"/>
  <c r="BC184" i="24"/>
  <c r="H184" i="24"/>
  <c r="X184" i="24"/>
  <c r="AN184" i="24"/>
  <c r="BD184" i="24"/>
  <c r="I184" i="24"/>
  <c r="Y184" i="24"/>
  <c r="AO184" i="24"/>
  <c r="BE184" i="24"/>
  <c r="J184" i="24"/>
  <c r="Z184" i="24"/>
  <c r="AP184" i="24"/>
  <c r="BF184" i="24"/>
  <c r="K184" i="24"/>
  <c r="AA184" i="24"/>
  <c r="AQ184" i="24"/>
  <c r="BG184" i="24"/>
  <c r="L184" i="24"/>
  <c r="AB184" i="24"/>
  <c r="AR184" i="24"/>
  <c r="BH184" i="24"/>
  <c r="BL101" i="27"/>
  <c r="BL105" i="27"/>
  <c r="BL106" i="27"/>
  <c r="BL107" i="27"/>
  <c r="BL108" i="27"/>
  <c r="BL109" i="27"/>
  <c r="CG80" i="27"/>
  <c r="BL110" i="27"/>
  <c r="BL111" i="27"/>
  <c r="BL112" i="27"/>
  <c r="BL113" i="27"/>
  <c r="BL114" i="27"/>
  <c r="BL115" i="27"/>
  <c r="BL116" i="27"/>
  <c r="BL117" i="27"/>
  <c r="BL118" i="27"/>
  <c r="BL119" i="27"/>
  <c r="BL120" i="27"/>
  <c r="BL121" i="27"/>
  <c r="BL122" i="27"/>
  <c r="BL123" i="27"/>
  <c r="BL124" i="27"/>
  <c r="BL125" i="27"/>
  <c r="BL126" i="27"/>
  <c r="BL127" i="27"/>
  <c r="BL128" i="27"/>
  <c r="BL129" i="27"/>
  <c r="BL130" i="27"/>
  <c r="BL131" i="27"/>
  <c r="BL132" i="27"/>
  <c r="BL133" i="27"/>
  <c r="BL134" i="27"/>
  <c r="BL135" i="27"/>
  <c r="BL136" i="27"/>
  <c r="BL137" i="27"/>
  <c r="BL138" i="27"/>
  <c r="BL139" i="27"/>
  <c r="BL140" i="27"/>
  <c r="BL141" i="27"/>
  <c r="BL142" i="27"/>
  <c r="BL143" i="27"/>
  <c r="BL144" i="27"/>
  <c r="BL145" i="27"/>
  <c r="BL146" i="27"/>
  <c r="BL147" i="27"/>
  <c r="BL148" i="27"/>
  <c r="BL149" i="27"/>
  <c r="BL150" i="27"/>
  <c r="BL151" i="27"/>
  <c r="BL152" i="27"/>
  <c r="BL153" i="27"/>
  <c r="BL154" i="27"/>
  <c r="BL155" i="27"/>
  <c r="BL156" i="27"/>
  <c r="BL157" i="27"/>
  <c r="BL158" i="27"/>
  <c r="BL159" i="27"/>
  <c r="BL176" i="24"/>
  <c r="BL160" i="25"/>
  <c r="Q66" i="1"/>
  <c r="S65" i="1"/>
  <c r="BL101" i="24"/>
  <c r="BL118" i="24"/>
  <c r="BL108" i="24"/>
  <c r="BL117" i="24"/>
  <c r="BL111" i="24"/>
  <c r="BL105" i="24"/>
  <c r="BL110" i="24"/>
  <c r="BL114" i="24"/>
  <c r="BL106" i="24"/>
  <c r="BL107" i="24"/>
  <c r="BL115" i="24"/>
  <c r="BL112" i="24"/>
  <c r="BL119" i="24"/>
  <c r="BL109" i="24"/>
  <c r="BL113" i="24"/>
  <c r="BL116" i="24"/>
  <c r="BL120" i="24"/>
  <c r="BL121" i="24"/>
  <c r="BL122" i="24"/>
  <c r="BL123" i="24"/>
  <c r="BL124" i="24"/>
  <c r="BL125" i="24"/>
  <c r="BL126" i="24"/>
  <c r="BL127" i="24"/>
  <c r="BL128" i="24"/>
  <c r="BL129" i="24"/>
  <c r="BL130" i="24"/>
  <c r="BL131" i="24"/>
  <c r="BL132" i="24"/>
  <c r="BL133" i="24"/>
  <c r="CG80" i="24"/>
  <c r="BL134" i="24"/>
  <c r="BL135" i="24"/>
  <c r="BL136" i="24"/>
  <c r="BL137" i="24"/>
  <c r="BL138" i="24"/>
  <c r="BL139" i="24"/>
  <c r="BL140" i="24"/>
  <c r="BL141" i="24"/>
  <c r="BL142" i="24"/>
  <c r="BL143" i="24"/>
  <c r="BL144" i="24"/>
  <c r="BL145" i="24"/>
  <c r="BL146" i="24"/>
  <c r="BL147" i="24"/>
  <c r="BL148" i="24"/>
  <c r="BL149" i="24"/>
  <c r="BL150" i="24"/>
  <c r="BL151" i="24"/>
  <c r="BL152" i="24"/>
  <c r="BL153" i="24"/>
  <c r="BL154" i="24"/>
  <c r="BL155" i="24"/>
  <c r="BL156" i="24"/>
  <c r="BL157" i="24"/>
  <c r="BL158" i="24"/>
  <c r="BL159" i="24"/>
  <c r="BL160" i="24"/>
  <c r="BL161" i="24"/>
  <c r="BL162" i="24"/>
  <c r="BL163" i="24"/>
  <c r="BL164" i="24"/>
  <c r="CG160" i="25"/>
  <c r="BM96" i="29"/>
  <c r="BM93" i="29"/>
  <c r="BM91" i="29"/>
  <c r="BM97" i="29"/>
  <c r="BM88" i="29"/>
  <c r="BM98" i="29"/>
  <c r="BM100" i="29"/>
  <c r="BM99" i="29"/>
  <c r="BM94" i="29"/>
  <c r="BM87" i="29"/>
  <c r="BM90" i="29"/>
  <c r="BM92" i="29"/>
  <c r="BM86" i="29"/>
  <c r="BM81" i="29"/>
  <c r="BM95" i="29"/>
  <c r="BM85" i="29"/>
  <c r="BM82" i="29"/>
  <c r="BM84" i="29"/>
  <c r="BM83" i="29"/>
  <c r="BM89" i="29"/>
  <c r="CG162" i="28"/>
  <c r="BL174" i="24"/>
  <c r="BL101" i="29"/>
  <c r="BL105" i="29"/>
  <c r="BL106" i="29"/>
  <c r="BL107" i="29"/>
  <c r="BL108" i="29"/>
  <c r="BL109" i="29"/>
  <c r="BL110" i="29"/>
  <c r="BL111" i="29"/>
  <c r="BL112" i="29"/>
  <c r="CG80" i="29"/>
  <c r="BL113" i="29"/>
  <c r="BL114" i="29"/>
  <c r="BL115" i="29"/>
  <c r="BL116" i="29"/>
  <c r="BL117" i="29"/>
  <c r="BL118" i="29"/>
  <c r="BL119" i="29"/>
  <c r="BL120" i="29"/>
  <c r="BL121" i="29"/>
  <c r="BL122" i="29"/>
  <c r="BL123" i="29"/>
  <c r="BL124" i="29"/>
  <c r="BL125" i="29"/>
  <c r="BL126" i="29"/>
  <c r="BL127" i="29"/>
  <c r="BL128" i="29"/>
  <c r="BL129" i="29"/>
  <c r="BL130" i="29"/>
  <c r="BL131" i="29"/>
  <c r="BL132" i="29"/>
  <c r="BL133" i="29"/>
  <c r="BL134" i="29"/>
  <c r="BL135" i="29"/>
  <c r="BL136" i="29"/>
  <c r="BL137" i="29"/>
  <c r="BL138" i="29"/>
  <c r="BL139" i="29"/>
  <c r="BL140" i="29"/>
  <c r="BL141" i="29"/>
  <c r="BL142" i="29"/>
  <c r="BL143" i="29"/>
  <c r="BL144" i="29"/>
  <c r="BL145" i="29"/>
  <c r="BL146" i="29"/>
  <c r="BL147" i="29"/>
  <c r="BL148" i="29"/>
  <c r="BL149" i="29"/>
  <c r="BL150" i="29"/>
  <c r="BL151" i="29"/>
  <c r="BL152" i="29"/>
  <c r="BL153" i="29"/>
  <c r="BL154" i="29"/>
  <c r="BL155" i="29"/>
  <c r="BL156" i="29"/>
  <c r="BL157" i="29"/>
  <c r="BL158" i="29"/>
  <c r="BL159" i="29"/>
  <c r="BL160" i="29"/>
  <c r="BL161" i="29"/>
  <c r="BL171" i="24"/>
  <c r="BL105" i="28"/>
  <c r="BL106" i="28"/>
  <c r="BL108" i="28"/>
  <c r="BL107" i="28"/>
  <c r="BL109" i="28"/>
  <c r="BL110" i="28"/>
  <c r="BL111" i="28"/>
  <c r="CG80" i="28"/>
  <c r="BL112" i="28"/>
  <c r="BL113" i="28"/>
  <c r="BL114" i="28"/>
  <c r="BL115" i="28"/>
  <c r="BL116" i="28"/>
  <c r="BL117" i="28"/>
  <c r="BL118" i="28"/>
  <c r="BL119" i="28"/>
  <c r="BL120" i="28"/>
  <c r="BL121" i="28"/>
  <c r="BL122" i="28"/>
  <c r="BL123" i="28"/>
  <c r="BL124" i="28"/>
  <c r="BL125" i="28"/>
  <c r="BL126" i="28"/>
  <c r="BL127" i="28"/>
  <c r="BL128" i="28"/>
  <c r="BL129" i="28"/>
  <c r="BL130" i="28"/>
  <c r="BL131" i="28"/>
  <c r="BL132" i="28"/>
  <c r="BL133" i="28"/>
  <c r="BL134" i="28"/>
  <c r="BL135" i="28"/>
  <c r="BL136" i="28"/>
  <c r="BL137" i="28"/>
  <c r="BL138" i="28"/>
  <c r="BL139" i="28"/>
  <c r="BL140" i="28"/>
  <c r="BL141" i="28"/>
  <c r="BL142" i="28"/>
  <c r="BL143" i="28"/>
  <c r="BL144" i="28"/>
  <c r="BL145" i="28"/>
  <c r="BL146" i="28"/>
  <c r="BL147" i="28"/>
  <c r="BL148" i="28"/>
  <c r="BL149" i="28"/>
  <c r="BL150" i="28"/>
  <c r="BL151" i="28"/>
  <c r="BL152" i="28"/>
  <c r="BL153" i="28"/>
  <c r="BL154" i="28"/>
  <c r="BL155" i="28"/>
  <c r="BL156" i="28"/>
  <c r="BL157" i="28"/>
  <c r="BL158" i="28"/>
  <c r="BL159" i="28"/>
  <c r="BL160" i="28"/>
  <c r="BL161" i="28"/>
  <c r="BL181" i="24"/>
  <c r="BL178" i="24"/>
  <c r="BL103" i="25"/>
  <c r="BL103" i="28"/>
  <c r="BL103" i="27"/>
  <c r="BL103" i="26"/>
  <c r="BL103" i="29"/>
  <c r="BL103" i="24"/>
  <c r="B184" i="24"/>
  <c r="B100" i="24"/>
  <c r="D62" i="20"/>
  <c r="E62" i="20" s="1"/>
  <c r="B64" i="20"/>
  <c r="C64" i="20" s="1"/>
  <c r="M70" i="1"/>
  <c r="R68" i="1"/>
  <c r="F76" i="1"/>
  <c r="BN18" i="27" s="1"/>
  <c r="D76" i="1"/>
  <c r="BN18" i="25" s="1"/>
  <c r="G76" i="1"/>
  <c r="BN18" i="28" s="1"/>
  <c r="H76" i="1"/>
  <c r="BN18" i="29" s="1"/>
  <c r="E76" i="1"/>
  <c r="BN18" i="26" s="1"/>
  <c r="C76" i="1"/>
  <c r="BN18" i="24" s="1"/>
  <c r="J73" i="1"/>
  <c r="A63" i="21"/>
  <c r="D63" i="21" s="1"/>
  <c r="F62" i="20"/>
  <c r="G63" i="23"/>
  <c r="E63" i="23"/>
  <c r="F63" i="23" s="1"/>
  <c r="B64" i="21"/>
  <c r="C64" i="21" s="1"/>
  <c r="A63" i="20"/>
  <c r="D63" i="20" s="1"/>
  <c r="A64" i="23"/>
  <c r="E62" i="21"/>
  <c r="F62" i="21"/>
  <c r="B71" i="1"/>
  <c r="A70" i="1"/>
  <c r="B65" i="23"/>
  <c r="C65" i="23" s="1"/>
  <c r="D65" i="23" s="1"/>
  <c r="L69" i="1"/>
  <c r="O69" i="1" s="1"/>
  <c r="T69" i="1" s="1"/>
  <c r="I86" i="14"/>
  <c r="P68" i="1"/>
  <c r="B161" i="25"/>
  <c r="B77" i="25"/>
  <c r="B161" i="27"/>
  <c r="B77" i="27"/>
  <c r="B163" i="29"/>
  <c r="B79" i="29"/>
  <c r="B162" i="26"/>
  <c r="B78" i="26"/>
  <c r="B163" i="28"/>
  <c r="B79" i="28"/>
  <c r="BM163" i="29" l="1"/>
  <c r="BM163" i="28"/>
  <c r="BM161" i="25"/>
  <c r="BM166" i="24"/>
  <c r="BM161" i="27"/>
  <c r="BM180" i="24"/>
  <c r="BM169" i="24"/>
  <c r="BM105" i="26"/>
  <c r="BM106" i="26"/>
  <c r="BM107" i="26"/>
  <c r="BM108" i="26"/>
  <c r="BM109" i="26"/>
  <c r="BM110" i="26"/>
  <c r="CG81" i="26"/>
  <c r="BM111" i="26"/>
  <c r="BM112" i="26"/>
  <c r="BM113" i="26"/>
  <c r="BM114" i="26"/>
  <c r="BM115" i="26"/>
  <c r="BM116" i="26"/>
  <c r="BM117" i="26"/>
  <c r="BM118" i="26"/>
  <c r="BM119" i="26"/>
  <c r="BM120" i="26"/>
  <c r="BM121" i="26"/>
  <c r="BM122" i="26"/>
  <c r="BM123" i="26"/>
  <c r="BM124" i="26"/>
  <c r="BM125" i="26"/>
  <c r="BM126" i="26"/>
  <c r="BM127" i="26"/>
  <c r="BM128" i="26"/>
  <c r="BM129" i="26"/>
  <c r="BM130" i="26"/>
  <c r="BM131" i="26"/>
  <c r="BM132" i="26"/>
  <c r="BM133" i="26"/>
  <c r="BM134" i="26"/>
  <c r="BM135" i="26"/>
  <c r="BM136" i="26"/>
  <c r="BM137" i="26"/>
  <c r="BM138" i="26"/>
  <c r="BM139" i="26"/>
  <c r="BM140" i="26"/>
  <c r="BM141" i="26"/>
  <c r="BM142" i="26"/>
  <c r="BM143" i="26"/>
  <c r="BM144" i="26"/>
  <c r="BM145" i="26"/>
  <c r="BM146" i="26"/>
  <c r="BM147" i="26"/>
  <c r="BM148" i="26"/>
  <c r="BM149" i="26"/>
  <c r="BM150" i="26"/>
  <c r="BM151" i="26"/>
  <c r="BM152" i="26"/>
  <c r="BM153" i="26"/>
  <c r="BM154" i="26"/>
  <c r="BM155" i="26"/>
  <c r="BM156" i="26"/>
  <c r="BM157" i="26"/>
  <c r="BM158" i="26"/>
  <c r="BM159" i="26"/>
  <c r="BM160" i="26"/>
  <c r="BM161" i="26"/>
  <c r="BM113" i="24"/>
  <c r="BM114" i="24"/>
  <c r="BM115" i="24"/>
  <c r="BM116" i="24"/>
  <c r="BM110" i="24"/>
  <c r="BM117" i="24"/>
  <c r="BM106" i="24"/>
  <c r="BM109" i="24"/>
  <c r="BM118" i="24"/>
  <c r="BM111" i="24"/>
  <c r="BM108" i="24"/>
  <c r="BM105" i="24"/>
  <c r="BM107" i="24"/>
  <c r="BM112" i="24"/>
  <c r="BM119" i="24"/>
  <c r="BM120" i="24"/>
  <c r="BM121" i="24"/>
  <c r="BM122" i="24"/>
  <c r="BM123" i="24"/>
  <c r="BM124" i="24"/>
  <c r="BM125" i="24"/>
  <c r="BM126" i="24"/>
  <c r="BM127" i="24"/>
  <c r="BM128" i="24"/>
  <c r="BM129" i="24"/>
  <c r="BM130" i="24"/>
  <c r="BM131" i="24"/>
  <c r="BM132" i="24"/>
  <c r="CG81" i="24"/>
  <c r="BM133" i="24"/>
  <c r="BM134" i="24"/>
  <c r="BM135" i="24"/>
  <c r="BM136" i="24"/>
  <c r="BM137" i="24"/>
  <c r="BM138" i="24"/>
  <c r="BM139" i="24"/>
  <c r="BM140" i="24"/>
  <c r="BM141" i="24"/>
  <c r="BM142" i="24"/>
  <c r="BM143" i="24"/>
  <c r="BM144" i="24"/>
  <c r="BM145" i="24"/>
  <c r="BM146" i="24"/>
  <c r="BM147" i="24"/>
  <c r="BM148" i="24"/>
  <c r="BM149" i="24"/>
  <c r="BM150" i="24"/>
  <c r="BM151" i="24"/>
  <c r="BM152" i="24"/>
  <c r="BM153" i="24"/>
  <c r="BM154" i="24"/>
  <c r="BM155" i="24"/>
  <c r="BM156" i="24"/>
  <c r="BM157" i="24"/>
  <c r="BM158" i="24"/>
  <c r="BM159" i="24"/>
  <c r="BM160" i="24"/>
  <c r="BM161" i="24"/>
  <c r="BM162" i="24"/>
  <c r="BM163" i="24"/>
  <c r="BM164" i="24"/>
  <c r="BM165" i="24"/>
  <c r="BM162" i="26"/>
  <c r="BN93" i="28"/>
  <c r="BN91" i="28"/>
  <c r="BN97" i="28"/>
  <c r="BN88" i="28"/>
  <c r="BN98" i="28"/>
  <c r="BN100" i="28"/>
  <c r="BN99" i="28"/>
  <c r="BN94" i="28"/>
  <c r="BN87" i="28"/>
  <c r="BN90" i="28"/>
  <c r="BN92" i="28"/>
  <c r="BN86" i="28"/>
  <c r="BN95" i="28"/>
  <c r="BN85" i="28"/>
  <c r="BN82" i="28"/>
  <c r="BN89" i="28"/>
  <c r="BN96" i="28"/>
  <c r="BN83" i="28"/>
  <c r="BN84" i="28"/>
  <c r="BN86" i="25"/>
  <c r="BN95" i="25"/>
  <c r="BN85" i="25"/>
  <c r="BN82" i="25"/>
  <c r="BN84" i="25"/>
  <c r="BN83" i="25"/>
  <c r="BN89" i="25"/>
  <c r="BN96" i="25"/>
  <c r="BN93" i="25"/>
  <c r="BN91" i="25"/>
  <c r="BN97" i="25"/>
  <c r="BN88" i="25"/>
  <c r="BN98" i="25"/>
  <c r="BN100" i="25"/>
  <c r="BN99" i="25"/>
  <c r="BN94" i="25"/>
  <c r="BN90" i="25"/>
  <c r="BN92" i="25"/>
  <c r="BN87" i="25"/>
  <c r="BM170" i="24"/>
  <c r="BN97" i="27"/>
  <c r="BN88" i="27"/>
  <c r="BN98" i="27"/>
  <c r="BN100" i="27"/>
  <c r="BN99" i="27"/>
  <c r="BN94" i="27"/>
  <c r="BN87" i="27"/>
  <c r="BN90" i="27"/>
  <c r="BN92" i="27"/>
  <c r="BN86" i="27"/>
  <c r="BN95" i="27"/>
  <c r="BN85" i="27"/>
  <c r="BN82" i="27"/>
  <c r="BN84" i="27"/>
  <c r="BN83" i="27"/>
  <c r="BN89" i="27"/>
  <c r="BN96" i="27"/>
  <c r="BN93" i="27"/>
  <c r="BN91" i="27"/>
  <c r="BM179" i="24"/>
  <c r="BM101" i="27"/>
  <c r="BN100" i="26"/>
  <c r="BN99" i="26"/>
  <c r="BN86" i="26"/>
  <c r="BN95" i="26"/>
  <c r="BN85" i="26"/>
  <c r="BN82" i="26"/>
  <c r="BN97" i="26"/>
  <c r="BN84" i="26"/>
  <c r="BN83" i="26"/>
  <c r="BN89" i="26"/>
  <c r="BN96" i="26"/>
  <c r="BN93" i="26"/>
  <c r="BN91" i="26"/>
  <c r="BN98" i="26"/>
  <c r="BN88" i="26"/>
  <c r="BN94" i="26"/>
  <c r="BN87" i="26"/>
  <c r="BN90" i="26"/>
  <c r="BN92" i="26"/>
  <c r="BM176" i="24"/>
  <c r="BM174" i="24"/>
  <c r="Q67" i="1"/>
  <c r="S66" i="1"/>
  <c r="BM171" i="24"/>
  <c r="BM172" i="24"/>
  <c r="BM178" i="24"/>
  <c r="CG163" i="28"/>
  <c r="CG161" i="25"/>
  <c r="BC164" i="29"/>
  <c r="AM164" i="29"/>
  <c r="W164" i="29"/>
  <c r="G164" i="29"/>
  <c r="BA164" i="29"/>
  <c r="AJ164" i="29"/>
  <c r="S164" i="29"/>
  <c r="BL164" i="29"/>
  <c r="AU164" i="29"/>
  <c r="AD164" i="29"/>
  <c r="M164" i="29"/>
  <c r="BK164" i="29"/>
  <c r="AT164" i="29"/>
  <c r="AC164" i="29"/>
  <c r="L164" i="29"/>
  <c r="BB164" i="29"/>
  <c r="AG164" i="29"/>
  <c r="K164" i="29"/>
  <c r="AZ164" i="29"/>
  <c r="AF164" i="29"/>
  <c r="J164" i="29"/>
  <c r="AY164" i="29"/>
  <c r="AE164" i="29"/>
  <c r="I164" i="29"/>
  <c r="AX164" i="29"/>
  <c r="AB164" i="29"/>
  <c r="H164" i="29"/>
  <c r="AW164" i="29"/>
  <c r="AA164" i="29"/>
  <c r="F164" i="29"/>
  <c r="AR164" i="29"/>
  <c r="X164" i="29"/>
  <c r="BM164" i="29"/>
  <c r="AQ164" i="29"/>
  <c r="V164" i="29"/>
  <c r="AI164" i="29"/>
  <c r="AH164" i="29"/>
  <c r="BJ164" i="29"/>
  <c r="Z164" i="29"/>
  <c r="BE164" i="29"/>
  <c r="Q164" i="29"/>
  <c r="BD164" i="29"/>
  <c r="P164" i="29"/>
  <c r="AV164" i="29"/>
  <c r="O164" i="29"/>
  <c r="AN164" i="29"/>
  <c r="AK164" i="29"/>
  <c r="U164" i="29"/>
  <c r="T164" i="29"/>
  <c r="R164" i="29"/>
  <c r="N164" i="29"/>
  <c r="E164" i="29"/>
  <c r="D164" i="29"/>
  <c r="BI164" i="29"/>
  <c r="BH164" i="29"/>
  <c r="BG164" i="29"/>
  <c r="BF164" i="29"/>
  <c r="AS164" i="29"/>
  <c r="AP164" i="29"/>
  <c r="AO164" i="29"/>
  <c r="AL164" i="29"/>
  <c r="Y164" i="29"/>
  <c r="BM101" i="29"/>
  <c r="BM105" i="29"/>
  <c r="BM106" i="29"/>
  <c r="BM107" i="29"/>
  <c r="BM108" i="29"/>
  <c r="BM109" i="29"/>
  <c r="BM110" i="29"/>
  <c r="BM111" i="29"/>
  <c r="BM112" i="29"/>
  <c r="BM113" i="29"/>
  <c r="CG81" i="29"/>
  <c r="BM114" i="29"/>
  <c r="BM115" i="29"/>
  <c r="BM116" i="29"/>
  <c r="BM117" i="29"/>
  <c r="BM118" i="29"/>
  <c r="BM119" i="29"/>
  <c r="BM120" i="29"/>
  <c r="BM121" i="29"/>
  <c r="BM122" i="29"/>
  <c r="BM123" i="29"/>
  <c r="BM124" i="29"/>
  <c r="BM125" i="29"/>
  <c r="BM126" i="29"/>
  <c r="BM127" i="29"/>
  <c r="BM128" i="29"/>
  <c r="BM129" i="29"/>
  <c r="BM130" i="29"/>
  <c r="BM131" i="29"/>
  <c r="BM132" i="29"/>
  <c r="BM133" i="29"/>
  <c r="BM134" i="29"/>
  <c r="BM135" i="29"/>
  <c r="BM136" i="29"/>
  <c r="BM137" i="29"/>
  <c r="BM138" i="29"/>
  <c r="BM139" i="29"/>
  <c r="BM140" i="29"/>
  <c r="BM141" i="29"/>
  <c r="BM142" i="29"/>
  <c r="BM143" i="29"/>
  <c r="BM144" i="29"/>
  <c r="BM145" i="29"/>
  <c r="BM146" i="29"/>
  <c r="BM147" i="29"/>
  <c r="BM148" i="29"/>
  <c r="BM149" i="29"/>
  <c r="BM150" i="29"/>
  <c r="BM151" i="29"/>
  <c r="BM152" i="29"/>
  <c r="BM153" i="29"/>
  <c r="BM154" i="29"/>
  <c r="BM155" i="29"/>
  <c r="BM156" i="29"/>
  <c r="BM157" i="29"/>
  <c r="BM158" i="29"/>
  <c r="BM159" i="29"/>
  <c r="BM160" i="29"/>
  <c r="BM161" i="29"/>
  <c r="BM162" i="29"/>
  <c r="BM181" i="24"/>
  <c r="BM183" i="24"/>
  <c r="BM105" i="27"/>
  <c r="BM106" i="27"/>
  <c r="BM107" i="27"/>
  <c r="BM108" i="27"/>
  <c r="BM109" i="27"/>
  <c r="CG81" i="27"/>
  <c r="BM110" i="27"/>
  <c r="BM111" i="27"/>
  <c r="BM112" i="27"/>
  <c r="BM113" i="27"/>
  <c r="BM114" i="27"/>
  <c r="BM115" i="27"/>
  <c r="BM116" i="27"/>
  <c r="BM117" i="27"/>
  <c r="BM118" i="27"/>
  <c r="BM119" i="27"/>
  <c r="BM120" i="27"/>
  <c r="BM121" i="27"/>
  <c r="BM122" i="27"/>
  <c r="BM123" i="27"/>
  <c r="BM124" i="27"/>
  <c r="BM125" i="27"/>
  <c r="BM126" i="27"/>
  <c r="BM127" i="27"/>
  <c r="BM128" i="27"/>
  <c r="BM129" i="27"/>
  <c r="BM130" i="27"/>
  <c r="BM131" i="27"/>
  <c r="BM132" i="27"/>
  <c r="BM133" i="27"/>
  <c r="BM134" i="27"/>
  <c r="BM135" i="27"/>
  <c r="BM136" i="27"/>
  <c r="BM137" i="27"/>
  <c r="BM138" i="27"/>
  <c r="BM139" i="27"/>
  <c r="BM140" i="27"/>
  <c r="BM141" i="27"/>
  <c r="BM142" i="27"/>
  <c r="BM143" i="27"/>
  <c r="BM144" i="27"/>
  <c r="BM145" i="27"/>
  <c r="BM146" i="27"/>
  <c r="BM147" i="27"/>
  <c r="BM148" i="27"/>
  <c r="BM149" i="27"/>
  <c r="BM150" i="27"/>
  <c r="BM151" i="27"/>
  <c r="BM152" i="27"/>
  <c r="BM153" i="27"/>
  <c r="BM154" i="27"/>
  <c r="BM155" i="27"/>
  <c r="BM156" i="27"/>
  <c r="BM157" i="27"/>
  <c r="BM158" i="27"/>
  <c r="BM159" i="27"/>
  <c r="BM160" i="27"/>
  <c r="BM175" i="24"/>
  <c r="BN93" i="29"/>
  <c r="BN91" i="29"/>
  <c r="BN97" i="29"/>
  <c r="BN88" i="29"/>
  <c r="BN98" i="29"/>
  <c r="BN100" i="29"/>
  <c r="BN99" i="29"/>
  <c r="BN94" i="29"/>
  <c r="BN87" i="29"/>
  <c r="BN90" i="29"/>
  <c r="BN92" i="29"/>
  <c r="BN86" i="29"/>
  <c r="BN95" i="29"/>
  <c r="BN85" i="29"/>
  <c r="BN82" i="29"/>
  <c r="BN84" i="29"/>
  <c r="BN83" i="29"/>
  <c r="BN89" i="29"/>
  <c r="BN96" i="29"/>
  <c r="BA162" i="27"/>
  <c r="AK162" i="27"/>
  <c r="U162" i="27"/>
  <c r="E162" i="27"/>
  <c r="AZ162" i="27"/>
  <c r="AJ162" i="27"/>
  <c r="T162" i="27"/>
  <c r="D162" i="27"/>
  <c r="AY162" i="27"/>
  <c r="AI162" i="27"/>
  <c r="S162" i="27"/>
  <c r="AX162" i="27"/>
  <c r="AH162" i="27"/>
  <c r="R162" i="27"/>
  <c r="BM162" i="27"/>
  <c r="AW162" i="27"/>
  <c r="AG162" i="27"/>
  <c r="Q162" i="27"/>
  <c r="BL162" i="27"/>
  <c r="AV162" i="27"/>
  <c r="AF162" i="27"/>
  <c r="P162" i="27"/>
  <c r="BK162" i="27"/>
  <c r="AU162" i="27"/>
  <c r="AE162" i="27"/>
  <c r="O162" i="27"/>
  <c r="BJ162" i="27"/>
  <c r="AT162" i="27"/>
  <c r="AD162" i="27"/>
  <c r="N162" i="27"/>
  <c r="BI162" i="27"/>
  <c r="AS162" i="27"/>
  <c r="AC162" i="27"/>
  <c r="M162" i="27"/>
  <c r="BH162" i="27"/>
  <c r="AR162" i="27"/>
  <c r="AB162" i="27"/>
  <c r="L162" i="27"/>
  <c r="BG162" i="27"/>
  <c r="AQ162" i="27"/>
  <c r="AA162" i="27"/>
  <c r="K162" i="27"/>
  <c r="BF162" i="27"/>
  <c r="AP162" i="27"/>
  <c r="Z162" i="27"/>
  <c r="J162" i="27"/>
  <c r="BE162" i="27"/>
  <c r="AO162" i="27"/>
  <c r="Y162" i="27"/>
  <c r="I162" i="27"/>
  <c r="BD162" i="27"/>
  <c r="AN162" i="27"/>
  <c r="X162" i="27"/>
  <c r="H162" i="27"/>
  <c r="BC162" i="27"/>
  <c r="AM162" i="27"/>
  <c r="W162" i="27"/>
  <c r="G162" i="27"/>
  <c r="BB162" i="27"/>
  <c r="AL162" i="27"/>
  <c r="V162" i="27"/>
  <c r="F162" i="27"/>
  <c r="M185" i="24"/>
  <c r="AC185" i="24"/>
  <c r="AS185" i="24"/>
  <c r="BI185" i="24"/>
  <c r="B185" i="24"/>
  <c r="N185" i="24"/>
  <c r="AD185" i="24"/>
  <c r="AT185" i="24"/>
  <c r="BJ185" i="24"/>
  <c r="O185" i="24"/>
  <c r="AE185" i="24"/>
  <c r="AU185" i="24"/>
  <c r="BK185" i="24"/>
  <c r="P185" i="24"/>
  <c r="AF185" i="24"/>
  <c r="AV185" i="24"/>
  <c r="BL185" i="24"/>
  <c r="D185" i="24"/>
  <c r="Q185" i="24"/>
  <c r="AG185" i="24"/>
  <c r="AW185" i="24"/>
  <c r="R185" i="24"/>
  <c r="AH185" i="24"/>
  <c r="AX185" i="24"/>
  <c r="S185" i="24"/>
  <c r="AI185" i="24"/>
  <c r="AY185" i="24"/>
  <c r="T185" i="24"/>
  <c r="AJ185" i="24"/>
  <c r="AZ185" i="24"/>
  <c r="E185" i="24"/>
  <c r="U185" i="24"/>
  <c r="AK185" i="24"/>
  <c r="BA185" i="24"/>
  <c r="F185" i="24"/>
  <c r="V185" i="24"/>
  <c r="AL185" i="24"/>
  <c r="BB185" i="24"/>
  <c r="G185" i="24"/>
  <c r="W185" i="24"/>
  <c r="AM185" i="24"/>
  <c r="BC185" i="24"/>
  <c r="H185" i="24"/>
  <c r="X185" i="24"/>
  <c r="AN185" i="24"/>
  <c r="BD185" i="24"/>
  <c r="I185" i="24"/>
  <c r="Y185" i="24"/>
  <c r="AO185" i="24"/>
  <c r="BE185" i="24"/>
  <c r="J185" i="24"/>
  <c r="Z185" i="24"/>
  <c r="AP185" i="24"/>
  <c r="BF185" i="24"/>
  <c r="K185" i="24"/>
  <c r="AA185" i="24"/>
  <c r="AQ185" i="24"/>
  <c r="BG185" i="24"/>
  <c r="L185" i="24"/>
  <c r="AB185" i="24"/>
  <c r="AR185" i="24"/>
  <c r="BH185" i="24"/>
  <c r="BM101" i="28"/>
  <c r="BM177" i="24"/>
  <c r="BM182" i="24"/>
  <c r="BE164" i="28"/>
  <c r="AO164" i="28"/>
  <c r="Y164" i="28"/>
  <c r="I164" i="28"/>
  <c r="BD164" i="28"/>
  <c r="AN164" i="28"/>
  <c r="X164" i="28"/>
  <c r="H164" i="28"/>
  <c r="BC164" i="28"/>
  <c r="AM164" i="28"/>
  <c r="W164" i="28"/>
  <c r="G164" i="28"/>
  <c r="BB164" i="28"/>
  <c r="AL164" i="28"/>
  <c r="V164" i="28"/>
  <c r="F164" i="28"/>
  <c r="BA164" i="28"/>
  <c r="AK164" i="28"/>
  <c r="U164" i="28"/>
  <c r="E164" i="28"/>
  <c r="AZ164" i="28"/>
  <c r="AJ164" i="28"/>
  <c r="T164" i="28"/>
  <c r="D164" i="28"/>
  <c r="AY164" i="28"/>
  <c r="AI164" i="28"/>
  <c r="S164" i="28"/>
  <c r="AX164" i="28"/>
  <c r="AH164" i="28"/>
  <c r="R164" i="28"/>
  <c r="BM164" i="28"/>
  <c r="AW164" i="28"/>
  <c r="AG164" i="28"/>
  <c r="Q164" i="28"/>
  <c r="BL164" i="28"/>
  <c r="AV164" i="28"/>
  <c r="AF164" i="28"/>
  <c r="P164" i="28"/>
  <c r="BK164" i="28"/>
  <c r="AU164" i="28"/>
  <c r="AE164" i="28"/>
  <c r="O164" i="28"/>
  <c r="BI164" i="28"/>
  <c r="AS164" i="28"/>
  <c r="AC164" i="28"/>
  <c r="M164" i="28"/>
  <c r="BH164" i="28"/>
  <c r="AR164" i="28"/>
  <c r="J164" i="28"/>
  <c r="BJ164" i="28"/>
  <c r="BG164" i="28"/>
  <c r="BF164" i="28"/>
  <c r="AT164" i="28"/>
  <c r="AQ164" i="28"/>
  <c r="AP164" i="28"/>
  <c r="AD164" i="28"/>
  <c r="AB164" i="28"/>
  <c r="AA164" i="28"/>
  <c r="Z164" i="28"/>
  <c r="N164" i="28"/>
  <c r="L164" i="28"/>
  <c r="K164" i="28"/>
  <c r="BC163" i="26"/>
  <c r="AM163" i="26"/>
  <c r="W163" i="26"/>
  <c r="G163" i="26"/>
  <c r="BB163" i="26"/>
  <c r="AL163" i="26"/>
  <c r="V163" i="26"/>
  <c r="F163" i="26"/>
  <c r="BA163" i="26"/>
  <c r="AK163" i="26"/>
  <c r="U163" i="26"/>
  <c r="E163" i="26"/>
  <c r="AZ163" i="26"/>
  <c r="AJ163" i="26"/>
  <c r="T163" i="26"/>
  <c r="D163" i="26"/>
  <c r="AY163" i="26"/>
  <c r="AI163" i="26"/>
  <c r="S163" i="26"/>
  <c r="AX163" i="26"/>
  <c r="AH163" i="26"/>
  <c r="R163" i="26"/>
  <c r="BM163" i="26"/>
  <c r="AW163" i="26"/>
  <c r="AG163" i="26"/>
  <c r="Q163" i="26"/>
  <c r="BL163" i="26"/>
  <c r="AV163" i="26"/>
  <c r="AF163" i="26"/>
  <c r="P163" i="26"/>
  <c r="BK163" i="26"/>
  <c r="AU163" i="26"/>
  <c r="AE163" i="26"/>
  <c r="O163" i="26"/>
  <c r="BJ163" i="26"/>
  <c r="AT163" i="26"/>
  <c r="AD163" i="26"/>
  <c r="N163" i="26"/>
  <c r="BI163" i="26"/>
  <c r="AS163" i="26"/>
  <c r="AC163" i="26"/>
  <c r="M163" i="26"/>
  <c r="BH163" i="26"/>
  <c r="AR163" i="26"/>
  <c r="AB163" i="26"/>
  <c r="L163" i="26"/>
  <c r="BG163" i="26"/>
  <c r="AQ163" i="26"/>
  <c r="AA163" i="26"/>
  <c r="K163" i="26"/>
  <c r="BF163" i="26"/>
  <c r="AP163" i="26"/>
  <c r="Z163" i="26"/>
  <c r="J163" i="26"/>
  <c r="BE163" i="26"/>
  <c r="AO163" i="26"/>
  <c r="Y163" i="26"/>
  <c r="I163" i="26"/>
  <c r="BD163" i="26"/>
  <c r="AN163" i="26"/>
  <c r="X163" i="26"/>
  <c r="H163" i="26"/>
  <c r="BM101" i="26"/>
  <c r="BC162" i="25"/>
  <c r="AM162" i="25"/>
  <c r="W162" i="25"/>
  <c r="G162" i="25"/>
  <c r="BB162" i="25"/>
  <c r="AL162" i="25"/>
  <c r="V162" i="25"/>
  <c r="F162" i="25"/>
  <c r="BA162" i="25"/>
  <c r="AK162" i="25"/>
  <c r="U162" i="25"/>
  <c r="E162" i="25"/>
  <c r="AZ162" i="25"/>
  <c r="AJ162" i="25"/>
  <c r="T162" i="25"/>
  <c r="D162" i="25"/>
  <c r="AY162" i="25"/>
  <c r="AI162" i="25"/>
  <c r="S162" i="25"/>
  <c r="AX162" i="25"/>
  <c r="AH162" i="25"/>
  <c r="R162" i="25"/>
  <c r="BM162" i="25"/>
  <c r="AW162" i="25"/>
  <c r="AG162" i="25"/>
  <c r="Q162" i="25"/>
  <c r="BL162" i="25"/>
  <c r="AV162" i="25"/>
  <c r="AF162" i="25"/>
  <c r="P162" i="25"/>
  <c r="BK162" i="25"/>
  <c r="AU162" i="25"/>
  <c r="AE162" i="25"/>
  <c r="O162" i="25"/>
  <c r="BJ162" i="25"/>
  <c r="AT162" i="25"/>
  <c r="AD162" i="25"/>
  <c r="N162" i="25"/>
  <c r="BI162" i="25"/>
  <c r="AS162" i="25"/>
  <c r="AC162" i="25"/>
  <c r="M162" i="25"/>
  <c r="BH162" i="25"/>
  <c r="AR162" i="25"/>
  <c r="AB162" i="25"/>
  <c r="L162" i="25"/>
  <c r="BG162" i="25"/>
  <c r="AQ162" i="25"/>
  <c r="AA162" i="25"/>
  <c r="K162" i="25"/>
  <c r="BF162" i="25"/>
  <c r="AP162" i="25"/>
  <c r="Z162" i="25"/>
  <c r="J162" i="25"/>
  <c r="BE162" i="25"/>
  <c r="AO162" i="25"/>
  <c r="Y162" i="25"/>
  <c r="I162" i="25"/>
  <c r="BD162" i="25"/>
  <c r="AN162" i="25"/>
  <c r="X162" i="25"/>
  <c r="H162" i="25"/>
  <c r="BM101" i="24"/>
  <c r="BM185" i="24" s="1"/>
  <c r="BM167" i="24"/>
  <c r="BM101" i="25"/>
  <c r="BM105" i="25"/>
  <c r="BM106" i="25"/>
  <c r="BM107" i="25"/>
  <c r="BM108" i="25"/>
  <c r="BM109" i="25"/>
  <c r="CG81" i="25"/>
  <c r="BM110" i="25"/>
  <c r="BM111" i="25"/>
  <c r="BM112" i="25"/>
  <c r="BM113" i="25"/>
  <c r="BM114" i="25"/>
  <c r="BM115" i="25"/>
  <c r="BM116" i="25"/>
  <c r="BM117" i="25"/>
  <c r="BM118" i="25"/>
  <c r="BM119" i="25"/>
  <c r="BM120" i="25"/>
  <c r="BM121" i="25"/>
  <c r="BM122" i="25"/>
  <c r="BM123" i="25"/>
  <c r="BM124" i="25"/>
  <c r="BM125" i="25"/>
  <c r="BM126" i="25"/>
  <c r="BM127" i="25"/>
  <c r="BM128" i="25"/>
  <c r="BM129" i="25"/>
  <c r="BM130" i="25"/>
  <c r="BM131" i="25"/>
  <c r="BM132" i="25"/>
  <c r="BM133" i="25"/>
  <c r="BM134" i="25"/>
  <c r="BM135" i="25"/>
  <c r="BM136" i="25"/>
  <c r="BM137" i="25"/>
  <c r="BM138" i="25"/>
  <c r="BM139" i="25"/>
  <c r="BM140" i="25"/>
  <c r="BM141" i="25"/>
  <c r="BM142" i="25"/>
  <c r="BM143" i="25"/>
  <c r="BM144" i="25"/>
  <c r="BM145" i="25"/>
  <c r="BM146" i="25"/>
  <c r="BM147" i="25"/>
  <c r="BM148" i="25"/>
  <c r="BM149" i="25"/>
  <c r="BM150" i="25"/>
  <c r="BM151" i="25"/>
  <c r="BM152" i="25"/>
  <c r="BM153" i="25"/>
  <c r="BM154" i="25"/>
  <c r="BM155" i="25"/>
  <c r="BM156" i="25"/>
  <c r="BM157" i="25"/>
  <c r="BM158" i="25"/>
  <c r="BM159" i="25"/>
  <c r="BM160" i="25"/>
  <c r="CG163" i="29"/>
  <c r="BM105" i="28"/>
  <c r="BM106" i="28"/>
  <c r="BM108" i="28"/>
  <c r="BM107" i="28"/>
  <c r="BM109" i="28"/>
  <c r="BM110" i="28"/>
  <c r="BM111" i="28"/>
  <c r="CG81" i="28"/>
  <c r="BM112" i="28"/>
  <c r="BM113" i="28"/>
  <c r="BM114" i="28"/>
  <c r="BM115" i="28"/>
  <c r="BM116" i="28"/>
  <c r="BM117" i="28"/>
  <c r="BM118" i="28"/>
  <c r="BM119" i="28"/>
  <c r="BM120" i="28"/>
  <c r="BM121" i="28"/>
  <c r="BM122" i="28"/>
  <c r="BM123" i="28"/>
  <c r="BM124" i="28"/>
  <c r="BM125" i="28"/>
  <c r="BM126" i="28"/>
  <c r="BM127" i="28"/>
  <c r="BM128" i="28"/>
  <c r="BM129" i="28"/>
  <c r="BM130" i="28"/>
  <c r="BM131" i="28"/>
  <c r="BM132" i="28"/>
  <c r="BM133" i="28"/>
  <c r="BM134" i="28"/>
  <c r="BM135" i="28"/>
  <c r="BM136" i="28"/>
  <c r="BM137" i="28"/>
  <c r="BM138" i="28"/>
  <c r="BM139" i="28"/>
  <c r="BM140" i="28"/>
  <c r="BM141" i="28"/>
  <c r="BM142" i="28"/>
  <c r="BM143" i="28"/>
  <c r="BM144" i="28"/>
  <c r="BM145" i="28"/>
  <c r="BM146" i="28"/>
  <c r="BM147" i="28"/>
  <c r="BM148" i="28"/>
  <c r="BM149" i="28"/>
  <c r="BM150" i="28"/>
  <c r="BM151" i="28"/>
  <c r="BM152" i="28"/>
  <c r="BM153" i="28"/>
  <c r="BM154" i="28"/>
  <c r="BM155" i="28"/>
  <c r="BM156" i="28"/>
  <c r="BM157" i="28"/>
  <c r="BM158" i="28"/>
  <c r="BM159" i="28"/>
  <c r="BM160" i="28"/>
  <c r="BM161" i="28"/>
  <c r="BM162" i="28"/>
  <c r="BM168" i="24"/>
  <c r="CG162" i="26"/>
  <c r="CG161" i="27"/>
  <c r="BN100" i="24"/>
  <c r="BN184" i="24" s="1"/>
  <c r="BN99" i="24"/>
  <c r="BN94" i="24"/>
  <c r="BN87" i="24"/>
  <c r="BN90" i="24"/>
  <c r="BN92" i="24"/>
  <c r="BN95" i="24"/>
  <c r="BN86" i="24"/>
  <c r="BN85" i="24"/>
  <c r="BN82" i="24"/>
  <c r="BN89" i="24"/>
  <c r="BN84" i="24"/>
  <c r="BN83" i="24"/>
  <c r="BN96" i="24"/>
  <c r="BN93" i="24"/>
  <c r="BN91" i="24"/>
  <c r="BN97" i="24"/>
  <c r="BN88" i="24"/>
  <c r="BN98" i="24"/>
  <c r="BM173" i="24"/>
  <c r="CG166" i="24"/>
  <c r="BM103" i="25"/>
  <c r="BM103" i="24"/>
  <c r="BM103" i="28"/>
  <c r="J74" i="1"/>
  <c r="B65" i="20"/>
  <c r="C65" i="20" s="1"/>
  <c r="M71" i="1"/>
  <c r="R69" i="1"/>
  <c r="H77" i="1"/>
  <c r="BO18" i="29" s="1"/>
  <c r="C77" i="1"/>
  <c r="BO18" i="24" s="1"/>
  <c r="G77" i="1"/>
  <c r="BO18" i="28" s="1"/>
  <c r="E77" i="1"/>
  <c r="BO18" i="26" s="1"/>
  <c r="D77" i="1"/>
  <c r="BO18" i="25" s="1"/>
  <c r="F77" i="1"/>
  <c r="BO18" i="27" s="1"/>
  <c r="E64" i="23"/>
  <c r="F64" i="23" s="1"/>
  <c r="G64" i="23"/>
  <c r="E63" i="20"/>
  <c r="F63" i="20"/>
  <c r="A64" i="21"/>
  <c r="D64" i="21" s="1"/>
  <c r="G65" i="23"/>
  <c r="A65" i="23"/>
  <c r="A64" i="20"/>
  <c r="B65" i="21"/>
  <c r="C65" i="21" s="1"/>
  <c r="B66" i="23"/>
  <c r="C66" i="23" s="1"/>
  <c r="D66" i="23" s="1"/>
  <c r="A71" i="1"/>
  <c r="B72" i="1"/>
  <c r="F63" i="21"/>
  <c r="E63" i="21"/>
  <c r="L70" i="1"/>
  <c r="O70" i="1" s="1"/>
  <c r="T70" i="1" s="1"/>
  <c r="I87" i="14"/>
  <c r="P69" i="1"/>
  <c r="B79" i="26"/>
  <c r="B163" i="26"/>
  <c r="B162" i="25"/>
  <c r="B78" i="25"/>
  <c r="B164" i="29"/>
  <c r="B80" i="29"/>
  <c r="B80" i="28"/>
  <c r="B164" i="28"/>
  <c r="B162" i="27"/>
  <c r="B78" i="27"/>
  <c r="BN162" i="27" l="1"/>
  <c r="BN162" i="25"/>
  <c r="BN163" i="26"/>
  <c r="BN164" i="28"/>
  <c r="BN176" i="24"/>
  <c r="BN183" i="24"/>
  <c r="BN168" i="24"/>
  <c r="BN182" i="24"/>
  <c r="BN173" i="24"/>
  <c r="BN101" i="27"/>
  <c r="BN101" i="25"/>
  <c r="BN101" i="26"/>
  <c r="BN107" i="24"/>
  <c r="BN116" i="24"/>
  <c r="BN117" i="24"/>
  <c r="BN112" i="24"/>
  <c r="BN119" i="24"/>
  <c r="BN111" i="24"/>
  <c r="BN105" i="24"/>
  <c r="BN110" i="24"/>
  <c r="BN113" i="24"/>
  <c r="BN115" i="24"/>
  <c r="BN114" i="24"/>
  <c r="BN106" i="24"/>
  <c r="BN108" i="24"/>
  <c r="BN109" i="24"/>
  <c r="BN118" i="24"/>
  <c r="BN120" i="24"/>
  <c r="BN121" i="24"/>
  <c r="BN122" i="24"/>
  <c r="BN123" i="24"/>
  <c r="BN124" i="24"/>
  <c r="BN125" i="24"/>
  <c r="BN126" i="24"/>
  <c r="BN127" i="24"/>
  <c r="BN128" i="24"/>
  <c r="BN129" i="24"/>
  <c r="BN130" i="24"/>
  <c r="BN131" i="24"/>
  <c r="BN132" i="24"/>
  <c r="BN133" i="24"/>
  <c r="CG82" i="24"/>
  <c r="BN134" i="24"/>
  <c r="BN135" i="24"/>
  <c r="BN136" i="24"/>
  <c r="BN137" i="24"/>
  <c r="BN138" i="24"/>
  <c r="BN139" i="24"/>
  <c r="BN140" i="24"/>
  <c r="BN141" i="24"/>
  <c r="BN142" i="24"/>
  <c r="BN143" i="24"/>
  <c r="BN144" i="24"/>
  <c r="BN145" i="24"/>
  <c r="BN146" i="24"/>
  <c r="BN147" i="24"/>
  <c r="BN148" i="24"/>
  <c r="BN149" i="24"/>
  <c r="BN150" i="24"/>
  <c r="BN151" i="24"/>
  <c r="BN152" i="24"/>
  <c r="BN153" i="24"/>
  <c r="BN154" i="24"/>
  <c r="BN155" i="24"/>
  <c r="BN156" i="24"/>
  <c r="BN157" i="24"/>
  <c r="BN158" i="24"/>
  <c r="BN159" i="24"/>
  <c r="BN160" i="24"/>
  <c r="BN161" i="24"/>
  <c r="BN162" i="24"/>
  <c r="BN163" i="24"/>
  <c r="BN164" i="24"/>
  <c r="BN165" i="24"/>
  <c r="BN166" i="24"/>
  <c r="BN105" i="27"/>
  <c r="BN106" i="27"/>
  <c r="BN107" i="27"/>
  <c r="BN108" i="27"/>
  <c r="BN109" i="27"/>
  <c r="CG82" i="27"/>
  <c r="BN110" i="27"/>
  <c r="BN111" i="27"/>
  <c r="BN112" i="27"/>
  <c r="BN113" i="27"/>
  <c r="BN114" i="27"/>
  <c r="BN115" i="27"/>
  <c r="BN116" i="27"/>
  <c r="BN117" i="27"/>
  <c r="BN118" i="27"/>
  <c r="BN119" i="27"/>
  <c r="BN120" i="27"/>
  <c r="BN121" i="27"/>
  <c r="BN122" i="27"/>
  <c r="BN123" i="27"/>
  <c r="BN124" i="27"/>
  <c r="BN125" i="27"/>
  <c r="BN126" i="27"/>
  <c r="BN127" i="27"/>
  <c r="BN128" i="27"/>
  <c r="BN129" i="27"/>
  <c r="BN130" i="27"/>
  <c r="BN131" i="27"/>
  <c r="BN132" i="27"/>
  <c r="BN133" i="27"/>
  <c r="BN134" i="27"/>
  <c r="BN135" i="27"/>
  <c r="BN136" i="27"/>
  <c r="BN137" i="27"/>
  <c r="BN138" i="27"/>
  <c r="BN139" i="27"/>
  <c r="BN140" i="27"/>
  <c r="BN141" i="27"/>
  <c r="BN142" i="27"/>
  <c r="BN143" i="27"/>
  <c r="BN144" i="27"/>
  <c r="BN145" i="27"/>
  <c r="BN146" i="27"/>
  <c r="BN147" i="27"/>
  <c r="BN148" i="27"/>
  <c r="BN149" i="27"/>
  <c r="BN150" i="27"/>
  <c r="BN151" i="27"/>
  <c r="BN152" i="27"/>
  <c r="BN153" i="27"/>
  <c r="BN154" i="27"/>
  <c r="BN155" i="27"/>
  <c r="BN156" i="27"/>
  <c r="BN157" i="27"/>
  <c r="BN158" i="27"/>
  <c r="BN159" i="27"/>
  <c r="BN160" i="27"/>
  <c r="BN161" i="27"/>
  <c r="CG162" i="25"/>
  <c r="Q68" i="1"/>
  <c r="S67" i="1"/>
  <c r="BN105" i="26"/>
  <c r="BN106" i="26"/>
  <c r="BN107" i="26"/>
  <c r="BN108" i="26"/>
  <c r="BN109" i="26"/>
  <c r="BN110" i="26"/>
  <c r="CG82" i="26"/>
  <c r="BN111" i="26"/>
  <c r="BN112" i="26"/>
  <c r="BN113" i="26"/>
  <c r="BN114" i="26"/>
  <c r="BN115" i="26"/>
  <c r="BN116" i="26"/>
  <c r="BN117" i="26"/>
  <c r="BN118" i="26"/>
  <c r="BN119" i="26"/>
  <c r="BN120" i="26"/>
  <c r="BN121" i="26"/>
  <c r="BN122" i="26"/>
  <c r="BN123" i="26"/>
  <c r="BN124" i="26"/>
  <c r="BN125" i="26"/>
  <c r="BN126" i="26"/>
  <c r="BN127" i="26"/>
  <c r="BN128" i="26"/>
  <c r="BN129" i="26"/>
  <c r="BN130" i="26"/>
  <c r="BN131" i="26"/>
  <c r="BN132" i="26"/>
  <c r="BN133" i="26"/>
  <c r="BN134" i="26"/>
  <c r="BN135" i="26"/>
  <c r="BN136" i="26"/>
  <c r="BN137" i="26"/>
  <c r="BN138" i="26"/>
  <c r="BN139" i="26"/>
  <c r="BN140" i="26"/>
  <c r="BN141" i="26"/>
  <c r="BN142" i="26"/>
  <c r="BN143" i="26"/>
  <c r="BN144" i="26"/>
  <c r="BN145" i="26"/>
  <c r="BN146" i="26"/>
  <c r="BN147" i="26"/>
  <c r="BN148" i="26"/>
  <c r="BN149" i="26"/>
  <c r="BN150" i="26"/>
  <c r="BN151" i="26"/>
  <c r="BN152" i="26"/>
  <c r="BN153" i="26"/>
  <c r="BN154" i="26"/>
  <c r="BN155" i="26"/>
  <c r="BN156" i="26"/>
  <c r="BN157" i="26"/>
  <c r="BN158" i="26"/>
  <c r="BN159" i="26"/>
  <c r="BN160" i="26"/>
  <c r="BN161" i="26"/>
  <c r="BN162" i="26"/>
  <c r="BN101" i="28"/>
  <c r="BO88" i="27"/>
  <c r="BO98" i="27"/>
  <c r="BO100" i="27"/>
  <c r="BO99" i="27"/>
  <c r="BO94" i="27"/>
  <c r="BO87" i="27"/>
  <c r="BO90" i="27"/>
  <c r="BO92" i="27"/>
  <c r="BO86" i="27"/>
  <c r="BO95" i="27"/>
  <c r="BO85" i="27"/>
  <c r="BO84" i="27"/>
  <c r="BO83" i="27"/>
  <c r="BO89" i="27"/>
  <c r="BO96" i="27"/>
  <c r="BO93" i="27"/>
  <c r="BO91" i="27"/>
  <c r="BO97" i="27"/>
  <c r="BN179" i="24"/>
  <c r="CG163" i="26"/>
  <c r="CG162" i="27"/>
  <c r="BN101" i="29"/>
  <c r="BN105" i="29"/>
  <c r="BN106" i="29"/>
  <c r="BN107" i="29"/>
  <c r="BN108" i="29"/>
  <c r="BN109" i="29"/>
  <c r="BN110" i="29"/>
  <c r="BN112" i="29"/>
  <c r="BN111" i="29"/>
  <c r="CG82" i="29"/>
  <c r="BN113" i="29"/>
  <c r="BN114" i="29"/>
  <c r="BN115" i="29"/>
  <c r="BN116" i="29"/>
  <c r="BN117" i="29"/>
  <c r="BN118" i="29"/>
  <c r="BN119" i="29"/>
  <c r="BN120" i="29"/>
  <c r="BN121" i="29"/>
  <c r="BN122" i="29"/>
  <c r="BN123" i="29"/>
  <c r="BN124" i="29"/>
  <c r="BN125" i="29"/>
  <c r="BN126" i="29"/>
  <c r="BN127" i="29"/>
  <c r="BN128" i="29"/>
  <c r="BN129" i="29"/>
  <c r="BN130" i="29"/>
  <c r="BN131" i="29"/>
  <c r="BN132" i="29"/>
  <c r="BN133" i="29"/>
  <c r="BN134" i="29"/>
  <c r="BN135" i="29"/>
  <c r="BN136" i="29"/>
  <c r="BN137" i="29"/>
  <c r="BN138" i="29"/>
  <c r="BN139" i="29"/>
  <c r="BN140" i="29"/>
  <c r="BN141" i="29"/>
  <c r="BN142" i="29"/>
  <c r="BN143" i="29"/>
  <c r="BN144" i="29"/>
  <c r="BN145" i="29"/>
  <c r="BN146" i="29"/>
  <c r="BN147" i="29"/>
  <c r="BN148" i="29"/>
  <c r="BN149" i="29"/>
  <c r="BN150" i="29"/>
  <c r="BN151" i="29"/>
  <c r="BN152" i="29"/>
  <c r="BN153" i="29"/>
  <c r="BN154" i="29"/>
  <c r="BN155" i="29"/>
  <c r="BN156" i="29"/>
  <c r="BN157" i="29"/>
  <c r="BN158" i="29"/>
  <c r="BN159" i="29"/>
  <c r="BN160" i="29"/>
  <c r="BN161" i="29"/>
  <c r="BN162" i="29"/>
  <c r="BN163" i="29"/>
  <c r="BN164" i="29"/>
  <c r="BB163" i="25"/>
  <c r="AL163" i="25"/>
  <c r="V163" i="25"/>
  <c r="F163" i="25"/>
  <c r="BA163" i="25"/>
  <c r="AK163" i="25"/>
  <c r="U163" i="25"/>
  <c r="E163" i="25"/>
  <c r="AZ163" i="25"/>
  <c r="AJ163" i="25"/>
  <c r="T163" i="25"/>
  <c r="D163" i="25"/>
  <c r="AY163" i="25"/>
  <c r="AI163" i="25"/>
  <c r="S163" i="25"/>
  <c r="BN163" i="25"/>
  <c r="AX163" i="25"/>
  <c r="AH163" i="25"/>
  <c r="R163" i="25"/>
  <c r="BM163" i="25"/>
  <c r="AW163" i="25"/>
  <c r="AG163" i="25"/>
  <c r="Q163" i="25"/>
  <c r="BL163" i="25"/>
  <c r="AV163" i="25"/>
  <c r="AF163" i="25"/>
  <c r="P163" i="25"/>
  <c r="BK163" i="25"/>
  <c r="AU163" i="25"/>
  <c r="AE163" i="25"/>
  <c r="O163" i="25"/>
  <c r="BJ163" i="25"/>
  <c r="AT163" i="25"/>
  <c r="AD163" i="25"/>
  <c r="N163" i="25"/>
  <c r="BI163" i="25"/>
  <c r="AS163" i="25"/>
  <c r="AC163" i="25"/>
  <c r="M163" i="25"/>
  <c r="BH163" i="25"/>
  <c r="AR163" i="25"/>
  <c r="AB163" i="25"/>
  <c r="L163" i="25"/>
  <c r="BG163" i="25"/>
  <c r="AQ163" i="25"/>
  <c r="AA163" i="25"/>
  <c r="K163" i="25"/>
  <c r="BF163" i="25"/>
  <c r="AP163" i="25"/>
  <c r="Z163" i="25"/>
  <c r="J163" i="25"/>
  <c r="BE163" i="25"/>
  <c r="AO163" i="25"/>
  <c r="Y163" i="25"/>
  <c r="I163" i="25"/>
  <c r="BD163" i="25"/>
  <c r="AN163" i="25"/>
  <c r="X163" i="25"/>
  <c r="H163" i="25"/>
  <c r="BC163" i="25"/>
  <c r="AM163" i="25"/>
  <c r="W163" i="25"/>
  <c r="G163" i="25"/>
  <c r="BN169" i="24"/>
  <c r="CG164" i="29"/>
  <c r="BN105" i="28"/>
  <c r="BN106" i="28"/>
  <c r="BN108" i="28"/>
  <c r="BN107" i="28"/>
  <c r="BN109" i="28"/>
  <c r="BN110" i="28"/>
  <c r="BN111" i="28"/>
  <c r="CG82" i="28"/>
  <c r="BN112" i="28"/>
  <c r="BN113" i="28"/>
  <c r="BN114" i="28"/>
  <c r="BN115" i="28"/>
  <c r="BN116" i="28"/>
  <c r="BN117" i="28"/>
  <c r="BN118" i="28"/>
  <c r="BN119" i="28"/>
  <c r="BN120" i="28"/>
  <c r="BN121" i="28"/>
  <c r="BN122" i="28"/>
  <c r="BN123" i="28"/>
  <c r="BN124" i="28"/>
  <c r="BN125" i="28"/>
  <c r="BN126" i="28"/>
  <c r="BN127" i="28"/>
  <c r="BN128" i="28"/>
  <c r="BN129" i="28"/>
  <c r="BN130" i="28"/>
  <c r="BN131" i="28"/>
  <c r="BN132" i="28"/>
  <c r="BN133" i="28"/>
  <c r="BN134" i="28"/>
  <c r="BN135" i="28"/>
  <c r="BN136" i="28"/>
  <c r="BN137" i="28"/>
  <c r="BN138" i="28"/>
  <c r="BN139" i="28"/>
  <c r="BN140" i="28"/>
  <c r="BN141" i="28"/>
  <c r="BN142" i="28"/>
  <c r="BN143" i="28"/>
  <c r="BN144" i="28"/>
  <c r="BN145" i="28"/>
  <c r="BN146" i="28"/>
  <c r="BN147" i="28"/>
  <c r="BN148" i="28"/>
  <c r="BN149" i="28"/>
  <c r="BN150" i="28"/>
  <c r="BN151" i="28"/>
  <c r="BN152" i="28"/>
  <c r="BN153" i="28"/>
  <c r="BN154" i="28"/>
  <c r="BN155" i="28"/>
  <c r="BN156" i="28"/>
  <c r="BN157" i="28"/>
  <c r="BN158" i="28"/>
  <c r="BN159" i="28"/>
  <c r="BN160" i="28"/>
  <c r="BN161" i="28"/>
  <c r="BN162" i="28"/>
  <c r="BN163" i="28"/>
  <c r="BN170" i="24"/>
  <c r="BO91" i="28"/>
  <c r="BO97" i="28"/>
  <c r="BO88" i="28"/>
  <c r="BO98" i="28"/>
  <c r="BO100" i="28"/>
  <c r="BO99" i="28"/>
  <c r="BO94" i="28"/>
  <c r="BO87" i="28"/>
  <c r="BO90" i="28"/>
  <c r="BO92" i="28"/>
  <c r="BO86" i="28"/>
  <c r="BO95" i="28"/>
  <c r="BO85" i="28"/>
  <c r="BO84" i="28"/>
  <c r="BO83" i="28"/>
  <c r="BO89" i="28"/>
  <c r="BO96" i="28"/>
  <c r="BO93" i="28"/>
  <c r="BN171" i="24"/>
  <c r="BN178" i="24"/>
  <c r="BO100" i="26"/>
  <c r="BO99" i="26"/>
  <c r="BO95" i="26"/>
  <c r="BO85" i="26"/>
  <c r="BO97" i="26"/>
  <c r="BO84" i="26"/>
  <c r="BO83" i="26"/>
  <c r="BO89" i="26"/>
  <c r="BO96" i="26"/>
  <c r="BO93" i="26"/>
  <c r="BO91" i="26"/>
  <c r="BO98" i="26"/>
  <c r="BO88" i="26"/>
  <c r="BO94" i="26"/>
  <c r="BO87" i="26"/>
  <c r="BO90" i="26"/>
  <c r="BO92" i="26"/>
  <c r="BO86" i="26"/>
  <c r="AZ163" i="27"/>
  <c r="AJ163" i="27"/>
  <c r="T163" i="27"/>
  <c r="D163" i="27"/>
  <c r="AY163" i="27"/>
  <c r="AI163" i="27"/>
  <c r="S163" i="27"/>
  <c r="BN163" i="27"/>
  <c r="AX163" i="27"/>
  <c r="AH163" i="27"/>
  <c r="R163" i="27"/>
  <c r="BM163" i="27"/>
  <c r="AW163" i="27"/>
  <c r="AG163" i="27"/>
  <c r="Q163" i="27"/>
  <c r="BL163" i="27"/>
  <c r="AV163" i="27"/>
  <c r="AF163" i="27"/>
  <c r="P163" i="27"/>
  <c r="BK163" i="27"/>
  <c r="AU163" i="27"/>
  <c r="AE163" i="27"/>
  <c r="O163" i="27"/>
  <c r="BJ163" i="27"/>
  <c r="AT163" i="27"/>
  <c r="AD163" i="27"/>
  <c r="N163" i="27"/>
  <c r="BI163" i="27"/>
  <c r="AS163" i="27"/>
  <c r="AC163" i="27"/>
  <c r="M163" i="27"/>
  <c r="BH163" i="27"/>
  <c r="AR163" i="27"/>
  <c r="AB163" i="27"/>
  <c r="L163" i="27"/>
  <c r="BG163" i="27"/>
  <c r="AQ163" i="27"/>
  <c r="AA163" i="27"/>
  <c r="K163" i="27"/>
  <c r="BF163" i="27"/>
  <c r="AP163" i="27"/>
  <c r="Z163" i="27"/>
  <c r="J163" i="27"/>
  <c r="BE163" i="27"/>
  <c r="AO163" i="27"/>
  <c r="Y163" i="27"/>
  <c r="I163" i="27"/>
  <c r="BD163" i="27"/>
  <c r="AN163" i="27"/>
  <c r="X163" i="27"/>
  <c r="H163" i="27"/>
  <c r="BC163" i="27"/>
  <c r="AM163" i="27"/>
  <c r="W163" i="27"/>
  <c r="G163" i="27"/>
  <c r="BB163" i="27"/>
  <c r="AL163" i="27"/>
  <c r="V163" i="27"/>
  <c r="F163" i="27"/>
  <c r="BA163" i="27"/>
  <c r="AK163" i="27"/>
  <c r="U163" i="27"/>
  <c r="E163" i="27"/>
  <c r="BO91" i="29"/>
  <c r="BO97" i="29"/>
  <c r="BO88" i="29"/>
  <c r="BO98" i="29"/>
  <c r="BO100" i="29"/>
  <c r="BO99" i="29"/>
  <c r="BO94" i="29"/>
  <c r="BO87" i="29"/>
  <c r="BO90" i="29"/>
  <c r="BO92" i="29"/>
  <c r="BO86" i="29"/>
  <c r="BO95" i="29"/>
  <c r="BO85" i="29"/>
  <c r="BO84" i="29"/>
  <c r="BO83" i="29"/>
  <c r="BO89" i="29"/>
  <c r="BO96" i="29"/>
  <c r="BO93" i="29"/>
  <c r="BN172" i="24"/>
  <c r="BB164" i="26"/>
  <c r="AL164" i="26"/>
  <c r="V164" i="26"/>
  <c r="F164" i="26"/>
  <c r="BA164" i="26"/>
  <c r="AK164" i="26"/>
  <c r="U164" i="26"/>
  <c r="E164" i="26"/>
  <c r="AZ164" i="26"/>
  <c r="AJ164" i="26"/>
  <c r="T164" i="26"/>
  <c r="D164" i="26"/>
  <c r="AY164" i="26"/>
  <c r="AI164" i="26"/>
  <c r="S164" i="26"/>
  <c r="BN164" i="26"/>
  <c r="AX164" i="26"/>
  <c r="AH164" i="26"/>
  <c r="R164" i="26"/>
  <c r="BM164" i="26"/>
  <c r="AW164" i="26"/>
  <c r="AG164" i="26"/>
  <c r="Q164" i="26"/>
  <c r="BL164" i="26"/>
  <c r="AV164" i="26"/>
  <c r="AF164" i="26"/>
  <c r="P164" i="26"/>
  <c r="BK164" i="26"/>
  <c r="AU164" i="26"/>
  <c r="AE164" i="26"/>
  <c r="O164" i="26"/>
  <c r="BJ164" i="26"/>
  <c r="AT164" i="26"/>
  <c r="AD164" i="26"/>
  <c r="N164" i="26"/>
  <c r="BI164" i="26"/>
  <c r="AS164" i="26"/>
  <c r="AC164" i="26"/>
  <c r="M164" i="26"/>
  <c r="BH164" i="26"/>
  <c r="AR164" i="26"/>
  <c r="AB164" i="26"/>
  <c r="L164" i="26"/>
  <c r="BG164" i="26"/>
  <c r="AQ164" i="26"/>
  <c r="AA164" i="26"/>
  <c r="K164" i="26"/>
  <c r="BF164" i="26"/>
  <c r="AP164" i="26"/>
  <c r="Z164" i="26"/>
  <c r="J164" i="26"/>
  <c r="BE164" i="26"/>
  <c r="AO164" i="26"/>
  <c r="Y164" i="26"/>
  <c r="I164" i="26"/>
  <c r="BD164" i="26"/>
  <c r="AN164" i="26"/>
  <c r="X164" i="26"/>
  <c r="H164" i="26"/>
  <c r="BC164" i="26"/>
  <c r="AM164" i="26"/>
  <c r="W164" i="26"/>
  <c r="G164" i="26"/>
  <c r="BO94" i="24"/>
  <c r="BO87" i="24"/>
  <c r="BO90" i="24"/>
  <c r="BO92" i="24"/>
  <c r="BO95" i="24"/>
  <c r="BO86" i="24"/>
  <c r="BO85" i="24"/>
  <c r="BO89" i="24"/>
  <c r="BO84" i="24"/>
  <c r="BO83" i="24"/>
  <c r="BO96" i="24"/>
  <c r="BO93" i="24"/>
  <c r="BO91" i="24"/>
  <c r="BO97" i="24"/>
  <c r="BO88" i="24"/>
  <c r="BO98" i="24"/>
  <c r="BO100" i="24"/>
  <c r="BO99" i="24"/>
  <c r="BN181" i="24"/>
  <c r="CG164" i="28"/>
  <c r="BN175" i="24"/>
  <c r="BD165" i="28"/>
  <c r="AN165" i="28"/>
  <c r="X165" i="28"/>
  <c r="H165" i="28"/>
  <c r="BC165" i="28"/>
  <c r="AM165" i="28"/>
  <c r="W165" i="28"/>
  <c r="G165" i="28"/>
  <c r="BB165" i="28"/>
  <c r="AL165" i="28"/>
  <c r="V165" i="28"/>
  <c r="F165" i="28"/>
  <c r="BA165" i="28"/>
  <c r="AK165" i="28"/>
  <c r="U165" i="28"/>
  <c r="E165" i="28"/>
  <c r="AZ165" i="28"/>
  <c r="AJ165" i="28"/>
  <c r="T165" i="28"/>
  <c r="D165" i="28"/>
  <c r="AY165" i="28"/>
  <c r="AI165" i="28"/>
  <c r="S165" i="28"/>
  <c r="BN165" i="28"/>
  <c r="AX165" i="28"/>
  <c r="AH165" i="28"/>
  <c r="R165" i="28"/>
  <c r="BM165" i="28"/>
  <c r="AW165" i="28"/>
  <c r="AG165" i="28"/>
  <c r="Q165" i="28"/>
  <c r="BL165" i="28"/>
  <c r="AV165" i="28"/>
  <c r="AF165" i="28"/>
  <c r="P165" i="28"/>
  <c r="BK165" i="28"/>
  <c r="AU165" i="28"/>
  <c r="AE165" i="28"/>
  <c r="O165" i="28"/>
  <c r="BJ165" i="28"/>
  <c r="AT165" i="28"/>
  <c r="AD165" i="28"/>
  <c r="N165" i="28"/>
  <c r="BH165" i="28"/>
  <c r="AR165" i="28"/>
  <c r="AB165" i="28"/>
  <c r="L165" i="28"/>
  <c r="BG165" i="28"/>
  <c r="AQ165" i="28"/>
  <c r="AA165" i="28"/>
  <c r="K165" i="28"/>
  <c r="BF165" i="28"/>
  <c r="BE165" i="28"/>
  <c r="BI165" i="28"/>
  <c r="AS165" i="28"/>
  <c r="AP165" i="28"/>
  <c r="AO165" i="28"/>
  <c r="AC165" i="28"/>
  <c r="Z165" i="28"/>
  <c r="Y165" i="28"/>
  <c r="M165" i="28"/>
  <c r="J165" i="28"/>
  <c r="I165" i="28"/>
  <c r="BN177" i="24"/>
  <c r="BO95" i="25"/>
  <c r="BO85" i="25"/>
  <c r="BO84" i="25"/>
  <c r="BO83" i="25"/>
  <c r="BO89" i="25"/>
  <c r="BO96" i="25"/>
  <c r="BO93" i="25"/>
  <c r="BO91" i="25"/>
  <c r="BO97" i="25"/>
  <c r="BO88" i="25"/>
  <c r="BO98" i="25"/>
  <c r="BO100" i="25"/>
  <c r="BO99" i="25"/>
  <c r="BO94" i="25"/>
  <c r="BO92" i="25"/>
  <c r="BO86" i="25"/>
  <c r="BO90" i="25"/>
  <c r="BO87" i="25"/>
  <c r="BN174" i="24"/>
  <c r="BB165" i="29"/>
  <c r="AL165" i="29"/>
  <c r="V165" i="29"/>
  <c r="F165" i="29"/>
  <c r="BF165" i="29"/>
  <c r="AO165" i="29"/>
  <c r="X165" i="29"/>
  <c r="G165" i="29"/>
  <c r="AY165" i="29"/>
  <c r="AH165" i="29"/>
  <c r="Q165" i="29"/>
  <c r="AX165" i="29"/>
  <c r="AG165" i="29"/>
  <c r="P165" i="29"/>
  <c r="BE165" i="29"/>
  <c r="AJ165" i="29"/>
  <c r="N165" i="29"/>
  <c r="BD165" i="29"/>
  <c r="AI165" i="29"/>
  <c r="M165" i="29"/>
  <c r="BC165" i="29"/>
  <c r="AF165" i="29"/>
  <c r="L165" i="29"/>
  <c r="BA165" i="29"/>
  <c r="AE165" i="29"/>
  <c r="K165" i="29"/>
  <c r="AZ165" i="29"/>
  <c r="AD165" i="29"/>
  <c r="J165" i="29"/>
  <c r="AU165" i="29"/>
  <c r="AA165" i="29"/>
  <c r="E165" i="29"/>
  <c r="BN165" i="29"/>
  <c r="AT165" i="29"/>
  <c r="Z165" i="29"/>
  <c r="D165" i="29"/>
  <c r="BK165" i="29"/>
  <c r="Y165" i="29"/>
  <c r="BJ165" i="29"/>
  <c r="W165" i="29"/>
  <c r="BI165" i="29"/>
  <c r="U165" i="29"/>
  <c r="AS165" i="29"/>
  <c r="I165" i="29"/>
  <c r="AR165" i="29"/>
  <c r="H165" i="29"/>
  <c r="AQ165" i="29"/>
  <c r="AK165" i="29"/>
  <c r="BL165" i="29"/>
  <c r="AB165" i="29"/>
  <c r="S165" i="29"/>
  <c r="R165" i="29"/>
  <c r="O165" i="29"/>
  <c r="BM165" i="29"/>
  <c r="BH165" i="29"/>
  <c r="BG165" i="29"/>
  <c r="AW165" i="29"/>
  <c r="AV165" i="29"/>
  <c r="AP165" i="29"/>
  <c r="AN165" i="29"/>
  <c r="AM165" i="29"/>
  <c r="AC165" i="29"/>
  <c r="T165" i="29"/>
  <c r="BN180" i="24"/>
  <c r="BN101" i="24"/>
  <c r="BN185" i="24" s="1"/>
  <c r="BN167" i="24"/>
  <c r="CG167" i="24" s="1"/>
  <c r="BN105" i="25"/>
  <c r="BN106" i="25"/>
  <c r="BN107" i="25"/>
  <c r="BN108" i="25"/>
  <c r="BN109" i="25"/>
  <c r="CG82" i="25"/>
  <c r="BN110" i="25"/>
  <c r="BN111" i="25"/>
  <c r="BN112" i="25"/>
  <c r="BN113" i="25"/>
  <c r="BN114" i="25"/>
  <c r="BN115" i="25"/>
  <c r="BN116" i="25"/>
  <c r="BN117" i="25"/>
  <c r="BN118" i="25"/>
  <c r="BN119" i="25"/>
  <c r="BN120" i="25"/>
  <c r="BN121" i="25"/>
  <c r="BN122" i="25"/>
  <c r="BN123" i="25"/>
  <c r="BN124" i="25"/>
  <c r="BN125" i="25"/>
  <c r="BN126" i="25"/>
  <c r="BN127" i="25"/>
  <c r="BN128" i="25"/>
  <c r="BN129" i="25"/>
  <c r="BN130" i="25"/>
  <c r="BN131" i="25"/>
  <c r="BN132" i="25"/>
  <c r="BN133" i="25"/>
  <c r="BN134" i="25"/>
  <c r="BN135" i="25"/>
  <c r="BN136" i="25"/>
  <c r="BN137" i="25"/>
  <c r="BN138" i="25"/>
  <c r="BN139" i="25"/>
  <c r="BN140" i="25"/>
  <c r="BN141" i="25"/>
  <c r="BN142" i="25"/>
  <c r="BN143" i="25"/>
  <c r="BN144" i="25"/>
  <c r="BN145" i="25"/>
  <c r="BN146" i="25"/>
  <c r="BN147" i="25"/>
  <c r="BN148" i="25"/>
  <c r="BN149" i="25"/>
  <c r="BN150" i="25"/>
  <c r="BN151" i="25"/>
  <c r="BN152" i="25"/>
  <c r="BN153" i="25"/>
  <c r="BN154" i="25"/>
  <c r="BN155" i="25"/>
  <c r="BN156" i="25"/>
  <c r="BN157" i="25"/>
  <c r="BN158" i="25"/>
  <c r="BN159" i="25"/>
  <c r="BN160" i="25"/>
  <c r="BN161" i="25"/>
  <c r="BN103" i="25"/>
  <c r="BN103" i="26"/>
  <c r="BN103" i="24"/>
  <c r="BN103" i="28"/>
  <c r="BN103" i="29"/>
  <c r="BN103" i="27"/>
  <c r="D64" i="20"/>
  <c r="E64" i="20" s="1"/>
  <c r="J75" i="1"/>
  <c r="M72" i="1"/>
  <c r="B66" i="20"/>
  <c r="C66" i="20" s="1"/>
  <c r="R70" i="1"/>
  <c r="G78" i="1"/>
  <c r="BP18" i="28" s="1"/>
  <c r="F78" i="1"/>
  <c r="BP18" i="27" s="1"/>
  <c r="D78" i="1"/>
  <c r="BP18" i="25" s="1"/>
  <c r="H78" i="1"/>
  <c r="BP18" i="29" s="1"/>
  <c r="C78" i="1"/>
  <c r="BP18" i="24" s="1"/>
  <c r="E78" i="1"/>
  <c r="BP18" i="26" s="1"/>
  <c r="E65" i="23"/>
  <c r="F65" i="23" s="1"/>
  <c r="A66" i="23"/>
  <c r="F64" i="20"/>
  <c r="A65" i="21"/>
  <c r="D65" i="21" s="1"/>
  <c r="E64" i="21"/>
  <c r="F64" i="21"/>
  <c r="B67" i="23"/>
  <c r="C67" i="23" s="1"/>
  <c r="D67" i="23" s="1"/>
  <c r="A72" i="1"/>
  <c r="B73" i="1"/>
  <c r="B66" i="21"/>
  <c r="C66" i="21" s="1"/>
  <c r="A65" i="20"/>
  <c r="L71" i="1"/>
  <c r="O71" i="1" s="1"/>
  <c r="T71" i="1" s="1"/>
  <c r="I88" i="14"/>
  <c r="P70" i="1"/>
  <c r="B79" i="27"/>
  <c r="B163" i="27"/>
  <c r="B81" i="29"/>
  <c r="B165" i="29"/>
  <c r="B80" i="26"/>
  <c r="B164" i="26"/>
  <c r="B165" i="28"/>
  <c r="B81" i="28"/>
  <c r="B163" i="25"/>
  <c r="B79" i="25"/>
  <c r="BO165" i="29" l="1"/>
  <c r="BO183" i="24"/>
  <c r="BO163" i="27"/>
  <c r="BO165" i="28"/>
  <c r="BO101" i="29"/>
  <c r="BO164" i="26"/>
  <c r="BO180" i="24"/>
  <c r="BO163" i="25"/>
  <c r="BO168" i="24"/>
  <c r="CG168" i="24" s="1"/>
  <c r="BA164" i="25"/>
  <c r="AK164" i="25"/>
  <c r="U164" i="25"/>
  <c r="E164" i="25"/>
  <c r="AZ164" i="25"/>
  <c r="AJ164" i="25"/>
  <c r="T164" i="25"/>
  <c r="D164" i="25"/>
  <c r="BO164" i="25"/>
  <c r="AY164" i="25"/>
  <c r="AI164" i="25"/>
  <c r="S164" i="25"/>
  <c r="BN164" i="25"/>
  <c r="AX164" i="25"/>
  <c r="AH164" i="25"/>
  <c r="R164" i="25"/>
  <c r="BM164" i="25"/>
  <c r="AW164" i="25"/>
  <c r="AG164" i="25"/>
  <c r="Q164" i="25"/>
  <c r="BL164" i="25"/>
  <c r="AV164" i="25"/>
  <c r="AF164" i="25"/>
  <c r="P164" i="25"/>
  <c r="BK164" i="25"/>
  <c r="AU164" i="25"/>
  <c r="AE164" i="25"/>
  <c r="O164" i="25"/>
  <c r="BJ164" i="25"/>
  <c r="AT164" i="25"/>
  <c r="AD164" i="25"/>
  <c r="N164" i="25"/>
  <c r="BI164" i="25"/>
  <c r="AS164" i="25"/>
  <c r="AC164" i="25"/>
  <c r="M164" i="25"/>
  <c r="BH164" i="25"/>
  <c r="AR164" i="25"/>
  <c r="AB164" i="25"/>
  <c r="L164" i="25"/>
  <c r="BG164" i="25"/>
  <c r="AQ164" i="25"/>
  <c r="AA164" i="25"/>
  <c r="K164" i="25"/>
  <c r="BF164" i="25"/>
  <c r="AP164" i="25"/>
  <c r="Z164" i="25"/>
  <c r="J164" i="25"/>
  <c r="BE164" i="25"/>
  <c r="AO164" i="25"/>
  <c r="Y164" i="25"/>
  <c r="I164" i="25"/>
  <c r="BD164" i="25"/>
  <c r="AN164" i="25"/>
  <c r="X164" i="25"/>
  <c r="H164" i="25"/>
  <c r="BC164" i="25"/>
  <c r="AM164" i="25"/>
  <c r="W164" i="25"/>
  <c r="G164" i="25"/>
  <c r="BB164" i="25"/>
  <c r="AL164" i="25"/>
  <c r="V164" i="25"/>
  <c r="F164" i="25"/>
  <c r="BC166" i="28"/>
  <c r="AM166" i="28"/>
  <c r="W166" i="28"/>
  <c r="G166" i="28"/>
  <c r="BB166" i="28"/>
  <c r="AL166" i="28"/>
  <c r="V166" i="28"/>
  <c r="F166" i="28"/>
  <c r="BA166" i="28"/>
  <c r="AK166" i="28"/>
  <c r="U166" i="28"/>
  <c r="E166" i="28"/>
  <c r="AZ166" i="28"/>
  <c r="AJ166" i="28"/>
  <c r="T166" i="28"/>
  <c r="D166" i="28"/>
  <c r="BO166" i="28"/>
  <c r="AY166" i="28"/>
  <c r="AI166" i="28"/>
  <c r="S166" i="28"/>
  <c r="BN166" i="28"/>
  <c r="AX166" i="28"/>
  <c r="AH166" i="28"/>
  <c r="R166" i="28"/>
  <c r="BM166" i="28"/>
  <c r="AW166" i="28"/>
  <c r="AG166" i="28"/>
  <c r="Q166" i="28"/>
  <c r="BL166" i="28"/>
  <c r="AV166" i="28"/>
  <c r="AF166" i="28"/>
  <c r="P166" i="28"/>
  <c r="BK166" i="28"/>
  <c r="AU166" i="28"/>
  <c r="AE166" i="28"/>
  <c r="O166" i="28"/>
  <c r="BJ166" i="28"/>
  <c r="AT166" i="28"/>
  <c r="AD166" i="28"/>
  <c r="N166" i="28"/>
  <c r="BI166" i="28"/>
  <c r="AS166" i="28"/>
  <c r="AC166" i="28"/>
  <c r="M166" i="28"/>
  <c r="BG166" i="28"/>
  <c r="AQ166" i="28"/>
  <c r="AA166" i="28"/>
  <c r="K166" i="28"/>
  <c r="BF166" i="28"/>
  <c r="AP166" i="28"/>
  <c r="Z166" i="28"/>
  <c r="J166" i="28"/>
  <c r="BE166" i="28"/>
  <c r="AO166" i="28"/>
  <c r="Y166" i="28"/>
  <c r="I166" i="28"/>
  <c r="BD166" i="28"/>
  <c r="AN166" i="28"/>
  <c r="X166" i="28"/>
  <c r="H166" i="28"/>
  <c r="BH166" i="28"/>
  <c r="AR166" i="28"/>
  <c r="AB166" i="28"/>
  <c r="L166" i="28"/>
  <c r="BO170" i="24"/>
  <c r="BO179" i="24"/>
  <c r="BO176" i="24"/>
  <c r="CG163" i="25"/>
  <c r="Q69" i="1"/>
  <c r="S68" i="1"/>
  <c r="BA165" i="26"/>
  <c r="AK165" i="26"/>
  <c r="U165" i="26"/>
  <c r="E165" i="26"/>
  <c r="AZ165" i="26"/>
  <c r="AJ165" i="26"/>
  <c r="T165" i="26"/>
  <c r="D165" i="26"/>
  <c r="BO165" i="26"/>
  <c r="AY165" i="26"/>
  <c r="AI165" i="26"/>
  <c r="S165" i="26"/>
  <c r="BN165" i="26"/>
  <c r="AX165" i="26"/>
  <c r="AH165" i="26"/>
  <c r="R165" i="26"/>
  <c r="BM165" i="26"/>
  <c r="AW165" i="26"/>
  <c r="AG165" i="26"/>
  <c r="Q165" i="26"/>
  <c r="BL165" i="26"/>
  <c r="AV165" i="26"/>
  <c r="AF165" i="26"/>
  <c r="P165" i="26"/>
  <c r="BK165" i="26"/>
  <c r="AU165" i="26"/>
  <c r="AE165" i="26"/>
  <c r="O165" i="26"/>
  <c r="BJ165" i="26"/>
  <c r="AT165" i="26"/>
  <c r="AD165" i="26"/>
  <c r="N165" i="26"/>
  <c r="BI165" i="26"/>
  <c r="AS165" i="26"/>
  <c r="AC165" i="26"/>
  <c r="M165" i="26"/>
  <c r="BH165" i="26"/>
  <c r="AR165" i="26"/>
  <c r="AB165" i="26"/>
  <c r="L165" i="26"/>
  <c r="BG165" i="26"/>
  <c r="AQ165" i="26"/>
  <c r="AA165" i="26"/>
  <c r="K165" i="26"/>
  <c r="BF165" i="26"/>
  <c r="AP165" i="26"/>
  <c r="Z165" i="26"/>
  <c r="J165" i="26"/>
  <c r="BE165" i="26"/>
  <c r="AO165" i="26"/>
  <c r="Y165" i="26"/>
  <c r="I165" i="26"/>
  <c r="BD165" i="26"/>
  <c r="AN165" i="26"/>
  <c r="X165" i="26"/>
  <c r="H165" i="26"/>
  <c r="BC165" i="26"/>
  <c r="AM165" i="26"/>
  <c r="W165" i="26"/>
  <c r="G165" i="26"/>
  <c r="BB165" i="26"/>
  <c r="AL165" i="26"/>
  <c r="V165" i="26"/>
  <c r="F165" i="26"/>
  <c r="BO174" i="24"/>
  <c r="BO101" i="28"/>
  <c r="BO105" i="28"/>
  <c r="BO106" i="28"/>
  <c r="BO108" i="28"/>
  <c r="BO107" i="28"/>
  <c r="BO109" i="28"/>
  <c r="BO110" i="28"/>
  <c r="BO111" i="28"/>
  <c r="CG83" i="28"/>
  <c r="BO112" i="28"/>
  <c r="BO113" i="28"/>
  <c r="BO114" i="28"/>
  <c r="BO115" i="28"/>
  <c r="BO116" i="28"/>
  <c r="BO117" i="28"/>
  <c r="BO118" i="28"/>
  <c r="BO119" i="28"/>
  <c r="BO120" i="28"/>
  <c r="BO121" i="28"/>
  <c r="BO122" i="28"/>
  <c r="BO123" i="28"/>
  <c r="BO124" i="28"/>
  <c r="BO125" i="28"/>
  <c r="BO126" i="28"/>
  <c r="BO127" i="28"/>
  <c r="BO128" i="28"/>
  <c r="BO129" i="28"/>
  <c r="BO130" i="28"/>
  <c r="BO131" i="28"/>
  <c r="BO132" i="28"/>
  <c r="BO133" i="28"/>
  <c r="BO134" i="28"/>
  <c r="BO135" i="28"/>
  <c r="BO136" i="28"/>
  <c r="BO137" i="28"/>
  <c r="BO138" i="28"/>
  <c r="BO139" i="28"/>
  <c r="BO140" i="28"/>
  <c r="BO141" i="28"/>
  <c r="BO142" i="28"/>
  <c r="BO143" i="28"/>
  <c r="BO144" i="28"/>
  <c r="BO145" i="28"/>
  <c r="BO146" i="28"/>
  <c r="BO147" i="28"/>
  <c r="BO148" i="28"/>
  <c r="BO149" i="28"/>
  <c r="BO150" i="28"/>
  <c r="BO151" i="28"/>
  <c r="BO152" i="28"/>
  <c r="BO153" i="28"/>
  <c r="BO154" i="28"/>
  <c r="BO155" i="28"/>
  <c r="BO156" i="28"/>
  <c r="BO157" i="28"/>
  <c r="BO158" i="28"/>
  <c r="BO159" i="28"/>
  <c r="BO160" i="28"/>
  <c r="BO161" i="28"/>
  <c r="BO162" i="28"/>
  <c r="BO163" i="28"/>
  <c r="BO164" i="28"/>
  <c r="BO171" i="24"/>
  <c r="BO184" i="24"/>
  <c r="BO178" i="24"/>
  <c r="CG163" i="27"/>
  <c r="BA166" i="29"/>
  <c r="AK166" i="29"/>
  <c r="U166" i="29"/>
  <c r="E166" i="29"/>
  <c r="BJ166" i="29"/>
  <c r="AS166" i="29"/>
  <c r="AB166" i="29"/>
  <c r="K166" i="29"/>
  <c r="BD166" i="29"/>
  <c r="AM166" i="29"/>
  <c r="V166" i="29"/>
  <c r="D166" i="29"/>
  <c r="BC166" i="29"/>
  <c r="AL166" i="29"/>
  <c r="T166" i="29"/>
  <c r="BL166" i="29"/>
  <c r="AU166" i="29"/>
  <c r="AD166" i="29"/>
  <c r="BK166" i="29"/>
  <c r="AO166" i="29"/>
  <c r="Q166" i="29"/>
  <c r="BI166" i="29"/>
  <c r="AN166" i="29"/>
  <c r="P166" i="29"/>
  <c r="BH166" i="29"/>
  <c r="AJ166" i="29"/>
  <c r="O166" i="29"/>
  <c r="BG166" i="29"/>
  <c r="AI166" i="29"/>
  <c r="N166" i="29"/>
  <c r="BF166" i="29"/>
  <c r="AH166" i="29"/>
  <c r="M166" i="29"/>
  <c r="AZ166" i="29"/>
  <c r="AE166" i="29"/>
  <c r="I166" i="29"/>
  <c r="AY166" i="29"/>
  <c r="AC166" i="29"/>
  <c r="H166" i="29"/>
  <c r="BM166" i="29"/>
  <c r="W166" i="29"/>
  <c r="BE166" i="29"/>
  <c r="S166" i="29"/>
  <c r="BB166" i="29"/>
  <c r="R166" i="29"/>
  <c r="AX166" i="29"/>
  <c r="AR166" i="29"/>
  <c r="AQ166" i="29"/>
  <c r="AP166" i="29"/>
  <c r="Z166" i="29"/>
  <c r="BN166" i="29"/>
  <c r="X166" i="29"/>
  <c r="J166" i="29"/>
  <c r="G166" i="29"/>
  <c r="F166" i="29"/>
  <c r="BO166" i="29"/>
  <c r="AW166" i="29"/>
  <c r="AV166" i="29"/>
  <c r="AT166" i="29"/>
  <c r="AG166" i="29"/>
  <c r="AF166" i="29"/>
  <c r="AA166" i="29"/>
  <c r="Y166" i="29"/>
  <c r="L166" i="29"/>
  <c r="CG165" i="28"/>
  <c r="BO182" i="24"/>
  <c r="BO101" i="26"/>
  <c r="BO105" i="26"/>
  <c r="BO106" i="26"/>
  <c r="BO107" i="26"/>
  <c r="BO108" i="26"/>
  <c r="BO109" i="26"/>
  <c r="CG83" i="26"/>
  <c r="BO110" i="26"/>
  <c r="BO111" i="26"/>
  <c r="BO112" i="26"/>
  <c r="BO113" i="26"/>
  <c r="BO114" i="26"/>
  <c r="BO115" i="26"/>
  <c r="BO116" i="26"/>
  <c r="BO117" i="26"/>
  <c r="BO118" i="26"/>
  <c r="BO119" i="26"/>
  <c r="BO120" i="26"/>
  <c r="BO121" i="26"/>
  <c r="BO122" i="26"/>
  <c r="BO123" i="26"/>
  <c r="BO124" i="26"/>
  <c r="BO125" i="26"/>
  <c r="BO126" i="26"/>
  <c r="BO127" i="26"/>
  <c r="BO128" i="26"/>
  <c r="BO129" i="26"/>
  <c r="BO130" i="26"/>
  <c r="BO131" i="26"/>
  <c r="BO132" i="26"/>
  <c r="BO133" i="26"/>
  <c r="BO134" i="26"/>
  <c r="BO135" i="26"/>
  <c r="BO136" i="26"/>
  <c r="BO137" i="26"/>
  <c r="BO138" i="26"/>
  <c r="BO139" i="26"/>
  <c r="BO140" i="26"/>
  <c r="BO141" i="26"/>
  <c r="BO142" i="26"/>
  <c r="BO143" i="26"/>
  <c r="BO144" i="26"/>
  <c r="BO145" i="26"/>
  <c r="BO146" i="26"/>
  <c r="BO147" i="26"/>
  <c r="BO148" i="26"/>
  <c r="BO149" i="26"/>
  <c r="BO150" i="26"/>
  <c r="BO151" i="26"/>
  <c r="BO152" i="26"/>
  <c r="BO153" i="26"/>
  <c r="BO154" i="26"/>
  <c r="BO155" i="26"/>
  <c r="BO156" i="26"/>
  <c r="BO157" i="26"/>
  <c r="BO158" i="26"/>
  <c r="BO159" i="26"/>
  <c r="BO160" i="26"/>
  <c r="BO161" i="26"/>
  <c r="BO162" i="26"/>
  <c r="BO163" i="26"/>
  <c r="BP87" i="24"/>
  <c r="BP90" i="24"/>
  <c r="BP92" i="24"/>
  <c r="BP95" i="24"/>
  <c r="BP86" i="24"/>
  <c r="BP85" i="24"/>
  <c r="BP89" i="24"/>
  <c r="BP84" i="24"/>
  <c r="BP96" i="24"/>
  <c r="BP93" i="24"/>
  <c r="BP91" i="24"/>
  <c r="BP97" i="24"/>
  <c r="BP88" i="24"/>
  <c r="BP98" i="24"/>
  <c r="BP100" i="24"/>
  <c r="BP99" i="24"/>
  <c r="BP94" i="24"/>
  <c r="BO172" i="24"/>
  <c r="CG164" i="26"/>
  <c r="BP99" i="26"/>
  <c r="BP85" i="26"/>
  <c r="BP97" i="26"/>
  <c r="BP84" i="26"/>
  <c r="BP89" i="26"/>
  <c r="BP100" i="26"/>
  <c r="BP96" i="26"/>
  <c r="BP93" i="26"/>
  <c r="BP91" i="26"/>
  <c r="BP98" i="26"/>
  <c r="BP88" i="26"/>
  <c r="BP94" i="26"/>
  <c r="BP87" i="26"/>
  <c r="BP90" i="26"/>
  <c r="BP92" i="26"/>
  <c r="BP86" i="26"/>
  <c r="BP95" i="26"/>
  <c r="BO164" i="27"/>
  <c r="AY164" i="27"/>
  <c r="AI164" i="27"/>
  <c r="S164" i="27"/>
  <c r="BN164" i="27"/>
  <c r="AX164" i="27"/>
  <c r="AH164" i="27"/>
  <c r="R164" i="27"/>
  <c r="BM164" i="27"/>
  <c r="AW164" i="27"/>
  <c r="AG164" i="27"/>
  <c r="Q164" i="27"/>
  <c r="BL164" i="27"/>
  <c r="AV164" i="27"/>
  <c r="AF164" i="27"/>
  <c r="P164" i="27"/>
  <c r="BK164" i="27"/>
  <c r="AU164" i="27"/>
  <c r="AE164" i="27"/>
  <c r="O164" i="27"/>
  <c r="BJ164" i="27"/>
  <c r="AT164" i="27"/>
  <c r="AD164" i="27"/>
  <c r="N164" i="27"/>
  <c r="BI164" i="27"/>
  <c r="AS164" i="27"/>
  <c r="AC164" i="27"/>
  <c r="M164" i="27"/>
  <c r="BH164" i="27"/>
  <c r="AR164" i="27"/>
  <c r="AB164" i="27"/>
  <c r="L164" i="27"/>
  <c r="BG164" i="27"/>
  <c r="AQ164" i="27"/>
  <c r="AA164" i="27"/>
  <c r="K164" i="27"/>
  <c r="BF164" i="27"/>
  <c r="AP164" i="27"/>
  <c r="Z164" i="27"/>
  <c r="J164" i="27"/>
  <c r="BE164" i="27"/>
  <c r="AO164" i="27"/>
  <c r="Y164" i="27"/>
  <c r="I164" i="27"/>
  <c r="BD164" i="27"/>
  <c r="AN164" i="27"/>
  <c r="X164" i="27"/>
  <c r="H164" i="27"/>
  <c r="BC164" i="27"/>
  <c r="AM164" i="27"/>
  <c r="W164" i="27"/>
  <c r="G164" i="27"/>
  <c r="BB164" i="27"/>
  <c r="AL164" i="27"/>
  <c r="V164" i="27"/>
  <c r="F164" i="27"/>
  <c r="BA164" i="27"/>
  <c r="AK164" i="27"/>
  <c r="U164" i="27"/>
  <c r="E164" i="27"/>
  <c r="AZ164" i="27"/>
  <c r="AJ164" i="27"/>
  <c r="T164" i="27"/>
  <c r="D164" i="27"/>
  <c r="BP97" i="29"/>
  <c r="BP88" i="29"/>
  <c r="BP98" i="29"/>
  <c r="BP100" i="29"/>
  <c r="BP99" i="29"/>
  <c r="BP94" i="29"/>
  <c r="BP87" i="29"/>
  <c r="BP90" i="29"/>
  <c r="BP92" i="29"/>
  <c r="BP86" i="29"/>
  <c r="BP95" i="29"/>
  <c r="BP85" i="29"/>
  <c r="BP84" i="29"/>
  <c r="BP89" i="29"/>
  <c r="BP96" i="29"/>
  <c r="BP93" i="29"/>
  <c r="BP91" i="29"/>
  <c r="BO181" i="24"/>
  <c r="BO101" i="27"/>
  <c r="BO105" i="27"/>
  <c r="BO106" i="27"/>
  <c r="BO107" i="27"/>
  <c r="BO108" i="27"/>
  <c r="BO109" i="27"/>
  <c r="BO110" i="27"/>
  <c r="CG83" i="27"/>
  <c r="BO111" i="27"/>
  <c r="BO112" i="27"/>
  <c r="BO113" i="27"/>
  <c r="BO114" i="27"/>
  <c r="BO115" i="27"/>
  <c r="BO116" i="27"/>
  <c r="BO117" i="27"/>
  <c r="BO118" i="27"/>
  <c r="BO119" i="27"/>
  <c r="BO120" i="27"/>
  <c r="BO121" i="27"/>
  <c r="BO122" i="27"/>
  <c r="BO123" i="27"/>
  <c r="BO124" i="27"/>
  <c r="BO125" i="27"/>
  <c r="BO126" i="27"/>
  <c r="BO127" i="27"/>
  <c r="BO128" i="27"/>
  <c r="BO129" i="27"/>
  <c r="BO130" i="27"/>
  <c r="BO131" i="27"/>
  <c r="BO132" i="27"/>
  <c r="BO133" i="27"/>
  <c r="BO134" i="27"/>
  <c r="BO135" i="27"/>
  <c r="BO136" i="27"/>
  <c r="BO137" i="27"/>
  <c r="BO138" i="27"/>
  <c r="BO139" i="27"/>
  <c r="BO140" i="27"/>
  <c r="BO141" i="27"/>
  <c r="BO142" i="27"/>
  <c r="BO143" i="27"/>
  <c r="BO144" i="27"/>
  <c r="BO145" i="27"/>
  <c r="BO146" i="27"/>
  <c r="BO147" i="27"/>
  <c r="BO148" i="27"/>
  <c r="BO149" i="27"/>
  <c r="BO150" i="27"/>
  <c r="BO151" i="27"/>
  <c r="BO152" i="27"/>
  <c r="BO153" i="27"/>
  <c r="BO154" i="27"/>
  <c r="BO155" i="27"/>
  <c r="BO156" i="27"/>
  <c r="BO157" i="27"/>
  <c r="BO158" i="27"/>
  <c r="BO159" i="27"/>
  <c r="BO160" i="27"/>
  <c r="BO161" i="27"/>
  <c r="BO162" i="27"/>
  <c r="BP85" i="25"/>
  <c r="BP84" i="25"/>
  <c r="BP89" i="25"/>
  <c r="BP96" i="25"/>
  <c r="BP93" i="25"/>
  <c r="BP91" i="25"/>
  <c r="BP97" i="25"/>
  <c r="BP88" i="25"/>
  <c r="BP98" i="25"/>
  <c r="BP100" i="25"/>
  <c r="BP99" i="25"/>
  <c r="BP94" i="25"/>
  <c r="BP90" i="25"/>
  <c r="BP95" i="25"/>
  <c r="BP86" i="25"/>
  <c r="BP92" i="25"/>
  <c r="BP87" i="25"/>
  <c r="BO175" i="24"/>
  <c r="BP98" i="27"/>
  <c r="BP100" i="27"/>
  <c r="BP99" i="27"/>
  <c r="BP94" i="27"/>
  <c r="BP87" i="27"/>
  <c r="BP90" i="27"/>
  <c r="BP92" i="27"/>
  <c r="BP86" i="27"/>
  <c r="BP95" i="27"/>
  <c r="BP85" i="27"/>
  <c r="BP84" i="27"/>
  <c r="BP89" i="27"/>
  <c r="BP96" i="27"/>
  <c r="BP93" i="27"/>
  <c r="BP91" i="27"/>
  <c r="BP97" i="27"/>
  <c r="BP88" i="27"/>
  <c r="BO105" i="25"/>
  <c r="BO106" i="25"/>
  <c r="BO107" i="25"/>
  <c r="BO108" i="25"/>
  <c r="BO109" i="25"/>
  <c r="BO110" i="25"/>
  <c r="CG83" i="25"/>
  <c r="BO111" i="25"/>
  <c r="BO112" i="25"/>
  <c r="BO113" i="25"/>
  <c r="BO114" i="25"/>
  <c r="BO115" i="25"/>
  <c r="BO116" i="25"/>
  <c r="BO117" i="25"/>
  <c r="BO118" i="25"/>
  <c r="BO119" i="25"/>
  <c r="BO120" i="25"/>
  <c r="BO121" i="25"/>
  <c r="BO122" i="25"/>
  <c r="BO123" i="25"/>
  <c r="BO124" i="25"/>
  <c r="BO125" i="25"/>
  <c r="BO126" i="25"/>
  <c r="BO127" i="25"/>
  <c r="BO128" i="25"/>
  <c r="BO129" i="25"/>
  <c r="BO130" i="25"/>
  <c r="BO131" i="25"/>
  <c r="BO132" i="25"/>
  <c r="BO133" i="25"/>
  <c r="BO134" i="25"/>
  <c r="BO135" i="25"/>
  <c r="BO136" i="25"/>
  <c r="BO137" i="25"/>
  <c r="BO138" i="25"/>
  <c r="BO139" i="25"/>
  <c r="BO140" i="25"/>
  <c r="BO141" i="25"/>
  <c r="BO142" i="25"/>
  <c r="BO143" i="25"/>
  <c r="BO144" i="25"/>
  <c r="BO145" i="25"/>
  <c r="BO146" i="25"/>
  <c r="BO147" i="25"/>
  <c r="BO148" i="25"/>
  <c r="BO149" i="25"/>
  <c r="BO150" i="25"/>
  <c r="BO151" i="25"/>
  <c r="BO152" i="25"/>
  <c r="BO153" i="25"/>
  <c r="BO154" i="25"/>
  <c r="BO155" i="25"/>
  <c r="BO156" i="25"/>
  <c r="BO157" i="25"/>
  <c r="BO158" i="25"/>
  <c r="BO159" i="25"/>
  <c r="BO160" i="25"/>
  <c r="BO161" i="25"/>
  <c r="BO162" i="25"/>
  <c r="BO177" i="24"/>
  <c r="BP97" i="28"/>
  <c r="BP88" i="28"/>
  <c r="BP98" i="28"/>
  <c r="BP100" i="28"/>
  <c r="BP99" i="28"/>
  <c r="BP94" i="28"/>
  <c r="BP87" i="28"/>
  <c r="BP90" i="28"/>
  <c r="BP92" i="28"/>
  <c r="BP86" i="28"/>
  <c r="BP95" i="28"/>
  <c r="BP85" i="28"/>
  <c r="BP84" i="28"/>
  <c r="BP89" i="28"/>
  <c r="BP96" i="28"/>
  <c r="BP93" i="28"/>
  <c r="BP91" i="28"/>
  <c r="BO105" i="29"/>
  <c r="BO106" i="29"/>
  <c r="BO107" i="29"/>
  <c r="BO108" i="29"/>
  <c r="BO109" i="29"/>
  <c r="CG83" i="29"/>
  <c r="BO110" i="29"/>
  <c r="BO111" i="29"/>
  <c r="BO112" i="29"/>
  <c r="BO113" i="29"/>
  <c r="BO114" i="29"/>
  <c r="BO115" i="29"/>
  <c r="BO116" i="29"/>
  <c r="BO117" i="29"/>
  <c r="BO118" i="29"/>
  <c r="BO119" i="29"/>
  <c r="BO120" i="29"/>
  <c r="BO121" i="29"/>
  <c r="BO122" i="29"/>
  <c r="BO123" i="29"/>
  <c r="BO124" i="29"/>
  <c r="BO125" i="29"/>
  <c r="BO126" i="29"/>
  <c r="BO127" i="29"/>
  <c r="BO128" i="29"/>
  <c r="BO129" i="29"/>
  <c r="BO130" i="29"/>
  <c r="BO131" i="29"/>
  <c r="BO132" i="29"/>
  <c r="BO133" i="29"/>
  <c r="BO134" i="29"/>
  <c r="BO135" i="29"/>
  <c r="BO136" i="29"/>
  <c r="BO137" i="29"/>
  <c r="BO138" i="29"/>
  <c r="BO139" i="29"/>
  <c r="BO140" i="29"/>
  <c r="BO141" i="29"/>
  <c r="BO142" i="29"/>
  <c r="BO143" i="29"/>
  <c r="BO144" i="29"/>
  <c r="BO145" i="29"/>
  <c r="BO146" i="29"/>
  <c r="BO147" i="29"/>
  <c r="BO148" i="29"/>
  <c r="BO149" i="29"/>
  <c r="BO150" i="29"/>
  <c r="BO151" i="29"/>
  <c r="BO152" i="29"/>
  <c r="BO153" i="29"/>
  <c r="BO154" i="29"/>
  <c r="BO155" i="29"/>
  <c r="BO156" i="29"/>
  <c r="BO157" i="29"/>
  <c r="BO158" i="29"/>
  <c r="BO159" i="29"/>
  <c r="BO160" i="29"/>
  <c r="BO161" i="29"/>
  <c r="BO162" i="29"/>
  <c r="BO163" i="29"/>
  <c r="BO164" i="29"/>
  <c r="CG165" i="29"/>
  <c r="BO101" i="25"/>
  <c r="BO101" i="24"/>
  <c r="BO185" i="24" s="1"/>
  <c r="BO118" i="24"/>
  <c r="BO105" i="24"/>
  <c r="BO116" i="24"/>
  <c r="BO112" i="24"/>
  <c r="BO111" i="24"/>
  <c r="BO107" i="24"/>
  <c r="BO110" i="24"/>
  <c r="BO106" i="24"/>
  <c r="BO108" i="24"/>
  <c r="BO114" i="24"/>
  <c r="BO119" i="24"/>
  <c r="BO109" i="24"/>
  <c r="BO117" i="24"/>
  <c r="BO113" i="24"/>
  <c r="BO115" i="24"/>
  <c r="BO120" i="24"/>
  <c r="BO121" i="24"/>
  <c r="BO122" i="24"/>
  <c r="BO123" i="24"/>
  <c r="BO124" i="24"/>
  <c r="BO125" i="24"/>
  <c r="BO126" i="24"/>
  <c r="BO127" i="24"/>
  <c r="BO128" i="24"/>
  <c r="BO129" i="24"/>
  <c r="BO130" i="24"/>
  <c r="BO131" i="24"/>
  <c r="BO132" i="24"/>
  <c r="BO133" i="24"/>
  <c r="CG83" i="24"/>
  <c r="BO134" i="24"/>
  <c r="BO135" i="24"/>
  <c r="BO136" i="24"/>
  <c r="BO137" i="24"/>
  <c r="BO138" i="24"/>
  <c r="BO139" i="24"/>
  <c r="BO140" i="24"/>
  <c r="BO141" i="24"/>
  <c r="BO142" i="24"/>
  <c r="BO143" i="24"/>
  <c r="BO144" i="24"/>
  <c r="BO145" i="24"/>
  <c r="BO146" i="24"/>
  <c r="BO147" i="24"/>
  <c r="BO148" i="24"/>
  <c r="BO149" i="24"/>
  <c r="BO150" i="24"/>
  <c r="BO151" i="24"/>
  <c r="BO152" i="24"/>
  <c r="BO153" i="24"/>
  <c r="BO154" i="24"/>
  <c r="BO155" i="24"/>
  <c r="BO156" i="24"/>
  <c r="BO157" i="24"/>
  <c r="BO158" i="24"/>
  <c r="BO159" i="24"/>
  <c r="BO160" i="24"/>
  <c r="BO161" i="24"/>
  <c r="BO162" i="24"/>
  <c r="BO163" i="24"/>
  <c r="BO164" i="24"/>
  <c r="BO165" i="24"/>
  <c r="BO166" i="24"/>
  <c r="BO167" i="24"/>
  <c r="BO173" i="24"/>
  <c r="BO169" i="24"/>
  <c r="BO103" i="25"/>
  <c r="BO103" i="27"/>
  <c r="BO103" i="28"/>
  <c r="BO103" i="24"/>
  <c r="BO103" i="29"/>
  <c r="BO103" i="26"/>
  <c r="D65" i="20"/>
  <c r="E65" i="20" s="1"/>
  <c r="J76" i="1"/>
  <c r="M73" i="1"/>
  <c r="B67" i="20"/>
  <c r="C67" i="20" s="1"/>
  <c r="R71" i="1"/>
  <c r="H79" i="1"/>
  <c r="BQ18" i="29" s="1"/>
  <c r="E79" i="1"/>
  <c r="BQ18" i="26" s="1"/>
  <c r="D79" i="1"/>
  <c r="BQ18" i="25" s="1"/>
  <c r="C79" i="1"/>
  <c r="BQ18" i="24" s="1"/>
  <c r="F79" i="1"/>
  <c r="BQ18" i="27" s="1"/>
  <c r="G79" i="1"/>
  <c r="BQ18" i="28" s="1"/>
  <c r="A66" i="20"/>
  <c r="B67" i="21"/>
  <c r="C67" i="21" s="1"/>
  <c r="A67" i="23"/>
  <c r="F65" i="21"/>
  <c r="E65" i="21"/>
  <c r="F65" i="20"/>
  <c r="A66" i="21"/>
  <c r="D66" i="21" s="1"/>
  <c r="B74" i="1"/>
  <c r="B68" i="23"/>
  <c r="C68" i="23" s="1"/>
  <c r="D68" i="23" s="1"/>
  <c r="A73" i="1"/>
  <c r="E66" i="23"/>
  <c r="F66" i="23" s="1"/>
  <c r="G66" i="23"/>
  <c r="L72" i="1"/>
  <c r="O72" i="1" s="1"/>
  <c r="T72" i="1" s="1"/>
  <c r="I89" i="14"/>
  <c r="P71" i="1"/>
  <c r="B165" i="26"/>
  <c r="B81" i="26"/>
  <c r="B80" i="27"/>
  <c r="B164" i="27"/>
  <c r="B166" i="28"/>
  <c r="B82" i="28"/>
  <c r="B80" i="25"/>
  <c r="B164" i="25"/>
  <c r="B166" i="29"/>
  <c r="B82" i="29"/>
  <c r="BP183" i="24" l="1"/>
  <c r="BP164" i="25"/>
  <c r="BP178" i="24"/>
  <c r="BP165" i="26"/>
  <c r="BP164" i="27"/>
  <c r="BP174" i="24"/>
  <c r="BB167" i="28"/>
  <c r="AL167" i="28"/>
  <c r="V167" i="28"/>
  <c r="F167" i="28"/>
  <c r="BA167" i="28"/>
  <c r="AK167" i="28"/>
  <c r="U167" i="28"/>
  <c r="E167" i="28"/>
  <c r="BP167" i="28"/>
  <c r="AZ167" i="28"/>
  <c r="AJ167" i="28"/>
  <c r="T167" i="28"/>
  <c r="D167" i="28"/>
  <c r="BO167" i="28"/>
  <c r="AY167" i="28"/>
  <c r="AI167" i="28"/>
  <c r="S167" i="28"/>
  <c r="BN167" i="28"/>
  <c r="AX167" i="28"/>
  <c r="AH167" i="28"/>
  <c r="R167" i="28"/>
  <c r="BM167" i="28"/>
  <c r="AW167" i="28"/>
  <c r="AG167" i="28"/>
  <c r="Q167" i="28"/>
  <c r="BL167" i="28"/>
  <c r="AV167" i="28"/>
  <c r="AF167" i="28"/>
  <c r="P167" i="28"/>
  <c r="BK167" i="28"/>
  <c r="AU167" i="28"/>
  <c r="AE167" i="28"/>
  <c r="O167" i="28"/>
  <c r="BJ167" i="28"/>
  <c r="AT167" i="28"/>
  <c r="AD167" i="28"/>
  <c r="N167" i="28"/>
  <c r="BI167" i="28"/>
  <c r="AS167" i="28"/>
  <c r="AC167" i="28"/>
  <c r="M167" i="28"/>
  <c r="BH167" i="28"/>
  <c r="AR167" i="28"/>
  <c r="AB167" i="28"/>
  <c r="L167" i="28"/>
  <c r="BG167" i="28"/>
  <c r="AQ167" i="28"/>
  <c r="AA167" i="28"/>
  <c r="K167" i="28"/>
  <c r="BF167" i="28"/>
  <c r="AP167" i="28"/>
  <c r="Z167" i="28"/>
  <c r="J167" i="28"/>
  <c r="BE167" i="28"/>
  <c r="AO167" i="28"/>
  <c r="Y167" i="28"/>
  <c r="I167" i="28"/>
  <c r="BD167" i="28"/>
  <c r="AN167" i="28"/>
  <c r="X167" i="28"/>
  <c r="H167" i="28"/>
  <c r="BC167" i="28"/>
  <c r="AM167" i="28"/>
  <c r="W167" i="28"/>
  <c r="G167" i="28"/>
  <c r="BP101" i="29"/>
  <c r="BP105" i="29"/>
  <c r="BP106" i="29"/>
  <c r="BP107" i="29"/>
  <c r="BP108" i="29"/>
  <c r="BP109" i="29"/>
  <c r="CG84" i="29"/>
  <c r="BP110" i="29"/>
  <c r="BP111" i="29"/>
  <c r="BP112" i="29"/>
  <c r="BP113" i="29"/>
  <c r="BP114" i="29"/>
  <c r="BP115" i="29"/>
  <c r="BP116" i="29"/>
  <c r="BP117" i="29"/>
  <c r="BP118" i="29"/>
  <c r="BP119" i="29"/>
  <c r="BP120" i="29"/>
  <c r="BP121" i="29"/>
  <c r="BP122" i="29"/>
  <c r="BP123" i="29"/>
  <c r="BP124" i="29"/>
  <c r="BP125" i="29"/>
  <c r="BP126" i="29"/>
  <c r="BP127" i="29"/>
  <c r="BP128" i="29"/>
  <c r="BP129" i="29"/>
  <c r="BP130" i="29"/>
  <c r="BP131" i="29"/>
  <c r="BP132" i="29"/>
  <c r="BP133" i="29"/>
  <c r="BP134" i="29"/>
  <c r="BP135" i="29"/>
  <c r="BP136" i="29"/>
  <c r="BP137" i="29"/>
  <c r="BP138" i="29"/>
  <c r="BP139" i="29"/>
  <c r="BP140" i="29"/>
  <c r="BP141" i="29"/>
  <c r="BP142" i="29"/>
  <c r="BP143" i="29"/>
  <c r="BP144" i="29"/>
  <c r="BP145" i="29"/>
  <c r="BP146" i="29"/>
  <c r="BP147" i="29"/>
  <c r="BP148" i="29"/>
  <c r="BP149" i="29"/>
  <c r="BP150" i="29"/>
  <c r="BP151" i="29"/>
  <c r="BP152" i="29"/>
  <c r="BP153" i="29"/>
  <c r="BP154" i="29"/>
  <c r="BP155" i="29"/>
  <c r="BP156" i="29"/>
  <c r="BP157" i="29"/>
  <c r="BP158" i="29"/>
  <c r="BP159" i="29"/>
  <c r="BP160" i="29"/>
  <c r="BP161" i="29"/>
  <c r="BP162" i="29"/>
  <c r="BP163" i="29"/>
  <c r="BP164" i="29"/>
  <c r="BP165" i="29"/>
  <c r="BP171" i="24"/>
  <c r="BP105" i="27"/>
  <c r="BP106" i="27"/>
  <c r="BP107" i="27"/>
  <c r="BP108" i="27"/>
  <c r="BP109" i="27"/>
  <c r="BP110" i="27"/>
  <c r="CG84" i="27"/>
  <c r="BP111" i="27"/>
  <c r="BP112" i="27"/>
  <c r="BP113" i="27"/>
  <c r="BP114" i="27"/>
  <c r="BP115" i="27"/>
  <c r="BP116" i="27"/>
  <c r="BP117" i="27"/>
  <c r="BP118" i="27"/>
  <c r="BP119" i="27"/>
  <c r="BP120" i="27"/>
  <c r="BP121" i="27"/>
  <c r="BP122" i="27"/>
  <c r="BP123" i="27"/>
  <c r="BP124" i="27"/>
  <c r="BP125" i="27"/>
  <c r="BP126" i="27"/>
  <c r="BP127" i="27"/>
  <c r="BP128" i="27"/>
  <c r="BP129" i="27"/>
  <c r="BP130" i="27"/>
  <c r="BP131" i="27"/>
  <c r="BP132" i="27"/>
  <c r="BP133" i="27"/>
  <c r="BP134" i="27"/>
  <c r="BP135" i="27"/>
  <c r="BP136" i="27"/>
  <c r="BP137" i="27"/>
  <c r="BP138" i="27"/>
  <c r="BP139" i="27"/>
  <c r="BP140" i="27"/>
  <c r="BP141" i="27"/>
  <c r="BP142" i="27"/>
  <c r="BP143" i="27"/>
  <c r="BP144" i="27"/>
  <c r="BP145" i="27"/>
  <c r="BP146" i="27"/>
  <c r="BP147" i="27"/>
  <c r="BP148" i="27"/>
  <c r="BP149" i="27"/>
  <c r="BP150" i="27"/>
  <c r="BP151" i="27"/>
  <c r="BP152" i="27"/>
  <c r="BP153" i="27"/>
  <c r="BP154" i="27"/>
  <c r="BP155" i="27"/>
  <c r="BP156" i="27"/>
  <c r="BP157" i="27"/>
  <c r="BP158" i="27"/>
  <c r="BP159" i="27"/>
  <c r="BP160" i="27"/>
  <c r="BP161" i="27"/>
  <c r="BP162" i="27"/>
  <c r="BP163" i="27"/>
  <c r="BP166" i="29"/>
  <c r="BN165" i="27"/>
  <c r="AX165" i="27"/>
  <c r="AH165" i="27"/>
  <c r="R165" i="27"/>
  <c r="BM165" i="27"/>
  <c r="AW165" i="27"/>
  <c r="AG165" i="27"/>
  <c r="Q165" i="27"/>
  <c r="BL165" i="27"/>
  <c r="AV165" i="27"/>
  <c r="AF165" i="27"/>
  <c r="P165" i="27"/>
  <c r="BK165" i="27"/>
  <c r="AU165" i="27"/>
  <c r="AE165" i="27"/>
  <c r="O165" i="27"/>
  <c r="BJ165" i="27"/>
  <c r="AT165" i="27"/>
  <c r="AD165" i="27"/>
  <c r="N165" i="27"/>
  <c r="BI165" i="27"/>
  <c r="AS165" i="27"/>
  <c r="AC165" i="27"/>
  <c r="M165" i="27"/>
  <c r="BH165" i="27"/>
  <c r="AR165" i="27"/>
  <c r="AB165" i="27"/>
  <c r="L165" i="27"/>
  <c r="BG165" i="27"/>
  <c r="AQ165" i="27"/>
  <c r="AA165" i="27"/>
  <c r="K165" i="27"/>
  <c r="BF165" i="27"/>
  <c r="AP165" i="27"/>
  <c r="Z165" i="27"/>
  <c r="J165" i="27"/>
  <c r="BE165" i="27"/>
  <c r="AO165" i="27"/>
  <c r="Y165" i="27"/>
  <c r="I165" i="27"/>
  <c r="BD165" i="27"/>
  <c r="AN165" i="27"/>
  <c r="X165" i="27"/>
  <c r="H165" i="27"/>
  <c r="BC165" i="27"/>
  <c r="AM165" i="27"/>
  <c r="W165" i="27"/>
  <c r="G165" i="27"/>
  <c r="BB165" i="27"/>
  <c r="AL165" i="27"/>
  <c r="V165" i="27"/>
  <c r="F165" i="27"/>
  <c r="BA165" i="27"/>
  <c r="AK165" i="27"/>
  <c r="U165" i="27"/>
  <c r="E165" i="27"/>
  <c r="BP165" i="27"/>
  <c r="AZ165" i="27"/>
  <c r="AJ165" i="27"/>
  <c r="T165" i="27"/>
  <c r="D165" i="27"/>
  <c r="BO165" i="27"/>
  <c r="AY165" i="27"/>
  <c r="AI165" i="27"/>
  <c r="S165" i="27"/>
  <c r="BP101" i="28"/>
  <c r="BP105" i="28"/>
  <c r="BP106" i="28"/>
  <c r="BP108" i="28"/>
  <c r="BP107" i="28"/>
  <c r="BP109" i="28"/>
  <c r="BP110" i="28"/>
  <c r="BP111" i="28"/>
  <c r="CG84" i="28"/>
  <c r="BP112" i="28"/>
  <c r="BP113" i="28"/>
  <c r="BP114" i="28"/>
  <c r="BP115" i="28"/>
  <c r="BP116" i="28"/>
  <c r="BP117" i="28"/>
  <c r="BP118" i="28"/>
  <c r="BP119" i="28"/>
  <c r="BP120" i="28"/>
  <c r="BP121" i="28"/>
  <c r="BP122" i="28"/>
  <c r="BP123" i="28"/>
  <c r="BP124" i="28"/>
  <c r="BP125" i="28"/>
  <c r="BP126" i="28"/>
  <c r="BP127" i="28"/>
  <c r="BP128" i="28"/>
  <c r="BP129" i="28"/>
  <c r="BP130" i="28"/>
  <c r="BP131" i="28"/>
  <c r="BP132" i="28"/>
  <c r="BP133" i="28"/>
  <c r="BP134" i="28"/>
  <c r="BP135" i="28"/>
  <c r="BP136" i="28"/>
  <c r="BP137" i="28"/>
  <c r="BP138" i="28"/>
  <c r="BP139" i="28"/>
  <c r="BP140" i="28"/>
  <c r="BP141" i="28"/>
  <c r="BP142" i="28"/>
  <c r="BP143" i="28"/>
  <c r="BP144" i="28"/>
  <c r="BP145" i="28"/>
  <c r="BP146" i="28"/>
  <c r="BP147" i="28"/>
  <c r="BP148" i="28"/>
  <c r="BP149" i="28"/>
  <c r="BP150" i="28"/>
  <c r="BP151" i="28"/>
  <c r="BP152" i="28"/>
  <c r="BP153" i="28"/>
  <c r="BP154" i="28"/>
  <c r="BP155" i="28"/>
  <c r="BP156" i="28"/>
  <c r="BP157" i="28"/>
  <c r="BP158" i="28"/>
  <c r="BP159" i="28"/>
  <c r="BP160" i="28"/>
  <c r="BP161" i="28"/>
  <c r="BP162" i="28"/>
  <c r="BP163" i="28"/>
  <c r="BP164" i="28"/>
  <c r="BP165" i="28"/>
  <c r="BP101" i="27"/>
  <c r="BP184" i="24"/>
  <c r="CG166" i="29"/>
  <c r="BP182" i="24"/>
  <c r="CG164" i="25"/>
  <c r="BP172" i="24"/>
  <c r="BQ100" i="27"/>
  <c r="BQ99" i="27"/>
  <c r="BQ94" i="27"/>
  <c r="BQ87" i="27"/>
  <c r="BQ90" i="27"/>
  <c r="BQ92" i="27"/>
  <c r="BQ86" i="27"/>
  <c r="BQ95" i="27"/>
  <c r="BQ85" i="27"/>
  <c r="BQ89" i="27"/>
  <c r="BQ96" i="27"/>
  <c r="BQ93" i="27"/>
  <c r="BQ91" i="27"/>
  <c r="BQ97" i="27"/>
  <c r="BQ88" i="27"/>
  <c r="BQ98" i="27"/>
  <c r="BP181" i="24"/>
  <c r="BP175" i="24"/>
  <c r="BQ88" i="28"/>
  <c r="BQ98" i="28"/>
  <c r="BQ100" i="28"/>
  <c r="BQ99" i="28"/>
  <c r="BQ94" i="28"/>
  <c r="BQ87" i="28"/>
  <c r="BQ90" i="28"/>
  <c r="BQ92" i="28"/>
  <c r="BQ86" i="28"/>
  <c r="BQ95" i="28"/>
  <c r="BQ85" i="28"/>
  <c r="BQ89" i="28"/>
  <c r="BQ96" i="28"/>
  <c r="BQ93" i="28"/>
  <c r="BQ91" i="28"/>
  <c r="BQ97" i="28"/>
  <c r="BQ89" i="25"/>
  <c r="BQ96" i="25"/>
  <c r="BQ93" i="25"/>
  <c r="BQ91" i="25"/>
  <c r="BQ97" i="25"/>
  <c r="BQ88" i="25"/>
  <c r="BQ98" i="25"/>
  <c r="BQ100" i="25"/>
  <c r="BQ99" i="25"/>
  <c r="BQ94" i="25"/>
  <c r="BQ87" i="25"/>
  <c r="BQ90" i="25"/>
  <c r="BQ92" i="25"/>
  <c r="BQ95" i="25"/>
  <c r="BQ85" i="25"/>
  <c r="BQ86" i="25"/>
  <c r="BP177" i="24"/>
  <c r="Q70" i="1"/>
  <c r="S69" i="1"/>
  <c r="BQ97" i="26"/>
  <c r="BQ89" i="26"/>
  <c r="BQ100" i="26"/>
  <c r="BQ96" i="26"/>
  <c r="BQ93" i="26"/>
  <c r="BQ91" i="26"/>
  <c r="BQ98" i="26"/>
  <c r="BQ88" i="26"/>
  <c r="BQ94" i="26"/>
  <c r="BQ87" i="26"/>
  <c r="BQ90" i="26"/>
  <c r="BQ92" i="26"/>
  <c r="BQ86" i="26"/>
  <c r="BQ95" i="26"/>
  <c r="BQ99" i="26"/>
  <c r="BQ85" i="26"/>
  <c r="BP180" i="24"/>
  <c r="CG166" i="28"/>
  <c r="BQ90" i="24"/>
  <c r="BQ92" i="24"/>
  <c r="BQ95" i="24"/>
  <c r="BQ86" i="24"/>
  <c r="BQ85" i="24"/>
  <c r="BQ89" i="24"/>
  <c r="BQ96" i="24"/>
  <c r="BQ93" i="24"/>
  <c r="BQ91" i="24"/>
  <c r="BQ97" i="24"/>
  <c r="BQ88" i="24"/>
  <c r="BQ98" i="24"/>
  <c r="BQ100" i="24"/>
  <c r="BQ99" i="24"/>
  <c r="BQ94" i="24"/>
  <c r="BQ87" i="24"/>
  <c r="BQ88" i="29"/>
  <c r="BQ98" i="29"/>
  <c r="BQ100" i="29"/>
  <c r="BQ99" i="29"/>
  <c r="BQ94" i="29"/>
  <c r="BQ87" i="29"/>
  <c r="BQ90" i="29"/>
  <c r="BQ92" i="29"/>
  <c r="BQ86" i="29"/>
  <c r="BQ95" i="29"/>
  <c r="BQ85" i="29"/>
  <c r="BQ89" i="29"/>
  <c r="BQ96" i="29"/>
  <c r="BQ93" i="29"/>
  <c r="BQ91" i="29"/>
  <c r="BQ97" i="29"/>
  <c r="BP118" i="24"/>
  <c r="BP107" i="24"/>
  <c r="BP116" i="24"/>
  <c r="BP106" i="24"/>
  <c r="BP113" i="24"/>
  <c r="BP110" i="24"/>
  <c r="BP119" i="24"/>
  <c r="BP112" i="24"/>
  <c r="BP109" i="24"/>
  <c r="BP111" i="24"/>
  <c r="BP105" i="24"/>
  <c r="BP117" i="24"/>
  <c r="BP108" i="24"/>
  <c r="BP114" i="24"/>
  <c r="BP115" i="24"/>
  <c r="BP120" i="24"/>
  <c r="BP121" i="24"/>
  <c r="BP122" i="24"/>
  <c r="BP123" i="24"/>
  <c r="BP124" i="24"/>
  <c r="BP125" i="24"/>
  <c r="BP126" i="24"/>
  <c r="BP127" i="24"/>
  <c r="BP128" i="24"/>
  <c r="BP129" i="24"/>
  <c r="BP130" i="24"/>
  <c r="BP131" i="24"/>
  <c r="BP132" i="24"/>
  <c r="BP133" i="24"/>
  <c r="CG84" i="24"/>
  <c r="BP134" i="24"/>
  <c r="BP135" i="24"/>
  <c r="BP136" i="24"/>
  <c r="BP137" i="24"/>
  <c r="BP138" i="24"/>
  <c r="BP139" i="24"/>
  <c r="BP140" i="24"/>
  <c r="BP141" i="24"/>
  <c r="BP142" i="24"/>
  <c r="BP143" i="24"/>
  <c r="BP144" i="24"/>
  <c r="BP145" i="24"/>
  <c r="BP146" i="24"/>
  <c r="BP147" i="24"/>
  <c r="BP148" i="24"/>
  <c r="BP149" i="24"/>
  <c r="BP150" i="24"/>
  <c r="BP151" i="24"/>
  <c r="BP152" i="24"/>
  <c r="BP153" i="24"/>
  <c r="BP154" i="24"/>
  <c r="BP155" i="24"/>
  <c r="BP156" i="24"/>
  <c r="BP157" i="24"/>
  <c r="BP158" i="24"/>
  <c r="BP159" i="24"/>
  <c r="BP160" i="24"/>
  <c r="BP161" i="24"/>
  <c r="BP162" i="24"/>
  <c r="BP163" i="24"/>
  <c r="BP164" i="24"/>
  <c r="BP165" i="24"/>
  <c r="BP166" i="24"/>
  <c r="BP167" i="24"/>
  <c r="BP168" i="24"/>
  <c r="BP105" i="26"/>
  <c r="BP106" i="26"/>
  <c r="BP107" i="26"/>
  <c r="BP108" i="26"/>
  <c r="BP109" i="26"/>
  <c r="BP110" i="26"/>
  <c r="CG84" i="26"/>
  <c r="BP111" i="26"/>
  <c r="BP112" i="26"/>
  <c r="BP113" i="26"/>
  <c r="BP114" i="26"/>
  <c r="BP115" i="26"/>
  <c r="BP116" i="26"/>
  <c r="BP117" i="26"/>
  <c r="BP118" i="26"/>
  <c r="BP119" i="26"/>
  <c r="BP120" i="26"/>
  <c r="BP121" i="26"/>
  <c r="BP122" i="26"/>
  <c r="BP123" i="26"/>
  <c r="BP124" i="26"/>
  <c r="BP125" i="26"/>
  <c r="BP126" i="26"/>
  <c r="BP127" i="26"/>
  <c r="BP128" i="26"/>
  <c r="BP129" i="26"/>
  <c r="BP130" i="26"/>
  <c r="BP131" i="26"/>
  <c r="BP132" i="26"/>
  <c r="BP133" i="26"/>
  <c r="BP134" i="26"/>
  <c r="BP135" i="26"/>
  <c r="BP136" i="26"/>
  <c r="BP137" i="26"/>
  <c r="BP138" i="26"/>
  <c r="BP139" i="26"/>
  <c r="BP140" i="26"/>
  <c r="BP141" i="26"/>
  <c r="BP142" i="26"/>
  <c r="BP143" i="26"/>
  <c r="BP144" i="26"/>
  <c r="BP145" i="26"/>
  <c r="BP146" i="26"/>
  <c r="BP147" i="26"/>
  <c r="BP148" i="26"/>
  <c r="BP149" i="26"/>
  <c r="BP150" i="26"/>
  <c r="BP151" i="26"/>
  <c r="BP152" i="26"/>
  <c r="BP153" i="26"/>
  <c r="BP154" i="26"/>
  <c r="BP155" i="26"/>
  <c r="BP156" i="26"/>
  <c r="BP157" i="26"/>
  <c r="BP158" i="26"/>
  <c r="BP159" i="26"/>
  <c r="BP160" i="26"/>
  <c r="BP161" i="26"/>
  <c r="BP162" i="26"/>
  <c r="BP163" i="26"/>
  <c r="BP164" i="26"/>
  <c r="BP173" i="24"/>
  <c r="BP167" i="29"/>
  <c r="AZ167" i="29"/>
  <c r="AJ167" i="29"/>
  <c r="T167" i="29"/>
  <c r="D167" i="29"/>
  <c r="BN167" i="29"/>
  <c r="AW167" i="29"/>
  <c r="AF167" i="29"/>
  <c r="O167" i="29"/>
  <c r="BH167" i="29"/>
  <c r="AQ167" i="29"/>
  <c r="Z167" i="29"/>
  <c r="I167" i="29"/>
  <c r="BG167" i="29"/>
  <c r="AP167" i="29"/>
  <c r="Y167" i="29"/>
  <c r="H167" i="29"/>
  <c r="AY167" i="29"/>
  <c r="AH167" i="29"/>
  <c r="Q167" i="29"/>
  <c r="AX167" i="29"/>
  <c r="AB167" i="29"/>
  <c r="E167" i="29"/>
  <c r="AV167" i="29"/>
  <c r="AA167" i="29"/>
  <c r="AU167" i="29"/>
  <c r="X167" i="29"/>
  <c r="AT167" i="29"/>
  <c r="W167" i="29"/>
  <c r="BO167" i="29"/>
  <c r="AS167" i="29"/>
  <c r="V167" i="29"/>
  <c r="BK167" i="29"/>
  <c r="AN167" i="29"/>
  <c r="R167" i="29"/>
  <c r="BJ167" i="29"/>
  <c r="AM167" i="29"/>
  <c r="P167" i="29"/>
  <c r="BF167" i="29"/>
  <c r="S167" i="29"/>
  <c r="BE167" i="29"/>
  <c r="N167" i="29"/>
  <c r="BD167" i="29"/>
  <c r="M167" i="29"/>
  <c r="BC167" i="29"/>
  <c r="L167" i="29"/>
  <c r="AO167" i="29"/>
  <c r="F167" i="29"/>
  <c r="AL167" i="29"/>
  <c r="AK167" i="29"/>
  <c r="AI167" i="29"/>
  <c r="BM167" i="29"/>
  <c r="AD167" i="29"/>
  <c r="BI167" i="29"/>
  <c r="U167" i="29"/>
  <c r="AE167" i="29"/>
  <c r="AC167" i="29"/>
  <c r="K167" i="29"/>
  <c r="J167" i="29"/>
  <c r="G167" i="29"/>
  <c r="BL167" i="29"/>
  <c r="BB167" i="29"/>
  <c r="BA167" i="29"/>
  <c r="AR167" i="29"/>
  <c r="AG167" i="29"/>
  <c r="BP101" i="24"/>
  <c r="BP185" i="24" s="1"/>
  <c r="BP169" i="24"/>
  <c r="CG169" i="24" s="1"/>
  <c r="CG165" i="26"/>
  <c r="BP105" i="25"/>
  <c r="BP106" i="25"/>
  <c r="BP107" i="25"/>
  <c r="BP108" i="25"/>
  <c r="BP109" i="25"/>
  <c r="CG84" i="25"/>
  <c r="BP110" i="25"/>
  <c r="BP111" i="25"/>
  <c r="BP112" i="25"/>
  <c r="BP113" i="25"/>
  <c r="BP114" i="25"/>
  <c r="BP115" i="25"/>
  <c r="BP116" i="25"/>
  <c r="BP117" i="25"/>
  <c r="BP118" i="25"/>
  <c r="BP119" i="25"/>
  <c r="BP120" i="25"/>
  <c r="BP121" i="25"/>
  <c r="BP122" i="25"/>
  <c r="BP123" i="25"/>
  <c r="BP124" i="25"/>
  <c r="BP125" i="25"/>
  <c r="BP126" i="25"/>
  <c r="BP127" i="25"/>
  <c r="BP128" i="25"/>
  <c r="BP129" i="25"/>
  <c r="BP130" i="25"/>
  <c r="BP131" i="25"/>
  <c r="BP132" i="25"/>
  <c r="BP133" i="25"/>
  <c r="BP134" i="25"/>
  <c r="BP135" i="25"/>
  <c r="BP136" i="25"/>
  <c r="BP137" i="25"/>
  <c r="BP138" i="25"/>
  <c r="BP139" i="25"/>
  <c r="BP140" i="25"/>
  <c r="BP141" i="25"/>
  <c r="BP142" i="25"/>
  <c r="BP143" i="25"/>
  <c r="BP144" i="25"/>
  <c r="BP145" i="25"/>
  <c r="BP146" i="25"/>
  <c r="BP147" i="25"/>
  <c r="BP148" i="25"/>
  <c r="BP149" i="25"/>
  <c r="BP150" i="25"/>
  <c r="BP151" i="25"/>
  <c r="BP152" i="25"/>
  <c r="BP153" i="25"/>
  <c r="BP154" i="25"/>
  <c r="BP155" i="25"/>
  <c r="BP156" i="25"/>
  <c r="BP157" i="25"/>
  <c r="BP158" i="25"/>
  <c r="BP159" i="25"/>
  <c r="BP160" i="25"/>
  <c r="BP161" i="25"/>
  <c r="BP162" i="25"/>
  <c r="BP163" i="25"/>
  <c r="CG164" i="27"/>
  <c r="BP101" i="26"/>
  <c r="BP170" i="24"/>
  <c r="BP166" i="28"/>
  <c r="BP166" i="26"/>
  <c r="AZ166" i="26"/>
  <c r="AJ166" i="26"/>
  <c r="T166" i="26"/>
  <c r="D166" i="26"/>
  <c r="BO166" i="26"/>
  <c r="AY166" i="26"/>
  <c r="AI166" i="26"/>
  <c r="S166" i="26"/>
  <c r="BN166" i="26"/>
  <c r="AX166" i="26"/>
  <c r="AH166" i="26"/>
  <c r="R166" i="26"/>
  <c r="BM166" i="26"/>
  <c r="AW166" i="26"/>
  <c r="AG166" i="26"/>
  <c r="Q166" i="26"/>
  <c r="BL166" i="26"/>
  <c r="AV166" i="26"/>
  <c r="AF166" i="26"/>
  <c r="P166" i="26"/>
  <c r="BK166" i="26"/>
  <c r="AU166" i="26"/>
  <c r="AE166" i="26"/>
  <c r="O166" i="26"/>
  <c r="BJ166" i="26"/>
  <c r="AT166" i="26"/>
  <c r="AD166" i="26"/>
  <c r="N166" i="26"/>
  <c r="BI166" i="26"/>
  <c r="AS166" i="26"/>
  <c r="AC166" i="26"/>
  <c r="M166" i="26"/>
  <c r="BH166" i="26"/>
  <c r="AR166" i="26"/>
  <c r="AB166" i="26"/>
  <c r="L166" i="26"/>
  <c r="BG166" i="26"/>
  <c r="AQ166" i="26"/>
  <c r="AA166" i="26"/>
  <c r="K166" i="26"/>
  <c r="BF166" i="26"/>
  <c r="AP166" i="26"/>
  <c r="Z166" i="26"/>
  <c r="J166" i="26"/>
  <c r="BE166" i="26"/>
  <c r="AO166" i="26"/>
  <c r="Y166" i="26"/>
  <c r="I166" i="26"/>
  <c r="BD166" i="26"/>
  <c r="AN166" i="26"/>
  <c r="X166" i="26"/>
  <c r="H166" i="26"/>
  <c r="BC166" i="26"/>
  <c r="AM166" i="26"/>
  <c r="W166" i="26"/>
  <c r="G166" i="26"/>
  <c r="BB166" i="26"/>
  <c r="AL166" i="26"/>
  <c r="V166" i="26"/>
  <c r="F166" i="26"/>
  <c r="BA166" i="26"/>
  <c r="AK166" i="26"/>
  <c r="U166" i="26"/>
  <c r="E166" i="26"/>
  <c r="BP101" i="25"/>
  <c r="BP179" i="24"/>
  <c r="BP165" i="25"/>
  <c r="AZ165" i="25"/>
  <c r="AJ165" i="25"/>
  <c r="T165" i="25"/>
  <c r="D165" i="25"/>
  <c r="BO165" i="25"/>
  <c r="AY165" i="25"/>
  <c r="AI165" i="25"/>
  <c r="S165" i="25"/>
  <c r="BN165" i="25"/>
  <c r="AX165" i="25"/>
  <c r="AH165" i="25"/>
  <c r="R165" i="25"/>
  <c r="BM165" i="25"/>
  <c r="AW165" i="25"/>
  <c r="AG165" i="25"/>
  <c r="Q165" i="25"/>
  <c r="BL165" i="25"/>
  <c r="AV165" i="25"/>
  <c r="AF165" i="25"/>
  <c r="P165" i="25"/>
  <c r="BK165" i="25"/>
  <c r="AU165" i="25"/>
  <c r="AE165" i="25"/>
  <c r="O165" i="25"/>
  <c r="BJ165" i="25"/>
  <c r="AT165" i="25"/>
  <c r="AD165" i="25"/>
  <c r="N165" i="25"/>
  <c r="BI165" i="25"/>
  <c r="AS165" i="25"/>
  <c r="AC165" i="25"/>
  <c r="M165" i="25"/>
  <c r="BH165" i="25"/>
  <c r="AR165" i="25"/>
  <c r="AB165" i="25"/>
  <c r="L165" i="25"/>
  <c r="BG165" i="25"/>
  <c r="AQ165" i="25"/>
  <c r="AA165" i="25"/>
  <c r="K165" i="25"/>
  <c r="BF165" i="25"/>
  <c r="AP165" i="25"/>
  <c r="Z165" i="25"/>
  <c r="J165" i="25"/>
  <c r="BE165" i="25"/>
  <c r="AO165" i="25"/>
  <c r="Y165" i="25"/>
  <c r="I165" i="25"/>
  <c r="BD165" i="25"/>
  <c r="AN165" i="25"/>
  <c r="X165" i="25"/>
  <c r="H165" i="25"/>
  <c r="BC165" i="25"/>
  <c r="AM165" i="25"/>
  <c r="W165" i="25"/>
  <c r="G165" i="25"/>
  <c r="BB165" i="25"/>
  <c r="AL165" i="25"/>
  <c r="V165" i="25"/>
  <c r="F165" i="25"/>
  <c r="BA165" i="25"/>
  <c r="AK165" i="25"/>
  <c r="U165" i="25"/>
  <c r="E165" i="25"/>
  <c r="BP176" i="24"/>
  <c r="BP103" i="25"/>
  <c r="BP103" i="28"/>
  <c r="BP103" i="24"/>
  <c r="BP103" i="26"/>
  <c r="BP103" i="27"/>
  <c r="BP103" i="29"/>
  <c r="J77" i="1"/>
  <c r="R72" i="1"/>
  <c r="D66" i="20"/>
  <c r="E66" i="20" s="1"/>
  <c r="M74" i="1"/>
  <c r="B68" i="20"/>
  <c r="C68" i="20" s="1"/>
  <c r="H80" i="1"/>
  <c r="BR18" i="29" s="1"/>
  <c r="G80" i="1"/>
  <c r="BR18" i="28" s="1"/>
  <c r="D80" i="1"/>
  <c r="BR18" i="25" s="1"/>
  <c r="E80" i="1"/>
  <c r="BR18" i="26" s="1"/>
  <c r="C80" i="1"/>
  <c r="BR18" i="24" s="1"/>
  <c r="F80" i="1"/>
  <c r="BR18" i="27" s="1"/>
  <c r="B68" i="21"/>
  <c r="C68" i="21" s="1"/>
  <c r="A67" i="20"/>
  <c r="F66" i="21"/>
  <c r="E66" i="21"/>
  <c r="G67" i="23"/>
  <c r="E67" i="23"/>
  <c r="F67" i="23" s="1"/>
  <c r="A68" i="23"/>
  <c r="F66" i="20"/>
  <c r="A74" i="1"/>
  <c r="B75" i="1"/>
  <c r="B69" i="23"/>
  <c r="C69" i="23" s="1"/>
  <c r="D69" i="23" s="1"/>
  <c r="A67" i="21"/>
  <c r="D67" i="21" s="1"/>
  <c r="L73" i="1"/>
  <c r="O73" i="1" s="1"/>
  <c r="T73" i="1" s="1"/>
  <c r="I90" i="14"/>
  <c r="P72" i="1"/>
  <c r="B167" i="29"/>
  <c r="B83" i="29"/>
  <c r="B165" i="27"/>
  <c r="B81" i="27"/>
  <c r="B81" i="25"/>
  <c r="B165" i="25"/>
  <c r="B166" i="26"/>
  <c r="B82" i="26"/>
  <c r="B167" i="28"/>
  <c r="B83" i="28"/>
  <c r="BQ166" i="26" l="1"/>
  <c r="BQ165" i="25"/>
  <c r="BQ167" i="29"/>
  <c r="BQ167" i="28"/>
  <c r="CG165" i="25"/>
  <c r="BM166" i="27"/>
  <c r="BL166" i="27"/>
  <c r="BK166" i="27"/>
  <c r="BJ166" i="27"/>
  <c r="BI166" i="27"/>
  <c r="BH166" i="27"/>
  <c r="AW166" i="27"/>
  <c r="AG166" i="27"/>
  <c r="Q166" i="27"/>
  <c r="AV166" i="27"/>
  <c r="AF166" i="27"/>
  <c r="P166" i="27"/>
  <c r="BQ166" i="27"/>
  <c r="AU166" i="27"/>
  <c r="AE166" i="27"/>
  <c r="O166" i="27"/>
  <c r="BP166" i="27"/>
  <c r="AT166" i="27"/>
  <c r="AD166" i="27"/>
  <c r="N166" i="27"/>
  <c r="BO166" i="27"/>
  <c r="AS166" i="27"/>
  <c r="AC166" i="27"/>
  <c r="M166" i="27"/>
  <c r="BN166" i="27"/>
  <c r="AR166" i="27"/>
  <c r="AB166" i="27"/>
  <c r="L166" i="27"/>
  <c r="BG166" i="27"/>
  <c r="AQ166" i="27"/>
  <c r="AA166" i="27"/>
  <c r="K166" i="27"/>
  <c r="BF166" i="27"/>
  <c r="AP166" i="27"/>
  <c r="Z166" i="27"/>
  <c r="J166" i="27"/>
  <c r="BE166" i="27"/>
  <c r="AO166" i="27"/>
  <c r="Y166" i="27"/>
  <c r="I166" i="27"/>
  <c r="BD166" i="27"/>
  <c r="AN166" i="27"/>
  <c r="X166" i="27"/>
  <c r="H166" i="27"/>
  <c r="BC166" i="27"/>
  <c r="AM166" i="27"/>
  <c r="W166" i="27"/>
  <c r="G166" i="27"/>
  <c r="BB166" i="27"/>
  <c r="AL166" i="27"/>
  <c r="V166" i="27"/>
  <c r="F166" i="27"/>
  <c r="BA166" i="27"/>
  <c r="AK166" i="27"/>
  <c r="U166" i="27"/>
  <c r="E166" i="27"/>
  <c r="AZ166" i="27"/>
  <c r="AJ166" i="27"/>
  <c r="T166" i="27"/>
  <c r="D166" i="27"/>
  <c r="AY166" i="27"/>
  <c r="AI166" i="27"/>
  <c r="S166" i="27"/>
  <c r="AX166" i="27"/>
  <c r="AH166" i="27"/>
  <c r="R166" i="27"/>
  <c r="BQ179" i="24"/>
  <c r="BQ176" i="24"/>
  <c r="BQ101" i="27"/>
  <c r="BQ105" i="27"/>
  <c r="BQ106" i="27"/>
  <c r="BQ107" i="27"/>
  <c r="BQ108" i="27"/>
  <c r="BQ109" i="27"/>
  <c r="BQ110" i="27"/>
  <c r="CG85" i="27"/>
  <c r="BQ111" i="27"/>
  <c r="BQ112" i="27"/>
  <c r="BQ113" i="27"/>
  <c r="BQ114" i="27"/>
  <c r="BQ115" i="27"/>
  <c r="BQ116" i="27"/>
  <c r="BQ117" i="27"/>
  <c r="BQ118" i="27"/>
  <c r="BQ119" i="27"/>
  <c r="BQ120" i="27"/>
  <c r="BQ121" i="27"/>
  <c r="BQ122" i="27"/>
  <c r="BQ123" i="27"/>
  <c r="BQ124" i="27"/>
  <c r="BQ125" i="27"/>
  <c r="BQ126" i="27"/>
  <c r="BQ127" i="27"/>
  <c r="BQ128" i="27"/>
  <c r="BQ129" i="27"/>
  <c r="BQ130" i="27"/>
  <c r="BQ131" i="27"/>
  <c r="BQ132" i="27"/>
  <c r="BQ133" i="27"/>
  <c r="BQ134" i="27"/>
  <c r="BQ135" i="27"/>
  <c r="BQ136" i="27"/>
  <c r="BQ137" i="27"/>
  <c r="BQ138" i="27"/>
  <c r="BQ139" i="27"/>
  <c r="BQ140" i="27"/>
  <c r="BQ141" i="27"/>
  <c r="BQ142" i="27"/>
  <c r="BQ143" i="27"/>
  <c r="BQ144" i="27"/>
  <c r="BQ145" i="27"/>
  <c r="BQ146" i="27"/>
  <c r="BQ147" i="27"/>
  <c r="BQ148" i="27"/>
  <c r="BQ149" i="27"/>
  <c r="BQ150" i="27"/>
  <c r="BQ151" i="27"/>
  <c r="BQ152" i="27"/>
  <c r="BQ153" i="27"/>
  <c r="BQ154" i="27"/>
  <c r="BQ155" i="27"/>
  <c r="BQ156" i="27"/>
  <c r="BQ157" i="27"/>
  <c r="BQ158" i="27"/>
  <c r="BQ159" i="27"/>
  <c r="BQ160" i="27"/>
  <c r="BQ161" i="27"/>
  <c r="BQ162" i="27"/>
  <c r="BQ163" i="27"/>
  <c r="BQ164" i="27"/>
  <c r="BQ174" i="24"/>
  <c r="BR94" i="27"/>
  <c r="BR87" i="27"/>
  <c r="BR90" i="27"/>
  <c r="BR92" i="27"/>
  <c r="BR86" i="27"/>
  <c r="BR95" i="27"/>
  <c r="BR89" i="27"/>
  <c r="BR96" i="27"/>
  <c r="BR93" i="27"/>
  <c r="BR91" i="27"/>
  <c r="BR97" i="27"/>
  <c r="BR88" i="27"/>
  <c r="BR98" i="27"/>
  <c r="BR100" i="27"/>
  <c r="BR99" i="27"/>
  <c r="BQ171" i="24"/>
  <c r="BQ178" i="24"/>
  <c r="BR92" i="24"/>
  <c r="BR95" i="24"/>
  <c r="BR86" i="24"/>
  <c r="BR89" i="24"/>
  <c r="BR96" i="24"/>
  <c r="BR93" i="24"/>
  <c r="BR91" i="24"/>
  <c r="BR97" i="24"/>
  <c r="BR88" i="24"/>
  <c r="BR98" i="24"/>
  <c r="BR100" i="24"/>
  <c r="BR99" i="24"/>
  <c r="BR94" i="24"/>
  <c r="BR87" i="24"/>
  <c r="BR90" i="24"/>
  <c r="BR89" i="26"/>
  <c r="BR100" i="26"/>
  <c r="BR96" i="26"/>
  <c r="BR93" i="26"/>
  <c r="BR91" i="26"/>
  <c r="BR98" i="26"/>
  <c r="BR88" i="26"/>
  <c r="BR94" i="26"/>
  <c r="BR87" i="26"/>
  <c r="BR90" i="26"/>
  <c r="BR92" i="26"/>
  <c r="BR86" i="26"/>
  <c r="BR95" i="26"/>
  <c r="BR99" i="26"/>
  <c r="BR97" i="26"/>
  <c r="BQ183" i="24"/>
  <c r="BQ101" i="26"/>
  <c r="BQ105" i="26"/>
  <c r="BQ106" i="26"/>
  <c r="BQ107" i="26"/>
  <c r="BQ108" i="26"/>
  <c r="BQ109" i="26"/>
  <c r="CG85" i="26"/>
  <c r="BQ110" i="26"/>
  <c r="BQ111" i="26"/>
  <c r="BQ112" i="26"/>
  <c r="BQ113" i="26"/>
  <c r="BQ114" i="26"/>
  <c r="BQ115" i="26"/>
  <c r="BQ116" i="26"/>
  <c r="BQ117" i="26"/>
  <c r="BQ118" i="26"/>
  <c r="BQ119" i="26"/>
  <c r="BQ120" i="26"/>
  <c r="BQ121" i="26"/>
  <c r="BQ122" i="26"/>
  <c r="BQ123" i="26"/>
  <c r="BQ124" i="26"/>
  <c r="BQ125" i="26"/>
  <c r="BQ126" i="26"/>
  <c r="BQ127" i="26"/>
  <c r="BQ128" i="26"/>
  <c r="BQ129" i="26"/>
  <c r="BQ130" i="26"/>
  <c r="BQ131" i="26"/>
  <c r="BQ132" i="26"/>
  <c r="BQ133" i="26"/>
  <c r="BQ134" i="26"/>
  <c r="BQ135" i="26"/>
  <c r="BQ136" i="26"/>
  <c r="BQ137" i="26"/>
  <c r="BQ138" i="26"/>
  <c r="BQ139" i="26"/>
  <c r="BQ140" i="26"/>
  <c r="BQ141" i="26"/>
  <c r="BQ142" i="26"/>
  <c r="BQ143" i="26"/>
  <c r="BQ144" i="26"/>
  <c r="BQ145" i="26"/>
  <c r="BQ146" i="26"/>
  <c r="BQ147" i="26"/>
  <c r="BQ148" i="26"/>
  <c r="BQ149" i="26"/>
  <c r="BQ150" i="26"/>
  <c r="BQ151" i="26"/>
  <c r="BQ152" i="26"/>
  <c r="BQ153" i="26"/>
  <c r="BQ154" i="26"/>
  <c r="BQ155" i="26"/>
  <c r="BQ156" i="26"/>
  <c r="BQ157" i="26"/>
  <c r="BQ158" i="26"/>
  <c r="BQ159" i="26"/>
  <c r="BQ160" i="26"/>
  <c r="BQ161" i="26"/>
  <c r="BQ162" i="26"/>
  <c r="BQ163" i="26"/>
  <c r="BQ164" i="26"/>
  <c r="BQ165" i="26"/>
  <c r="CG165" i="27"/>
  <c r="BR89" i="25"/>
  <c r="BR96" i="25"/>
  <c r="BR93" i="25"/>
  <c r="BR91" i="25"/>
  <c r="BR97" i="25"/>
  <c r="BR88" i="25"/>
  <c r="BR98" i="25"/>
  <c r="BR100" i="25"/>
  <c r="BR99" i="25"/>
  <c r="BR94" i="25"/>
  <c r="BR87" i="25"/>
  <c r="BR90" i="25"/>
  <c r="BR92" i="25"/>
  <c r="BR95" i="25"/>
  <c r="BR86" i="25"/>
  <c r="BQ184" i="24"/>
  <c r="Q71" i="1"/>
  <c r="S70" i="1"/>
  <c r="BR98" i="28"/>
  <c r="BR100" i="28"/>
  <c r="BR99" i="28"/>
  <c r="BR94" i="28"/>
  <c r="BR87" i="28"/>
  <c r="BR90" i="28"/>
  <c r="BR92" i="28"/>
  <c r="BR86" i="28"/>
  <c r="BR95" i="28"/>
  <c r="BR89" i="28"/>
  <c r="BR96" i="28"/>
  <c r="BR93" i="28"/>
  <c r="BR91" i="28"/>
  <c r="BR97" i="28"/>
  <c r="BR88" i="28"/>
  <c r="BQ182" i="24"/>
  <c r="BR98" i="29"/>
  <c r="BR100" i="29"/>
  <c r="BR99" i="29"/>
  <c r="BR94" i="29"/>
  <c r="BR87" i="29"/>
  <c r="BR90" i="29"/>
  <c r="BR92" i="29"/>
  <c r="BR86" i="29"/>
  <c r="BR95" i="29"/>
  <c r="BR89" i="29"/>
  <c r="BR96" i="29"/>
  <c r="BR93" i="29"/>
  <c r="BR91" i="29"/>
  <c r="BR97" i="29"/>
  <c r="BR88" i="29"/>
  <c r="BQ101" i="29"/>
  <c r="BQ105" i="29"/>
  <c r="BQ106" i="29"/>
  <c r="BQ107" i="29"/>
  <c r="BQ108" i="29"/>
  <c r="BQ109" i="29"/>
  <c r="BQ110" i="29"/>
  <c r="CG85" i="29"/>
  <c r="BQ112" i="29"/>
  <c r="BQ111" i="29"/>
  <c r="BQ113" i="29"/>
  <c r="BQ114" i="29"/>
  <c r="BQ115" i="29"/>
  <c r="BQ116" i="29"/>
  <c r="BQ117" i="29"/>
  <c r="BQ118" i="29"/>
  <c r="BQ119" i="29"/>
  <c r="BQ120" i="29"/>
  <c r="BQ121" i="29"/>
  <c r="BQ122" i="29"/>
  <c r="BQ123" i="29"/>
  <c r="BQ124" i="29"/>
  <c r="BQ125" i="29"/>
  <c r="BQ126" i="29"/>
  <c r="BQ127" i="29"/>
  <c r="BQ128" i="29"/>
  <c r="BQ129" i="29"/>
  <c r="BQ130" i="29"/>
  <c r="BQ131" i="29"/>
  <c r="BQ132" i="29"/>
  <c r="BQ133" i="29"/>
  <c r="BQ134" i="29"/>
  <c r="BQ135" i="29"/>
  <c r="BQ136" i="29"/>
  <c r="BQ137" i="29"/>
  <c r="BQ138" i="29"/>
  <c r="BQ139" i="29"/>
  <c r="BQ140" i="29"/>
  <c r="BQ141" i="29"/>
  <c r="BQ142" i="29"/>
  <c r="BQ143" i="29"/>
  <c r="BQ144" i="29"/>
  <c r="BQ145" i="29"/>
  <c r="BQ146" i="29"/>
  <c r="BQ147" i="29"/>
  <c r="BQ148" i="29"/>
  <c r="BQ149" i="29"/>
  <c r="BQ150" i="29"/>
  <c r="BQ151" i="29"/>
  <c r="BQ152" i="29"/>
  <c r="BQ153" i="29"/>
  <c r="BQ154" i="29"/>
  <c r="BQ155" i="29"/>
  <c r="BQ156" i="29"/>
  <c r="BQ157" i="29"/>
  <c r="BQ158" i="29"/>
  <c r="BQ159" i="29"/>
  <c r="BQ160" i="29"/>
  <c r="BQ161" i="29"/>
  <c r="BQ162" i="29"/>
  <c r="BQ163" i="29"/>
  <c r="BQ164" i="29"/>
  <c r="BQ165" i="29"/>
  <c r="BQ166" i="29"/>
  <c r="BQ172" i="24"/>
  <c r="BQ181" i="24"/>
  <c r="BQ101" i="25"/>
  <c r="BQ105" i="25"/>
  <c r="BQ106" i="25"/>
  <c r="BQ107" i="25"/>
  <c r="BQ108" i="25"/>
  <c r="BQ109" i="25"/>
  <c r="BQ110" i="25"/>
  <c r="CG85" i="25"/>
  <c r="BQ111" i="25"/>
  <c r="BQ112" i="25"/>
  <c r="BQ113" i="25"/>
  <c r="BQ114" i="25"/>
  <c r="BQ115" i="25"/>
  <c r="BQ116" i="25"/>
  <c r="BQ117" i="25"/>
  <c r="BQ118" i="25"/>
  <c r="BQ119" i="25"/>
  <c r="BQ120" i="25"/>
  <c r="BQ121" i="25"/>
  <c r="BQ122" i="25"/>
  <c r="BQ123" i="25"/>
  <c r="BQ124" i="25"/>
  <c r="BQ125" i="25"/>
  <c r="BQ126" i="25"/>
  <c r="BQ127" i="25"/>
  <c r="BQ128" i="25"/>
  <c r="BQ129" i="25"/>
  <c r="BQ130" i="25"/>
  <c r="BQ131" i="25"/>
  <c r="BQ132" i="25"/>
  <c r="BQ133" i="25"/>
  <c r="BQ134" i="25"/>
  <c r="BQ135" i="25"/>
  <c r="BQ136" i="25"/>
  <c r="BQ137" i="25"/>
  <c r="BQ138" i="25"/>
  <c r="BQ139" i="25"/>
  <c r="BQ140" i="25"/>
  <c r="BQ141" i="25"/>
  <c r="BQ142" i="25"/>
  <c r="BQ143" i="25"/>
  <c r="BQ144" i="25"/>
  <c r="BQ145" i="25"/>
  <c r="BQ146" i="25"/>
  <c r="BQ147" i="25"/>
  <c r="BQ148" i="25"/>
  <c r="BQ149" i="25"/>
  <c r="BQ150" i="25"/>
  <c r="BQ151" i="25"/>
  <c r="BQ152" i="25"/>
  <c r="BQ153" i="25"/>
  <c r="BQ154" i="25"/>
  <c r="BQ155" i="25"/>
  <c r="BQ156" i="25"/>
  <c r="BQ157" i="25"/>
  <c r="BQ158" i="25"/>
  <c r="BQ159" i="25"/>
  <c r="BQ160" i="25"/>
  <c r="BQ161" i="25"/>
  <c r="BQ162" i="25"/>
  <c r="BQ163" i="25"/>
  <c r="BQ164" i="25"/>
  <c r="BO168" i="29"/>
  <c r="AY168" i="29"/>
  <c r="AI168" i="29"/>
  <c r="S168" i="29"/>
  <c r="BB168" i="29"/>
  <c r="AK168" i="29"/>
  <c r="T168" i="29"/>
  <c r="BA168" i="29"/>
  <c r="AJ168" i="29"/>
  <c r="R168" i="29"/>
  <c r="BQ168" i="29"/>
  <c r="AZ168" i="29"/>
  <c r="AH168" i="29"/>
  <c r="Q168" i="29"/>
  <c r="BP168" i="29"/>
  <c r="AX168" i="29"/>
  <c r="AG168" i="29"/>
  <c r="P168" i="29"/>
  <c r="BN168" i="29"/>
  <c r="AW168" i="29"/>
  <c r="BL168" i="29"/>
  <c r="AU168" i="29"/>
  <c r="AD168" i="29"/>
  <c r="M168" i="29"/>
  <c r="BK168" i="29"/>
  <c r="AT168" i="29"/>
  <c r="AC168" i="29"/>
  <c r="L168" i="29"/>
  <c r="BD168" i="29"/>
  <c r="AM168" i="29"/>
  <c r="V168" i="29"/>
  <c r="E168" i="29"/>
  <c r="BE168" i="29"/>
  <c r="X168" i="29"/>
  <c r="BC168" i="29"/>
  <c r="W168" i="29"/>
  <c r="AV168" i="29"/>
  <c r="U168" i="29"/>
  <c r="AS168" i="29"/>
  <c r="O168" i="29"/>
  <c r="AR168" i="29"/>
  <c r="N168" i="29"/>
  <c r="AO168" i="29"/>
  <c r="I168" i="29"/>
  <c r="AN168" i="29"/>
  <c r="H168" i="29"/>
  <c r="AB168" i="29"/>
  <c r="AA168" i="29"/>
  <c r="Z168" i="29"/>
  <c r="Y168" i="29"/>
  <c r="K168" i="29"/>
  <c r="BI168" i="29"/>
  <c r="F168" i="29"/>
  <c r="BH168" i="29"/>
  <c r="D168" i="29"/>
  <c r="BG168" i="29"/>
  <c r="BF168" i="29"/>
  <c r="AQ168" i="29"/>
  <c r="AL168" i="29"/>
  <c r="AE168" i="29"/>
  <c r="BM168" i="29"/>
  <c r="BJ168" i="29"/>
  <c r="AP168" i="29"/>
  <c r="AF168" i="29"/>
  <c r="J168" i="29"/>
  <c r="G168" i="29"/>
  <c r="BQ168" i="28"/>
  <c r="BA168" i="28"/>
  <c r="AK168" i="28"/>
  <c r="U168" i="28"/>
  <c r="E168" i="28"/>
  <c r="BP168" i="28"/>
  <c r="AZ168" i="28"/>
  <c r="AJ168" i="28"/>
  <c r="T168" i="28"/>
  <c r="D168" i="28"/>
  <c r="BO168" i="28"/>
  <c r="AY168" i="28"/>
  <c r="AI168" i="28"/>
  <c r="S168" i="28"/>
  <c r="BN168" i="28"/>
  <c r="AX168" i="28"/>
  <c r="AH168" i="28"/>
  <c r="R168" i="28"/>
  <c r="BM168" i="28"/>
  <c r="AW168" i="28"/>
  <c r="AG168" i="28"/>
  <c r="Q168" i="28"/>
  <c r="BL168" i="28"/>
  <c r="AV168" i="28"/>
  <c r="AF168" i="28"/>
  <c r="P168" i="28"/>
  <c r="BK168" i="28"/>
  <c r="AU168" i="28"/>
  <c r="AE168" i="28"/>
  <c r="O168" i="28"/>
  <c r="BJ168" i="28"/>
  <c r="AT168" i="28"/>
  <c r="AD168" i="28"/>
  <c r="N168" i="28"/>
  <c r="BI168" i="28"/>
  <c r="AS168" i="28"/>
  <c r="AC168" i="28"/>
  <c r="M168" i="28"/>
  <c r="BH168" i="28"/>
  <c r="AR168" i="28"/>
  <c r="AB168" i="28"/>
  <c r="L168" i="28"/>
  <c r="BG168" i="28"/>
  <c r="AQ168" i="28"/>
  <c r="AA168" i="28"/>
  <c r="K168" i="28"/>
  <c r="BF168" i="28"/>
  <c r="AP168" i="28"/>
  <c r="Z168" i="28"/>
  <c r="J168" i="28"/>
  <c r="BE168" i="28"/>
  <c r="AO168" i="28"/>
  <c r="Y168" i="28"/>
  <c r="I168" i="28"/>
  <c r="BD168" i="28"/>
  <c r="AN168" i="28"/>
  <c r="X168" i="28"/>
  <c r="H168" i="28"/>
  <c r="BC168" i="28"/>
  <c r="AM168" i="28"/>
  <c r="W168" i="28"/>
  <c r="G168" i="28"/>
  <c r="BB168" i="28"/>
  <c r="AL168" i="28"/>
  <c r="V168" i="28"/>
  <c r="F168" i="28"/>
  <c r="BQ175" i="24"/>
  <c r="CG166" i="26"/>
  <c r="BQ177" i="24"/>
  <c r="BQ180" i="24"/>
  <c r="BO167" i="26"/>
  <c r="AY167" i="26"/>
  <c r="AI167" i="26"/>
  <c r="S167" i="26"/>
  <c r="BN167" i="26"/>
  <c r="AX167" i="26"/>
  <c r="AH167" i="26"/>
  <c r="R167" i="26"/>
  <c r="BM167" i="26"/>
  <c r="AW167" i="26"/>
  <c r="AG167" i="26"/>
  <c r="Q167" i="26"/>
  <c r="BL167" i="26"/>
  <c r="AV167" i="26"/>
  <c r="AF167" i="26"/>
  <c r="P167" i="26"/>
  <c r="BK167" i="26"/>
  <c r="AU167" i="26"/>
  <c r="AE167" i="26"/>
  <c r="O167" i="26"/>
  <c r="BJ167" i="26"/>
  <c r="AT167" i="26"/>
  <c r="AD167" i="26"/>
  <c r="N167" i="26"/>
  <c r="BI167" i="26"/>
  <c r="AS167" i="26"/>
  <c r="AC167" i="26"/>
  <c r="M167" i="26"/>
  <c r="BH167" i="26"/>
  <c r="AR167" i="26"/>
  <c r="AB167" i="26"/>
  <c r="L167" i="26"/>
  <c r="BG167" i="26"/>
  <c r="AQ167" i="26"/>
  <c r="AA167" i="26"/>
  <c r="K167" i="26"/>
  <c r="BF167" i="26"/>
  <c r="AP167" i="26"/>
  <c r="Z167" i="26"/>
  <c r="J167" i="26"/>
  <c r="BE167" i="26"/>
  <c r="AO167" i="26"/>
  <c r="Y167" i="26"/>
  <c r="I167" i="26"/>
  <c r="BD167" i="26"/>
  <c r="AN167" i="26"/>
  <c r="X167" i="26"/>
  <c r="H167" i="26"/>
  <c r="BC167" i="26"/>
  <c r="AM167" i="26"/>
  <c r="W167" i="26"/>
  <c r="G167" i="26"/>
  <c r="BB167" i="26"/>
  <c r="AL167" i="26"/>
  <c r="V167" i="26"/>
  <c r="F167" i="26"/>
  <c r="BQ167" i="26"/>
  <c r="BA167" i="26"/>
  <c r="AK167" i="26"/>
  <c r="U167" i="26"/>
  <c r="E167" i="26"/>
  <c r="BP167" i="26"/>
  <c r="AZ167" i="26"/>
  <c r="AJ167" i="26"/>
  <c r="T167" i="26"/>
  <c r="D167" i="26"/>
  <c r="CG167" i="29"/>
  <c r="BQ173" i="24"/>
  <c r="BQ101" i="28"/>
  <c r="BQ105" i="28"/>
  <c r="BQ106" i="28"/>
  <c r="BQ108" i="28"/>
  <c r="BQ107" i="28"/>
  <c r="BQ109" i="28"/>
  <c r="BQ110" i="28"/>
  <c r="BQ111" i="28"/>
  <c r="CG85" i="28"/>
  <c r="BQ112" i="28"/>
  <c r="BQ113" i="28"/>
  <c r="BQ114" i="28"/>
  <c r="BQ115" i="28"/>
  <c r="BQ116" i="28"/>
  <c r="BQ117" i="28"/>
  <c r="BQ118" i="28"/>
  <c r="BQ119" i="28"/>
  <c r="BQ120" i="28"/>
  <c r="BQ121" i="28"/>
  <c r="BQ122" i="28"/>
  <c r="BQ123" i="28"/>
  <c r="BQ124" i="28"/>
  <c r="BQ125" i="28"/>
  <c r="BQ126" i="28"/>
  <c r="BQ127" i="28"/>
  <c r="BQ128" i="28"/>
  <c r="BQ129" i="28"/>
  <c r="BQ130" i="28"/>
  <c r="BQ131" i="28"/>
  <c r="BQ132" i="28"/>
  <c r="BQ133" i="28"/>
  <c r="BQ134" i="28"/>
  <c r="BQ135" i="28"/>
  <c r="BQ136" i="28"/>
  <c r="BQ137" i="28"/>
  <c r="BQ138" i="28"/>
  <c r="BQ139" i="28"/>
  <c r="BQ140" i="28"/>
  <c r="BQ141" i="28"/>
  <c r="BQ142" i="28"/>
  <c r="BQ143" i="28"/>
  <c r="BQ144" i="28"/>
  <c r="BQ145" i="28"/>
  <c r="BQ146" i="28"/>
  <c r="BQ147" i="28"/>
  <c r="BQ148" i="28"/>
  <c r="BQ149" i="28"/>
  <c r="BQ150" i="28"/>
  <c r="BQ151" i="28"/>
  <c r="BQ152" i="28"/>
  <c r="BQ153" i="28"/>
  <c r="BQ154" i="28"/>
  <c r="BQ155" i="28"/>
  <c r="BQ156" i="28"/>
  <c r="BQ157" i="28"/>
  <c r="BQ158" i="28"/>
  <c r="BQ159" i="28"/>
  <c r="BQ160" i="28"/>
  <c r="BQ161" i="28"/>
  <c r="BQ162" i="28"/>
  <c r="BQ163" i="28"/>
  <c r="BQ164" i="28"/>
  <c r="BQ165" i="28"/>
  <c r="BQ166" i="28"/>
  <c r="BQ101" i="24"/>
  <c r="BQ185" i="24" s="1"/>
  <c r="BQ106" i="24"/>
  <c r="BQ107" i="24"/>
  <c r="BQ109" i="24"/>
  <c r="BQ116" i="24"/>
  <c r="BQ112" i="24"/>
  <c r="BQ113" i="24"/>
  <c r="BQ115" i="24"/>
  <c r="BQ108" i="24"/>
  <c r="BQ119" i="24"/>
  <c r="BQ111" i="24"/>
  <c r="BQ105" i="24"/>
  <c r="BQ118" i="24"/>
  <c r="BQ110" i="24"/>
  <c r="BQ117" i="24"/>
  <c r="BQ114" i="24"/>
  <c r="BQ120" i="24"/>
  <c r="BQ121" i="24"/>
  <c r="BQ122" i="24"/>
  <c r="BQ123" i="24"/>
  <c r="BQ124" i="24"/>
  <c r="BQ125" i="24"/>
  <c r="BQ126" i="24"/>
  <c r="BQ127" i="24"/>
  <c r="BQ128" i="24"/>
  <c r="BQ129" i="24"/>
  <c r="BQ130" i="24"/>
  <c r="BQ131" i="24"/>
  <c r="BQ132" i="24"/>
  <c r="BQ133" i="24"/>
  <c r="CG85" i="24"/>
  <c r="BQ134" i="24"/>
  <c r="BQ135" i="24"/>
  <c r="BQ136" i="24"/>
  <c r="BQ137" i="24"/>
  <c r="BQ138" i="24"/>
  <c r="BQ139" i="24"/>
  <c r="BQ140" i="24"/>
  <c r="BQ141" i="24"/>
  <c r="BQ142" i="24"/>
  <c r="BQ143" i="24"/>
  <c r="BQ144" i="24"/>
  <c r="BQ145" i="24"/>
  <c r="BQ146" i="24"/>
  <c r="BQ147" i="24"/>
  <c r="BQ148" i="24"/>
  <c r="BQ149" i="24"/>
  <c r="BQ150" i="24"/>
  <c r="BQ151" i="24"/>
  <c r="BQ152" i="24"/>
  <c r="BQ153" i="24"/>
  <c r="BQ154" i="24"/>
  <c r="BQ155" i="24"/>
  <c r="BQ156" i="24"/>
  <c r="BQ157" i="24"/>
  <c r="BQ158" i="24"/>
  <c r="BQ159" i="24"/>
  <c r="BQ160" i="24"/>
  <c r="BQ161" i="24"/>
  <c r="BQ162" i="24"/>
  <c r="BQ163" i="24"/>
  <c r="BQ164" i="24"/>
  <c r="BQ165" i="24"/>
  <c r="BQ166" i="24"/>
  <c r="BQ167" i="24"/>
  <c r="BQ168" i="24"/>
  <c r="BQ169" i="24"/>
  <c r="BO166" i="25"/>
  <c r="AY166" i="25"/>
  <c r="AI166" i="25"/>
  <c r="S166" i="25"/>
  <c r="BN166" i="25"/>
  <c r="AX166" i="25"/>
  <c r="AH166" i="25"/>
  <c r="R166" i="25"/>
  <c r="BM166" i="25"/>
  <c r="AW166" i="25"/>
  <c r="AG166" i="25"/>
  <c r="Q166" i="25"/>
  <c r="BL166" i="25"/>
  <c r="AV166" i="25"/>
  <c r="AF166" i="25"/>
  <c r="P166" i="25"/>
  <c r="BK166" i="25"/>
  <c r="AU166" i="25"/>
  <c r="AE166" i="25"/>
  <c r="O166" i="25"/>
  <c r="BJ166" i="25"/>
  <c r="AT166" i="25"/>
  <c r="AD166" i="25"/>
  <c r="N166" i="25"/>
  <c r="BI166" i="25"/>
  <c r="AS166" i="25"/>
  <c r="AC166" i="25"/>
  <c r="M166" i="25"/>
  <c r="BH166" i="25"/>
  <c r="AR166" i="25"/>
  <c r="AB166" i="25"/>
  <c r="L166" i="25"/>
  <c r="BG166" i="25"/>
  <c r="AQ166" i="25"/>
  <c r="AA166" i="25"/>
  <c r="K166" i="25"/>
  <c r="BF166" i="25"/>
  <c r="AP166" i="25"/>
  <c r="Z166" i="25"/>
  <c r="J166" i="25"/>
  <c r="BE166" i="25"/>
  <c r="AO166" i="25"/>
  <c r="Y166" i="25"/>
  <c r="I166" i="25"/>
  <c r="BD166" i="25"/>
  <c r="AN166" i="25"/>
  <c r="X166" i="25"/>
  <c r="H166" i="25"/>
  <c r="BC166" i="25"/>
  <c r="AM166" i="25"/>
  <c r="W166" i="25"/>
  <c r="G166" i="25"/>
  <c r="BB166" i="25"/>
  <c r="AL166" i="25"/>
  <c r="V166" i="25"/>
  <c r="F166" i="25"/>
  <c r="BQ166" i="25"/>
  <c r="BA166" i="25"/>
  <c r="AK166" i="25"/>
  <c r="U166" i="25"/>
  <c r="E166" i="25"/>
  <c r="BP166" i="25"/>
  <c r="AZ166" i="25"/>
  <c r="AJ166" i="25"/>
  <c r="T166" i="25"/>
  <c r="D166" i="25"/>
  <c r="BQ170" i="24"/>
  <c r="CG170" i="24" s="1"/>
  <c r="BQ165" i="27"/>
  <c r="CG167" i="28"/>
  <c r="BQ103" i="25"/>
  <c r="BQ103" i="28"/>
  <c r="BQ103" i="26"/>
  <c r="BQ103" i="29"/>
  <c r="BQ103" i="27"/>
  <c r="BQ103" i="24"/>
  <c r="J78" i="1"/>
  <c r="D67" i="20"/>
  <c r="E67" i="20" s="1"/>
  <c r="B69" i="20"/>
  <c r="C69" i="20" s="1"/>
  <c r="M75" i="1"/>
  <c r="R73" i="1"/>
  <c r="G81" i="1"/>
  <c r="BS18" i="28" s="1"/>
  <c r="F81" i="1"/>
  <c r="BS18" i="27" s="1"/>
  <c r="D81" i="1"/>
  <c r="BS18" i="25" s="1"/>
  <c r="C81" i="1"/>
  <c r="BS18" i="24" s="1"/>
  <c r="E81" i="1"/>
  <c r="BS18" i="26" s="1"/>
  <c r="H81" i="1"/>
  <c r="BS18" i="29" s="1"/>
  <c r="G68" i="23"/>
  <c r="E68" i="23"/>
  <c r="F68" i="23" s="1"/>
  <c r="F67" i="21"/>
  <c r="E67" i="21"/>
  <c r="A69" i="23"/>
  <c r="A68" i="20"/>
  <c r="B69" i="21"/>
  <c r="C69" i="21" s="1"/>
  <c r="F67" i="20"/>
  <c r="B76" i="1"/>
  <c r="A75" i="1"/>
  <c r="B70" i="23"/>
  <c r="C70" i="23" s="1"/>
  <c r="D70" i="23" s="1"/>
  <c r="A68" i="21"/>
  <c r="D68" i="21" s="1"/>
  <c r="L74" i="1"/>
  <c r="O74" i="1" s="1"/>
  <c r="T74" i="1" s="1"/>
  <c r="I91" i="14"/>
  <c r="P73" i="1"/>
  <c r="B82" i="25"/>
  <c r="B166" i="25"/>
  <c r="B166" i="27"/>
  <c r="B82" i="27"/>
  <c r="B168" i="29"/>
  <c r="B84" i="29"/>
  <c r="B83" i="26"/>
  <c r="B167" i="26"/>
  <c r="B168" i="28"/>
  <c r="B84" i="28"/>
  <c r="BR183" i="24" l="1"/>
  <c r="BR101" i="29"/>
  <c r="BR166" i="25"/>
  <c r="BR168" i="29"/>
  <c r="CG167" i="26"/>
  <c r="BR172" i="24"/>
  <c r="BR105" i="29"/>
  <c r="BR106" i="29"/>
  <c r="BR107" i="29"/>
  <c r="BR108" i="29"/>
  <c r="BR109" i="29"/>
  <c r="BR110" i="29"/>
  <c r="BR111" i="29"/>
  <c r="BR112" i="29"/>
  <c r="BR113" i="29"/>
  <c r="BR114" i="29"/>
  <c r="CG86" i="29"/>
  <c r="BR115" i="29"/>
  <c r="BR116" i="29"/>
  <c r="BR117" i="29"/>
  <c r="BR118" i="29"/>
  <c r="BR119" i="29"/>
  <c r="BR120" i="29"/>
  <c r="BR121" i="29"/>
  <c r="BR122" i="29"/>
  <c r="BR123" i="29"/>
  <c r="BR124" i="29"/>
  <c r="BR125" i="29"/>
  <c r="BR126" i="29"/>
  <c r="BR127" i="29"/>
  <c r="BR128" i="29"/>
  <c r="BR129" i="29"/>
  <c r="BR130" i="29"/>
  <c r="BR131" i="29"/>
  <c r="BR132" i="29"/>
  <c r="BR133" i="29"/>
  <c r="BR134" i="29"/>
  <c r="BR135" i="29"/>
  <c r="BR136" i="29"/>
  <c r="BR137" i="29"/>
  <c r="BR138" i="29"/>
  <c r="BR139" i="29"/>
  <c r="BR140" i="29"/>
  <c r="BR141" i="29"/>
  <c r="BR142" i="29"/>
  <c r="BR143" i="29"/>
  <c r="BR144" i="29"/>
  <c r="BR145" i="29"/>
  <c r="BR146" i="29"/>
  <c r="BR147" i="29"/>
  <c r="BR148" i="29"/>
  <c r="BR149" i="29"/>
  <c r="BR150" i="29"/>
  <c r="BR151" i="29"/>
  <c r="BR152" i="29"/>
  <c r="BR153" i="29"/>
  <c r="BR154" i="29"/>
  <c r="BR155" i="29"/>
  <c r="BR156" i="29"/>
  <c r="BR157" i="29"/>
  <c r="BR158" i="29"/>
  <c r="BR159" i="29"/>
  <c r="BR160" i="29"/>
  <c r="BR161" i="29"/>
  <c r="BR162" i="29"/>
  <c r="BR163" i="29"/>
  <c r="BR164" i="29"/>
  <c r="BR165" i="29"/>
  <c r="BR166" i="29"/>
  <c r="BR167" i="29"/>
  <c r="BR182" i="24"/>
  <c r="BR181" i="24"/>
  <c r="BN167" i="25"/>
  <c r="AX167" i="25"/>
  <c r="AH167" i="25"/>
  <c r="R167" i="25"/>
  <c r="BM167" i="25"/>
  <c r="AW167" i="25"/>
  <c r="AG167" i="25"/>
  <c r="Q167" i="25"/>
  <c r="BL167" i="25"/>
  <c r="AV167" i="25"/>
  <c r="AF167" i="25"/>
  <c r="P167" i="25"/>
  <c r="BK167" i="25"/>
  <c r="AU167" i="25"/>
  <c r="AE167" i="25"/>
  <c r="O167" i="25"/>
  <c r="BJ167" i="25"/>
  <c r="AT167" i="25"/>
  <c r="AD167" i="25"/>
  <c r="N167" i="25"/>
  <c r="BI167" i="25"/>
  <c r="AS167" i="25"/>
  <c r="AC167" i="25"/>
  <c r="M167" i="25"/>
  <c r="BH167" i="25"/>
  <c r="AR167" i="25"/>
  <c r="AB167" i="25"/>
  <c r="L167" i="25"/>
  <c r="BG167" i="25"/>
  <c r="AQ167" i="25"/>
  <c r="AA167" i="25"/>
  <c r="K167" i="25"/>
  <c r="BF167" i="25"/>
  <c r="AP167" i="25"/>
  <c r="Z167" i="25"/>
  <c r="J167" i="25"/>
  <c r="BE167" i="25"/>
  <c r="AO167" i="25"/>
  <c r="Y167" i="25"/>
  <c r="I167" i="25"/>
  <c r="BD167" i="25"/>
  <c r="AN167" i="25"/>
  <c r="X167" i="25"/>
  <c r="H167" i="25"/>
  <c r="BC167" i="25"/>
  <c r="AM167" i="25"/>
  <c r="W167" i="25"/>
  <c r="G167" i="25"/>
  <c r="BR167" i="25"/>
  <c r="BB167" i="25"/>
  <c r="AL167" i="25"/>
  <c r="V167" i="25"/>
  <c r="F167" i="25"/>
  <c r="BQ167" i="25"/>
  <c r="BA167" i="25"/>
  <c r="AK167" i="25"/>
  <c r="U167" i="25"/>
  <c r="E167" i="25"/>
  <c r="BP167" i="25"/>
  <c r="AZ167" i="25"/>
  <c r="AJ167" i="25"/>
  <c r="T167" i="25"/>
  <c r="D167" i="25"/>
  <c r="BO167" i="25"/>
  <c r="AY167" i="25"/>
  <c r="AI167" i="25"/>
  <c r="S167" i="25"/>
  <c r="BS100" i="26"/>
  <c r="BS96" i="26"/>
  <c r="BS93" i="26"/>
  <c r="BS91" i="26"/>
  <c r="BS98" i="26"/>
  <c r="BS88" i="26"/>
  <c r="BS94" i="26"/>
  <c r="BS87" i="26"/>
  <c r="BS90" i="26"/>
  <c r="BS92" i="26"/>
  <c r="BS95" i="26"/>
  <c r="BS99" i="26"/>
  <c r="BS97" i="26"/>
  <c r="BS89" i="26"/>
  <c r="BS95" i="24"/>
  <c r="BS89" i="24"/>
  <c r="BS96" i="24"/>
  <c r="BS93" i="24"/>
  <c r="BS91" i="24"/>
  <c r="BS97" i="24"/>
  <c r="BS88" i="24"/>
  <c r="BS98" i="24"/>
  <c r="BS100" i="24"/>
  <c r="BS99" i="24"/>
  <c r="BS94" i="24"/>
  <c r="BS87" i="24"/>
  <c r="BS90" i="24"/>
  <c r="BS92" i="24"/>
  <c r="CG168" i="29"/>
  <c r="BR175" i="24"/>
  <c r="BS96" i="25"/>
  <c r="BS93" i="25"/>
  <c r="BS91" i="25"/>
  <c r="BS97" i="25"/>
  <c r="BS88" i="25"/>
  <c r="BS98" i="25"/>
  <c r="BS100" i="25"/>
  <c r="BS99" i="25"/>
  <c r="BS94" i="25"/>
  <c r="BS87" i="25"/>
  <c r="BS90" i="25"/>
  <c r="BS92" i="25"/>
  <c r="BS95" i="25"/>
  <c r="BS89" i="25"/>
  <c r="BR101" i="26"/>
  <c r="BR177" i="24"/>
  <c r="CG166" i="27"/>
  <c r="BR180" i="24"/>
  <c r="BS100" i="29"/>
  <c r="BS99" i="29"/>
  <c r="BS94" i="29"/>
  <c r="BS87" i="29"/>
  <c r="BS90" i="29"/>
  <c r="BS92" i="29"/>
  <c r="BS95" i="29"/>
  <c r="BS89" i="29"/>
  <c r="BS96" i="29"/>
  <c r="BS93" i="29"/>
  <c r="BS91" i="29"/>
  <c r="BS97" i="29"/>
  <c r="BS88" i="29"/>
  <c r="BS98" i="29"/>
  <c r="BS87" i="27"/>
  <c r="BS90" i="27"/>
  <c r="BS92" i="27"/>
  <c r="BS95" i="27"/>
  <c r="BS89" i="27"/>
  <c r="BS96" i="27"/>
  <c r="BS93" i="27"/>
  <c r="BS91" i="27"/>
  <c r="BS97" i="27"/>
  <c r="BS88" i="27"/>
  <c r="BS98" i="27"/>
  <c r="BS100" i="27"/>
  <c r="BS99" i="27"/>
  <c r="BS94" i="27"/>
  <c r="BS100" i="28"/>
  <c r="BS99" i="28"/>
  <c r="BS94" i="28"/>
  <c r="BS87" i="28"/>
  <c r="BS90" i="28"/>
  <c r="BS92" i="28"/>
  <c r="BS95" i="28"/>
  <c r="BS89" i="28"/>
  <c r="BS96" i="28"/>
  <c r="BS93" i="28"/>
  <c r="BS91" i="28"/>
  <c r="BS97" i="28"/>
  <c r="BS98" i="28"/>
  <c r="BS88" i="28"/>
  <c r="BR173" i="24"/>
  <c r="BR101" i="27"/>
  <c r="BR105" i="27"/>
  <c r="BR106" i="27"/>
  <c r="BR107" i="27"/>
  <c r="BR108" i="27"/>
  <c r="BR109" i="27"/>
  <c r="BR110" i="27"/>
  <c r="BR111" i="27"/>
  <c r="BR112" i="27"/>
  <c r="CG86" i="27"/>
  <c r="BR113" i="27"/>
  <c r="BR114" i="27"/>
  <c r="BR115" i="27"/>
  <c r="BR116" i="27"/>
  <c r="BR117" i="27"/>
  <c r="BR118" i="27"/>
  <c r="BR119" i="27"/>
  <c r="BR120" i="27"/>
  <c r="BR121" i="27"/>
  <c r="BR122" i="27"/>
  <c r="BR123" i="27"/>
  <c r="BR124" i="27"/>
  <c r="BR125" i="27"/>
  <c r="BR126" i="27"/>
  <c r="BR127" i="27"/>
  <c r="BR128" i="27"/>
  <c r="BR129" i="27"/>
  <c r="BR130" i="27"/>
  <c r="BR131" i="27"/>
  <c r="BR132" i="27"/>
  <c r="BR133" i="27"/>
  <c r="BR134" i="27"/>
  <c r="BR135" i="27"/>
  <c r="BR136" i="27"/>
  <c r="BR137" i="27"/>
  <c r="BR138" i="27"/>
  <c r="BR139" i="27"/>
  <c r="BR140" i="27"/>
  <c r="BR141" i="27"/>
  <c r="BR142" i="27"/>
  <c r="BR143" i="27"/>
  <c r="BR144" i="27"/>
  <c r="BR145" i="27"/>
  <c r="BR146" i="27"/>
  <c r="BR147" i="27"/>
  <c r="BR148" i="27"/>
  <c r="BR149" i="27"/>
  <c r="BR150" i="27"/>
  <c r="BR151" i="27"/>
  <c r="BR152" i="27"/>
  <c r="BR153" i="27"/>
  <c r="BR154" i="27"/>
  <c r="BR155" i="27"/>
  <c r="BR156" i="27"/>
  <c r="BR157" i="27"/>
  <c r="BR158" i="27"/>
  <c r="BR159" i="27"/>
  <c r="BR160" i="27"/>
  <c r="BR161" i="27"/>
  <c r="BR162" i="27"/>
  <c r="BR163" i="27"/>
  <c r="BR164" i="27"/>
  <c r="BR165" i="27"/>
  <c r="BR105" i="26"/>
  <c r="BR106" i="26"/>
  <c r="BR107" i="26"/>
  <c r="BR108" i="26"/>
  <c r="BR109" i="26"/>
  <c r="BR110" i="26"/>
  <c r="BR111" i="26"/>
  <c r="BR112" i="26"/>
  <c r="CG86" i="26"/>
  <c r="BR113" i="26"/>
  <c r="BR114" i="26"/>
  <c r="BR115" i="26"/>
  <c r="BR116" i="26"/>
  <c r="BR117" i="26"/>
  <c r="BR118" i="26"/>
  <c r="BR119" i="26"/>
  <c r="BR120" i="26"/>
  <c r="BR121" i="26"/>
  <c r="BR122" i="26"/>
  <c r="BR123" i="26"/>
  <c r="BR124" i="26"/>
  <c r="BR125" i="26"/>
  <c r="BR126" i="26"/>
  <c r="BR127" i="26"/>
  <c r="BR128" i="26"/>
  <c r="BR129" i="26"/>
  <c r="BR130" i="26"/>
  <c r="BR131" i="26"/>
  <c r="BR132" i="26"/>
  <c r="BR133" i="26"/>
  <c r="BR134" i="26"/>
  <c r="BR135" i="26"/>
  <c r="BR136" i="26"/>
  <c r="BR137" i="26"/>
  <c r="BR138" i="26"/>
  <c r="BR139" i="26"/>
  <c r="BR140" i="26"/>
  <c r="BR141" i="26"/>
  <c r="BR142" i="26"/>
  <c r="BR143" i="26"/>
  <c r="BR144" i="26"/>
  <c r="BR145" i="26"/>
  <c r="BR146" i="26"/>
  <c r="BR147" i="26"/>
  <c r="BR148" i="26"/>
  <c r="BR149" i="26"/>
  <c r="BR150" i="26"/>
  <c r="BR151" i="26"/>
  <c r="BR152" i="26"/>
  <c r="BR153" i="26"/>
  <c r="BR154" i="26"/>
  <c r="BR155" i="26"/>
  <c r="BR156" i="26"/>
  <c r="BR157" i="26"/>
  <c r="BR158" i="26"/>
  <c r="BR159" i="26"/>
  <c r="BR160" i="26"/>
  <c r="BR161" i="26"/>
  <c r="BR162" i="26"/>
  <c r="BR163" i="26"/>
  <c r="BR164" i="26"/>
  <c r="BR165" i="26"/>
  <c r="BR166" i="26"/>
  <c r="BR101" i="24"/>
  <c r="BR185" i="24" s="1"/>
  <c r="BR118" i="24"/>
  <c r="BR105" i="24"/>
  <c r="BR116" i="24"/>
  <c r="BR111" i="24"/>
  <c r="BR114" i="24"/>
  <c r="BR109" i="24"/>
  <c r="BR106" i="24"/>
  <c r="BR108" i="24"/>
  <c r="BR112" i="24"/>
  <c r="BR113" i="24"/>
  <c r="BR119" i="24"/>
  <c r="BR117" i="24"/>
  <c r="BR107" i="24"/>
  <c r="BR115" i="24"/>
  <c r="BR110" i="24"/>
  <c r="BR120" i="24"/>
  <c r="BR121" i="24"/>
  <c r="BR122" i="24"/>
  <c r="BR123" i="24"/>
  <c r="BR124" i="24"/>
  <c r="BR125" i="24"/>
  <c r="BR126" i="24"/>
  <c r="BR127" i="24"/>
  <c r="BR128" i="24"/>
  <c r="BR129" i="24"/>
  <c r="BR130" i="24"/>
  <c r="BR131" i="24"/>
  <c r="BR132" i="24"/>
  <c r="CG86" i="24"/>
  <c r="BR133" i="24"/>
  <c r="BR134" i="24"/>
  <c r="BR135" i="24"/>
  <c r="BR136" i="24"/>
  <c r="BR137" i="24"/>
  <c r="BR138" i="24"/>
  <c r="BR139" i="24"/>
  <c r="BR140" i="24"/>
  <c r="BR141" i="24"/>
  <c r="BR142" i="24"/>
  <c r="BR143" i="24"/>
  <c r="BR144" i="24"/>
  <c r="BR145" i="24"/>
  <c r="BR146" i="24"/>
  <c r="BR147" i="24"/>
  <c r="BR148" i="24"/>
  <c r="BR149" i="24"/>
  <c r="BR150" i="24"/>
  <c r="BR151" i="24"/>
  <c r="BR152" i="24"/>
  <c r="BR153" i="24"/>
  <c r="BR154" i="24"/>
  <c r="BR155" i="24"/>
  <c r="BR156" i="24"/>
  <c r="BR157" i="24"/>
  <c r="BR158" i="24"/>
  <c r="BR159" i="24"/>
  <c r="BR160" i="24"/>
  <c r="BR161" i="24"/>
  <c r="BR162" i="24"/>
  <c r="BR163" i="24"/>
  <c r="BR164" i="24"/>
  <c r="BR165" i="24"/>
  <c r="BR166" i="24"/>
  <c r="BR167" i="24"/>
  <c r="BR168" i="24"/>
  <c r="BR169" i="24"/>
  <c r="BR170" i="24"/>
  <c r="BL167" i="27"/>
  <c r="AV167" i="27"/>
  <c r="AF167" i="27"/>
  <c r="P167" i="27"/>
  <c r="BK167" i="27"/>
  <c r="AU167" i="27"/>
  <c r="AE167" i="27"/>
  <c r="O167" i="27"/>
  <c r="BJ167" i="27"/>
  <c r="AT167" i="27"/>
  <c r="AD167" i="27"/>
  <c r="N167" i="27"/>
  <c r="BI167" i="27"/>
  <c r="AS167" i="27"/>
  <c r="AC167" i="27"/>
  <c r="M167" i="27"/>
  <c r="BH167" i="27"/>
  <c r="AR167" i="27"/>
  <c r="AB167" i="27"/>
  <c r="L167" i="27"/>
  <c r="BG167" i="27"/>
  <c r="AQ167" i="27"/>
  <c r="AA167" i="27"/>
  <c r="K167" i="27"/>
  <c r="BF167" i="27"/>
  <c r="BQ167" i="27"/>
  <c r="AN167" i="27"/>
  <c r="R167" i="27"/>
  <c r="BP167" i="27"/>
  <c r="AM167" i="27"/>
  <c r="Q167" i="27"/>
  <c r="BO167" i="27"/>
  <c r="AL167" i="27"/>
  <c r="J167" i="27"/>
  <c r="BN167" i="27"/>
  <c r="AK167" i="27"/>
  <c r="I167" i="27"/>
  <c r="BM167" i="27"/>
  <c r="AJ167" i="27"/>
  <c r="H167" i="27"/>
  <c r="BE167" i="27"/>
  <c r="AI167" i="27"/>
  <c r="G167" i="27"/>
  <c r="BD167" i="27"/>
  <c r="AH167" i="27"/>
  <c r="F167" i="27"/>
  <c r="BC167" i="27"/>
  <c r="AG167" i="27"/>
  <c r="E167" i="27"/>
  <c r="BB167" i="27"/>
  <c r="Z167" i="27"/>
  <c r="D167" i="27"/>
  <c r="BA167" i="27"/>
  <c r="Y167" i="27"/>
  <c r="AZ167" i="27"/>
  <c r="X167" i="27"/>
  <c r="AY167" i="27"/>
  <c r="W167" i="27"/>
  <c r="AX167" i="27"/>
  <c r="V167" i="27"/>
  <c r="AW167" i="27"/>
  <c r="U167" i="27"/>
  <c r="AP167" i="27"/>
  <c r="T167" i="27"/>
  <c r="BR167" i="27"/>
  <c r="AO167" i="27"/>
  <c r="S167" i="27"/>
  <c r="BR101" i="28"/>
  <c r="BR105" i="28"/>
  <c r="BR106" i="28"/>
  <c r="BR108" i="28"/>
  <c r="BR107" i="28"/>
  <c r="BR109" i="28"/>
  <c r="BR110" i="28"/>
  <c r="BR111" i="28"/>
  <c r="BR112" i="28"/>
  <c r="CG86" i="28"/>
  <c r="BR113" i="28"/>
  <c r="BR114" i="28"/>
  <c r="BR115" i="28"/>
  <c r="BR116" i="28"/>
  <c r="BR117" i="28"/>
  <c r="BR118" i="28"/>
  <c r="BR119" i="28"/>
  <c r="BR120" i="28"/>
  <c r="BR121" i="28"/>
  <c r="BR122" i="28"/>
  <c r="BR123" i="28"/>
  <c r="BR124" i="28"/>
  <c r="BR125" i="28"/>
  <c r="BR126" i="28"/>
  <c r="BR127" i="28"/>
  <c r="BR128" i="28"/>
  <c r="BR129" i="28"/>
  <c r="BR130" i="28"/>
  <c r="BR131" i="28"/>
  <c r="BR132" i="28"/>
  <c r="BR133" i="28"/>
  <c r="BR134" i="28"/>
  <c r="BR135" i="28"/>
  <c r="BR136" i="28"/>
  <c r="BR137" i="28"/>
  <c r="BR138" i="28"/>
  <c r="BR139" i="28"/>
  <c r="BR140" i="28"/>
  <c r="BR141" i="28"/>
  <c r="BR142" i="28"/>
  <c r="BR143" i="28"/>
  <c r="BR144" i="28"/>
  <c r="BR145" i="28"/>
  <c r="BR146" i="28"/>
  <c r="BR147" i="28"/>
  <c r="BR148" i="28"/>
  <c r="BR149" i="28"/>
  <c r="BR150" i="28"/>
  <c r="BR151" i="28"/>
  <c r="BR152" i="28"/>
  <c r="BR153" i="28"/>
  <c r="BR154" i="28"/>
  <c r="BR155" i="28"/>
  <c r="BR156" i="28"/>
  <c r="BR157" i="28"/>
  <c r="BR158" i="28"/>
  <c r="BR159" i="28"/>
  <c r="BR160" i="28"/>
  <c r="BR161" i="28"/>
  <c r="BR162" i="28"/>
  <c r="BR163" i="28"/>
  <c r="BR164" i="28"/>
  <c r="BR165" i="28"/>
  <c r="BR166" i="28"/>
  <c r="BR167" i="28"/>
  <c r="BR179" i="24"/>
  <c r="Q72" i="1"/>
  <c r="S71" i="1"/>
  <c r="BR176" i="24"/>
  <c r="BP169" i="28"/>
  <c r="AZ169" i="28"/>
  <c r="AJ169" i="28"/>
  <c r="T169" i="28"/>
  <c r="D169" i="28"/>
  <c r="BO169" i="28"/>
  <c r="AY169" i="28"/>
  <c r="AI169" i="28"/>
  <c r="S169" i="28"/>
  <c r="BN169" i="28"/>
  <c r="AX169" i="28"/>
  <c r="AH169" i="28"/>
  <c r="R169" i="28"/>
  <c r="BM169" i="28"/>
  <c r="AW169" i="28"/>
  <c r="AG169" i="28"/>
  <c r="Q169" i="28"/>
  <c r="BL169" i="28"/>
  <c r="AV169" i="28"/>
  <c r="AF169" i="28"/>
  <c r="P169" i="28"/>
  <c r="BK169" i="28"/>
  <c r="AU169" i="28"/>
  <c r="AE169" i="28"/>
  <c r="O169" i="28"/>
  <c r="BJ169" i="28"/>
  <c r="AT169" i="28"/>
  <c r="AD169" i="28"/>
  <c r="N169" i="28"/>
  <c r="BI169" i="28"/>
  <c r="AS169" i="28"/>
  <c r="AC169" i="28"/>
  <c r="M169" i="28"/>
  <c r="BH169" i="28"/>
  <c r="AR169" i="28"/>
  <c r="AB169" i="28"/>
  <c r="L169" i="28"/>
  <c r="BG169" i="28"/>
  <c r="AQ169" i="28"/>
  <c r="AA169" i="28"/>
  <c r="K169" i="28"/>
  <c r="BF169" i="28"/>
  <c r="AP169" i="28"/>
  <c r="Z169" i="28"/>
  <c r="J169" i="28"/>
  <c r="BE169" i="28"/>
  <c r="AO169" i="28"/>
  <c r="Y169" i="28"/>
  <c r="I169" i="28"/>
  <c r="BD169" i="28"/>
  <c r="AN169" i="28"/>
  <c r="X169" i="28"/>
  <c r="H169" i="28"/>
  <c r="BC169" i="28"/>
  <c r="AM169" i="28"/>
  <c r="W169" i="28"/>
  <c r="G169" i="28"/>
  <c r="BR169" i="28"/>
  <c r="BB169" i="28"/>
  <c r="AL169" i="28"/>
  <c r="V169" i="28"/>
  <c r="F169" i="28"/>
  <c r="BQ169" i="28"/>
  <c r="BA169" i="28"/>
  <c r="AK169" i="28"/>
  <c r="U169" i="28"/>
  <c r="E169" i="28"/>
  <c r="BR167" i="26"/>
  <c r="CG166" i="25"/>
  <c r="BR168" i="28"/>
  <c r="BR174" i="24"/>
  <c r="BN168" i="26"/>
  <c r="AX168" i="26"/>
  <c r="AH168" i="26"/>
  <c r="R168" i="26"/>
  <c r="BM168" i="26"/>
  <c r="AW168" i="26"/>
  <c r="AG168" i="26"/>
  <c r="Q168" i="26"/>
  <c r="BL168" i="26"/>
  <c r="AV168" i="26"/>
  <c r="AF168" i="26"/>
  <c r="P168" i="26"/>
  <c r="BK168" i="26"/>
  <c r="AU168" i="26"/>
  <c r="AE168" i="26"/>
  <c r="O168" i="26"/>
  <c r="BJ168" i="26"/>
  <c r="AT168" i="26"/>
  <c r="AD168" i="26"/>
  <c r="N168" i="26"/>
  <c r="BI168" i="26"/>
  <c r="AS168" i="26"/>
  <c r="AC168" i="26"/>
  <c r="M168" i="26"/>
  <c r="BH168" i="26"/>
  <c r="AR168" i="26"/>
  <c r="AB168" i="26"/>
  <c r="L168" i="26"/>
  <c r="BG168" i="26"/>
  <c r="AQ168" i="26"/>
  <c r="AA168" i="26"/>
  <c r="K168" i="26"/>
  <c r="BF168" i="26"/>
  <c r="AP168" i="26"/>
  <c r="Z168" i="26"/>
  <c r="J168" i="26"/>
  <c r="BE168" i="26"/>
  <c r="AO168" i="26"/>
  <c r="Y168" i="26"/>
  <c r="I168" i="26"/>
  <c r="BD168" i="26"/>
  <c r="AN168" i="26"/>
  <c r="X168" i="26"/>
  <c r="H168" i="26"/>
  <c r="BC168" i="26"/>
  <c r="AM168" i="26"/>
  <c r="W168" i="26"/>
  <c r="G168" i="26"/>
  <c r="BR168" i="26"/>
  <c r="BB168" i="26"/>
  <c r="AL168" i="26"/>
  <c r="V168" i="26"/>
  <c r="F168" i="26"/>
  <c r="BQ168" i="26"/>
  <c r="BA168" i="26"/>
  <c r="AK168" i="26"/>
  <c r="U168" i="26"/>
  <c r="E168" i="26"/>
  <c r="BP168" i="26"/>
  <c r="AZ168" i="26"/>
  <c r="AJ168" i="26"/>
  <c r="T168" i="26"/>
  <c r="D168" i="26"/>
  <c r="BO168" i="26"/>
  <c r="AY168" i="26"/>
  <c r="AI168" i="26"/>
  <c r="S168" i="26"/>
  <c r="BJ169" i="29"/>
  <c r="AT169" i="29"/>
  <c r="AD169" i="29"/>
  <c r="BQ169" i="29"/>
  <c r="AZ169" i="29"/>
  <c r="AI169" i="29"/>
  <c r="R169" i="29"/>
  <c r="BH169" i="29"/>
  <c r="AP169" i="29"/>
  <c r="X169" i="29"/>
  <c r="G169" i="29"/>
  <c r="BG169" i="29"/>
  <c r="AO169" i="29"/>
  <c r="W169" i="29"/>
  <c r="F169" i="29"/>
  <c r="BF169" i="29"/>
  <c r="AN169" i="29"/>
  <c r="V169" i="29"/>
  <c r="E169" i="29"/>
  <c r="BE169" i="29"/>
  <c r="AM169" i="29"/>
  <c r="U169" i="29"/>
  <c r="D169" i="29"/>
  <c r="BD169" i="29"/>
  <c r="AL169" i="29"/>
  <c r="T169" i="29"/>
  <c r="BC169" i="29"/>
  <c r="AK169" i="29"/>
  <c r="S169" i="29"/>
  <c r="BB169" i="29"/>
  <c r="AJ169" i="29"/>
  <c r="Q169" i="29"/>
  <c r="BA169" i="29"/>
  <c r="AH169" i="29"/>
  <c r="P169" i="29"/>
  <c r="BR169" i="29"/>
  <c r="AY169" i="29"/>
  <c r="BK169" i="29"/>
  <c r="AR169" i="29"/>
  <c r="Z169" i="29"/>
  <c r="I169" i="29"/>
  <c r="AW169" i="29"/>
  <c r="K169" i="29"/>
  <c r="AV169" i="29"/>
  <c r="J169" i="29"/>
  <c r="AU169" i="29"/>
  <c r="H169" i="29"/>
  <c r="AS169" i="29"/>
  <c r="AQ169" i="29"/>
  <c r="AE169" i="29"/>
  <c r="AC169" i="29"/>
  <c r="M169" i="29"/>
  <c r="L169" i="29"/>
  <c r="BP169" i="29"/>
  <c r="BO169" i="29"/>
  <c r="BN169" i="29"/>
  <c r="BM169" i="29"/>
  <c r="BI169" i="29"/>
  <c r="AX169" i="29"/>
  <c r="AG169" i="29"/>
  <c r="AF169" i="29"/>
  <c r="AB169" i="29"/>
  <c r="AA169" i="29"/>
  <c r="Y169" i="29"/>
  <c r="N169" i="29"/>
  <c r="BL169" i="29"/>
  <c r="O169" i="29"/>
  <c r="BR101" i="25"/>
  <c r="BR105" i="25"/>
  <c r="BR106" i="25"/>
  <c r="BR107" i="25"/>
  <c r="BR108" i="25"/>
  <c r="BR109" i="25"/>
  <c r="BR110" i="25"/>
  <c r="BR111" i="25"/>
  <c r="CG86" i="25"/>
  <c r="BR112" i="25"/>
  <c r="BR113" i="25"/>
  <c r="BR114" i="25"/>
  <c r="BR115" i="25"/>
  <c r="BR116" i="25"/>
  <c r="BR117" i="25"/>
  <c r="BR118" i="25"/>
  <c r="BR119" i="25"/>
  <c r="BR120" i="25"/>
  <c r="BR121" i="25"/>
  <c r="BR122" i="25"/>
  <c r="BR123" i="25"/>
  <c r="BR124" i="25"/>
  <c r="BR125" i="25"/>
  <c r="BR126" i="25"/>
  <c r="BR127" i="25"/>
  <c r="BR128" i="25"/>
  <c r="BR129" i="25"/>
  <c r="BR130" i="25"/>
  <c r="BR131" i="25"/>
  <c r="BR132" i="25"/>
  <c r="BR133" i="25"/>
  <c r="BR134" i="25"/>
  <c r="BR135" i="25"/>
  <c r="BR136" i="25"/>
  <c r="BR137" i="25"/>
  <c r="BR138" i="25"/>
  <c r="BR139" i="25"/>
  <c r="BR140" i="25"/>
  <c r="BR141" i="25"/>
  <c r="BR142" i="25"/>
  <c r="BR143" i="25"/>
  <c r="BR144" i="25"/>
  <c r="BR145" i="25"/>
  <c r="BR146" i="25"/>
  <c r="BR147" i="25"/>
  <c r="BR148" i="25"/>
  <c r="BR149" i="25"/>
  <c r="BR150" i="25"/>
  <c r="BR151" i="25"/>
  <c r="BR152" i="25"/>
  <c r="BR153" i="25"/>
  <c r="BR154" i="25"/>
  <c r="BR155" i="25"/>
  <c r="BR156" i="25"/>
  <c r="BR157" i="25"/>
  <c r="BR158" i="25"/>
  <c r="BR159" i="25"/>
  <c r="BR160" i="25"/>
  <c r="BR161" i="25"/>
  <c r="BR162" i="25"/>
  <c r="BR163" i="25"/>
  <c r="BR164" i="25"/>
  <c r="BR165" i="25"/>
  <c r="BR171" i="24"/>
  <c r="CG171" i="24" s="1"/>
  <c r="BR166" i="27"/>
  <c r="BR184" i="24"/>
  <c r="CG168" i="28"/>
  <c r="BR178" i="24"/>
  <c r="BR103" i="25"/>
  <c r="BR103" i="26"/>
  <c r="BR103" i="29"/>
  <c r="BR103" i="28"/>
  <c r="BR103" i="27"/>
  <c r="BR103" i="24"/>
  <c r="J79" i="1"/>
  <c r="R74" i="1"/>
  <c r="D68" i="20"/>
  <c r="E68" i="20" s="1"/>
  <c r="M76" i="1"/>
  <c r="B70" i="20"/>
  <c r="C70" i="20" s="1"/>
  <c r="F82" i="1"/>
  <c r="BT18" i="27" s="1"/>
  <c r="D82" i="1"/>
  <c r="BT18" i="25" s="1"/>
  <c r="C82" i="1"/>
  <c r="BT18" i="24" s="1"/>
  <c r="H82" i="1"/>
  <c r="BT18" i="29" s="1"/>
  <c r="G82" i="1"/>
  <c r="BT18" i="28" s="1"/>
  <c r="E82" i="1"/>
  <c r="BT18" i="26" s="1"/>
  <c r="B71" i="23"/>
  <c r="C71" i="23" s="1"/>
  <c r="D71" i="23" s="1"/>
  <c r="B77" i="1"/>
  <c r="A76" i="1"/>
  <c r="F68" i="20"/>
  <c r="A69" i="21"/>
  <c r="D69" i="21" s="1"/>
  <c r="E68" i="21"/>
  <c r="F68" i="21"/>
  <c r="G69" i="23"/>
  <c r="E69" i="23"/>
  <c r="F69" i="23" s="1"/>
  <c r="A70" i="23"/>
  <c r="A69" i="20"/>
  <c r="D69" i="20" s="1"/>
  <c r="B70" i="21"/>
  <c r="C70" i="21" s="1"/>
  <c r="L75" i="1"/>
  <c r="O75" i="1" s="1"/>
  <c r="T75" i="1" s="1"/>
  <c r="I92" i="14"/>
  <c r="P74" i="1"/>
  <c r="B83" i="27"/>
  <c r="B167" i="27"/>
  <c r="B84" i="26"/>
  <c r="B168" i="26"/>
  <c r="B169" i="28"/>
  <c r="B85" i="28"/>
  <c r="B83" i="25"/>
  <c r="B167" i="25"/>
  <c r="B169" i="29"/>
  <c r="B85" i="29"/>
  <c r="BS183" i="24" l="1"/>
  <c r="BS169" i="28"/>
  <c r="BS169" i="29"/>
  <c r="BS167" i="27"/>
  <c r="BS168" i="26"/>
  <c r="BM169" i="26"/>
  <c r="AW169" i="26"/>
  <c r="AG169" i="26"/>
  <c r="Q169" i="26"/>
  <c r="BL169" i="26"/>
  <c r="AV169" i="26"/>
  <c r="AF169" i="26"/>
  <c r="P169" i="26"/>
  <c r="BK169" i="26"/>
  <c r="AU169" i="26"/>
  <c r="AE169" i="26"/>
  <c r="O169" i="26"/>
  <c r="BJ169" i="26"/>
  <c r="AT169" i="26"/>
  <c r="AD169" i="26"/>
  <c r="N169" i="26"/>
  <c r="BI169" i="26"/>
  <c r="AS169" i="26"/>
  <c r="AC169" i="26"/>
  <c r="M169" i="26"/>
  <c r="BH169" i="26"/>
  <c r="AR169" i="26"/>
  <c r="AB169" i="26"/>
  <c r="L169" i="26"/>
  <c r="BG169" i="26"/>
  <c r="AQ169" i="26"/>
  <c r="AA169" i="26"/>
  <c r="K169" i="26"/>
  <c r="BF169" i="26"/>
  <c r="AP169" i="26"/>
  <c r="Z169" i="26"/>
  <c r="J169" i="26"/>
  <c r="BE169" i="26"/>
  <c r="AO169" i="26"/>
  <c r="Y169" i="26"/>
  <c r="I169" i="26"/>
  <c r="BD169" i="26"/>
  <c r="AN169" i="26"/>
  <c r="X169" i="26"/>
  <c r="H169" i="26"/>
  <c r="BS169" i="26"/>
  <c r="BC169" i="26"/>
  <c r="AM169" i="26"/>
  <c r="W169" i="26"/>
  <c r="G169" i="26"/>
  <c r="BR169" i="26"/>
  <c r="BB169" i="26"/>
  <c r="AL169" i="26"/>
  <c r="V169" i="26"/>
  <c r="F169" i="26"/>
  <c r="BQ169" i="26"/>
  <c r="BA169" i="26"/>
  <c r="AK169" i="26"/>
  <c r="U169" i="26"/>
  <c r="E169" i="26"/>
  <c r="BP169" i="26"/>
  <c r="AZ169" i="26"/>
  <c r="AJ169" i="26"/>
  <c r="T169" i="26"/>
  <c r="D169" i="26"/>
  <c r="BO169" i="26"/>
  <c r="AY169" i="26"/>
  <c r="AI169" i="26"/>
  <c r="S169" i="26"/>
  <c r="BN169" i="26"/>
  <c r="AX169" i="26"/>
  <c r="AH169" i="26"/>
  <c r="R169" i="26"/>
  <c r="CG167" i="27"/>
  <c r="BS178" i="24"/>
  <c r="BS105" i="25"/>
  <c r="BS106" i="25"/>
  <c r="BS107" i="25"/>
  <c r="BS108" i="25"/>
  <c r="BS109" i="25"/>
  <c r="CG87" i="25"/>
  <c r="BS110" i="25"/>
  <c r="BS111" i="25"/>
  <c r="BS112" i="25"/>
  <c r="BS113" i="25"/>
  <c r="BS114" i="25"/>
  <c r="BS115" i="25"/>
  <c r="BS116" i="25"/>
  <c r="BS117" i="25"/>
  <c r="BS118" i="25"/>
  <c r="BS119" i="25"/>
  <c r="BS120" i="25"/>
  <c r="BS121" i="25"/>
  <c r="BS122" i="25"/>
  <c r="BS123" i="25"/>
  <c r="BS124" i="25"/>
  <c r="BS125" i="25"/>
  <c r="BS126" i="25"/>
  <c r="BS127" i="25"/>
  <c r="BS128" i="25"/>
  <c r="BS129" i="25"/>
  <c r="BS130" i="25"/>
  <c r="BS131" i="25"/>
  <c r="BS132" i="25"/>
  <c r="BS133" i="25"/>
  <c r="BS134" i="25"/>
  <c r="BS135" i="25"/>
  <c r="BS136" i="25"/>
  <c r="BS137" i="25"/>
  <c r="BS138" i="25"/>
  <c r="BS139" i="25"/>
  <c r="BS140" i="25"/>
  <c r="BS141" i="25"/>
  <c r="BS142" i="25"/>
  <c r="BS143" i="25"/>
  <c r="BS144" i="25"/>
  <c r="BS145" i="25"/>
  <c r="BS146" i="25"/>
  <c r="BS147" i="25"/>
  <c r="BS148" i="25"/>
  <c r="BS149" i="25"/>
  <c r="BS150" i="25"/>
  <c r="BS151" i="25"/>
  <c r="BS152" i="25"/>
  <c r="BS153" i="25"/>
  <c r="BS154" i="25"/>
  <c r="BS155" i="25"/>
  <c r="BS156" i="25"/>
  <c r="BS157" i="25"/>
  <c r="BS158" i="25"/>
  <c r="BS159" i="25"/>
  <c r="BS160" i="25"/>
  <c r="BS161" i="25"/>
  <c r="BS162" i="25"/>
  <c r="BS163" i="25"/>
  <c r="BS164" i="25"/>
  <c r="BS165" i="25"/>
  <c r="BS166" i="25"/>
  <c r="BS101" i="26"/>
  <c r="BS105" i="26"/>
  <c r="BS106" i="26"/>
  <c r="BS107" i="26"/>
  <c r="BS108" i="26"/>
  <c r="BS109" i="26"/>
  <c r="BS110" i="26"/>
  <c r="CG87" i="26"/>
  <c r="BS111" i="26"/>
  <c r="BS112" i="26"/>
  <c r="BS113" i="26"/>
  <c r="BS114" i="26"/>
  <c r="BS115" i="26"/>
  <c r="BS116" i="26"/>
  <c r="BS117" i="26"/>
  <c r="BS118" i="26"/>
  <c r="BS119" i="26"/>
  <c r="BS120" i="26"/>
  <c r="BS121" i="26"/>
  <c r="BS122" i="26"/>
  <c r="BS123" i="26"/>
  <c r="BS124" i="26"/>
  <c r="BS125" i="26"/>
  <c r="BS126" i="26"/>
  <c r="BS127" i="26"/>
  <c r="BS128" i="26"/>
  <c r="BS129" i="26"/>
  <c r="BS130" i="26"/>
  <c r="BS131" i="26"/>
  <c r="BS132" i="26"/>
  <c r="BS133" i="26"/>
  <c r="BS134" i="26"/>
  <c r="BS135" i="26"/>
  <c r="BS136" i="26"/>
  <c r="BS137" i="26"/>
  <c r="BS138" i="26"/>
  <c r="BS139" i="26"/>
  <c r="BS140" i="26"/>
  <c r="BS141" i="26"/>
  <c r="BS142" i="26"/>
  <c r="BS143" i="26"/>
  <c r="BS144" i="26"/>
  <c r="BS145" i="26"/>
  <c r="BS146" i="26"/>
  <c r="BS147" i="26"/>
  <c r="BS148" i="26"/>
  <c r="BS149" i="26"/>
  <c r="BS150" i="26"/>
  <c r="BS151" i="26"/>
  <c r="BS152" i="26"/>
  <c r="BS153" i="26"/>
  <c r="BS154" i="26"/>
  <c r="BS155" i="26"/>
  <c r="BS156" i="26"/>
  <c r="BS157" i="26"/>
  <c r="BS158" i="26"/>
  <c r="BS159" i="26"/>
  <c r="BS160" i="26"/>
  <c r="BS161" i="26"/>
  <c r="BS162" i="26"/>
  <c r="BS163" i="26"/>
  <c r="BS164" i="26"/>
  <c r="BS165" i="26"/>
  <c r="BS166" i="26"/>
  <c r="BS167" i="26"/>
  <c r="BS184" i="24"/>
  <c r="BS167" i="25"/>
  <c r="BS182" i="24"/>
  <c r="BK168" i="27"/>
  <c r="AU168" i="27"/>
  <c r="AE168" i="27"/>
  <c r="O168" i="27"/>
  <c r="BJ168" i="27"/>
  <c r="AT168" i="27"/>
  <c r="AD168" i="27"/>
  <c r="N168" i="27"/>
  <c r="BI168" i="27"/>
  <c r="AS168" i="27"/>
  <c r="AC168" i="27"/>
  <c r="M168" i="27"/>
  <c r="BH168" i="27"/>
  <c r="AR168" i="27"/>
  <c r="AB168" i="27"/>
  <c r="L168" i="27"/>
  <c r="BG168" i="27"/>
  <c r="AQ168" i="27"/>
  <c r="AA168" i="27"/>
  <c r="K168" i="27"/>
  <c r="BF168" i="27"/>
  <c r="AP168" i="27"/>
  <c r="Z168" i="27"/>
  <c r="J168" i="27"/>
  <c r="BE168" i="27"/>
  <c r="AO168" i="27"/>
  <c r="Y168" i="27"/>
  <c r="I168" i="27"/>
  <c r="BR168" i="27"/>
  <c r="BQ168" i="27"/>
  <c r="AV168" i="27"/>
  <c r="R168" i="27"/>
  <c r="AN168" i="27"/>
  <c r="Q168" i="27"/>
  <c r="BS168" i="27"/>
  <c r="AM168" i="27"/>
  <c r="P168" i="27"/>
  <c r="BP168" i="27"/>
  <c r="AL168" i="27"/>
  <c r="H168" i="27"/>
  <c r="BO168" i="27"/>
  <c r="AK168" i="27"/>
  <c r="G168" i="27"/>
  <c r="BN168" i="27"/>
  <c r="AJ168" i="27"/>
  <c r="F168" i="27"/>
  <c r="BM168" i="27"/>
  <c r="AI168" i="27"/>
  <c r="E168" i="27"/>
  <c r="BL168" i="27"/>
  <c r="AH168" i="27"/>
  <c r="D168" i="27"/>
  <c r="BD168" i="27"/>
  <c r="AG168" i="27"/>
  <c r="BC168" i="27"/>
  <c r="AF168" i="27"/>
  <c r="BB168" i="27"/>
  <c r="X168" i="27"/>
  <c r="BA168" i="27"/>
  <c r="W168" i="27"/>
  <c r="AZ168" i="27"/>
  <c r="V168" i="27"/>
  <c r="AY168" i="27"/>
  <c r="U168" i="27"/>
  <c r="AX168" i="27"/>
  <c r="T168" i="27"/>
  <c r="AW168" i="27"/>
  <c r="S168" i="27"/>
  <c r="CG169" i="29"/>
  <c r="CG168" i="26"/>
  <c r="BS101" i="24"/>
  <c r="BS185" i="24" s="1"/>
  <c r="BS172" i="24"/>
  <c r="CG172" i="24" s="1"/>
  <c r="BT96" i="26"/>
  <c r="BT93" i="26"/>
  <c r="BT91" i="26"/>
  <c r="BT98" i="26"/>
  <c r="BT88" i="26"/>
  <c r="BT94" i="26"/>
  <c r="BT90" i="26"/>
  <c r="BT92" i="26"/>
  <c r="BT95" i="26"/>
  <c r="BT99" i="26"/>
  <c r="BT97" i="26"/>
  <c r="BT89" i="26"/>
  <c r="BT100" i="26"/>
  <c r="BT95" i="24"/>
  <c r="BT89" i="24"/>
  <c r="BT96" i="24"/>
  <c r="BT93" i="24"/>
  <c r="BT91" i="24"/>
  <c r="BT97" i="24"/>
  <c r="BT88" i="24"/>
  <c r="BT98" i="24"/>
  <c r="BT100" i="24"/>
  <c r="BT99" i="24"/>
  <c r="BT94" i="24"/>
  <c r="BT90" i="24"/>
  <c r="BT92" i="24"/>
  <c r="BS101" i="29"/>
  <c r="BS105" i="29"/>
  <c r="BS106" i="29"/>
  <c r="BS107" i="29"/>
  <c r="BS108" i="29"/>
  <c r="BS109" i="29"/>
  <c r="CG87" i="29"/>
  <c r="BS110" i="29"/>
  <c r="BS111" i="29"/>
  <c r="BS112" i="29"/>
  <c r="BS113" i="29"/>
  <c r="BS114" i="29"/>
  <c r="BS115" i="29"/>
  <c r="BS116" i="29"/>
  <c r="BS117" i="29"/>
  <c r="BS118" i="29"/>
  <c r="BS119" i="29"/>
  <c r="BS120" i="29"/>
  <c r="BS121" i="29"/>
  <c r="BS122" i="29"/>
  <c r="BS123" i="29"/>
  <c r="BS124" i="29"/>
  <c r="BS125" i="29"/>
  <c r="BS126" i="29"/>
  <c r="BS127" i="29"/>
  <c r="BS128" i="29"/>
  <c r="BS129" i="29"/>
  <c r="BS130" i="29"/>
  <c r="BS131" i="29"/>
  <c r="BS132" i="29"/>
  <c r="BS133" i="29"/>
  <c r="BS134" i="29"/>
  <c r="BS135" i="29"/>
  <c r="BS136" i="29"/>
  <c r="BS137" i="29"/>
  <c r="BS138" i="29"/>
  <c r="BS139" i="29"/>
  <c r="BS140" i="29"/>
  <c r="BS141" i="29"/>
  <c r="BS142" i="29"/>
  <c r="BS143" i="29"/>
  <c r="BS144" i="29"/>
  <c r="BS145" i="29"/>
  <c r="BS146" i="29"/>
  <c r="BS147" i="29"/>
  <c r="BS148" i="29"/>
  <c r="BS149" i="29"/>
  <c r="BS150" i="29"/>
  <c r="BS151" i="29"/>
  <c r="BS152" i="29"/>
  <c r="BS153" i="29"/>
  <c r="BS154" i="29"/>
  <c r="BS155" i="29"/>
  <c r="BS156" i="29"/>
  <c r="BS157" i="29"/>
  <c r="BS158" i="29"/>
  <c r="BS159" i="29"/>
  <c r="BS160" i="29"/>
  <c r="BS161" i="29"/>
  <c r="BS162" i="29"/>
  <c r="BS163" i="29"/>
  <c r="BS164" i="29"/>
  <c r="BS165" i="29"/>
  <c r="BS166" i="29"/>
  <c r="BS167" i="29"/>
  <c r="BS168" i="29"/>
  <c r="BS181" i="24"/>
  <c r="BT93" i="25"/>
  <c r="BT91" i="25"/>
  <c r="BT97" i="25"/>
  <c r="BT88" i="25"/>
  <c r="BT98" i="25"/>
  <c r="BT100" i="25"/>
  <c r="BT99" i="25"/>
  <c r="BT94" i="25"/>
  <c r="BT90" i="25"/>
  <c r="BT92" i="25"/>
  <c r="BT95" i="25"/>
  <c r="BT96" i="25"/>
  <c r="BT89" i="25"/>
  <c r="BS101" i="25"/>
  <c r="BS175" i="24"/>
  <c r="BT90" i="27"/>
  <c r="BT92" i="27"/>
  <c r="BT95" i="27"/>
  <c r="BT89" i="27"/>
  <c r="BT96" i="27"/>
  <c r="BT93" i="27"/>
  <c r="BT91" i="27"/>
  <c r="BT97" i="27"/>
  <c r="BT88" i="27"/>
  <c r="BT98" i="27"/>
  <c r="BT100" i="27"/>
  <c r="BT99" i="27"/>
  <c r="BT94" i="27"/>
  <c r="BS177" i="24"/>
  <c r="CG169" i="28"/>
  <c r="BS118" i="24"/>
  <c r="BS106" i="24"/>
  <c r="BS117" i="24"/>
  <c r="BS109" i="24"/>
  <c r="BS116" i="24"/>
  <c r="BS108" i="24"/>
  <c r="BS110" i="24"/>
  <c r="BS114" i="24"/>
  <c r="BS105" i="24"/>
  <c r="BS111" i="24"/>
  <c r="BS119" i="24"/>
  <c r="BS107" i="24"/>
  <c r="BS112" i="24"/>
  <c r="BS113" i="24"/>
  <c r="BS115" i="24"/>
  <c r="BS120" i="24"/>
  <c r="BS121" i="24"/>
  <c r="BS122" i="24"/>
  <c r="BS123" i="24"/>
  <c r="BS124" i="24"/>
  <c r="BS125" i="24"/>
  <c r="BS126" i="24"/>
  <c r="BS127" i="24"/>
  <c r="BS128" i="24"/>
  <c r="BS129" i="24"/>
  <c r="BS130" i="24"/>
  <c r="BS131" i="24"/>
  <c r="BS132" i="24"/>
  <c r="CG87" i="24"/>
  <c r="BS133" i="24"/>
  <c r="BS134" i="24"/>
  <c r="BS135" i="24"/>
  <c r="BS136" i="24"/>
  <c r="BS137" i="24"/>
  <c r="BS138" i="24"/>
  <c r="BS139" i="24"/>
  <c r="BS140" i="24"/>
  <c r="BS141" i="24"/>
  <c r="BS142" i="24"/>
  <c r="BS143" i="24"/>
  <c r="BS144" i="24"/>
  <c r="BS145" i="24"/>
  <c r="BS146" i="24"/>
  <c r="BS147" i="24"/>
  <c r="BS148" i="24"/>
  <c r="BS149" i="24"/>
  <c r="BS150" i="24"/>
  <c r="BS151" i="24"/>
  <c r="BS152" i="24"/>
  <c r="BS153" i="24"/>
  <c r="BS154" i="24"/>
  <c r="BS155" i="24"/>
  <c r="BS156" i="24"/>
  <c r="BS157" i="24"/>
  <c r="BS158" i="24"/>
  <c r="BS159" i="24"/>
  <c r="BS160" i="24"/>
  <c r="BS161" i="24"/>
  <c r="BS162" i="24"/>
  <c r="BS163" i="24"/>
  <c r="BS164" i="24"/>
  <c r="BS165" i="24"/>
  <c r="BS166" i="24"/>
  <c r="BS167" i="24"/>
  <c r="BS168" i="24"/>
  <c r="BS169" i="24"/>
  <c r="BS170" i="24"/>
  <c r="BS171" i="24"/>
  <c r="Q73" i="1"/>
  <c r="S72" i="1"/>
  <c r="BS180" i="24"/>
  <c r="BS101" i="28"/>
  <c r="BS105" i="28"/>
  <c r="BS106" i="28"/>
  <c r="BS108" i="28"/>
  <c r="BS107" i="28"/>
  <c r="BS109" i="28"/>
  <c r="BS110" i="28"/>
  <c r="BS111" i="28"/>
  <c r="BS112" i="28"/>
  <c r="CG87" i="28"/>
  <c r="BS113" i="28"/>
  <c r="BS114" i="28"/>
  <c r="BS115" i="28"/>
  <c r="BS116" i="28"/>
  <c r="BS117" i="28"/>
  <c r="BS118" i="28"/>
  <c r="BS119" i="28"/>
  <c r="BS120" i="28"/>
  <c r="BS121" i="28"/>
  <c r="BS122" i="28"/>
  <c r="BS123" i="28"/>
  <c r="BS124" i="28"/>
  <c r="BS125" i="28"/>
  <c r="BS126" i="28"/>
  <c r="BS127" i="28"/>
  <c r="BS128" i="28"/>
  <c r="BS129" i="28"/>
  <c r="BS130" i="28"/>
  <c r="BS131" i="28"/>
  <c r="BS132" i="28"/>
  <c r="BS133" i="28"/>
  <c r="BS134" i="28"/>
  <c r="BS135" i="28"/>
  <c r="BS136" i="28"/>
  <c r="BS137" i="28"/>
  <c r="BS138" i="28"/>
  <c r="BS139" i="28"/>
  <c r="BS140" i="28"/>
  <c r="BS141" i="28"/>
  <c r="BS142" i="28"/>
  <c r="BS143" i="28"/>
  <c r="BS144" i="28"/>
  <c r="BS145" i="28"/>
  <c r="BS146" i="28"/>
  <c r="BS147" i="28"/>
  <c r="BS148" i="28"/>
  <c r="BS149" i="28"/>
  <c r="BS150" i="28"/>
  <c r="BS151" i="28"/>
  <c r="BS152" i="28"/>
  <c r="BS153" i="28"/>
  <c r="BS154" i="28"/>
  <c r="BS155" i="28"/>
  <c r="BS156" i="28"/>
  <c r="BS157" i="28"/>
  <c r="BS158" i="28"/>
  <c r="BS159" i="28"/>
  <c r="BS160" i="28"/>
  <c r="BS161" i="28"/>
  <c r="BS162" i="28"/>
  <c r="BS163" i="28"/>
  <c r="BS164" i="28"/>
  <c r="BS165" i="28"/>
  <c r="BS166" i="28"/>
  <c r="BS167" i="28"/>
  <c r="BS168" i="28"/>
  <c r="BS173" i="24"/>
  <c r="BS101" i="27"/>
  <c r="BS105" i="27"/>
  <c r="BS106" i="27"/>
  <c r="BS107" i="27"/>
  <c r="BS108" i="27"/>
  <c r="BS109" i="27"/>
  <c r="CG87" i="27"/>
  <c r="BS110" i="27"/>
  <c r="BS111" i="27"/>
  <c r="BS112" i="27"/>
  <c r="BS113" i="27"/>
  <c r="BS114" i="27"/>
  <c r="BS115" i="27"/>
  <c r="BS116" i="27"/>
  <c r="BS117" i="27"/>
  <c r="BS118" i="27"/>
  <c r="BS119" i="27"/>
  <c r="BS120" i="27"/>
  <c r="BS121" i="27"/>
  <c r="BS122" i="27"/>
  <c r="BS123" i="27"/>
  <c r="BS124" i="27"/>
  <c r="BS125" i="27"/>
  <c r="BS126" i="27"/>
  <c r="BS127" i="27"/>
  <c r="BS128" i="27"/>
  <c r="BS129" i="27"/>
  <c r="BS130" i="27"/>
  <c r="BS131" i="27"/>
  <c r="BS132" i="27"/>
  <c r="BS133" i="27"/>
  <c r="BS134" i="27"/>
  <c r="BS135" i="27"/>
  <c r="BS136" i="27"/>
  <c r="BS137" i="27"/>
  <c r="BS138" i="27"/>
  <c r="BS139" i="27"/>
  <c r="BS140" i="27"/>
  <c r="BS141" i="27"/>
  <c r="BS142" i="27"/>
  <c r="BS143" i="27"/>
  <c r="BS144" i="27"/>
  <c r="BS145" i="27"/>
  <c r="BS146" i="27"/>
  <c r="BS147" i="27"/>
  <c r="BS148" i="27"/>
  <c r="BS149" i="27"/>
  <c r="BS150" i="27"/>
  <c r="BS151" i="27"/>
  <c r="BS152" i="27"/>
  <c r="BS153" i="27"/>
  <c r="BS154" i="27"/>
  <c r="BS155" i="27"/>
  <c r="BS156" i="27"/>
  <c r="BS157" i="27"/>
  <c r="BS158" i="27"/>
  <c r="BS159" i="27"/>
  <c r="BS160" i="27"/>
  <c r="BS161" i="27"/>
  <c r="BS162" i="27"/>
  <c r="BS163" i="27"/>
  <c r="BS164" i="27"/>
  <c r="BS165" i="27"/>
  <c r="BS166" i="27"/>
  <c r="BS179" i="24"/>
  <c r="BT94" i="29"/>
  <c r="BT90" i="29"/>
  <c r="BT92" i="29"/>
  <c r="BT95" i="29"/>
  <c r="BT89" i="29"/>
  <c r="BT96" i="29"/>
  <c r="BT93" i="29"/>
  <c r="BT91" i="29"/>
  <c r="BT97" i="29"/>
  <c r="BT88" i="29"/>
  <c r="BT98" i="29"/>
  <c r="BT100" i="29"/>
  <c r="BT99" i="29"/>
  <c r="BT94" i="28"/>
  <c r="BT90" i="28"/>
  <c r="BT92" i="28"/>
  <c r="BT95" i="28"/>
  <c r="BT89" i="28"/>
  <c r="BT96" i="28"/>
  <c r="BT93" i="28"/>
  <c r="BT91" i="28"/>
  <c r="BT97" i="28"/>
  <c r="BT98" i="28"/>
  <c r="BT100" i="28"/>
  <c r="BT99" i="28"/>
  <c r="BT88" i="28"/>
  <c r="BM168" i="25"/>
  <c r="AW168" i="25"/>
  <c r="AG168" i="25"/>
  <c r="Q168" i="25"/>
  <c r="BL168" i="25"/>
  <c r="AV168" i="25"/>
  <c r="AF168" i="25"/>
  <c r="P168" i="25"/>
  <c r="BK168" i="25"/>
  <c r="AU168" i="25"/>
  <c r="AE168" i="25"/>
  <c r="O168" i="25"/>
  <c r="BJ168" i="25"/>
  <c r="AT168" i="25"/>
  <c r="AD168" i="25"/>
  <c r="N168" i="25"/>
  <c r="BI168" i="25"/>
  <c r="AS168" i="25"/>
  <c r="AC168" i="25"/>
  <c r="M168" i="25"/>
  <c r="BH168" i="25"/>
  <c r="AR168" i="25"/>
  <c r="AB168" i="25"/>
  <c r="L168" i="25"/>
  <c r="BG168" i="25"/>
  <c r="AQ168" i="25"/>
  <c r="AA168" i="25"/>
  <c r="K168" i="25"/>
  <c r="BF168" i="25"/>
  <c r="AP168" i="25"/>
  <c r="Z168" i="25"/>
  <c r="J168" i="25"/>
  <c r="BE168" i="25"/>
  <c r="AO168" i="25"/>
  <c r="Y168" i="25"/>
  <c r="I168" i="25"/>
  <c r="BD168" i="25"/>
  <c r="AN168" i="25"/>
  <c r="X168" i="25"/>
  <c r="H168" i="25"/>
  <c r="BS168" i="25"/>
  <c r="BC168" i="25"/>
  <c r="AM168" i="25"/>
  <c r="W168" i="25"/>
  <c r="G168" i="25"/>
  <c r="BR168" i="25"/>
  <c r="BB168" i="25"/>
  <c r="AL168" i="25"/>
  <c r="V168" i="25"/>
  <c r="F168" i="25"/>
  <c r="BQ168" i="25"/>
  <c r="BA168" i="25"/>
  <c r="AK168" i="25"/>
  <c r="U168" i="25"/>
  <c r="E168" i="25"/>
  <c r="BP168" i="25"/>
  <c r="AZ168" i="25"/>
  <c r="AJ168" i="25"/>
  <c r="T168" i="25"/>
  <c r="D168" i="25"/>
  <c r="BO168" i="25"/>
  <c r="AY168" i="25"/>
  <c r="AI168" i="25"/>
  <c r="S168" i="25"/>
  <c r="BN168" i="25"/>
  <c r="AX168" i="25"/>
  <c r="AH168" i="25"/>
  <c r="R168" i="25"/>
  <c r="BI170" i="29"/>
  <c r="AS170" i="29"/>
  <c r="AC170" i="29"/>
  <c r="M170" i="29"/>
  <c r="BH170" i="29"/>
  <c r="AR170" i="29"/>
  <c r="AB170" i="29"/>
  <c r="L170" i="29"/>
  <c r="BJ170" i="29"/>
  <c r="AP170" i="29"/>
  <c r="X170" i="29"/>
  <c r="F170" i="29"/>
  <c r="BD170" i="29"/>
  <c r="AK170" i="29"/>
  <c r="R170" i="29"/>
  <c r="BC170" i="29"/>
  <c r="AJ170" i="29"/>
  <c r="Q170" i="29"/>
  <c r="BB170" i="29"/>
  <c r="AI170" i="29"/>
  <c r="P170" i="29"/>
  <c r="BA170" i="29"/>
  <c r="AH170" i="29"/>
  <c r="O170" i="29"/>
  <c r="BS170" i="29"/>
  <c r="AZ170" i="29"/>
  <c r="AG170" i="29"/>
  <c r="N170" i="29"/>
  <c r="BR170" i="29"/>
  <c r="AY170" i="29"/>
  <c r="AF170" i="29"/>
  <c r="K170" i="29"/>
  <c r="BQ170" i="29"/>
  <c r="AX170" i="29"/>
  <c r="AE170" i="29"/>
  <c r="J170" i="29"/>
  <c r="BP170" i="29"/>
  <c r="AW170" i="29"/>
  <c r="AD170" i="29"/>
  <c r="I170" i="29"/>
  <c r="BO170" i="29"/>
  <c r="AV170" i="29"/>
  <c r="AA170" i="29"/>
  <c r="H170" i="29"/>
  <c r="BN170" i="29"/>
  <c r="AU170" i="29"/>
  <c r="BF170" i="29"/>
  <c r="AM170" i="29"/>
  <c r="T170" i="29"/>
  <c r="V170" i="29"/>
  <c r="U170" i="29"/>
  <c r="S170" i="29"/>
  <c r="BM170" i="29"/>
  <c r="G170" i="29"/>
  <c r="BL170" i="29"/>
  <c r="E170" i="29"/>
  <c r="BE170" i="29"/>
  <c r="AT170" i="29"/>
  <c r="D170" i="29"/>
  <c r="BK170" i="29"/>
  <c r="BG170" i="29"/>
  <c r="AQ170" i="29"/>
  <c r="AO170" i="29"/>
  <c r="AN170" i="29"/>
  <c r="AL170" i="29"/>
  <c r="Z170" i="29"/>
  <c r="W170" i="29"/>
  <c r="Y170" i="29"/>
  <c r="BS176" i="24"/>
  <c r="BO170" i="28"/>
  <c r="AY170" i="28"/>
  <c r="AI170" i="28"/>
  <c r="S170" i="28"/>
  <c r="BN170" i="28"/>
  <c r="AX170" i="28"/>
  <c r="AH170" i="28"/>
  <c r="R170" i="28"/>
  <c r="BM170" i="28"/>
  <c r="AW170" i="28"/>
  <c r="AG170" i="28"/>
  <c r="Q170" i="28"/>
  <c r="BL170" i="28"/>
  <c r="AV170" i="28"/>
  <c r="AF170" i="28"/>
  <c r="P170" i="28"/>
  <c r="BK170" i="28"/>
  <c r="AU170" i="28"/>
  <c r="AE170" i="28"/>
  <c r="O170" i="28"/>
  <c r="BJ170" i="28"/>
  <c r="AT170" i="28"/>
  <c r="AD170" i="28"/>
  <c r="N170" i="28"/>
  <c r="BI170" i="28"/>
  <c r="AS170" i="28"/>
  <c r="AC170" i="28"/>
  <c r="M170" i="28"/>
  <c r="BH170" i="28"/>
  <c r="AR170" i="28"/>
  <c r="AB170" i="28"/>
  <c r="L170" i="28"/>
  <c r="BG170" i="28"/>
  <c r="AQ170" i="28"/>
  <c r="AA170" i="28"/>
  <c r="K170" i="28"/>
  <c r="BF170" i="28"/>
  <c r="AP170" i="28"/>
  <c r="Z170" i="28"/>
  <c r="J170" i="28"/>
  <c r="BE170" i="28"/>
  <c r="AO170" i="28"/>
  <c r="Y170" i="28"/>
  <c r="I170" i="28"/>
  <c r="BD170" i="28"/>
  <c r="AN170" i="28"/>
  <c r="X170" i="28"/>
  <c r="H170" i="28"/>
  <c r="BS170" i="28"/>
  <c r="BC170" i="28"/>
  <c r="AM170" i="28"/>
  <c r="W170" i="28"/>
  <c r="G170" i="28"/>
  <c r="BR170" i="28"/>
  <c r="BB170" i="28"/>
  <c r="AL170" i="28"/>
  <c r="V170" i="28"/>
  <c r="F170" i="28"/>
  <c r="BQ170" i="28"/>
  <c r="BA170" i="28"/>
  <c r="AK170" i="28"/>
  <c r="U170" i="28"/>
  <c r="E170" i="28"/>
  <c r="BP170" i="28"/>
  <c r="AZ170" i="28"/>
  <c r="AJ170" i="28"/>
  <c r="T170" i="28"/>
  <c r="D170" i="28"/>
  <c r="BS174" i="24"/>
  <c r="CG167" i="25"/>
  <c r="BS103" i="25"/>
  <c r="BS103" i="24"/>
  <c r="BS103" i="28"/>
  <c r="BS103" i="26"/>
  <c r="BS103" i="29"/>
  <c r="BS103" i="27"/>
  <c r="J80" i="1"/>
  <c r="B71" i="20"/>
  <c r="C71" i="20" s="1"/>
  <c r="M77" i="1"/>
  <c r="R75" i="1"/>
  <c r="D83" i="1"/>
  <c r="BU18" i="25" s="1"/>
  <c r="F83" i="1"/>
  <c r="BU18" i="27" s="1"/>
  <c r="C83" i="1"/>
  <c r="BU18" i="24" s="1"/>
  <c r="H83" i="1"/>
  <c r="BU18" i="29" s="1"/>
  <c r="E83" i="1"/>
  <c r="BU18" i="26" s="1"/>
  <c r="G83" i="1"/>
  <c r="BU18" i="28" s="1"/>
  <c r="F69" i="21"/>
  <c r="E69" i="21"/>
  <c r="E69" i="20"/>
  <c r="F69" i="20"/>
  <c r="A70" i="21"/>
  <c r="D70" i="21" s="1"/>
  <c r="B72" i="23"/>
  <c r="C72" i="23" s="1"/>
  <c r="D72" i="23" s="1"/>
  <c r="B78" i="1"/>
  <c r="A77" i="1"/>
  <c r="G70" i="23"/>
  <c r="E70" i="23"/>
  <c r="F70" i="23" s="1"/>
  <c r="A71" i="23"/>
  <c r="B71" i="21"/>
  <c r="C71" i="21" s="1"/>
  <c r="A70" i="20"/>
  <c r="L76" i="1"/>
  <c r="O76" i="1" s="1"/>
  <c r="T76" i="1" s="1"/>
  <c r="I93" i="14"/>
  <c r="P75" i="1"/>
  <c r="B168" i="25"/>
  <c r="B84" i="25"/>
  <c r="B86" i="29"/>
  <c r="B170" i="29"/>
  <c r="B170" i="28"/>
  <c r="B86" i="28"/>
  <c r="B84" i="27"/>
  <c r="B168" i="27"/>
  <c r="B169" i="26"/>
  <c r="B85" i="26"/>
  <c r="BT170" i="28" l="1"/>
  <c r="BT183" i="24"/>
  <c r="BT168" i="25"/>
  <c r="BT170" i="29"/>
  <c r="BT182" i="24"/>
  <c r="BT181" i="24"/>
  <c r="BT168" i="27"/>
  <c r="BT169" i="26"/>
  <c r="BT101" i="24"/>
  <c r="BT185" i="24" s="1"/>
  <c r="BT115" i="24"/>
  <c r="BT108" i="24"/>
  <c r="BT111" i="24"/>
  <c r="BT112" i="24"/>
  <c r="BT119" i="24"/>
  <c r="BT105" i="24"/>
  <c r="BT117" i="24"/>
  <c r="BT114" i="24"/>
  <c r="BT110" i="24"/>
  <c r="BT118" i="24"/>
  <c r="BT106" i="24"/>
  <c r="BT107" i="24"/>
  <c r="BT109" i="24"/>
  <c r="BT113" i="24"/>
  <c r="BT116" i="24"/>
  <c r="BT120" i="24"/>
  <c r="BT121" i="24"/>
  <c r="BT122" i="24"/>
  <c r="BT123" i="24"/>
  <c r="BT124" i="24"/>
  <c r="BT125" i="24"/>
  <c r="BT126" i="24"/>
  <c r="BT127" i="24"/>
  <c r="BT128" i="24"/>
  <c r="BT129" i="24"/>
  <c r="BT130" i="24"/>
  <c r="BT131" i="24"/>
  <c r="BT132" i="24"/>
  <c r="BT133" i="24"/>
  <c r="CG88" i="24"/>
  <c r="BT134" i="24"/>
  <c r="BT135" i="24"/>
  <c r="BT136" i="24"/>
  <c r="BT137" i="24"/>
  <c r="BT138" i="24"/>
  <c r="BT139" i="24"/>
  <c r="BT140" i="24"/>
  <c r="BT141" i="24"/>
  <c r="BT142" i="24"/>
  <c r="BT143" i="24"/>
  <c r="BT144" i="24"/>
  <c r="BT145" i="24"/>
  <c r="BT146" i="24"/>
  <c r="BT147" i="24"/>
  <c r="BT148" i="24"/>
  <c r="BT149" i="24"/>
  <c r="BT150" i="24"/>
  <c r="BT151" i="24"/>
  <c r="BT152" i="24"/>
  <c r="BT153" i="24"/>
  <c r="BT154" i="24"/>
  <c r="BT155" i="24"/>
  <c r="BT156" i="24"/>
  <c r="BT157" i="24"/>
  <c r="BT158" i="24"/>
  <c r="BT159" i="24"/>
  <c r="BT160" i="24"/>
  <c r="BT161" i="24"/>
  <c r="BT162" i="24"/>
  <c r="BT163" i="24"/>
  <c r="BT164" i="24"/>
  <c r="BT165" i="24"/>
  <c r="BT166" i="24"/>
  <c r="BT167" i="24"/>
  <c r="BT168" i="24"/>
  <c r="BT169" i="24"/>
  <c r="BT170" i="24"/>
  <c r="BT171" i="24"/>
  <c r="BT172" i="24"/>
  <c r="BT175" i="24"/>
  <c r="BT101" i="28"/>
  <c r="BT105" i="28"/>
  <c r="BT106" i="28"/>
  <c r="BT108" i="28"/>
  <c r="BT107" i="28"/>
  <c r="BT109" i="28"/>
  <c r="BT110" i="28"/>
  <c r="BT111" i="28"/>
  <c r="CG88" i="28"/>
  <c r="BT112" i="28"/>
  <c r="BT113" i="28"/>
  <c r="BT114" i="28"/>
  <c r="BT115" i="28"/>
  <c r="BT116" i="28"/>
  <c r="BT117" i="28"/>
  <c r="BT118" i="28"/>
  <c r="BT119" i="28"/>
  <c r="BT120" i="28"/>
  <c r="BT121" i="28"/>
  <c r="BT122" i="28"/>
  <c r="BT123" i="28"/>
  <c r="BT124" i="28"/>
  <c r="BT125" i="28"/>
  <c r="BT126" i="28"/>
  <c r="BT127" i="28"/>
  <c r="BT128" i="28"/>
  <c r="BT129" i="28"/>
  <c r="BT130" i="28"/>
  <c r="BT131" i="28"/>
  <c r="BT132" i="28"/>
  <c r="BT133" i="28"/>
  <c r="BT134" i="28"/>
  <c r="BT135" i="28"/>
  <c r="BT136" i="28"/>
  <c r="BT137" i="28"/>
  <c r="BT138" i="28"/>
  <c r="BT139" i="28"/>
  <c r="BT140" i="28"/>
  <c r="BT141" i="28"/>
  <c r="BT142" i="28"/>
  <c r="BT143" i="28"/>
  <c r="BT144" i="28"/>
  <c r="BT145" i="28"/>
  <c r="BT146" i="28"/>
  <c r="BT147" i="28"/>
  <c r="BT148" i="28"/>
  <c r="BT149" i="28"/>
  <c r="BT150" i="28"/>
  <c r="BT151" i="28"/>
  <c r="BT152" i="28"/>
  <c r="BT153" i="28"/>
  <c r="BT154" i="28"/>
  <c r="BT155" i="28"/>
  <c r="BT156" i="28"/>
  <c r="BT157" i="28"/>
  <c r="BT158" i="28"/>
  <c r="BT159" i="28"/>
  <c r="BT160" i="28"/>
  <c r="BT161" i="28"/>
  <c r="BT162" i="28"/>
  <c r="BT163" i="28"/>
  <c r="BT164" i="28"/>
  <c r="BT165" i="28"/>
  <c r="BT166" i="28"/>
  <c r="BT167" i="28"/>
  <c r="BT168" i="28"/>
  <c r="BT169" i="28"/>
  <c r="BT101" i="25"/>
  <c r="BT105" i="25"/>
  <c r="BT106" i="25"/>
  <c r="BT107" i="25"/>
  <c r="BT108" i="25"/>
  <c r="BT109" i="25"/>
  <c r="CG88" i="25"/>
  <c r="BT110" i="25"/>
  <c r="BT111" i="25"/>
  <c r="BT112" i="25"/>
  <c r="BT113" i="25"/>
  <c r="BT114" i="25"/>
  <c r="BT115" i="25"/>
  <c r="BT116" i="25"/>
  <c r="BT117" i="25"/>
  <c r="BT118" i="25"/>
  <c r="BT119" i="25"/>
  <c r="BT120" i="25"/>
  <c r="BT121" i="25"/>
  <c r="BT122" i="25"/>
  <c r="BT123" i="25"/>
  <c r="BT124" i="25"/>
  <c r="BT125" i="25"/>
  <c r="BT126" i="25"/>
  <c r="BT127" i="25"/>
  <c r="BT128" i="25"/>
  <c r="BT129" i="25"/>
  <c r="BT130" i="25"/>
  <c r="BT131" i="25"/>
  <c r="BT132" i="25"/>
  <c r="BT133" i="25"/>
  <c r="BT134" i="25"/>
  <c r="BT135" i="25"/>
  <c r="BT136" i="25"/>
  <c r="BT137" i="25"/>
  <c r="BT138" i="25"/>
  <c r="BT139" i="25"/>
  <c r="BT140" i="25"/>
  <c r="BT141" i="25"/>
  <c r="BT142" i="25"/>
  <c r="BT143" i="25"/>
  <c r="BT144" i="25"/>
  <c r="BT145" i="25"/>
  <c r="BT146" i="25"/>
  <c r="BT147" i="25"/>
  <c r="BT148" i="25"/>
  <c r="BT149" i="25"/>
  <c r="BT150" i="25"/>
  <c r="BT151" i="25"/>
  <c r="BT152" i="25"/>
  <c r="BT153" i="25"/>
  <c r="BT154" i="25"/>
  <c r="BT155" i="25"/>
  <c r="BT156" i="25"/>
  <c r="BT157" i="25"/>
  <c r="BT158" i="25"/>
  <c r="BT159" i="25"/>
  <c r="BT160" i="25"/>
  <c r="BT161" i="25"/>
  <c r="BT162" i="25"/>
  <c r="BT163" i="25"/>
  <c r="BT164" i="25"/>
  <c r="BT165" i="25"/>
  <c r="BT166" i="25"/>
  <c r="BT167" i="25"/>
  <c r="BT177" i="24"/>
  <c r="BN171" i="28"/>
  <c r="AX171" i="28"/>
  <c r="AH171" i="28"/>
  <c r="R171" i="28"/>
  <c r="BM171" i="28"/>
  <c r="AW171" i="28"/>
  <c r="AG171" i="28"/>
  <c r="Q171" i="28"/>
  <c r="BL171" i="28"/>
  <c r="AV171" i="28"/>
  <c r="AF171" i="28"/>
  <c r="P171" i="28"/>
  <c r="BK171" i="28"/>
  <c r="AU171" i="28"/>
  <c r="AE171" i="28"/>
  <c r="O171" i="28"/>
  <c r="BJ171" i="28"/>
  <c r="AT171" i="28"/>
  <c r="AD171" i="28"/>
  <c r="N171" i="28"/>
  <c r="BI171" i="28"/>
  <c r="AS171" i="28"/>
  <c r="AC171" i="28"/>
  <c r="M171" i="28"/>
  <c r="BH171" i="28"/>
  <c r="AR171" i="28"/>
  <c r="AB171" i="28"/>
  <c r="L171" i="28"/>
  <c r="BG171" i="28"/>
  <c r="AQ171" i="28"/>
  <c r="AA171" i="28"/>
  <c r="K171" i="28"/>
  <c r="BF171" i="28"/>
  <c r="AP171" i="28"/>
  <c r="Z171" i="28"/>
  <c r="J171" i="28"/>
  <c r="BE171" i="28"/>
  <c r="AO171" i="28"/>
  <c r="Y171" i="28"/>
  <c r="I171" i="28"/>
  <c r="BT171" i="28"/>
  <c r="BD171" i="28"/>
  <c r="AN171" i="28"/>
  <c r="X171" i="28"/>
  <c r="H171" i="28"/>
  <c r="BS171" i="28"/>
  <c r="BC171" i="28"/>
  <c r="AM171" i="28"/>
  <c r="W171" i="28"/>
  <c r="G171" i="28"/>
  <c r="BR171" i="28"/>
  <c r="BB171" i="28"/>
  <c r="AL171" i="28"/>
  <c r="V171" i="28"/>
  <c r="F171" i="28"/>
  <c r="BQ171" i="28"/>
  <c r="BA171" i="28"/>
  <c r="AK171" i="28"/>
  <c r="U171" i="28"/>
  <c r="E171" i="28"/>
  <c r="BP171" i="28"/>
  <c r="AZ171" i="28"/>
  <c r="AJ171" i="28"/>
  <c r="T171" i="28"/>
  <c r="D171" i="28"/>
  <c r="BO171" i="28"/>
  <c r="AY171" i="28"/>
  <c r="AI171" i="28"/>
  <c r="S171" i="28"/>
  <c r="BT101" i="29"/>
  <c r="BT105" i="29"/>
  <c r="BT106" i="29"/>
  <c r="BT107" i="29"/>
  <c r="BT108" i="29"/>
  <c r="BT109" i="29"/>
  <c r="BT110" i="29"/>
  <c r="CG88" i="29"/>
  <c r="BT111" i="29"/>
  <c r="BT112" i="29"/>
  <c r="BT113" i="29"/>
  <c r="BT114" i="29"/>
  <c r="BT115" i="29"/>
  <c r="BT116" i="29"/>
  <c r="BT117" i="29"/>
  <c r="BT118" i="29"/>
  <c r="BT119" i="29"/>
  <c r="BT120" i="29"/>
  <c r="BT121" i="29"/>
  <c r="BT122" i="29"/>
  <c r="BT123" i="29"/>
  <c r="BT124" i="29"/>
  <c r="BT125" i="29"/>
  <c r="BT126" i="29"/>
  <c r="BT127" i="29"/>
  <c r="BT128" i="29"/>
  <c r="BT129" i="29"/>
  <c r="BT130" i="29"/>
  <c r="BT131" i="29"/>
  <c r="BT132" i="29"/>
  <c r="BT133" i="29"/>
  <c r="BT134" i="29"/>
  <c r="BT135" i="29"/>
  <c r="BT136" i="29"/>
  <c r="BT137" i="29"/>
  <c r="BT138" i="29"/>
  <c r="BT139" i="29"/>
  <c r="BT140" i="29"/>
  <c r="BT141" i="29"/>
  <c r="BT142" i="29"/>
  <c r="BT143" i="29"/>
  <c r="BT144" i="29"/>
  <c r="BT145" i="29"/>
  <c r="BT146" i="29"/>
  <c r="BT147" i="29"/>
  <c r="BT148" i="29"/>
  <c r="BT149" i="29"/>
  <c r="BT150" i="29"/>
  <c r="BT151" i="29"/>
  <c r="BT152" i="29"/>
  <c r="BT153" i="29"/>
  <c r="BT154" i="29"/>
  <c r="BT155" i="29"/>
  <c r="BT156" i="29"/>
  <c r="BT157" i="29"/>
  <c r="BT158" i="29"/>
  <c r="BT159" i="29"/>
  <c r="BT160" i="29"/>
  <c r="BT161" i="29"/>
  <c r="BT162" i="29"/>
  <c r="BT163" i="29"/>
  <c r="BT164" i="29"/>
  <c r="BT165" i="29"/>
  <c r="BT166" i="29"/>
  <c r="BT167" i="29"/>
  <c r="BT168" i="29"/>
  <c r="BT169" i="29"/>
  <c r="Q74" i="1"/>
  <c r="S73" i="1"/>
  <c r="BT180" i="24"/>
  <c r="BN171" i="29"/>
  <c r="AX171" i="29"/>
  <c r="AH171" i="29"/>
  <c r="R171" i="29"/>
  <c r="BH171" i="29"/>
  <c r="AR171" i="29"/>
  <c r="AB171" i="29"/>
  <c r="L171" i="29"/>
  <c r="BG171" i="29"/>
  <c r="AQ171" i="29"/>
  <c r="AA171" i="29"/>
  <c r="K171" i="29"/>
  <c r="BE171" i="29"/>
  <c r="AL171" i="29"/>
  <c r="S171" i="29"/>
  <c r="BF171" i="29"/>
  <c r="AK171" i="29"/>
  <c r="P171" i="29"/>
  <c r="BD171" i="29"/>
  <c r="AJ171" i="29"/>
  <c r="O171" i="29"/>
  <c r="BC171" i="29"/>
  <c r="AI171" i="29"/>
  <c r="N171" i="29"/>
  <c r="BB171" i="29"/>
  <c r="AG171" i="29"/>
  <c r="M171" i="29"/>
  <c r="BA171" i="29"/>
  <c r="AF171" i="29"/>
  <c r="J171" i="29"/>
  <c r="BT171" i="29"/>
  <c r="AZ171" i="29"/>
  <c r="AE171" i="29"/>
  <c r="I171" i="29"/>
  <c r="BS171" i="29"/>
  <c r="AY171" i="29"/>
  <c r="AD171" i="29"/>
  <c r="H171" i="29"/>
  <c r="BR171" i="29"/>
  <c r="AW171" i="29"/>
  <c r="AC171" i="29"/>
  <c r="G171" i="29"/>
  <c r="BQ171" i="29"/>
  <c r="AV171" i="29"/>
  <c r="Z171" i="29"/>
  <c r="F171" i="29"/>
  <c r="BP171" i="29"/>
  <c r="AU171" i="29"/>
  <c r="Y171" i="29"/>
  <c r="E171" i="29"/>
  <c r="BO171" i="29"/>
  <c r="AT171" i="29"/>
  <c r="X171" i="29"/>
  <c r="BJ171" i="29"/>
  <c r="AN171" i="29"/>
  <c r="T171" i="29"/>
  <c r="BM171" i="29"/>
  <c r="BL171" i="29"/>
  <c r="BK171" i="29"/>
  <c r="AP171" i="29"/>
  <c r="AO171" i="29"/>
  <c r="AM171" i="29"/>
  <c r="W171" i="29"/>
  <c r="V171" i="29"/>
  <c r="U171" i="29"/>
  <c r="Q171" i="29"/>
  <c r="D171" i="29"/>
  <c r="BI171" i="29"/>
  <c r="AS171" i="29"/>
  <c r="BR169" i="25"/>
  <c r="BL169" i="25"/>
  <c r="BJ169" i="25"/>
  <c r="BI169" i="25"/>
  <c r="BO169" i="25"/>
  <c r="AV169" i="25"/>
  <c r="AF169" i="25"/>
  <c r="P169" i="25"/>
  <c r="BN169" i="25"/>
  <c r="AU169" i="25"/>
  <c r="AE169" i="25"/>
  <c r="O169" i="25"/>
  <c r="BM169" i="25"/>
  <c r="AT169" i="25"/>
  <c r="AD169" i="25"/>
  <c r="N169" i="25"/>
  <c r="BK169" i="25"/>
  <c r="AS169" i="25"/>
  <c r="AC169" i="25"/>
  <c r="M169" i="25"/>
  <c r="BH169" i="25"/>
  <c r="AR169" i="25"/>
  <c r="AB169" i="25"/>
  <c r="L169" i="25"/>
  <c r="BG169" i="25"/>
  <c r="AQ169" i="25"/>
  <c r="AA169" i="25"/>
  <c r="K169" i="25"/>
  <c r="BF169" i="25"/>
  <c r="AP169" i="25"/>
  <c r="Z169" i="25"/>
  <c r="J169" i="25"/>
  <c r="BE169" i="25"/>
  <c r="AO169" i="25"/>
  <c r="Y169" i="25"/>
  <c r="I169" i="25"/>
  <c r="BD169" i="25"/>
  <c r="AN169" i="25"/>
  <c r="X169" i="25"/>
  <c r="H169" i="25"/>
  <c r="BC169" i="25"/>
  <c r="AM169" i="25"/>
  <c r="W169" i="25"/>
  <c r="G169" i="25"/>
  <c r="BB169" i="25"/>
  <c r="AL169" i="25"/>
  <c r="V169" i="25"/>
  <c r="F169" i="25"/>
  <c r="BA169" i="25"/>
  <c r="AK169" i="25"/>
  <c r="U169" i="25"/>
  <c r="E169" i="25"/>
  <c r="BT169" i="25"/>
  <c r="AZ169" i="25"/>
  <c r="AJ169" i="25"/>
  <c r="T169" i="25"/>
  <c r="D169" i="25"/>
  <c r="BS169" i="25"/>
  <c r="AY169" i="25"/>
  <c r="AI169" i="25"/>
  <c r="S169" i="25"/>
  <c r="BQ169" i="25"/>
  <c r="AX169" i="25"/>
  <c r="AH169" i="25"/>
  <c r="R169" i="25"/>
  <c r="BP169" i="25"/>
  <c r="AW169" i="25"/>
  <c r="AG169" i="25"/>
  <c r="Q169" i="25"/>
  <c r="BT173" i="24"/>
  <c r="CG173" i="24" s="1"/>
  <c r="BT179" i="24"/>
  <c r="BJ169" i="27"/>
  <c r="AT169" i="27"/>
  <c r="AD169" i="27"/>
  <c r="N169" i="27"/>
  <c r="BI169" i="27"/>
  <c r="AS169" i="27"/>
  <c r="AC169" i="27"/>
  <c r="M169" i="27"/>
  <c r="BH169" i="27"/>
  <c r="AR169" i="27"/>
  <c r="AB169" i="27"/>
  <c r="L169" i="27"/>
  <c r="BG169" i="27"/>
  <c r="AQ169" i="27"/>
  <c r="AA169" i="27"/>
  <c r="K169" i="27"/>
  <c r="BF169" i="27"/>
  <c r="AP169" i="27"/>
  <c r="Z169" i="27"/>
  <c r="J169" i="27"/>
  <c r="BE169" i="27"/>
  <c r="AO169" i="27"/>
  <c r="Y169" i="27"/>
  <c r="I169" i="27"/>
  <c r="BT169" i="27"/>
  <c r="BD169" i="27"/>
  <c r="AN169" i="27"/>
  <c r="X169" i="27"/>
  <c r="H169" i="27"/>
  <c r="BS169" i="27"/>
  <c r="BC169" i="27"/>
  <c r="AM169" i="27"/>
  <c r="W169" i="27"/>
  <c r="BR169" i="27"/>
  <c r="BB169" i="27"/>
  <c r="AL169" i="27"/>
  <c r="V169" i="27"/>
  <c r="F169" i="27"/>
  <c r="BQ169" i="27"/>
  <c r="BA169" i="27"/>
  <c r="AK169" i="27"/>
  <c r="U169" i="27"/>
  <c r="E169" i="27"/>
  <c r="BP169" i="27"/>
  <c r="AZ169" i="27"/>
  <c r="AJ169" i="27"/>
  <c r="T169" i="27"/>
  <c r="D169" i="27"/>
  <c r="AU169" i="27"/>
  <c r="AI169" i="27"/>
  <c r="AH169" i="27"/>
  <c r="AG169" i="27"/>
  <c r="AF169" i="27"/>
  <c r="AE169" i="27"/>
  <c r="S169" i="27"/>
  <c r="BO169" i="27"/>
  <c r="R169" i="27"/>
  <c r="BN169" i="27"/>
  <c r="Q169" i="27"/>
  <c r="BM169" i="27"/>
  <c r="P169" i="27"/>
  <c r="BL169" i="27"/>
  <c r="O169" i="27"/>
  <c r="BK169" i="27"/>
  <c r="G169" i="27"/>
  <c r="AY169" i="27"/>
  <c r="AX169" i="27"/>
  <c r="AW169" i="27"/>
  <c r="AV169" i="27"/>
  <c r="BU90" i="28"/>
  <c r="BU92" i="28"/>
  <c r="BU95" i="28"/>
  <c r="BU89" i="28"/>
  <c r="BU96" i="28"/>
  <c r="BU93" i="28"/>
  <c r="BU91" i="28"/>
  <c r="BU97" i="28"/>
  <c r="BU98" i="28"/>
  <c r="BU100" i="28"/>
  <c r="BU99" i="28"/>
  <c r="BU94" i="28"/>
  <c r="BU91" i="26"/>
  <c r="BU98" i="26"/>
  <c r="BU94" i="26"/>
  <c r="BU90" i="26"/>
  <c r="BU92" i="26"/>
  <c r="BU95" i="26"/>
  <c r="BU99" i="26"/>
  <c r="BU97" i="26"/>
  <c r="BU89" i="26"/>
  <c r="BU100" i="26"/>
  <c r="BU96" i="26"/>
  <c r="BU93" i="26"/>
  <c r="BU90" i="29"/>
  <c r="BU92" i="29"/>
  <c r="BU95" i="29"/>
  <c r="BU89" i="29"/>
  <c r="BU96" i="29"/>
  <c r="BU93" i="29"/>
  <c r="BU91" i="29"/>
  <c r="BU97" i="29"/>
  <c r="BU98" i="29"/>
  <c r="BU100" i="29"/>
  <c r="BU99" i="29"/>
  <c r="BU94" i="29"/>
  <c r="CG169" i="26"/>
  <c r="BT176" i="24"/>
  <c r="BU89" i="24"/>
  <c r="BU96" i="24"/>
  <c r="BU93" i="24"/>
  <c r="BU91" i="24"/>
  <c r="BU97" i="24"/>
  <c r="BU98" i="24"/>
  <c r="BU100" i="24"/>
  <c r="BU99" i="24"/>
  <c r="BU94" i="24"/>
  <c r="BU90" i="24"/>
  <c r="BU92" i="24"/>
  <c r="BU95" i="24"/>
  <c r="BU92" i="27"/>
  <c r="BU95" i="27"/>
  <c r="BU89" i="27"/>
  <c r="BU96" i="27"/>
  <c r="BU93" i="27"/>
  <c r="BU91" i="27"/>
  <c r="BU97" i="27"/>
  <c r="BU98" i="27"/>
  <c r="BU100" i="27"/>
  <c r="BU99" i="27"/>
  <c r="BU94" i="27"/>
  <c r="BU90" i="27"/>
  <c r="CG170" i="29"/>
  <c r="BT174" i="24"/>
  <c r="BU91" i="25"/>
  <c r="BU97" i="25"/>
  <c r="BU98" i="25"/>
  <c r="BU100" i="25"/>
  <c r="BU99" i="25"/>
  <c r="BU94" i="25"/>
  <c r="BU90" i="25"/>
  <c r="BU92" i="25"/>
  <c r="BU95" i="25"/>
  <c r="BU96" i="25"/>
  <c r="BU93" i="25"/>
  <c r="BU89" i="25"/>
  <c r="CG168" i="25"/>
  <c r="BT178" i="24"/>
  <c r="CG168" i="27"/>
  <c r="BL170" i="26"/>
  <c r="AV170" i="26"/>
  <c r="AF170" i="26"/>
  <c r="P170" i="26"/>
  <c r="BK170" i="26"/>
  <c r="AU170" i="26"/>
  <c r="AE170" i="26"/>
  <c r="O170" i="26"/>
  <c r="BJ170" i="26"/>
  <c r="AT170" i="26"/>
  <c r="AD170" i="26"/>
  <c r="N170" i="26"/>
  <c r="BI170" i="26"/>
  <c r="AS170" i="26"/>
  <c r="AC170" i="26"/>
  <c r="M170" i="26"/>
  <c r="BH170" i="26"/>
  <c r="AR170" i="26"/>
  <c r="AB170" i="26"/>
  <c r="L170" i="26"/>
  <c r="BG170" i="26"/>
  <c r="AQ170" i="26"/>
  <c r="AA170" i="26"/>
  <c r="K170" i="26"/>
  <c r="BF170" i="26"/>
  <c r="AP170" i="26"/>
  <c r="Z170" i="26"/>
  <c r="J170" i="26"/>
  <c r="BE170" i="26"/>
  <c r="AO170" i="26"/>
  <c r="Y170" i="26"/>
  <c r="I170" i="26"/>
  <c r="BT170" i="26"/>
  <c r="BD170" i="26"/>
  <c r="AN170" i="26"/>
  <c r="X170" i="26"/>
  <c r="H170" i="26"/>
  <c r="BS170" i="26"/>
  <c r="BC170" i="26"/>
  <c r="AM170" i="26"/>
  <c r="W170" i="26"/>
  <c r="G170" i="26"/>
  <c r="BR170" i="26"/>
  <c r="BB170" i="26"/>
  <c r="AL170" i="26"/>
  <c r="V170" i="26"/>
  <c r="F170" i="26"/>
  <c r="BQ170" i="26"/>
  <c r="BA170" i="26"/>
  <c r="AK170" i="26"/>
  <c r="U170" i="26"/>
  <c r="E170" i="26"/>
  <c r="BP170" i="26"/>
  <c r="AZ170" i="26"/>
  <c r="AJ170" i="26"/>
  <c r="T170" i="26"/>
  <c r="D170" i="26"/>
  <c r="BO170" i="26"/>
  <c r="AY170" i="26"/>
  <c r="AI170" i="26"/>
  <c r="S170" i="26"/>
  <c r="BN170" i="26"/>
  <c r="AX170" i="26"/>
  <c r="AH170" i="26"/>
  <c r="R170" i="26"/>
  <c r="BM170" i="26"/>
  <c r="AW170" i="26"/>
  <c r="AG170" i="26"/>
  <c r="Q170" i="26"/>
  <c r="BT184" i="24"/>
  <c r="CG170" i="28"/>
  <c r="BT101" i="27"/>
  <c r="BT105" i="27"/>
  <c r="BT106" i="27"/>
  <c r="BT107" i="27"/>
  <c r="BT108" i="27"/>
  <c r="BT109" i="27"/>
  <c r="BT110" i="27"/>
  <c r="CG88" i="27"/>
  <c r="BT111" i="27"/>
  <c r="BT112" i="27"/>
  <c r="BT113" i="27"/>
  <c r="BT114" i="27"/>
  <c r="BT115" i="27"/>
  <c r="BT116" i="27"/>
  <c r="BT117" i="27"/>
  <c r="BT118" i="27"/>
  <c r="BT119" i="27"/>
  <c r="BT120" i="27"/>
  <c r="BT121" i="27"/>
  <c r="BT122" i="27"/>
  <c r="BT123" i="27"/>
  <c r="BT124" i="27"/>
  <c r="BT125" i="27"/>
  <c r="BT126" i="27"/>
  <c r="BT127" i="27"/>
  <c r="BT128" i="27"/>
  <c r="BT129" i="27"/>
  <c r="BT130" i="27"/>
  <c r="BT131" i="27"/>
  <c r="BT132" i="27"/>
  <c r="BT133" i="27"/>
  <c r="BT134" i="27"/>
  <c r="BT135" i="27"/>
  <c r="BT136" i="27"/>
  <c r="BT137" i="27"/>
  <c r="BT138" i="27"/>
  <c r="BT139" i="27"/>
  <c r="BT140" i="27"/>
  <c r="BT141" i="27"/>
  <c r="BT142" i="27"/>
  <c r="BT143" i="27"/>
  <c r="BT144" i="27"/>
  <c r="BT145" i="27"/>
  <c r="BT146" i="27"/>
  <c r="BT147" i="27"/>
  <c r="BT148" i="27"/>
  <c r="BT149" i="27"/>
  <c r="BT150" i="27"/>
  <c r="BT151" i="27"/>
  <c r="BT152" i="27"/>
  <c r="BT153" i="27"/>
  <c r="BT154" i="27"/>
  <c r="BT155" i="27"/>
  <c r="BT156" i="27"/>
  <c r="BT157" i="27"/>
  <c r="BT158" i="27"/>
  <c r="BT159" i="27"/>
  <c r="BT160" i="27"/>
  <c r="BT161" i="27"/>
  <c r="BT162" i="27"/>
  <c r="BT163" i="27"/>
  <c r="BT164" i="27"/>
  <c r="BT165" i="27"/>
  <c r="BT166" i="27"/>
  <c r="BT167" i="27"/>
  <c r="BT101" i="26"/>
  <c r="BT105" i="26"/>
  <c r="BT106" i="26"/>
  <c r="BT107" i="26"/>
  <c r="BT108" i="26"/>
  <c r="BT109" i="26"/>
  <c r="BT110" i="26"/>
  <c r="BT111" i="26"/>
  <c r="CG88" i="26"/>
  <c r="BT112" i="26"/>
  <c r="BT113" i="26"/>
  <c r="BT114" i="26"/>
  <c r="BT115" i="26"/>
  <c r="BT116" i="26"/>
  <c r="BT117" i="26"/>
  <c r="BT118" i="26"/>
  <c r="BT119" i="26"/>
  <c r="BT120" i="26"/>
  <c r="BT121" i="26"/>
  <c r="BT122" i="26"/>
  <c r="BT123" i="26"/>
  <c r="BT124" i="26"/>
  <c r="BT125" i="26"/>
  <c r="BT126" i="26"/>
  <c r="BT127" i="26"/>
  <c r="BT128" i="26"/>
  <c r="BT129" i="26"/>
  <c r="BT130" i="26"/>
  <c r="BT131" i="26"/>
  <c r="BT132" i="26"/>
  <c r="BT133" i="26"/>
  <c r="BT134" i="26"/>
  <c r="BT135" i="26"/>
  <c r="BT136" i="26"/>
  <c r="BT137" i="26"/>
  <c r="BT138" i="26"/>
  <c r="BT139" i="26"/>
  <c r="BT140" i="26"/>
  <c r="BT141" i="26"/>
  <c r="BT142" i="26"/>
  <c r="BT143" i="26"/>
  <c r="BT144" i="26"/>
  <c r="BT145" i="26"/>
  <c r="BT146" i="26"/>
  <c r="BT147" i="26"/>
  <c r="BT148" i="26"/>
  <c r="BT149" i="26"/>
  <c r="BT150" i="26"/>
  <c r="BT151" i="26"/>
  <c r="BT152" i="26"/>
  <c r="BT153" i="26"/>
  <c r="BT154" i="26"/>
  <c r="BT155" i="26"/>
  <c r="BT156" i="26"/>
  <c r="BT157" i="26"/>
  <c r="BT158" i="26"/>
  <c r="BT159" i="26"/>
  <c r="BT160" i="26"/>
  <c r="BT161" i="26"/>
  <c r="BT162" i="26"/>
  <c r="BT163" i="26"/>
  <c r="BT164" i="26"/>
  <c r="BT165" i="26"/>
  <c r="BT166" i="26"/>
  <c r="BT167" i="26"/>
  <c r="BT168" i="26"/>
  <c r="BT103" i="25"/>
  <c r="BT103" i="29"/>
  <c r="BT103" i="26"/>
  <c r="BT103" i="27"/>
  <c r="BT103" i="28"/>
  <c r="BT103" i="24"/>
  <c r="J81" i="1"/>
  <c r="D70" i="20"/>
  <c r="E70" i="20" s="1"/>
  <c r="M78" i="1"/>
  <c r="B72" i="20"/>
  <c r="C72" i="20" s="1"/>
  <c r="R76" i="1"/>
  <c r="G84" i="1"/>
  <c r="BV18" i="28" s="1"/>
  <c r="F84" i="1"/>
  <c r="BV18" i="27" s="1"/>
  <c r="H84" i="1"/>
  <c r="BV18" i="29" s="1"/>
  <c r="C84" i="1"/>
  <c r="BV18" i="24" s="1"/>
  <c r="E84" i="1"/>
  <c r="BV18" i="26" s="1"/>
  <c r="D84" i="1"/>
  <c r="BV18" i="25" s="1"/>
  <c r="B79" i="1"/>
  <c r="B73" i="23"/>
  <c r="C73" i="23" s="1"/>
  <c r="D73" i="23" s="1"/>
  <c r="A78" i="1"/>
  <c r="A72" i="23"/>
  <c r="B72" i="21"/>
  <c r="C72" i="21" s="1"/>
  <c r="A71" i="20"/>
  <c r="D71" i="20" s="1"/>
  <c r="F70" i="20"/>
  <c r="E70" i="21"/>
  <c r="F70" i="21"/>
  <c r="A71" i="21"/>
  <c r="D71" i="21" s="1"/>
  <c r="G71" i="23"/>
  <c r="E71" i="23"/>
  <c r="F71" i="23" s="1"/>
  <c r="L77" i="1"/>
  <c r="O77" i="1" s="1"/>
  <c r="T77" i="1" s="1"/>
  <c r="I94" i="14"/>
  <c r="P76" i="1"/>
  <c r="B87" i="28"/>
  <c r="B171" i="28"/>
  <c r="B85" i="27"/>
  <c r="B169" i="27"/>
  <c r="B169" i="25"/>
  <c r="B85" i="25"/>
  <c r="B170" i="26"/>
  <c r="B86" i="26"/>
  <c r="B171" i="29"/>
  <c r="B87" i="29"/>
  <c r="BU171" i="29" l="1"/>
  <c r="BU169" i="25"/>
  <c r="BU180" i="24"/>
  <c r="BU170" i="26"/>
  <c r="BU101" i="24"/>
  <c r="BU185" i="24" s="1"/>
  <c r="BU118" i="24"/>
  <c r="BU109" i="24"/>
  <c r="BU117" i="24"/>
  <c r="BU106" i="24"/>
  <c r="BU116" i="24"/>
  <c r="BU108" i="24"/>
  <c r="BU113" i="24"/>
  <c r="BU110" i="24"/>
  <c r="BU112" i="24"/>
  <c r="BU107" i="24"/>
  <c r="BU114" i="24"/>
  <c r="BU119" i="24"/>
  <c r="BU115" i="24"/>
  <c r="BU111" i="24"/>
  <c r="BU105" i="24"/>
  <c r="BU120" i="24"/>
  <c r="BU121" i="24"/>
  <c r="BU122" i="24"/>
  <c r="BU123" i="24"/>
  <c r="BU124" i="24"/>
  <c r="BU125" i="24"/>
  <c r="BU126" i="24"/>
  <c r="BU127" i="24"/>
  <c r="BU128" i="24"/>
  <c r="BU129" i="24"/>
  <c r="BU130" i="24"/>
  <c r="BU131" i="24"/>
  <c r="BU132" i="24"/>
  <c r="BU133" i="24"/>
  <c r="CG89" i="24"/>
  <c r="BU134" i="24"/>
  <c r="BU135" i="24"/>
  <c r="BU136" i="24"/>
  <c r="BU137" i="24"/>
  <c r="BU138" i="24"/>
  <c r="BU139" i="24"/>
  <c r="BU140" i="24"/>
  <c r="BU141" i="24"/>
  <c r="BU142" i="24"/>
  <c r="BU143" i="24"/>
  <c r="BU144" i="24"/>
  <c r="BU145" i="24"/>
  <c r="BU146" i="24"/>
  <c r="BU147" i="24"/>
  <c r="BU148" i="24"/>
  <c r="BU149" i="24"/>
  <c r="BU150" i="24"/>
  <c r="BU151" i="24"/>
  <c r="BU152" i="24"/>
  <c r="BU153" i="24"/>
  <c r="BU154" i="24"/>
  <c r="BU155" i="24"/>
  <c r="BU156" i="24"/>
  <c r="BU157" i="24"/>
  <c r="BU158" i="24"/>
  <c r="BU159" i="24"/>
  <c r="BU160" i="24"/>
  <c r="BU161" i="24"/>
  <c r="BU162" i="24"/>
  <c r="BU163" i="24"/>
  <c r="BU164" i="24"/>
  <c r="BU165" i="24"/>
  <c r="BU166" i="24"/>
  <c r="BU167" i="24"/>
  <c r="BU168" i="24"/>
  <c r="BU169" i="24"/>
  <c r="BU170" i="24"/>
  <c r="BU171" i="24"/>
  <c r="BU172" i="24"/>
  <c r="BU173" i="24"/>
  <c r="BK171" i="26"/>
  <c r="AU171" i="26"/>
  <c r="AE171" i="26"/>
  <c r="O171" i="26"/>
  <c r="BJ171" i="26"/>
  <c r="AT171" i="26"/>
  <c r="AD171" i="26"/>
  <c r="N171" i="26"/>
  <c r="BI171" i="26"/>
  <c r="AS171" i="26"/>
  <c r="AC171" i="26"/>
  <c r="M171" i="26"/>
  <c r="BH171" i="26"/>
  <c r="AR171" i="26"/>
  <c r="AB171" i="26"/>
  <c r="L171" i="26"/>
  <c r="BG171" i="26"/>
  <c r="AQ171" i="26"/>
  <c r="AA171" i="26"/>
  <c r="K171" i="26"/>
  <c r="BF171" i="26"/>
  <c r="AP171" i="26"/>
  <c r="Z171" i="26"/>
  <c r="J171" i="26"/>
  <c r="BU171" i="26"/>
  <c r="BE171" i="26"/>
  <c r="AO171" i="26"/>
  <c r="Y171" i="26"/>
  <c r="I171" i="26"/>
  <c r="BT171" i="26"/>
  <c r="BD171" i="26"/>
  <c r="AN171" i="26"/>
  <c r="X171" i="26"/>
  <c r="H171" i="26"/>
  <c r="BS171" i="26"/>
  <c r="BC171" i="26"/>
  <c r="AM171" i="26"/>
  <c r="W171" i="26"/>
  <c r="G171" i="26"/>
  <c r="BR171" i="26"/>
  <c r="BB171" i="26"/>
  <c r="AL171" i="26"/>
  <c r="V171" i="26"/>
  <c r="F171" i="26"/>
  <c r="BQ171" i="26"/>
  <c r="BA171" i="26"/>
  <c r="AK171" i="26"/>
  <c r="U171" i="26"/>
  <c r="E171" i="26"/>
  <c r="BP171" i="26"/>
  <c r="AZ171" i="26"/>
  <c r="AJ171" i="26"/>
  <c r="T171" i="26"/>
  <c r="D171" i="26"/>
  <c r="BO171" i="26"/>
  <c r="AY171" i="26"/>
  <c r="AI171" i="26"/>
  <c r="S171" i="26"/>
  <c r="BN171" i="26"/>
  <c r="AX171" i="26"/>
  <c r="AH171" i="26"/>
  <c r="R171" i="26"/>
  <c r="BM171" i="26"/>
  <c r="AW171" i="26"/>
  <c r="AG171" i="26"/>
  <c r="Q171" i="26"/>
  <c r="BL171" i="26"/>
  <c r="AV171" i="26"/>
  <c r="AF171" i="26"/>
  <c r="P171" i="26"/>
  <c r="CG169" i="27"/>
  <c r="BU101" i="27"/>
  <c r="BU105" i="27"/>
  <c r="BU106" i="27"/>
  <c r="BU107" i="27"/>
  <c r="BU108" i="27"/>
  <c r="BU109" i="27"/>
  <c r="BU110" i="27"/>
  <c r="CG89" i="27"/>
  <c r="BU111" i="27"/>
  <c r="BU112" i="27"/>
  <c r="BU113" i="27"/>
  <c r="BU114" i="27"/>
  <c r="BU115" i="27"/>
  <c r="BU116" i="27"/>
  <c r="BU117" i="27"/>
  <c r="BU118" i="27"/>
  <c r="BU119" i="27"/>
  <c r="BU120" i="27"/>
  <c r="BU121" i="27"/>
  <c r="BU122" i="27"/>
  <c r="BU123" i="27"/>
  <c r="BU124" i="27"/>
  <c r="BU125" i="27"/>
  <c r="BU126" i="27"/>
  <c r="BU127" i="27"/>
  <c r="BU128" i="27"/>
  <c r="BU129" i="27"/>
  <c r="BU130" i="27"/>
  <c r="BU131" i="27"/>
  <c r="BU132" i="27"/>
  <c r="BU133" i="27"/>
  <c r="BU134" i="27"/>
  <c r="BU135" i="27"/>
  <c r="BU136" i="27"/>
  <c r="BU137" i="27"/>
  <c r="BU138" i="27"/>
  <c r="BU139" i="27"/>
  <c r="BU140" i="27"/>
  <c r="BU141" i="27"/>
  <c r="BU142" i="27"/>
  <c r="BU143" i="27"/>
  <c r="BU144" i="27"/>
  <c r="BU145" i="27"/>
  <c r="BU146" i="27"/>
  <c r="BU147" i="27"/>
  <c r="BU148" i="27"/>
  <c r="BU149" i="27"/>
  <c r="BU150" i="27"/>
  <c r="BU151" i="27"/>
  <c r="BU152" i="27"/>
  <c r="BU153" i="27"/>
  <c r="BU154" i="27"/>
  <c r="BU155" i="27"/>
  <c r="BU156" i="27"/>
  <c r="BU157" i="27"/>
  <c r="BU158" i="27"/>
  <c r="BU159" i="27"/>
  <c r="BU160" i="27"/>
  <c r="BU161" i="27"/>
  <c r="BU162" i="27"/>
  <c r="BU163" i="27"/>
  <c r="BU164" i="27"/>
  <c r="BU165" i="27"/>
  <c r="BU166" i="27"/>
  <c r="BU167" i="27"/>
  <c r="BU168" i="27"/>
  <c r="BU101" i="26"/>
  <c r="BU105" i="26"/>
  <c r="BU106" i="26"/>
  <c r="BU107" i="26"/>
  <c r="BU108" i="26"/>
  <c r="BU109" i="26"/>
  <c r="BU110" i="26"/>
  <c r="BU111" i="26"/>
  <c r="CG89" i="26"/>
  <c r="BU112" i="26"/>
  <c r="BU113" i="26"/>
  <c r="BU114" i="26"/>
  <c r="BU115" i="26"/>
  <c r="BU116" i="26"/>
  <c r="BU117" i="26"/>
  <c r="BU118" i="26"/>
  <c r="BU119" i="26"/>
  <c r="BU120" i="26"/>
  <c r="BU121" i="26"/>
  <c r="BU122" i="26"/>
  <c r="BU123" i="26"/>
  <c r="BU124" i="26"/>
  <c r="BU125" i="26"/>
  <c r="BU126" i="26"/>
  <c r="BU127" i="26"/>
  <c r="BU128" i="26"/>
  <c r="BU129" i="26"/>
  <c r="BU130" i="26"/>
  <c r="BU131" i="26"/>
  <c r="BU132" i="26"/>
  <c r="BU133" i="26"/>
  <c r="BU134" i="26"/>
  <c r="BU135" i="26"/>
  <c r="BU136" i="26"/>
  <c r="BU137" i="26"/>
  <c r="BU138" i="26"/>
  <c r="BU139" i="26"/>
  <c r="BU140" i="26"/>
  <c r="BU141" i="26"/>
  <c r="BU142" i="26"/>
  <c r="BU143" i="26"/>
  <c r="BU144" i="26"/>
  <c r="BU145" i="26"/>
  <c r="BU146" i="26"/>
  <c r="BU147" i="26"/>
  <c r="BU148" i="26"/>
  <c r="BU149" i="26"/>
  <c r="BU150" i="26"/>
  <c r="BU151" i="26"/>
  <c r="BU152" i="26"/>
  <c r="BU153" i="26"/>
  <c r="BU154" i="26"/>
  <c r="BU155" i="26"/>
  <c r="BU156" i="26"/>
  <c r="BU157" i="26"/>
  <c r="BU158" i="26"/>
  <c r="BU159" i="26"/>
  <c r="BU160" i="26"/>
  <c r="BU161" i="26"/>
  <c r="BU162" i="26"/>
  <c r="BU163" i="26"/>
  <c r="BU164" i="26"/>
  <c r="BU165" i="26"/>
  <c r="BU166" i="26"/>
  <c r="BU167" i="26"/>
  <c r="BU168" i="26"/>
  <c r="BU169" i="26"/>
  <c r="BU101" i="28"/>
  <c r="BU105" i="28"/>
  <c r="BU106" i="28"/>
  <c r="BU108" i="28"/>
  <c r="BU107" i="28"/>
  <c r="BU109" i="28"/>
  <c r="BU110" i="28"/>
  <c r="CG89" i="28"/>
  <c r="BU111" i="28"/>
  <c r="BU112" i="28"/>
  <c r="BU113" i="28"/>
  <c r="BU114" i="28"/>
  <c r="BU115" i="28"/>
  <c r="BU116" i="28"/>
  <c r="BU117" i="28"/>
  <c r="BU118" i="28"/>
  <c r="BU119" i="28"/>
  <c r="BU120" i="28"/>
  <c r="BU121" i="28"/>
  <c r="BU122" i="28"/>
  <c r="BU123" i="28"/>
  <c r="BU124" i="28"/>
  <c r="BU125" i="28"/>
  <c r="BU126" i="28"/>
  <c r="BU127" i="28"/>
  <c r="BU128" i="28"/>
  <c r="BU129" i="28"/>
  <c r="BU130" i="28"/>
  <c r="BU131" i="28"/>
  <c r="BU132" i="28"/>
  <c r="BU133" i="28"/>
  <c r="BU134" i="28"/>
  <c r="BU135" i="28"/>
  <c r="BU136" i="28"/>
  <c r="BU137" i="28"/>
  <c r="BU138" i="28"/>
  <c r="BU139" i="28"/>
  <c r="BU140" i="28"/>
  <c r="BU141" i="28"/>
  <c r="BU142" i="28"/>
  <c r="BU143" i="28"/>
  <c r="BU144" i="28"/>
  <c r="BU145" i="28"/>
  <c r="BU146" i="28"/>
  <c r="BU147" i="28"/>
  <c r="BU148" i="28"/>
  <c r="BU149" i="28"/>
  <c r="BU150" i="28"/>
  <c r="BU151" i="28"/>
  <c r="BU152" i="28"/>
  <c r="BU153" i="28"/>
  <c r="BU154" i="28"/>
  <c r="BU155" i="28"/>
  <c r="BU156" i="28"/>
  <c r="BU157" i="28"/>
  <c r="BU158" i="28"/>
  <c r="BU159" i="28"/>
  <c r="BU160" i="28"/>
  <c r="BU161" i="28"/>
  <c r="BU162" i="28"/>
  <c r="BU163" i="28"/>
  <c r="BU164" i="28"/>
  <c r="BU165" i="28"/>
  <c r="BU166" i="28"/>
  <c r="BU167" i="28"/>
  <c r="BU168" i="28"/>
  <c r="BU169" i="28"/>
  <c r="BU170" i="28"/>
  <c r="BM172" i="29"/>
  <c r="AW172" i="29"/>
  <c r="AG172" i="29"/>
  <c r="Q172" i="29"/>
  <c r="BG172" i="29"/>
  <c r="AQ172" i="29"/>
  <c r="AA172" i="29"/>
  <c r="K172" i="29"/>
  <c r="BF172" i="29"/>
  <c r="AP172" i="29"/>
  <c r="Z172" i="29"/>
  <c r="J172" i="29"/>
  <c r="BC172" i="29"/>
  <c r="AJ172" i="29"/>
  <c r="P172" i="29"/>
  <c r="BJ172" i="29"/>
  <c r="AN172" i="29"/>
  <c r="T172" i="29"/>
  <c r="BI172" i="29"/>
  <c r="AM172" i="29"/>
  <c r="S172" i="29"/>
  <c r="BH172" i="29"/>
  <c r="AL172" i="29"/>
  <c r="R172" i="29"/>
  <c r="BE172" i="29"/>
  <c r="AK172" i="29"/>
  <c r="O172" i="29"/>
  <c r="BD172" i="29"/>
  <c r="AI172" i="29"/>
  <c r="N172" i="29"/>
  <c r="BB172" i="29"/>
  <c r="AH172" i="29"/>
  <c r="M172" i="29"/>
  <c r="BU172" i="29"/>
  <c r="BA172" i="29"/>
  <c r="AF172" i="29"/>
  <c r="L172" i="29"/>
  <c r="BT172" i="29"/>
  <c r="AZ172" i="29"/>
  <c r="AE172" i="29"/>
  <c r="I172" i="29"/>
  <c r="BS172" i="29"/>
  <c r="AY172" i="29"/>
  <c r="AD172" i="29"/>
  <c r="H172" i="29"/>
  <c r="BR172" i="29"/>
  <c r="AX172" i="29"/>
  <c r="AC172" i="29"/>
  <c r="G172" i="29"/>
  <c r="BQ172" i="29"/>
  <c r="AV172" i="29"/>
  <c r="AB172" i="29"/>
  <c r="F172" i="29"/>
  <c r="BP172" i="29"/>
  <c r="AU172" i="29"/>
  <c r="BL172" i="29"/>
  <c r="AR172" i="29"/>
  <c r="V172" i="29"/>
  <c r="BO172" i="29"/>
  <c r="AT172" i="29"/>
  <c r="AS172" i="29"/>
  <c r="AO172" i="29"/>
  <c r="BN172" i="29"/>
  <c r="BK172" i="29"/>
  <c r="Y172" i="29"/>
  <c r="X172" i="29"/>
  <c r="W172" i="29"/>
  <c r="U172" i="29"/>
  <c r="E172" i="29"/>
  <c r="D172" i="29"/>
  <c r="BQ170" i="25"/>
  <c r="BA170" i="25"/>
  <c r="AK170" i="25"/>
  <c r="U170" i="25"/>
  <c r="E170" i="25"/>
  <c r="BP170" i="25"/>
  <c r="AZ170" i="25"/>
  <c r="AJ170" i="25"/>
  <c r="T170" i="25"/>
  <c r="D170" i="25"/>
  <c r="BO170" i="25"/>
  <c r="AY170" i="25"/>
  <c r="AI170" i="25"/>
  <c r="S170" i="25"/>
  <c r="BN170" i="25"/>
  <c r="AX170" i="25"/>
  <c r="AH170" i="25"/>
  <c r="R170" i="25"/>
  <c r="BM170" i="25"/>
  <c r="AW170" i="25"/>
  <c r="AG170" i="25"/>
  <c r="Q170" i="25"/>
  <c r="BL170" i="25"/>
  <c r="AV170" i="25"/>
  <c r="AF170" i="25"/>
  <c r="P170" i="25"/>
  <c r="BK170" i="25"/>
  <c r="AU170" i="25"/>
  <c r="AE170" i="25"/>
  <c r="O170" i="25"/>
  <c r="BJ170" i="25"/>
  <c r="AT170" i="25"/>
  <c r="AD170" i="25"/>
  <c r="N170" i="25"/>
  <c r="BI170" i="25"/>
  <c r="AS170" i="25"/>
  <c r="AC170" i="25"/>
  <c r="M170" i="25"/>
  <c r="BH170" i="25"/>
  <c r="AR170" i="25"/>
  <c r="AB170" i="25"/>
  <c r="L170" i="25"/>
  <c r="BF170" i="25"/>
  <c r="AP170" i="25"/>
  <c r="Z170" i="25"/>
  <c r="J170" i="25"/>
  <c r="Y170" i="25"/>
  <c r="BU170" i="25"/>
  <c r="X170" i="25"/>
  <c r="BT170" i="25"/>
  <c r="W170" i="25"/>
  <c r="BS170" i="25"/>
  <c r="V170" i="25"/>
  <c r="BR170" i="25"/>
  <c r="K170" i="25"/>
  <c r="BG170" i="25"/>
  <c r="I170" i="25"/>
  <c r="BE170" i="25"/>
  <c r="H170" i="25"/>
  <c r="BD170" i="25"/>
  <c r="G170" i="25"/>
  <c r="BC170" i="25"/>
  <c r="F170" i="25"/>
  <c r="BB170" i="25"/>
  <c r="AQ170" i="25"/>
  <c r="AO170" i="25"/>
  <c r="AN170" i="25"/>
  <c r="AM170" i="25"/>
  <c r="AL170" i="25"/>
  <c r="AA170" i="25"/>
  <c r="CG170" i="26"/>
  <c r="BU179" i="24"/>
  <c r="BU171" i="28"/>
  <c r="BU176" i="24"/>
  <c r="CG169" i="25"/>
  <c r="BU174" i="24"/>
  <c r="CG174" i="24" s="1"/>
  <c r="CG171" i="28"/>
  <c r="BU178" i="24"/>
  <c r="BU183" i="24"/>
  <c r="BI170" i="27"/>
  <c r="AS170" i="27"/>
  <c r="AC170" i="27"/>
  <c r="M170" i="27"/>
  <c r="BH170" i="27"/>
  <c r="AR170" i="27"/>
  <c r="AB170" i="27"/>
  <c r="L170" i="27"/>
  <c r="BG170" i="27"/>
  <c r="AQ170" i="27"/>
  <c r="AA170" i="27"/>
  <c r="K170" i="27"/>
  <c r="BF170" i="27"/>
  <c r="AP170" i="27"/>
  <c r="Z170" i="27"/>
  <c r="J170" i="27"/>
  <c r="BU170" i="27"/>
  <c r="BE170" i="27"/>
  <c r="AO170" i="27"/>
  <c r="Y170" i="27"/>
  <c r="I170" i="27"/>
  <c r="BT170" i="27"/>
  <c r="BD170" i="27"/>
  <c r="AN170" i="27"/>
  <c r="X170" i="27"/>
  <c r="H170" i="27"/>
  <c r="BS170" i="27"/>
  <c r="BC170" i="27"/>
  <c r="AM170" i="27"/>
  <c r="W170" i="27"/>
  <c r="G170" i="27"/>
  <c r="BR170" i="27"/>
  <c r="BB170" i="27"/>
  <c r="AL170" i="27"/>
  <c r="V170" i="27"/>
  <c r="F170" i="27"/>
  <c r="BQ170" i="27"/>
  <c r="BA170" i="27"/>
  <c r="AK170" i="27"/>
  <c r="U170" i="27"/>
  <c r="E170" i="27"/>
  <c r="BP170" i="27"/>
  <c r="AZ170" i="27"/>
  <c r="AJ170" i="27"/>
  <c r="T170" i="27"/>
  <c r="D170" i="27"/>
  <c r="BO170" i="27"/>
  <c r="AY170" i="27"/>
  <c r="AI170" i="27"/>
  <c r="S170" i="27"/>
  <c r="BN170" i="27"/>
  <c r="AX170" i="27"/>
  <c r="AH170" i="27"/>
  <c r="R170" i="27"/>
  <c r="O170" i="27"/>
  <c r="N170" i="27"/>
  <c r="BM170" i="27"/>
  <c r="BL170" i="27"/>
  <c r="BK170" i="27"/>
  <c r="BJ170" i="27"/>
  <c r="AW170" i="27"/>
  <c r="AV170" i="27"/>
  <c r="AU170" i="27"/>
  <c r="AT170" i="27"/>
  <c r="AG170" i="27"/>
  <c r="AF170" i="27"/>
  <c r="AE170" i="27"/>
  <c r="AD170" i="27"/>
  <c r="Q170" i="27"/>
  <c r="P170" i="27"/>
  <c r="BM172" i="28"/>
  <c r="AW172" i="28"/>
  <c r="AG172" i="28"/>
  <c r="Q172" i="28"/>
  <c r="BL172" i="28"/>
  <c r="AV172" i="28"/>
  <c r="AF172" i="28"/>
  <c r="P172" i="28"/>
  <c r="BK172" i="28"/>
  <c r="AU172" i="28"/>
  <c r="AE172" i="28"/>
  <c r="O172" i="28"/>
  <c r="BJ172" i="28"/>
  <c r="AT172" i="28"/>
  <c r="AD172" i="28"/>
  <c r="N172" i="28"/>
  <c r="BI172" i="28"/>
  <c r="AS172" i="28"/>
  <c r="AC172" i="28"/>
  <c r="M172" i="28"/>
  <c r="BH172" i="28"/>
  <c r="AR172" i="28"/>
  <c r="AB172" i="28"/>
  <c r="L172" i="28"/>
  <c r="BG172" i="28"/>
  <c r="AQ172" i="28"/>
  <c r="AA172" i="28"/>
  <c r="K172" i="28"/>
  <c r="BF172" i="28"/>
  <c r="AP172" i="28"/>
  <c r="Z172" i="28"/>
  <c r="J172" i="28"/>
  <c r="BU172" i="28"/>
  <c r="BE172" i="28"/>
  <c r="AO172" i="28"/>
  <c r="Y172" i="28"/>
  <c r="I172" i="28"/>
  <c r="BT172" i="28"/>
  <c r="BD172" i="28"/>
  <c r="AN172" i="28"/>
  <c r="X172" i="28"/>
  <c r="H172" i="28"/>
  <c r="BS172" i="28"/>
  <c r="BC172" i="28"/>
  <c r="AM172" i="28"/>
  <c r="W172" i="28"/>
  <c r="G172" i="28"/>
  <c r="BR172" i="28"/>
  <c r="BB172" i="28"/>
  <c r="AL172" i="28"/>
  <c r="V172" i="28"/>
  <c r="F172" i="28"/>
  <c r="BQ172" i="28"/>
  <c r="BA172" i="28"/>
  <c r="AK172" i="28"/>
  <c r="U172" i="28"/>
  <c r="E172" i="28"/>
  <c r="BP172" i="28"/>
  <c r="AZ172" i="28"/>
  <c r="AJ172" i="28"/>
  <c r="T172" i="28"/>
  <c r="D172" i="28"/>
  <c r="BO172" i="28"/>
  <c r="AY172" i="28"/>
  <c r="AI172" i="28"/>
  <c r="S172" i="28"/>
  <c r="BN172" i="28"/>
  <c r="AX172" i="28"/>
  <c r="AH172" i="28"/>
  <c r="R172" i="28"/>
  <c r="BU184" i="24"/>
  <c r="BV98" i="26"/>
  <c r="BV94" i="26"/>
  <c r="BV90" i="26"/>
  <c r="BV92" i="26"/>
  <c r="BV95" i="26"/>
  <c r="BV99" i="26"/>
  <c r="BV97" i="26"/>
  <c r="BV100" i="26"/>
  <c r="BV96" i="26"/>
  <c r="BV93" i="26"/>
  <c r="BV91" i="26"/>
  <c r="BV96" i="24"/>
  <c r="BV93" i="24"/>
  <c r="BV91" i="24"/>
  <c r="BV97" i="24"/>
  <c r="BV98" i="24"/>
  <c r="BV100" i="24"/>
  <c r="BV99" i="24"/>
  <c r="BV94" i="24"/>
  <c r="BV90" i="24"/>
  <c r="BV92" i="24"/>
  <c r="BV95" i="24"/>
  <c r="BU101" i="25"/>
  <c r="BU105" i="25"/>
  <c r="BU106" i="25"/>
  <c r="BU107" i="25"/>
  <c r="BU108" i="25"/>
  <c r="BU109" i="25"/>
  <c r="BU110" i="25"/>
  <c r="CG89" i="25"/>
  <c r="BU111" i="25"/>
  <c r="BU112" i="25"/>
  <c r="BU113" i="25"/>
  <c r="BU114" i="25"/>
  <c r="BU115" i="25"/>
  <c r="BU116" i="25"/>
  <c r="BU117" i="25"/>
  <c r="BU118" i="25"/>
  <c r="BU119" i="25"/>
  <c r="BU120" i="25"/>
  <c r="BU121" i="25"/>
  <c r="BU122" i="25"/>
  <c r="BU123" i="25"/>
  <c r="BU124" i="25"/>
  <c r="BU125" i="25"/>
  <c r="BU126" i="25"/>
  <c r="BU127" i="25"/>
  <c r="BU128" i="25"/>
  <c r="BU129" i="25"/>
  <c r="BU130" i="25"/>
  <c r="BU131" i="25"/>
  <c r="BU132" i="25"/>
  <c r="BU133" i="25"/>
  <c r="BU134" i="25"/>
  <c r="BU135" i="25"/>
  <c r="BU136" i="25"/>
  <c r="BU137" i="25"/>
  <c r="BU138" i="25"/>
  <c r="BU139" i="25"/>
  <c r="BU140" i="25"/>
  <c r="BU141" i="25"/>
  <c r="BU142" i="25"/>
  <c r="BU143" i="25"/>
  <c r="BU144" i="25"/>
  <c r="BU145" i="25"/>
  <c r="BU146" i="25"/>
  <c r="BU147" i="25"/>
  <c r="BU148" i="25"/>
  <c r="BU149" i="25"/>
  <c r="BU150" i="25"/>
  <c r="BU151" i="25"/>
  <c r="BU152" i="25"/>
  <c r="BU153" i="25"/>
  <c r="BU154" i="25"/>
  <c r="BU155" i="25"/>
  <c r="BU156" i="25"/>
  <c r="BU157" i="25"/>
  <c r="BU158" i="25"/>
  <c r="BU159" i="25"/>
  <c r="BU160" i="25"/>
  <c r="BU161" i="25"/>
  <c r="BU162" i="25"/>
  <c r="BU163" i="25"/>
  <c r="BU164" i="25"/>
  <c r="BU165" i="25"/>
  <c r="BU166" i="25"/>
  <c r="BU167" i="25"/>
  <c r="BU168" i="25"/>
  <c r="BU182" i="24"/>
  <c r="BU101" i="29"/>
  <c r="BU105" i="29"/>
  <c r="BU106" i="29"/>
  <c r="BU107" i="29"/>
  <c r="BU108" i="29"/>
  <c r="BU109" i="29"/>
  <c r="BU110" i="29"/>
  <c r="BU111" i="29"/>
  <c r="BU112" i="29"/>
  <c r="CG89" i="29"/>
  <c r="BU113" i="29"/>
  <c r="BU114" i="29"/>
  <c r="BU115" i="29"/>
  <c r="BU116" i="29"/>
  <c r="BU117" i="29"/>
  <c r="BU118" i="29"/>
  <c r="BU119" i="29"/>
  <c r="BU120" i="29"/>
  <c r="BU121" i="29"/>
  <c r="BU122" i="29"/>
  <c r="BU123" i="29"/>
  <c r="BU124" i="29"/>
  <c r="BU125" i="29"/>
  <c r="BU126" i="29"/>
  <c r="BU127" i="29"/>
  <c r="BU128" i="29"/>
  <c r="BU129" i="29"/>
  <c r="BU130" i="29"/>
  <c r="BU131" i="29"/>
  <c r="BU132" i="29"/>
  <c r="BU133" i="29"/>
  <c r="BU134" i="29"/>
  <c r="BU135" i="29"/>
  <c r="BU136" i="29"/>
  <c r="BU137" i="29"/>
  <c r="BU138" i="29"/>
  <c r="BU139" i="29"/>
  <c r="BU140" i="29"/>
  <c r="BU141" i="29"/>
  <c r="BU142" i="29"/>
  <c r="BU143" i="29"/>
  <c r="BU144" i="29"/>
  <c r="BU145" i="29"/>
  <c r="BU146" i="29"/>
  <c r="BU147" i="29"/>
  <c r="BU148" i="29"/>
  <c r="BU149" i="29"/>
  <c r="BU150" i="29"/>
  <c r="BU151" i="29"/>
  <c r="BU152" i="29"/>
  <c r="BU153" i="29"/>
  <c r="BU154" i="29"/>
  <c r="BU155" i="29"/>
  <c r="BU156" i="29"/>
  <c r="BU157" i="29"/>
  <c r="BU158" i="29"/>
  <c r="BU159" i="29"/>
  <c r="BU160" i="29"/>
  <c r="BU161" i="29"/>
  <c r="BU162" i="29"/>
  <c r="BU163" i="29"/>
  <c r="BU164" i="29"/>
  <c r="BU165" i="29"/>
  <c r="BU166" i="29"/>
  <c r="BU167" i="29"/>
  <c r="BU168" i="29"/>
  <c r="BU169" i="29"/>
  <c r="BU170" i="29"/>
  <c r="BU181" i="24"/>
  <c r="BV97" i="25"/>
  <c r="BV98" i="25"/>
  <c r="BV100" i="25"/>
  <c r="BV99" i="25"/>
  <c r="BV94" i="25"/>
  <c r="BV90" i="25"/>
  <c r="BV92" i="25"/>
  <c r="BV95" i="25"/>
  <c r="BV96" i="25"/>
  <c r="BV93" i="25"/>
  <c r="BV91" i="25"/>
  <c r="BU175" i="24"/>
  <c r="CG171" i="29"/>
  <c r="BV90" i="29"/>
  <c r="BV92" i="29"/>
  <c r="BV95" i="29"/>
  <c r="BV96" i="29"/>
  <c r="BV93" i="29"/>
  <c r="BV91" i="29"/>
  <c r="BV97" i="29"/>
  <c r="BV98" i="29"/>
  <c r="BV100" i="29"/>
  <c r="BV99" i="29"/>
  <c r="BV94" i="29"/>
  <c r="BV95" i="27"/>
  <c r="BV96" i="27"/>
  <c r="BV93" i="27"/>
  <c r="BV91" i="27"/>
  <c r="BV97" i="27"/>
  <c r="BV98" i="27"/>
  <c r="BV100" i="27"/>
  <c r="BV99" i="27"/>
  <c r="BV94" i="27"/>
  <c r="BV90" i="27"/>
  <c r="BV92" i="27"/>
  <c r="BV90" i="28"/>
  <c r="BV92" i="28"/>
  <c r="BV95" i="28"/>
  <c r="BV96" i="28"/>
  <c r="BV93" i="28"/>
  <c r="BV91" i="28"/>
  <c r="BV97" i="28"/>
  <c r="BV98" i="28"/>
  <c r="BV100" i="28"/>
  <c r="BV99" i="28"/>
  <c r="BV94" i="28"/>
  <c r="BU177" i="24"/>
  <c r="BU169" i="27"/>
  <c r="Q75" i="1"/>
  <c r="S74" i="1"/>
  <c r="BU103" i="25"/>
  <c r="BU103" i="29"/>
  <c r="BU103" i="28"/>
  <c r="BU103" i="24"/>
  <c r="BU103" i="26"/>
  <c r="BU103" i="27"/>
  <c r="J82" i="1"/>
  <c r="R77" i="1"/>
  <c r="M79" i="1"/>
  <c r="B73" i="20"/>
  <c r="C73" i="20" s="1"/>
  <c r="E85" i="1"/>
  <c r="BW18" i="26" s="1"/>
  <c r="D85" i="1"/>
  <c r="BW18" i="25" s="1"/>
  <c r="C85" i="1"/>
  <c r="BW18" i="24" s="1"/>
  <c r="G85" i="1"/>
  <c r="BW18" i="28" s="1"/>
  <c r="H85" i="1"/>
  <c r="BW18" i="29" s="1"/>
  <c r="F85" i="1"/>
  <c r="BW18" i="27" s="1"/>
  <c r="E71" i="20"/>
  <c r="F71" i="20"/>
  <c r="A72" i="21"/>
  <c r="D72" i="21" s="1"/>
  <c r="E72" i="23"/>
  <c r="F72" i="23" s="1"/>
  <c r="G72" i="23"/>
  <c r="F71" i="21"/>
  <c r="E71" i="21"/>
  <c r="B73" i="21"/>
  <c r="C73" i="21" s="1"/>
  <c r="A72" i="20"/>
  <c r="G73" i="23"/>
  <c r="A73" i="23"/>
  <c r="B80" i="1"/>
  <c r="B74" i="23"/>
  <c r="C74" i="23" s="1"/>
  <c r="D74" i="23" s="1"/>
  <c r="A79" i="1"/>
  <c r="L78" i="1"/>
  <c r="O78" i="1" s="1"/>
  <c r="T78" i="1" s="1"/>
  <c r="I95" i="14"/>
  <c r="P77" i="1"/>
  <c r="B88" i="29"/>
  <c r="B172" i="29"/>
  <c r="B171" i="26"/>
  <c r="B87" i="26"/>
  <c r="B170" i="25"/>
  <c r="B86" i="25"/>
  <c r="B172" i="28"/>
  <c r="B88" i="28"/>
  <c r="B86" i="27"/>
  <c r="B170" i="27"/>
  <c r="BV183" i="24" l="1"/>
  <c r="BV170" i="25"/>
  <c r="BV181" i="24"/>
  <c r="BV182" i="24"/>
  <c r="BV170" i="27"/>
  <c r="CG170" i="27"/>
  <c r="BV175" i="24"/>
  <c r="BV101" i="29"/>
  <c r="BV105" i="29"/>
  <c r="BV106" i="29"/>
  <c r="BV107" i="29"/>
  <c r="BV108" i="29"/>
  <c r="BV109" i="29"/>
  <c r="BV110" i="29"/>
  <c r="CG90" i="29"/>
  <c r="BV112" i="29"/>
  <c r="BV111" i="29"/>
  <c r="BV113" i="29"/>
  <c r="BV114" i="29"/>
  <c r="BV115" i="29"/>
  <c r="BV116" i="29"/>
  <c r="BV117" i="29"/>
  <c r="BV118" i="29"/>
  <c r="BV119" i="29"/>
  <c r="BV120" i="29"/>
  <c r="BV121" i="29"/>
  <c r="BV122" i="29"/>
  <c r="BV123" i="29"/>
  <c r="BV124" i="29"/>
  <c r="BV125" i="29"/>
  <c r="BV126" i="29"/>
  <c r="BV127" i="29"/>
  <c r="BV128" i="29"/>
  <c r="BV129" i="29"/>
  <c r="BV130" i="29"/>
  <c r="BV131" i="29"/>
  <c r="BV132" i="29"/>
  <c r="BV133" i="29"/>
  <c r="BV134" i="29"/>
  <c r="BV135" i="29"/>
  <c r="BV136" i="29"/>
  <c r="BV137" i="29"/>
  <c r="BV138" i="29"/>
  <c r="BV139" i="29"/>
  <c r="BV140" i="29"/>
  <c r="BV141" i="29"/>
  <c r="BV142" i="29"/>
  <c r="BV143" i="29"/>
  <c r="BV144" i="29"/>
  <c r="BV145" i="29"/>
  <c r="BV146" i="29"/>
  <c r="BV147" i="29"/>
  <c r="BV148" i="29"/>
  <c r="BV149" i="29"/>
  <c r="BV150" i="29"/>
  <c r="BV151" i="29"/>
  <c r="BV152" i="29"/>
  <c r="BV153" i="29"/>
  <c r="BV154" i="29"/>
  <c r="BV155" i="29"/>
  <c r="BV156" i="29"/>
  <c r="BV157" i="29"/>
  <c r="BV158" i="29"/>
  <c r="BV159" i="29"/>
  <c r="BV160" i="29"/>
  <c r="BV161" i="29"/>
  <c r="BV162" i="29"/>
  <c r="BV163" i="29"/>
  <c r="BV164" i="29"/>
  <c r="BV165" i="29"/>
  <c r="BV166" i="29"/>
  <c r="BV167" i="29"/>
  <c r="BV168" i="29"/>
  <c r="BV169" i="29"/>
  <c r="BV170" i="29"/>
  <c r="BV171" i="29"/>
  <c r="BV177" i="24"/>
  <c r="CG170" i="25"/>
  <c r="BJ172" i="26"/>
  <c r="AT172" i="26"/>
  <c r="AD172" i="26"/>
  <c r="N172" i="26"/>
  <c r="BI172" i="26"/>
  <c r="AS172" i="26"/>
  <c r="AC172" i="26"/>
  <c r="M172" i="26"/>
  <c r="BH172" i="26"/>
  <c r="AR172" i="26"/>
  <c r="AB172" i="26"/>
  <c r="L172" i="26"/>
  <c r="BG172" i="26"/>
  <c r="AQ172" i="26"/>
  <c r="AA172" i="26"/>
  <c r="K172" i="26"/>
  <c r="BV172" i="26"/>
  <c r="BF172" i="26"/>
  <c r="AP172" i="26"/>
  <c r="Z172" i="26"/>
  <c r="J172" i="26"/>
  <c r="BU172" i="26"/>
  <c r="BE172" i="26"/>
  <c r="AO172" i="26"/>
  <c r="Y172" i="26"/>
  <c r="I172" i="26"/>
  <c r="BT172" i="26"/>
  <c r="BD172" i="26"/>
  <c r="AN172" i="26"/>
  <c r="X172" i="26"/>
  <c r="H172" i="26"/>
  <c r="BS172" i="26"/>
  <c r="BC172" i="26"/>
  <c r="AM172" i="26"/>
  <c r="W172" i="26"/>
  <c r="G172" i="26"/>
  <c r="BR172" i="26"/>
  <c r="BB172" i="26"/>
  <c r="AL172" i="26"/>
  <c r="V172" i="26"/>
  <c r="F172" i="26"/>
  <c r="BQ172" i="26"/>
  <c r="BA172" i="26"/>
  <c r="AK172" i="26"/>
  <c r="U172" i="26"/>
  <c r="E172" i="26"/>
  <c r="BP172" i="26"/>
  <c r="AZ172" i="26"/>
  <c r="AJ172" i="26"/>
  <c r="T172" i="26"/>
  <c r="D172" i="26"/>
  <c r="BO172" i="26"/>
  <c r="AY172" i="26"/>
  <c r="AI172" i="26"/>
  <c r="S172" i="26"/>
  <c r="BN172" i="26"/>
  <c r="AX172" i="26"/>
  <c r="AH172" i="26"/>
  <c r="R172" i="26"/>
  <c r="BM172" i="26"/>
  <c r="AW172" i="26"/>
  <c r="AG172" i="26"/>
  <c r="Q172" i="26"/>
  <c r="BL172" i="26"/>
  <c r="AV172" i="26"/>
  <c r="AF172" i="26"/>
  <c r="P172" i="26"/>
  <c r="BK172" i="26"/>
  <c r="AU172" i="26"/>
  <c r="AE172" i="26"/>
  <c r="O172" i="26"/>
  <c r="BV180" i="24"/>
  <c r="BV172" i="29"/>
  <c r="BL173" i="29"/>
  <c r="AV173" i="29"/>
  <c r="AF173" i="29"/>
  <c r="P173" i="29"/>
  <c r="BV173" i="29"/>
  <c r="BF173" i="29"/>
  <c r="AP173" i="29"/>
  <c r="Z173" i="29"/>
  <c r="J173" i="29"/>
  <c r="BU173" i="29"/>
  <c r="BE173" i="29"/>
  <c r="AO173" i="29"/>
  <c r="Y173" i="29"/>
  <c r="I173" i="29"/>
  <c r="BT173" i="29"/>
  <c r="BA173" i="29"/>
  <c r="AH173" i="29"/>
  <c r="N173" i="29"/>
  <c r="BM173" i="29"/>
  <c r="AR173" i="29"/>
  <c r="V173" i="29"/>
  <c r="BK173" i="29"/>
  <c r="AQ173" i="29"/>
  <c r="U173" i="29"/>
  <c r="BJ173" i="29"/>
  <c r="AN173" i="29"/>
  <c r="T173" i="29"/>
  <c r="BI173" i="29"/>
  <c r="AM173" i="29"/>
  <c r="S173" i="29"/>
  <c r="BH173" i="29"/>
  <c r="AL173" i="29"/>
  <c r="R173" i="29"/>
  <c r="BG173" i="29"/>
  <c r="AK173" i="29"/>
  <c r="Q173" i="29"/>
  <c r="BD173" i="29"/>
  <c r="AJ173" i="29"/>
  <c r="O173" i="29"/>
  <c r="BC173" i="29"/>
  <c r="AI173" i="29"/>
  <c r="M173" i="29"/>
  <c r="BB173" i="29"/>
  <c r="AG173" i="29"/>
  <c r="L173" i="29"/>
  <c r="AZ173" i="29"/>
  <c r="AE173" i="29"/>
  <c r="K173" i="29"/>
  <c r="BS173" i="29"/>
  <c r="AY173" i="29"/>
  <c r="AD173" i="29"/>
  <c r="H173" i="29"/>
  <c r="BR173" i="29"/>
  <c r="AX173" i="29"/>
  <c r="AC173" i="29"/>
  <c r="G173" i="29"/>
  <c r="BQ173" i="29"/>
  <c r="BO173" i="29"/>
  <c r="AT173" i="29"/>
  <c r="X173" i="29"/>
  <c r="D173" i="29"/>
  <c r="W173" i="29"/>
  <c r="F173" i="29"/>
  <c r="E173" i="29"/>
  <c r="BP173" i="29"/>
  <c r="BN173" i="29"/>
  <c r="AW173" i="29"/>
  <c r="AU173" i="29"/>
  <c r="AS173" i="29"/>
  <c r="AB173" i="29"/>
  <c r="AA173" i="29"/>
  <c r="BW95" i="27"/>
  <c r="BW96" i="27"/>
  <c r="BW93" i="27"/>
  <c r="BW91" i="27"/>
  <c r="BW97" i="27"/>
  <c r="BW98" i="27"/>
  <c r="BW100" i="27"/>
  <c r="BW99" i="27"/>
  <c r="BW94" i="27"/>
  <c r="BW92" i="27"/>
  <c r="BW92" i="29"/>
  <c r="BW95" i="29"/>
  <c r="BW96" i="29"/>
  <c r="BW93" i="29"/>
  <c r="BW91" i="29"/>
  <c r="BW97" i="29"/>
  <c r="BW98" i="29"/>
  <c r="BW100" i="29"/>
  <c r="BW99" i="29"/>
  <c r="BW94" i="29"/>
  <c r="BV101" i="25"/>
  <c r="BV179" i="24"/>
  <c r="BW92" i="28"/>
  <c r="BW95" i="28"/>
  <c r="BW96" i="28"/>
  <c r="BW93" i="28"/>
  <c r="BW91" i="28"/>
  <c r="BW97" i="28"/>
  <c r="BW98" i="28"/>
  <c r="BW100" i="28"/>
  <c r="BW99" i="28"/>
  <c r="BW94" i="28"/>
  <c r="BV176" i="24"/>
  <c r="BW96" i="24"/>
  <c r="BW93" i="24"/>
  <c r="BW91" i="24"/>
  <c r="BW97" i="24"/>
  <c r="BW98" i="24"/>
  <c r="BW100" i="24"/>
  <c r="BW99" i="24"/>
  <c r="BW183" i="24" s="1"/>
  <c r="BW94" i="24"/>
  <c r="BW92" i="24"/>
  <c r="BW95" i="24"/>
  <c r="BV105" i="25"/>
  <c r="BV106" i="25"/>
  <c r="BV107" i="25"/>
  <c r="BV108" i="25"/>
  <c r="BV109" i="25"/>
  <c r="BV110" i="25"/>
  <c r="BV111" i="25"/>
  <c r="CG90" i="25"/>
  <c r="BV112" i="25"/>
  <c r="BV113" i="25"/>
  <c r="BV114" i="25"/>
  <c r="BV115" i="25"/>
  <c r="BV116" i="25"/>
  <c r="BV117" i="25"/>
  <c r="BV118" i="25"/>
  <c r="BV119" i="25"/>
  <c r="BV120" i="25"/>
  <c r="BV121" i="25"/>
  <c r="BV122" i="25"/>
  <c r="BV123" i="25"/>
  <c r="BV124" i="25"/>
  <c r="BV125" i="25"/>
  <c r="BV126" i="25"/>
  <c r="BV127" i="25"/>
  <c r="BV128" i="25"/>
  <c r="BV129" i="25"/>
  <c r="BV130" i="25"/>
  <c r="BV131" i="25"/>
  <c r="BV132" i="25"/>
  <c r="BV133" i="25"/>
  <c r="BV134" i="25"/>
  <c r="BV135" i="25"/>
  <c r="BV136" i="25"/>
  <c r="BV137" i="25"/>
  <c r="BV138" i="25"/>
  <c r="BV139" i="25"/>
  <c r="BV140" i="25"/>
  <c r="BV141" i="25"/>
  <c r="BV142" i="25"/>
  <c r="BV143" i="25"/>
  <c r="BV144" i="25"/>
  <c r="BV145" i="25"/>
  <c r="BV146" i="25"/>
  <c r="BV147" i="25"/>
  <c r="BV148" i="25"/>
  <c r="BV149" i="25"/>
  <c r="BV150" i="25"/>
  <c r="BV151" i="25"/>
  <c r="BV152" i="25"/>
  <c r="BV153" i="25"/>
  <c r="BV154" i="25"/>
  <c r="BV155" i="25"/>
  <c r="BV156" i="25"/>
  <c r="BV157" i="25"/>
  <c r="BV158" i="25"/>
  <c r="BV159" i="25"/>
  <c r="BV160" i="25"/>
  <c r="BV161" i="25"/>
  <c r="BV162" i="25"/>
  <c r="BV163" i="25"/>
  <c r="BV164" i="25"/>
  <c r="BV165" i="25"/>
  <c r="BV166" i="25"/>
  <c r="BV167" i="25"/>
  <c r="BV168" i="25"/>
  <c r="BV169" i="25"/>
  <c r="BV101" i="24"/>
  <c r="BV185" i="24" s="1"/>
  <c r="BV118" i="24"/>
  <c r="BV106" i="24"/>
  <c r="BV109" i="24"/>
  <c r="BV112" i="24"/>
  <c r="BV111" i="24"/>
  <c r="BV107" i="24"/>
  <c r="BV114" i="24"/>
  <c r="BV110" i="24"/>
  <c r="BV105" i="24"/>
  <c r="BV113" i="24"/>
  <c r="BV108" i="24"/>
  <c r="BV115" i="24"/>
  <c r="BV117" i="24"/>
  <c r="BV119" i="24"/>
  <c r="BV116" i="24"/>
  <c r="BV120" i="24"/>
  <c r="BV121" i="24"/>
  <c r="BV122" i="24"/>
  <c r="BV123" i="24"/>
  <c r="BV124" i="24"/>
  <c r="BV125" i="24"/>
  <c r="BV126" i="24"/>
  <c r="BV127" i="24"/>
  <c r="BV128" i="24"/>
  <c r="BV129" i="24"/>
  <c r="BV130" i="24"/>
  <c r="BV131" i="24"/>
  <c r="BV132" i="24"/>
  <c r="CG90" i="24"/>
  <c r="BV133" i="24"/>
  <c r="BV134" i="24"/>
  <c r="BV135" i="24"/>
  <c r="BV136" i="24"/>
  <c r="BV137" i="24"/>
  <c r="BV138" i="24"/>
  <c r="BV139" i="24"/>
  <c r="BV140" i="24"/>
  <c r="BV141" i="24"/>
  <c r="BV142" i="24"/>
  <c r="BV143" i="24"/>
  <c r="BV144" i="24"/>
  <c r="BV145" i="24"/>
  <c r="BV146" i="24"/>
  <c r="BV147" i="24"/>
  <c r="BV148" i="24"/>
  <c r="BV149" i="24"/>
  <c r="BV150" i="24"/>
  <c r="BV151" i="24"/>
  <c r="BV152" i="24"/>
  <c r="BV153" i="24"/>
  <c r="BV154" i="24"/>
  <c r="BV155" i="24"/>
  <c r="BV156" i="24"/>
  <c r="BV157" i="24"/>
  <c r="BV158" i="24"/>
  <c r="BV159" i="24"/>
  <c r="BV160" i="24"/>
  <c r="BV161" i="24"/>
  <c r="BV162" i="24"/>
  <c r="BV163" i="24"/>
  <c r="BV164" i="24"/>
  <c r="BV165" i="24"/>
  <c r="BV166" i="24"/>
  <c r="BV167" i="24"/>
  <c r="BV168" i="24"/>
  <c r="BV169" i="24"/>
  <c r="BV170" i="24"/>
  <c r="BV171" i="24"/>
  <c r="BV172" i="24"/>
  <c r="BV173" i="24"/>
  <c r="BV174" i="24"/>
  <c r="CG172" i="28"/>
  <c r="BV101" i="28"/>
  <c r="BV105" i="28"/>
  <c r="BV106" i="28"/>
  <c r="BV108" i="28"/>
  <c r="BV107" i="28"/>
  <c r="BV109" i="28"/>
  <c r="BV110" i="28"/>
  <c r="BV111" i="28"/>
  <c r="BV112" i="28"/>
  <c r="CG90" i="28"/>
  <c r="BV113" i="28"/>
  <c r="BV114" i="28"/>
  <c r="BV115" i="28"/>
  <c r="BV116" i="28"/>
  <c r="BV117" i="28"/>
  <c r="BV118" i="28"/>
  <c r="BV119" i="28"/>
  <c r="BV120" i="28"/>
  <c r="BV121" i="28"/>
  <c r="BV122" i="28"/>
  <c r="BV123" i="28"/>
  <c r="BV124" i="28"/>
  <c r="BV125" i="28"/>
  <c r="BV126" i="28"/>
  <c r="BV127" i="28"/>
  <c r="BV128" i="28"/>
  <c r="BV129" i="28"/>
  <c r="BV130" i="28"/>
  <c r="BV131" i="28"/>
  <c r="BV132" i="28"/>
  <c r="BV133" i="28"/>
  <c r="BV134" i="28"/>
  <c r="BV135" i="28"/>
  <c r="BV136" i="28"/>
  <c r="BV137" i="28"/>
  <c r="BV138" i="28"/>
  <c r="BV139" i="28"/>
  <c r="BV140" i="28"/>
  <c r="BV141" i="28"/>
  <c r="BV142" i="28"/>
  <c r="BV143" i="28"/>
  <c r="BV144" i="28"/>
  <c r="BV145" i="28"/>
  <c r="BV146" i="28"/>
  <c r="BV147" i="28"/>
  <c r="BV148" i="28"/>
  <c r="BV149" i="28"/>
  <c r="BV150" i="28"/>
  <c r="BV151" i="28"/>
  <c r="BV152" i="28"/>
  <c r="BV153" i="28"/>
  <c r="BV154" i="28"/>
  <c r="BV155" i="28"/>
  <c r="BV156" i="28"/>
  <c r="BV157" i="28"/>
  <c r="BV158" i="28"/>
  <c r="BV159" i="28"/>
  <c r="BV160" i="28"/>
  <c r="BV161" i="28"/>
  <c r="BV162" i="28"/>
  <c r="BV163" i="28"/>
  <c r="BV164" i="28"/>
  <c r="BV165" i="28"/>
  <c r="BV166" i="28"/>
  <c r="BV167" i="28"/>
  <c r="BV168" i="28"/>
  <c r="BV169" i="28"/>
  <c r="BV170" i="28"/>
  <c r="BV171" i="28"/>
  <c r="BV178" i="24"/>
  <c r="BV101" i="26"/>
  <c r="BV105" i="26"/>
  <c r="BV106" i="26"/>
  <c r="BV107" i="26"/>
  <c r="BV108" i="26"/>
  <c r="BV109" i="26"/>
  <c r="BV110" i="26"/>
  <c r="CG90" i="26"/>
  <c r="BV111" i="26"/>
  <c r="BV112" i="26"/>
  <c r="BV113" i="26"/>
  <c r="BV114" i="26"/>
  <c r="BV115" i="26"/>
  <c r="BV116" i="26"/>
  <c r="BV117" i="26"/>
  <c r="BV118" i="26"/>
  <c r="BV119" i="26"/>
  <c r="BV120" i="26"/>
  <c r="BV121" i="26"/>
  <c r="BV122" i="26"/>
  <c r="BV123" i="26"/>
  <c r="BV124" i="26"/>
  <c r="BV125" i="26"/>
  <c r="BV126" i="26"/>
  <c r="BV127" i="26"/>
  <c r="BV128" i="26"/>
  <c r="BV129" i="26"/>
  <c r="BV130" i="26"/>
  <c r="BV131" i="26"/>
  <c r="BV132" i="26"/>
  <c r="BV133" i="26"/>
  <c r="BV134" i="26"/>
  <c r="BV135" i="26"/>
  <c r="BV136" i="26"/>
  <c r="BV137" i="26"/>
  <c r="BV138" i="26"/>
  <c r="BV139" i="26"/>
  <c r="BV140" i="26"/>
  <c r="BV141" i="26"/>
  <c r="BV142" i="26"/>
  <c r="BV143" i="26"/>
  <c r="BV144" i="26"/>
  <c r="BV145" i="26"/>
  <c r="BV146" i="26"/>
  <c r="BV147" i="26"/>
  <c r="BV148" i="26"/>
  <c r="BV149" i="26"/>
  <c r="BV150" i="26"/>
  <c r="BV151" i="26"/>
  <c r="BV152" i="26"/>
  <c r="BV153" i="26"/>
  <c r="BV154" i="26"/>
  <c r="BV155" i="26"/>
  <c r="BV156" i="26"/>
  <c r="BV157" i="26"/>
  <c r="BV158" i="26"/>
  <c r="BV159" i="26"/>
  <c r="BV160" i="26"/>
  <c r="BV161" i="26"/>
  <c r="BV162" i="26"/>
  <c r="BV163" i="26"/>
  <c r="BV164" i="26"/>
  <c r="BV165" i="26"/>
  <c r="BV166" i="26"/>
  <c r="BV167" i="26"/>
  <c r="BV168" i="26"/>
  <c r="BV169" i="26"/>
  <c r="BV170" i="26"/>
  <c r="CG171" i="26"/>
  <c r="BW96" i="26"/>
  <c r="BW94" i="26"/>
  <c r="BW92" i="26"/>
  <c r="BW95" i="26"/>
  <c r="BW99" i="26"/>
  <c r="BW97" i="26"/>
  <c r="BW100" i="26"/>
  <c r="BW93" i="26"/>
  <c r="BW91" i="26"/>
  <c r="BW98" i="26"/>
  <c r="CG172" i="29"/>
  <c r="BP171" i="25"/>
  <c r="AZ171" i="25"/>
  <c r="AJ171" i="25"/>
  <c r="T171" i="25"/>
  <c r="D171" i="25"/>
  <c r="BO171" i="25"/>
  <c r="AY171" i="25"/>
  <c r="AI171" i="25"/>
  <c r="S171" i="25"/>
  <c r="BN171" i="25"/>
  <c r="AX171" i="25"/>
  <c r="AH171" i="25"/>
  <c r="R171" i="25"/>
  <c r="BM171" i="25"/>
  <c r="AW171" i="25"/>
  <c r="AG171" i="25"/>
  <c r="Q171" i="25"/>
  <c r="BL171" i="25"/>
  <c r="AV171" i="25"/>
  <c r="AF171" i="25"/>
  <c r="P171" i="25"/>
  <c r="BK171" i="25"/>
  <c r="AU171" i="25"/>
  <c r="AE171" i="25"/>
  <c r="O171" i="25"/>
  <c r="BJ171" i="25"/>
  <c r="AT171" i="25"/>
  <c r="AD171" i="25"/>
  <c r="N171" i="25"/>
  <c r="BI171" i="25"/>
  <c r="AS171" i="25"/>
  <c r="AC171" i="25"/>
  <c r="M171" i="25"/>
  <c r="BH171" i="25"/>
  <c r="AR171" i="25"/>
  <c r="AB171" i="25"/>
  <c r="L171" i="25"/>
  <c r="BG171" i="25"/>
  <c r="AQ171" i="25"/>
  <c r="AA171" i="25"/>
  <c r="K171" i="25"/>
  <c r="BU171" i="25"/>
  <c r="BE171" i="25"/>
  <c r="AO171" i="25"/>
  <c r="Y171" i="25"/>
  <c r="I171" i="25"/>
  <c r="BA171" i="25"/>
  <c r="AP171" i="25"/>
  <c r="AN171" i="25"/>
  <c r="AM171" i="25"/>
  <c r="AL171" i="25"/>
  <c r="AK171" i="25"/>
  <c r="Z171" i="25"/>
  <c r="BV171" i="25"/>
  <c r="X171" i="25"/>
  <c r="BT171" i="25"/>
  <c r="W171" i="25"/>
  <c r="BS171" i="25"/>
  <c r="V171" i="25"/>
  <c r="BR171" i="25"/>
  <c r="U171" i="25"/>
  <c r="BQ171" i="25"/>
  <c r="J171" i="25"/>
  <c r="BF171" i="25"/>
  <c r="H171" i="25"/>
  <c r="BD171" i="25"/>
  <c r="G171" i="25"/>
  <c r="BC171" i="25"/>
  <c r="F171" i="25"/>
  <c r="BB171" i="25"/>
  <c r="E171" i="25"/>
  <c r="BW98" i="25"/>
  <c r="BW100" i="25"/>
  <c r="BW99" i="25"/>
  <c r="BW94" i="25"/>
  <c r="BW92" i="25"/>
  <c r="BW95" i="25"/>
  <c r="BW96" i="25"/>
  <c r="BW93" i="25"/>
  <c r="BW91" i="25"/>
  <c r="BW97" i="25"/>
  <c r="BH171" i="27"/>
  <c r="AR171" i="27"/>
  <c r="AB171" i="27"/>
  <c r="L171" i="27"/>
  <c r="BG171" i="27"/>
  <c r="AQ171" i="27"/>
  <c r="AA171" i="27"/>
  <c r="K171" i="27"/>
  <c r="BV171" i="27"/>
  <c r="BF171" i="27"/>
  <c r="AP171" i="27"/>
  <c r="Z171" i="27"/>
  <c r="J171" i="27"/>
  <c r="BU171" i="27"/>
  <c r="BE171" i="27"/>
  <c r="AO171" i="27"/>
  <c r="Y171" i="27"/>
  <c r="I171" i="27"/>
  <c r="BT171" i="27"/>
  <c r="BD171" i="27"/>
  <c r="AN171" i="27"/>
  <c r="X171" i="27"/>
  <c r="H171" i="27"/>
  <c r="BS171" i="27"/>
  <c r="BC171" i="27"/>
  <c r="AM171" i="27"/>
  <c r="W171" i="27"/>
  <c r="G171" i="27"/>
  <c r="BR171" i="27"/>
  <c r="BB171" i="27"/>
  <c r="AL171" i="27"/>
  <c r="V171" i="27"/>
  <c r="F171" i="27"/>
  <c r="BQ171" i="27"/>
  <c r="BA171" i="27"/>
  <c r="AK171" i="27"/>
  <c r="U171" i="27"/>
  <c r="E171" i="27"/>
  <c r="BP171" i="27"/>
  <c r="AZ171" i="27"/>
  <c r="AJ171" i="27"/>
  <c r="T171" i="27"/>
  <c r="D171" i="27"/>
  <c r="BO171" i="27"/>
  <c r="AY171" i="27"/>
  <c r="AI171" i="27"/>
  <c r="S171" i="27"/>
  <c r="BN171" i="27"/>
  <c r="AX171" i="27"/>
  <c r="AH171" i="27"/>
  <c r="R171" i="27"/>
  <c r="BM171" i="27"/>
  <c r="AW171" i="27"/>
  <c r="AG171" i="27"/>
  <c r="Q171" i="27"/>
  <c r="BL171" i="27"/>
  <c r="AV171" i="27"/>
  <c r="AF171" i="27"/>
  <c r="P171" i="27"/>
  <c r="BK171" i="27"/>
  <c r="BJ171" i="27"/>
  <c r="BI171" i="27"/>
  <c r="AU171" i="27"/>
  <c r="AT171" i="27"/>
  <c r="AS171" i="27"/>
  <c r="AE171" i="27"/>
  <c r="AD171" i="27"/>
  <c r="AC171" i="27"/>
  <c r="O171" i="27"/>
  <c r="N171" i="27"/>
  <c r="M171" i="27"/>
  <c r="BV101" i="27"/>
  <c r="BV105" i="27"/>
  <c r="BV106" i="27"/>
  <c r="BV107" i="27"/>
  <c r="BV108" i="27"/>
  <c r="BV109" i="27"/>
  <c r="BV110" i="27"/>
  <c r="CG90" i="27"/>
  <c r="BV111" i="27"/>
  <c r="BV112" i="27"/>
  <c r="BV113" i="27"/>
  <c r="BV114" i="27"/>
  <c r="BV115" i="27"/>
  <c r="BV116" i="27"/>
  <c r="BV117" i="27"/>
  <c r="BV118" i="27"/>
  <c r="BV119" i="27"/>
  <c r="BV120" i="27"/>
  <c r="BV121" i="27"/>
  <c r="BV122" i="27"/>
  <c r="BV123" i="27"/>
  <c r="BV124" i="27"/>
  <c r="BV125" i="27"/>
  <c r="BV126" i="27"/>
  <c r="BV127" i="27"/>
  <c r="BV128" i="27"/>
  <c r="BV129" i="27"/>
  <c r="BV130" i="27"/>
  <c r="BV131" i="27"/>
  <c r="BV132" i="27"/>
  <c r="BV133" i="27"/>
  <c r="BV134" i="27"/>
  <c r="BV135" i="27"/>
  <c r="BV136" i="27"/>
  <c r="BV137" i="27"/>
  <c r="BV138" i="27"/>
  <c r="BV139" i="27"/>
  <c r="BV140" i="27"/>
  <c r="BV141" i="27"/>
  <c r="BV142" i="27"/>
  <c r="BV143" i="27"/>
  <c r="BV144" i="27"/>
  <c r="BV145" i="27"/>
  <c r="BV146" i="27"/>
  <c r="BV147" i="27"/>
  <c r="BV148" i="27"/>
  <c r="BV149" i="27"/>
  <c r="BV150" i="27"/>
  <c r="BV151" i="27"/>
  <c r="BV152" i="27"/>
  <c r="BV153" i="27"/>
  <c r="BV154" i="27"/>
  <c r="BV155" i="27"/>
  <c r="BV156" i="27"/>
  <c r="BV157" i="27"/>
  <c r="BV158" i="27"/>
  <c r="BV159" i="27"/>
  <c r="BV160" i="27"/>
  <c r="BV161" i="27"/>
  <c r="BV162" i="27"/>
  <c r="BV163" i="27"/>
  <c r="BV164" i="27"/>
  <c r="BV165" i="27"/>
  <c r="BV166" i="27"/>
  <c r="BV167" i="27"/>
  <c r="BV168" i="27"/>
  <c r="BV169" i="27"/>
  <c r="BV184" i="24"/>
  <c r="BV172" i="28"/>
  <c r="BL173" i="28"/>
  <c r="AV173" i="28"/>
  <c r="AF173" i="28"/>
  <c r="P173" i="28"/>
  <c r="BK173" i="28"/>
  <c r="AU173" i="28"/>
  <c r="AE173" i="28"/>
  <c r="O173" i="28"/>
  <c r="BJ173" i="28"/>
  <c r="AT173" i="28"/>
  <c r="AD173" i="28"/>
  <c r="N173" i="28"/>
  <c r="BI173" i="28"/>
  <c r="AS173" i="28"/>
  <c r="AC173" i="28"/>
  <c r="M173" i="28"/>
  <c r="BH173" i="28"/>
  <c r="AR173" i="28"/>
  <c r="AB173" i="28"/>
  <c r="L173" i="28"/>
  <c r="BG173" i="28"/>
  <c r="AQ173" i="28"/>
  <c r="AA173" i="28"/>
  <c r="K173" i="28"/>
  <c r="BV173" i="28"/>
  <c r="BF173" i="28"/>
  <c r="AP173" i="28"/>
  <c r="Z173" i="28"/>
  <c r="J173" i="28"/>
  <c r="BU173" i="28"/>
  <c r="BE173" i="28"/>
  <c r="AO173" i="28"/>
  <c r="Y173" i="28"/>
  <c r="I173" i="28"/>
  <c r="BT173" i="28"/>
  <c r="BD173" i="28"/>
  <c r="AN173" i="28"/>
  <c r="X173" i="28"/>
  <c r="H173" i="28"/>
  <c r="BS173" i="28"/>
  <c r="BC173" i="28"/>
  <c r="AM173" i="28"/>
  <c r="W173" i="28"/>
  <c r="G173" i="28"/>
  <c r="BR173" i="28"/>
  <c r="BB173" i="28"/>
  <c r="AL173" i="28"/>
  <c r="V173" i="28"/>
  <c r="F173" i="28"/>
  <c r="BQ173" i="28"/>
  <c r="BA173" i="28"/>
  <c r="AK173" i="28"/>
  <c r="U173" i="28"/>
  <c r="E173" i="28"/>
  <c r="BP173" i="28"/>
  <c r="AZ173" i="28"/>
  <c r="AJ173" i="28"/>
  <c r="T173" i="28"/>
  <c r="D173" i="28"/>
  <c r="BO173" i="28"/>
  <c r="AY173" i="28"/>
  <c r="AI173" i="28"/>
  <c r="S173" i="28"/>
  <c r="BN173" i="28"/>
  <c r="AX173" i="28"/>
  <c r="AH173" i="28"/>
  <c r="R173" i="28"/>
  <c r="BM173" i="28"/>
  <c r="AW173" i="28"/>
  <c r="AG173" i="28"/>
  <c r="Q173" i="28"/>
  <c r="Q76" i="1"/>
  <c r="S75" i="1"/>
  <c r="BV171" i="26"/>
  <c r="CG175" i="24"/>
  <c r="BV103" i="25"/>
  <c r="BV103" i="29"/>
  <c r="BV103" i="24"/>
  <c r="BV103" i="28"/>
  <c r="BV103" i="27"/>
  <c r="BV103" i="26"/>
  <c r="J83" i="1"/>
  <c r="R78" i="1"/>
  <c r="D72" i="20"/>
  <c r="E72" i="20" s="1"/>
  <c r="M80" i="1"/>
  <c r="B74" i="20"/>
  <c r="C74" i="20" s="1"/>
  <c r="E86" i="1"/>
  <c r="BX18" i="26" s="1"/>
  <c r="G86" i="1"/>
  <c r="BX18" i="28" s="1"/>
  <c r="D86" i="1"/>
  <c r="BX18" i="25" s="1"/>
  <c r="H86" i="1"/>
  <c r="BX18" i="29" s="1"/>
  <c r="C86" i="1"/>
  <c r="BX18" i="24" s="1"/>
  <c r="F86" i="1"/>
  <c r="BX18" i="27" s="1"/>
  <c r="A73" i="21"/>
  <c r="D73" i="21" s="1"/>
  <c r="F72" i="20"/>
  <c r="A73" i="20"/>
  <c r="B74" i="21"/>
  <c r="C74" i="21" s="1"/>
  <c r="A74" i="23"/>
  <c r="E72" i="21"/>
  <c r="F72" i="21"/>
  <c r="A80" i="1"/>
  <c r="B75" i="23"/>
  <c r="C75" i="23" s="1"/>
  <c r="D75" i="23" s="1"/>
  <c r="B81" i="1"/>
  <c r="E73" i="23"/>
  <c r="F73" i="23" s="1"/>
  <c r="L79" i="1"/>
  <c r="O79" i="1" s="1"/>
  <c r="T79" i="1" s="1"/>
  <c r="I96" i="14"/>
  <c r="P78" i="1"/>
  <c r="B173" i="28"/>
  <c r="B89" i="28"/>
  <c r="B88" i="26"/>
  <c r="B172" i="26"/>
  <c r="B87" i="27"/>
  <c r="B171" i="27"/>
  <c r="B171" i="25"/>
  <c r="B87" i="25"/>
  <c r="B173" i="29"/>
  <c r="B89" i="29"/>
  <c r="BW173" i="28" l="1"/>
  <c r="BW172" i="26"/>
  <c r="BW180" i="24"/>
  <c r="BW177" i="24"/>
  <c r="BW171" i="27"/>
  <c r="BW171" i="25"/>
  <c r="BW101" i="26"/>
  <c r="BW101" i="28"/>
  <c r="CG171" i="25"/>
  <c r="BK174" i="29"/>
  <c r="AU174" i="29"/>
  <c r="AE174" i="29"/>
  <c r="O174" i="29"/>
  <c r="BU174" i="29"/>
  <c r="BE174" i="29"/>
  <c r="AO174" i="29"/>
  <c r="Y174" i="29"/>
  <c r="I174" i="29"/>
  <c r="BT174" i="29"/>
  <c r="BD174" i="29"/>
  <c r="AN174" i="29"/>
  <c r="X174" i="29"/>
  <c r="H174" i="29"/>
  <c r="BS174" i="29"/>
  <c r="BC174" i="29"/>
  <c r="AM174" i="29"/>
  <c r="W174" i="29"/>
  <c r="BA174" i="29"/>
  <c r="AG174" i="29"/>
  <c r="L174" i="29"/>
  <c r="BR174" i="29"/>
  <c r="AW174" i="29"/>
  <c r="AA174" i="29"/>
  <c r="D174" i="29"/>
  <c r="BQ174" i="29"/>
  <c r="AV174" i="29"/>
  <c r="Z174" i="29"/>
  <c r="BP174" i="29"/>
  <c r="AT174" i="29"/>
  <c r="V174" i="29"/>
  <c r="BO174" i="29"/>
  <c r="AS174" i="29"/>
  <c r="U174" i="29"/>
  <c r="BN174" i="29"/>
  <c r="AR174" i="29"/>
  <c r="T174" i="29"/>
  <c r="BM174" i="29"/>
  <c r="AQ174" i="29"/>
  <c r="S174" i="29"/>
  <c r="BL174" i="29"/>
  <c r="AP174" i="29"/>
  <c r="R174" i="29"/>
  <c r="BJ174" i="29"/>
  <c r="AL174" i="29"/>
  <c r="Q174" i="29"/>
  <c r="BI174" i="29"/>
  <c r="AK174" i="29"/>
  <c r="P174" i="29"/>
  <c r="BH174" i="29"/>
  <c r="AJ174" i="29"/>
  <c r="N174" i="29"/>
  <c r="BG174" i="29"/>
  <c r="AI174" i="29"/>
  <c r="M174" i="29"/>
  <c r="BF174" i="29"/>
  <c r="AH174" i="29"/>
  <c r="K174" i="29"/>
  <c r="BB174" i="29"/>
  <c r="AF174" i="29"/>
  <c r="J174" i="29"/>
  <c r="BW174" i="29"/>
  <c r="AY174" i="29"/>
  <c r="AC174" i="29"/>
  <c r="F174" i="29"/>
  <c r="BV174" i="29"/>
  <c r="AZ174" i="29"/>
  <c r="AX174" i="29"/>
  <c r="G174" i="29"/>
  <c r="E174" i="29"/>
  <c r="AD174" i="29"/>
  <c r="AB174" i="29"/>
  <c r="Q77" i="1"/>
  <c r="S76" i="1"/>
  <c r="CG173" i="28"/>
  <c r="BW105" i="29"/>
  <c r="BW106" i="29"/>
  <c r="BW107" i="29"/>
  <c r="BW108" i="29"/>
  <c r="BW109" i="29"/>
  <c r="BW110" i="29"/>
  <c r="BW112" i="29"/>
  <c r="BW111" i="29"/>
  <c r="BW113" i="29"/>
  <c r="CG91" i="29"/>
  <c r="BW114" i="29"/>
  <c r="BW115" i="29"/>
  <c r="BW116" i="29"/>
  <c r="BW117" i="29"/>
  <c r="BW118" i="29"/>
  <c r="BW119" i="29"/>
  <c r="BW120" i="29"/>
  <c r="BW121" i="29"/>
  <c r="BW122" i="29"/>
  <c r="BW123" i="29"/>
  <c r="BW124" i="29"/>
  <c r="BW125" i="29"/>
  <c r="BW126" i="29"/>
  <c r="BW127" i="29"/>
  <c r="BW128" i="29"/>
  <c r="BW129" i="29"/>
  <c r="BW130" i="29"/>
  <c r="BW131" i="29"/>
  <c r="BW132" i="29"/>
  <c r="BW133" i="29"/>
  <c r="BW134" i="29"/>
  <c r="BW135" i="29"/>
  <c r="BW136" i="29"/>
  <c r="BW137" i="29"/>
  <c r="BW138" i="29"/>
  <c r="BW139" i="29"/>
  <c r="BW140" i="29"/>
  <c r="BW141" i="29"/>
  <c r="BW142" i="29"/>
  <c r="BW143" i="29"/>
  <c r="BW144" i="29"/>
  <c r="BW145" i="29"/>
  <c r="BW146" i="29"/>
  <c r="BW147" i="29"/>
  <c r="BW148" i="29"/>
  <c r="BW149" i="29"/>
  <c r="BW150" i="29"/>
  <c r="BW151" i="29"/>
  <c r="BW152" i="29"/>
  <c r="BW153" i="29"/>
  <c r="BW154" i="29"/>
  <c r="BW155" i="29"/>
  <c r="BW156" i="29"/>
  <c r="BW157" i="29"/>
  <c r="BW158" i="29"/>
  <c r="BW159" i="29"/>
  <c r="BW160" i="29"/>
  <c r="BW161" i="29"/>
  <c r="BW162" i="29"/>
  <c r="BW163" i="29"/>
  <c r="BW164" i="29"/>
  <c r="BW165" i="29"/>
  <c r="BW166" i="29"/>
  <c r="BW167" i="29"/>
  <c r="BW168" i="29"/>
  <c r="BW169" i="29"/>
  <c r="BW170" i="29"/>
  <c r="BW171" i="29"/>
  <c r="BW172" i="29"/>
  <c r="BW179" i="24"/>
  <c r="BW105" i="28"/>
  <c r="BW106" i="28"/>
  <c r="BW108" i="28"/>
  <c r="BW107" i="28"/>
  <c r="BW109" i="28"/>
  <c r="BW110" i="28"/>
  <c r="BW111" i="28"/>
  <c r="BW112" i="28"/>
  <c r="CG91" i="28"/>
  <c r="BW113" i="28"/>
  <c r="BW114" i="28"/>
  <c r="BW115" i="28"/>
  <c r="BW116" i="28"/>
  <c r="BW117" i="28"/>
  <c r="BW118" i="28"/>
  <c r="BW119" i="28"/>
  <c r="BW120" i="28"/>
  <c r="BW121" i="28"/>
  <c r="BW122" i="28"/>
  <c r="BW123" i="28"/>
  <c r="BW124" i="28"/>
  <c r="BW125" i="28"/>
  <c r="BW126" i="28"/>
  <c r="BW127" i="28"/>
  <c r="BW128" i="28"/>
  <c r="BW129" i="28"/>
  <c r="BW130" i="28"/>
  <c r="BW131" i="28"/>
  <c r="BW132" i="28"/>
  <c r="BW133" i="28"/>
  <c r="BW134" i="28"/>
  <c r="BW135" i="28"/>
  <c r="BW136" i="28"/>
  <c r="BW137" i="28"/>
  <c r="BW138" i="28"/>
  <c r="BW139" i="28"/>
  <c r="BW140" i="28"/>
  <c r="BW141" i="28"/>
  <c r="BW142" i="28"/>
  <c r="BW143" i="28"/>
  <c r="BW144" i="28"/>
  <c r="BW145" i="28"/>
  <c r="BW146" i="28"/>
  <c r="BW147" i="28"/>
  <c r="BW148" i="28"/>
  <c r="BW149" i="28"/>
  <c r="BW150" i="28"/>
  <c r="BW151" i="28"/>
  <c r="BW152" i="28"/>
  <c r="BW153" i="28"/>
  <c r="BW154" i="28"/>
  <c r="BW155" i="28"/>
  <c r="BW156" i="28"/>
  <c r="BW157" i="28"/>
  <c r="BW158" i="28"/>
  <c r="BW159" i="28"/>
  <c r="BW160" i="28"/>
  <c r="BW161" i="28"/>
  <c r="BW162" i="28"/>
  <c r="BW163" i="28"/>
  <c r="BW164" i="28"/>
  <c r="BW165" i="28"/>
  <c r="BW166" i="28"/>
  <c r="BW167" i="28"/>
  <c r="BW168" i="28"/>
  <c r="BW169" i="28"/>
  <c r="BW170" i="28"/>
  <c r="BW171" i="28"/>
  <c r="BW172" i="28"/>
  <c r="BW105" i="26"/>
  <c r="BW106" i="26"/>
  <c r="BW107" i="26"/>
  <c r="BW108" i="26"/>
  <c r="BW109" i="26"/>
  <c r="BW110" i="26"/>
  <c r="CG91" i="26"/>
  <c r="BW111" i="26"/>
  <c r="BW112" i="26"/>
  <c r="BW113" i="26"/>
  <c r="BW114" i="26"/>
  <c r="BW115" i="26"/>
  <c r="BW116" i="26"/>
  <c r="BW117" i="26"/>
  <c r="BW118" i="26"/>
  <c r="BW119" i="26"/>
  <c r="BW120" i="26"/>
  <c r="BW121" i="26"/>
  <c r="BW122" i="26"/>
  <c r="BW123" i="26"/>
  <c r="BW124" i="26"/>
  <c r="BW125" i="26"/>
  <c r="BW126" i="26"/>
  <c r="BW127" i="26"/>
  <c r="BW128" i="26"/>
  <c r="BW129" i="26"/>
  <c r="BW130" i="26"/>
  <c r="BW131" i="26"/>
  <c r="BW132" i="26"/>
  <c r="BW133" i="26"/>
  <c r="BW134" i="26"/>
  <c r="BW135" i="26"/>
  <c r="BW136" i="26"/>
  <c r="BW137" i="26"/>
  <c r="BW138" i="26"/>
  <c r="BW139" i="26"/>
  <c r="BW140" i="26"/>
  <c r="BW141" i="26"/>
  <c r="BW142" i="26"/>
  <c r="BW143" i="26"/>
  <c r="BW144" i="26"/>
  <c r="BW145" i="26"/>
  <c r="BW146" i="26"/>
  <c r="BW147" i="26"/>
  <c r="BW148" i="26"/>
  <c r="BW149" i="26"/>
  <c r="BW150" i="26"/>
  <c r="BW151" i="26"/>
  <c r="BW152" i="26"/>
  <c r="BW153" i="26"/>
  <c r="BW154" i="26"/>
  <c r="BW155" i="26"/>
  <c r="BW156" i="26"/>
  <c r="BW157" i="26"/>
  <c r="BW158" i="26"/>
  <c r="BW159" i="26"/>
  <c r="BW160" i="26"/>
  <c r="BW161" i="26"/>
  <c r="BW162" i="26"/>
  <c r="BW163" i="26"/>
  <c r="BW164" i="26"/>
  <c r="BW165" i="26"/>
  <c r="BW166" i="26"/>
  <c r="BW167" i="26"/>
  <c r="BW168" i="26"/>
  <c r="BW169" i="26"/>
  <c r="BW170" i="26"/>
  <c r="BW171" i="26"/>
  <c r="BW176" i="24"/>
  <c r="CG176" i="24" s="1"/>
  <c r="BW101" i="24"/>
  <c r="BW185" i="24" s="1"/>
  <c r="BW178" i="24"/>
  <c r="BW101" i="27"/>
  <c r="BX96" i="24"/>
  <c r="BX93" i="24"/>
  <c r="BX97" i="24"/>
  <c r="BX98" i="24"/>
  <c r="BX100" i="24"/>
  <c r="BX99" i="24"/>
  <c r="BX94" i="24"/>
  <c r="BX92" i="24"/>
  <c r="BX95" i="24"/>
  <c r="BO172" i="25"/>
  <c r="AY172" i="25"/>
  <c r="AI172" i="25"/>
  <c r="S172" i="25"/>
  <c r="BN172" i="25"/>
  <c r="AX172" i="25"/>
  <c r="AH172" i="25"/>
  <c r="R172" i="25"/>
  <c r="BM172" i="25"/>
  <c r="AW172" i="25"/>
  <c r="AG172" i="25"/>
  <c r="Q172" i="25"/>
  <c r="BL172" i="25"/>
  <c r="AV172" i="25"/>
  <c r="AF172" i="25"/>
  <c r="P172" i="25"/>
  <c r="BK172" i="25"/>
  <c r="AU172" i="25"/>
  <c r="AE172" i="25"/>
  <c r="O172" i="25"/>
  <c r="BJ172" i="25"/>
  <c r="AT172" i="25"/>
  <c r="AD172" i="25"/>
  <c r="N172" i="25"/>
  <c r="BI172" i="25"/>
  <c r="AS172" i="25"/>
  <c r="AC172" i="25"/>
  <c r="M172" i="25"/>
  <c r="BH172" i="25"/>
  <c r="AR172" i="25"/>
  <c r="AB172" i="25"/>
  <c r="L172" i="25"/>
  <c r="BW172" i="25"/>
  <c r="BG172" i="25"/>
  <c r="AQ172" i="25"/>
  <c r="AA172" i="25"/>
  <c r="K172" i="25"/>
  <c r="BV172" i="25"/>
  <c r="BF172" i="25"/>
  <c r="AP172" i="25"/>
  <c r="Z172" i="25"/>
  <c r="J172" i="25"/>
  <c r="BU172" i="25"/>
  <c r="BE172" i="25"/>
  <c r="BT172" i="25"/>
  <c r="BD172" i="25"/>
  <c r="AN172" i="25"/>
  <c r="X172" i="25"/>
  <c r="H172" i="25"/>
  <c r="BS172" i="25"/>
  <c r="BC172" i="25"/>
  <c r="AM172" i="25"/>
  <c r="W172" i="25"/>
  <c r="G172" i="25"/>
  <c r="BR172" i="25"/>
  <c r="BB172" i="25"/>
  <c r="AL172" i="25"/>
  <c r="V172" i="25"/>
  <c r="BQ172" i="25"/>
  <c r="BA172" i="25"/>
  <c r="AK172" i="25"/>
  <c r="U172" i="25"/>
  <c r="E172" i="25"/>
  <c r="AO172" i="25"/>
  <c r="AJ172" i="25"/>
  <c r="Y172" i="25"/>
  <c r="T172" i="25"/>
  <c r="I172" i="25"/>
  <c r="F172" i="25"/>
  <c r="D172" i="25"/>
  <c r="BP172" i="25"/>
  <c r="AZ172" i="25"/>
  <c r="BI173" i="26"/>
  <c r="AS173" i="26"/>
  <c r="AC173" i="26"/>
  <c r="M173" i="26"/>
  <c r="BH173" i="26"/>
  <c r="AR173" i="26"/>
  <c r="AB173" i="26"/>
  <c r="L173" i="26"/>
  <c r="BW173" i="26"/>
  <c r="BG173" i="26"/>
  <c r="AQ173" i="26"/>
  <c r="AA173" i="26"/>
  <c r="K173" i="26"/>
  <c r="BV173" i="26"/>
  <c r="BF173" i="26"/>
  <c r="AP173" i="26"/>
  <c r="Z173" i="26"/>
  <c r="J173" i="26"/>
  <c r="BU173" i="26"/>
  <c r="BE173" i="26"/>
  <c r="AO173" i="26"/>
  <c r="Y173" i="26"/>
  <c r="I173" i="26"/>
  <c r="BT173" i="26"/>
  <c r="BD173" i="26"/>
  <c r="AN173" i="26"/>
  <c r="X173" i="26"/>
  <c r="H173" i="26"/>
  <c r="BS173" i="26"/>
  <c r="BC173" i="26"/>
  <c r="AM173" i="26"/>
  <c r="W173" i="26"/>
  <c r="G173" i="26"/>
  <c r="BR173" i="26"/>
  <c r="BB173" i="26"/>
  <c r="AL173" i="26"/>
  <c r="V173" i="26"/>
  <c r="F173" i="26"/>
  <c r="BQ173" i="26"/>
  <c r="BA173" i="26"/>
  <c r="AK173" i="26"/>
  <c r="U173" i="26"/>
  <c r="E173" i="26"/>
  <c r="BP173" i="26"/>
  <c r="AZ173" i="26"/>
  <c r="AJ173" i="26"/>
  <c r="T173" i="26"/>
  <c r="D173" i="26"/>
  <c r="BO173" i="26"/>
  <c r="AY173" i="26"/>
  <c r="AI173" i="26"/>
  <c r="S173" i="26"/>
  <c r="BN173" i="26"/>
  <c r="AX173" i="26"/>
  <c r="AH173" i="26"/>
  <c r="R173" i="26"/>
  <c r="BM173" i="26"/>
  <c r="AW173" i="26"/>
  <c r="AG173" i="26"/>
  <c r="Q173" i="26"/>
  <c r="BL173" i="26"/>
  <c r="AV173" i="26"/>
  <c r="AF173" i="26"/>
  <c r="P173" i="26"/>
  <c r="BK173" i="26"/>
  <c r="AU173" i="26"/>
  <c r="AE173" i="26"/>
  <c r="O173" i="26"/>
  <c r="BJ173" i="26"/>
  <c r="AT173" i="26"/>
  <c r="AD173" i="26"/>
  <c r="N173" i="26"/>
  <c r="BX95" i="29"/>
  <c r="BX96" i="29"/>
  <c r="BX93" i="29"/>
  <c r="BX97" i="29"/>
  <c r="BX98" i="29"/>
  <c r="BX100" i="29"/>
  <c r="BX99" i="29"/>
  <c r="BX94" i="29"/>
  <c r="BX92" i="29"/>
  <c r="BW184" i="24"/>
  <c r="BX98" i="25"/>
  <c r="BX100" i="25"/>
  <c r="BX99" i="25"/>
  <c r="BX94" i="25"/>
  <c r="BX92" i="25"/>
  <c r="BX95" i="25"/>
  <c r="BX96" i="25"/>
  <c r="BX93" i="25"/>
  <c r="BX97" i="25"/>
  <c r="BW101" i="25"/>
  <c r="BW105" i="25"/>
  <c r="BW106" i="25"/>
  <c r="BW107" i="25"/>
  <c r="BW108" i="25"/>
  <c r="BW109" i="25"/>
  <c r="BW110" i="25"/>
  <c r="CG91" i="25"/>
  <c r="BW111" i="25"/>
  <c r="BW112" i="25"/>
  <c r="BW113" i="25"/>
  <c r="BW114" i="25"/>
  <c r="BW115" i="25"/>
  <c r="BW116" i="25"/>
  <c r="BW117" i="25"/>
  <c r="BW118" i="25"/>
  <c r="BW119" i="25"/>
  <c r="BW120" i="25"/>
  <c r="BW121" i="25"/>
  <c r="BW122" i="25"/>
  <c r="BW123" i="25"/>
  <c r="BW124" i="25"/>
  <c r="BW125" i="25"/>
  <c r="BW126" i="25"/>
  <c r="BW127" i="25"/>
  <c r="BW128" i="25"/>
  <c r="BW129" i="25"/>
  <c r="BW130" i="25"/>
  <c r="BW131" i="25"/>
  <c r="BW132" i="25"/>
  <c r="BW133" i="25"/>
  <c r="BW134" i="25"/>
  <c r="BW135" i="25"/>
  <c r="BW136" i="25"/>
  <c r="BW137" i="25"/>
  <c r="BW138" i="25"/>
  <c r="BW139" i="25"/>
  <c r="BW140" i="25"/>
  <c r="BW141" i="25"/>
  <c r="BW142" i="25"/>
  <c r="BW143" i="25"/>
  <c r="BW144" i="25"/>
  <c r="BW145" i="25"/>
  <c r="BW146" i="25"/>
  <c r="BW147" i="25"/>
  <c r="BW148" i="25"/>
  <c r="BW149" i="25"/>
  <c r="BW150" i="25"/>
  <c r="BW151" i="25"/>
  <c r="BW152" i="25"/>
  <c r="BW153" i="25"/>
  <c r="BW154" i="25"/>
  <c r="BW155" i="25"/>
  <c r="BW156" i="25"/>
  <c r="BW157" i="25"/>
  <c r="BW158" i="25"/>
  <c r="BW159" i="25"/>
  <c r="BW160" i="25"/>
  <c r="BW161" i="25"/>
  <c r="BW162" i="25"/>
  <c r="BW163" i="25"/>
  <c r="BW164" i="25"/>
  <c r="BW165" i="25"/>
  <c r="BW166" i="25"/>
  <c r="BW167" i="25"/>
  <c r="BW168" i="25"/>
  <c r="BW169" i="25"/>
  <c r="BW170" i="25"/>
  <c r="BW182" i="24"/>
  <c r="CG173" i="29"/>
  <c r="BW173" i="29"/>
  <c r="BK174" i="28"/>
  <c r="AU174" i="28"/>
  <c r="AE174" i="28"/>
  <c r="O174" i="28"/>
  <c r="BJ174" i="28"/>
  <c r="AT174" i="28"/>
  <c r="AD174" i="28"/>
  <c r="N174" i="28"/>
  <c r="BI174" i="28"/>
  <c r="AS174" i="28"/>
  <c r="AC174" i="28"/>
  <c r="M174" i="28"/>
  <c r="BH174" i="28"/>
  <c r="AR174" i="28"/>
  <c r="AB174" i="28"/>
  <c r="L174" i="28"/>
  <c r="BW174" i="28"/>
  <c r="BG174" i="28"/>
  <c r="AQ174" i="28"/>
  <c r="AA174" i="28"/>
  <c r="K174" i="28"/>
  <c r="BV174" i="28"/>
  <c r="BF174" i="28"/>
  <c r="AP174" i="28"/>
  <c r="Z174" i="28"/>
  <c r="J174" i="28"/>
  <c r="BU174" i="28"/>
  <c r="BE174" i="28"/>
  <c r="AO174" i="28"/>
  <c r="Y174" i="28"/>
  <c r="I174" i="28"/>
  <c r="BT174" i="28"/>
  <c r="BD174" i="28"/>
  <c r="AN174" i="28"/>
  <c r="X174" i="28"/>
  <c r="H174" i="28"/>
  <c r="BS174" i="28"/>
  <c r="BC174" i="28"/>
  <c r="AM174" i="28"/>
  <c r="W174" i="28"/>
  <c r="G174" i="28"/>
  <c r="BR174" i="28"/>
  <c r="BB174" i="28"/>
  <c r="AL174" i="28"/>
  <c r="V174" i="28"/>
  <c r="F174" i="28"/>
  <c r="BQ174" i="28"/>
  <c r="BA174" i="28"/>
  <c r="AK174" i="28"/>
  <c r="U174" i="28"/>
  <c r="E174" i="28"/>
  <c r="BP174" i="28"/>
  <c r="AZ174" i="28"/>
  <c r="AJ174" i="28"/>
  <c r="T174" i="28"/>
  <c r="D174" i="28"/>
  <c r="BO174" i="28"/>
  <c r="AY174" i="28"/>
  <c r="AI174" i="28"/>
  <c r="S174" i="28"/>
  <c r="BN174" i="28"/>
  <c r="AX174" i="28"/>
  <c r="AH174" i="28"/>
  <c r="R174" i="28"/>
  <c r="BM174" i="28"/>
  <c r="AW174" i="28"/>
  <c r="AG174" i="28"/>
  <c r="Q174" i="28"/>
  <c r="BL174" i="28"/>
  <c r="AV174" i="28"/>
  <c r="AF174" i="28"/>
  <c r="P174" i="28"/>
  <c r="BX95" i="28"/>
  <c r="BX96" i="28"/>
  <c r="BX93" i="28"/>
  <c r="BX97" i="28"/>
  <c r="BX98" i="28"/>
  <c r="BX100" i="28"/>
  <c r="BX99" i="28"/>
  <c r="BX94" i="28"/>
  <c r="BX92" i="28"/>
  <c r="CG171" i="27"/>
  <c r="BW181" i="24"/>
  <c r="BW172" i="27"/>
  <c r="BG172" i="27"/>
  <c r="AQ172" i="27"/>
  <c r="AA172" i="27"/>
  <c r="K172" i="27"/>
  <c r="BV172" i="27"/>
  <c r="BF172" i="27"/>
  <c r="AP172" i="27"/>
  <c r="Z172" i="27"/>
  <c r="J172" i="27"/>
  <c r="BU172" i="27"/>
  <c r="BE172" i="27"/>
  <c r="AO172" i="27"/>
  <c r="Y172" i="27"/>
  <c r="I172" i="27"/>
  <c r="BT172" i="27"/>
  <c r="BD172" i="27"/>
  <c r="AN172" i="27"/>
  <c r="X172" i="27"/>
  <c r="H172" i="27"/>
  <c r="BS172" i="27"/>
  <c r="BC172" i="27"/>
  <c r="AM172" i="27"/>
  <c r="W172" i="27"/>
  <c r="G172" i="27"/>
  <c r="BR172" i="27"/>
  <c r="BB172" i="27"/>
  <c r="AL172" i="27"/>
  <c r="V172" i="27"/>
  <c r="F172" i="27"/>
  <c r="BQ172" i="27"/>
  <c r="BA172" i="27"/>
  <c r="AK172" i="27"/>
  <c r="U172" i="27"/>
  <c r="E172" i="27"/>
  <c r="BP172" i="27"/>
  <c r="AZ172" i="27"/>
  <c r="AJ172" i="27"/>
  <c r="T172" i="27"/>
  <c r="D172" i="27"/>
  <c r="BO172" i="27"/>
  <c r="AY172" i="27"/>
  <c r="AI172" i="27"/>
  <c r="S172" i="27"/>
  <c r="BN172" i="27"/>
  <c r="AX172" i="27"/>
  <c r="AH172" i="27"/>
  <c r="R172" i="27"/>
  <c r="BM172" i="27"/>
  <c r="AW172" i="27"/>
  <c r="AG172" i="27"/>
  <c r="Q172" i="27"/>
  <c r="BL172" i="27"/>
  <c r="AV172" i="27"/>
  <c r="AF172" i="27"/>
  <c r="P172" i="27"/>
  <c r="BK172" i="27"/>
  <c r="AU172" i="27"/>
  <c r="AE172" i="27"/>
  <c r="O172" i="27"/>
  <c r="BJ172" i="27"/>
  <c r="AT172" i="27"/>
  <c r="AD172" i="27"/>
  <c r="BH172" i="27"/>
  <c r="AR172" i="27"/>
  <c r="AB172" i="27"/>
  <c r="BI172" i="27"/>
  <c r="AS172" i="27"/>
  <c r="AC172" i="27"/>
  <c r="N172" i="27"/>
  <c r="M172" i="27"/>
  <c r="L172" i="27"/>
  <c r="BX96" i="27"/>
  <c r="BX93" i="27"/>
  <c r="BX97" i="27"/>
  <c r="BX98" i="27"/>
  <c r="BX100" i="27"/>
  <c r="BX99" i="27"/>
  <c r="BX94" i="27"/>
  <c r="BX92" i="27"/>
  <c r="BX95" i="27"/>
  <c r="BX94" i="26"/>
  <c r="BX92" i="26"/>
  <c r="BX95" i="26"/>
  <c r="BX99" i="26"/>
  <c r="BX97" i="26"/>
  <c r="BX100" i="26"/>
  <c r="BX93" i="26"/>
  <c r="BX96" i="26"/>
  <c r="BX98" i="26"/>
  <c r="BW111" i="24"/>
  <c r="BW108" i="24"/>
  <c r="BW119" i="24"/>
  <c r="BW105" i="24"/>
  <c r="BW118" i="24"/>
  <c r="BW106" i="24"/>
  <c r="BW110" i="24"/>
  <c r="BW114" i="24"/>
  <c r="BW117" i="24"/>
  <c r="BW113" i="24"/>
  <c r="BW115" i="24"/>
  <c r="BW116" i="24"/>
  <c r="BW107" i="24"/>
  <c r="BW112" i="24"/>
  <c r="BW109" i="24"/>
  <c r="BW120" i="24"/>
  <c r="BW121" i="24"/>
  <c r="BW122" i="24"/>
  <c r="BW123" i="24"/>
  <c r="BW124" i="24"/>
  <c r="BW125" i="24"/>
  <c r="BW126" i="24"/>
  <c r="BW127" i="24"/>
  <c r="BW128" i="24"/>
  <c r="BW129" i="24"/>
  <c r="BW130" i="24"/>
  <c r="BW131" i="24"/>
  <c r="BW132" i="24"/>
  <c r="CG91" i="24"/>
  <c r="BW133" i="24"/>
  <c r="BW134" i="24"/>
  <c r="BW135" i="24"/>
  <c r="BW136" i="24"/>
  <c r="BW137" i="24"/>
  <c r="BW138" i="24"/>
  <c r="BW139" i="24"/>
  <c r="BW140" i="24"/>
  <c r="BW141" i="24"/>
  <c r="BW142" i="24"/>
  <c r="BW143" i="24"/>
  <c r="BW144" i="24"/>
  <c r="BW145" i="24"/>
  <c r="BW146" i="24"/>
  <c r="BW147" i="24"/>
  <c r="BW148" i="24"/>
  <c r="BW149" i="24"/>
  <c r="BW150" i="24"/>
  <c r="BW151" i="24"/>
  <c r="BW152" i="24"/>
  <c r="BW153" i="24"/>
  <c r="BW154" i="24"/>
  <c r="BW155" i="24"/>
  <c r="BW156" i="24"/>
  <c r="BW157" i="24"/>
  <c r="BW158" i="24"/>
  <c r="BW159" i="24"/>
  <c r="BW160" i="24"/>
  <c r="BW161" i="24"/>
  <c r="BW162" i="24"/>
  <c r="BW163" i="24"/>
  <c r="BW164" i="24"/>
  <c r="BW165" i="24"/>
  <c r="BW166" i="24"/>
  <c r="BW167" i="24"/>
  <c r="BW168" i="24"/>
  <c r="BW169" i="24"/>
  <c r="BW170" i="24"/>
  <c r="BW171" i="24"/>
  <c r="BW172" i="24"/>
  <c r="BW173" i="24"/>
  <c r="BW174" i="24"/>
  <c r="BW175" i="24"/>
  <c r="BW101" i="29"/>
  <c r="BW105" i="27"/>
  <c r="BW106" i="27"/>
  <c r="BW107" i="27"/>
  <c r="BW108" i="27"/>
  <c r="BW109" i="27"/>
  <c r="BW110" i="27"/>
  <c r="CG91" i="27"/>
  <c r="BW111" i="27"/>
  <c r="BW112" i="27"/>
  <c r="BW113" i="27"/>
  <c r="BW114" i="27"/>
  <c r="BW115" i="27"/>
  <c r="BW116" i="27"/>
  <c r="BW117" i="27"/>
  <c r="BW118" i="27"/>
  <c r="BW119" i="27"/>
  <c r="BW120" i="27"/>
  <c r="BW121" i="27"/>
  <c r="BW122" i="27"/>
  <c r="BW123" i="27"/>
  <c r="BW124" i="27"/>
  <c r="BW125" i="27"/>
  <c r="BW126" i="27"/>
  <c r="BW127" i="27"/>
  <c r="BW128" i="27"/>
  <c r="BW129" i="27"/>
  <c r="BW130" i="27"/>
  <c r="BW131" i="27"/>
  <c r="BW132" i="27"/>
  <c r="BW133" i="27"/>
  <c r="BW134" i="27"/>
  <c r="BW135" i="27"/>
  <c r="BW136" i="27"/>
  <c r="BW137" i="27"/>
  <c r="BW138" i="27"/>
  <c r="BW139" i="27"/>
  <c r="BW140" i="27"/>
  <c r="BW141" i="27"/>
  <c r="BW142" i="27"/>
  <c r="BW143" i="27"/>
  <c r="BW144" i="27"/>
  <c r="BW145" i="27"/>
  <c r="BW146" i="27"/>
  <c r="BW147" i="27"/>
  <c r="BW148" i="27"/>
  <c r="BW149" i="27"/>
  <c r="BW150" i="27"/>
  <c r="BW151" i="27"/>
  <c r="BW152" i="27"/>
  <c r="BW153" i="27"/>
  <c r="BW154" i="27"/>
  <c r="BW155" i="27"/>
  <c r="BW156" i="27"/>
  <c r="BW157" i="27"/>
  <c r="BW158" i="27"/>
  <c r="BW159" i="27"/>
  <c r="BW160" i="27"/>
  <c r="BW161" i="27"/>
  <c r="BW162" i="27"/>
  <c r="BW163" i="27"/>
  <c r="BW164" i="27"/>
  <c r="BW165" i="27"/>
  <c r="BW166" i="27"/>
  <c r="BW167" i="27"/>
  <c r="BW168" i="27"/>
  <c r="BW169" i="27"/>
  <c r="BW170" i="27"/>
  <c r="CG172" i="26"/>
  <c r="BW103" i="25"/>
  <c r="BW103" i="28"/>
  <c r="BW103" i="26"/>
  <c r="BW103" i="29"/>
  <c r="BW103" i="27"/>
  <c r="BW103" i="24"/>
  <c r="D73" i="20"/>
  <c r="E73" i="20" s="1"/>
  <c r="J84" i="1"/>
  <c r="B75" i="20"/>
  <c r="C75" i="20" s="1"/>
  <c r="M81" i="1"/>
  <c r="R79" i="1"/>
  <c r="H87" i="1"/>
  <c r="BY18" i="29" s="1"/>
  <c r="E87" i="1"/>
  <c r="BY18" i="26" s="1"/>
  <c r="G87" i="1"/>
  <c r="BY18" i="28" s="1"/>
  <c r="F87" i="1"/>
  <c r="BY18" i="27" s="1"/>
  <c r="C87" i="1"/>
  <c r="BY18" i="24" s="1"/>
  <c r="D87" i="1"/>
  <c r="BY18" i="25" s="1"/>
  <c r="E74" i="23"/>
  <c r="F74" i="23" s="1"/>
  <c r="G74" i="23"/>
  <c r="F73" i="20"/>
  <c r="A74" i="21"/>
  <c r="D74" i="21" s="1"/>
  <c r="A81" i="1"/>
  <c r="B82" i="1"/>
  <c r="B76" i="23"/>
  <c r="C76" i="23" s="1"/>
  <c r="D76" i="23" s="1"/>
  <c r="A75" i="23"/>
  <c r="B75" i="21"/>
  <c r="C75" i="21" s="1"/>
  <c r="A74" i="20"/>
  <c r="E73" i="21"/>
  <c r="F73" i="21"/>
  <c r="L80" i="1"/>
  <c r="O80" i="1" s="1"/>
  <c r="T80" i="1" s="1"/>
  <c r="I97" i="14"/>
  <c r="P79" i="1"/>
  <c r="B174" i="29"/>
  <c r="B90" i="29"/>
  <c r="B88" i="27"/>
  <c r="B172" i="27"/>
  <c r="B174" i="28"/>
  <c r="B90" i="28"/>
  <c r="B172" i="25"/>
  <c r="B88" i="25"/>
  <c r="B173" i="26"/>
  <c r="B89" i="26"/>
  <c r="BX183" i="24" l="1"/>
  <c r="BX172" i="27"/>
  <c r="BX173" i="26"/>
  <c r="BX172" i="25"/>
  <c r="BY96" i="27"/>
  <c r="BY93" i="27"/>
  <c r="BY97" i="27"/>
  <c r="BY98" i="27"/>
  <c r="BY100" i="27"/>
  <c r="BY99" i="27"/>
  <c r="BY94" i="27"/>
  <c r="BY95" i="27"/>
  <c r="CG172" i="25"/>
  <c r="BX101" i="24"/>
  <c r="BX178" i="24"/>
  <c r="BX184" i="24"/>
  <c r="BX185" i="24"/>
  <c r="BY95" i="28"/>
  <c r="BY96" i="28"/>
  <c r="BY93" i="28"/>
  <c r="BY97" i="28"/>
  <c r="BY98" i="28"/>
  <c r="BY100" i="28"/>
  <c r="BY99" i="28"/>
  <c r="BY94" i="28"/>
  <c r="BY95" i="29"/>
  <c r="BY96" i="29"/>
  <c r="BY93" i="29"/>
  <c r="BY97" i="29"/>
  <c r="BY98" i="29"/>
  <c r="BY100" i="29"/>
  <c r="BY99" i="29"/>
  <c r="BY94" i="29"/>
  <c r="BY101" i="29" s="1"/>
  <c r="CG174" i="28"/>
  <c r="BX105" i="29"/>
  <c r="BX106" i="29"/>
  <c r="BX107" i="29"/>
  <c r="BX108" i="29"/>
  <c r="BX109" i="29"/>
  <c r="BX110" i="29"/>
  <c r="CG92" i="29"/>
  <c r="BX111" i="29"/>
  <c r="BX112" i="29"/>
  <c r="BX113" i="29"/>
  <c r="BX114" i="29"/>
  <c r="BX115" i="29"/>
  <c r="BX116" i="29"/>
  <c r="BX117" i="29"/>
  <c r="BX118" i="29"/>
  <c r="BX119" i="29"/>
  <c r="BX120" i="29"/>
  <c r="BX121" i="29"/>
  <c r="BX122" i="29"/>
  <c r="BX123" i="29"/>
  <c r="BX124" i="29"/>
  <c r="BX125" i="29"/>
  <c r="BX126" i="29"/>
  <c r="BX127" i="29"/>
  <c r="BX128" i="29"/>
  <c r="BX129" i="29"/>
  <c r="BX130" i="29"/>
  <c r="BX131" i="29"/>
  <c r="BX132" i="29"/>
  <c r="BX133" i="29"/>
  <c r="BX134" i="29"/>
  <c r="BX135" i="29"/>
  <c r="BX136" i="29"/>
  <c r="BX137" i="29"/>
  <c r="BX138" i="29"/>
  <c r="BX139" i="29"/>
  <c r="BX140" i="29"/>
  <c r="BX141" i="29"/>
  <c r="BX142" i="29"/>
  <c r="BX143" i="29"/>
  <c r="BX144" i="29"/>
  <c r="BX145" i="29"/>
  <c r="BX146" i="29"/>
  <c r="BX147" i="29"/>
  <c r="BX148" i="29"/>
  <c r="BX149" i="29"/>
  <c r="BX150" i="29"/>
  <c r="BX151" i="29"/>
  <c r="BX152" i="29"/>
  <c r="BX153" i="29"/>
  <c r="BX154" i="29"/>
  <c r="BX155" i="29"/>
  <c r="BX156" i="29"/>
  <c r="BX157" i="29"/>
  <c r="BX158" i="29"/>
  <c r="BX159" i="29"/>
  <c r="BX160" i="29"/>
  <c r="BX161" i="29"/>
  <c r="BX162" i="29"/>
  <c r="BX163" i="29"/>
  <c r="BX164" i="29"/>
  <c r="BX165" i="29"/>
  <c r="BX166" i="29"/>
  <c r="BX167" i="29"/>
  <c r="BX168" i="29"/>
  <c r="BX169" i="29"/>
  <c r="BX170" i="29"/>
  <c r="BX171" i="29"/>
  <c r="BX172" i="29"/>
  <c r="BX173" i="29"/>
  <c r="BX182" i="24"/>
  <c r="BX101" i="29"/>
  <c r="BX181" i="24"/>
  <c r="CG174" i="29"/>
  <c r="BX177" i="24"/>
  <c r="BX180" i="24"/>
  <c r="BX174" i="26"/>
  <c r="BH174" i="26"/>
  <c r="AR174" i="26"/>
  <c r="AB174" i="26"/>
  <c r="L174" i="26"/>
  <c r="BW174" i="26"/>
  <c r="BG174" i="26"/>
  <c r="AQ174" i="26"/>
  <c r="AA174" i="26"/>
  <c r="K174" i="26"/>
  <c r="BV174" i="26"/>
  <c r="BF174" i="26"/>
  <c r="AP174" i="26"/>
  <c r="Z174" i="26"/>
  <c r="J174" i="26"/>
  <c r="BU174" i="26"/>
  <c r="BE174" i="26"/>
  <c r="AO174" i="26"/>
  <c r="Y174" i="26"/>
  <c r="I174" i="26"/>
  <c r="BT174" i="26"/>
  <c r="BD174" i="26"/>
  <c r="AN174" i="26"/>
  <c r="X174" i="26"/>
  <c r="H174" i="26"/>
  <c r="BS174" i="26"/>
  <c r="BC174" i="26"/>
  <c r="AM174" i="26"/>
  <c r="W174" i="26"/>
  <c r="G174" i="26"/>
  <c r="BR174" i="26"/>
  <c r="BB174" i="26"/>
  <c r="AL174" i="26"/>
  <c r="V174" i="26"/>
  <c r="F174" i="26"/>
  <c r="BQ174" i="26"/>
  <c r="BA174" i="26"/>
  <c r="AK174" i="26"/>
  <c r="U174" i="26"/>
  <c r="E174" i="26"/>
  <c r="BP174" i="26"/>
  <c r="AZ174" i="26"/>
  <c r="AJ174" i="26"/>
  <c r="T174" i="26"/>
  <c r="D174" i="26"/>
  <c r="BO174" i="26"/>
  <c r="AY174" i="26"/>
  <c r="AI174" i="26"/>
  <c r="S174" i="26"/>
  <c r="BN174" i="26"/>
  <c r="AX174" i="26"/>
  <c r="AH174" i="26"/>
  <c r="R174" i="26"/>
  <c r="BM174" i="26"/>
  <c r="AW174" i="26"/>
  <c r="AG174" i="26"/>
  <c r="Q174" i="26"/>
  <c r="BL174" i="26"/>
  <c r="AV174" i="26"/>
  <c r="AF174" i="26"/>
  <c r="P174" i="26"/>
  <c r="BK174" i="26"/>
  <c r="AU174" i="26"/>
  <c r="AE174" i="26"/>
  <c r="O174" i="26"/>
  <c r="BJ174" i="26"/>
  <c r="AT174" i="26"/>
  <c r="AD174" i="26"/>
  <c r="N174" i="26"/>
  <c r="BI174" i="26"/>
  <c r="AS174" i="26"/>
  <c r="AC174" i="26"/>
  <c r="M174" i="26"/>
  <c r="BX105" i="28"/>
  <c r="BX106" i="28"/>
  <c r="BX108" i="28"/>
  <c r="BX107" i="28"/>
  <c r="BX109" i="28"/>
  <c r="BX110" i="28"/>
  <c r="BX111" i="28"/>
  <c r="CG92" i="28"/>
  <c r="BX112" i="28"/>
  <c r="BX113" i="28"/>
  <c r="BX114" i="28"/>
  <c r="BX115" i="28"/>
  <c r="BX116" i="28"/>
  <c r="BX117" i="28"/>
  <c r="BX118" i="28"/>
  <c r="BX119" i="28"/>
  <c r="BX120" i="28"/>
  <c r="BX121" i="28"/>
  <c r="BX122" i="28"/>
  <c r="BX123" i="28"/>
  <c r="BX124" i="28"/>
  <c r="BX125" i="28"/>
  <c r="BX126" i="28"/>
  <c r="BX127" i="28"/>
  <c r="BX128" i="28"/>
  <c r="BX129" i="28"/>
  <c r="BX130" i="28"/>
  <c r="BX131" i="28"/>
  <c r="BX132" i="28"/>
  <c r="BX133" i="28"/>
  <c r="BX134" i="28"/>
  <c r="BX135" i="28"/>
  <c r="BX136" i="28"/>
  <c r="BX137" i="28"/>
  <c r="BX138" i="28"/>
  <c r="BX139" i="28"/>
  <c r="BX140" i="28"/>
  <c r="BX141" i="28"/>
  <c r="BX142" i="28"/>
  <c r="BX143" i="28"/>
  <c r="BX144" i="28"/>
  <c r="BX145" i="28"/>
  <c r="BX146" i="28"/>
  <c r="BX147" i="28"/>
  <c r="BX148" i="28"/>
  <c r="BX149" i="28"/>
  <c r="BX150" i="28"/>
  <c r="BX151" i="28"/>
  <c r="BX152" i="28"/>
  <c r="BX153" i="28"/>
  <c r="BX154" i="28"/>
  <c r="BX155" i="28"/>
  <c r="BX156" i="28"/>
  <c r="BX157" i="28"/>
  <c r="BX158" i="28"/>
  <c r="BX159" i="28"/>
  <c r="BX160" i="28"/>
  <c r="BX161" i="28"/>
  <c r="BX162" i="28"/>
  <c r="BX163" i="28"/>
  <c r="BX164" i="28"/>
  <c r="BX165" i="28"/>
  <c r="BX166" i="28"/>
  <c r="BX167" i="28"/>
  <c r="BX168" i="28"/>
  <c r="BX169" i="28"/>
  <c r="BX170" i="28"/>
  <c r="BX171" i="28"/>
  <c r="BX172" i="28"/>
  <c r="BX173" i="28"/>
  <c r="BX101" i="28"/>
  <c r="BX105" i="26"/>
  <c r="BX106" i="26"/>
  <c r="BX107" i="26"/>
  <c r="BX108" i="26"/>
  <c r="BX109" i="26"/>
  <c r="CG92" i="26"/>
  <c r="BX110" i="26"/>
  <c r="BX111" i="26"/>
  <c r="BX112" i="26"/>
  <c r="BX113" i="26"/>
  <c r="BX114" i="26"/>
  <c r="BX115" i="26"/>
  <c r="BX116" i="26"/>
  <c r="BX117" i="26"/>
  <c r="BX118" i="26"/>
  <c r="BX119" i="26"/>
  <c r="BX120" i="26"/>
  <c r="BX121" i="26"/>
  <c r="BX122" i="26"/>
  <c r="BX123" i="26"/>
  <c r="BX124" i="26"/>
  <c r="BX125" i="26"/>
  <c r="BX126" i="26"/>
  <c r="BX127" i="26"/>
  <c r="BX128" i="26"/>
  <c r="BX129" i="26"/>
  <c r="BX130" i="26"/>
  <c r="BX131" i="26"/>
  <c r="BX132" i="26"/>
  <c r="BX133" i="26"/>
  <c r="BX134" i="26"/>
  <c r="BX135" i="26"/>
  <c r="BX136" i="26"/>
  <c r="BX137" i="26"/>
  <c r="BX138" i="26"/>
  <c r="BX139" i="26"/>
  <c r="BX140" i="26"/>
  <c r="BX141" i="26"/>
  <c r="BX142" i="26"/>
  <c r="BX143" i="26"/>
  <c r="BX144" i="26"/>
  <c r="BX145" i="26"/>
  <c r="BX146" i="26"/>
  <c r="BX147" i="26"/>
  <c r="BX148" i="26"/>
  <c r="BX149" i="26"/>
  <c r="BX150" i="26"/>
  <c r="BX151" i="26"/>
  <c r="BX152" i="26"/>
  <c r="BX153" i="26"/>
  <c r="BX154" i="26"/>
  <c r="BX155" i="26"/>
  <c r="BX156" i="26"/>
  <c r="BX157" i="26"/>
  <c r="BX158" i="26"/>
  <c r="BX159" i="26"/>
  <c r="BX160" i="26"/>
  <c r="BX161" i="26"/>
  <c r="BX162" i="26"/>
  <c r="BX163" i="26"/>
  <c r="BX164" i="26"/>
  <c r="BX165" i="26"/>
  <c r="BX166" i="26"/>
  <c r="BX167" i="26"/>
  <c r="BX168" i="26"/>
  <c r="BX169" i="26"/>
  <c r="BX170" i="26"/>
  <c r="BX171" i="26"/>
  <c r="BX172" i="26"/>
  <c r="BX101" i="26"/>
  <c r="CG173" i="26"/>
  <c r="BY97" i="26"/>
  <c r="BY100" i="26"/>
  <c r="BY99" i="26"/>
  <c r="BY94" i="26"/>
  <c r="BY95" i="26"/>
  <c r="BY93" i="26"/>
  <c r="BY96" i="26"/>
  <c r="BY98" i="26"/>
  <c r="BX174" i="29"/>
  <c r="BV173" i="27"/>
  <c r="BF173" i="27"/>
  <c r="AP173" i="27"/>
  <c r="Z173" i="27"/>
  <c r="J173" i="27"/>
  <c r="BU173" i="27"/>
  <c r="BE173" i="27"/>
  <c r="AO173" i="27"/>
  <c r="Y173" i="27"/>
  <c r="I173" i="27"/>
  <c r="BT173" i="27"/>
  <c r="BD173" i="27"/>
  <c r="AN173" i="27"/>
  <c r="X173" i="27"/>
  <c r="H173" i="27"/>
  <c r="BS173" i="27"/>
  <c r="BC173" i="27"/>
  <c r="AM173" i="27"/>
  <c r="W173" i="27"/>
  <c r="G173" i="27"/>
  <c r="BR173" i="27"/>
  <c r="BB173" i="27"/>
  <c r="AL173" i="27"/>
  <c r="V173" i="27"/>
  <c r="F173" i="27"/>
  <c r="BQ173" i="27"/>
  <c r="BA173" i="27"/>
  <c r="AK173" i="27"/>
  <c r="U173" i="27"/>
  <c r="E173" i="27"/>
  <c r="BP173" i="27"/>
  <c r="AZ173" i="27"/>
  <c r="AJ173" i="27"/>
  <c r="T173" i="27"/>
  <c r="D173" i="27"/>
  <c r="BO173" i="27"/>
  <c r="AY173" i="27"/>
  <c r="AI173" i="27"/>
  <c r="S173" i="27"/>
  <c r="BN173" i="27"/>
  <c r="AX173" i="27"/>
  <c r="AH173" i="27"/>
  <c r="R173" i="27"/>
  <c r="BM173" i="27"/>
  <c r="AW173" i="27"/>
  <c r="AG173" i="27"/>
  <c r="Q173" i="27"/>
  <c r="BL173" i="27"/>
  <c r="AV173" i="27"/>
  <c r="AF173" i="27"/>
  <c r="P173" i="27"/>
  <c r="BK173" i="27"/>
  <c r="AU173" i="27"/>
  <c r="AE173" i="27"/>
  <c r="O173" i="27"/>
  <c r="BJ173" i="27"/>
  <c r="AT173" i="27"/>
  <c r="AD173" i="27"/>
  <c r="N173" i="27"/>
  <c r="BI173" i="27"/>
  <c r="AS173" i="27"/>
  <c r="AC173" i="27"/>
  <c r="M173" i="27"/>
  <c r="BW173" i="27"/>
  <c r="BG173" i="27"/>
  <c r="AQ173" i="27"/>
  <c r="AA173" i="27"/>
  <c r="K173" i="27"/>
  <c r="BX173" i="27"/>
  <c r="BH173" i="27"/>
  <c r="AR173" i="27"/>
  <c r="AB173" i="27"/>
  <c r="L173" i="27"/>
  <c r="BX105" i="27"/>
  <c r="BX106" i="27"/>
  <c r="BX107" i="27"/>
  <c r="BX108" i="27"/>
  <c r="BX109" i="27"/>
  <c r="BX110" i="27"/>
  <c r="CG92" i="27"/>
  <c r="BX111" i="27"/>
  <c r="BX112" i="27"/>
  <c r="BX113" i="27"/>
  <c r="BX114" i="27"/>
  <c r="BX115" i="27"/>
  <c r="BX116" i="27"/>
  <c r="BX117" i="27"/>
  <c r="BX118" i="27"/>
  <c r="BX119" i="27"/>
  <c r="BX120" i="27"/>
  <c r="BX121" i="27"/>
  <c r="BX122" i="27"/>
  <c r="BX123" i="27"/>
  <c r="BX124" i="27"/>
  <c r="BX125" i="27"/>
  <c r="BX126" i="27"/>
  <c r="BX127" i="27"/>
  <c r="BX128" i="27"/>
  <c r="BX129" i="27"/>
  <c r="BX130" i="27"/>
  <c r="BX131" i="27"/>
  <c r="BX132" i="27"/>
  <c r="BX133" i="27"/>
  <c r="BX134" i="27"/>
  <c r="BX135" i="27"/>
  <c r="BX136" i="27"/>
  <c r="BX137" i="27"/>
  <c r="BX138" i="27"/>
  <c r="BX139" i="27"/>
  <c r="BX140" i="27"/>
  <c r="BX141" i="27"/>
  <c r="BX142" i="27"/>
  <c r="BX143" i="27"/>
  <c r="BX144" i="27"/>
  <c r="BX145" i="27"/>
  <c r="BX146" i="27"/>
  <c r="BX147" i="27"/>
  <c r="BX148" i="27"/>
  <c r="BX149" i="27"/>
  <c r="BX150" i="27"/>
  <c r="BX151" i="27"/>
  <c r="BX152" i="27"/>
  <c r="BX153" i="27"/>
  <c r="BX154" i="27"/>
  <c r="BX155" i="27"/>
  <c r="BX156" i="27"/>
  <c r="BX157" i="27"/>
  <c r="BX158" i="27"/>
  <c r="BX159" i="27"/>
  <c r="BX160" i="27"/>
  <c r="BX161" i="27"/>
  <c r="BX162" i="27"/>
  <c r="BX163" i="27"/>
  <c r="BX164" i="27"/>
  <c r="BX165" i="27"/>
  <c r="BX166" i="27"/>
  <c r="BX167" i="27"/>
  <c r="BX168" i="27"/>
  <c r="BX169" i="27"/>
  <c r="BX170" i="27"/>
  <c r="BX171" i="27"/>
  <c r="CG172" i="27"/>
  <c r="BX101" i="25"/>
  <c r="BX105" i="25"/>
  <c r="BX106" i="25"/>
  <c r="BX107" i="25"/>
  <c r="BX108" i="25"/>
  <c r="BX109" i="25"/>
  <c r="BX110" i="25"/>
  <c r="CG92" i="25"/>
  <c r="BX111" i="25"/>
  <c r="BX112" i="25"/>
  <c r="BX113" i="25"/>
  <c r="BX114" i="25"/>
  <c r="BX115" i="25"/>
  <c r="BX116" i="25"/>
  <c r="BX117" i="25"/>
  <c r="BX118" i="25"/>
  <c r="BX119" i="25"/>
  <c r="BX120" i="25"/>
  <c r="BX121" i="25"/>
  <c r="BX122" i="25"/>
  <c r="BX123" i="25"/>
  <c r="BX124" i="25"/>
  <c r="BX125" i="25"/>
  <c r="BX126" i="25"/>
  <c r="BX127" i="25"/>
  <c r="BX128" i="25"/>
  <c r="BX129" i="25"/>
  <c r="BX130" i="25"/>
  <c r="BX131" i="25"/>
  <c r="BX132" i="25"/>
  <c r="BX133" i="25"/>
  <c r="BX134" i="25"/>
  <c r="BX135" i="25"/>
  <c r="BX136" i="25"/>
  <c r="BX137" i="25"/>
  <c r="BX138" i="25"/>
  <c r="BX139" i="25"/>
  <c r="BX140" i="25"/>
  <c r="BX141" i="25"/>
  <c r="BX142" i="25"/>
  <c r="BX143" i="25"/>
  <c r="BX144" i="25"/>
  <c r="BX145" i="25"/>
  <c r="BX146" i="25"/>
  <c r="BX147" i="25"/>
  <c r="BX148" i="25"/>
  <c r="BX149" i="25"/>
  <c r="BX150" i="25"/>
  <c r="BX151" i="25"/>
  <c r="BX152" i="25"/>
  <c r="BX153" i="25"/>
  <c r="BX154" i="25"/>
  <c r="BX155" i="25"/>
  <c r="BX156" i="25"/>
  <c r="BX157" i="25"/>
  <c r="BX158" i="25"/>
  <c r="BX159" i="25"/>
  <c r="BX160" i="25"/>
  <c r="BX161" i="25"/>
  <c r="BX162" i="25"/>
  <c r="BX163" i="25"/>
  <c r="BX164" i="25"/>
  <c r="BX165" i="25"/>
  <c r="BX166" i="25"/>
  <c r="BX167" i="25"/>
  <c r="BX168" i="25"/>
  <c r="BX169" i="25"/>
  <c r="BX170" i="25"/>
  <c r="BX171" i="25"/>
  <c r="BN173" i="25"/>
  <c r="AX173" i="25"/>
  <c r="AH173" i="25"/>
  <c r="R173" i="25"/>
  <c r="BM173" i="25"/>
  <c r="AW173" i="25"/>
  <c r="AG173" i="25"/>
  <c r="Q173" i="25"/>
  <c r="BL173" i="25"/>
  <c r="AV173" i="25"/>
  <c r="AF173" i="25"/>
  <c r="P173" i="25"/>
  <c r="BK173" i="25"/>
  <c r="AU173" i="25"/>
  <c r="AE173" i="25"/>
  <c r="O173" i="25"/>
  <c r="BJ173" i="25"/>
  <c r="AT173" i="25"/>
  <c r="AD173" i="25"/>
  <c r="N173" i="25"/>
  <c r="BI173" i="25"/>
  <c r="AS173" i="25"/>
  <c r="AC173" i="25"/>
  <c r="M173" i="25"/>
  <c r="BX173" i="25"/>
  <c r="BH173" i="25"/>
  <c r="AR173" i="25"/>
  <c r="AB173" i="25"/>
  <c r="L173" i="25"/>
  <c r="BW173" i="25"/>
  <c r="BG173" i="25"/>
  <c r="AQ173" i="25"/>
  <c r="AA173" i="25"/>
  <c r="K173" i="25"/>
  <c r="BV173" i="25"/>
  <c r="BF173" i="25"/>
  <c r="AP173" i="25"/>
  <c r="Z173" i="25"/>
  <c r="J173" i="25"/>
  <c r="BU173" i="25"/>
  <c r="BE173" i="25"/>
  <c r="AO173" i="25"/>
  <c r="Y173" i="25"/>
  <c r="I173" i="25"/>
  <c r="BT173" i="25"/>
  <c r="BD173" i="25"/>
  <c r="AN173" i="25"/>
  <c r="X173" i="25"/>
  <c r="H173" i="25"/>
  <c r="BS173" i="25"/>
  <c r="BC173" i="25"/>
  <c r="AM173" i="25"/>
  <c r="W173" i="25"/>
  <c r="G173" i="25"/>
  <c r="BR173" i="25"/>
  <c r="BB173" i="25"/>
  <c r="AL173" i="25"/>
  <c r="V173" i="25"/>
  <c r="F173" i="25"/>
  <c r="BQ173" i="25"/>
  <c r="BA173" i="25"/>
  <c r="AK173" i="25"/>
  <c r="U173" i="25"/>
  <c r="E173" i="25"/>
  <c r="BP173" i="25"/>
  <c r="AZ173" i="25"/>
  <c r="AJ173" i="25"/>
  <c r="T173" i="25"/>
  <c r="D173" i="25"/>
  <c r="BO173" i="25"/>
  <c r="AY173" i="25"/>
  <c r="AI173" i="25"/>
  <c r="S173" i="25"/>
  <c r="BP175" i="28"/>
  <c r="AZ175" i="28"/>
  <c r="AJ175" i="28"/>
  <c r="T175" i="28"/>
  <c r="D175" i="28"/>
  <c r="BO175" i="28"/>
  <c r="AY175" i="28"/>
  <c r="AI175" i="28"/>
  <c r="S175" i="28"/>
  <c r="BN175" i="28"/>
  <c r="AX175" i="28"/>
  <c r="AH175" i="28"/>
  <c r="R175" i="28"/>
  <c r="BM175" i="28"/>
  <c r="AW175" i="28"/>
  <c r="AG175" i="28"/>
  <c r="Q175" i="28"/>
  <c r="BL175" i="28"/>
  <c r="BK175" i="28"/>
  <c r="AU175" i="28"/>
  <c r="BJ175" i="28"/>
  <c r="AO175" i="28"/>
  <c r="U175" i="28"/>
  <c r="BI175" i="28"/>
  <c r="AN175" i="28"/>
  <c r="P175" i="28"/>
  <c r="BH175" i="28"/>
  <c r="AM175" i="28"/>
  <c r="O175" i="28"/>
  <c r="BG175" i="28"/>
  <c r="AL175" i="28"/>
  <c r="N175" i="28"/>
  <c r="BF175" i="28"/>
  <c r="AK175" i="28"/>
  <c r="M175" i="28"/>
  <c r="BE175" i="28"/>
  <c r="AF175" i="28"/>
  <c r="L175" i="28"/>
  <c r="BD175" i="28"/>
  <c r="AE175" i="28"/>
  <c r="K175" i="28"/>
  <c r="BC175" i="28"/>
  <c r="AD175" i="28"/>
  <c r="J175" i="28"/>
  <c r="BX175" i="28"/>
  <c r="BB175" i="28"/>
  <c r="AC175" i="28"/>
  <c r="I175" i="28"/>
  <c r="BW175" i="28"/>
  <c r="BA175" i="28"/>
  <c r="AB175" i="28"/>
  <c r="H175" i="28"/>
  <c r="BV175" i="28"/>
  <c r="AV175" i="28"/>
  <c r="AA175" i="28"/>
  <c r="G175" i="28"/>
  <c r="BU175" i="28"/>
  <c r="AT175" i="28"/>
  <c r="Z175" i="28"/>
  <c r="F175" i="28"/>
  <c r="BT175" i="28"/>
  <c r="AS175" i="28"/>
  <c r="Y175" i="28"/>
  <c r="E175" i="28"/>
  <c r="BS175" i="28"/>
  <c r="AR175" i="28"/>
  <c r="X175" i="28"/>
  <c r="BR175" i="28"/>
  <c r="AQ175" i="28"/>
  <c r="W175" i="28"/>
  <c r="BQ175" i="28"/>
  <c r="AP175" i="28"/>
  <c r="V175" i="28"/>
  <c r="BJ175" i="29"/>
  <c r="AT175" i="29"/>
  <c r="AD175" i="29"/>
  <c r="N175" i="29"/>
  <c r="BT175" i="29"/>
  <c r="BD175" i="29"/>
  <c r="AN175" i="29"/>
  <c r="X175" i="29"/>
  <c r="H175" i="29"/>
  <c r="BS175" i="29"/>
  <c r="BC175" i="29"/>
  <c r="AM175" i="29"/>
  <c r="W175" i="29"/>
  <c r="G175" i="29"/>
  <c r="BR175" i="29"/>
  <c r="BB175" i="29"/>
  <c r="AL175" i="29"/>
  <c r="V175" i="29"/>
  <c r="F175" i="29"/>
  <c r="BG175" i="29"/>
  <c r="AJ175" i="29"/>
  <c r="P175" i="29"/>
  <c r="BH175" i="29"/>
  <c r="AI175" i="29"/>
  <c r="M175" i="29"/>
  <c r="BF175" i="29"/>
  <c r="AH175" i="29"/>
  <c r="L175" i="29"/>
  <c r="BE175" i="29"/>
  <c r="AG175" i="29"/>
  <c r="K175" i="29"/>
  <c r="BA175" i="29"/>
  <c r="AF175" i="29"/>
  <c r="J175" i="29"/>
  <c r="BX175" i="29"/>
  <c r="AZ175" i="29"/>
  <c r="AE175" i="29"/>
  <c r="I175" i="29"/>
  <c r="BW175" i="29"/>
  <c r="AY175" i="29"/>
  <c r="AC175" i="29"/>
  <c r="E175" i="29"/>
  <c r="BV175" i="29"/>
  <c r="AX175" i="29"/>
  <c r="AB175" i="29"/>
  <c r="D175" i="29"/>
  <c r="BU175" i="29"/>
  <c r="AW175" i="29"/>
  <c r="AA175" i="29"/>
  <c r="BQ175" i="29"/>
  <c r="AV175" i="29"/>
  <c r="Z175" i="29"/>
  <c r="BP175" i="29"/>
  <c r="AU175" i="29"/>
  <c r="Y175" i="29"/>
  <c r="BO175" i="29"/>
  <c r="AS175" i="29"/>
  <c r="U175" i="29"/>
  <c r="BN175" i="29"/>
  <c r="AR175" i="29"/>
  <c r="T175" i="29"/>
  <c r="BM175" i="29"/>
  <c r="AQ175" i="29"/>
  <c r="S175" i="29"/>
  <c r="BK175" i="29"/>
  <c r="AO175" i="29"/>
  <c r="Q175" i="29"/>
  <c r="O175" i="29"/>
  <c r="BL175" i="29"/>
  <c r="BI175" i="29"/>
  <c r="AP175" i="29"/>
  <c r="AK175" i="29"/>
  <c r="R175" i="29"/>
  <c r="BX101" i="27"/>
  <c r="Q78" i="1"/>
  <c r="S77" i="1"/>
  <c r="BY100" i="25"/>
  <c r="BY99" i="25"/>
  <c r="BY94" i="25"/>
  <c r="BY95" i="25"/>
  <c r="BY96" i="25"/>
  <c r="BY93" i="25"/>
  <c r="BY97" i="25"/>
  <c r="BY98" i="25"/>
  <c r="BX179" i="24"/>
  <c r="BY93" i="24"/>
  <c r="BY97" i="24"/>
  <c r="BY98" i="24"/>
  <c r="BY100" i="24"/>
  <c r="BY99" i="24"/>
  <c r="BY94" i="24"/>
  <c r="BY95" i="24"/>
  <c r="BY96" i="24"/>
  <c r="BX174" i="28"/>
  <c r="BX118" i="24"/>
  <c r="BX110" i="24"/>
  <c r="BX108" i="24"/>
  <c r="BX114" i="24"/>
  <c r="BX117" i="24"/>
  <c r="BX109" i="24"/>
  <c r="BX119" i="24"/>
  <c r="BX111" i="24"/>
  <c r="BX112" i="24"/>
  <c r="BX106" i="24"/>
  <c r="BX105" i="24"/>
  <c r="BX113" i="24"/>
  <c r="BX115" i="24"/>
  <c r="BX107" i="24"/>
  <c r="BX116" i="24"/>
  <c r="BX120" i="24"/>
  <c r="BX121" i="24"/>
  <c r="BX122" i="24"/>
  <c r="BX123" i="24"/>
  <c r="BX124" i="24"/>
  <c r="BX125" i="24"/>
  <c r="BX126" i="24"/>
  <c r="BX127" i="24"/>
  <c r="BX128" i="24"/>
  <c r="BX129" i="24"/>
  <c r="BX130" i="24"/>
  <c r="BX131" i="24"/>
  <c r="BX132" i="24"/>
  <c r="BX133" i="24"/>
  <c r="CG92" i="24"/>
  <c r="BX134" i="24"/>
  <c r="BX135" i="24"/>
  <c r="BX136" i="24"/>
  <c r="BX137" i="24"/>
  <c r="BX138" i="24"/>
  <c r="BX139" i="24"/>
  <c r="BX140" i="24"/>
  <c r="BX141" i="24"/>
  <c r="BX142" i="24"/>
  <c r="BX143" i="24"/>
  <c r="BX144" i="24"/>
  <c r="BX145" i="24"/>
  <c r="BX146" i="24"/>
  <c r="BX147" i="24"/>
  <c r="BX148" i="24"/>
  <c r="BX149" i="24"/>
  <c r="BX150" i="24"/>
  <c r="BX151" i="24"/>
  <c r="BX152" i="24"/>
  <c r="BX153" i="24"/>
  <c r="BX154" i="24"/>
  <c r="BX155" i="24"/>
  <c r="BX156" i="24"/>
  <c r="BX157" i="24"/>
  <c r="BX158" i="24"/>
  <c r="BX159" i="24"/>
  <c r="BX160" i="24"/>
  <c r="BX161" i="24"/>
  <c r="BX162" i="24"/>
  <c r="BX163" i="24"/>
  <c r="BX164" i="24"/>
  <c r="BX165" i="24"/>
  <c r="BX166" i="24"/>
  <c r="BX167" i="24"/>
  <c r="BX168" i="24"/>
  <c r="BX169" i="24"/>
  <c r="BX170" i="24"/>
  <c r="BX171" i="24"/>
  <c r="BX172" i="24"/>
  <c r="BX173" i="24"/>
  <c r="BX174" i="24"/>
  <c r="BX175" i="24"/>
  <c r="BX176" i="24"/>
  <c r="CG177" i="24"/>
  <c r="BX103" i="25"/>
  <c r="BX103" i="24"/>
  <c r="BX103" i="26"/>
  <c r="BX103" i="28"/>
  <c r="BX103" i="27"/>
  <c r="BX103" i="29"/>
  <c r="J85" i="1"/>
  <c r="D74" i="20"/>
  <c r="E74" i="20" s="1"/>
  <c r="B76" i="20"/>
  <c r="C76" i="20" s="1"/>
  <c r="M82" i="1"/>
  <c r="R80" i="1"/>
  <c r="H88" i="1"/>
  <c r="BZ18" i="29" s="1"/>
  <c r="E88" i="1"/>
  <c r="BZ18" i="26" s="1"/>
  <c r="G88" i="1"/>
  <c r="BZ18" i="28" s="1"/>
  <c r="F88" i="1"/>
  <c r="BZ18" i="27" s="1"/>
  <c r="D88" i="1"/>
  <c r="BZ18" i="25" s="1"/>
  <c r="C88" i="1"/>
  <c r="BZ18" i="24" s="1"/>
  <c r="A76" i="23"/>
  <c r="B77" i="23"/>
  <c r="C77" i="23" s="1"/>
  <c r="D77" i="23" s="1"/>
  <c r="A82" i="1"/>
  <c r="B83" i="1"/>
  <c r="B76" i="21"/>
  <c r="C76" i="21" s="1"/>
  <c r="A75" i="20"/>
  <c r="E74" i="21"/>
  <c r="F74" i="21"/>
  <c r="A75" i="21"/>
  <c r="D75" i="21" s="1"/>
  <c r="F74" i="20"/>
  <c r="G75" i="23"/>
  <c r="E75" i="23"/>
  <c r="F75" i="23" s="1"/>
  <c r="L81" i="1"/>
  <c r="O81" i="1" s="1"/>
  <c r="T81" i="1" s="1"/>
  <c r="I98" i="14"/>
  <c r="P80" i="1"/>
  <c r="B174" i="26"/>
  <c r="B90" i="26"/>
  <c r="B89" i="27"/>
  <c r="B173" i="27"/>
  <c r="B173" i="25"/>
  <c r="B89" i="25"/>
  <c r="B175" i="28"/>
  <c r="B91" i="28"/>
  <c r="B91" i="29"/>
  <c r="B175" i="29"/>
  <c r="BY175" i="28" l="1"/>
  <c r="BY173" i="27"/>
  <c r="BY175" i="29"/>
  <c r="BY174" i="26"/>
  <c r="BY182" i="24"/>
  <c r="BY181" i="24"/>
  <c r="BY118" i="24"/>
  <c r="BY113" i="24"/>
  <c r="BY116" i="24"/>
  <c r="BY107" i="24"/>
  <c r="BY105" i="24"/>
  <c r="BY117" i="24"/>
  <c r="BY110" i="24"/>
  <c r="BY112" i="24"/>
  <c r="BY114" i="24"/>
  <c r="BY108" i="24"/>
  <c r="BY119" i="24"/>
  <c r="BY106" i="24"/>
  <c r="BY109" i="24"/>
  <c r="BY111" i="24"/>
  <c r="BY115" i="24"/>
  <c r="BY120" i="24"/>
  <c r="BY121" i="24"/>
  <c r="BY122" i="24"/>
  <c r="BY123" i="24"/>
  <c r="BY124" i="24"/>
  <c r="BY125" i="24"/>
  <c r="BY126" i="24"/>
  <c r="BY127" i="24"/>
  <c r="BY128" i="24"/>
  <c r="BY129" i="24"/>
  <c r="BY130" i="24"/>
  <c r="BY131" i="24"/>
  <c r="CG93" i="24"/>
  <c r="BY132" i="24"/>
  <c r="BY133" i="24"/>
  <c r="BY134" i="24"/>
  <c r="BY135" i="24"/>
  <c r="BY136" i="24"/>
  <c r="BY137" i="24"/>
  <c r="BY138" i="24"/>
  <c r="BY139" i="24"/>
  <c r="BY140" i="24"/>
  <c r="BY141" i="24"/>
  <c r="BY142" i="24"/>
  <c r="BY143" i="24"/>
  <c r="BY144" i="24"/>
  <c r="BY145" i="24"/>
  <c r="BY146" i="24"/>
  <c r="BY147" i="24"/>
  <c r="BY148" i="24"/>
  <c r="BY149" i="24"/>
  <c r="BY150" i="24"/>
  <c r="BY151" i="24"/>
  <c r="BY152" i="24"/>
  <c r="BY153" i="24"/>
  <c r="BY154" i="24"/>
  <c r="BY155" i="24"/>
  <c r="BY156" i="24"/>
  <c r="BY157" i="24"/>
  <c r="BY158" i="24"/>
  <c r="BY159" i="24"/>
  <c r="BY160" i="24"/>
  <c r="BY161" i="24"/>
  <c r="BY162" i="24"/>
  <c r="BY163" i="24"/>
  <c r="BY164" i="24"/>
  <c r="BY165" i="24"/>
  <c r="BY166" i="24"/>
  <c r="BY167" i="24"/>
  <c r="BY168" i="24"/>
  <c r="BY169" i="24"/>
  <c r="BY170" i="24"/>
  <c r="BY171" i="24"/>
  <c r="BY172" i="24"/>
  <c r="BY173" i="24"/>
  <c r="BY174" i="24"/>
  <c r="BY175" i="24"/>
  <c r="BY176" i="24"/>
  <c r="BY177" i="24"/>
  <c r="BY101" i="26"/>
  <c r="BO176" i="28"/>
  <c r="AY176" i="28"/>
  <c r="AI176" i="28"/>
  <c r="S176" i="28"/>
  <c r="BN176" i="28"/>
  <c r="AX176" i="28"/>
  <c r="AH176" i="28"/>
  <c r="R176" i="28"/>
  <c r="BM176" i="28"/>
  <c r="AW176" i="28"/>
  <c r="AG176" i="28"/>
  <c r="Q176" i="28"/>
  <c r="BL176" i="28"/>
  <c r="AV176" i="28"/>
  <c r="AF176" i="28"/>
  <c r="P176" i="28"/>
  <c r="BK176" i="28"/>
  <c r="AU176" i="28"/>
  <c r="AE176" i="28"/>
  <c r="O176" i="28"/>
  <c r="BJ176" i="28"/>
  <c r="AT176" i="28"/>
  <c r="AD176" i="28"/>
  <c r="N176" i="28"/>
  <c r="BY176" i="28"/>
  <c r="BI176" i="28"/>
  <c r="BG176" i="28"/>
  <c r="AK176" i="28"/>
  <c r="I176" i="28"/>
  <c r="BF176" i="28"/>
  <c r="AJ176" i="28"/>
  <c r="H176" i="28"/>
  <c r="BE176" i="28"/>
  <c r="AC176" i="28"/>
  <c r="G176" i="28"/>
  <c r="BD176" i="28"/>
  <c r="AB176" i="28"/>
  <c r="F176" i="28"/>
  <c r="BC176" i="28"/>
  <c r="AA176" i="28"/>
  <c r="E176" i="28"/>
  <c r="BB176" i="28"/>
  <c r="Z176" i="28"/>
  <c r="D176" i="28"/>
  <c r="BX176" i="28"/>
  <c r="BA176" i="28"/>
  <c r="Y176" i="28"/>
  <c r="BW176" i="28"/>
  <c r="AZ176" i="28"/>
  <c r="X176" i="28"/>
  <c r="BV176" i="28"/>
  <c r="AS176" i="28"/>
  <c r="W176" i="28"/>
  <c r="BU176" i="28"/>
  <c r="AR176" i="28"/>
  <c r="V176" i="28"/>
  <c r="BT176" i="28"/>
  <c r="AQ176" i="28"/>
  <c r="U176" i="28"/>
  <c r="BS176" i="28"/>
  <c r="AP176" i="28"/>
  <c r="T176" i="28"/>
  <c r="BR176" i="28"/>
  <c r="AO176" i="28"/>
  <c r="M176" i="28"/>
  <c r="BQ176" i="28"/>
  <c r="AN176" i="28"/>
  <c r="L176" i="28"/>
  <c r="BP176" i="28"/>
  <c r="AM176" i="28"/>
  <c r="K176" i="28"/>
  <c r="BH176" i="28"/>
  <c r="AL176" i="28"/>
  <c r="J176" i="28"/>
  <c r="BM174" i="25"/>
  <c r="AW174" i="25"/>
  <c r="AG174" i="25"/>
  <c r="Q174" i="25"/>
  <c r="BL174" i="25"/>
  <c r="AV174" i="25"/>
  <c r="AF174" i="25"/>
  <c r="P174" i="25"/>
  <c r="BK174" i="25"/>
  <c r="AU174" i="25"/>
  <c r="AE174" i="25"/>
  <c r="O174" i="25"/>
  <c r="BJ174" i="25"/>
  <c r="AT174" i="25"/>
  <c r="AD174" i="25"/>
  <c r="N174" i="25"/>
  <c r="BY174" i="25"/>
  <c r="BI174" i="25"/>
  <c r="AS174" i="25"/>
  <c r="AC174" i="25"/>
  <c r="M174" i="25"/>
  <c r="BX174" i="25"/>
  <c r="BH174" i="25"/>
  <c r="AR174" i="25"/>
  <c r="AB174" i="25"/>
  <c r="L174" i="25"/>
  <c r="BW174" i="25"/>
  <c r="BG174" i="25"/>
  <c r="AQ174" i="25"/>
  <c r="AA174" i="25"/>
  <c r="K174" i="25"/>
  <c r="BV174" i="25"/>
  <c r="BF174" i="25"/>
  <c r="AP174" i="25"/>
  <c r="Z174" i="25"/>
  <c r="J174" i="25"/>
  <c r="BU174" i="25"/>
  <c r="BE174" i="25"/>
  <c r="AO174" i="25"/>
  <c r="Y174" i="25"/>
  <c r="I174" i="25"/>
  <c r="BT174" i="25"/>
  <c r="BD174" i="25"/>
  <c r="AN174" i="25"/>
  <c r="X174" i="25"/>
  <c r="H174" i="25"/>
  <c r="BS174" i="25"/>
  <c r="BC174" i="25"/>
  <c r="AM174" i="25"/>
  <c r="W174" i="25"/>
  <c r="G174" i="25"/>
  <c r="BR174" i="25"/>
  <c r="BB174" i="25"/>
  <c r="AL174" i="25"/>
  <c r="V174" i="25"/>
  <c r="F174" i="25"/>
  <c r="BQ174" i="25"/>
  <c r="BA174" i="25"/>
  <c r="AK174" i="25"/>
  <c r="U174" i="25"/>
  <c r="E174" i="25"/>
  <c r="BP174" i="25"/>
  <c r="AZ174" i="25"/>
  <c r="AJ174" i="25"/>
  <c r="T174" i="25"/>
  <c r="D174" i="25"/>
  <c r="BO174" i="25"/>
  <c r="AY174" i="25"/>
  <c r="AI174" i="25"/>
  <c r="S174" i="25"/>
  <c r="BN174" i="25"/>
  <c r="AX174" i="25"/>
  <c r="AH174" i="25"/>
  <c r="R174" i="25"/>
  <c r="BY101" i="25"/>
  <c r="BY105" i="25"/>
  <c r="BY106" i="25"/>
  <c r="BY107" i="25"/>
  <c r="BY108" i="25"/>
  <c r="BY109" i="25"/>
  <c r="CG93" i="25"/>
  <c r="BY110" i="25"/>
  <c r="BY111" i="25"/>
  <c r="BY112" i="25"/>
  <c r="BY113" i="25"/>
  <c r="BY114" i="25"/>
  <c r="BY115" i="25"/>
  <c r="BY116" i="25"/>
  <c r="BY117" i="25"/>
  <c r="BY118" i="25"/>
  <c r="BY119" i="25"/>
  <c r="BY120" i="25"/>
  <c r="BY121" i="25"/>
  <c r="BY122" i="25"/>
  <c r="BY123" i="25"/>
  <c r="BY124" i="25"/>
  <c r="BY125" i="25"/>
  <c r="BY126" i="25"/>
  <c r="BY127" i="25"/>
  <c r="BY128" i="25"/>
  <c r="BY129" i="25"/>
  <c r="BY130" i="25"/>
  <c r="BY131" i="25"/>
  <c r="BY132" i="25"/>
  <c r="BY133" i="25"/>
  <c r="BY134" i="25"/>
  <c r="BY135" i="25"/>
  <c r="BY136" i="25"/>
  <c r="BY137" i="25"/>
  <c r="BY138" i="25"/>
  <c r="BY139" i="25"/>
  <c r="BY140" i="25"/>
  <c r="BY141" i="25"/>
  <c r="BY142" i="25"/>
  <c r="BY143" i="25"/>
  <c r="BY144" i="25"/>
  <c r="BY145" i="25"/>
  <c r="BY146" i="25"/>
  <c r="BY147" i="25"/>
  <c r="BY148" i="25"/>
  <c r="BY149" i="25"/>
  <c r="BY150" i="25"/>
  <c r="BY151" i="25"/>
  <c r="BY152" i="25"/>
  <c r="BY153" i="25"/>
  <c r="BY154" i="25"/>
  <c r="BY155" i="25"/>
  <c r="BY156" i="25"/>
  <c r="BY157" i="25"/>
  <c r="BY158" i="25"/>
  <c r="BY159" i="25"/>
  <c r="BY160" i="25"/>
  <c r="BY161" i="25"/>
  <c r="BY162" i="25"/>
  <c r="BY163" i="25"/>
  <c r="BY164" i="25"/>
  <c r="BY165" i="25"/>
  <c r="BY166" i="25"/>
  <c r="BY167" i="25"/>
  <c r="BY168" i="25"/>
  <c r="BY169" i="25"/>
  <c r="BY170" i="25"/>
  <c r="BY171" i="25"/>
  <c r="BY172" i="25"/>
  <c r="CG173" i="25"/>
  <c r="CG174" i="26"/>
  <c r="BY176" i="29"/>
  <c r="BI176" i="29"/>
  <c r="AS176" i="29"/>
  <c r="AC176" i="29"/>
  <c r="M176" i="29"/>
  <c r="BS176" i="29"/>
  <c r="BC176" i="29"/>
  <c r="AM176" i="29"/>
  <c r="W176" i="29"/>
  <c r="G176" i="29"/>
  <c r="BR176" i="29"/>
  <c r="BB176" i="29"/>
  <c r="AL176" i="29"/>
  <c r="V176" i="29"/>
  <c r="F176" i="29"/>
  <c r="BQ176" i="29"/>
  <c r="BA176" i="29"/>
  <c r="AK176" i="29"/>
  <c r="U176" i="29"/>
  <c r="E176" i="29"/>
  <c r="BK176" i="29"/>
  <c r="AU176" i="29"/>
  <c r="AE176" i="29"/>
  <c r="O176" i="29"/>
  <c r="BP176" i="29"/>
  <c r="AT176" i="29"/>
  <c r="X176" i="29"/>
  <c r="BG176" i="29"/>
  <c r="AI176" i="29"/>
  <c r="L176" i="29"/>
  <c r="BD176" i="29"/>
  <c r="AB176" i="29"/>
  <c r="AZ176" i="29"/>
  <c r="AA176" i="29"/>
  <c r="AY176" i="29"/>
  <c r="Z176" i="29"/>
  <c r="BX176" i="29"/>
  <c r="AX176" i="29"/>
  <c r="Y176" i="29"/>
  <c r="BW176" i="29"/>
  <c r="AW176" i="29"/>
  <c r="T176" i="29"/>
  <c r="BV176" i="29"/>
  <c r="AV176" i="29"/>
  <c r="S176" i="29"/>
  <c r="BU176" i="29"/>
  <c r="AR176" i="29"/>
  <c r="R176" i="29"/>
  <c r="BT176" i="29"/>
  <c r="AQ176" i="29"/>
  <c r="Q176" i="29"/>
  <c r="BO176" i="29"/>
  <c r="AP176" i="29"/>
  <c r="P176" i="29"/>
  <c r="BN176" i="29"/>
  <c r="AO176" i="29"/>
  <c r="N176" i="29"/>
  <c r="BM176" i="29"/>
  <c r="AN176" i="29"/>
  <c r="K176" i="29"/>
  <c r="BL176" i="29"/>
  <c r="AJ176" i="29"/>
  <c r="J176" i="29"/>
  <c r="BJ176" i="29"/>
  <c r="AH176" i="29"/>
  <c r="I176" i="29"/>
  <c r="BF176" i="29"/>
  <c r="AF176" i="29"/>
  <c r="D176" i="29"/>
  <c r="AG176" i="29"/>
  <c r="AD176" i="29"/>
  <c r="H176" i="29"/>
  <c r="BH176" i="29"/>
  <c r="BE176" i="29"/>
  <c r="BY173" i="25"/>
  <c r="BY105" i="29"/>
  <c r="BY106" i="29"/>
  <c r="BY107" i="29"/>
  <c r="BY108" i="29"/>
  <c r="BY109" i="29"/>
  <c r="CG93" i="29"/>
  <c r="BY110" i="29"/>
  <c r="BY111" i="29"/>
  <c r="BY112" i="29"/>
  <c r="BY113" i="29"/>
  <c r="BY114" i="29"/>
  <c r="BY115" i="29"/>
  <c r="BY116" i="29"/>
  <c r="BY117" i="29"/>
  <c r="BY118" i="29"/>
  <c r="BY119" i="29"/>
  <c r="BY120" i="29"/>
  <c r="BY121" i="29"/>
  <c r="BY122" i="29"/>
  <c r="BY123" i="29"/>
  <c r="BY124" i="29"/>
  <c r="BY125" i="29"/>
  <c r="BY126" i="29"/>
  <c r="BY127" i="29"/>
  <c r="BY128" i="29"/>
  <c r="BY129" i="29"/>
  <c r="BY130" i="29"/>
  <c r="BY131" i="29"/>
  <c r="BY132" i="29"/>
  <c r="BY133" i="29"/>
  <c r="BY134" i="29"/>
  <c r="BY135" i="29"/>
  <c r="BY136" i="29"/>
  <c r="BY137" i="29"/>
  <c r="BY138" i="29"/>
  <c r="BY139" i="29"/>
  <c r="BY140" i="29"/>
  <c r="BY141" i="29"/>
  <c r="BY142" i="29"/>
  <c r="BY143" i="29"/>
  <c r="BY144" i="29"/>
  <c r="BY145" i="29"/>
  <c r="BY146" i="29"/>
  <c r="BY147" i="29"/>
  <c r="BY148" i="29"/>
  <c r="BY149" i="29"/>
  <c r="BY150" i="29"/>
  <c r="BY151" i="29"/>
  <c r="BY152" i="29"/>
  <c r="BY153" i="29"/>
  <c r="BY154" i="29"/>
  <c r="BY155" i="29"/>
  <c r="BY156" i="29"/>
  <c r="BY157" i="29"/>
  <c r="BY158" i="29"/>
  <c r="BY159" i="29"/>
  <c r="BY160" i="29"/>
  <c r="BY161" i="29"/>
  <c r="BY162" i="29"/>
  <c r="BY163" i="29"/>
  <c r="BY164" i="29"/>
  <c r="BY165" i="29"/>
  <c r="BY166" i="29"/>
  <c r="BY167" i="29"/>
  <c r="BY168" i="29"/>
  <c r="BY169" i="29"/>
  <c r="BY170" i="29"/>
  <c r="BY171" i="29"/>
  <c r="BY172" i="29"/>
  <c r="BY173" i="29"/>
  <c r="BY174" i="29"/>
  <c r="BY105" i="26"/>
  <c r="BY106" i="26"/>
  <c r="BY107" i="26"/>
  <c r="BY108" i="26"/>
  <c r="BY109" i="26"/>
  <c r="BY110" i="26"/>
  <c r="CG93" i="26"/>
  <c r="BY111" i="26"/>
  <c r="BY112" i="26"/>
  <c r="BY113" i="26"/>
  <c r="BY114" i="26"/>
  <c r="BY115" i="26"/>
  <c r="BY116" i="26"/>
  <c r="BY117" i="26"/>
  <c r="BY118" i="26"/>
  <c r="BY119" i="26"/>
  <c r="BY120" i="26"/>
  <c r="BY121" i="26"/>
  <c r="BY122" i="26"/>
  <c r="BY123" i="26"/>
  <c r="BY124" i="26"/>
  <c r="BY125" i="26"/>
  <c r="BY126" i="26"/>
  <c r="BY127" i="26"/>
  <c r="BY128" i="26"/>
  <c r="BY129" i="26"/>
  <c r="BY130" i="26"/>
  <c r="BY131" i="26"/>
  <c r="BY132" i="26"/>
  <c r="BY133" i="26"/>
  <c r="BY134" i="26"/>
  <c r="BY135" i="26"/>
  <c r="BY136" i="26"/>
  <c r="BY137" i="26"/>
  <c r="BY138" i="26"/>
  <c r="BY139" i="26"/>
  <c r="BY140" i="26"/>
  <c r="BY141" i="26"/>
  <c r="BY142" i="26"/>
  <c r="BY143" i="26"/>
  <c r="BY144" i="26"/>
  <c r="BY145" i="26"/>
  <c r="BY146" i="26"/>
  <c r="BY147" i="26"/>
  <c r="BY148" i="26"/>
  <c r="BY149" i="26"/>
  <c r="BY150" i="26"/>
  <c r="BY151" i="26"/>
  <c r="BY152" i="26"/>
  <c r="BY153" i="26"/>
  <c r="BY154" i="26"/>
  <c r="BY155" i="26"/>
  <c r="BY156" i="26"/>
  <c r="BY157" i="26"/>
  <c r="BY158" i="26"/>
  <c r="BY159" i="26"/>
  <c r="BY160" i="26"/>
  <c r="BY161" i="26"/>
  <c r="BY162" i="26"/>
  <c r="BY163" i="26"/>
  <c r="BY164" i="26"/>
  <c r="BY165" i="26"/>
  <c r="BY166" i="26"/>
  <c r="BY167" i="26"/>
  <c r="BY168" i="26"/>
  <c r="BY169" i="26"/>
  <c r="BY170" i="26"/>
  <c r="BY171" i="26"/>
  <c r="BY172" i="26"/>
  <c r="BY173" i="26"/>
  <c r="CG173" i="27"/>
  <c r="BY101" i="27"/>
  <c r="BY105" i="28"/>
  <c r="BY106" i="28"/>
  <c r="BY107" i="28"/>
  <c r="BY108" i="28"/>
  <c r="BY109" i="28"/>
  <c r="BY110" i="28"/>
  <c r="CG93" i="28"/>
  <c r="BY111" i="28"/>
  <c r="BY112" i="28"/>
  <c r="BY113" i="28"/>
  <c r="BY114" i="28"/>
  <c r="BY115" i="28"/>
  <c r="BY116" i="28"/>
  <c r="BY117" i="28"/>
  <c r="BY118" i="28"/>
  <c r="BY119" i="28"/>
  <c r="BY120" i="28"/>
  <c r="BY121" i="28"/>
  <c r="BY122" i="28"/>
  <c r="BY123" i="28"/>
  <c r="BY124" i="28"/>
  <c r="BY125" i="28"/>
  <c r="BY126" i="28"/>
  <c r="BY127" i="28"/>
  <c r="BY128" i="28"/>
  <c r="BY129" i="28"/>
  <c r="BY130" i="28"/>
  <c r="BY131" i="28"/>
  <c r="BY132" i="28"/>
  <c r="BY133" i="28"/>
  <c r="BY134" i="28"/>
  <c r="BY135" i="28"/>
  <c r="BY136" i="28"/>
  <c r="BY137" i="28"/>
  <c r="BY138" i="28"/>
  <c r="BY139" i="28"/>
  <c r="BY140" i="28"/>
  <c r="BY141" i="28"/>
  <c r="BY142" i="28"/>
  <c r="BY143" i="28"/>
  <c r="BY144" i="28"/>
  <c r="BY145" i="28"/>
  <c r="BY146" i="28"/>
  <c r="BY147" i="28"/>
  <c r="BY148" i="28"/>
  <c r="BY149" i="28"/>
  <c r="BY150" i="28"/>
  <c r="BY151" i="28"/>
  <c r="BY152" i="28"/>
  <c r="BY153" i="28"/>
  <c r="BY154" i="28"/>
  <c r="BY155" i="28"/>
  <c r="BY156" i="28"/>
  <c r="BY157" i="28"/>
  <c r="BY158" i="28"/>
  <c r="BY159" i="28"/>
  <c r="BY160" i="28"/>
  <c r="BY161" i="28"/>
  <c r="BY162" i="28"/>
  <c r="BY163" i="28"/>
  <c r="BY164" i="28"/>
  <c r="BY165" i="28"/>
  <c r="BY166" i="28"/>
  <c r="BY167" i="28"/>
  <c r="BY168" i="28"/>
  <c r="BY169" i="28"/>
  <c r="BY170" i="28"/>
  <c r="BY171" i="28"/>
  <c r="BY172" i="28"/>
  <c r="BY173" i="28"/>
  <c r="BY174" i="28"/>
  <c r="BZ97" i="24"/>
  <c r="BZ98" i="24"/>
  <c r="BZ100" i="24"/>
  <c r="BZ99" i="24"/>
  <c r="BZ94" i="24"/>
  <c r="BZ95" i="24"/>
  <c r="BZ96" i="24"/>
  <c r="BY180" i="24"/>
  <c r="CG175" i="29"/>
  <c r="CG175" i="28"/>
  <c r="BY101" i="28"/>
  <c r="BW175" i="26"/>
  <c r="BG175" i="26"/>
  <c r="AQ175" i="26"/>
  <c r="AA175" i="26"/>
  <c r="K175" i="26"/>
  <c r="BV175" i="26"/>
  <c r="BF175" i="26"/>
  <c r="AP175" i="26"/>
  <c r="Z175" i="26"/>
  <c r="J175" i="26"/>
  <c r="BU175" i="26"/>
  <c r="BE175" i="26"/>
  <c r="AO175" i="26"/>
  <c r="Y175" i="26"/>
  <c r="I175" i="26"/>
  <c r="BT175" i="26"/>
  <c r="BD175" i="26"/>
  <c r="AN175" i="26"/>
  <c r="X175" i="26"/>
  <c r="H175" i="26"/>
  <c r="BS175" i="26"/>
  <c r="BC175" i="26"/>
  <c r="AM175" i="26"/>
  <c r="W175" i="26"/>
  <c r="G175" i="26"/>
  <c r="BR175" i="26"/>
  <c r="BB175" i="26"/>
  <c r="AL175" i="26"/>
  <c r="V175" i="26"/>
  <c r="F175" i="26"/>
  <c r="BQ175" i="26"/>
  <c r="BA175" i="26"/>
  <c r="AK175" i="26"/>
  <c r="U175" i="26"/>
  <c r="E175" i="26"/>
  <c r="BP175" i="26"/>
  <c r="AZ175" i="26"/>
  <c r="AJ175" i="26"/>
  <c r="T175" i="26"/>
  <c r="D175" i="26"/>
  <c r="BO175" i="26"/>
  <c r="AY175" i="26"/>
  <c r="AI175" i="26"/>
  <c r="S175" i="26"/>
  <c r="BN175" i="26"/>
  <c r="AX175" i="26"/>
  <c r="AH175" i="26"/>
  <c r="R175" i="26"/>
  <c r="BM175" i="26"/>
  <c r="AW175" i="26"/>
  <c r="AG175" i="26"/>
  <c r="Q175" i="26"/>
  <c r="BL175" i="26"/>
  <c r="AV175" i="26"/>
  <c r="AF175" i="26"/>
  <c r="P175" i="26"/>
  <c r="BK175" i="26"/>
  <c r="AU175" i="26"/>
  <c r="AE175" i="26"/>
  <c r="O175" i="26"/>
  <c r="BJ175" i="26"/>
  <c r="AT175" i="26"/>
  <c r="AD175" i="26"/>
  <c r="N175" i="26"/>
  <c r="BY175" i="26"/>
  <c r="BI175" i="26"/>
  <c r="AS175" i="26"/>
  <c r="AC175" i="26"/>
  <c r="M175" i="26"/>
  <c r="BX175" i="26"/>
  <c r="BH175" i="26"/>
  <c r="AR175" i="26"/>
  <c r="AB175" i="26"/>
  <c r="L175" i="26"/>
  <c r="BZ96" i="27"/>
  <c r="BZ97" i="27"/>
  <c r="BZ98" i="27"/>
  <c r="BZ100" i="27"/>
  <c r="BZ99" i="27"/>
  <c r="BZ94" i="27"/>
  <c r="BZ95" i="27"/>
  <c r="BY179" i="24"/>
  <c r="BZ94" i="25"/>
  <c r="BZ95" i="25"/>
  <c r="BZ96" i="25"/>
  <c r="BZ97" i="25"/>
  <c r="BZ98" i="25"/>
  <c r="BZ100" i="25"/>
  <c r="BZ99" i="25"/>
  <c r="BZ96" i="28"/>
  <c r="BZ97" i="28"/>
  <c r="BZ98" i="28"/>
  <c r="BZ100" i="28"/>
  <c r="BZ99" i="28"/>
  <c r="BZ94" i="28"/>
  <c r="BZ95" i="28"/>
  <c r="BY101" i="24"/>
  <c r="BY185" i="24" s="1"/>
  <c r="BY178" i="24"/>
  <c r="CG178" i="24" s="1"/>
  <c r="Q79" i="1"/>
  <c r="S78" i="1"/>
  <c r="BZ97" i="26"/>
  <c r="BZ98" i="26"/>
  <c r="BZ100" i="26"/>
  <c r="BZ99" i="26"/>
  <c r="BZ94" i="26"/>
  <c r="BZ95" i="26"/>
  <c r="BZ96" i="26"/>
  <c r="BY183" i="24"/>
  <c r="BY105" i="27"/>
  <c r="BY106" i="27"/>
  <c r="BY107" i="27"/>
  <c r="BY108" i="27"/>
  <c r="BY109" i="27"/>
  <c r="BY110" i="27"/>
  <c r="CG93" i="27"/>
  <c r="BY111" i="27"/>
  <c r="BY112" i="27"/>
  <c r="BY113" i="27"/>
  <c r="BY114" i="27"/>
  <c r="BY115" i="27"/>
  <c r="BY116" i="27"/>
  <c r="BY117" i="27"/>
  <c r="BY118" i="27"/>
  <c r="BY119" i="27"/>
  <c r="BY120" i="27"/>
  <c r="BY121" i="27"/>
  <c r="BY122" i="27"/>
  <c r="BY123" i="27"/>
  <c r="BY124" i="27"/>
  <c r="BY125" i="27"/>
  <c r="BY126" i="27"/>
  <c r="BY127" i="27"/>
  <c r="BY128" i="27"/>
  <c r="BY129" i="27"/>
  <c r="BY130" i="27"/>
  <c r="BY131" i="27"/>
  <c r="BY132" i="27"/>
  <c r="BY133" i="27"/>
  <c r="BY134" i="27"/>
  <c r="BY135" i="27"/>
  <c r="BY136" i="27"/>
  <c r="BY137" i="27"/>
  <c r="BY138" i="27"/>
  <c r="BY139" i="27"/>
  <c r="BY140" i="27"/>
  <c r="BY141" i="27"/>
  <c r="BY142" i="27"/>
  <c r="BY143" i="27"/>
  <c r="BY144" i="27"/>
  <c r="BY145" i="27"/>
  <c r="BY146" i="27"/>
  <c r="BY147" i="27"/>
  <c r="BY148" i="27"/>
  <c r="BY149" i="27"/>
  <c r="BY150" i="27"/>
  <c r="BY151" i="27"/>
  <c r="BY152" i="27"/>
  <c r="BY153" i="27"/>
  <c r="BY154" i="27"/>
  <c r="BY155" i="27"/>
  <c r="BY156" i="27"/>
  <c r="BY157" i="27"/>
  <c r="BY158" i="27"/>
  <c r="BY159" i="27"/>
  <c r="BY160" i="27"/>
  <c r="BY161" i="27"/>
  <c r="BY162" i="27"/>
  <c r="BY163" i="27"/>
  <c r="BY164" i="27"/>
  <c r="BY165" i="27"/>
  <c r="BY166" i="27"/>
  <c r="BY167" i="27"/>
  <c r="BY168" i="27"/>
  <c r="BY169" i="27"/>
  <c r="BY170" i="27"/>
  <c r="BY171" i="27"/>
  <c r="BY172" i="27"/>
  <c r="BU174" i="27"/>
  <c r="BE174" i="27"/>
  <c r="AO174" i="27"/>
  <c r="Y174" i="27"/>
  <c r="I174" i="27"/>
  <c r="BT174" i="27"/>
  <c r="BD174" i="27"/>
  <c r="AN174" i="27"/>
  <c r="X174" i="27"/>
  <c r="H174" i="27"/>
  <c r="BS174" i="27"/>
  <c r="BC174" i="27"/>
  <c r="AM174" i="27"/>
  <c r="W174" i="27"/>
  <c r="G174" i="27"/>
  <c r="BR174" i="27"/>
  <c r="BB174" i="27"/>
  <c r="AL174" i="27"/>
  <c r="V174" i="27"/>
  <c r="F174" i="27"/>
  <c r="BQ174" i="27"/>
  <c r="BA174" i="27"/>
  <c r="AK174" i="27"/>
  <c r="U174" i="27"/>
  <c r="E174" i="27"/>
  <c r="BP174" i="27"/>
  <c r="AZ174" i="27"/>
  <c r="AJ174" i="27"/>
  <c r="T174" i="27"/>
  <c r="D174" i="27"/>
  <c r="BO174" i="27"/>
  <c r="AY174" i="27"/>
  <c r="AI174" i="27"/>
  <c r="S174" i="27"/>
  <c r="BN174" i="27"/>
  <c r="AX174" i="27"/>
  <c r="AH174" i="27"/>
  <c r="R174" i="27"/>
  <c r="BM174" i="27"/>
  <c r="AW174" i="27"/>
  <c r="AG174" i="27"/>
  <c r="Q174" i="27"/>
  <c r="BL174" i="27"/>
  <c r="AV174" i="27"/>
  <c r="AF174" i="27"/>
  <c r="P174" i="27"/>
  <c r="BK174" i="27"/>
  <c r="AU174" i="27"/>
  <c r="AE174" i="27"/>
  <c r="O174" i="27"/>
  <c r="BJ174" i="27"/>
  <c r="AT174" i="27"/>
  <c r="AD174" i="27"/>
  <c r="N174" i="27"/>
  <c r="BY174" i="27"/>
  <c r="BI174" i="27"/>
  <c r="AS174" i="27"/>
  <c r="AC174" i="27"/>
  <c r="M174" i="27"/>
  <c r="BX174" i="27"/>
  <c r="BH174" i="27"/>
  <c r="AR174" i="27"/>
  <c r="AB174" i="27"/>
  <c r="L174" i="27"/>
  <c r="BW174" i="27"/>
  <c r="BG174" i="27"/>
  <c r="BV174" i="27"/>
  <c r="BF174" i="27"/>
  <c r="AP174" i="27"/>
  <c r="Z174" i="27"/>
  <c r="J174" i="27"/>
  <c r="AQ174" i="27"/>
  <c r="AA174" i="27"/>
  <c r="K174" i="27"/>
  <c r="BZ96" i="29"/>
  <c r="BZ97" i="29"/>
  <c r="BZ98" i="29"/>
  <c r="BZ100" i="29"/>
  <c r="BZ99" i="29"/>
  <c r="BZ94" i="29"/>
  <c r="BZ95" i="29"/>
  <c r="BY184" i="24"/>
  <c r="BY103" i="25"/>
  <c r="BY103" i="24"/>
  <c r="BY103" i="28"/>
  <c r="BY103" i="26"/>
  <c r="BY103" i="27"/>
  <c r="BY103" i="29"/>
  <c r="J86" i="1"/>
  <c r="D75" i="20"/>
  <c r="E75" i="20" s="1"/>
  <c r="B77" i="20"/>
  <c r="C77" i="20" s="1"/>
  <c r="M83" i="1"/>
  <c r="R81" i="1"/>
  <c r="H89" i="1"/>
  <c r="CA18" i="29" s="1"/>
  <c r="G89" i="1"/>
  <c r="CA18" i="28" s="1"/>
  <c r="E89" i="1"/>
  <c r="CA18" i="26" s="1"/>
  <c r="F89" i="1"/>
  <c r="CA18" i="27" s="1"/>
  <c r="D89" i="1"/>
  <c r="CA18" i="25" s="1"/>
  <c r="C89" i="1"/>
  <c r="CA18" i="24" s="1"/>
  <c r="F75" i="20"/>
  <c r="A76" i="21"/>
  <c r="D76" i="21" s="1"/>
  <c r="A83" i="1"/>
  <c r="B78" i="23"/>
  <c r="C78" i="23" s="1"/>
  <c r="D78" i="23" s="1"/>
  <c r="B84" i="1"/>
  <c r="B77" i="21"/>
  <c r="C77" i="21" s="1"/>
  <c r="A76" i="20"/>
  <c r="A77" i="23"/>
  <c r="E75" i="21"/>
  <c r="F75" i="21"/>
  <c r="E76" i="23"/>
  <c r="F76" i="23" s="1"/>
  <c r="G76" i="23"/>
  <c r="L82" i="1"/>
  <c r="O82" i="1" s="1"/>
  <c r="T82" i="1" s="1"/>
  <c r="I99" i="14"/>
  <c r="P81" i="1"/>
  <c r="B176" i="28"/>
  <c r="B92" i="28"/>
  <c r="B174" i="27"/>
  <c r="B90" i="27"/>
  <c r="B91" i="26"/>
  <c r="B175" i="26"/>
  <c r="B176" i="29"/>
  <c r="B92" i="29"/>
  <c r="B174" i="25"/>
  <c r="B90" i="25"/>
  <c r="BZ176" i="29" l="1"/>
  <c r="BZ183" i="24"/>
  <c r="BZ174" i="25"/>
  <c r="BZ175" i="26"/>
  <c r="BZ176" i="28"/>
  <c r="BZ174" i="27"/>
  <c r="BZ182" i="24"/>
  <c r="CA96" i="28"/>
  <c r="CA97" i="28"/>
  <c r="CA98" i="28"/>
  <c r="CA100" i="28"/>
  <c r="CA99" i="28"/>
  <c r="CA95" i="28"/>
  <c r="BZ181" i="24"/>
  <c r="CG176" i="28"/>
  <c r="CA96" i="29"/>
  <c r="CA97" i="29"/>
  <c r="CA98" i="29"/>
  <c r="CA100" i="29"/>
  <c r="CA99" i="29"/>
  <c r="CA95" i="29"/>
  <c r="BX177" i="29"/>
  <c r="BH177" i="29"/>
  <c r="AR177" i="29"/>
  <c r="AB177" i="29"/>
  <c r="L177" i="29"/>
  <c r="BW177" i="29"/>
  <c r="BG177" i="29"/>
  <c r="AQ177" i="29"/>
  <c r="BR177" i="29"/>
  <c r="BB177" i="29"/>
  <c r="AL177" i="29"/>
  <c r="V177" i="29"/>
  <c r="F177" i="29"/>
  <c r="BQ177" i="29"/>
  <c r="BA177" i="29"/>
  <c r="AK177" i="29"/>
  <c r="U177" i="29"/>
  <c r="E177" i="29"/>
  <c r="BP177" i="29"/>
  <c r="AZ177" i="29"/>
  <c r="AJ177" i="29"/>
  <c r="T177" i="29"/>
  <c r="D177" i="29"/>
  <c r="BZ177" i="29"/>
  <c r="BJ177" i="29"/>
  <c r="AT177" i="29"/>
  <c r="AD177" i="29"/>
  <c r="N177" i="29"/>
  <c r="BI177" i="29"/>
  <c r="AH177" i="29"/>
  <c r="K177" i="29"/>
  <c r="BV177" i="29"/>
  <c r="AW177" i="29"/>
  <c r="Y177" i="29"/>
  <c r="BD177" i="29"/>
  <c r="AA177" i="29"/>
  <c r="BC177" i="29"/>
  <c r="Z177" i="29"/>
  <c r="AY177" i="29"/>
  <c r="X177" i="29"/>
  <c r="AX177" i="29"/>
  <c r="W177" i="29"/>
  <c r="AV177" i="29"/>
  <c r="S177" i="29"/>
  <c r="BY177" i="29"/>
  <c r="AU177" i="29"/>
  <c r="R177" i="29"/>
  <c r="BU177" i="29"/>
  <c r="AS177" i="29"/>
  <c r="Q177" i="29"/>
  <c r="BT177" i="29"/>
  <c r="AP177" i="29"/>
  <c r="P177" i="29"/>
  <c r="BS177" i="29"/>
  <c r="AO177" i="29"/>
  <c r="O177" i="29"/>
  <c r="BO177" i="29"/>
  <c r="AN177" i="29"/>
  <c r="M177" i="29"/>
  <c r="BN177" i="29"/>
  <c r="AM177" i="29"/>
  <c r="J177" i="29"/>
  <c r="BM177" i="29"/>
  <c r="AI177" i="29"/>
  <c r="I177" i="29"/>
  <c r="BL177" i="29"/>
  <c r="AG177" i="29"/>
  <c r="H177" i="29"/>
  <c r="BF177" i="29"/>
  <c r="AE177" i="29"/>
  <c r="BE177" i="29"/>
  <c r="AF177" i="29"/>
  <c r="AC177" i="29"/>
  <c r="G177" i="29"/>
  <c r="BK177" i="29"/>
  <c r="BZ101" i="26"/>
  <c r="BZ105" i="26"/>
  <c r="BZ106" i="26"/>
  <c r="BZ107" i="26"/>
  <c r="BZ108" i="26"/>
  <c r="BZ109" i="26"/>
  <c r="BZ110" i="26"/>
  <c r="CG94" i="26"/>
  <c r="BZ111" i="26"/>
  <c r="BZ112" i="26"/>
  <c r="BZ113" i="26"/>
  <c r="BZ114" i="26"/>
  <c r="BZ115" i="26"/>
  <c r="BZ116" i="26"/>
  <c r="BZ117" i="26"/>
  <c r="BZ118" i="26"/>
  <c r="BZ119" i="26"/>
  <c r="BZ120" i="26"/>
  <c r="BZ121" i="26"/>
  <c r="BZ122" i="26"/>
  <c r="BZ123" i="26"/>
  <c r="BZ124" i="26"/>
  <c r="BZ125" i="26"/>
  <c r="BZ126" i="26"/>
  <c r="BZ127" i="26"/>
  <c r="BZ128" i="26"/>
  <c r="BZ129" i="26"/>
  <c r="BZ130" i="26"/>
  <c r="BZ131" i="26"/>
  <c r="BZ132" i="26"/>
  <c r="BZ133" i="26"/>
  <c r="BZ134" i="26"/>
  <c r="BZ135" i="26"/>
  <c r="BZ136" i="26"/>
  <c r="BZ137" i="26"/>
  <c r="BZ138" i="26"/>
  <c r="BZ139" i="26"/>
  <c r="BZ140" i="26"/>
  <c r="BZ141" i="26"/>
  <c r="BZ142" i="26"/>
  <c r="BZ143" i="26"/>
  <c r="BZ144" i="26"/>
  <c r="BZ145" i="26"/>
  <c r="BZ146" i="26"/>
  <c r="BZ147" i="26"/>
  <c r="BZ148" i="26"/>
  <c r="BZ149" i="26"/>
  <c r="BZ150" i="26"/>
  <c r="BZ151" i="26"/>
  <c r="BZ152" i="26"/>
  <c r="BZ153" i="26"/>
  <c r="BZ154" i="26"/>
  <c r="BZ155" i="26"/>
  <c r="BZ156" i="26"/>
  <c r="BZ157" i="26"/>
  <c r="BZ158" i="26"/>
  <c r="BZ159" i="26"/>
  <c r="BZ160" i="26"/>
  <c r="BZ161" i="26"/>
  <c r="BZ162" i="26"/>
  <c r="BZ163" i="26"/>
  <c r="BZ164" i="26"/>
  <c r="BZ165" i="26"/>
  <c r="BZ166" i="26"/>
  <c r="BZ167" i="26"/>
  <c r="BZ168" i="26"/>
  <c r="BZ169" i="26"/>
  <c r="BZ170" i="26"/>
  <c r="BZ171" i="26"/>
  <c r="BZ172" i="26"/>
  <c r="BZ173" i="26"/>
  <c r="BZ174" i="26"/>
  <c r="CA97" i="26"/>
  <c r="CA98" i="26"/>
  <c r="CA100" i="26"/>
  <c r="CA99" i="26"/>
  <c r="CA95" i="26"/>
  <c r="CA96" i="26"/>
  <c r="BL175" i="25"/>
  <c r="AV175" i="25"/>
  <c r="AF175" i="25"/>
  <c r="P175" i="25"/>
  <c r="BK175" i="25"/>
  <c r="AU175" i="25"/>
  <c r="AE175" i="25"/>
  <c r="O175" i="25"/>
  <c r="BZ175" i="25"/>
  <c r="BJ175" i="25"/>
  <c r="AT175" i="25"/>
  <c r="AD175" i="25"/>
  <c r="N175" i="25"/>
  <c r="BY175" i="25"/>
  <c r="BI175" i="25"/>
  <c r="AS175" i="25"/>
  <c r="AC175" i="25"/>
  <c r="M175" i="25"/>
  <c r="BX175" i="25"/>
  <c r="BH175" i="25"/>
  <c r="AR175" i="25"/>
  <c r="AB175" i="25"/>
  <c r="L175" i="25"/>
  <c r="BW175" i="25"/>
  <c r="BG175" i="25"/>
  <c r="AQ175" i="25"/>
  <c r="AA175" i="25"/>
  <c r="K175" i="25"/>
  <c r="BV175" i="25"/>
  <c r="BF175" i="25"/>
  <c r="AP175" i="25"/>
  <c r="Z175" i="25"/>
  <c r="J175" i="25"/>
  <c r="BU175" i="25"/>
  <c r="BE175" i="25"/>
  <c r="AO175" i="25"/>
  <c r="Y175" i="25"/>
  <c r="I175" i="25"/>
  <c r="BT175" i="25"/>
  <c r="BD175" i="25"/>
  <c r="AN175" i="25"/>
  <c r="X175" i="25"/>
  <c r="H175" i="25"/>
  <c r="BS175" i="25"/>
  <c r="BC175" i="25"/>
  <c r="AM175" i="25"/>
  <c r="W175" i="25"/>
  <c r="G175" i="25"/>
  <c r="BR175" i="25"/>
  <c r="BB175" i="25"/>
  <c r="AL175" i="25"/>
  <c r="V175" i="25"/>
  <c r="F175" i="25"/>
  <c r="BQ175" i="25"/>
  <c r="BA175" i="25"/>
  <c r="AK175" i="25"/>
  <c r="U175" i="25"/>
  <c r="E175" i="25"/>
  <c r="BP175" i="25"/>
  <c r="AZ175" i="25"/>
  <c r="AJ175" i="25"/>
  <c r="T175" i="25"/>
  <c r="D175" i="25"/>
  <c r="BO175" i="25"/>
  <c r="AY175" i="25"/>
  <c r="AI175" i="25"/>
  <c r="S175" i="25"/>
  <c r="BN175" i="25"/>
  <c r="AX175" i="25"/>
  <c r="AH175" i="25"/>
  <c r="R175" i="25"/>
  <c r="AW175" i="25"/>
  <c r="AG175" i="25"/>
  <c r="Q175" i="25"/>
  <c r="BM175" i="25"/>
  <c r="BZ101" i="29"/>
  <c r="BZ105" i="29"/>
  <c r="BZ106" i="29"/>
  <c r="BZ107" i="29"/>
  <c r="BZ108" i="29"/>
  <c r="BZ109" i="29"/>
  <c r="CG94" i="29"/>
  <c r="BZ110" i="29"/>
  <c r="BZ111" i="29"/>
  <c r="BZ112" i="29"/>
  <c r="BZ113" i="29"/>
  <c r="BZ114" i="29"/>
  <c r="BZ115" i="29"/>
  <c r="BZ116" i="29"/>
  <c r="BZ117" i="29"/>
  <c r="BZ118" i="29"/>
  <c r="BZ119" i="29"/>
  <c r="BZ120" i="29"/>
  <c r="BZ121" i="29"/>
  <c r="BZ122" i="29"/>
  <c r="BZ123" i="29"/>
  <c r="BZ124" i="29"/>
  <c r="BZ125" i="29"/>
  <c r="BZ126" i="29"/>
  <c r="BZ127" i="29"/>
  <c r="BZ128" i="29"/>
  <c r="BZ129" i="29"/>
  <c r="BZ130" i="29"/>
  <c r="BZ131" i="29"/>
  <c r="BZ132" i="29"/>
  <c r="BZ133" i="29"/>
  <c r="BZ134" i="29"/>
  <c r="BZ135" i="29"/>
  <c r="BZ136" i="29"/>
  <c r="BZ137" i="29"/>
  <c r="BZ138" i="29"/>
  <c r="BZ139" i="29"/>
  <c r="BZ140" i="29"/>
  <c r="BZ141" i="29"/>
  <c r="BZ142" i="29"/>
  <c r="BZ143" i="29"/>
  <c r="BZ144" i="29"/>
  <c r="BZ145" i="29"/>
  <c r="BZ146" i="29"/>
  <c r="BZ147" i="29"/>
  <c r="BZ148" i="29"/>
  <c r="BZ149" i="29"/>
  <c r="BZ150" i="29"/>
  <c r="BZ151" i="29"/>
  <c r="BZ152" i="29"/>
  <c r="BZ153" i="29"/>
  <c r="BZ154" i="29"/>
  <c r="BZ155" i="29"/>
  <c r="BZ156" i="29"/>
  <c r="BZ157" i="29"/>
  <c r="BZ158" i="29"/>
  <c r="BZ159" i="29"/>
  <c r="BZ160" i="29"/>
  <c r="BZ161" i="29"/>
  <c r="BZ162" i="29"/>
  <c r="BZ163" i="29"/>
  <c r="BZ164" i="29"/>
  <c r="BZ165" i="29"/>
  <c r="BZ166" i="29"/>
  <c r="BZ167" i="29"/>
  <c r="BZ168" i="29"/>
  <c r="BZ169" i="29"/>
  <c r="BZ170" i="29"/>
  <c r="BZ171" i="29"/>
  <c r="BZ172" i="29"/>
  <c r="BZ173" i="29"/>
  <c r="BZ174" i="29"/>
  <c r="BZ175" i="29"/>
  <c r="BZ180" i="24"/>
  <c r="BZ101" i="28"/>
  <c r="BZ105" i="28"/>
  <c r="BZ106" i="28"/>
  <c r="BZ108" i="28"/>
  <c r="BZ107" i="28"/>
  <c r="BZ109" i="28"/>
  <c r="BZ110" i="28"/>
  <c r="BZ111" i="28"/>
  <c r="CG94" i="28"/>
  <c r="BZ112" i="28"/>
  <c r="BZ113" i="28"/>
  <c r="BZ114" i="28"/>
  <c r="BZ115" i="28"/>
  <c r="BZ116" i="28"/>
  <c r="BZ117" i="28"/>
  <c r="BZ118" i="28"/>
  <c r="BZ119" i="28"/>
  <c r="BZ120" i="28"/>
  <c r="BZ121" i="28"/>
  <c r="BZ122" i="28"/>
  <c r="BZ123" i="28"/>
  <c r="BZ124" i="28"/>
  <c r="BZ125" i="28"/>
  <c r="BZ126" i="28"/>
  <c r="BZ127" i="28"/>
  <c r="BZ128" i="28"/>
  <c r="BZ129" i="28"/>
  <c r="BZ130" i="28"/>
  <c r="BZ131" i="28"/>
  <c r="BZ132" i="28"/>
  <c r="BZ133" i="28"/>
  <c r="BZ134" i="28"/>
  <c r="BZ135" i="28"/>
  <c r="BZ136" i="28"/>
  <c r="BZ137" i="28"/>
  <c r="BZ138" i="28"/>
  <c r="BZ139" i="28"/>
  <c r="BZ140" i="28"/>
  <c r="BZ141" i="28"/>
  <c r="BZ142" i="28"/>
  <c r="BZ143" i="28"/>
  <c r="BZ144" i="28"/>
  <c r="BZ145" i="28"/>
  <c r="BZ146" i="28"/>
  <c r="BZ147" i="28"/>
  <c r="BZ148" i="28"/>
  <c r="BZ149" i="28"/>
  <c r="BZ150" i="28"/>
  <c r="BZ151" i="28"/>
  <c r="BZ152" i="28"/>
  <c r="BZ153" i="28"/>
  <c r="BZ154" i="28"/>
  <c r="BZ155" i="28"/>
  <c r="BZ156" i="28"/>
  <c r="BZ157" i="28"/>
  <c r="BZ158" i="28"/>
  <c r="BZ159" i="28"/>
  <c r="BZ160" i="28"/>
  <c r="BZ161" i="28"/>
  <c r="BZ162" i="28"/>
  <c r="BZ163" i="28"/>
  <c r="BZ164" i="28"/>
  <c r="BZ165" i="28"/>
  <c r="BZ166" i="28"/>
  <c r="BZ167" i="28"/>
  <c r="BZ168" i="28"/>
  <c r="BZ169" i="28"/>
  <c r="BZ170" i="28"/>
  <c r="BZ171" i="28"/>
  <c r="BZ172" i="28"/>
  <c r="BZ173" i="28"/>
  <c r="BZ174" i="28"/>
  <c r="BZ175" i="28"/>
  <c r="BT175" i="27"/>
  <c r="BD175" i="27"/>
  <c r="AN175" i="27"/>
  <c r="X175" i="27"/>
  <c r="H175" i="27"/>
  <c r="BS175" i="27"/>
  <c r="BC175" i="27"/>
  <c r="AM175" i="27"/>
  <c r="W175" i="27"/>
  <c r="G175" i="27"/>
  <c r="BR175" i="27"/>
  <c r="BB175" i="27"/>
  <c r="AL175" i="27"/>
  <c r="V175" i="27"/>
  <c r="F175" i="27"/>
  <c r="BQ175" i="27"/>
  <c r="BA175" i="27"/>
  <c r="AK175" i="27"/>
  <c r="U175" i="27"/>
  <c r="E175" i="27"/>
  <c r="BP175" i="27"/>
  <c r="AZ175" i="27"/>
  <c r="AJ175" i="27"/>
  <c r="T175" i="27"/>
  <c r="D175" i="27"/>
  <c r="BO175" i="27"/>
  <c r="AY175" i="27"/>
  <c r="AI175" i="27"/>
  <c r="S175" i="27"/>
  <c r="BN175" i="27"/>
  <c r="AX175" i="27"/>
  <c r="AH175" i="27"/>
  <c r="R175" i="27"/>
  <c r="BM175" i="27"/>
  <c r="AW175" i="27"/>
  <c r="AG175" i="27"/>
  <c r="Q175" i="27"/>
  <c r="BL175" i="27"/>
  <c r="AV175" i="27"/>
  <c r="AF175" i="27"/>
  <c r="P175" i="27"/>
  <c r="BK175" i="27"/>
  <c r="AU175" i="27"/>
  <c r="AE175" i="27"/>
  <c r="O175" i="27"/>
  <c r="BZ175" i="27"/>
  <c r="BJ175" i="27"/>
  <c r="AT175" i="27"/>
  <c r="AD175" i="27"/>
  <c r="N175" i="27"/>
  <c r="BY175" i="27"/>
  <c r="BI175" i="27"/>
  <c r="AS175" i="27"/>
  <c r="AC175" i="27"/>
  <c r="M175" i="27"/>
  <c r="BX175" i="27"/>
  <c r="BH175" i="27"/>
  <c r="AR175" i="27"/>
  <c r="AB175" i="27"/>
  <c r="L175" i="27"/>
  <c r="BW175" i="27"/>
  <c r="BG175" i="27"/>
  <c r="AQ175" i="27"/>
  <c r="AA175" i="27"/>
  <c r="K175" i="27"/>
  <c r="BV175" i="27"/>
  <c r="BF175" i="27"/>
  <c r="AP175" i="27"/>
  <c r="Z175" i="27"/>
  <c r="J175" i="27"/>
  <c r="BU175" i="27"/>
  <c r="BE175" i="27"/>
  <c r="AO175" i="27"/>
  <c r="Y175" i="27"/>
  <c r="I175" i="27"/>
  <c r="Q80" i="1"/>
  <c r="S79" i="1"/>
  <c r="BZ101" i="25"/>
  <c r="BZ105" i="25"/>
  <c r="BZ106" i="25"/>
  <c r="BZ107" i="25"/>
  <c r="BZ108" i="25"/>
  <c r="BZ109" i="25"/>
  <c r="BZ110" i="25"/>
  <c r="CG94" i="25"/>
  <c r="BZ111" i="25"/>
  <c r="BZ112" i="25"/>
  <c r="BZ113" i="25"/>
  <c r="BZ114" i="25"/>
  <c r="BZ115" i="25"/>
  <c r="BZ116" i="25"/>
  <c r="BZ117" i="25"/>
  <c r="BZ118" i="25"/>
  <c r="BZ119" i="25"/>
  <c r="BZ120" i="25"/>
  <c r="BZ121" i="25"/>
  <c r="BZ122" i="25"/>
  <c r="BZ123" i="25"/>
  <c r="BZ124" i="25"/>
  <c r="BZ125" i="25"/>
  <c r="BZ126" i="25"/>
  <c r="BZ127" i="25"/>
  <c r="BZ128" i="25"/>
  <c r="BZ129" i="25"/>
  <c r="BZ130" i="25"/>
  <c r="BZ131" i="25"/>
  <c r="BZ132" i="25"/>
  <c r="BZ133" i="25"/>
  <c r="BZ134" i="25"/>
  <c r="BZ135" i="25"/>
  <c r="BZ136" i="25"/>
  <c r="BZ137" i="25"/>
  <c r="BZ138" i="25"/>
  <c r="BZ139" i="25"/>
  <c r="BZ140" i="25"/>
  <c r="BZ141" i="25"/>
  <c r="BZ142" i="25"/>
  <c r="BZ143" i="25"/>
  <c r="BZ144" i="25"/>
  <c r="BZ145" i="25"/>
  <c r="BZ146" i="25"/>
  <c r="BZ147" i="25"/>
  <c r="BZ148" i="25"/>
  <c r="BZ149" i="25"/>
  <c r="BZ150" i="25"/>
  <c r="BZ151" i="25"/>
  <c r="BZ152" i="25"/>
  <c r="BZ153" i="25"/>
  <c r="BZ154" i="25"/>
  <c r="BZ155" i="25"/>
  <c r="BZ156" i="25"/>
  <c r="BZ157" i="25"/>
  <c r="BZ158" i="25"/>
  <c r="BZ159" i="25"/>
  <c r="BZ160" i="25"/>
  <c r="BZ161" i="25"/>
  <c r="BZ162" i="25"/>
  <c r="BZ163" i="25"/>
  <c r="BZ164" i="25"/>
  <c r="BZ165" i="25"/>
  <c r="BZ166" i="25"/>
  <c r="BZ167" i="25"/>
  <c r="BZ168" i="25"/>
  <c r="BZ169" i="25"/>
  <c r="BZ170" i="25"/>
  <c r="BZ171" i="25"/>
  <c r="BZ172" i="25"/>
  <c r="BZ173" i="25"/>
  <c r="BZ179" i="24"/>
  <c r="CG179" i="24" s="1"/>
  <c r="CG174" i="25"/>
  <c r="BN177" i="28"/>
  <c r="AX177" i="28"/>
  <c r="AH177" i="28"/>
  <c r="R177" i="28"/>
  <c r="BM177" i="28"/>
  <c r="AW177" i="28"/>
  <c r="AG177" i="28"/>
  <c r="Q177" i="28"/>
  <c r="BL177" i="28"/>
  <c r="AV177" i="28"/>
  <c r="AF177" i="28"/>
  <c r="P177" i="28"/>
  <c r="BK177" i="28"/>
  <c r="AU177" i="28"/>
  <c r="AE177" i="28"/>
  <c r="O177" i="28"/>
  <c r="BZ177" i="28"/>
  <c r="BJ177" i="28"/>
  <c r="AT177" i="28"/>
  <c r="AD177" i="28"/>
  <c r="N177" i="28"/>
  <c r="BY177" i="28"/>
  <c r="BI177" i="28"/>
  <c r="AS177" i="28"/>
  <c r="AC177" i="28"/>
  <c r="M177" i="28"/>
  <c r="BX177" i="28"/>
  <c r="BH177" i="28"/>
  <c r="AR177" i="28"/>
  <c r="AB177" i="28"/>
  <c r="L177" i="28"/>
  <c r="BW177" i="28"/>
  <c r="BG177" i="28"/>
  <c r="AQ177" i="28"/>
  <c r="AA177" i="28"/>
  <c r="K177" i="28"/>
  <c r="BT177" i="28"/>
  <c r="AN177" i="28"/>
  <c r="H177" i="28"/>
  <c r="BS177" i="28"/>
  <c r="AM177" i="28"/>
  <c r="G177" i="28"/>
  <c r="BR177" i="28"/>
  <c r="AL177" i="28"/>
  <c r="F177" i="28"/>
  <c r="BQ177" i="28"/>
  <c r="AK177" i="28"/>
  <c r="E177" i="28"/>
  <c r="BP177" i="28"/>
  <c r="AJ177" i="28"/>
  <c r="D177" i="28"/>
  <c r="BO177" i="28"/>
  <c r="AI177" i="28"/>
  <c r="BF177" i="28"/>
  <c r="Z177" i="28"/>
  <c r="BE177" i="28"/>
  <c r="Y177" i="28"/>
  <c r="BD177" i="28"/>
  <c r="X177" i="28"/>
  <c r="BC177" i="28"/>
  <c r="W177" i="28"/>
  <c r="BB177" i="28"/>
  <c r="V177" i="28"/>
  <c r="BA177" i="28"/>
  <c r="U177" i="28"/>
  <c r="AZ177" i="28"/>
  <c r="T177" i="28"/>
  <c r="AY177" i="28"/>
  <c r="S177" i="28"/>
  <c r="BV177" i="28"/>
  <c r="AP177" i="28"/>
  <c r="J177" i="28"/>
  <c r="BU177" i="28"/>
  <c r="AO177" i="28"/>
  <c r="I177" i="28"/>
  <c r="CA97" i="24"/>
  <c r="CA98" i="24"/>
  <c r="CA100" i="24"/>
  <c r="CA99" i="24"/>
  <c r="CA95" i="24"/>
  <c r="CA96" i="24"/>
  <c r="CG175" i="26"/>
  <c r="BZ101" i="24"/>
  <c r="BZ185" i="24" s="1"/>
  <c r="BZ105" i="24"/>
  <c r="BZ119" i="24"/>
  <c r="BZ118" i="24"/>
  <c r="BZ106" i="24"/>
  <c r="BZ113" i="24"/>
  <c r="BZ109" i="24"/>
  <c r="BZ115" i="24"/>
  <c r="BZ111" i="24"/>
  <c r="BZ114" i="24"/>
  <c r="BZ116" i="24"/>
  <c r="BZ117" i="24"/>
  <c r="BZ110" i="24"/>
  <c r="BZ107" i="24"/>
  <c r="BZ108" i="24"/>
  <c r="BZ112" i="24"/>
  <c r="BZ120" i="24"/>
  <c r="BZ121" i="24"/>
  <c r="BZ122" i="24"/>
  <c r="BZ123" i="24"/>
  <c r="BZ124" i="24"/>
  <c r="BZ125" i="24"/>
  <c r="BZ126" i="24"/>
  <c r="BZ127" i="24"/>
  <c r="BZ128" i="24"/>
  <c r="BZ129" i="24"/>
  <c r="BZ130" i="24"/>
  <c r="BZ131" i="24"/>
  <c r="BZ132" i="24"/>
  <c r="CG94" i="24"/>
  <c r="BZ133" i="24"/>
  <c r="BZ134" i="24"/>
  <c r="BZ135" i="24"/>
  <c r="BZ136" i="24"/>
  <c r="BZ137" i="24"/>
  <c r="BZ138" i="24"/>
  <c r="BZ139" i="24"/>
  <c r="BZ140" i="24"/>
  <c r="BZ141" i="24"/>
  <c r="BZ142" i="24"/>
  <c r="BZ143" i="24"/>
  <c r="BZ144" i="24"/>
  <c r="BZ145" i="24"/>
  <c r="BZ146" i="24"/>
  <c r="BZ147" i="24"/>
  <c r="BZ148" i="24"/>
  <c r="BZ149" i="24"/>
  <c r="BZ150" i="24"/>
  <c r="BZ151" i="24"/>
  <c r="BZ152" i="24"/>
  <c r="BZ153" i="24"/>
  <c r="BZ154" i="24"/>
  <c r="BZ155" i="24"/>
  <c r="BZ156" i="24"/>
  <c r="BZ157" i="24"/>
  <c r="BZ158" i="24"/>
  <c r="BZ159" i="24"/>
  <c r="BZ160" i="24"/>
  <c r="BZ161" i="24"/>
  <c r="BZ162" i="24"/>
  <c r="BZ163" i="24"/>
  <c r="BZ164" i="24"/>
  <c r="BZ165" i="24"/>
  <c r="BZ166" i="24"/>
  <c r="BZ167" i="24"/>
  <c r="BZ168" i="24"/>
  <c r="BZ169" i="24"/>
  <c r="BZ170" i="24"/>
  <c r="BZ171" i="24"/>
  <c r="BZ172" i="24"/>
  <c r="BZ173" i="24"/>
  <c r="BZ174" i="24"/>
  <c r="BZ175" i="24"/>
  <c r="BZ176" i="24"/>
  <c r="BZ177" i="24"/>
  <c r="BZ178" i="24"/>
  <c r="BV176" i="26"/>
  <c r="BF176" i="26"/>
  <c r="AP176" i="26"/>
  <c r="Z176" i="26"/>
  <c r="J176" i="26"/>
  <c r="BU176" i="26"/>
  <c r="BE176" i="26"/>
  <c r="AO176" i="26"/>
  <c r="Y176" i="26"/>
  <c r="I176" i="26"/>
  <c r="BT176" i="26"/>
  <c r="BD176" i="26"/>
  <c r="AN176" i="26"/>
  <c r="X176" i="26"/>
  <c r="H176" i="26"/>
  <c r="BS176" i="26"/>
  <c r="BC176" i="26"/>
  <c r="AM176" i="26"/>
  <c r="W176" i="26"/>
  <c r="G176" i="26"/>
  <c r="BR176" i="26"/>
  <c r="BB176" i="26"/>
  <c r="AL176" i="26"/>
  <c r="V176" i="26"/>
  <c r="F176" i="26"/>
  <c r="BQ176" i="26"/>
  <c r="BA176" i="26"/>
  <c r="AK176" i="26"/>
  <c r="U176" i="26"/>
  <c r="E176" i="26"/>
  <c r="BP176" i="26"/>
  <c r="AZ176" i="26"/>
  <c r="AJ176" i="26"/>
  <c r="T176" i="26"/>
  <c r="D176" i="26"/>
  <c r="BO176" i="26"/>
  <c r="AY176" i="26"/>
  <c r="AI176" i="26"/>
  <c r="S176" i="26"/>
  <c r="BN176" i="26"/>
  <c r="AX176" i="26"/>
  <c r="AH176" i="26"/>
  <c r="R176" i="26"/>
  <c r="BM176" i="26"/>
  <c r="AW176" i="26"/>
  <c r="AG176" i="26"/>
  <c r="Q176" i="26"/>
  <c r="BL176" i="26"/>
  <c r="AV176" i="26"/>
  <c r="AF176" i="26"/>
  <c r="P176" i="26"/>
  <c r="BK176" i="26"/>
  <c r="AU176" i="26"/>
  <c r="AE176" i="26"/>
  <c r="O176" i="26"/>
  <c r="BZ176" i="26"/>
  <c r="BJ176" i="26"/>
  <c r="AT176" i="26"/>
  <c r="AD176" i="26"/>
  <c r="N176" i="26"/>
  <c r="BY176" i="26"/>
  <c r="BI176" i="26"/>
  <c r="AS176" i="26"/>
  <c r="AC176" i="26"/>
  <c r="M176" i="26"/>
  <c r="BX176" i="26"/>
  <c r="BH176" i="26"/>
  <c r="AR176" i="26"/>
  <c r="AB176" i="26"/>
  <c r="L176" i="26"/>
  <c r="BW176" i="26"/>
  <c r="BG176" i="26"/>
  <c r="AQ176" i="26"/>
  <c r="AA176" i="26"/>
  <c r="K176" i="26"/>
  <c r="CA95" i="25"/>
  <c r="CA96" i="25"/>
  <c r="CA97" i="25"/>
  <c r="CA98" i="25"/>
  <c r="CA100" i="25"/>
  <c r="CA99" i="25"/>
  <c r="CA96" i="27"/>
  <c r="CA97" i="27"/>
  <c r="CA98" i="27"/>
  <c r="CA100" i="27"/>
  <c r="CA99" i="27"/>
  <c r="CA95" i="27"/>
  <c r="CG174" i="27"/>
  <c r="BZ101" i="27"/>
  <c r="BZ105" i="27"/>
  <c r="BZ106" i="27"/>
  <c r="BZ107" i="27"/>
  <c r="BZ108" i="27"/>
  <c r="BZ109" i="27"/>
  <c r="BZ110" i="27"/>
  <c r="CG94" i="27"/>
  <c r="BZ111" i="27"/>
  <c r="BZ112" i="27"/>
  <c r="BZ113" i="27"/>
  <c r="BZ114" i="27"/>
  <c r="BZ115" i="27"/>
  <c r="BZ116" i="27"/>
  <c r="BZ117" i="27"/>
  <c r="BZ118" i="27"/>
  <c r="BZ119" i="27"/>
  <c r="BZ120" i="27"/>
  <c r="BZ121" i="27"/>
  <c r="BZ122" i="27"/>
  <c r="BZ123" i="27"/>
  <c r="BZ124" i="27"/>
  <c r="BZ125" i="27"/>
  <c r="BZ126" i="27"/>
  <c r="BZ127" i="27"/>
  <c r="BZ128" i="27"/>
  <c r="BZ129" i="27"/>
  <c r="BZ130" i="27"/>
  <c r="BZ131" i="27"/>
  <c r="BZ132" i="27"/>
  <c r="BZ133" i="27"/>
  <c r="BZ134" i="27"/>
  <c r="BZ135" i="27"/>
  <c r="BZ136" i="27"/>
  <c r="BZ137" i="27"/>
  <c r="BZ138" i="27"/>
  <c r="BZ139" i="27"/>
  <c r="BZ140" i="27"/>
  <c r="BZ141" i="27"/>
  <c r="BZ142" i="27"/>
  <c r="BZ143" i="27"/>
  <c r="BZ144" i="27"/>
  <c r="BZ145" i="27"/>
  <c r="BZ146" i="27"/>
  <c r="BZ147" i="27"/>
  <c r="BZ148" i="27"/>
  <c r="BZ149" i="27"/>
  <c r="BZ150" i="27"/>
  <c r="BZ151" i="27"/>
  <c r="BZ152" i="27"/>
  <c r="BZ153" i="27"/>
  <c r="BZ154" i="27"/>
  <c r="BZ155" i="27"/>
  <c r="BZ156" i="27"/>
  <c r="BZ157" i="27"/>
  <c r="BZ158" i="27"/>
  <c r="BZ159" i="27"/>
  <c r="BZ160" i="27"/>
  <c r="BZ161" i="27"/>
  <c r="BZ162" i="27"/>
  <c r="BZ163" i="27"/>
  <c r="BZ164" i="27"/>
  <c r="BZ165" i="27"/>
  <c r="BZ166" i="27"/>
  <c r="BZ167" i="27"/>
  <c r="BZ168" i="27"/>
  <c r="BZ169" i="27"/>
  <c r="BZ170" i="27"/>
  <c r="BZ171" i="27"/>
  <c r="BZ172" i="27"/>
  <c r="BZ173" i="27"/>
  <c r="BZ184" i="24"/>
  <c r="CG176" i="29"/>
  <c r="BZ103" i="25"/>
  <c r="BZ103" i="24"/>
  <c r="BZ103" i="27"/>
  <c r="BZ103" i="28"/>
  <c r="BZ103" i="26"/>
  <c r="BZ103" i="29"/>
  <c r="J87" i="1"/>
  <c r="D76" i="20"/>
  <c r="E76" i="20" s="1"/>
  <c r="B78" i="20"/>
  <c r="C78" i="20" s="1"/>
  <c r="M84" i="1"/>
  <c r="R82" i="1"/>
  <c r="G90" i="1"/>
  <c r="CB18" i="28" s="1"/>
  <c r="C90" i="1"/>
  <c r="CB18" i="24" s="1"/>
  <c r="F90" i="1"/>
  <c r="CB18" i="27" s="1"/>
  <c r="H90" i="1"/>
  <c r="CB18" i="29" s="1"/>
  <c r="E90" i="1"/>
  <c r="CB18" i="26" s="1"/>
  <c r="D90" i="1"/>
  <c r="CB18" i="25" s="1"/>
  <c r="F76" i="20"/>
  <c r="A77" i="21"/>
  <c r="D77" i="21" s="1"/>
  <c r="B79" i="23"/>
  <c r="C79" i="23" s="1"/>
  <c r="D79" i="23" s="1"/>
  <c r="A84" i="1"/>
  <c r="B85" i="1"/>
  <c r="B78" i="21"/>
  <c r="C78" i="21" s="1"/>
  <c r="A77" i="20"/>
  <c r="A78" i="23"/>
  <c r="E76" i="21"/>
  <c r="F76" i="21"/>
  <c r="G77" i="23"/>
  <c r="E77" i="23"/>
  <c r="F77" i="23" s="1"/>
  <c r="L83" i="1"/>
  <c r="O83" i="1" s="1"/>
  <c r="T83" i="1" s="1"/>
  <c r="I100" i="14"/>
  <c r="P82" i="1"/>
  <c r="B177" i="29"/>
  <c r="B93" i="29"/>
  <c r="B177" i="28"/>
  <c r="B93" i="28"/>
  <c r="B176" i="26"/>
  <c r="B92" i="26"/>
  <c r="B91" i="25"/>
  <c r="B175" i="25"/>
  <c r="B175" i="27"/>
  <c r="B91" i="27"/>
  <c r="CA177" i="28" l="1"/>
  <c r="CA177" i="29"/>
  <c r="CA101" i="26"/>
  <c r="CA176" i="26"/>
  <c r="CA181" i="24"/>
  <c r="CB97" i="27"/>
  <c r="CB98" i="27"/>
  <c r="CB100" i="27"/>
  <c r="CB99" i="27"/>
  <c r="CB96" i="27"/>
  <c r="CB176" i="27" s="1"/>
  <c r="CA105" i="27"/>
  <c r="CA106" i="27"/>
  <c r="CA107" i="27"/>
  <c r="CA108" i="27"/>
  <c r="CA109" i="27"/>
  <c r="CA110" i="27"/>
  <c r="CG95" i="27"/>
  <c r="CA111" i="27"/>
  <c r="CA112" i="27"/>
  <c r="CA113" i="27"/>
  <c r="CA114" i="27"/>
  <c r="CA115" i="27"/>
  <c r="CA116" i="27"/>
  <c r="CA117" i="27"/>
  <c r="CA118" i="27"/>
  <c r="CA119" i="27"/>
  <c r="CA120" i="27"/>
  <c r="CA121" i="27"/>
  <c r="CA122" i="27"/>
  <c r="CA123" i="27"/>
  <c r="CA124" i="27"/>
  <c r="CA125" i="27"/>
  <c r="CA126" i="27"/>
  <c r="CA127" i="27"/>
  <c r="CA128" i="27"/>
  <c r="CA129" i="27"/>
  <c r="CA130" i="27"/>
  <c r="CA131" i="27"/>
  <c r="CA132" i="27"/>
  <c r="CA133" i="27"/>
  <c r="CA134" i="27"/>
  <c r="CA135" i="27"/>
  <c r="CA136" i="27"/>
  <c r="CA137" i="27"/>
  <c r="CA138" i="27"/>
  <c r="CA139" i="27"/>
  <c r="CA140" i="27"/>
  <c r="CA141" i="27"/>
  <c r="CA142" i="27"/>
  <c r="CA143" i="27"/>
  <c r="CA144" i="27"/>
  <c r="CA145" i="27"/>
  <c r="CA146" i="27"/>
  <c r="CA147" i="27"/>
  <c r="CA148" i="27"/>
  <c r="CA149" i="27"/>
  <c r="CA150" i="27"/>
  <c r="CA151" i="27"/>
  <c r="CA152" i="27"/>
  <c r="CA153" i="27"/>
  <c r="CA154" i="27"/>
  <c r="CA155" i="27"/>
  <c r="CA156" i="27"/>
  <c r="CA157" i="27"/>
  <c r="CA158" i="27"/>
  <c r="CA159" i="27"/>
  <c r="CA160" i="27"/>
  <c r="CA161" i="27"/>
  <c r="CA162" i="27"/>
  <c r="CA163" i="27"/>
  <c r="CA164" i="27"/>
  <c r="CA165" i="27"/>
  <c r="CA166" i="27"/>
  <c r="CA167" i="27"/>
  <c r="CA168" i="27"/>
  <c r="CA169" i="27"/>
  <c r="CA170" i="27"/>
  <c r="CA171" i="27"/>
  <c r="CA172" i="27"/>
  <c r="CA173" i="27"/>
  <c r="CA174" i="27"/>
  <c r="CA105" i="29"/>
  <c r="CA106" i="29"/>
  <c r="CA107" i="29"/>
  <c r="CA108" i="29"/>
  <c r="CA109" i="29"/>
  <c r="CA110" i="29"/>
  <c r="CA112" i="29"/>
  <c r="CA111" i="29"/>
  <c r="CG95" i="29"/>
  <c r="CA113" i="29"/>
  <c r="CA114" i="29"/>
  <c r="CA115" i="29"/>
  <c r="CA116" i="29"/>
  <c r="CA117" i="29"/>
  <c r="CA118" i="29"/>
  <c r="CA119" i="29"/>
  <c r="CA120" i="29"/>
  <c r="CA121" i="29"/>
  <c r="CA122" i="29"/>
  <c r="CA123" i="29"/>
  <c r="CA124" i="29"/>
  <c r="CA125" i="29"/>
  <c r="CA126" i="29"/>
  <c r="CA127" i="29"/>
  <c r="CA128" i="29"/>
  <c r="CA129" i="29"/>
  <c r="CA130" i="29"/>
  <c r="CA131" i="29"/>
  <c r="CA132" i="29"/>
  <c r="CA133" i="29"/>
  <c r="CA134" i="29"/>
  <c r="CA135" i="29"/>
  <c r="CA136" i="29"/>
  <c r="CA137" i="29"/>
  <c r="CA138" i="29"/>
  <c r="CA139" i="29"/>
  <c r="CA140" i="29"/>
  <c r="CA141" i="29"/>
  <c r="CA142" i="29"/>
  <c r="CA143" i="29"/>
  <c r="CA144" i="29"/>
  <c r="CA145" i="29"/>
  <c r="CA146" i="29"/>
  <c r="CA147" i="29"/>
  <c r="CA148" i="29"/>
  <c r="CA149" i="29"/>
  <c r="CA150" i="29"/>
  <c r="CA151" i="29"/>
  <c r="CA152" i="29"/>
  <c r="CA153" i="29"/>
  <c r="CA154" i="29"/>
  <c r="CA155" i="29"/>
  <c r="CA156" i="29"/>
  <c r="CA157" i="29"/>
  <c r="CA158" i="29"/>
  <c r="CA159" i="29"/>
  <c r="CA160" i="29"/>
  <c r="CA161" i="29"/>
  <c r="CA162" i="29"/>
  <c r="CA163" i="29"/>
  <c r="CA164" i="29"/>
  <c r="CA165" i="29"/>
  <c r="CA166" i="29"/>
  <c r="CA167" i="29"/>
  <c r="CA168" i="29"/>
  <c r="CA169" i="29"/>
  <c r="CA170" i="29"/>
  <c r="CA171" i="29"/>
  <c r="CA172" i="29"/>
  <c r="CA173" i="29"/>
  <c r="CA174" i="29"/>
  <c r="CA175" i="29"/>
  <c r="CA176" i="29"/>
  <c r="CA105" i="26"/>
  <c r="CA106" i="26"/>
  <c r="CA107" i="26"/>
  <c r="CA108" i="26"/>
  <c r="CA109" i="26"/>
  <c r="CG95" i="26"/>
  <c r="CA110" i="26"/>
  <c r="CA111" i="26"/>
  <c r="CA112" i="26"/>
  <c r="CA113" i="26"/>
  <c r="CA114" i="26"/>
  <c r="CA115" i="26"/>
  <c r="CA116" i="26"/>
  <c r="CA117" i="26"/>
  <c r="CA118" i="26"/>
  <c r="CA119" i="26"/>
  <c r="CA120" i="26"/>
  <c r="CA121" i="26"/>
  <c r="CA122" i="26"/>
  <c r="CA123" i="26"/>
  <c r="CA124" i="26"/>
  <c r="CA125" i="26"/>
  <c r="CA126" i="26"/>
  <c r="CA127" i="26"/>
  <c r="CA128" i="26"/>
  <c r="CA129" i="26"/>
  <c r="CA130" i="26"/>
  <c r="CA131" i="26"/>
  <c r="CA132" i="26"/>
  <c r="CA133" i="26"/>
  <c r="CA134" i="26"/>
  <c r="CA135" i="26"/>
  <c r="CA136" i="26"/>
  <c r="CA137" i="26"/>
  <c r="CA138" i="26"/>
  <c r="CA139" i="26"/>
  <c r="CA140" i="26"/>
  <c r="CA141" i="26"/>
  <c r="CA142" i="26"/>
  <c r="CA143" i="26"/>
  <c r="CA144" i="26"/>
  <c r="CA145" i="26"/>
  <c r="CA146" i="26"/>
  <c r="CA147" i="26"/>
  <c r="CA148" i="26"/>
  <c r="CA149" i="26"/>
  <c r="CA150" i="26"/>
  <c r="CA151" i="26"/>
  <c r="CA152" i="26"/>
  <c r="CA153" i="26"/>
  <c r="CA154" i="26"/>
  <c r="CA155" i="26"/>
  <c r="CA156" i="26"/>
  <c r="CA157" i="26"/>
  <c r="CA158" i="26"/>
  <c r="CA159" i="26"/>
  <c r="CA160" i="26"/>
  <c r="CA161" i="26"/>
  <c r="CA162" i="26"/>
  <c r="CA163" i="26"/>
  <c r="CA164" i="26"/>
  <c r="CA165" i="26"/>
  <c r="CA166" i="26"/>
  <c r="CA167" i="26"/>
  <c r="CA168" i="26"/>
  <c r="CA169" i="26"/>
  <c r="CA170" i="26"/>
  <c r="CA171" i="26"/>
  <c r="CA172" i="26"/>
  <c r="CA173" i="26"/>
  <c r="CA174" i="26"/>
  <c r="CA175" i="26"/>
  <c r="CG175" i="27"/>
  <c r="BS176" i="27"/>
  <c r="BC176" i="27"/>
  <c r="AM176" i="27"/>
  <c r="W176" i="27"/>
  <c r="G176" i="27"/>
  <c r="BR176" i="27"/>
  <c r="BB176" i="27"/>
  <c r="AL176" i="27"/>
  <c r="V176" i="27"/>
  <c r="F176" i="27"/>
  <c r="BQ176" i="27"/>
  <c r="BA176" i="27"/>
  <c r="AK176" i="27"/>
  <c r="U176" i="27"/>
  <c r="E176" i="27"/>
  <c r="BP176" i="27"/>
  <c r="AZ176" i="27"/>
  <c r="AJ176" i="27"/>
  <c r="T176" i="27"/>
  <c r="D176" i="27"/>
  <c r="BO176" i="27"/>
  <c r="AY176" i="27"/>
  <c r="AI176" i="27"/>
  <c r="S176" i="27"/>
  <c r="BN176" i="27"/>
  <c r="AX176" i="27"/>
  <c r="AH176" i="27"/>
  <c r="R176" i="27"/>
  <c r="BM176" i="27"/>
  <c r="AW176" i="27"/>
  <c r="AG176" i="27"/>
  <c r="Q176" i="27"/>
  <c r="BL176" i="27"/>
  <c r="AV176" i="27"/>
  <c r="AF176" i="27"/>
  <c r="P176" i="27"/>
  <c r="CA176" i="27"/>
  <c r="BK176" i="27"/>
  <c r="AU176" i="27"/>
  <c r="AE176" i="27"/>
  <c r="O176" i="27"/>
  <c r="BZ176" i="27"/>
  <c r="BJ176" i="27"/>
  <c r="AT176" i="27"/>
  <c r="AD176" i="27"/>
  <c r="N176" i="27"/>
  <c r="BY176" i="27"/>
  <c r="BI176" i="27"/>
  <c r="AS176" i="27"/>
  <c r="AC176" i="27"/>
  <c r="M176" i="27"/>
  <c r="BX176" i="27"/>
  <c r="BH176" i="27"/>
  <c r="AR176" i="27"/>
  <c r="AB176" i="27"/>
  <c r="L176" i="27"/>
  <c r="BW176" i="27"/>
  <c r="BG176" i="27"/>
  <c r="AQ176" i="27"/>
  <c r="AA176" i="27"/>
  <c r="K176" i="27"/>
  <c r="BV176" i="27"/>
  <c r="BF176" i="27"/>
  <c r="AP176" i="27"/>
  <c r="Z176" i="27"/>
  <c r="J176" i="27"/>
  <c r="BU176" i="27"/>
  <c r="BE176" i="27"/>
  <c r="AO176" i="27"/>
  <c r="Y176" i="27"/>
  <c r="I176" i="27"/>
  <c r="BT176" i="27"/>
  <c r="BD176" i="27"/>
  <c r="AN176" i="27"/>
  <c r="X176" i="27"/>
  <c r="H176" i="27"/>
  <c r="CA101" i="27"/>
  <c r="CG175" i="25"/>
  <c r="CA101" i="29"/>
  <c r="CB96" i="29"/>
  <c r="CB97" i="29"/>
  <c r="CB98" i="29"/>
  <c r="CB100" i="29"/>
  <c r="CB99" i="29"/>
  <c r="CA176" i="25"/>
  <c r="BK176" i="25"/>
  <c r="AU176" i="25"/>
  <c r="AE176" i="25"/>
  <c r="O176" i="25"/>
  <c r="BZ176" i="25"/>
  <c r="BJ176" i="25"/>
  <c r="AT176" i="25"/>
  <c r="AD176" i="25"/>
  <c r="N176" i="25"/>
  <c r="BY176" i="25"/>
  <c r="BI176" i="25"/>
  <c r="AS176" i="25"/>
  <c r="AC176" i="25"/>
  <c r="M176" i="25"/>
  <c r="BX176" i="25"/>
  <c r="BH176" i="25"/>
  <c r="AR176" i="25"/>
  <c r="AB176" i="25"/>
  <c r="L176" i="25"/>
  <c r="BW176" i="25"/>
  <c r="BG176" i="25"/>
  <c r="AQ176" i="25"/>
  <c r="AA176" i="25"/>
  <c r="K176" i="25"/>
  <c r="BV176" i="25"/>
  <c r="BF176" i="25"/>
  <c r="AP176" i="25"/>
  <c r="Z176" i="25"/>
  <c r="J176" i="25"/>
  <c r="BU176" i="25"/>
  <c r="BE176" i="25"/>
  <c r="AO176" i="25"/>
  <c r="Y176" i="25"/>
  <c r="I176" i="25"/>
  <c r="BT176" i="25"/>
  <c r="BD176" i="25"/>
  <c r="AN176" i="25"/>
  <c r="X176" i="25"/>
  <c r="H176" i="25"/>
  <c r="BS176" i="25"/>
  <c r="BC176" i="25"/>
  <c r="AM176" i="25"/>
  <c r="W176" i="25"/>
  <c r="G176" i="25"/>
  <c r="BR176" i="25"/>
  <c r="BB176" i="25"/>
  <c r="AL176" i="25"/>
  <c r="V176" i="25"/>
  <c r="F176" i="25"/>
  <c r="BQ176" i="25"/>
  <c r="BA176" i="25"/>
  <c r="AK176" i="25"/>
  <c r="U176" i="25"/>
  <c r="E176" i="25"/>
  <c r="BP176" i="25"/>
  <c r="AZ176" i="25"/>
  <c r="AJ176" i="25"/>
  <c r="T176" i="25"/>
  <c r="D176" i="25"/>
  <c r="BO176" i="25"/>
  <c r="AY176" i="25"/>
  <c r="AI176" i="25"/>
  <c r="S176" i="25"/>
  <c r="BN176" i="25"/>
  <c r="AX176" i="25"/>
  <c r="AH176" i="25"/>
  <c r="R176" i="25"/>
  <c r="BM176" i="25"/>
  <c r="AW176" i="25"/>
  <c r="AG176" i="25"/>
  <c r="Q176" i="25"/>
  <c r="BL176" i="25"/>
  <c r="AV176" i="25"/>
  <c r="AF176" i="25"/>
  <c r="P176" i="25"/>
  <c r="CG177" i="29"/>
  <c r="CB98" i="24"/>
  <c r="CB100" i="24"/>
  <c r="CB99" i="24"/>
  <c r="CB96" i="24"/>
  <c r="CB97" i="24"/>
  <c r="BU177" i="26"/>
  <c r="BE177" i="26"/>
  <c r="AO177" i="26"/>
  <c r="Y177" i="26"/>
  <c r="I177" i="26"/>
  <c r="BT177" i="26"/>
  <c r="BD177" i="26"/>
  <c r="AN177" i="26"/>
  <c r="X177" i="26"/>
  <c r="H177" i="26"/>
  <c r="BS177" i="26"/>
  <c r="BC177" i="26"/>
  <c r="AM177" i="26"/>
  <c r="W177" i="26"/>
  <c r="G177" i="26"/>
  <c r="BR177" i="26"/>
  <c r="BB177" i="26"/>
  <c r="AL177" i="26"/>
  <c r="V177" i="26"/>
  <c r="F177" i="26"/>
  <c r="BQ177" i="26"/>
  <c r="BA177" i="26"/>
  <c r="AK177" i="26"/>
  <c r="U177" i="26"/>
  <c r="E177" i="26"/>
  <c r="BP177" i="26"/>
  <c r="AZ177" i="26"/>
  <c r="AJ177" i="26"/>
  <c r="T177" i="26"/>
  <c r="D177" i="26"/>
  <c r="BO177" i="26"/>
  <c r="AY177" i="26"/>
  <c r="AI177" i="26"/>
  <c r="S177" i="26"/>
  <c r="BN177" i="26"/>
  <c r="AX177" i="26"/>
  <c r="AH177" i="26"/>
  <c r="R177" i="26"/>
  <c r="BM177" i="26"/>
  <c r="AW177" i="26"/>
  <c r="AG177" i="26"/>
  <c r="Q177" i="26"/>
  <c r="BL177" i="26"/>
  <c r="AV177" i="26"/>
  <c r="AF177" i="26"/>
  <c r="P177" i="26"/>
  <c r="CA177" i="26"/>
  <c r="BK177" i="26"/>
  <c r="AU177" i="26"/>
  <c r="AE177" i="26"/>
  <c r="O177" i="26"/>
  <c r="BZ177" i="26"/>
  <c r="BJ177" i="26"/>
  <c r="AT177" i="26"/>
  <c r="AD177" i="26"/>
  <c r="N177" i="26"/>
  <c r="BY177" i="26"/>
  <c r="BI177" i="26"/>
  <c r="AS177" i="26"/>
  <c r="AC177" i="26"/>
  <c r="M177" i="26"/>
  <c r="BX177" i="26"/>
  <c r="BH177" i="26"/>
  <c r="AR177" i="26"/>
  <c r="AB177" i="26"/>
  <c r="L177" i="26"/>
  <c r="BW177" i="26"/>
  <c r="BG177" i="26"/>
  <c r="AQ177" i="26"/>
  <c r="AA177" i="26"/>
  <c r="K177" i="26"/>
  <c r="BV177" i="26"/>
  <c r="BF177" i="26"/>
  <c r="AP177" i="26"/>
  <c r="Z177" i="26"/>
  <c r="J177" i="26"/>
  <c r="CG176" i="26"/>
  <c r="CA105" i="28"/>
  <c r="CA106" i="28"/>
  <c r="CA108" i="28"/>
  <c r="CA107" i="28"/>
  <c r="CA109" i="28"/>
  <c r="CA110" i="28"/>
  <c r="CA111" i="28"/>
  <c r="CG95" i="28"/>
  <c r="CA112" i="28"/>
  <c r="CA113" i="28"/>
  <c r="CA114" i="28"/>
  <c r="CA115" i="28"/>
  <c r="CA116" i="28"/>
  <c r="CA117" i="28"/>
  <c r="CA118" i="28"/>
  <c r="CA119" i="28"/>
  <c r="CA120" i="28"/>
  <c r="CA121" i="28"/>
  <c r="CA122" i="28"/>
  <c r="CA123" i="28"/>
  <c r="CA124" i="28"/>
  <c r="CA125" i="28"/>
  <c r="CA126" i="28"/>
  <c r="CA127" i="28"/>
  <c r="CA128" i="28"/>
  <c r="CA129" i="28"/>
  <c r="CA130" i="28"/>
  <c r="CA131" i="28"/>
  <c r="CA132" i="28"/>
  <c r="CA133" i="28"/>
  <c r="CA134" i="28"/>
  <c r="CA135" i="28"/>
  <c r="CA136" i="28"/>
  <c r="CA137" i="28"/>
  <c r="CA138" i="28"/>
  <c r="CA139" i="28"/>
  <c r="CA140" i="28"/>
  <c r="CA141" i="28"/>
  <c r="CA142" i="28"/>
  <c r="CA143" i="28"/>
  <c r="CA144" i="28"/>
  <c r="CA145" i="28"/>
  <c r="CA146" i="28"/>
  <c r="CA147" i="28"/>
  <c r="CA148" i="28"/>
  <c r="CA149" i="28"/>
  <c r="CA150" i="28"/>
  <c r="CA151" i="28"/>
  <c r="CA152" i="28"/>
  <c r="CA153" i="28"/>
  <c r="CA154" i="28"/>
  <c r="CA155" i="28"/>
  <c r="CA156" i="28"/>
  <c r="CA157" i="28"/>
  <c r="CA158" i="28"/>
  <c r="CA159" i="28"/>
  <c r="CA160" i="28"/>
  <c r="CA161" i="28"/>
  <c r="CA162" i="28"/>
  <c r="CA163" i="28"/>
  <c r="CA164" i="28"/>
  <c r="CA165" i="28"/>
  <c r="CA166" i="28"/>
  <c r="CA167" i="28"/>
  <c r="CA168" i="28"/>
  <c r="CA169" i="28"/>
  <c r="CA170" i="28"/>
  <c r="CA171" i="28"/>
  <c r="CA172" i="28"/>
  <c r="CA173" i="28"/>
  <c r="CA174" i="28"/>
  <c r="CA175" i="28"/>
  <c r="CA176" i="28"/>
  <c r="CA101" i="24"/>
  <c r="CA185" i="24" s="1"/>
  <c r="CA180" i="24"/>
  <c r="CG180" i="24" s="1"/>
  <c r="CG177" i="28"/>
  <c r="BM178" i="28"/>
  <c r="AW178" i="28"/>
  <c r="AG178" i="28"/>
  <c r="Q178" i="28"/>
  <c r="BL178" i="28"/>
  <c r="AV178" i="28"/>
  <c r="AF178" i="28"/>
  <c r="P178" i="28"/>
  <c r="CA178" i="28"/>
  <c r="BK178" i="28"/>
  <c r="AU178" i="28"/>
  <c r="AE178" i="28"/>
  <c r="O178" i="28"/>
  <c r="BZ178" i="28"/>
  <c r="BJ178" i="28"/>
  <c r="AT178" i="28"/>
  <c r="AD178" i="28"/>
  <c r="N178" i="28"/>
  <c r="BY178" i="28"/>
  <c r="BI178" i="28"/>
  <c r="AS178" i="28"/>
  <c r="AC178" i="28"/>
  <c r="M178" i="28"/>
  <c r="BX178" i="28"/>
  <c r="BH178" i="28"/>
  <c r="AR178" i="28"/>
  <c r="AB178" i="28"/>
  <c r="L178" i="28"/>
  <c r="BW178" i="28"/>
  <c r="BG178" i="28"/>
  <c r="AQ178" i="28"/>
  <c r="AA178" i="28"/>
  <c r="K178" i="28"/>
  <c r="BV178" i="28"/>
  <c r="BF178" i="28"/>
  <c r="AP178" i="28"/>
  <c r="Z178" i="28"/>
  <c r="J178" i="28"/>
  <c r="BC178" i="28"/>
  <c r="W178" i="28"/>
  <c r="BB178" i="28"/>
  <c r="V178" i="28"/>
  <c r="BA178" i="28"/>
  <c r="U178" i="28"/>
  <c r="AZ178" i="28"/>
  <c r="T178" i="28"/>
  <c r="AY178" i="28"/>
  <c r="S178" i="28"/>
  <c r="AX178" i="28"/>
  <c r="R178" i="28"/>
  <c r="BU178" i="28"/>
  <c r="AO178" i="28"/>
  <c r="I178" i="28"/>
  <c r="BT178" i="28"/>
  <c r="AN178" i="28"/>
  <c r="H178" i="28"/>
  <c r="BS178" i="28"/>
  <c r="AM178" i="28"/>
  <c r="G178" i="28"/>
  <c r="BR178" i="28"/>
  <c r="AL178" i="28"/>
  <c r="F178" i="28"/>
  <c r="BQ178" i="28"/>
  <c r="AK178" i="28"/>
  <c r="E178" i="28"/>
  <c r="BP178" i="28"/>
  <c r="AJ178" i="28"/>
  <c r="D178" i="28"/>
  <c r="BO178" i="28"/>
  <c r="AI178" i="28"/>
  <c r="BN178" i="28"/>
  <c r="AH178" i="28"/>
  <c r="BE178" i="28"/>
  <c r="Y178" i="28"/>
  <c r="BD178" i="28"/>
  <c r="X178" i="28"/>
  <c r="CA101" i="25"/>
  <c r="CA105" i="25"/>
  <c r="CA106" i="25"/>
  <c r="CA107" i="25"/>
  <c r="CA108" i="25"/>
  <c r="CA109" i="25"/>
  <c r="CG95" i="25"/>
  <c r="CA110" i="25"/>
  <c r="CA111" i="25"/>
  <c r="CA112" i="25"/>
  <c r="CA113" i="25"/>
  <c r="CA114" i="25"/>
  <c r="CA115" i="25"/>
  <c r="CA116" i="25"/>
  <c r="CA117" i="25"/>
  <c r="CA118" i="25"/>
  <c r="CA119" i="25"/>
  <c r="CA120" i="25"/>
  <c r="CA121" i="25"/>
  <c r="CA122" i="25"/>
  <c r="CA123" i="25"/>
  <c r="CA124" i="25"/>
  <c r="CA125" i="25"/>
  <c r="CA126" i="25"/>
  <c r="CA127" i="25"/>
  <c r="CA128" i="25"/>
  <c r="CA129" i="25"/>
  <c r="CA130" i="25"/>
  <c r="CA131" i="25"/>
  <c r="CA132" i="25"/>
  <c r="CA133" i="25"/>
  <c r="CA134" i="25"/>
  <c r="CA135" i="25"/>
  <c r="CA136" i="25"/>
  <c r="CA137" i="25"/>
  <c r="CA138" i="25"/>
  <c r="CA139" i="25"/>
  <c r="CA140" i="25"/>
  <c r="CA141" i="25"/>
  <c r="CA142" i="25"/>
  <c r="CA143" i="25"/>
  <c r="CA144" i="25"/>
  <c r="CA145" i="25"/>
  <c r="CA146" i="25"/>
  <c r="CA147" i="25"/>
  <c r="CA148" i="25"/>
  <c r="CA149" i="25"/>
  <c r="CA150" i="25"/>
  <c r="CA151" i="25"/>
  <c r="CA152" i="25"/>
  <c r="CA153" i="25"/>
  <c r="CA154" i="25"/>
  <c r="CA155" i="25"/>
  <c r="CA156" i="25"/>
  <c r="CA157" i="25"/>
  <c r="CA158" i="25"/>
  <c r="CA159" i="25"/>
  <c r="CA160" i="25"/>
  <c r="CA161" i="25"/>
  <c r="CA162" i="25"/>
  <c r="CA163" i="25"/>
  <c r="CA164" i="25"/>
  <c r="CA165" i="25"/>
  <c r="CA166" i="25"/>
  <c r="CA167" i="25"/>
  <c r="CA168" i="25"/>
  <c r="CA169" i="25"/>
  <c r="CA170" i="25"/>
  <c r="CA171" i="25"/>
  <c r="CA172" i="25"/>
  <c r="CA173" i="25"/>
  <c r="CA174" i="25"/>
  <c r="CA110" i="24"/>
  <c r="CA109" i="24"/>
  <c r="CA111" i="24"/>
  <c r="CA114" i="24"/>
  <c r="CA117" i="24"/>
  <c r="CA119" i="24"/>
  <c r="CA112" i="24"/>
  <c r="CA113" i="24"/>
  <c r="CA115" i="24"/>
  <c r="CA105" i="24"/>
  <c r="CA106" i="24"/>
  <c r="CA107" i="24"/>
  <c r="CA116" i="24"/>
  <c r="CA108" i="24"/>
  <c r="CA118" i="24"/>
  <c r="CA120" i="24"/>
  <c r="CA121" i="24"/>
  <c r="CA122" i="24"/>
  <c r="CA123" i="24"/>
  <c r="CA124" i="24"/>
  <c r="CA125" i="24"/>
  <c r="CA126" i="24"/>
  <c r="CA127" i="24"/>
  <c r="CA128" i="24"/>
  <c r="CA129" i="24"/>
  <c r="CA130" i="24"/>
  <c r="CA131" i="24"/>
  <c r="CA132" i="24"/>
  <c r="CA133" i="24"/>
  <c r="CG95" i="24"/>
  <c r="CA134" i="24"/>
  <c r="CA135" i="24"/>
  <c r="CA136" i="24"/>
  <c r="CA137" i="24"/>
  <c r="CA138" i="24"/>
  <c r="CA139" i="24"/>
  <c r="CA140" i="24"/>
  <c r="CA141" i="24"/>
  <c r="CA142" i="24"/>
  <c r="CA143" i="24"/>
  <c r="CA144" i="24"/>
  <c r="CA145" i="24"/>
  <c r="CA146" i="24"/>
  <c r="CA147" i="24"/>
  <c r="CA148" i="24"/>
  <c r="CA149" i="24"/>
  <c r="CA150" i="24"/>
  <c r="CA151" i="24"/>
  <c r="CA152" i="24"/>
  <c r="CA153" i="24"/>
  <c r="CA154" i="24"/>
  <c r="CA155" i="24"/>
  <c r="CA156" i="24"/>
  <c r="CA157" i="24"/>
  <c r="CA158" i="24"/>
  <c r="CA159" i="24"/>
  <c r="CA160" i="24"/>
  <c r="CA161" i="24"/>
  <c r="CA162" i="24"/>
  <c r="CA163" i="24"/>
  <c r="CA164" i="24"/>
  <c r="CA165" i="24"/>
  <c r="CA166" i="24"/>
  <c r="CA167" i="24"/>
  <c r="CA168" i="24"/>
  <c r="CA169" i="24"/>
  <c r="CA170" i="24"/>
  <c r="CA171" i="24"/>
  <c r="CA172" i="24"/>
  <c r="CA173" i="24"/>
  <c r="CA174" i="24"/>
  <c r="CA175" i="24"/>
  <c r="CA176" i="24"/>
  <c r="CA177" i="24"/>
  <c r="CA178" i="24"/>
  <c r="CA179" i="24"/>
  <c r="Q81" i="1"/>
  <c r="S80" i="1"/>
  <c r="CA175" i="25"/>
  <c r="CB96" i="28"/>
  <c r="CB97" i="28"/>
  <c r="CB98" i="28"/>
  <c r="CB100" i="28"/>
  <c r="CB99" i="28"/>
  <c r="BW178" i="29"/>
  <c r="BG178" i="29"/>
  <c r="AQ178" i="29"/>
  <c r="AA178" i="29"/>
  <c r="K178" i="29"/>
  <c r="BV178" i="29"/>
  <c r="BF178" i="29"/>
  <c r="AP178" i="29"/>
  <c r="Z178" i="29"/>
  <c r="J178" i="29"/>
  <c r="BQ178" i="29"/>
  <c r="BA178" i="29"/>
  <c r="AK178" i="29"/>
  <c r="U178" i="29"/>
  <c r="E178" i="29"/>
  <c r="BP178" i="29"/>
  <c r="AZ178" i="29"/>
  <c r="AJ178" i="29"/>
  <c r="T178" i="29"/>
  <c r="D178" i="29"/>
  <c r="BO178" i="29"/>
  <c r="AY178" i="29"/>
  <c r="AI178" i="29"/>
  <c r="S178" i="29"/>
  <c r="BY178" i="29"/>
  <c r="BI178" i="29"/>
  <c r="AS178" i="29"/>
  <c r="AC178" i="29"/>
  <c r="M178" i="29"/>
  <c r="BD178" i="29"/>
  <c r="AE178" i="29"/>
  <c r="F178" i="29"/>
  <c r="BS178" i="29"/>
  <c r="AT178" i="29"/>
  <c r="R178" i="29"/>
  <c r="BK178" i="29"/>
  <c r="AG178" i="29"/>
  <c r="BJ178" i="29"/>
  <c r="AF178" i="29"/>
  <c r="BH178" i="29"/>
  <c r="AD178" i="29"/>
  <c r="BE178" i="29"/>
  <c r="AB178" i="29"/>
  <c r="BC178" i="29"/>
  <c r="Y178" i="29"/>
  <c r="BB178" i="29"/>
  <c r="X178" i="29"/>
  <c r="AX178" i="29"/>
  <c r="W178" i="29"/>
  <c r="CA178" i="29"/>
  <c r="AW178" i="29"/>
  <c r="V178" i="29"/>
  <c r="BZ178" i="29"/>
  <c r="AV178" i="29"/>
  <c r="Q178" i="29"/>
  <c r="BX178" i="29"/>
  <c r="AU178" i="29"/>
  <c r="P178" i="29"/>
  <c r="BU178" i="29"/>
  <c r="AR178" i="29"/>
  <c r="O178" i="29"/>
  <c r="BT178" i="29"/>
  <c r="AO178" i="29"/>
  <c r="N178" i="29"/>
  <c r="BR178" i="29"/>
  <c r="AN178" i="29"/>
  <c r="L178" i="29"/>
  <c r="BN178" i="29"/>
  <c r="AM178" i="29"/>
  <c r="I178" i="29"/>
  <c r="BM178" i="29"/>
  <c r="AL178" i="29"/>
  <c r="H178" i="29"/>
  <c r="BL178" i="29"/>
  <c r="AH178" i="29"/>
  <c r="G178" i="29"/>
  <c r="CA183" i="24"/>
  <c r="CB96" i="25"/>
  <c r="CB97" i="25"/>
  <c r="CB98" i="25"/>
  <c r="CB100" i="25"/>
  <c r="CB99" i="25"/>
  <c r="CA184" i="24"/>
  <c r="CB98" i="26"/>
  <c r="CB100" i="26"/>
  <c r="CB99" i="26"/>
  <c r="CB97" i="26"/>
  <c r="CB96" i="26"/>
  <c r="CA182" i="24"/>
  <c r="CA175" i="27"/>
  <c r="CA101" i="28"/>
  <c r="CA103" i="25"/>
  <c r="CA103" i="27"/>
  <c r="CA103" i="26"/>
  <c r="CA103" i="28"/>
  <c r="CA103" i="24"/>
  <c r="CA103" i="29"/>
  <c r="J88" i="1"/>
  <c r="D77" i="20"/>
  <c r="E77" i="20" s="1"/>
  <c r="M85" i="1"/>
  <c r="B79" i="20"/>
  <c r="C79" i="20" s="1"/>
  <c r="R83" i="1"/>
  <c r="G91" i="1"/>
  <c r="CC18" i="28" s="1"/>
  <c r="C91" i="1"/>
  <c r="CC18" i="24" s="1"/>
  <c r="F91" i="1"/>
  <c r="CC18" i="27" s="1"/>
  <c r="D91" i="1"/>
  <c r="CC18" i="25" s="1"/>
  <c r="H91" i="1"/>
  <c r="CC18" i="29" s="1"/>
  <c r="E91" i="1"/>
  <c r="CC18" i="26" s="1"/>
  <c r="F77" i="20"/>
  <c r="A78" i="21"/>
  <c r="D78" i="21" s="1"/>
  <c r="B80" i="23"/>
  <c r="C80" i="23" s="1"/>
  <c r="D80" i="23" s="1"/>
  <c r="A85" i="1"/>
  <c r="B86" i="1"/>
  <c r="A79" i="23"/>
  <c r="B79" i="21"/>
  <c r="C79" i="21" s="1"/>
  <c r="A78" i="20"/>
  <c r="D78" i="20" s="1"/>
  <c r="E77" i="21"/>
  <c r="F77" i="21"/>
  <c r="E78" i="23"/>
  <c r="F78" i="23" s="1"/>
  <c r="G78" i="23"/>
  <c r="L84" i="1"/>
  <c r="O84" i="1" s="1"/>
  <c r="T84" i="1" s="1"/>
  <c r="I101" i="14"/>
  <c r="P83" i="1"/>
  <c r="B176" i="27"/>
  <c r="B92" i="27"/>
  <c r="B178" i="28"/>
  <c r="B94" i="28"/>
  <c r="B178" i="29"/>
  <c r="B94" i="29"/>
  <c r="B176" i="25"/>
  <c r="B92" i="25"/>
  <c r="B177" i="26"/>
  <c r="B93" i="26"/>
  <c r="CB178" i="29" l="1"/>
  <c r="CB183" i="24"/>
  <c r="CB181" i="24"/>
  <c r="CB177" i="26"/>
  <c r="CC97" i="25"/>
  <c r="CC98" i="25"/>
  <c r="CC100" i="25"/>
  <c r="CC99" i="25"/>
  <c r="CC97" i="27"/>
  <c r="CC98" i="27"/>
  <c r="CC100" i="27"/>
  <c r="CC99" i="27"/>
  <c r="CB101" i="25"/>
  <c r="CG178" i="29"/>
  <c r="CG177" i="26"/>
  <c r="CB105" i="25"/>
  <c r="CB106" i="25"/>
  <c r="CB107" i="25"/>
  <c r="CB108" i="25"/>
  <c r="CB109" i="25"/>
  <c r="CB110" i="25"/>
  <c r="CB111" i="25"/>
  <c r="CG96" i="25"/>
  <c r="CB112" i="25"/>
  <c r="CB113" i="25"/>
  <c r="CB114" i="25"/>
  <c r="CB115" i="25"/>
  <c r="CB116" i="25"/>
  <c r="CB117" i="25"/>
  <c r="CB118" i="25"/>
  <c r="CB119" i="25"/>
  <c r="CB120" i="25"/>
  <c r="CB121" i="25"/>
  <c r="CB122" i="25"/>
  <c r="CB123" i="25"/>
  <c r="CB124" i="25"/>
  <c r="CB125" i="25"/>
  <c r="CB126" i="25"/>
  <c r="CB127" i="25"/>
  <c r="CB128" i="25"/>
  <c r="CB129" i="25"/>
  <c r="CB130" i="25"/>
  <c r="CB131" i="25"/>
  <c r="CB132" i="25"/>
  <c r="CB133" i="25"/>
  <c r="CB134" i="25"/>
  <c r="CB135" i="25"/>
  <c r="CB136" i="25"/>
  <c r="CB137" i="25"/>
  <c r="CB138" i="25"/>
  <c r="CB139" i="25"/>
  <c r="CB140" i="25"/>
  <c r="CB141" i="25"/>
  <c r="CB142" i="25"/>
  <c r="CB143" i="25"/>
  <c r="CB144" i="25"/>
  <c r="CB145" i="25"/>
  <c r="CB146" i="25"/>
  <c r="CB147" i="25"/>
  <c r="CB148" i="25"/>
  <c r="CB149" i="25"/>
  <c r="CB150" i="25"/>
  <c r="CB151" i="25"/>
  <c r="CB152" i="25"/>
  <c r="CB153" i="25"/>
  <c r="CB154" i="25"/>
  <c r="CB155" i="25"/>
  <c r="CB156" i="25"/>
  <c r="CB157" i="25"/>
  <c r="CB158" i="25"/>
  <c r="CB159" i="25"/>
  <c r="CB160" i="25"/>
  <c r="CB161" i="25"/>
  <c r="CB162" i="25"/>
  <c r="CB163" i="25"/>
  <c r="CB164" i="25"/>
  <c r="CB165" i="25"/>
  <c r="CB166" i="25"/>
  <c r="CB167" i="25"/>
  <c r="CB168" i="25"/>
  <c r="CB169" i="25"/>
  <c r="CB170" i="25"/>
  <c r="CB171" i="25"/>
  <c r="CB172" i="25"/>
  <c r="CB173" i="25"/>
  <c r="CB174" i="25"/>
  <c r="CB175" i="25"/>
  <c r="CB101" i="24"/>
  <c r="CB118" i="24"/>
  <c r="CB107" i="24"/>
  <c r="CB110" i="24"/>
  <c r="CB109" i="24"/>
  <c r="CB111" i="24"/>
  <c r="CB117" i="24"/>
  <c r="CB105" i="24"/>
  <c r="CB112" i="24"/>
  <c r="CB108" i="24"/>
  <c r="CB115" i="24"/>
  <c r="CB114" i="24"/>
  <c r="CB116" i="24"/>
  <c r="CB119" i="24"/>
  <c r="CB106" i="24"/>
  <c r="CB113" i="24"/>
  <c r="CB120" i="24"/>
  <c r="CB121" i="24"/>
  <c r="CB122" i="24"/>
  <c r="CB123" i="24"/>
  <c r="CB124" i="24"/>
  <c r="CB125" i="24"/>
  <c r="CB126" i="24"/>
  <c r="CB127" i="24"/>
  <c r="CB128" i="24"/>
  <c r="CB129" i="24"/>
  <c r="CB130" i="24"/>
  <c r="CB131" i="24"/>
  <c r="CB132" i="24"/>
  <c r="CG96" i="24"/>
  <c r="CB133" i="24"/>
  <c r="CB134" i="24"/>
  <c r="CB135" i="24"/>
  <c r="CB136" i="24"/>
  <c r="CB137" i="24"/>
  <c r="CB138" i="24"/>
  <c r="CB139" i="24"/>
  <c r="CB140" i="24"/>
  <c r="CB141" i="24"/>
  <c r="CB142" i="24"/>
  <c r="CB143" i="24"/>
  <c r="CB144" i="24"/>
  <c r="CB145" i="24"/>
  <c r="CB146" i="24"/>
  <c r="CB147" i="24"/>
  <c r="CB148" i="24"/>
  <c r="CB149" i="24"/>
  <c r="CB150" i="24"/>
  <c r="CB151" i="24"/>
  <c r="CB152" i="24"/>
  <c r="CB153" i="24"/>
  <c r="CB154" i="24"/>
  <c r="CB155" i="24"/>
  <c r="CB156" i="24"/>
  <c r="CB157" i="24"/>
  <c r="CB158" i="24"/>
  <c r="CB159" i="24"/>
  <c r="CB160" i="24"/>
  <c r="CB161" i="24"/>
  <c r="CB162" i="24"/>
  <c r="CB163" i="24"/>
  <c r="CB164" i="24"/>
  <c r="CB165" i="24"/>
  <c r="CB166" i="24"/>
  <c r="CB167" i="24"/>
  <c r="CB168" i="24"/>
  <c r="CB169" i="24"/>
  <c r="CB170" i="24"/>
  <c r="CB171" i="24"/>
  <c r="CB172" i="24"/>
  <c r="CB173" i="24"/>
  <c r="CB174" i="24"/>
  <c r="CB175" i="24"/>
  <c r="CB176" i="24"/>
  <c r="CB177" i="24"/>
  <c r="CB178" i="24"/>
  <c r="CB179" i="24"/>
  <c r="CB180" i="24"/>
  <c r="BT178" i="26"/>
  <c r="BD178" i="26"/>
  <c r="AN178" i="26"/>
  <c r="X178" i="26"/>
  <c r="H178" i="26"/>
  <c r="BS178" i="26"/>
  <c r="BC178" i="26"/>
  <c r="AM178" i="26"/>
  <c r="W178" i="26"/>
  <c r="G178" i="26"/>
  <c r="BR178" i="26"/>
  <c r="BB178" i="26"/>
  <c r="AL178" i="26"/>
  <c r="V178" i="26"/>
  <c r="F178" i="26"/>
  <c r="BQ178" i="26"/>
  <c r="BA178" i="26"/>
  <c r="AK178" i="26"/>
  <c r="U178" i="26"/>
  <c r="E178" i="26"/>
  <c r="BP178" i="26"/>
  <c r="AZ178" i="26"/>
  <c r="AJ178" i="26"/>
  <c r="T178" i="26"/>
  <c r="D178" i="26"/>
  <c r="BO178" i="26"/>
  <c r="AY178" i="26"/>
  <c r="AI178" i="26"/>
  <c r="S178" i="26"/>
  <c r="BN178" i="26"/>
  <c r="AX178" i="26"/>
  <c r="AH178" i="26"/>
  <c r="R178" i="26"/>
  <c r="BM178" i="26"/>
  <c r="AW178" i="26"/>
  <c r="AG178" i="26"/>
  <c r="Q178" i="26"/>
  <c r="CB178" i="26"/>
  <c r="BL178" i="26"/>
  <c r="AV178" i="26"/>
  <c r="AF178" i="26"/>
  <c r="P178" i="26"/>
  <c r="CA178" i="26"/>
  <c r="BK178" i="26"/>
  <c r="AU178" i="26"/>
  <c r="AE178" i="26"/>
  <c r="O178" i="26"/>
  <c r="BZ178" i="26"/>
  <c r="BJ178" i="26"/>
  <c r="AT178" i="26"/>
  <c r="AD178" i="26"/>
  <c r="N178" i="26"/>
  <c r="BY178" i="26"/>
  <c r="BI178" i="26"/>
  <c r="AS178" i="26"/>
  <c r="AC178" i="26"/>
  <c r="M178" i="26"/>
  <c r="BX178" i="26"/>
  <c r="BH178" i="26"/>
  <c r="AR178" i="26"/>
  <c r="AB178" i="26"/>
  <c r="L178" i="26"/>
  <c r="BW178" i="26"/>
  <c r="BG178" i="26"/>
  <c r="AQ178" i="26"/>
  <c r="AA178" i="26"/>
  <c r="K178" i="26"/>
  <c r="BV178" i="26"/>
  <c r="BF178" i="26"/>
  <c r="AP178" i="26"/>
  <c r="Z178" i="26"/>
  <c r="J178" i="26"/>
  <c r="BU178" i="26"/>
  <c r="BE178" i="26"/>
  <c r="AO178" i="26"/>
  <c r="Y178" i="26"/>
  <c r="I178" i="26"/>
  <c r="CB184" i="24"/>
  <c r="CB185" i="24"/>
  <c r="CB182" i="24"/>
  <c r="BV179" i="29"/>
  <c r="BF179" i="29"/>
  <c r="AP179" i="29"/>
  <c r="Z179" i="29"/>
  <c r="J179" i="29"/>
  <c r="BU179" i="29"/>
  <c r="BE179" i="29"/>
  <c r="AO179" i="29"/>
  <c r="Y179" i="29"/>
  <c r="I179" i="29"/>
  <c r="BP179" i="29"/>
  <c r="AZ179" i="29"/>
  <c r="AJ179" i="29"/>
  <c r="T179" i="29"/>
  <c r="D179" i="29"/>
  <c r="BO179" i="29"/>
  <c r="AY179" i="29"/>
  <c r="AI179" i="29"/>
  <c r="S179" i="29"/>
  <c r="BN179" i="29"/>
  <c r="AX179" i="29"/>
  <c r="AH179" i="29"/>
  <c r="R179" i="29"/>
  <c r="BX179" i="29"/>
  <c r="BH179" i="29"/>
  <c r="AR179" i="29"/>
  <c r="AB179" i="29"/>
  <c r="L179" i="29"/>
  <c r="BZ179" i="29"/>
  <c r="BA179" i="29"/>
  <c r="AA179" i="29"/>
  <c r="BM179" i="29"/>
  <c r="AN179" i="29"/>
  <c r="O179" i="29"/>
  <c r="BR179" i="29"/>
  <c r="AM179" i="29"/>
  <c r="K179" i="29"/>
  <c r="BQ179" i="29"/>
  <c r="AL179" i="29"/>
  <c r="H179" i="29"/>
  <c r="BL179" i="29"/>
  <c r="AK179" i="29"/>
  <c r="G179" i="29"/>
  <c r="BK179" i="29"/>
  <c r="AG179" i="29"/>
  <c r="F179" i="29"/>
  <c r="BJ179" i="29"/>
  <c r="AF179" i="29"/>
  <c r="E179" i="29"/>
  <c r="BI179" i="29"/>
  <c r="AE179" i="29"/>
  <c r="BG179" i="29"/>
  <c r="AD179" i="29"/>
  <c r="BD179" i="29"/>
  <c r="AC179" i="29"/>
  <c r="BC179" i="29"/>
  <c r="X179" i="29"/>
  <c r="BB179" i="29"/>
  <c r="W179" i="29"/>
  <c r="CB179" i="29"/>
  <c r="AW179" i="29"/>
  <c r="V179" i="29"/>
  <c r="CA179" i="29"/>
  <c r="AV179" i="29"/>
  <c r="U179" i="29"/>
  <c r="BY179" i="29"/>
  <c r="AU179" i="29"/>
  <c r="Q179" i="29"/>
  <c r="BW179" i="29"/>
  <c r="AT179" i="29"/>
  <c r="P179" i="29"/>
  <c r="BT179" i="29"/>
  <c r="AS179" i="29"/>
  <c r="N179" i="29"/>
  <c r="BS179" i="29"/>
  <c r="AQ179" i="29"/>
  <c r="M179" i="29"/>
  <c r="CB101" i="26"/>
  <c r="CB105" i="26"/>
  <c r="CB106" i="26"/>
  <c r="CB107" i="26"/>
  <c r="CB108" i="26"/>
  <c r="CB109" i="26"/>
  <c r="CB110" i="26"/>
  <c r="CB111" i="26"/>
  <c r="CG96" i="26"/>
  <c r="CB112" i="26"/>
  <c r="CB113" i="26"/>
  <c r="CB114" i="26"/>
  <c r="CB115" i="26"/>
  <c r="CB116" i="26"/>
  <c r="CB117" i="26"/>
  <c r="CB118" i="26"/>
  <c r="CB119" i="26"/>
  <c r="CB120" i="26"/>
  <c r="CB121" i="26"/>
  <c r="CB122" i="26"/>
  <c r="CB123" i="26"/>
  <c r="CB124" i="26"/>
  <c r="CB125" i="26"/>
  <c r="CB126" i="26"/>
  <c r="CB127" i="26"/>
  <c r="CB128" i="26"/>
  <c r="CB129" i="26"/>
  <c r="CB130" i="26"/>
  <c r="CB131" i="26"/>
  <c r="CB132" i="26"/>
  <c r="CB133" i="26"/>
  <c r="CB134" i="26"/>
  <c r="CB135" i="26"/>
  <c r="CB136" i="26"/>
  <c r="CB137" i="26"/>
  <c r="CB138" i="26"/>
  <c r="CB139" i="26"/>
  <c r="CB140" i="26"/>
  <c r="CB141" i="26"/>
  <c r="CB142" i="26"/>
  <c r="CB143" i="26"/>
  <c r="CB144" i="26"/>
  <c r="CB145" i="26"/>
  <c r="CB146" i="26"/>
  <c r="CB147" i="26"/>
  <c r="CB148" i="26"/>
  <c r="CB149" i="26"/>
  <c r="CB150" i="26"/>
  <c r="CB151" i="26"/>
  <c r="CB152" i="26"/>
  <c r="CB153" i="26"/>
  <c r="CB154" i="26"/>
  <c r="CB155" i="26"/>
  <c r="CB156" i="26"/>
  <c r="CB157" i="26"/>
  <c r="CB158" i="26"/>
  <c r="CB159" i="26"/>
  <c r="CB160" i="26"/>
  <c r="CB161" i="26"/>
  <c r="CB162" i="26"/>
  <c r="CB163" i="26"/>
  <c r="CB164" i="26"/>
  <c r="CB165" i="26"/>
  <c r="CB166" i="26"/>
  <c r="CB167" i="26"/>
  <c r="CB168" i="26"/>
  <c r="CB169" i="26"/>
  <c r="CB170" i="26"/>
  <c r="CB171" i="26"/>
  <c r="CB172" i="26"/>
  <c r="CB173" i="26"/>
  <c r="CB174" i="26"/>
  <c r="CB175" i="26"/>
  <c r="CB176" i="26"/>
  <c r="CC97" i="28"/>
  <c r="CC98" i="28"/>
  <c r="CC100" i="28"/>
  <c r="CC99" i="28"/>
  <c r="CB101" i="28"/>
  <c r="CB105" i="28"/>
  <c r="CB106" i="28"/>
  <c r="CB108" i="28"/>
  <c r="CB107" i="28"/>
  <c r="CB109" i="28"/>
  <c r="CB110" i="28"/>
  <c r="CB111" i="28"/>
  <c r="CB112" i="28"/>
  <c r="CG96" i="28"/>
  <c r="CB113" i="28"/>
  <c r="CB114" i="28"/>
  <c r="CB115" i="28"/>
  <c r="CB116" i="28"/>
  <c r="CB117" i="28"/>
  <c r="CB118" i="28"/>
  <c r="CB119" i="28"/>
  <c r="CB120" i="28"/>
  <c r="CB121" i="28"/>
  <c r="CB122" i="28"/>
  <c r="CB123" i="28"/>
  <c r="CB124" i="28"/>
  <c r="CB125" i="28"/>
  <c r="CB126" i="28"/>
  <c r="CB127" i="28"/>
  <c r="CB128" i="28"/>
  <c r="CB129" i="28"/>
  <c r="CB130" i="28"/>
  <c r="CB131" i="28"/>
  <c r="CB132" i="28"/>
  <c r="CB133" i="28"/>
  <c r="CB134" i="28"/>
  <c r="CB135" i="28"/>
  <c r="CB136" i="28"/>
  <c r="CB137" i="28"/>
  <c r="CB138" i="28"/>
  <c r="CB139" i="28"/>
  <c r="CB140" i="28"/>
  <c r="CB141" i="28"/>
  <c r="CB142" i="28"/>
  <c r="CB143" i="28"/>
  <c r="CB144" i="28"/>
  <c r="CB145" i="28"/>
  <c r="CB146" i="28"/>
  <c r="CB147" i="28"/>
  <c r="CB148" i="28"/>
  <c r="CB149" i="28"/>
  <c r="CB150" i="28"/>
  <c r="CB151" i="28"/>
  <c r="CB152" i="28"/>
  <c r="CB153" i="28"/>
  <c r="CB154" i="28"/>
  <c r="CB155" i="28"/>
  <c r="CB156" i="28"/>
  <c r="CB157" i="28"/>
  <c r="CB158" i="28"/>
  <c r="CB159" i="28"/>
  <c r="CB160" i="28"/>
  <c r="CB161" i="28"/>
  <c r="CB162" i="28"/>
  <c r="CB163" i="28"/>
  <c r="CB164" i="28"/>
  <c r="CB165" i="28"/>
  <c r="CB166" i="28"/>
  <c r="CB167" i="28"/>
  <c r="CB168" i="28"/>
  <c r="CB169" i="28"/>
  <c r="CB170" i="28"/>
  <c r="CB171" i="28"/>
  <c r="CB172" i="28"/>
  <c r="CB173" i="28"/>
  <c r="CB174" i="28"/>
  <c r="CB175" i="28"/>
  <c r="CB176" i="28"/>
  <c r="CB177" i="28"/>
  <c r="CG178" i="28"/>
  <c r="CB179" i="28"/>
  <c r="BL179" i="28"/>
  <c r="AV179" i="28"/>
  <c r="AF179" i="28"/>
  <c r="P179" i="28"/>
  <c r="CA179" i="28"/>
  <c r="BK179" i="28"/>
  <c r="AU179" i="28"/>
  <c r="AE179" i="28"/>
  <c r="O179" i="28"/>
  <c r="BZ179" i="28"/>
  <c r="BJ179" i="28"/>
  <c r="AT179" i="28"/>
  <c r="AD179" i="28"/>
  <c r="N179" i="28"/>
  <c r="BY179" i="28"/>
  <c r="BI179" i="28"/>
  <c r="AS179" i="28"/>
  <c r="AC179" i="28"/>
  <c r="M179" i="28"/>
  <c r="BX179" i="28"/>
  <c r="BH179" i="28"/>
  <c r="AR179" i="28"/>
  <c r="AB179" i="28"/>
  <c r="L179" i="28"/>
  <c r="BW179" i="28"/>
  <c r="BG179" i="28"/>
  <c r="AQ179" i="28"/>
  <c r="AA179" i="28"/>
  <c r="K179" i="28"/>
  <c r="BV179" i="28"/>
  <c r="BF179" i="28"/>
  <c r="AP179" i="28"/>
  <c r="Z179" i="28"/>
  <c r="J179" i="28"/>
  <c r="BU179" i="28"/>
  <c r="BE179" i="28"/>
  <c r="AO179" i="28"/>
  <c r="Y179" i="28"/>
  <c r="I179" i="28"/>
  <c r="BS179" i="28"/>
  <c r="BC179" i="28"/>
  <c r="AM179" i="28"/>
  <c r="W179" i="28"/>
  <c r="G179" i="28"/>
  <c r="AW179" i="28"/>
  <c r="F179" i="28"/>
  <c r="AN179" i="28"/>
  <c r="E179" i="28"/>
  <c r="AL179" i="28"/>
  <c r="D179" i="28"/>
  <c r="BT179" i="28"/>
  <c r="AK179" i="28"/>
  <c r="BR179" i="28"/>
  <c r="AJ179" i="28"/>
  <c r="BQ179" i="28"/>
  <c r="AI179" i="28"/>
  <c r="BP179" i="28"/>
  <c r="AH179" i="28"/>
  <c r="BO179" i="28"/>
  <c r="AG179" i="28"/>
  <c r="BN179" i="28"/>
  <c r="X179" i="28"/>
  <c r="BM179" i="28"/>
  <c r="V179" i="28"/>
  <c r="BD179" i="28"/>
  <c r="U179" i="28"/>
  <c r="BB179" i="28"/>
  <c r="T179" i="28"/>
  <c r="BA179" i="28"/>
  <c r="S179" i="28"/>
  <c r="AZ179" i="28"/>
  <c r="R179" i="28"/>
  <c r="AY179" i="28"/>
  <c r="Q179" i="28"/>
  <c r="AX179" i="28"/>
  <c r="H179" i="28"/>
  <c r="CB101" i="27"/>
  <c r="CB105" i="27"/>
  <c r="CB106" i="27"/>
  <c r="CB107" i="27"/>
  <c r="CB108" i="27"/>
  <c r="CB109" i="27"/>
  <c r="CB110" i="27"/>
  <c r="CG96" i="27"/>
  <c r="CB111" i="27"/>
  <c r="CB112" i="27"/>
  <c r="CB113" i="27"/>
  <c r="CB114" i="27"/>
  <c r="CB115" i="27"/>
  <c r="CB116" i="27"/>
  <c r="CB117" i="27"/>
  <c r="CB118" i="27"/>
  <c r="CB119" i="27"/>
  <c r="CB120" i="27"/>
  <c r="CB121" i="27"/>
  <c r="CB122" i="27"/>
  <c r="CB123" i="27"/>
  <c r="CB124" i="27"/>
  <c r="CB125" i="27"/>
  <c r="CB126" i="27"/>
  <c r="CB127" i="27"/>
  <c r="CB128" i="27"/>
  <c r="CB129" i="27"/>
  <c r="CB130" i="27"/>
  <c r="CB131" i="27"/>
  <c r="CB132" i="27"/>
  <c r="CB133" i="27"/>
  <c r="CB134" i="27"/>
  <c r="CB135" i="27"/>
  <c r="CB136" i="27"/>
  <c r="CB137" i="27"/>
  <c r="CB138" i="27"/>
  <c r="CB139" i="27"/>
  <c r="CB140" i="27"/>
  <c r="CB141" i="27"/>
  <c r="CB142" i="27"/>
  <c r="CB143" i="27"/>
  <c r="CB144" i="27"/>
  <c r="CB145" i="27"/>
  <c r="CB146" i="27"/>
  <c r="CB147" i="27"/>
  <c r="CB148" i="27"/>
  <c r="CB149" i="27"/>
  <c r="CB150" i="27"/>
  <c r="CB151" i="27"/>
  <c r="CB152" i="27"/>
  <c r="CB153" i="27"/>
  <c r="CB154" i="27"/>
  <c r="CB155" i="27"/>
  <c r="CB156" i="27"/>
  <c r="CB157" i="27"/>
  <c r="CB158" i="27"/>
  <c r="CB159" i="27"/>
  <c r="CB160" i="27"/>
  <c r="CB161" i="27"/>
  <c r="CB162" i="27"/>
  <c r="CB163" i="27"/>
  <c r="CB164" i="27"/>
  <c r="CB165" i="27"/>
  <c r="CB166" i="27"/>
  <c r="CB167" i="27"/>
  <c r="CB168" i="27"/>
  <c r="CB169" i="27"/>
  <c r="CB170" i="27"/>
  <c r="CB171" i="27"/>
  <c r="CB172" i="27"/>
  <c r="CB173" i="27"/>
  <c r="CB174" i="27"/>
  <c r="CB175" i="27"/>
  <c r="BZ177" i="25"/>
  <c r="BJ177" i="25"/>
  <c r="AT177" i="25"/>
  <c r="AD177" i="25"/>
  <c r="N177" i="25"/>
  <c r="BY177" i="25"/>
  <c r="BI177" i="25"/>
  <c r="AS177" i="25"/>
  <c r="AC177" i="25"/>
  <c r="M177" i="25"/>
  <c r="BX177" i="25"/>
  <c r="BH177" i="25"/>
  <c r="AR177" i="25"/>
  <c r="AB177" i="25"/>
  <c r="L177" i="25"/>
  <c r="BW177" i="25"/>
  <c r="BG177" i="25"/>
  <c r="AQ177" i="25"/>
  <c r="AA177" i="25"/>
  <c r="K177" i="25"/>
  <c r="BV177" i="25"/>
  <c r="BF177" i="25"/>
  <c r="AP177" i="25"/>
  <c r="Z177" i="25"/>
  <c r="J177" i="25"/>
  <c r="BU177" i="25"/>
  <c r="BE177" i="25"/>
  <c r="AO177" i="25"/>
  <c r="Y177" i="25"/>
  <c r="I177" i="25"/>
  <c r="BT177" i="25"/>
  <c r="BD177" i="25"/>
  <c r="AN177" i="25"/>
  <c r="X177" i="25"/>
  <c r="H177" i="25"/>
  <c r="BS177" i="25"/>
  <c r="BC177" i="25"/>
  <c r="AM177" i="25"/>
  <c r="W177" i="25"/>
  <c r="G177" i="25"/>
  <c r="BR177" i="25"/>
  <c r="BB177" i="25"/>
  <c r="AL177" i="25"/>
  <c r="V177" i="25"/>
  <c r="F177" i="25"/>
  <c r="BQ177" i="25"/>
  <c r="BA177" i="25"/>
  <c r="AK177" i="25"/>
  <c r="U177" i="25"/>
  <c r="E177" i="25"/>
  <c r="BP177" i="25"/>
  <c r="AZ177" i="25"/>
  <c r="AJ177" i="25"/>
  <c r="T177" i="25"/>
  <c r="D177" i="25"/>
  <c r="BO177" i="25"/>
  <c r="AY177" i="25"/>
  <c r="AI177" i="25"/>
  <c r="S177" i="25"/>
  <c r="BN177" i="25"/>
  <c r="AX177" i="25"/>
  <c r="AH177" i="25"/>
  <c r="R177" i="25"/>
  <c r="BM177" i="25"/>
  <c r="AW177" i="25"/>
  <c r="AG177" i="25"/>
  <c r="Q177" i="25"/>
  <c r="CB177" i="25"/>
  <c r="BL177" i="25"/>
  <c r="AV177" i="25"/>
  <c r="AF177" i="25"/>
  <c r="P177" i="25"/>
  <c r="CA177" i="25"/>
  <c r="BK177" i="25"/>
  <c r="AU177" i="25"/>
  <c r="AE177" i="25"/>
  <c r="O177" i="25"/>
  <c r="CB176" i="25"/>
  <c r="CG176" i="25"/>
  <c r="Q82" i="1"/>
  <c r="S81" i="1"/>
  <c r="CB178" i="28"/>
  <c r="CB101" i="29"/>
  <c r="CB105" i="29"/>
  <c r="CB106" i="29"/>
  <c r="CB107" i="29"/>
  <c r="CB108" i="29"/>
  <c r="CB109" i="29"/>
  <c r="CG96" i="29"/>
  <c r="CB110" i="29"/>
  <c r="CB111" i="29"/>
  <c r="CB112" i="29"/>
  <c r="CB113" i="29"/>
  <c r="CB114" i="29"/>
  <c r="CB115" i="29"/>
  <c r="CB116" i="29"/>
  <c r="CB117" i="29"/>
  <c r="CB118" i="29"/>
  <c r="CB119" i="29"/>
  <c r="CB120" i="29"/>
  <c r="CB121" i="29"/>
  <c r="CB122" i="29"/>
  <c r="CB123" i="29"/>
  <c r="CB124" i="29"/>
  <c r="CB125" i="29"/>
  <c r="CB126" i="29"/>
  <c r="CB127" i="29"/>
  <c r="CB128" i="29"/>
  <c r="CB129" i="29"/>
  <c r="CB130" i="29"/>
  <c r="CB131" i="29"/>
  <c r="CB132" i="29"/>
  <c r="CB133" i="29"/>
  <c r="CB134" i="29"/>
  <c r="CB135" i="29"/>
  <c r="CB136" i="29"/>
  <c r="CB137" i="29"/>
  <c r="CB138" i="29"/>
  <c r="CB139" i="29"/>
  <c r="CB140" i="29"/>
  <c r="CB141" i="29"/>
  <c r="CB142" i="29"/>
  <c r="CB143" i="29"/>
  <c r="CB144" i="29"/>
  <c r="CB145" i="29"/>
  <c r="CB146" i="29"/>
  <c r="CB147" i="29"/>
  <c r="CB148" i="29"/>
  <c r="CB149" i="29"/>
  <c r="CB150" i="29"/>
  <c r="CB151" i="29"/>
  <c r="CB152" i="29"/>
  <c r="CB153" i="29"/>
  <c r="CB154" i="29"/>
  <c r="CB155" i="29"/>
  <c r="CB156" i="29"/>
  <c r="CB157" i="29"/>
  <c r="CB158" i="29"/>
  <c r="CB159" i="29"/>
  <c r="CB160" i="29"/>
  <c r="CB161" i="29"/>
  <c r="CB162" i="29"/>
  <c r="CB163" i="29"/>
  <c r="CB164" i="29"/>
  <c r="CB165" i="29"/>
  <c r="CB166" i="29"/>
  <c r="CB167" i="29"/>
  <c r="CB168" i="29"/>
  <c r="CB169" i="29"/>
  <c r="CB170" i="29"/>
  <c r="CB171" i="29"/>
  <c r="CB172" i="29"/>
  <c r="CB173" i="29"/>
  <c r="CB174" i="29"/>
  <c r="CB175" i="29"/>
  <c r="CB176" i="29"/>
  <c r="CB177" i="29"/>
  <c r="CG176" i="27"/>
  <c r="BR177" i="27"/>
  <c r="BB177" i="27"/>
  <c r="AL177" i="27"/>
  <c r="V177" i="27"/>
  <c r="F177" i="27"/>
  <c r="BQ177" i="27"/>
  <c r="BA177" i="27"/>
  <c r="AK177" i="27"/>
  <c r="U177" i="27"/>
  <c r="E177" i="27"/>
  <c r="BP177" i="27"/>
  <c r="AZ177" i="27"/>
  <c r="AJ177" i="27"/>
  <c r="T177" i="27"/>
  <c r="D177" i="27"/>
  <c r="BO177" i="27"/>
  <c r="AY177" i="27"/>
  <c r="AI177" i="27"/>
  <c r="S177" i="27"/>
  <c r="BN177" i="27"/>
  <c r="AX177" i="27"/>
  <c r="AH177" i="27"/>
  <c r="R177" i="27"/>
  <c r="BM177" i="27"/>
  <c r="AW177" i="27"/>
  <c r="AG177" i="27"/>
  <c r="Q177" i="27"/>
  <c r="CB177" i="27"/>
  <c r="BL177" i="27"/>
  <c r="AV177" i="27"/>
  <c r="AF177" i="27"/>
  <c r="P177" i="27"/>
  <c r="CA177" i="27"/>
  <c r="BK177" i="27"/>
  <c r="AU177" i="27"/>
  <c r="AE177" i="27"/>
  <c r="O177" i="27"/>
  <c r="BZ177" i="27"/>
  <c r="BJ177" i="27"/>
  <c r="AT177" i="27"/>
  <c r="AD177" i="27"/>
  <c r="N177" i="27"/>
  <c r="BY177" i="27"/>
  <c r="BI177" i="27"/>
  <c r="AS177" i="27"/>
  <c r="AC177" i="27"/>
  <c r="M177" i="27"/>
  <c r="BX177" i="27"/>
  <c r="BH177" i="27"/>
  <c r="AR177" i="27"/>
  <c r="AB177" i="27"/>
  <c r="L177" i="27"/>
  <c r="BW177" i="27"/>
  <c r="BG177" i="27"/>
  <c r="AQ177" i="27"/>
  <c r="AA177" i="27"/>
  <c r="K177" i="27"/>
  <c r="BV177" i="27"/>
  <c r="BF177" i="27"/>
  <c r="AP177" i="27"/>
  <c r="Z177" i="27"/>
  <c r="J177" i="27"/>
  <c r="BU177" i="27"/>
  <c r="BE177" i="27"/>
  <c r="AO177" i="27"/>
  <c r="Y177" i="27"/>
  <c r="I177" i="27"/>
  <c r="BT177" i="27"/>
  <c r="BD177" i="27"/>
  <c r="AN177" i="27"/>
  <c r="X177" i="27"/>
  <c r="H177" i="27"/>
  <c r="BS177" i="27"/>
  <c r="BC177" i="27"/>
  <c r="AM177" i="27"/>
  <c r="W177" i="27"/>
  <c r="G177" i="27"/>
  <c r="CC98" i="26"/>
  <c r="CC100" i="26"/>
  <c r="CC99" i="26"/>
  <c r="CC97" i="26"/>
  <c r="CC98" i="24"/>
  <c r="CC100" i="24"/>
  <c r="CC99" i="24"/>
  <c r="CC97" i="24"/>
  <c r="CC97" i="29"/>
  <c r="CC98" i="29"/>
  <c r="CC100" i="29"/>
  <c r="CC99" i="29"/>
  <c r="CG181" i="24"/>
  <c r="CB103" i="25"/>
  <c r="CB103" i="28"/>
  <c r="CB103" i="27"/>
  <c r="CB103" i="29"/>
  <c r="CB103" i="26"/>
  <c r="CB103" i="24"/>
  <c r="J89" i="1"/>
  <c r="M86" i="1"/>
  <c r="B80" i="20"/>
  <c r="C80" i="20" s="1"/>
  <c r="R84" i="1"/>
  <c r="H92" i="1"/>
  <c r="CD18" i="29" s="1"/>
  <c r="D92" i="1"/>
  <c r="CD18" i="25" s="1"/>
  <c r="F92" i="1"/>
  <c r="CD18" i="27" s="1"/>
  <c r="C92" i="1"/>
  <c r="CD18" i="24" s="1"/>
  <c r="G92" i="1"/>
  <c r="CD18" i="28" s="1"/>
  <c r="E92" i="1"/>
  <c r="CD18" i="26" s="1"/>
  <c r="A79" i="21"/>
  <c r="D79" i="21" s="1"/>
  <c r="G79" i="23"/>
  <c r="E79" i="23"/>
  <c r="F79" i="23" s="1"/>
  <c r="B81" i="23"/>
  <c r="C81" i="23" s="1"/>
  <c r="D81" i="23" s="1"/>
  <c r="A86" i="1"/>
  <c r="B87" i="1"/>
  <c r="B80" i="21"/>
  <c r="C80" i="21" s="1"/>
  <c r="A79" i="20"/>
  <c r="D79" i="20" s="1"/>
  <c r="A80" i="23"/>
  <c r="E78" i="21"/>
  <c r="F78" i="21"/>
  <c r="E78" i="20"/>
  <c r="F78" i="20"/>
  <c r="L85" i="1"/>
  <c r="O85" i="1" s="1"/>
  <c r="T85" i="1" s="1"/>
  <c r="I102" i="14"/>
  <c r="P84" i="1"/>
  <c r="B95" i="28"/>
  <c r="B179" i="28"/>
  <c r="B179" i="29"/>
  <c r="B95" i="29"/>
  <c r="B177" i="25"/>
  <c r="B93" i="25"/>
  <c r="B93" i="27"/>
  <c r="B177" i="27"/>
  <c r="B178" i="26"/>
  <c r="B94" i="26"/>
  <c r="CC177" i="25" l="1"/>
  <c r="CC179" i="28"/>
  <c r="CC177" i="27"/>
  <c r="CC178" i="26"/>
  <c r="Q83" i="1"/>
  <c r="S82" i="1"/>
  <c r="CD98" i="28"/>
  <c r="CD100" i="28"/>
  <c r="CD99" i="28"/>
  <c r="CD180" i="28" s="1"/>
  <c r="CD100" i="24"/>
  <c r="CD99" i="24"/>
  <c r="CD98" i="24"/>
  <c r="CG177" i="27"/>
  <c r="CD98" i="27"/>
  <c r="CD100" i="27"/>
  <c r="CD99" i="27"/>
  <c r="CG178" i="26"/>
  <c r="CD100" i="26"/>
  <c r="CD99" i="26"/>
  <c r="CD98" i="26"/>
  <c r="CD98" i="29"/>
  <c r="CD100" i="29"/>
  <c r="CD99" i="29"/>
  <c r="CD98" i="25"/>
  <c r="CD100" i="25"/>
  <c r="CD99" i="25"/>
  <c r="BS179" i="26"/>
  <c r="BC179" i="26"/>
  <c r="AM179" i="26"/>
  <c r="W179" i="26"/>
  <c r="G179" i="26"/>
  <c r="BR179" i="26"/>
  <c r="BB179" i="26"/>
  <c r="AL179" i="26"/>
  <c r="V179" i="26"/>
  <c r="F179" i="26"/>
  <c r="BQ179" i="26"/>
  <c r="BA179" i="26"/>
  <c r="AK179" i="26"/>
  <c r="U179" i="26"/>
  <c r="E179" i="26"/>
  <c r="BP179" i="26"/>
  <c r="AZ179" i="26"/>
  <c r="AJ179" i="26"/>
  <c r="T179" i="26"/>
  <c r="D179" i="26"/>
  <c r="BO179" i="26"/>
  <c r="AY179" i="26"/>
  <c r="AI179" i="26"/>
  <c r="S179" i="26"/>
  <c r="BN179" i="26"/>
  <c r="AX179" i="26"/>
  <c r="AH179" i="26"/>
  <c r="R179" i="26"/>
  <c r="CC179" i="26"/>
  <c r="BM179" i="26"/>
  <c r="AW179" i="26"/>
  <c r="AG179" i="26"/>
  <c r="Q179" i="26"/>
  <c r="CB179" i="26"/>
  <c r="BL179" i="26"/>
  <c r="AV179" i="26"/>
  <c r="AF179" i="26"/>
  <c r="P179" i="26"/>
  <c r="CA179" i="26"/>
  <c r="BK179" i="26"/>
  <c r="AU179" i="26"/>
  <c r="AE179" i="26"/>
  <c r="O179" i="26"/>
  <c r="BZ179" i="26"/>
  <c r="BJ179" i="26"/>
  <c r="AT179" i="26"/>
  <c r="AD179" i="26"/>
  <c r="N179" i="26"/>
  <c r="BY179" i="26"/>
  <c r="BI179" i="26"/>
  <c r="AS179" i="26"/>
  <c r="AC179" i="26"/>
  <c r="M179" i="26"/>
  <c r="BX179" i="26"/>
  <c r="BH179" i="26"/>
  <c r="AR179" i="26"/>
  <c r="AB179" i="26"/>
  <c r="L179" i="26"/>
  <c r="BW179" i="26"/>
  <c r="BG179" i="26"/>
  <c r="AQ179" i="26"/>
  <c r="AA179" i="26"/>
  <c r="K179" i="26"/>
  <c r="BV179" i="26"/>
  <c r="BF179" i="26"/>
  <c r="AP179" i="26"/>
  <c r="Z179" i="26"/>
  <c r="J179" i="26"/>
  <c r="BU179" i="26"/>
  <c r="BE179" i="26"/>
  <c r="AO179" i="26"/>
  <c r="Y179" i="26"/>
  <c r="I179" i="26"/>
  <c r="BT179" i="26"/>
  <c r="BD179" i="26"/>
  <c r="AN179" i="26"/>
  <c r="X179" i="26"/>
  <c r="H179" i="26"/>
  <c r="CG179" i="28"/>
  <c r="BY178" i="25"/>
  <c r="BI178" i="25"/>
  <c r="AS178" i="25"/>
  <c r="AC178" i="25"/>
  <c r="M178" i="25"/>
  <c r="BX178" i="25"/>
  <c r="BH178" i="25"/>
  <c r="AR178" i="25"/>
  <c r="AB178" i="25"/>
  <c r="L178" i="25"/>
  <c r="BW178" i="25"/>
  <c r="BG178" i="25"/>
  <c r="AQ178" i="25"/>
  <c r="AA178" i="25"/>
  <c r="K178" i="25"/>
  <c r="BV178" i="25"/>
  <c r="BF178" i="25"/>
  <c r="AP178" i="25"/>
  <c r="Z178" i="25"/>
  <c r="J178" i="25"/>
  <c r="BU178" i="25"/>
  <c r="BE178" i="25"/>
  <c r="AO178" i="25"/>
  <c r="Y178" i="25"/>
  <c r="I178" i="25"/>
  <c r="BT178" i="25"/>
  <c r="BD178" i="25"/>
  <c r="AN178" i="25"/>
  <c r="X178" i="25"/>
  <c r="H178" i="25"/>
  <c r="BS178" i="25"/>
  <c r="BC178" i="25"/>
  <c r="AM178" i="25"/>
  <c r="W178" i="25"/>
  <c r="G178" i="25"/>
  <c r="BR178" i="25"/>
  <c r="BB178" i="25"/>
  <c r="AL178" i="25"/>
  <c r="V178" i="25"/>
  <c r="F178" i="25"/>
  <c r="BQ178" i="25"/>
  <c r="BA178" i="25"/>
  <c r="AK178" i="25"/>
  <c r="U178" i="25"/>
  <c r="E178" i="25"/>
  <c r="BP178" i="25"/>
  <c r="AZ178" i="25"/>
  <c r="AJ178" i="25"/>
  <c r="T178" i="25"/>
  <c r="D178" i="25"/>
  <c r="BO178" i="25"/>
  <c r="AY178" i="25"/>
  <c r="AI178" i="25"/>
  <c r="S178" i="25"/>
  <c r="BN178" i="25"/>
  <c r="AX178" i="25"/>
  <c r="AH178" i="25"/>
  <c r="R178" i="25"/>
  <c r="CC178" i="25"/>
  <c r="BM178" i="25"/>
  <c r="AW178" i="25"/>
  <c r="AG178" i="25"/>
  <c r="Q178" i="25"/>
  <c r="CB178" i="25"/>
  <c r="BL178" i="25"/>
  <c r="AV178" i="25"/>
  <c r="AF178" i="25"/>
  <c r="P178" i="25"/>
  <c r="CA178" i="25"/>
  <c r="BK178" i="25"/>
  <c r="AU178" i="25"/>
  <c r="AE178" i="25"/>
  <c r="O178" i="25"/>
  <c r="BZ178" i="25"/>
  <c r="BJ178" i="25"/>
  <c r="AT178" i="25"/>
  <c r="AD178" i="25"/>
  <c r="N178" i="25"/>
  <c r="CC119" i="24"/>
  <c r="CC118" i="24"/>
  <c r="CC113" i="24"/>
  <c r="CC114" i="24"/>
  <c r="CC109" i="24"/>
  <c r="CC111" i="24"/>
  <c r="CC107" i="24"/>
  <c r="CC115" i="24"/>
  <c r="CC116" i="24"/>
  <c r="CC110" i="24"/>
  <c r="CC106" i="24"/>
  <c r="CC112" i="24"/>
  <c r="CC105" i="24"/>
  <c r="CC108" i="24"/>
  <c r="CC117" i="24"/>
  <c r="CC120" i="24"/>
  <c r="CC121" i="24"/>
  <c r="CC122" i="24"/>
  <c r="CC123" i="24"/>
  <c r="CC124" i="24"/>
  <c r="CC125" i="24"/>
  <c r="CC126" i="24"/>
  <c r="CC127" i="24"/>
  <c r="CC128" i="24"/>
  <c r="CC129" i="24"/>
  <c r="CC130" i="24"/>
  <c r="CC131" i="24"/>
  <c r="CC132" i="24"/>
  <c r="CG97" i="24"/>
  <c r="CC133" i="24"/>
  <c r="CC134" i="24"/>
  <c r="CC135" i="24"/>
  <c r="CC136" i="24"/>
  <c r="CC137" i="24"/>
  <c r="CC138" i="24"/>
  <c r="CC139" i="24"/>
  <c r="CC140" i="24"/>
  <c r="CC141" i="24"/>
  <c r="CC142" i="24"/>
  <c r="CC143" i="24"/>
  <c r="CC144" i="24"/>
  <c r="CC145" i="24"/>
  <c r="CC146" i="24"/>
  <c r="CC147" i="24"/>
  <c r="CC148" i="24"/>
  <c r="CC149" i="24"/>
  <c r="CC150" i="24"/>
  <c r="CC151" i="24"/>
  <c r="CC152" i="24"/>
  <c r="CC153" i="24"/>
  <c r="CC154" i="24"/>
  <c r="CC155" i="24"/>
  <c r="CC156" i="24"/>
  <c r="CC157" i="24"/>
  <c r="CC158" i="24"/>
  <c r="CC159" i="24"/>
  <c r="CC160" i="24"/>
  <c r="CC161" i="24"/>
  <c r="CC162" i="24"/>
  <c r="CC163" i="24"/>
  <c r="CC164" i="24"/>
  <c r="CC165" i="24"/>
  <c r="CC166" i="24"/>
  <c r="CC167" i="24"/>
  <c r="CC168" i="24"/>
  <c r="CC169" i="24"/>
  <c r="CC170" i="24"/>
  <c r="CC171" i="24"/>
  <c r="CC172" i="24"/>
  <c r="CC173" i="24"/>
  <c r="CC174" i="24"/>
  <c r="CC175" i="24"/>
  <c r="CC176" i="24"/>
  <c r="CC177" i="24"/>
  <c r="CC178" i="24"/>
  <c r="CC179" i="24"/>
  <c r="CC180" i="24"/>
  <c r="CC181" i="24"/>
  <c r="CG179" i="29"/>
  <c r="CC101" i="27"/>
  <c r="CC101" i="29"/>
  <c r="CC105" i="29"/>
  <c r="CC106" i="29"/>
  <c r="CC107" i="29"/>
  <c r="CC108" i="29"/>
  <c r="CC109" i="29"/>
  <c r="CC110" i="29"/>
  <c r="CC111" i="29"/>
  <c r="CC112" i="29"/>
  <c r="CC113" i="29"/>
  <c r="CG97" i="29"/>
  <c r="CC114" i="29"/>
  <c r="CC115" i="29"/>
  <c r="CC116" i="29"/>
  <c r="CC117" i="29"/>
  <c r="CC118" i="29"/>
  <c r="CC119" i="29"/>
  <c r="CC120" i="29"/>
  <c r="CC121" i="29"/>
  <c r="CC122" i="29"/>
  <c r="CC123" i="29"/>
  <c r="CC124" i="29"/>
  <c r="CC125" i="29"/>
  <c r="CC126" i="29"/>
  <c r="CC127" i="29"/>
  <c r="CC128" i="29"/>
  <c r="CC129" i="29"/>
  <c r="CC130" i="29"/>
  <c r="CC131" i="29"/>
  <c r="CC132" i="29"/>
  <c r="CC133" i="29"/>
  <c r="CC134" i="29"/>
  <c r="CC135" i="29"/>
  <c r="CC136" i="29"/>
  <c r="CC137" i="29"/>
  <c r="CC138" i="29"/>
  <c r="CC139" i="29"/>
  <c r="CC140" i="29"/>
  <c r="CC141" i="29"/>
  <c r="CC142" i="29"/>
  <c r="CC143" i="29"/>
  <c r="CC144" i="29"/>
  <c r="CC145" i="29"/>
  <c r="CC146" i="29"/>
  <c r="CC147" i="29"/>
  <c r="CC148" i="29"/>
  <c r="CC149" i="29"/>
  <c r="CC150" i="29"/>
  <c r="CC151" i="29"/>
  <c r="CC152" i="29"/>
  <c r="CC153" i="29"/>
  <c r="CC154" i="29"/>
  <c r="CC155" i="29"/>
  <c r="CC156" i="29"/>
  <c r="CC157" i="29"/>
  <c r="CC158" i="29"/>
  <c r="CC159" i="29"/>
  <c r="CC160" i="29"/>
  <c r="CC161" i="29"/>
  <c r="CC162" i="29"/>
  <c r="CC163" i="29"/>
  <c r="CC164" i="29"/>
  <c r="CC165" i="29"/>
  <c r="CC166" i="29"/>
  <c r="CC167" i="29"/>
  <c r="CC168" i="29"/>
  <c r="CC169" i="29"/>
  <c r="CC170" i="29"/>
  <c r="CC171" i="29"/>
  <c r="CC172" i="29"/>
  <c r="CC173" i="29"/>
  <c r="CC174" i="29"/>
  <c r="CC175" i="29"/>
  <c r="CC176" i="29"/>
  <c r="CC177" i="29"/>
  <c r="CC178" i="29"/>
  <c r="CC183" i="24"/>
  <c r="CC105" i="27"/>
  <c r="CC106" i="27"/>
  <c r="CC107" i="27"/>
  <c r="CC108" i="27"/>
  <c r="CC109" i="27"/>
  <c r="CG97" i="27"/>
  <c r="CC110" i="27"/>
  <c r="CC111" i="27"/>
  <c r="CC112" i="27"/>
  <c r="CC113" i="27"/>
  <c r="CC114" i="27"/>
  <c r="CC115" i="27"/>
  <c r="CC116" i="27"/>
  <c r="CC117" i="27"/>
  <c r="CC118" i="27"/>
  <c r="CC119" i="27"/>
  <c r="CC120" i="27"/>
  <c r="CC121" i="27"/>
  <c r="CC122" i="27"/>
  <c r="CC123" i="27"/>
  <c r="CC124" i="27"/>
  <c r="CC125" i="27"/>
  <c r="CC126" i="27"/>
  <c r="CC127" i="27"/>
  <c r="CC128" i="27"/>
  <c r="CC129" i="27"/>
  <c r="CC130" i="27"/>
  <c r="CC131" i="27"/>
  <c r="CC132" i="27"/>
  <c r="CC133" i="27"/>
  <c r="CC134" i="27"/>
  <c r="CC135" i="27"/>
  <c r="CC136" i="27"/>
  <c r="CC137" i="27"/>
  <c r="CC138" i="27"/>
  <c r="CC139" i="27"/>
  <c r="CC140" i="27"/>
  <c r="CC141" i="27"/>
  <c r="CC142" i="27"/>
  <c r="CC143" i="27"/>
  <c r="CC144" i="27"/>
  <c r="CC145" i="27"/>
  <c r="CC146" i="27"/>
  <c r="CC147" i="27"/>
  <c r="CC148" i="27"/>
  <c r="CC149" i="27"/>
  <c r="CC150" i="27"/>
  <c r="CC151" i="27"/>
  <c r="CC152" i="27"/>
  <c r="CC153" i="27"/>
  <c r="CC154" i="27"/>
  <c r="CC155" i="27"/>
  <c r="CC156" i="27"/>
  <c r="CC157" i="27"/>
  <c r="CC158" i="27"/>
  <c r="CC159" i="27"/>
  <c r="CC160" i="27"/>
  <c r="CC161" i="27"/>
  <c r="CC162" i="27"/>
  <c r="CC163" i="27"/>
  <c r="CC164" i="27"/>
  <c r="CC165" i="27"/>
  <c r="CC166" i="27"/>
  <c r="CC167" i="27"/>
  <c r="CC168" i="27"/>
  <c r="CC169" i="27"/>
  <c r="CC170" i="27"/>
  <c r="CC171" i="27"/>
  <c r="CC172" i="27"/>
  <c r="CC173" i="27"/>
  <c r="CC174" i="27"/>
  <c r="CC175" i="27"/>
  <c r="CC176" i="27"/>
  <c r="BQ178" i="27"/>
  <c r="BA178" i="27"/>
  <c r="AK178" i="27"/>
  <c r="U178" i="27"/>
  <c r="E178" i="27"/>
  <c r="BP178" i="27"/>
  <c r="AZ178" i="27"/>
  <c r="AJ178" i="27"/>
  <c r="T178" i="27"/>
  <c r="D178" i="27"/>
  <c r="BO178" i="27"/>
  <c r="AY178" i="27"/>
  <c r="AI178" i="27"/>
  <c r="S178" i="27"/>
  <c r="BN178" i="27"/>
  <c r="AX178" i="27"/>
  <c r="AH178" i="27"/>
  <c r="R178" i="27"/>
  <c r="CC178" i="27"/>
  <c r="BM178" i="27"/>
  <c r="AW178" i="27"/>
  <c r="AG178" i="27"/>
  <c r="Q178" i="27"/>
  <c r="CB178" i="27"/>
  <c r="BL178" i="27"/>
  <c r="AV178" i="27"/>
  <c r="AF178" i="27"/>
  <c r="P178" i="27"/>
  <c r="CA178" i="27"/>
  <c r="BK178" i="27"/>
  <c r="AU178" i="27"/>
  <c r="AE178" i="27"/>
  <c r="O178" i="27"/>
  <c r="BZ178" i="27"/>
  <c r="BJ178" i="27"/>
  <c r="AT178" i="27"/>
  <c r="AD178" i="27"/>
  <c r="N178" i="27"/>
  <c r="BY178" i="27"/>
  <c r="BI178" i="27"/>
  <c r="AS178" i="27"/>
  <c r="AC178" i="27"/>
  <c r="M178" i="27"/>
  <c r="BX178" i="27"/>
  <c r="BH178" i="27"/>
  <c r="AR178" i="27"/>
  <c r="AB178" i="27"/>
  <c r="L178" i="27"/>
  <c r="BW178" i="27"/>
  <c r="BG178" i="27"/>
  <c r="AQ178" i="27"/>
  <c r="AA178" i="27"/>
  <c r="K178" i="27"/>
  <c r="BV178" i="27"/>
  <c r="BF178" i="27"/>
  <c r="AP178" i="27"/>
  <c r="Z178" i="27"/>
  <c r="J178" i="27"/>
  <c r="BU178" i="27"/>
  <c r="BE178" i="27"/>
  <c r="AO178" i="27"/>
  <c r="Y178" i="27"/>
  <c r="I178" i="27"/>
  <c r="BT178" i="27"/>
  <c r="BD178" i="27"/>
  <c r="AN178" i="27"/>
  <c r="X178" i="27"/>
  <c r="H178" i="27"/>
  <c r="BS178" i="27"/>
  <c r="BC178" i="27"/>
  <c r="AM178" i="27"/>
  <c r="W178" i="27"/>
  <c r="G178" i="27"/>
  <c r="BR178" i="27"/>
  <c r="BB178" i="27"/>
  <c r="AL178" i="27"/>
  <c r="V178" i="27"/>
  <c r="F178" i="27"/>
  <c r="BU180" i="29"/>
  <c r="BE180" i="29"/>
  <c r="AO180" i="29"/>
  <c r="Y180" i="29"/>
  <c r="I180" i="29"/>
  <c r="BT180" i="29"/>
  <c r="BD180" i="29"/>
  <c r="AN180" i="29"/>
  <c r="X180" i="29"/>
  <c r="H180" i="29"/>
  <c r="BO180" i="29"/>
  <c r="AY180" i="29"/>
  <c r="AI180" i="29"/>
  <c r="S180" i="29"/>
  <c r="BN180" i="29"/>
  <c r="AX180" i="29"/>
  <c r="AH180" i="29"/>
  <c r="R180" i="29"/>
  <c r="CC180" i="29"/>
  <c r="BM180" i="29"/>
  <c r="AW180" i="29"/>
  <c r="AG180" i="29"/>
  <c r="Q180" i="29"/>
  <c r="CB180" i="29"/>
  <c r="CA180" i="29"/>
  <c r="BK180" i="29"/>
  <c r="BW180" i="29"/>
  <c r="BG180" i="29"/>
  <c r="AQ180" i="29"/>
  <c r="AA180" i="29"/>
  <c r="K180" i="29"/>
  <c r="BX180" i="29"/>
  <c r="AU180" i="29"/>
  <c r="V180" i="29"/>
  <c r="BL180" i="29"/>
  <c r="AL180" i="29"/>
  <c r="BJ180" i="29"/>
  <c r="AK180" i="29"/>
  <c r="L180" i="29"/>
  <c r="AV180" i="29"/>
  <c r="P180" i="29"/>
  <c r="AT180" i="29"/>
  <c r="O180" i="29"/>
  <c r="BZ180" i="29"/>
  <c r="AS180" i="29"/>
  <c r="N180" i="29"/>
  <c r="BY180" i="29"/>
  <c r="AR180" i="29"/>
  <c r="M180" i="29"/>
  <c r="BV180" i="29"/>
  <c r="AP180" i="29"/>
  <c r="J180" i="29"/>
  <c r="BS180" i="29"/>
  <c r="AM180" i="29"/>
  <c r="G180" i="29"/>
  <c r="BR180" i="29"/>
  <c r="AJ180" i="29"/>
  <c r="F180" i="29"/>
  <c r="BQ180" i="29"/>
  <c r="AF180" i="29"/>
  <c r="E180" i="29"/>
  <c r="BP180" i="29"/>
  <c r="AE180" i="29"/>
  <c r="D180" i="29"/>
  <c r="BI180" i="29"/>
  <c r="AD180" i="29"/>
  <c r="BH180" i="29"/>
  <c r="AC180" i="29"/>
  <c r="BF180" i="29"/>
  <c r="AB180" i="29"/>
  <c r="BC180" i="29"/>
  <c r="Z180" i="29"/>
  <c r="BB180" i="29"/>
  <c r="W180" i="29"/>
  <c r="BA180" i="29"/>
  <c r="U180" i="29"/>
  <c r="AZ180" i="29"/>
  <c r="T180" i="29"/>
  <c r="CC184" i="24"/>
  <c r="CC101" i="24"/>
  <c r="CC185" i="24" s="1"/>
  <c r="CC182" i="24"/>
  <c r="CG182" i="24" s="1"/>
  <c r="CG177" i="25"/>
  <c r="CC179" i="29"/>
  <c r="CC101" i="26"/>
  <c r="CC105" i="26"/>
  <c r="CC106" i="26"/>
  <c r="CC107" i="26"/>
  <c r="CC108" i="26"/>
  <c r="CC109" i="26"/>
  <c r="CC110" i="26"/>
  <c r="CG97" i="26"/>
  <c r="CC111" i="26"/>
  <c r="CC112" i="26"/>
  <c r="CC113" i="26"/>
  <c r="CC114" i="26"/>
  <c r="CC115" i="26"/>
  <c r="CC116" i="26"/>
  <c r="CC117" i="26"/>
  <c r="CC118" i="26"/>
  <c r="CC119" i="26"/>
  <c r="CC120" i="26"/>
  <c r="CC121" i="26"/>
  <c r="CC122" i="26"/>
  <c r="CC123" i="26"/>
  <c r="CC124" i="26"/>
  <c r="CC125" i="26"/>
  <c r="CC126" i="26"/>
  <c r="CC127" i="26"/>
  <c r="CC128" i="26"/>
  <c r="CC129" i="26"/>
  <c r="CC130" i="26"/>
  <c r="CC131" i="26"/>
  <c r="CC132" i="26"/>
  <c r="CC133" i="26"/>
  <c r="CC134" i="26"/>
  <c r="CC135" i="26"/>
  <c r="CC136" i="26"/>
  <c r="CC137" i="26"/>
  <c r="CC138" i="26"/>
  <c r="CC139" i="26"/>
  <c r="CC140" i="26"/>
  <c r="CC141" i="26"/>
  <c r="CC142" i="26"/>
  <c r="CC143" i="26"/>
  <c r="CC144" i="26"/>
  <c r="CC145" i="26"/>
  <c r="CC146" i="26"/>
  <c r="CC147" i="26"/>
  <c r="CC148" i="26"/>
  <c r="CC149" i="26"/>
  <c r="CC150" i="26"/>
  <c r="CC151" i="26"/>
  <c r="CC152" i="26"/>
  <c r="CC153" i="26"/>
  <c r="CC154" i="26"/>
  <c r="CC155" i="26"/>
  <c r="CC156" i="26"/>
  <c r="CC157" i="26"/>
  <c r="CC158" i="26"/>
  <c r="CC159" i="26"/>
  <c r="CC160" i="26"/>
  <c r="CC161" i="26"/>
  <c r="CC162" i="26"/>
  <c r="CC163" i="26"/>
  <c r="CC164" i="26"/>
  <c r="CC165" i="26"/>
  <c r="CC166" i="26"/>
  <c r="CC167" i="26"/>
  <c r="CC168" i="26"/>
  <c r="CC169" i="26"/>
  <c r="CC170" i="26"/>
  <c r="CC171" i="26"/>
  <c r="CC172" i="26"/>
  <c r="CC173" i="26"/>
  <c r="CC174" i="26"/>
  <c r="CC175" i="26"/>
  <c r="CC176" i="26"/>
  <c r="CC177" i="26"/>
  <c r="CC101" i="28"/>
  <c r="CC105" i="28"/>
  <c r="CC106" i="28"/>
  <c r="CC108" i="28"/>
  <c r="CC107" i="28"/>
  <c r="CC109" i="28"/>
  <c r="CC110" i="28"/>
  <c r="CC111" i="28"/>
  <c r="CG97" i="28"/>
  <c r="CC112" i="28"/>
  <c r="CC113" i="28"/>
  <c r="CC114" i="28"/>
  <c r="CC115" i="28"/>
  <c r="CC116" i="28"/>
  <c r="CC117" i="28"/>
  <c r="CC118" i="28"/>
  <c r="CC119" i="28"/>
  <c r="CC120" i="28"/>
  <c r="CC121" i="28"/>
  <c r="CC122" i="28"/>
  <c r="CC123" i="28"/>
  <c r="CC124" i="28"/>
  <c r="CC125" i="28"/>
  <c r="CC126" i="28"/>
  <c r="CC127" i="28"/>
  <c r="CC128" i="28"/>
  <c r="CC129" i="28"/>
  <c r="CC130" i="28"/>
  <c r="CC131" i="28"/>
  <c r="CC132" i="28"/>
  <c r="CC133" i="28"/>
  <c r="CC134" i="28"/>
  <c r="CC135" i="28"/>
  <c r="CC136" i="28"/>
  <c r="CC137" i="28"/>
  <c r="CC138" i="28"/>
  <c r="CC139" i="28"/>
  <c r="CC140" i="28"/>
  <c r="CC141" i="28"/>
  <c r="CC142" i="28"/>
  <c r="CC143" i="28"/>
  <c r="CC144" i="28"/>
  <c r="CC145" i="28"/>
  <c r="CC146" i="28"/>
  <c r="CC147" i="28"/>
  <c r="CC148" i="28"/>
  <c r="CC149" i="28"/>
  <c r="CC150" i="28"/>
  <c r="CC151" i="28"/>
  <c r="CC152" i="28"/>
  <c r="CC153" i="28"/>
  <c r="CC154" i="28"/>
  <c r="CC155" i="28"/>
  <c r="CC156" i="28"/>
  <c r="CC157" i="28"/>
  <c r="CC158" i="28"/>
  <c r="CC159" i="28"/>
  <c r="CC160" i="28"/>
  <c r="CC161" i="28"/>
  <c r="CC162" i="28"/>
  <c r="CC163" i="28"/>
  <c r="CC164" i="28"/>
  <c r="CC165" i="28"/>
  <c r="CC166" i="28"/>
  <c r="CC167" i="28"/>
  <c r="CC168" i="28"/>
  <c r="CC169" i="28"/>
  <c r="CC170" i="28"/>
  <c r="CC171" i="28"/>
  <c r="CC172" i="28"/>
  <c r="CC173" i="28"/>
  <c r="CC174" i="28"/>
  <c r="CC175" i="28"/>
  <c r="CC176" i="28"/>
  <c r="CC177" i="28"/>
  <c r="CC178" i="28"/>
  <c r="CC101" i="25"/>
  <c r="CA180" i="28"/>
  <c r="BK180" i="28"/>
  <c r="AU180" i="28"/>
  <c r="AE180" i="28"/>
  <c r="O180" i="28"/>
  <c r="BZ180" i="28"/>
  <c r="BJ180" i="28"/>
  <c r="AT180" i="28"/>
  <c r="AD180" i="28"/>
  <c r="N180" i="28"/>
  <c r="BY180" i="28"/>
  <c r="BI180" i="28"/>
  <c r="AS180" i="28"/>
  <c r="AC180" i="28"/>
  <c r="M180" i="28"/>
  <c r="BX180" i="28"/>
  <c r="BH180" i="28"/>
  <c r="AR180" i="28"/>
  <c r="AB180" i="28"/>
  <c r="L180" i="28"/>
  <c r="BW180" i="28"/>
  <c r="BG180" i="28"/>
  <c r="AQ180" i="28"/>
  <c r="AA180" i="28"/>
  <c r="K180" i="28"/>
  <c r="BV180" i="28"/>
  <c r="BF180" i="28"/>
  <c r="AP180" i="28"/>
  <c r="Z180" i="28"/>
  <c r="J180" i="28"/>
  <c r="BU180" i="28"/>
  <c r="BE180" i="28"/>
  <c r="AO180" i="28"/>
  <c r="Y180" i="28"/>
  <c r="I180" i="28"/>
  <c r="BT180" i="28"/>
  <c r="BD180" i="28"/>
  <c r="AN180" i="28"/>
  <c r="X180" i="28"/>
  <c r="H180" i="28"/>
  <c r="BS180" i="28"/>
  <c r="BC180" i="28"/>
  <c r="AM180" i="28"/>
  <c r="W180" i="28"/>
  <c r="BR180" i="28"/>
  <c r="BB180" i="28"/>
  <c r="AL180" i="28"/>
  <c r="V180" i="28"/>
  <c r="F180" i="28"/>
  <c r="BQ180" i="28"/>
  <c r="BA180" i="28"/>
  <c r="AK180" i="28"/>
  <c r="U180" i="28"/>
  <c r="BP180" i="28"/>
  <c r="AW180" i="28"/>
  <c r="AV180" i="28"/>
  <c r="AJ180" i="28"/>
  <c r="AI180" i="28"/>
  <c r="AH180" i="28"/>
  <c r="AG180" i="28"/>
  <c r="AF180" i="28"/>
  <c r="CC180" i="28"/>
  <c r="T180" i="28"/>
  <c r="CB180" i="28"/>
  <c r="S180" i="28"/>
  <c r="BO180" i="28"/>
  <c r="R180" i="28"/>
  <c r="BN180" i="28"/>
  <c r="Q180" i="28"/>
  <c r="BM180" i="28"/>
  <c r="P180" i="28"/>
  <c r="BL180" i="28"/>
  <c r="G180" i="28"/>
  <c r="AZ180" i="28"/>
  <c r="E180" i="28"/>
  <c r="AY180" i="28"/>
  <c r="D180" i="28"/>
  <c r="AX180" i="28"/>
  <c r="CC105" i="25"/>
  <c r="CC106" i="25"/>
  <c r="CC107" i="25"/>
  <c r="CC108" i="25"/>
  <c r="CC109" i="25"/>
  <c r="CG97" i="25"/>
  <c r="CC110" i="25"/>
  <c r="CC111" i="25"/>
  <c r="CC112" i="25"/>
  <c r="CC113" i="25"/>
  <c r="CC114" i="25"/>
  <c r="CC115" i="25"/>
  <c r="CC116" i="25"/>
  <c r="CC117" i="25"/>
  <c r="CC118" i="25"/>
  <c r="CC119" i="25"/>
  <c r="CC120" i="25"/>
  <c r="CC121" i="25"/>
  <c r="CC122" i="25"/>
  <c r="CC123" i="25"/>
  <c r="CC124" i="25"/>
  <c r="CC125" i="25"/>
  <c r="CC126" i="25"/>
  <c r="CC127" i="25"/>
  <c r="CC128" i="25"/>
  <c r="CC129" i="25"/>
  <c r="CC130" i="25"/>
  <c r="CC131" i="25"/>
  <c r="CC132" i="25"/>
  <c r="CC133" i="25"/>
  <c r="CC134" i="25"/>
  <c r="CC135" i="25"/>
  <c r="CC136" i="25"/>
  <c r="CC137" i="25"/>
  <c r="CC138" i="25"/>
  <c r="CC139" i="25"/>
  <c r="CC140" i="25"/>
  <c r="CC141" i="25"/>
  <c r="CC142" i="25"/>
  <c r="CC143" i="25"/>
  <c r="CC144" i="25"/>
  <c r="CC145" i="25"/>
  <c r="CC146" i="25"/>
  <c r="CC147" i="25"/>
  <c r="CC148" i="25"/>
  <c r="CC149" i="25"/>
  <c r="CC150" i="25"/>
  <c r="CC151" i="25"/>
  <c r="CC152" i="25"/>
  <c r="CC153" i="25"/>
  <c r="CC154" i="25"/>
  <c r="CC155" i="25"/>
  <c r="CC156" i="25"/>
  <c r="CC157" i="25"/>
  <c r="CC158" i="25"/>
  <c r="CC159" i="25"/>
  <c r="CC160" i="25"/>
  <c r="CC161" i="25"/>
  <c r="CC162" i="25"/>
  <c r="CC163" i="25"/>
  <c r="CC164" i="25"/>
  <c r="CC165" i="25"/>
  <c r="CC166" i="25"/>
  <c r="CC167" i="25"/>
  <c r="CC168" i="25"/>
  <c r="CC169" i="25"/>
  <c r="CC170" i="25"/>
  <c r="CC171" i="25"/>
  <c r="CC172" i="25"/>
  <c r="CC173" i="25"/>
  <c r="CC174" i="25"/>
  <c r="CC175" i="25"/>
  <c r="CC176" i="25"/>
  <c r="CC103" i="25"/>
  <c r="CC103" i="24"/>
  <c r="CC103" i="26"/>
  <c r="CC103" i="29"/>
  <c r="CC103" i="28"/>
  <c r="CC103" i="27"/>
  <c r="J90" i="1"/>
  <c r="B81" i="20"/>
  <c r="C81" i="20" s="1"/>
  <c r="M87" i="1"/>
  <c r="R85" i="1"/>
  <c r="F93" i="1"/>
  <c r="CE18" i="27" s="1"/>
  <c r="D93" i="1"/>
  <c r="CE18" i="25" s="1"/>
  <c r="H93" i="1"/>
  <c r="CE18" i="29" s="1"/>
  <c r="C93" i="1"/>
  <c r="CE18" i="24" s="1"/>
  <c r="G93" i="1"/>
  <c r="CE18" i="28" s="1"/>
  <c r="E93" i="1"/>
  <c r="CE18" i="26" s="1"/>
  <c r="E79" i="20"/>
  <c r="F79" i="20"/>
  <c r="A80" i="21"/>
  <c r="D80" i="21" s="1"/>
  <c r="B82" i="23"/>
  <c r="C82" i="23" s="1"/>
  <c r="D82" i="23" s="1"/>
  <c r="B88" i="1"/>
  <c r="A87" i="1"/>
  <c r="B81" i="21"/>
  <c r="C81" i="21" s="1"/>
  <c r="A80" i="20"/>
  <c r="A81" i="23"/>
  <c r="G81" i="23"/>
  <c r="E80" i="23"/>
  <c r="F80" i="23" s="1"/>
  <c r="G80" i="23"/>
  <c r="E79" i="21"/>
  <c r="F79" i="21"/>
  <c r="L86" i="1"/>
  <c r="O86" i="1" s="1"/>
  <c r="T86" i="1" s="1"/>
  <c r="I103" i="14"/>
  <c r="P85" i="1"/>
  <c r="B178" i="27"/>
  <c r="B94" i="27"/>
  <c r="B179" i="26"/>
  <c r="B95" i="26"/>
  <c r="B180" i="29"/>
  <c r="B96" i="29"/>
  <c r="B94" i="25"/>
  <c r="B178" i="25"/>
  <c r="B180" i="28"/>
  <c r="B96" i="28"/>
  <c r="CD183" i="24" l="1"/>
  <c r="CG183" i="24" s="1"/>
  <c r="CD180" i="29"/>
  <c r="CD178" i="25"/>
  <c r="CD178" i="27"/>
  <c r="CG180" i="28"/>
  <c r="CE100" i="27"/>
  <c r="CE99" i="27"/>
  <c r="CD101" i="26"/>
  <c r="CD105" i="26"/>
  <c r="CD106" i="26"/>
  <c r="CD107" i="26"/>
  <c r="CD108" i="26"/>
  <c r="CD109" i="26"/>
  <c r="CG98" i="26"/>
  <c r="CD110" i="26"/>
  <c r="CD111" i="26"/>
  <c r="CD112" i="26"/>
  <c r="CD113" i="26"/>
  <c r="CD114" i="26"/>
  <c r="CD115" i="26"/>
  <c r="CD116" i="26"/>
  <c r="CD117" i="26"/>
  <c r="CD118" i="26"/>
  <c r="CD119" i="26"/>
  <c r="CD120" i="26"/>
  <c r="CD121" i="26"/>
  <c r="CD122" i="26"/>
  <c r="CD123" i="26"/>
  <c r="CD124" i="26"/>
  <c r="CD125" i="26"/>
  <c r="CD126" i="26"/>
  <c r="CD127" i="26"/>
  <c r="CD128" i="26"/>
  <c r="CD129" i="26"/>
  <c r="CD130" i="26"/>
  <c r="CD131" i="26"/>
  <c r="CD132" i="26"/>
  <c r="CD133" i="26"/>
  <c r="CD134" i="26"/>
  <c r="CD135" i="26"/>
  <c r="CD136" i="26"/>
  <c r="CD137" i="26"/>
  <c r="CD138" i="26"/>
  <c r="CD139" i="26"/>
  <c r="CD140" i="26"/>
  <c r="CD141" i="26"/>
  <c r="CD142" i="26"/>
  <c r="CD143" i="26"/>
  <c r="CD144" i="26"/>
  <c r="CD145" i="26"/>
  <c r="CD146" i="26"/>
  <c r="CD147" i="26"/>
  <c r="CD148" i="26"/>
  <c r="CD149" i="26"/>
  <c r="CD150" i="26"/>
  <c r="CD151" i="26"/>
  <c r="CD152" i="26"/>
  <c r="CD153" i="26"/>
  <c r="CD154" i="26"/>
  <c r="CD155" i="26"/>
  <c r="CD156" i="26"/>
  <c r="CD157" i="26"/>
  <c r="CD158" i="26"/>
  <c r="CD159" i="26"/>
  <c r="CD160" i="26"/>
  <c r="CD161" i="26"/>
  <c r="CD162" i="26"/>
  <c r="CD163" i="26"/>
  <c r="CD164" i="26"/>
  <c r="CD165" i="26"/>
  <c r="CD166" i="26"/>
  <c r="CD167" i="26"/>
  <c r="CD168" i="26"/>
  <c r="CD169" i="26"/>
  <c r="CD170" i="26"/>
  <c r="CD171" i="26"/>
  <c r="CD172" i="26"/>
  <c r="CD173" i="26"/>
  <c r="CD174" i="26"/>
  <c r="CD175" i="26"/>
  <c r="CD176" i="26"/>
  <c r="CD177" i="26"/>
  <c r="CD178" i="26"/>
  <c r="CG178" i="27"/>
  <c r="CG178" i="25"/>
  <c r="CG179" i="26"/>
  <c r="CD101" i="27"/>
  <c r="CD105" i="27"/>
  <c r="CD106" i="27"/>
  <c r="CD107" i="27"/>
  <c r="CD108" i="27"/>
  <c r="CD109" i="27"/>
  <c r="CD110" i="27"/>
  <c r="CG98" i="27"/>
  <c r="CD111" i="27"/>
  <c r="CD112" i="27"/>
  <c r="CD113" i="27"/>
  <c r="CD114" i="27"/>
  <c r="CD115" i="27"/>
  <c r="CD116" i="27"/>
  <c r="CD117" i="27"/>
  <c r="CD118" i="27"/>
  <c r="CD119" i="27"/>
  <c r="CD120" i="27"/>
  <c r="CD121" i="27"/>
  <c r="CD122" i="27"/>
  <c r="CD123" i="27"/>
  <c r="CD124" i="27"/>
  <c r="CD125" i="27"/>
  <c r="CD126" i="27"/>
  <c r="CD127" i="27"/>
  <c r="CD128" i="27"/>
  <c r="CD129" i="27"/>
  <c r="CD130" i="27"/>
  <c r="CD131" i="27"/>
  <c r="CD132" i="27"/>
  <c r="CD133" i="27"/>
  <c r="CD134" i="27"/>
  <c r="CD135" i="27"/>
  <c r="CD136" i="27"/>
  <c r="CD137" i="27"/>
  <c r="CD138" i="27"/>
  <c r="CD139" i="27"/>
  <c r="CD140" i="27"/>
  <c r="CD141" i="27"/>
  <c r="CD142" i="27"/>
  <c r="CD143" i="27"/>
  <c r="CD144" i="27"/>
  <c r="CD145" i="27"/>
  <c r="CD146" i="27"/>
  <c r="CD147" i="27"/>
  <c r="CD148" i="27"/>
  <c r="CD149" i="27"/>
  <c r="CD150" i="27"/>
  <c r="CD151" i="27"/>
  <c r="CD152" i="27"/>
  <c r="CD153" i="27"/>
  <c r="CD154" i="27"/>
  <c r="CD155" i="27"/>
  <c r="CD156" i="27"/>
  <c r="CD157" i="27"/>
  <c r="CD158" i="27"/>
  <c r="CD159" i="27"/>
  <c r="CD160" i="27"/>
  <c r="CD161" i="27"/>
  <c r="CD162" i="27"/>
  <c r="CD163" i="27"/>
  <c r="CD164" i="27"/>
  <c r="CD165" i="27"/>
  <c r="CD166" i="27"/>
  <c r="CD167" i="27"/>
  <c r="CD168" i="27"/>
  <c r="CD169" i="27"/>
  <c r="CD170" i="27"/>
  <c r="CD171" i="27"/>
  <c r="CD172" i="27"/>
  <c r="CD173" i="27"/>
  <c r="CD174" i="27"/>
  <c r="CD175" i="27"/>
  <c r="CD176" i="27"/>
  <c r="CD177" i="27"/>
  <c r="BZ181" i="28"/>
  <c r="BJ181" i="28"/>
  <c r="AT181" i="28"/>
  <c r="AD181" i="28"/>
  <c r="N181" i="28"/>
  <c r="BY181" i="28"/>
  <c r="BI181" i="28"/>
  <c r="AS181" i="28"/>
  <c r="AC181" i="28"/>
  <c r="M181" i="28"/>
  <c r="BX181" i="28"/>
  <c r="BH181" i="28"/>
  <c r="AR181" i="28"/>
  <c r="AB181" i="28"/>
  <c r="L181" i="28"/>
  <c r="BW181" i="28"/>
  <c r="BG181" i="28"/>
  <c r="AQ181" i="28"/>
  <c r="AA181" i="28"/>
  <c r="K181" i="28"/>
  <c r="BV181" i="28"/>
  <c r="BF181" i="28"/>
  <c r="AP181" i="28"/>
  <c r="Z181" i="28"/>
  <c r="J181" i="28"/>
  <c r="BU181" i="28"/>
  <c r="BE181" i="28"/>
  <c r="AO181" i="28"/>
  <c r="Y181" i="28"/>
  <c r="I181" i="28"/>
  <c r="BT181" i="28"/>
  <c r="BD181" i="28"/>
  <c r="AN181" i="28"/>
  <c r="X181" i="28"/>
  <c r="H181" i="28"/>
  <c r="BS181" i="28"/>
  <c r="BC181" i="28"/>
  <c r="AM181" i="28"/>
  <c r="W181" i="28"/>
  <c r="G181" i="28"/>
  <c r="BR181" i="28"/>
  <c r="BB181" i="28"/>
  <c r="AL181" i="28"/>
  <c r="V181" i="28"/>
  <c r="F181" i="28"/>
  <c r="BQ181" i="28"/>
  <c r="BA181" i="28"/>
  <c r="AK181" i="28"/>
  <c r="U181" i="28"/>
  <c r="E181" i="28"/>
  <c r="BP181" i="28"/>
  <c r="AZ181" i="28"/>
  <c r="AJ181" i="28"/>
  <c r="T181" i="28"/>
  <c r="D181" i="28"/>
  <c r="BO181" i="28"/>
  <c r="AY181" i="28"/>
  <c r="AI181" i="28"/>
  <c r="S181" i="28"/>
  <c r="AE181" i="28"/>
  <c r="CD181" i="28"/>
  <c r="R181" i="28"/>
  <c r="CC181" i="28"/>
  <c r="Q181" i="28"/>
  <c r="CB181" i="28"/>
  <c r="P181" i="28"/>
  <c r="CA181" i="28"/>
  <c r="O181" i="28"/>
  <c r="BN181" i="28"/>
  <c r="BM181" i="28"/>
  <c r="BL181" i="28"/>
  <c r="BK181" i="28"/>
  <c r="AX181" i="28"/>
  <c r="AW181" i="28"/>
  <c r="AV181" i="28"/>
  <c r="AU181" i="28"/>
  <c r="AH181" i="28"/>
  <c r="AG181" i="28"/>
  <c r="AF181" i="28"/>
  <c r="CE100" i="25"/>
  <c r="CE99" i="25"/>
  <c r="CD101" i="24"/>
  <c r="CD185" i="24" s="1"/>
  <c r="CD108" i="24"/>
  <c r="CD107" i="24"/>
  <c r="CD106" i="24"/>
  <c r="CD114" i="24"/>
  <c r="CD113" i="24"/>
  <c r="CD111" i="24"/>
  <c r="CD119" i="24"/>
  <c r="CD115" i="24"/>
  <c r="CD105" i="24"/>
  <c r="CD116" i="24"/>
  <c r="CD117" i="24"/>
  <c r="CD118" i="24"/>
  <c r="CD112" i="24"/>
  <c r="CD109" i="24"/>
  <c r="CD110" i="24"/>
  <c r="CD120" i="24"/>
  <c r="CD121" i="24"/>
  <c r="CD122" i="24"/>
  <c r="CD123" i="24"/>
  <c r="CD124" i="24"/>
  <c r="CD125" i="24"/>
  <c r="CD126" i="24"/>
  <c r="CD127" i="24"/>
  <c r="CD128" i="24"/>
  <c r="CD129" i="24"/>
  <c r="CD130" i="24"/>
  <c r="CD131" i="24"/>
  <c r="CG98" i="24"/>
  <c r="CD132" i="24"/>
  <c r="CD133" i="24"/>
  <c r="CD134" i="24"/>
  <c r="CD135" i="24"/>
  <c r="CD136" i="24"/>
  <c r="CD137" i="24"/>
  <c r="CD138" i="24"/>
  <c r="CD139" i="24"/>
  <c r="CD140" i="24"/>
  <c r="CD141" i="24"/>
  <c r="CD142" i="24"/>
  <c r="CD143" i="24"/>
  <c r="CD144" i="24"/>
  <c r="CD145" i="24"/>
  <c r="CD146" i="24"/>
  <c r="CD147" i="24"/>
  <c r="CD148" i="24"/>
  <c r="CD149" i="24"/>
  <c r="CD150" i="24"/>
  <c r="CD151" i="24"/>
  <c r="CD152" i="24"/>
  <c r="CD153" i="24"/>
  <c r="CD154" i="24"/>
  <c r="CD155" i="24"/>
  <c r="CD156" i="24"/>
  <c r="CD157" i="24"/>
  <c r="CD158" i="24"/>
  <c r="CD159" i="24"/>
  <c r="CD160" i="24"/>
  <c r="CD161" i="24"/>
  <c r="CD162" i="24"/>
  <c r="CD163" i="24"/>
  <c r="CD164" i="24"/>
  <c r="CD165" i="24"/>
  <c r="CD166" i="24"/>
  <c r="CD167" i="24"/>
  <c r="CD168" i="24"/>
  <c r="CD169" i="24"/>
  <c r="CD170" i="24"/>
  <c r="CD171" i="24"/>
  <c r="CD172" i="24"/>
  <c r="CD173" i="24"/>
  <c r="CD174" i="24"/>
  <c r="CD175" i="24"/>
  <c r="CD176" i="24"/>
  <c r="CD177" i="24"/>
  <c r="CD178" i="24"/>
  <c r="CD179" i="24"/>
  <c r="CD180" i="24"/>
  <c r="CD181" i="24"/>
  <c r="CD182" i="24"/>
  <c r="CE100" i="24"/>
  <c r="CE99" i="24"/>
  <c r="BR180" i="26"/>
  <c r="BB180" i="26"/>
  <c r="AL180" i="26"/>
  <c r="V180" i="26"/>
  <c r="F180" i="26"/>
  <c r="BQ180" i="26"/>
  <c r="BA180" i="26"/>
  <c r="AK180" i="26"/>
  <c r="U180" i="26"/>
  <c r="E180" i="26"/>
  <c r="BP180" i="26"/>
  <c r="AZ180" i="26"/>
  <c r="AJ180" i="26"/>
  <c r="T180" i="26"/>
  <c r="D180" i="26"/>
  <c r="BO180" i="26"/>
  <c r="AY180" i="26"/>
  <c r="AI180" i="26"/>
  <c r="S180" i="26"/>
  <c r="CD180" i="26"/>
  <c r="BN180" i="26"/>
  <c r="AX180" i="26"/>
  <c r="AH180" i="26"/>
  <c r="R180" i="26"/>
  <c r="CC180" i="26"/>
  <c r="BM180" i="26"/>
  <c r="AW180" i="26"/>
  <c r="AG180" i="26"/>
  <c r="Q180" i="26"/>
  <c r="CB180" i="26"/>
  <c r="BL180" i="26"/>
  <c r="AV180" i="26"/>
  <c r="AF180" i="26"/>
  <c r="P180" i="26"/>
  <c r="CA180" i="26"/>
  <c r="BK180" i="26"/>
  <c r="AU180" i="26"/>
  <c r="AE180" i="26"/>
  <c r="O180" i="26"/>
  <c r="BZ180" i="26"/>
  <c r="BJ180" i="26"/>
  <c r="AT180" i="26"/>
  <c r="AD180" i="26"/>
  <c r="N180" i="26"/>
  <c r="BY180" i="26"/>
  <c r="BI180" i="26"/>
  <c r="AS180" i="26"/>
  <c r="AC180" i="26"/>
  <c r="M180" i="26"/>
  <c r="BX180" i="26"/>
  <c r="BH180" i="26"/>
  <c r="AR180" i="26"/>
  <c r="AB180" i="26"/>
  <c r="L180" i="26"/>
  <c r="BW180" i="26"/>
  <c r="BG180" i="26"/>
  <c r="AQ180" i="26"/>
  <c r="AA180" i="26"/>
  <c r="K180" i="26"/>
  <c r="BV180" i="26"/>
  <c r="BF180" i="26"/>
  <c r="AP180" i="26"/>
  <c r="Z180" i="26"/>
  <c r="J180" i="26"/>
  <c r="BU180" i="26"/>
  <c r="BE180" i="26"/>
  <c r="AO180" i="26"/>
  <c r="Y180" i="26"/>
  <c r="I180" i="26"/>
  <c r="BT180" i="26"/>
  <c r="BD180" i="26"/>
  <c r="AN180" i="26"/>
  <c r="X180" i="26"/>
  <c r="H180" i="26"/>
  <c r="BS180" i="26"/>
  <c r="BC180" i="26"/>
  <c r="AM180" i="26"/>
  <c r="W180" i="26"/>
  <c r="G180" i="26"/>
  <c r="CD184" i="24"/>
  <c r="BX179" i="25"/>
  <c r="BH179" i="25"/>
  <c r="AR179" i="25"/>
  <c r="AB179" i="25"/>
  <c r="L179" i="25"/>
  <c r="BW179" i="25"/>
  <c r="BG179" i="25"/>
  <c r="AQ179" i="25"/>
  <c r="AA179" i="25"/>
  <c r="K179" i="25"/>
  <c r="BV179" i="25"/>
  <c r="BF179" i="25"/>
  <c r="AP179" i="25"/>
  <c r="Z179" i="25"/>
  <c r="J179" i="25"/>
  <c r="BU179" i="25"/>
  <c r="BE179" i="25"/>
  <c r="AO179" i="25"/>
  <c r="Y179" i="25"/>
  <c r="I179" i="25"/>
  <c r="BT179" i="25"/>
  <c r="BD179" i="25"/>
  <c r="AN179" i="25"/>
  <c r="X179" i="25"/>
  <c r="H179" i="25"/>
  <c r="BS179" i="25"/>
  <c r="BC179" i="25"/>
  <c r="AM179" i="25"/>
  <c r="W179" i="25"/>
  <c r="G179" i="25"/>
  <c r="BR179" i="25"/>
  <c r="BB179" i="25"/>
  <c r="AL179" i="25"/>
  <c r="V179" i="25"/>
  <c r="F179" i="25"/>
  <c r="BQ179" i="25"/>
  <c r="BA179" i="25"/>
  <c r="AK179" i="25"/>
  <c r="U179" i="25"/>
  <c r="E179" i="25"/>
  <c r="BP179" i="25"/>
  <c r="AZ179" i="25"/>
  <c r="AJ179" i="25"/>
  <c r="T179" i="25"/>
  <c r="D179" i="25"/>
  <c r="BO179" i="25"/>
  <c r="AY179" i="25"/>
  <c r="AI179" i="25"/>
  <c r="S179" i="25"/>
  <c r="CD179" i="25"/>
  <c r="BN179" i="25"/>
  <c r="AX179" i="25"/>
  <c r="AH179" i="25"/>
  <c r="R179" i="25"/>
  <c r="CC179" i="25"/>
  <c r="BM179" i="25"/>
  <c r="AW179" i="25"/>
  <c r="AG179" i="25"/>
  <c r="Q179" i="25"/>
  <c r="CB179" i="25"/>
  <c r="BL179" i="25"/>
  <c r="AV179" i="25"/>
  <c r="AF179" i="25"/>
  <c r="P179" i="25"/>
  <c r="CA179" i="25"/>
  <c r="BK179" i="25"/>
  <c r="AU179" i="25"/>
  <c r="AE179" i="25"/>
  <c r="O179" i="25"/>
  <c r="BZ179" i="25"/>
  <c r="BJ179" i="25"/>
  <c r="AT179" i="25"/>
  <c r="AD179" i="25"/>
  <c r="N179" i="25"/>
  <c r="BY179" i="25"/>
  <c r="BI179" i="25"/>
  <c r="AS179" i="25"/>
  <c r="AC179" i="25"/>
  <c r="M179" i="25"/>
  <c r="BP179" i="27"/>
  <c r="AZ179" i="27"/>
  <c r="AJ179" i="27"/>
  <c r="T179" i="27"/>
  <c r="D179" i="27"/>
  <c r="CE179" i="27"/>
  <c r="BO179" i="27"/>
  <c r="AY179" i="27"/>
  <c r="AI179" i="27"/>
  <c r="S179" i="27"/>
  <c r="CD179" i="27"/>
  <c r="BN179" i="27"/>
  <c r="AX179" i="27"/>
  <c r="AH179" i="27"/>
  <c r="R179" i="27"/>
  <c r="CC179" i="27"/>
  <c r="BM179" i="27"/>
  <c r="AW179" i="27"/>
  <c r="AG179" i="27"/>
  <c r="Q179" i="27"/>
  <c r="CB179" i="27"/>
  <c r="BL179" i="27"/>
  <c r="AV179" i="27"/>
  <c r="AF179" i="27"/>
  <c r="P179" i="27"/>
  <c r="CA179" i="27"/>
  <c r="BK179" i="27"/>
  <c r="AU179" i="27"/>
  <c r="AE179" i="27"/>
  <c r="O179" i="27"/>
  <c r="BZ179" i="27"/>
  <c r="BJ179" i="27"/>
  <c r="AT179" i="27"/>
  <c r="AD179" i="27"/>
  <c r="N179" i="27"/>
  <c r="BY179" i="27"/>
  <c r="BI179" i="27"/>
  <c r="AS179" i="27"/>
  <c r="AC179" i="27"/>
  <c r="M179" i="27"/>
  <c r="BX179" i="27"/>
  <c r="BH179" i="27"/>
  <c r="AR179" i="27"/>
  <c r="AB179" i="27"/>
  <c r="L179" i="27"/>
  <c r="BW179" i="27"/>
  <c r="BG179" i="27"/>
  <c r="AQ179" i="27"/>
  <c r="AA179" i="27"/>
  <c r="K179" i="27"/>
  <c r="BV179" i="27"/>
  <c r="BF179" i="27"/>
  <c r="AP179" i="27"/>
  <c r="Z179" i="27"/>
  <c r="J179" i="27"/>
  <c r="BU179" i="27"/>
  <c r="BE179" i="27"/>
  <c r="AO179" i="27"/>
  <c r="Y179" i="27"/>
  <c r="I179" i="27"/>
  <c r="BT179" i="27"/>
  <c r="BD179" i="27"/>
  <c r="AN179" i="27"/>
  <c r="X179" i="27"/>
  <c r="H179" i="27"/>
  <c r="BS179" i="27"/>
  <c r="BC179" i="27"/>
  <c r="AM179" i="27"/>
  <c r="W179" i="27"/>
  <c r="G179" i="27"/>
  <c r="BR179" i="27"/>
  <c r="BB179" i="27"/>
  <c r="AL179" i="27"/>
  <c r="V179" i="27"/>
  <c r="F179" i="27"/>
  <c r="BQ179" i="27"/>
  <c r="BA179" i="27"/>
  <c r="AK179" i="27"/>
  <c r="U179" i="27"/>
  <c r="E179" i="27"/>
  <c r="CG180" i="29"/>
  <c r="CD101" i="25"/>
  <c r="CD105" i="25"/>
  <c r="CD106" i="25"/>
  <c r="CD107" i="25"/>
  <c r="CD108" i="25"/>
  <c r="CD109" i="25"/>
  <c r="CD110" i="25"/>
  <c r="CG98" i="25"/>
  <c r="CD111" i="25"/>
  <c r="CD112" i="25"/>
  <c r="CD113" i="25"/>
  <c r="CD114" i="25"/>
  <c r="CD115" i="25"/>
  <c r="CD116" i="25"/>
  <c r="CD117" i="25"/>
  <c r="CD118" i="25"/>
  <c r="CD119" i="25"/>
  <c r="CD120" i="25"/>
  <c r="CD121" i="25"/>
  <c r="CD122" i="25"/>
  <c r="CD123" i="25"/>
  <c r="CD124" i="25"/>
  <c r="CD125" i="25"/>
  <c r="CD126" i="25"/>
  <c r="CD127" i="25"/>
  <c r="CD128" i="25"/>
  <c r="CD129" i="25"/>
  <c r="CD130" i="25"/>
  <c r="CD131" i="25"/>
  <c r="CD132" i="25"/>
  <c r="CD133" i="25"/>
  <c r="CD134" i="25"/>
  <c r="CD135" i="25"/>
  <c r="CD136" i="25"/>
  <c r="CD137" i="25"/>
  <c r="CD138" i="25"/>
  <c r="CD139" i="25"/>
  <c r="CD140" i="25"/>
  <c r="CD141" i="25"/>
  <c r="CD142" i="25"/>
  <c r="CD143" i="25"/>
  <c r="CD144" i="25"/>
  <c r="CD145" i="25"/>
  <c r="CD146" i="25"/>
  <c r="CD147" i="25"/>
  <c r="CD148" i="25"/>
  <c r="CD149" i="25"/>
  <c r="CD150" i="25"/>
  <c r="CD151" i="25"/>
  <c r="CD152" i="25"/>
  <c r="CD153" i="25"/>
  <c r="CD154" i="25"/>
  <c r="CD155" i="25"/>
  <c r="CD156" i="25"/>
  <c r="CD157" i="25"/>
  <c r="CD158" i="25"/>
  <c r="CD159" i="25"/>
  <c r="CD160" i="25"/>
  <c r="CD161" i="25"/>
  <c r="CD162" i="25"/>
  <c r="CD163" i="25"/>
  <c r="CD164" i="25"/>
  <c r="CD165" i="25"/>
  <c r="CD166" i="25"/>
  <c r="CD167" i="25"/>
  <c r="CD168" i="25"/>
  <c r="CD169" i="25"/>
  <c r="CD170" i="25"/>
  <c r="CD171" i="25"/>
  <c r="CD172" i="25"/>
  <c r="CD173" i="25"/>
  <c r="CD174" i="25"/>
  <c r="CD175" i="25"/>
  <c r="CD176" i="25"/>
  <c r="CD177" i="25"/>
  <c r="BT181" i="29"/>
  <c r="BD181" i="29"/>
  <c r="AN181" i="29"/>
  <c r="X181" i="29"/>
  <c r="H181" i="29"/>
  <c r="BS181" i="29"/>
  <c r="BC181" i="29"/>
  <c r="AM181" i="29"/>
  <c r="W181" i="29"/>
  <c r="G181" i="29"/>
  <c r="BR181" i="29"/>
  <c r="BB181" i="29"/>
  <c r="AL181" i="29"/>
  <c r="V181" i="29"/>
  <c r="F181" i="29"/>
  <c r="CD181" i="29"/>
  <c r="BN181" i="29"/>
  <c r="AX181" i="29"/>
  <c r="AH181" i="29"/>
  <c r="R181" i="29"/>
  <c r="CC181" i="29"/>
  <c r="BM181" i="29"/>
  <c r="AW181" i="29"/>
  <c r="AG181" i="29"/>
  <c r="Q181" i="29"/>
  <c r="CB181" i="29"/>
  <c r="BL181" i="29"/>
  <c r="AV181" i="29"/>
  <c r="AF181" i="29"/>
  <c r="P181" i="29"/>
  <c r="CA181" i="29"/>
  <c r="BK181" i="29"/>
  <c r="AU181" i="29"/>
  <c r="AE181" i="29"/>
  <c r="O181" i="29"/>
  <c r="BZ181" i="29"/>
  <c r="BJ181" i="29"/>
  <c r="AT181" i="29"/>
  <c r="AD181" i="29"/>
  <c r="N181" i="29"/>
  <c r="BV181" i="29"/>
  <c r="BF181" i="29"/>
  <c r="AP181" i="29"/>
  <c r="Z181" i="29"/>
  <c r="J181" i="29"/>
  <c r="BP181" i="29"/>
  <c r="AC181" i="29"/>
  <c r="BA181" i="29"/>
  <c r="S181" i="29"/>
  <c r="AZ181" i="29"/>
  <c r="M181" i="29"/>
  <c r="AS181" i="29"/>
  <c r="D181" i="29"/>
  <c r="AR181" i="29"/>
  <c r="AQ181" i="29"/>
  <c r="AO181" i="29"/>
  <c r="AK181" i="29"/>
  <c r="BY181" i="29"/>
  <c r="AJ181" i="29"/>
  <c r="BX181" i="29"/>
  <c r="AI181" i="29"/>
  <c r="BW181" i="29"/>
  <c r="AB181" i="29"/>
  <c r="BU181" i="29"/>
  <c r="AA181" i="29"/>
  <c r="BQ181" i="29"/>
  <c r="Y181" i="29"/>
  <c r="BO181" i="29"/>
  <c r="U181" i="29"/>
  <c r="BI181" i="29"/>
  <c r="T181" i="29"/>
  <c r="BH181" i="29"/>
  <c r="L181" i="29"/>
  <c r="BG181" i="29"/>
  <c r="K181" i="29"/>
  <c r="BE181" i="29"/>
  <c r="I181" i="29"/>
  <c r="AY181" i="29"/>
  <c r="E181" i="29"/>
  <c r="CD101" i="28"/>
  <c r="CD105" i="28"/>
  <c r="CD106" i="28"/>
  <c r="CD108" i="28"/>
  <c r="CD107" i="28"/>
  <c r="CD109" i="28"/>
  <c r="CD110" i="28"/>
  <c r="CD111" i="28"/>
  <c r="CG98" i="28"/>
  <c r="CD112" i="28"/>
  <c r="CD113" i="28"/>
  <c r="CD114" i="28"/>
  <c r="CD115" i="28"/>
  <c r="CD116" i="28"/>
  <c r="CD117" i="28"/>
  <c r="CD118" i="28"/>
  <c r="CD119" i="28"/>
  <c r="CD120" i="28"/>
  <c r="CD121" i="28"/>
  <c r="CD122" i="28"/>
  <c r="CD123" i="28"/>
  <c r="CD124" i="28"/>
  <c r="CD125" i="28"/>
  <c r="CD126" i="28"/>
  <c r="CD127" i="28"/>
  <c r="CD128" i="28"/>
  <c r="CD129" i="28"/>
  <c r="CD130" i="28"/>
  <c r="CD131" i="28"/>
  <c r="CD132" i="28"/>
  <c r="CD133" i="28"/>
  <c r="CD134" i="28"/>
  <c r="CD135" i="28"/>
  <c r="CD136" i="28"/>
  <c r="CD137" i="28"/>
  <c r="CD138" i="28"/>
  <c r="CD139" i="28"/>
  <c r="CD140" i="28"/>
  <c r="CD141" i="28"/>
  <c r="CD142" i="28"/>
  <c r="CD143" i="28"/>
  <c r="CD144" i="28"/>
  <c r="CD145" i="28"/>
  <c r="CD146" i="28"/>
  <c r="CD147" i="28"/>
  <c r="CD148" i="28"/>
  <c r="CD149" i="28"/>
  <c r="CD150" i="28"/>
  <c r="CD151" i="28"/>
  <c r="CD152" i="28"/>
  <c r="CD153" i="28"/>
  <c r="CD154" i="28"/>
  <c r="CD155" i="28"/>
  <c r="CD156" i="28"/>
  <c r="CD157" i="28"/>
  <c r="CD158" i="28"/>
  <c r="CD159" i="28"/>
  <c r="CD160" i="28"/>
  <c r="CD161" i="28"/>
  <c r="CD162" i="28"/>
  <c r="CD163" i="28"/>
  <c r="CD164" i="28"/>
  <c r="CD165" i="28"/>
  <c r="CD166" i="28"/>
  <c r="CD167" i="28"/>
  <c r="CD168" i="28"/>
  <c r="CD169" i="28"/>
  <c r="CD170" i="28"/>
  <c r="CD171" i="28"/>
  <c r="CD172" i="28"/>
  <c r="CD173" i="28"/>
  <c r="CD174" i="28"/>
  <c r="CD175" i="28"/>
  <c r="CD176" i="28"/>
  <c r="CD177" i="28"/>
  <c r="CD178" i="28"/>
  <c r="CD179" i="28"/>
  <c r="CE100" i="29"/>
  <c r="CE99" i="29"/>
  <c r="CE181" i="29" s="1"/>
  <c r="CE100" i="26"/>
  <c r="CE99" i="26"/>
  <c r="CE100" i="28"/>
  <c r="CE99" i="28"/>
  <c r="CD179" i="26"/>
  <c r="CD101" i="29"/>
  <c r="CD105" i="29"/>
  <c r="CD106" i="29"/>
  <c r="CD107" i="29"/>
  <c r="CD108" i="29"/>
  <c r="CD109" i="29"/>
  <c r="CD110" i="29"/>
  <c r="CG98" i="29"/>
  <c r="CD112" i="29"/>
  <c r="CD111" i="29"/>
  <c r="CD113" i="29"/>
  <c r="CD114" i="29"/>
  <c r="CD115" i="29"/>
  <c r="CD116" i="29"/>
  <c r="CD117" i="29"/>
  <c r="CD118" i="29"/>
  <c r="CD119" i="29"/>
  <c r="CD120" i="29"/>
  <c r="CD121" i="29"/>
  <c r="CD122" i="29"/>
  <c r="CD123" i="29"/>
  <c r="CD124" i="29"/>
  <c r="CD125" i="29"/>
  <c r="CD126" i="29"/>
  <c r="CD127" i="29"/>
  <c r="CD128" i="29"/>
  <c r="CD129" i="29"/>
  <c r="CD130" i="29"/>
  <c r="CD131" i="29"/>
  <c r="CD132" i="29"/>
  <c r="CD133" i="29"/>
  <c r="CD134" i="29"/>
  <c r="CD135" i="29"/>
  <c r="CD136" i="29"/>
  <c r="CD137" i="29"/>
  <c r="CD138" i="29"/>
  <c r="CD139" i="29"/>
  <c r="CD140" i="29"/>
  <c r="CD141" i="29"/>
  <c r="CD142" i="29"/>
  <c r="CD143" i="29"/>
  <c r="CD144" i="29"/>
  <c r="CD145" i="29"/>
  <c r="CD146" i="29"/>
  <c r="CD147" i="29"/>
  <c r="CD148" i="29"/>
  <c r="CD149" i="29"/>
  <c r="CD150" i="29"/>
  <c r="CD151" i="29"/>
  <c r="CD152" i="29"/>
  <c r="CD153" i="29"/>
  <c r="CD154" i="29"/>
  <c r="CD155" i="29"/>
  <c r="CD156" i="29"/>
  <c r="CD157" i="29"/>
  <c r="CD158" i="29"/>
  <c r="CD159" i="29"/>
  <c r="CD160" i="29"/>
  <c r="CD161" i="29"/>
  <c r="CD162" i="29"/>
  <c r="CD163" i="29"/>
  <c r="CD164" i="29"/>
  <c r="CD165" i="29"/>
  <c r="CD166" i="29"/>
  <c r="CD167" i="29"/>
  <c r="CD168" i="29"/>
  <c r="CD169" i="29"/>
  <c r="CD170" i="29"/>
  <c r="CD171" i="29"/>
  <c r="CD172" i="29"/>
  <c r="CD173" i="29"/>
  <c r="CD174" i="29"/>
  <c r="CD175" i="29"/>
  <c r="CD176" i="29"/>
  <c r="CD177" i="29"/>
  <c r="CD178" i="29"/>
  <c r="CD179" i="29"/>
  <c r="Q84" i="1"/>
  <c r="S83" i="1"/>
  <c r="CD103" i="25"/>
  <c r="CD103" i="28"/>
  <c r="CD103" i="29"/>
  <c r="CD103" i="27"/>
  <c r="CD103" i="24"/>
  <c r="CD103" i="26"/>
  <c r="J91" i="1"/>
  <c r="D80" i="20"/>
  <c r="E80" i="20" s="1"/>
  <c r="B82" i="20"/>
  <c r="C82" i="20" s="1"/>
  <c r="M88" i="1"/>
  <c r="R86" i="1"/>
  <c r="G94" i="1"/>
  <c r="CF18" i="28" s="1"/>
  <c r="CF100" i="28" s="1"/>
  <c r="E94" i="1"/>
  <c r="CF18" i="26" s="1"/>
  <c r="CF100" i="26" s="1"/>
  <c r="CF180" i="26" s="1"/>
  <c r="F94" i="1"/>
  <c r="CF18" i="27" s="1"/>
  <c r="CF100" i="27" s="1"/>
  <c r="D94" i="1"/>
  <c r="CF18" i="25" s="1"/>
  <c r="CF100" i="25" s="1"/>
  <c r="CF179" i="25" s="1"/>
  <c r="H94" i="1"/>
  <c r="CF18" i="29" s="1"/>
  <c r="CF100" i="29" s="1"/>
  <c r="CF181" i="29" s="1"/>
  <c r="C94" i="1"/>
  <c r="CF18" i="24" s="1"/>
  <c r="CF100" i="24" s="1"/>
  <c r="F80" i="20"/>
  <c r="A81" i="21"/>
  <c r="D81" i="21" s="1"/>
  <c r="A81" i="20"/>
  <c r="B82" i="21"/>
  <c r="C82" i="21" s="1"/>
  <c r="B83" i="23"/>
  <c r="C83" i="23" s="1"/>
  <c r="D83" i="23" s="1"/>
  <c r="B89" i="1"/>
  <c r="A88" i="1"/>
  <c r="A82" i="23"/>
  <c r="E80" i="21"/>
  <c r="F80" i="21"/>
  <c r="E81" i="23"/>
  <c r="F81" i="23" s="1"/>
  <c r="L87" i="1"/>
  <c r="O87" i="1" s="1"/>
  <c r="T87" i="1" s="1"/>
  <c r="I104" i="14"/>
  <c r="P86" i="1"/>
  <c r="B179" i="25"/>
  <c r="B95" i="25"/>
  <c r="B180" i="26"/>
  <c r="B96" i="26"/>
  <c r="B181" i="29"/>
  <c r="B97" i="29"/>
  <c r="B181" i="28"/>
  <c r="B97" i="28"/>
  <c r="B179" i="27"/>
  <c r="B95" i="27"/>
  <c r="CE181" i="28" l="1"/>
  <c r="CE179" i="25"/>
  <c r="CG179" i="27"/>
  <c r="CE180" i="27"/>
  <c r="BO180" i="27"/>
  <c r="AY180" i="27"/>
  <c r="AI180" i="27"/>
  <c r="S180" i="27"/>
  <c r="CD180" i="27"/>
  <c r="BN180" i="27"/>
  <c r="AX180" i="27"/>
  <c r="AH180" i="27"/>
  <c r="R180" i="27"/>
  <c r="CC180" i="27"/>
  <c r="BM180" i="27"/>
  <c r="AW180" i="27"/>
  <c r="AG180" i="27"/>
  <c r="Q180" i="27"/>
  <c r="CB180" i="27"/>
  <c r="BL180" i="27"/>
  <c r="AV180" i="27"/>
  <c r="AF180" i="27"/>
  <c r="P180" i="27"/>
  <c r="CA180" i="27"/>
  <c r="BK180" i="27"/>
  <c r="AU180" i="27"/>
  <c r="AE180" i="27"/>
  <c r="O180" i="27"/>
  <c r="BZ180" i="27"/>
  <c r="BJ180" i="27"/>
  <c r="AT180" i="27"/>
  <c r="AD180" i="27"/>
  <c r="N180" i="27"/>
  <c r="BY180" i="27"/>
  <c r="BI180" i="27"/>
  <c r="AS180" i="27"/>
  <c r="AC180" i="27"/>
  <c r="M180" i="27"/>
  <c r="BX180" i="27"/>
  <c r="BH180" i="27"/>
  <c r="AR180" i="27"/>
  <c r="AB180" i="27"/>
  <c r="L180" i="27"/>
  <c r="BW180" i="27"/>
  <c r="BG180" i="27"/>
  <c r="AQ180" i="27"/>
  <c r="AA180" i="27"/>
  <c r="K180" i="27"/>
  <c r="BV180" i="27"/>
  <c r="BF180" i="27"/>
  <c r="AP180" i="27"/>
  <c r="Z180" i="27"/>
  <c r="J180" i="27"/>
  <c r="BU180" i="27"/>
  <c r="BE180" i="27"/>
  <c r="AO180" i="27"/>
  <c r="Y180" i="27"/>
  <c r="I180" i="27"/>
  <c r="BT180" i="27"/>
  <c r="BD180" i="27"/>
  <c r="AN180" i="27"/>
  <c r="X180" i="27"/>
  <c r="H180" i="27"/>
  <c r="BS180" i="27"/>
  <c r="BC180" i="27"/>
  <c r="AM180" i="27"/>
  <c r="W180" i="27"/>
  <c r="G180" i="27"/>
  <c r="BR180" i="27"/>
  <c r="BB180" i="27"/>
  <c r="AL180" i="27"/>
  <c r="V180" i="27"/>
  <c r="F180" i="27"/>
  <c r="BQ180" i="27"/>
  <c r="BA180" i="27"/>
  <c r="AK180" i="27"/>
  <c r="U180" i="27"/>
  <c r="E180" i="27"/>
  <c r="CF180" i="27"/>
  <c r="BP180" i="27"/>
  <c r="AZ180" i="27"/>
  <c r="AJ180" i="27"/>
  <c r="T180" i="27"/>
  <c r="D180" i="27"/>
  <c r="CF101" i="27"/>
  <c r="CF105" i="27"/>
  <c r="CF106" i="27"/>
  <c r="CF107" i="27"/>
  <c r="CF108" i="27"/>
  <c r="CF109" i="27"/>
  <c r="CF110" i="27"/>
  <c r="CF111" i="27"/>
  <c r="CG100" i="27"/>
  <c r="CF112" i="27"/>
  <c r="CF113" i="27"/>
  <c r="CF114" i="27"/>
  <c r="CF115" i="27"/>
  <c r="CF116" i="27"/>
  <c r="CF117" i="27"/>
  <c r="CF118" i="27"/>
  <c r="CF119" i="27"/>
  <c r="CF120" i="27"/>
  <c r="CF121" i="27"/>
  <c r="CF122" i="27"/>
  <c r="CF123" i="27"/>
  <c r="CF124" i="27"/>
  <c r="CF125" i="27"/>
  <c r="CF126" i="27"/>
  <c r="CF127" i="27"/>
  <c r="CF128" i="27"/>
  <c r="CF129" i="27"/>
  <c r="CF130" i="27"/>
  <c r="CF131" i="27"/>
  <c r="CF132" i="27"/>
  <c r="CF133" i="27"/>
  <c r="CF134" i="27"/>
  <c r="CF135" i="27"/>
  <c r="CF136" i="27"/>
  <c r="CF137" i="27"/>
  <c r="CF138" i="27"/>
  <c r="CF139" i="27"/>
  <c r="CF140" i="27"/>
  <c r="CF141" i="27"/>
  <c r="CF142" i="27"/>
  <c r="CF143" i="27"/>
  <c r="CF144" i="27"/>
  <c r="CF145" i="27"/>
  <c r="CF146" i="27"/>
  <c r="CF147" i="27"/>
  <c r="CF148" i="27"/>
  <c r="CF149" i="27"/>
  <c r="CF150" i="27"/>
  <c r="CF151" i="27"/>
  <c r="CF152" i="27"/>
  <c r="CF153" i="27"/>
  <c r="CF154" i="27"/>
  <c r="CF155" i="27"/>
  <c r="CF156" i="27"/>
  <c r="CF157" i="27"/>
  <c r="CF158" i="27"/>
  <c r="CF159" i="27"/>
  <c r="CF160" i="27"/>
  <c r="CF161" i="27"/>
  <c r="CF162" i="27"/>
  <c r="CF163" i="27"/>
  <c r="CF164" i="27"/>
  <c r="CF165" i="27"/>
  <c r="CF166" i="27"/>
  <c r="CF167" i="27"/>
  <c r="CF168" i="27"/>
  <c r="CF169" i="27"/>
  <c r="CF170" i="27"/>
  <c r="CF171" i="27"/>
  <c r="CF172" i="27"/>
  <c r="CF173" i="27"/>
  <c r="CF174" i="27"/>
  <c r="CF175" i="27"/>
  <c r="CF176" i="27"/>
  <c r="CF177" i="27"/>
  <c r="CF178" i="27"/>
  <c r="CG181" i="29"/>
  <c r="CF179" i="27"/>
  <c r="CF101" i="28"/>
  <c r="CF105" i="28"/>
  <c r="CF106" i="28"/>
  <c r="CF108" i="28"/>
  <c r="CF107" i="28"/>
  <c r="CF109" i="28"/>
  <c r="CF110" i="28"/>
  <c r="CF111" i="28"/>
  <c r="CF112" i="28"/>
  <c r="CF113" i="28"/>
  <c r="CF114" i="28"/>
  <c r="CG100" i="28"/>
  <c r="CF115" i="28"/>
  <c r="CF116" i="28"/>
  <c r="CF117" i="28"/>
  <c r="CF118" i="28"/>
  <c r="CF119" i="28"/>
  <c r="CF120" i="28"/>
  <c r="CF121" i="28"/>
  <c r="CF122" i="28"/>
  <c r="CF123" i="28"/>
  <c r="CF124" i="28"/>
  <c r="CF125" i="28"/>
  <c r="CF126" i="28"/>
  <c r="CF127" i="28"/>
  <c r="CF128" i="28"/>
  <c r="CF129" i="28"/>
  <c r="CF130" i="28"/>
  <c r="CF131" i="28"/>
  <c r="CF132" i="28"/>
  <c r="CF133" i="28"/>
  <c r="CF134" i="28"/>
  <c r="CF135" i="28"/>
  <c r="CF136" i="28"/>
  <c r="CF137" i="28"/>
  <c r="CF138" i="28"/>
  <c r="CF139" i="28"/>
  <c r="CF140" i="28"/>
  <c r="CF141" i="28"/>
  <c r="CF142" i="28"/>
  <c r="CF143" i="28"/>
  <c r="CF144" i="28"/>
  <c r="CF145" i="28"/>
  <c r="CF146" i="28"/>
  <c r="CF147" i="28"/>
  <c r="CF148" i="28"/>
  <c r="CF149" i="28"/>
  <c r="CF150" i="28"/>
  <c r="CF151" i="28"/>
  <c r="CF152" i="28"/>
  <c r="CF153" i="28"/>
  <c r="CF154" i="28"/>
  <c r="CF155" i="28"/>
  <c r="CF156" i="28"/>
  <c r="CF157" i="28"/>
  <c r="CF158" i="28"/>
  <c r="CF159" i="28"/>
  <c r="CF160" i="28"/>
  <c r="CF161" i="28"/>
  <c r="CF162" i="28"/>
  <c r="CF163" i="28"/>
  <c r="CF164" i="28"/>
  <c r="CF165" i="28"/>
  <c r="CF166" i="28"/>
  <c r="CF167" i="28"/>
  <c r="CF168" i="28"/>
  <c r="CF169" i="28"/>
  <c r="CF170" i="28"/>
  <c r="CF171" i="28"/>
  <c r="CF172" i="28"/>
  <c r="CF173" i="28"/>
  <c r="CF174" i="28"/>
  <c r="CF175" i="28"/>
  <c r="CF176" i="28"/>
  <c r="CF177" i="28"/>
  <c r="CF178" i="28"/>
  <c r="CF179" i="28"/>
  <c r="CF180" i="28"/>
  <c r="Q85" i="1"/>
  <c r="S84" i="1"/>
  <c r="CE101" i="28"/>
  <c r="CE105" i="28"/>
  <c r="CE106" i="28"/>
  <c r="CE108" i="28"/>
  <c r="CE107" i="28"/>
  <c r="CE109" i="28"/>
  <c r="CE110" i="28"/>
  <c r="CE111" i="28"/>
  <c r="CE112" i="28"/>
  <c r="CE113" i="28"/>
  <c r="CG99" i="28"/>
  <c r="CE114" i="28"/>
  <c r="CE115" i="28"/>
  <c r="CE116" i="28"/>
  <c r="CE117" i="28"/>
  <c r="CE118" i="28"/>
  <c r="CE119" i="28"/>
  <c r="CE120" i="28"/>
  <c r="CE121" i="28"/>
  <c r="CE122" i="28"/>
  <c r="CE123" i="28"/>
  <c r="CE124" i="28"/>
  <c r="CE125" i="28"/>
  <c r="CE126" i="28"/>
  <c r="CE127" i="28"/>
  <c r="CE128" i="28"/>
  <c r="CE129" i="28"/>
  <c r="CE130" i="28"/>
  <c r="CE131" i="28"/>
  <c r="CE132" i="28"/>
  <c r="CE133" i="28"/>
  <c r="CE134" i="28"/>
  <c r="CE135" i="28"/>
  <c r="CE136" i="28"/>
  <c r="CE137" i="28"/>
  <c r="CE138" i="28"/>
  <c r="CE139" i="28"/>
  <c r="CE140" i="28"/>
  <c r="CE141" i="28"/>
  <c r="CE142" i="28"/>
  <c r="CE143" i="28"/>
  <c r="CE144" i="28"/>
  <c r="CE145" i="28"/>
  <c r="CE146" i="28"/>
  <c r="CE147" i="28"/>
  <c r="CE148" i="28"/>
  <c r="CE149" i="28"/>
  <c r="CE150" i="28"/>
  <c r="CE151" i="28"/>
  <c r="CE152" i="28"/>
  <c r="CE153" i="28"/>
  <c r="CE154" i="28"/>
  <c r="CE155" i="28"/>
  <c r="CE156" i="28"/>
  <c r="CE157" i="28"/>
  <c r="CE158" i="28"/>
  <c r="CE159" i="28"/>
  <c r="CE160" i="28"/>
  <c r="CE161" i="28"/>
  <c r="CE162" i="28"/>
  <c r="CE163" i="28"/>
  <c r="CE164" i="28"/>
  <c r="CE165" i="28"/>
  <c r="CE166" i="28"/>
  <c r="CE167" i="28"/>
  <c r="CE168" i="28"/>
  <c r="CE169" i="28"/>
  <c r="CE170" i="28"/>
  <c r="CE171" i="28"/>
  <c r="CE172" i="28"/>
  <c r="CE173" i="28"/>
  <c r="CE174" i="28"/>
  <c r="CE175" i="28"/>
  <c r="CE176" i="28"/>
  <c r="CE177" i="28"/>
  <c r="CE178" i="28"/>
  <c r="CE179" i="28"/>
  <c r="CE180" i="28"/>
  <c r="CE101" i="26"/>
  <c r="CE105" i="26"/>
  <c r="CE106" i="26"/>
  <c r="CE107" i="26"/>
  <c r="CE108" i="26"/>
  <c r="CE109" i="26"/>
  <c r="CE110" i="26"/>
  <c r="CE111" i="26"/>
  <c r="CG99" i="26"/>
  <c r="CE112" i="26"/>
  <c r="CE113" i="26"/>
  <c r="CE114" i="26"/>
  <c r="CE115" i="26"/>
  <c r="CE116" i="26"/>
  <c r="CE117" i="26"/>
  <c r="CE118" i="26"/>
  <c r="CE119" i="26"/>
  <c r="CE120" i="26"/>
  <c r="CE121" i="26"/>
  <c r="CE122" i="26"/>
  <c r="CE123" i="26"/>
  <c r="CE124" i="26"/>
  <c r="CE125" i="26"/>
  <c r="CE126" i="26"/>
  <c r="CE127" i="26"/>
  <c r="CE128" i="26"/>
  <c r="CE129" i="26"/>
  <c r="CE130" i="26"/>
  <c r="CE131" i="26"/>
  <c r="CE132" i="26"/>
  <c r="CE133" i="26"/>
  <c r="CE134" i="26"/>
  <c r="CE135" i="26"/>
  <c r="CE136" i="26"/>
  <c r="CE137" i="26"/>
  <c r="CE138" i="26"/>
  <c r="CE139" i="26"/>
  <c r="CE140" i="26"/>
  <c r="CE141" i="26"/>
  <c r="CE142" i="26"/>
  <c r="CE143" i="26"/>
  <c r="CE144" i="26"/>
  <c r="CE145" i="26"/>
  <c r="CE146" i="26"/>
  <c r="CE147" i="26"/>
  <c r="CE148" i="26"/>
  <c r="CE149" i="26"/>
  <c r="CE150" i="26"/>
  <c r="CE151" i="26"/>
  <c r="CE152" i="26"/>
  <c r="CE153" i="26"/>
  <c r="CE154" i="26"/>
  <c r="CE155" i="26"/>
  <c r="CE156" i="26"/>
  <c r="CE157" i="26"/>
  <c r="CE158" i="26"/>
  <c r="CE159" i="26"/>
  <c r="CE160" i="26"/>
  <c r="CE161" i="26"/>
  <c r="CE162" i="26"/>
  <c r="CE163" i="26"/>
  <c r="CE164" i="26"/>
  <c r="CE165" i="26"/>
  <c r="CE166" i="26"/>
  <c r="CE167" i="26"/>
  <c r="CE168" i="26"/>
  <c r="CE169" i="26"/>
  <c r="CE170" i="26"/>
  <c r="CE171" i="26"/>
  <c r="CE172" i="26"/>
  <c r="CE173" i="26"/>
  <c r="CE174" i="26"/>
  <c r="CE175" i="26"/>
  <c r="CE176" i="26"/>
  <c r="CE177" i="26"/>
  <c r="CE178" i="26"/>
  <c r="CE179" i="26"/>
  <c r="CG181" i="28"/>
  <c r="CF101" i="26"/>
  <c r="CF105" i="26"/>
  <c r="CF106" i="26"/>
  <c r="CF107" i="26"/>
  <c r="CF108" i="26"/>
  <c r="CF109" i="26"/>
  <c r="CF110" i="26"/>
  <c r="CF111" i="26"/>
  <c r="CF112" i="26"/>
  <c r="CG100" i="26"/>
  <c r="CF113" i="26"/>
  <c r="CF114" i="26"/>
  <c r="CF115" i="26"/>
  <c r="CF116" i="26"/>
  <c r="CF117" i="26"/>
  <c r="CF118" i="26"/>
  <c r="CF119" i="26"/>
  <c r="CF120" i="26"/>
  <c r="CF121" i="26"/>
  <c r="CF122" i="26"/>
  <c r="CF123" i="26"/>
  <c r="CF124" i="26"/>
  <c r="CF125" i="26"/>
  <c r="CF126" i="26"/>
  <c r="CF127" i="26"/>
  <c r="CF128" i="26"/>
  <c r="CF129" i="26"/>
  <c r="CF130" i="26"/>
  <c r="CF131" i="26"/>
  <c r="CF132" i="26"/>
  <c r="CF133" i="26"/>
  <c r="CF134" i="26"/>
  <c r="CF135" i="26"/>
  <c r="CF136" i="26"/>
  <c r="CF137" i="26"/>
  <c r="CF138" i="26"/>
  <c r="CF139" i="26"/>
  <c r="CF140" i="26"/>
  <c r="CF141" i="26"/>
  <c r="CF142" i="26"/>
  <c r="CF143" i="26"/>
  <c r="CF144" i="26"/>
  <c r="CF145" i="26"/>
  <c r="CF146" i="26"/>
  <c r="CF147" i="26"/>
  <c r="CF148" i="26"/>
  <c r="CF149" i="26"/>
  <c r="CF150" i="26"/>
  <c r="CF151" i="26"/>
  <c r="CF152" i="26"/>
  <c r="CF153" i="26"/>
  <c r="CF154" i="26"/>
  <c r="CF155" i="26"/>
  <c r="CF156" i="26"/>
  <c r="CF157" i="26"/>
  <c r="CF158" i="26"/>
  <c r="CF159" i="26"/>
  <c r="CF160" i="26"/>
  <c r="CF161" i="26"/>
  <c r="CF162" i="26"/>
  <c r="CF163" i="26"/>
  <c r="CF164" i="26"/>
  <c r="CF165" i="26"/>
  <c r="CF166" i="26"/>
  <c r="CF167" i="26"/>
  <c r="CF168" i="26"/>
  <c r="CF169" i="26"/>
  <c r="CF170" i="26"/>
  <c r="CF171" i="26"/>
  <c r="CF172" i="26"/>
  <c r="CF173" i="26"/>
  <c r="CF174" i="26"/>
  <c r="CF175" i="26"/>
  <c r="CF176" i="26"/>
  <c r="CF177" i="26"/>
  <c r="CF178" i="26"/>
  <c r="CF179" i="26"/>
  <c r="BS182" i="29"/>
  <c r="BC182" i="29"/>
  <c r="AM182" i="29"/>
  <c r="W182" i="29"/>
  <c r="G182" i="29"/>
  <c r="BR182" i="29"/>
  <c r="BB182" i="29"/>
  <c r="AL182" i="29"/>
  <c r="V182" i="29"/>
  <c r="F182" i="29"/>
  <c r="BQ182" i="29"/>
  <c r="BA182" i="29"/>
  <c r="AK182" i="29"/>
  <c r="U182" i="29"/>
  <c r="E182" i="29"/>
  <c r="CC182" i="29"/>
  <c r="BM182" i="29"/>
  <c r="AW182" i="29"/>
  <c r="AG182" i="29"/>
  <c r="Q182" i="29"/>
  <c r="CB182" i="29"/>
  <c r="BL182" i="29"/>
  <c r="AV182" i="29"/>
  <c r="AF182" i="29"/>
  <c r="P182" i="29"/>
  <c r="CA182" i="29"/>
  <c r="BK182" i="29"/>
  <c r="AU182" i="29"/>
  <c r="AE182" i="29"/>
  <c r="O182" i="29"/>
  <c r="BZ182" i="29"/>
  <c r="BJ182" i="29"/>
  <c r="AT182" i="29"/>
  <c r="AD182" i="29"/>
  <c r="N182" i="29"/>
  <c r="BY182" i="29"/>
  <c r="BI182" i="29"/>
  <c r="AS182" i="29"/>
  <c r="AC182" i="29"/>
  <c r="M182" i="29"/>
  <c r="BU182" i="29"/>
  <c r="BE182" i="29"/>
  <c r="AO182" i="29"/>
  <c r="Y182" i="29"/>
  <c r="I182" i="29"/>
  <c r="BG182" i="29"/>
  <c r="X182" i="29"/>
  <c r="CE182" i="29"/>
  <c r="AR182" i="29"/>
  <c r="J182" i="29"/>
  <c r="CD182" i="29"/>
  <c r="AQ182" i="29"/>
  <c r="H182" i="29"/>
  <c r="BF182" i="29"/>
  <c r="L182" i="29"/>
  <c r="BD182" i="29"/>
  <c r="K182" i="29"/>
  <c r="AZ182" i="29"/>
  <c r="D182" i="29"/>
  <c r="AY182" i="29"/>
  <c r="AX182" i="29"/>
  <c r="AP182" i="29"/>
  <c r="AN182" i="29"/>
  <c r="CF182" i="29"/>
  <c r="AJ182" i="29"/>
  <c r="BX182" i="29"/>
  <c r="AI182" i="29"/>
  <c r="BW182" i="29"/>
  <c r="AH182" i="29"/>
  <c r="BV182" i="29"/>
  <c r="AB182" i="29"/>
  <c r="BT182" i="29"/>
  <c r="AA182" i="29"/>
  <c r="BP182" i="29"/>
  <c r="Z182" i="29"/>
  <c r="BO182" i="29"/>
  <c r="T182" i="29"/>
  <c r="BN182" i="29"/>
  <c r="S182" i="29"/>
  <c r="BH182" i="29"/>
  <c r="R182" i="29"/>
  <c r="BQ181" i="26"/>
  <c r="BA181" i="26"/>
  <c r="AK181" i="26"/>
  <c r="U181" i="26"/>
  <c r="E181" i="26"/>
  <c r="CF181" i="26"/>
  <c r="BP181" i="26"/>
  <c r="AZ181" i="26"/>
  <c r="AJ181" i="26"/>
  <c r="T181" i="26"/>
  <c r="D181" i="26"/>
  <c r="CE181" i="26"/>
  <c r="BO181" i="26"/>
  <c r="AY181" i="26"/>
  <c r="AI181" i="26"/>
  <c r="S181" i="26"/>
  <c r="CD181" i="26"/>
  <c r="BN181" i="26"/>
  <c r="AX181" i="26"/>
  <c r="AH181" i="26"/>
  <c r="R181" i="26"/>
  <c r="CC181" i="26"/>
  <c r="BM181" i="26"/>
  <c r="AW181" i="26"/>
  <c r="AG181" i="26"/>
  <c r="Q181" i="26"/>
  <c r="CB181" i="26"/>
  <c r="BL181" i="26"/>
  <c r="AV181" i="26"/>
  <c r="AF181" i="26"/>
  <c r="P181" i="26"/>
  <c r="CA181" i="26"/>
  <c r="BK181" i="26"/>
  <c r="AU181" i="26"/>
  <c r="AE181" i="26"/>
  <c r="O181" i="26"/>
  <c r="BZ181" i="26"/>
  <c r="BJ181" i="26"/>
  <c r="AT181" i="26"/>
  <c r="AD181" i="26"/>
  <c r="N181" i="26"/>
  <c r="BY181" i="26"/>
  <c r="BI181" i="26"/>
  <c r="AS181" i="26"/>
  <c r="AC181" i="26"/>
  <c r="M181" i="26"/>
  <c r="BX181" i="26"/>
  <c r="BH181" i="26"/>
  <c r="AR181" i="26"/>
  <c r="AB181" i="26"/>
  <c r="L181" i="26"/>
  <c r="BW181" i="26"/>
  <c r="BG181" i="26"/>
  <c r="AQ181" i="26"/>
  <c r="AA181" i="26"/>
  <c r="K181" i="26"/>
  <c r="BV181" i="26"/>
  <c r="BF181" i="26"/>
  <c r="AP181" i="26"/>
  <c r="Z181" i="26"/>
  <c r="J181" i="26"/>
  <c r="BU181" i="26"/>
  <c r="BE181" i="26"/>
  <c r="AO181" i="26"/>
  <c r="Y181" i="26"/>
  <c r="I181" i="26"/>
  <c r="BT181" i="26"/>
  <c r="BD181" i="26"/>
  <c r="AN181" i="26"/>
  <c r="X181" i="26"/>
  <c r="H181" i="26"/>
  <c r="BS181" i="26"/>
  <c r="BC181" i="26"/>
  <c r="AM181" i="26"/>
  <c r="W181" i="26"/>
  <c r="G181" i="26"/>
  <c r="BR181" i="26"/>
  <c r="BB181" i="26"/>
  <c r="AL181" i="26"/>
  <c r="V181" i="26"/>
  <c r="F181" i="26"/>
  <c r="CE101" i="29"/>
  <c r="CE105" i="29"/>
  <c r="CE106" i="29"/>
  <c r="CE107" i="29"/>
  <c r="CE108" i="29"/>
  <c r="CE109" i="29"/>
  <c r="CE110" i="29"/>
  <c r="CE111" i="29"/>
  <c r="CE112" i="29"/>
  <c r="CG99" i="29"/>
  <c r="CE113" i="29"/>
  <c r="CE114" i="29"/>
  <c r="CE115" i="29"/>
  <c r="CE116" i="29"/>
  <c r="CE117" i="29"/>
  <c r="CE118" i="29"/>
  <c r="CE119" i="29"/>
  <c r="CE120" i="29"/>
  <c r="CE121" i="29"/>
  <c r="CE122" i="29"/>
  <c r="CE123" i="29"/>
  <c r="CE124" i="29"/>
  <c r="CE125" i="29"/>
  <c r="CE126" i="29"/>
  <c r="CE127" i="29"/>
  <c r="CE128" i="29"/>
  <c r="CE129" i="29"/>
  <c r="CE130" i="29"/>
  <c r="CE131" i="29"/>
  <c r="CE132" i="29"/>
  <c r="CE133" i="29"/>
  <c r="CE134" i="29"/>
  <c r="CE135" i="29"/>
  <c r="CE136" i="29"/>
  <c r="CE137" i="29"/>
  <c r="CE138" i="29"/>
  <c r="CE139" i="29"/>
  <c r="CE140" i="29"/>
  <c r="CE141" i="29"/>
  <c r="CE142" i="29"/>
  <c r="CE143" i="29"/>
  <c r="CE144" i="29"/>
  <c r="CE145" i="29"/>
  <c r="CE146" i="29"/>
  <c r="CE147" i="29"/>
  <c r="CE148" i="29"/>
  <c r="CE149" i="29"/>
  <c r="CE150" i="29"/>
  <c r="CE151" i="29"/>
  <c r="CE152" i="29"/>
  <c r="CE153" i="29"/>
  <c r="CE154" i="29"/>
  <c r="CE155" i="29"/>
  <c r="CE156" i="29"/>
  <c r="CE157" i="29"/>
  <c r="CE158" i="29"/>
  <c r="CE159" i="29"/>
  <c r="CE160" i="29"/>
  <c r="CE161" i="29"/>
  <c r="CE162" i="29"/>
  <c r="CE163" i="29"/>
  <c r="CE164" i="29"/>
  <c r="CE165" i="29"/>
  <c r="CE166" i="29"/>
  <c r="CE167" i="29"/>
  <c r="CE168" i="29"/>
  <c r="CE169" i="29"/>
  <c r="CE170" i="29"/>
  <c r="CE171" i="29"/>
  <c r="CE172" i="29"/>
  <c r="CE173" i="29"/>
  <c r="CE174" i="29"/>
  <c r="CE175" i="29"/>
  <c r="CE176" i="29"/>
  <c r="CE177" i="29"/>
  <c r="CE178" i="29"/>
  <c r="CE179" i="29"/>
  <c r="CE180" i="29"/>
  <c r="CG179" i="25"/>
  <c r="CE180" i="26"/>
  <c r="BY182" i="28"/>
  <c r="BI182" i="28"/>
  <c r="AS182" i="28"/>
  <c r="AC182" i="28"/>
  <c r="M182" i="28"/>
  <c r="BX182" i="28"/>
  <c r="BH182" i="28"/>
  <c r="AR182" i="28"/>
  <c r="AB182" i="28"/>
  <c r="L182" i="28"/>
  <c r="BW182" i="28"/>
  <c r="BG182" i="28"/>
  <c r="AQ182" i="28"/>
  <c r="AA182" i="28"/>
  <c r="K182" i="28"/>
  <c r="BV182" i="28"/>
  <c r="BF182" i="28"/>
  <c r="AP182" i="28"/>
  <c r="Z182" i="28"/>
  <c r="J182" i="28"/>
  <c r="BU182" i="28"/>
  <c r="BE182" i="28"/>
  <c r="AO182" i="28"/>
  <c r="Y182" i="28"/>
  <c r="I182" i="28"/>
  <c r="BT182" i="28"/>
  <c r="BD182" i="28"/>
  <c r="AN182" i="28"/>
  <c r="X182" i="28"/>
  <c r="H182" i="28"/>
  <c r="BS182" i="28"/>
  <c r="BC182" i="28"/>
  <c r="AM182" i="28"/>
  <c r="W182" i="28"/>
  <c r="G182" i="28"/>
  <c r="BR182" i="28"/>
  <c r="BB182" i="28"/>
  <c r="AL182" i="28"/>
  <c r="V182" i="28"/>
  <c r="F182" i="28"/>
  <c r="BQ182" i="28"/>
  <c r="BA182" i="28"/>
  <c r="AK182" i="28"/>
  <c r="U182" i="28"/>
  <c r="E182" i="28"/>
  <c r="CF182" i="28"/>
  <c r="BP182" i="28"/>
  <c r="AZ182" i="28"/>
  <c r="AJ182" i="28"/>
  <c r="T182" i="28"/>
  <c r="D182" i="28"/>
  <c r="CE182" i="28"/>
  <c r="BO182" i="28"/>
  <c r="AY182" i="28"/>
  <c r="AI182" i="28"/>
  <c r="S182" i="28"/>
  <c r="CD182" i="28"/>
  <c r="BN182" i="28"/>
  <c r="AX182" i="28"/>
  <c r="AH182" i="28"/>
  <c r="R182" i="28"/>
  <c r="CC182" i="28"/>
  <c r="BM182" i="28"/>
  <c r="AW182" i="28"/>
  <c r="AG182" i="28"/>
  <c r="N182" i="28"/>
  <c r="CB182" i="28"/>
  <c r="CA182" i="28"/>
  <c r="BZ182" i="28"/>
  <c r="BL182" i="28"/>
  <c r="BK182" i="28"/>
  <c r="BJ182" i="28"/>
  <c r="AV182" i="28"/>
  <c r="AU182" i="28"/>
  <c r="AT182" i="28"/>
  <c r="AF182" i="28"/>
  <c r="AE182" i="28"/>
  <c r="AD182" i="28"/>
  <c r="Q182" i="28"/>
  <c r="P182" i="28"/>
  <c r="O182" i="28"/>
  <c r="BW180" i="25"/>
  <c r="BG180" i="25"/>
  <c r="AQ180" i="25"/>
  <c r="AA180" i="25"/>
  <c r="K180" i="25"/>
  <c r="BV180" i="25"/>
  <c r="BF180" i="25"/>
  <c r="AP180" i="25"/>
  <c r="Z180" i="25"/>
  <c r="J180" i="25"/>
  <c r="BU180" i="25"/>
  <c r="BE180" i="25"/>
  <c r="AO180" i="25"/>
  <c r="Y180" i="25"/>
  <c r="I180" i="25"/>
  <c r="BT180" i="25"/>
  <c r="BD180" i="25"/>
  <c r="AN180" i="25"/>
  <c r="X180" i="25"/>
  <c r="H180" i="25"/>
  <c r="BS180" i="25"/>
  <c r="BC180" i="25"/>
  <c r="AM180" i="25"/>
  <c r="W180" i="25"/>
  <c r="G180" i="25"/>
  <c r="BR180" i="25"/>
  <c r="BB180" i="25"/>
  <c r="AL180" i="25"/>
  <c r="V180" i="25"/>
  <c r="F180" i="25"/>
  <c r="BQ180" i="25"/>
  <c r="BA180" i="25"/>
  <c r="AK180" i="25"/>
  <c r="U180" i="25"/>
  <c r="E180" i="25"/>
  <c r="CF180" i="25"/>
  <c r="BP180" i="25"/>
  <c r="AZ180" i="25"/>
  <c r="AJ180" i="25"/>
  <c r="T180" i="25"/>
  <c r="D180" i="25"/>
  <c r="CE180" i="25"/>
  <c r="BO180" i="25"/>
  <c r="AY180" i="25"/>
  <c r="AI180" i="25"/>
  <c r="S180" i="25"/>
  <c r="CD180" i="25"/>
  <c r="BN180" i="25"/>
  <c r="AX180" i="25"/>
  <c r="AH180" i="25"/>
  <c r="R180" i="25"/>
  <c r="CC180" i="25"/>
  <c r="BM180" i="25"/>
  <c r="AW180" i="25"/>
  <c r="AG180" i="25"/>
  <c r="Q180" i="25"/>
  <c r="CB180" i="25"/>
  <c r="BL180" i="25"/>
  <c r="AV180" i="25"/>
  <c r="AF180" i="25"/>
  <c r="P180" i="25"/>
  <c r="CA180" i="25"/>
  <c r="BK180" i="25"/>
  <c r="AU180" i="25"/>
  <c r="AE180" i="25"/>
  <c r="O180" i="25"/>
  <c r="BZ180" i="25"/>
  <c r="BJ180" i="25"/>
  <c r="AT180" i="25"/>
  <c r="AD180" i="25"/>
  <c r="N180" i="25"/>
  <c r="BY180" i="25"/>
  <c r="BI180" i="25"/>
  <c r="AS180" i="25"/>
  <c r="AC180" i="25"/>
  <c r="M180" i="25"/>
  <c r="BX180" i="25"/>
  <c r="BH180" i="25"/>
  <c r="AR180" i="25"/>
  <c r="AB180" i="25"/>
  <c r="L180" i="25"/>
  <c r="CF101" i="24"/>
  <c r="CF185" i="24" s="1"/>
  <c r="CF112" i="24"/>
  <c r="CF113" i="24"/>
  <c r="CF118" i="24"/>
  <c r="CF106" i="24"/>
  <c r="CF114" i="24"/>
  <c r="CF115" i="24"/>
  <c r="CF107" i="24"/>
  <c r="CF116" i="24"/>
  <c r="CF117" i="24"/>
  <c r="CF109" i="24"/>
  <c r="CF110" i="24"/>
  <c r="CF108" i="24"/>
  <c r="CF105" i="24"/>
  <c r="CF111" i="24"/>
  <c r="CF119" i="24"/>
  <c r="CF120" i="24"/>
  <c r="CF121" i="24"/>
  <c r="CF122" i="24"/>
  <c r="CF123" i="24"/>
  <c r="CF124" i="24"/>
  <c r="CF125" i="24"/>
  <c r="CF126" i="24"/>
  <c r="CF127" i="24"/>
  <c r="CF128" i="24"/>
  <c r="CF129" i="24"/>
  <c r="CF130" i="24"/>
  <c r="CF131" i="24"/>
  <c r="CF132" i="24"/>
  <c r="CF133" i="24"/>
  <c r="CF134" i="24"/>
  <c r="CF135" i="24"/>
  <c r="CG100" i="24"/>
  <c r="CF136" i="24"/>
  <c r="CF137" i="24"/>
  <c r="CF138" i="24"/>
  <c r="CF139" i="24"/>
  <c r="CF140" i="24"/>
  <c r="CF141" i="24"/>
  <c r="CF142" i="24"/>
  <c r="CF143" i="24"/>
  <c r="CF144" i="24"/>
  <c r="CF145" i="24"/>
  <c r="CF146" i="24"/>
  <c r="CF147" i="24"/>
  <c r="CF148" i="24"/>
  <c r="CF149" i="24"/>
  <c r="CF150" i="24"/>
  <c r="CF151" i="24"/>
  <c r="CF152" i="24"/>
  <c r="CF153" i="24"/>
  <c r="CF154" i="24"/>
  <c r="CF155" i="24"/>
  <c r="CF156" i="24"/>
  <c r="CF157" i="24"/>
  <c r="CF158" i="24"/>
  <c r="CF159" i="24"/>
  <c r="CF160" i="24"/>
  <c r="CF161" i="24"/>
  <c r="CF162" i="24"/>
  <c r="CF163" i="24"/>
  <c r="CF164" i="24"/>
  <c r="CF165" i="24"/>
  <c r="CF166" i="24"/>
  <c r="CF167" i="24"/>
  <c r="CF168" i="24"/>
  <c r="CF169" i="24"/>
  <c r="CF170" i="24"/>
  <c r="CF171" i="24"/>
  <c r="CF172" i="24"/>
  <c r="CF173" i="24"/>
  <c r="CF174" i="24"/>
  <c r="CF175" i="24"/>
  <c r="CF176" i="24"/>
  <c r="CF177" i="24"/>
  <c r="CF178" i="24"/>
  <c r="CF179" i="24"/>
  <c r="CF180" i="24"/>
  <c r="CF181" i="24"/>
  <c r="CF182" i="24"/>
  <c r="CF183" i="24"/>
  <c r="CF184" i="24"/>
  <c r="CG180" i="26"/>
  <c r="CE101" i="24"/>
  <c r="CE118" i="24"/>
  <c r="CE108" i="24"/>
  <c r="CE105" i="24"/>
  <c r="CE107" i="24"/>
  <c r="CE106" i="24"/>
  <c r="CE110" i="24"/>
  <c r="CE117" i="24"/>
  <c r="CE109" i="24"/>
  <c r="CE116" i="24"/>
  <c r="CE114" i="24"/>
  <c r="CE119" i="24"/>
  <c r="CE111" i="24"/>
  <c r="CE112" i="24"/>
  <c r="CE113" i="24"/>
  <c r="CE115" i="24"/>
  <c r="CE120" i="24"/>
  <c r="CE121" i="24"/>
  <c r="CE122" i="24"/>
  <c r="CE123" i="24"/>
  <c r="CE124" i="24"/>
  <c r="CE125" i="24"/>
  <c r="CE126" i="24"/>
  <c r="CE127" i="24"/>
  <c r="CE128" i="24"/>
  <c r="CE129" i="24"/>
  <c r="CE130" i="24"/>
  <c r="CE131" i="24"/>
  <c r="CE132" i="24"/>
  <c r="CE133" i="24"/>
  <c r="CG99" i="24"/>
  <c r="CE134" i="24"/>
  <c r="CE135" i="24"/>
  <c r="CE136" i="24"/>
  <c r="CE137" i="24"/>
  <c r="CE138" i="24"/>
  <c r="CE139" i="24"/>
  <c r="CE140" i="24"/>
  <c r="CE141" i="24"/>
  <c r="CE142" i="24"/>
  <c r="CE143" i="24"/>
  <c r="CE144" i="24"/>
  <c r="CE145" i="24"/>
  <c r="CE146" i="24"/>
  <c r="CE147" i="24"/>
  <c r="CE148" i="24"/>
  <c r="CE149" i="24"/>
  <c r="CE150" i="24"/>
  <c r="CE151" i="24"/>
  <c r="CE152" i="24"/>
  <c r="CE153" i="24"/>
  <c r="CE154" i="24"/>
  <c r="CE155" i="24"/>
  <c r="CE156" i="24"/>
  <c r="CE157" i="24"/>
  <c r="CE158" i="24"/>
  <c r="CE159" i="24"/>
  <c r="CE160" i="24"/>
  <c r="CE161" i="24"/>
  <c r="CE162" i="24"/>
  <c r="CE163" i="24"/>
  <c r="CE164" i="24"/>
  <c r="CE165" i="24"/>
  <c r="CE166" i="24"/>
  <c r="CE167" i="24"/>
  <c r="CE168" i="24"/>
  <c r="CE169" i="24"/>
  <c r="CE170" i="24"/>
  <c r="CE171" i="24"/>
  <c r="CE172" i="24"/>
  <c r="CE173" i="24"/>
  <c r="CE174" i="24"/>
  <c r="CE175" i="24"/>
  <c r="CE176" i="24"/>
  <c r="CE177" i="24"/>
  <c r="CE178" i="24"/>
  <c r="CE179" i="24"/>
  <c r="CE180" i="24"/>
  <c r="CE181" i="24"/>
  <c r="CE182" i="24"/>
  <c r="CE183" i="24"/>
  <c r="CE101" i="27"/>
  <c r="CE105" i="27"/>
  <c r="CE106" i="27"/>
  <c r="CE107" i="27"/>
  <c r="CE108" i="27"/>
  <c r="CE109" i="27"/>
  <c r="CE110" i="27"/>
  <c r="CG99" i="27"/>
  <c r="CE111" i="27"/>
  <c r="CE112" i="27"/>
  <c r="CE113" i="27"/>
  <c r="CE114" i="27"/>
  <c r="CE115" i="27"/>
  <c r="CE116" i="27"/>
  <c r="CE117" i="27"/>
  <c r="CE118" i="27"/>
  <c r="CE119" i="27"/>
  <c r="CE120" i="27"/>
  <c r="CE121" i="27"/>
  <c r="CE122" i="27"/>
  <c r="CE123" i="27"/>
  <c r="CE124" i="27"/>
  <c r="CE125" i="27"/>
  <c r="CE126" i="27"/>
  <c r="CE127" i="27"/>
  <c r="CE128" i="27"/>
  <c r="CE129" i="27"/>
  <c r="CE130" i="27"/>
  <c r="CE131" i="27"/>
  <c r="CE132" i="27"/>
  <c r="CE133" i="27"/>
  <c r="CE134" i="27"/>
  <c r="CE135" i="27"/>
  <c r="CE136" i="27"/>
  <c r="CE137" i="27"/>
  <c r="CE138" i="27"/>
  <c r="CE139" i="27"/>
  <c r="CE140" i="27"/>
  <c r="CE141" i="27"/>
  <c r="CE142" i="27"/>
  <c r="CE143" i="27"/>
  <c r="CE144" i="27"/>
  <c r="CE145" i="27"/>
  <c r="CE146" i="27"/>
  <c r="CE147" i="27"/>
  <c r="CE148" i="27"/>
  <c r="CE149" i="27"/>
  <c r="CE150" i="27"/>
  <c r="CE151" i="27"/>
  <c r="CE152" i="27"/>
  <c r="CE153" i="27"/>
  <c r="CE154" i="27"/>
  <c r="CE155" i="27"/>
  <c r="CE156" i="27"/>
  <c r="CE157" i="27"/>
  <c r="CE158" i="27"/>
  <c r="CE159" i="27"/>
  <c r="CE160" i="27"/>
  <c r="CE161" i="27"/>
  <c r="CE162" i="27"/>
  <c r="CE163" i="27"/>
  <c r="CE164" i="27"/>
  <c r="CE165" i="27"/>
  <c r="CE166" i="27"/>
  <c r="CE167" i="27"/>
  <c r="CE168" i="27"/>
  <c r="CE169" i="27"/>
  <c r="CE170" i="27"/>
  <c r="CE171" i="27"/>
  <c r="CE172" i="27"/>
  <c r="CE173" i="27"/>
  <c r="CE174" i="27"/>
  <c r="CE175" i="27"/>
  <c r="CE176" i="27"/>
  <c r="CE177" i="27"/>
  <c r="CE178" i="27"/>
  <c r="CF101" i="29"/>
  <c r="CF105" i="29"/>
  <c r="CF106" i="29"/>
  <c r="CF107" i="29"/>
  <c r="CF108" i="29"/>
  <c r="CF109" i="29"/>
  <c r="CF110" i="29"/>
  <c r="CF111" i="29"/>
  <c r="CF112" i="29"/>
  <c r="CF113" i="29"/>
  <c r="CF114" i="29"/>
  <c r="CG100" i="29"/>
  <c r="CF115" i="29"/>
  <c r="CF116" i="29"/>
  <c r="CF117" i="29"/>
  <c r="CF118" i="29"/>
  <c r="CF119" i="29"/>
  <c r="CF120" i="29"/>
  <c r="CF121" i="29"/>
  <c r="CF122" i="29"/>
  <c r="CF123" i="29"/>
  <c r="CF124" i="29"/>
  <c r="CF125" i="29"/>
  <c r="CF126" i="29"/>
  <c r="CF127" i="29"/>
  <c r="CF128" i="29"/>
  <c r="CF129" i="29"/>
  <c r="CF130" i="29"/>
  <c r="CF131" i="29"/>
  <c r="CF132" i="29"/>
  <c r="CF133" i="29"/>
  <c r="CF134" i="29"/>
  <c r="CF135" i="29"/>
  <c r="CF136" i="29"/>
  <c r="CF137" i="29"/>
  <c r="CF138" i="29"/>
  <c r="CF139" i="29"/>
  <c r="CF140" i="29"/>
  <c r="CF141" i="29"/>
  <c r="CF142" i="29"/>
  <c r="CF143" i="29"/>
  <c r="CF144" i="29"/>
  <c r="CF145" i="29"/>
  <c r="CF146" i="29"/>
  <c r="CF147" i="29"/>
  <c r="CF148" i="29"/>
  <c r="CF149" i="29"/>
  <c r="CF150" i="29"/>
  <c r="CF151" i="29"/>
  <c r="CF152" i="29"/>
  <c r="CF153" i="29"/>
  <c r="CF154" i="29"/>
  <c r="CF155" i="29"/>
  <c r="CF156" i="29"/>
  <c r="CF157" i="29"/>
  <c r="CF158" i="29"/>
  <c r="CF159" i="29"/>
  <c r="CF160" i="29"/>
  <c r="CF161" i="29"/>
  <c r="CF162" i="29"/>
  <c r="CF163" i="29"/>
  <c r="CF164" i="29"/>
  <c r="CF165" i="29"/>
  <c r="CF166" i="29"/>
  <c r="CF167" i="29"/>
  <c r="CF168" i="29"/>
  <c r="CF169" i="29"/>
  <c r="CF170" i="29"/>
  <c r="CF171" i="29"/>
  <c r="CF172" i="29"/>
  <c r="CF173" i="29"/>
  <c r="CF174" i="29"/>
  <c r="CF175" i="29"/>
  <c r="CF176" i="29"/>
  <c r="CF177" i="29"/>
  <c r="CF178" i="29"/>
  <c r="CF179" i="29"/>
  <c r="CF180" i="29"/>
  <c r="CE184" i="24"/>
  <c r="CG184" i="24" s="1"/>
  <c r="CE185" i="24"/>
  <c r="CG185" i="24" s="1"/>
  <c r="CF101" i="25"/>
  <c r="CF105" i="25"/>
  <c r="CF106" i="25"/>
  <c r="CF107" i="25"/>
  <c r="CF108" i="25"/>
  <c r="CF109" i="25"/>
  <c r="CG100" i="25"/>
  <c r="CF110" i="25"/>
  <c r="CF111" i="25"/>
  <c r="CF112" i="25"/>
  <c r="CF113" i="25"/>
  <c r="CF114" i="25"/>
  <c r="CF115" i="25"/>
  <c r="CF116" i="25"/>
  <c r="CF117" i="25"/>
  <c r="CF118" i="25"/>
  <c r="CF119" i="25"/>
  <c r="CF120" i="25"/>
  <c r="CF121" i="25"/>
  <c r="CF122" i="25"/>
  <c r="CF123" i="25"/>
  <c r="CF124" i="25"/>
  <c r="CF125" i="25"/>
  <c r="CF126" i="25"/>
  <c r="CF127" i="25"/>
  <c r="CF128" i="25"/>
  <c r="CF129" i="25"/>
  <c r="CF130" i="25"/>
  <c r="CF131" i="25"/>
  <c r="CF132" i="25"/>
  <c r="CF133" i="25"/>
  <c r="CF134" i="25"/>
  <c r="CF135" i="25"/>
  <c r="CF136" i="25"/>
  <c r="CF137" i="25"/>
  <c r="CF138" i="25"/>
  <c r="CF139" i="25"/>
  <c r="CF140" i="25"/>
  <c r="CF141" i="25"/>
  <c r="CF142" i="25"/>
  <c r="CF143" i="25"/>
  <c r="CF144" i="25"/>
  <c r="CF145" i="25"/>
  <c r="CF146" i="25"/>
  <c r="CF147" i="25"/>
  <c r="CF148" i="25"/>
  <c r="CF149" i="25"/>
  <c r="CF150" i="25"/>
  <c r="CF151" i="25"/>
  <c r="CF152" i="25"/>
  <c r="CF153" i="25"/>
  <c r="CF154" i="25"/>
  <c r="CF155" i="25"/>
  <c r="CF156" i="25"/>
  <c r="CF157" i="25"/>
  <c r="CF158" i="25"/>
  <c r="CF159" i="25"/>
  <c r="CF160" i="25"/>
  <c r="CF161" i="25"/>
  <c r="CF162" i="25"/>
  <c r="CF163" i="25"/>
  <c r="CF164" i="25"/>
  <c r="CF165" i="25"/>
  <c r="CF166" i="25"/>
  <c r="CF167" i="25"/>
  <c r="CF168" i="25"/>
  <c r="CF169" i="25"/>
  <c r="CF170" i="25"/>
  <c r="CF171" i="25"/>
  <c r="CF172" i="25"/>
  <c r="CF173" i="25"/>
  <c r="CF174" i="25"/>
  <c r="CF175" i="25"/>
  <c r="CF176" i="25"/>
  <c r="CF177" i="25"/>
  <c r="CF178" i="25"/>
  <c r="CE101" i="25"/>
  <c r="CE105" i="25"/>
  <c r="CE106" i="25"/>
  <c r="CE107" i="25"/>
  <c r="CE108" i="25"/>
  <c r="CE109" i="25"/>
  <c r="CE110" i="25"/>
  <c r="CE111" i="25"/>
  <c r="CE112" i="25"/>
  <c r="CE113" i="25"/>
  <c r="CE114" i="25"/>
  <c r="CG99" i="25"/>
  <c r="CE115" i="25"/>
  <c r="CE116" i="25"/>
  <c r="CE117" i="25"/>
  <c r="CE118" i="25"/>
  <c r="CE119" i="25"/>
  <c r="CE120" i="25"/>
  <c r="CE121" i="25"/>
  <c r="CE122" i="25"/>
  <c r="CE123" i="25"/>
  <c r="CE124" i="25"/>
  <c r="CE125" i="25"/>
  <c r="CE126" i="25"/>
  <c r="CE127" i="25"/>
  <c r="CE128" i="25"/>
  <c r="CE129" i="25"/>
  <c r="CE130" i="25"/>
  <c r="CE131" i="25"/>
  <c r="CE132" i="25"/>
  <c r="CE133" i="25"/>
  <c r="CE134" i="25"/>
  <c r="CE135" i="25"/>
  <c r="CE136" i="25"/>
  <c r="CE137" i="25"/>
  <c r="CE138" i="25"/>
  <c r="CE139" i="25"/>
  <c r="CE140" i="25"/>
  <c r="CE141" i="25"/>
  <c r="CE142" i="25"/>
  <c r="CE143" i="25"/>
  <c r="CE144" i="25"/>
  <c r="CE145" i="25"/>
  <c r="CE146" i="25"/>
  <c r="CE147" i="25"/>
  <c r="CE148" i="25"/>
  <c r="CE149" i="25"/>
  <c r="CE150" i="25"/>
  <c r="CE151" i="25"/>
  <c r="CE152" i="25"/>
  <c r="CE153" i="25"/>
  <c r="CE154" i="25"/>
  <c r="CE155" i="25"/>
  <c r="CE156" i="25"/>
  <c r="CE157" i="25"/>
  <c r="CE158" i="25"/>
  <c r="CE159" i="25"/>
  <c r="CE160" i="25"/>
  <c r="CE161" i="25"/>
  <c r="CE162" i="25"/>
  <c r="CE163" i="25"/>
  <c r="CE164" i="25"/>
  <c r="CE165" i="25"/>
  <c r="CE166" i="25"/>
  <c r="CE167" i="25"/>
  <c r="CE168" i="25"/>
  <c r="CE169" i="25"/>
  <c r="CE170" i="25"/>
  <c r="CE171" i="25"/>
  <c r="CE172" i="25"/>
  <c r="CE173" i="25"/>
  <c r="CE174" i="25"/>
  <c r="CE175" i="25"/>
  <c r="CE176" i="25"/>
  <c r="CE177" i="25"/>
  <c r="CE178" i="25"/>
  <c r="CF181" i="28"/>
  <c r="CE103" i="25"/>
  <c r="CE103" i="29"/>
  <c r="CE103" i="24"/>
  <c r="CE103" i="27"/>
  <c r="CE103" i="28"/>
  <c r="CG18" i="24"/>
  <c r="CE103" i="26"/>
  <c r="CG18" i="29"/>
  <c r="CG18" i="28"/>
  <c r="CG18" i="27"/>
  <c r="J92" i="1"/>
  <c r="CG18" i="26"/>
  <c r="CG18" i="25"/>
  <c r="D81" i="20"/>
  <c r="E81" i="20" s="1"/>
  <c r="B83" i="20"/>
  <c r="C83" i="20" s="1"/>
  <c r="M89" i="1"/>
  <c r="R87" i="1"/>
  <c r="B83" i="21"/>
  <c r="C83" i="21" s="1"/>
  <c r="A82" i="20"/>
  <c r="B84" i="23"/>
  <c r="C84" i="23" s="1"/>
  <c r="D84" i="23" s="1"/>
  <c r="B90" i="1"/>
  <c r="A89" i="1"/>
  <c r="A83" i="23"/>
  <c r="F81" i="20"/>
  <c r="A82" i="21"/>
  <c r="D82" i="21" s="1"/>
  <c r="E81" i="21"/>
  <c r="F81" i="21"/>
  <c r="E82" i="23"/>
  <c r="F82" i="23" s="1"/>
  <c r="G82" i="23"/>
  <c r="L88" i="1"/>
  <c r="O88" i="1" s="1"/>
  <c r="T88" i="1" s="1"/>
  <c r="I105" i="14"/>
  <c r="P87" i="1"/>
  <c r="B182" i="28"/>
  <c r="B98" i="28"/>
  <c r="B180" i="25"/>
  <c r="B96" i="25"/>
  <c r="B98" i="29"/>
  <c r="B182" i="29"/>
  <c r="B180" i="27"/>
  <c r="B96" i="27"/>
  <c r="B97" i="26"/>
  <c r="B181" i="26"/>
  <c r="CG101" i="29" l="1"/>
  <c r="CG101" i="26"/>
  <c r="CG101" i="24"/>
  <c r="CG182" i="28"/>
  <c r="Q86" i="1"/>
  <c r="S85" i="1"/>
  <c r="BR183" i="29"/>
  <c r="BB183" i="29"/>
  <c r="AL183" i="29"/>
  <c r="V183" i="29"/>
  <c r="F183" i="29"/>
  <c r="BQ183" i="29"/>
  <c r="BA183" i="29"/>
  <c r="AK183" i="29"/>
  <c r="U183" i="29"/>
  <c r="E183" i="29"/>
  <c r="CF183" i="29"/>
  <c r="BP183" i="29"/>
  <c r="AZ183" i="29"/>
  <c r="AJ183" i="29"/>
  <c r="T183" i="29"/>
  <c r="D183" i="29"/>
  <c r="CE183" i="29"/>
  <c r="BO183" i="29"/>
  <c r="CB183" i="29"/>
  <c r="BL183" i="29"/>
  <c r="AV183" i="29"/>
  <c r="AF183" i="29"/>
  <c r="P183" i="29"/>
  <c r="CA183" i="29"/>
  <c r="BK183" i="29"/>
  <c r="AU183" i="29"/>
  <c r="AE183" i="29"/>
  <c r="O183" i="29"/>
  <c r="BZ183" i="29"/>
  <c r="BJ183" i="29"/>
  <c r="AT183" i="29"/>
  <c r="AD183" i="29"/>
  <c r="N183" i="29"/>
  <c r="BY183" i="29"/>
  <c r="BI183" i="29"/>
  <c r="AS183" i="29"/>
  <c r="AC183" i="29"/>
  <c r="M183" i="29"/>
  <c r="BX183" i="29"/>
  <c r="BH183" i="29"/>
  <c r="AR183" i="29"/>
  <c r="AB183" i="29"/>
  <c r="L183" i="29"/>
  <c r="BW183" i="29"/>
  <c r="BG183" i="29"/>
  <c r="BT183" i="29"/>
  <c r="BD183" i="29"/>
  <c r="AN183" i="29"/>
  <c r="X183" i="29"/>
  <c r="H183" i="29"/>
  <c r="AY183" i="29"/>
  <c r="Q183" i="29"/>
  <c r="CD183" i="29"/>
  <c r="AM183" i="29"/>
  <c r="CC183" i="29"/>
  <c r="AI183" i="29"/>
  <c r="BS183" i="29"/>
  <c r="W183" i="29"/>
  <c r="BN183" i="29"/>
  <c r="S183" i="29"/>
  <c r="BM183" i="29"/>
  <c r="R183" i="29"/>
  <c r="BF183" i="29"/>
  <c r="K183" i="29"/>
  <c r="BE183" i="29"/>
  <c r="J183" i="29"/>
  <c r="BC183" i="29"/>
  <c r="I183" i="29"/>
  <c r="AX183" i="29"/>
  <c r="G183" i="29"/>
  <c r="AW183" i="29"/>
  <c r="AQ183" i="29"/>
  <c r="AP183" i="29"/>
  <c r="AO183" i="29"/>
  <c r="AH183" i="29"/>
  <c r="AG183" i="29"/>
  <c r="AA183" i="29"/>
  <c r="BV183" i="29"/>
  <c r="Z183" i="29"/>
  <c r="BU183" i="29"/>
  <c r="Y183" i="29"/>
  <c r="CG101" i="28"/>
  <c r="BV181" i="25"/>
  <c r="BF181" i="25"/>
  <c r="AP181" i="25"/>
  <c r="Z181" i="25"/>
  <c r="J181" i="25"/>
  <c r="BU181" i="25"/>
  <c r="BE181" i="25"/>
  <c r="AO181" i="25"/>
  <c r="Y181" i="25"/>
  <c r="I181" i="25"/>
  <c r="BT181" i="25"/>
  <c r="BD181" i="25"/>
  <c r="AN181" i="25"/>
  <c r="X181" i="25"/>
  <c r="H181" i="25"/>
  <c r="BS181" i="25"/>
  <c r="BC181" i="25"/>
  <c r="AM181" i="25"/>
  <c r="W181" i="25"/>
  <c r="G181" i="25"/>
  <c r="BR181" i="25"/>
  <c r="BB181" i="25"/>
  <c r="AL181" i="25"/>
  <c r="V181" i="25"/>
  <c r="F181" i="25"/>
  <c r="BQ181" i="25"/>
  <c r="BA181" i="25"/>
  <c r="AK181" i="25"/>
  <c r="U181" i="25"/>
  <c r="E181" i="25"/>
  <c r="CF181" i="25"/>
  <c r="BP181" i="25"/>
  <c r="AZ181" i="25"/>
  <c r="AJ181" i="25"/>
  <c r="T181" i="25"/>
  <c r="D181" i="25"/>
  <c r="CE181" i="25"/>
  <c r="BO181" i="25"/>
  <c r="AY181" i="25"/>
  <c r="AI181" i="25"/>
  <c r="S181" i="25"/>
  <c r="CD181" i="25"/>
  <c r="BN181" i="25"/>
  <c r="AX181" i="25"/>
  <c r="AH181" i="25"/>
  <c r="R181" i="25"/>
  <c r="CC181" i="25"/>
  <c r="BM181" i="25"/>
  <c r="AW181" i="25"/>
  <c r="AG181" i="25"/>
  <c r="Q181" i="25"/>
  <c r="CB181" i="25"/>
  <c r="BL181" i="25"/>
  <c r="AV181" i="25"/>
  <c r="AF181" i="25"/>
  <c r="P181" i="25"/>
  <c r="CA181" i="25"/>
  <c r="BK181" i="25"/>
  <c r="AU181" i="25"/>
  <c r="AE181" i="25"/>
  <c r="O181" i="25"/>
  <c r="BZ181" i="25"/>
  <c r="BJ181" i="25"/>
  <c r="AT181" i="25"/>
  <c r="AD181" i="25"/>
  <c r="N181" i="25"/>
  <c r="BY181" i="25"/>
  <c r="BI181" i="25"/>
  <c r="AS181" i="25"/>
  <c r="AC181" i="25"/>
  <c r="M181" i="25"/>
  <c r="BX181" i="25"/>
  <c r="BH181" i="25"/>
  <c r="AR181" i="25"/>
  <c r="AB181" i="25"/>
  <c r="L181" i="25"/>
  <c r="BW181" i="25"/>
  <c r="BG181" i="25"/>
  <c r="AQ181" i="25"/>
  <c r="AA181" i="25"/>
  <c r="K181" i="25"/>
  <c r="CG101" i="27"/>
  <c r="CD181" i="27"/>
  <c r="BN181" i="27"/>
  <c r="AX181" i="27"/>
  <c r="AH181" i="27"/>
  <c r="R181" i="27"/>
  <c r="CC181" i="27"/>
  <c r="BM181" i="27"/>
  <c r="AW181" i="27"/>
  <c r="AG181" i="27"/>
  <c r="Q181" i="27"/>
  <c r="CB181" i="27"/>
  <c r="BL181" i="27"/>
  <c r="AV181" i="27"/>
  <c r="AF181" i="27"/>
  <c r="P181" i="27"/>
  <c r="CA181" i="27"/>
  <c r="BK181" i="27"/>
  <c r="AU181" i="27"/>
  <c r="AE181" i="27"/>
  <c r="O181" i="27"/>
  <c r="BZ181" i="27"/>
  <c r="BJ181" i="27"/>
  <c r="AT181" i="27"/>
  <c r="AD181" i="27"/>
  <c r="N181" i="27"/>
  <c r="BY181" i="27"/>
  <c r="BI181" i="27"/>
  <c r="AS181" i="27"/>
  <c r="AC181" i="27"/>
  <c r="M181" i="27"/>
  <c r="BX181" i="27"/>
  <c r="BH181" i="27"/>
  <c r="AR181" i="27"/>
  <c r="AB181" i="27"/>
  <c r="L181" i="27"/>
  <c r="BW181" i="27"/>
  <c r="BG181" i="27"/>
  <c r="AQ181" i="27"/>
  <c r="AA181" i="27"/>
  <c r="K181" i="27"/>
  <c r="BV181" i="27"/>
  <c r="BF181" i="27"/>
  <c r="AP181" i="27"/>
  <c r="Z181" i="27"/>
  <c r="J181" i="27"/>
  <c r="BU181" i="27"/>
  <c r="BE181" i="27"/>
  <c r="AO181" i="27"/>
  <c r="Y181" i="27"/>
  <c r="I181" i="27"/>
  <c r="BT181" i="27"/>
  <c r="BD181" i="27"/>
  <c r="AN181" i="27"/>
  <c r="X181" i="27"/>
  <c r="H181" i="27"/>
  <c r="BS181" i="27"/>
  <c r="BC181" i="27"/>
  <c r="AM181" i="27"/>
  <c r="W181" i="27"/>
  <c r="G181" i="27"/>
  <c r="BR181" i="27"/>
  <c r="BB181" i="27"/>
  <c r="AL181" i="27"/>
  <c r="V181" i="27"/>
  <c r="F181" i="27"/>
  <c r="BQ181" i="27"/>
  <c r="BA181" i="27"/>
  <c r="AK181" i="27"/>
  <c r="U181" i="27"/>
  <c r="E181" i="27"/>
  <c r="CF181" i="27"/>
  <c r="BP181" i="27"/>
  <c r="AZ181" i="27"/>
  <c r="AJ181" i="27"/>
  <c r="T181" i="27"/>
  <c r="D181" i="27"/>
  <c r="CE181" i="27"/>
  <c r="BO181" i="27"/>
  <c r="AY181" i="27"/>
  <c r="AI181" i="27"/>
  <c r="S181" i="27"/>
  <c r="BX183" i="28"/>
  <c r="BH183" i="28"/>
  <c r="AR183" i="28"/>
  <c r="AB183" i="28"/>
  <c r="L183" i="28"/>
  <c r="BW183" i="28"/>
  <c r="BG183" i="28"/>
  <c r="AQ183" i="28"/>
  <c r="AA183" i="28"/>
  <c r="K183" i="28"/>
  <c r="BV183" i="28"/>
  <c r="BF183" i="28"/>
  <c r="AP183" i="28"/>
  <c r="Z183" i="28"/>
  <c r="J183" i="28"/>
  <c r="BU183" i="28"/>
  <c r="BE183" i="28"/>
  <c r="AO183" i="28"/>
  <c r="Y183" i="28"/>
  <c r="I183" i="28"/>
  <c r="BT183" i="28"/>
  <c r="BD183" i="28"/>
  <c r="AN183" i="28"/>
  <c r="X183" i="28"/>
  <c r="H183" i="28"/>
  <c r="BS183" i="28"/>
  <c r="BC183" i="28"/>
  <c r="AM183" i="28"/>
  <c r="W183" i="28"/>
  <c r="G183" i="28"/>
  <c r="BR183" i="28"/>
  <c r="BB183" i="28"/>
  <c r="AL183" i="28"/>
  <c r="V183" i="28"/>
  <c r="F183" i="28"/>
  <c r="BQ183" i="28"/>
  <c r="BA183" i="28"/>
  <c r="AK183" i="28"/>
  <c r="U183" i="28"/>
  <c r="E183" i="28"/>
  <c r="CF183" i="28"/>
  <c r="BP183" i="28"/>
  <c r="AZ183" i="28"/>
  <c r="AJ183" i="28"/>
  <c r="T183" i="28"/>
  <c r="D183" i="28"/>
  <c r="CE183" i="28"/>
  <c r="BO183" i="28"/>
  <c r="AY183" i="28"/>
  <c r="AI183" i="28"/>
  <c r="S183" i="28"/>
  <c r="CD183" i="28"/>
  <c r="BN183" i="28"/>
  <c r="AX183" i="28"/>
  <c r="AH183" i="28"/>
  <c r="R183" i="28"/>
  <c r="CC183" i="28"/>
  <c r="BM183" i="28"/>
  <c r="AW183" i="28"/>
  <c r="AG183" i="28"/>
  <c r="Q183" i="28"/>
  <c r="CB183" i="28"/>
  <c r="BL183" i="28"/>
  <c r="AV183" i="28"/>
  <c r="AF183" i="28"/>
  <c r="P183" i="28"/>
  <c r="CA183" i="28"/>
  <c r="BY183" i="28"/>
  <c r="M183" i="28"/>
  <c r="BZ183" i="28"/>
  <c r="BK183" i="28"/>
  <c r="BJ183" i="28"/>
  <c r="BI183" i="28"/>
  <c r="AU183" i="28"/>
  <c r="AT183" i="28"/>
  <c r="AS183" i="28"/>
  <c r="AE183" i="28"/>
  <c r="AD183" i="28"/>
  <c r="AC183" i="28"/>
  <c r="O183" i="28"/>
  <c r="N183" i="28"/>
  <c r="CG101" i="25"/>
  <c r="CG180" i="25"/>
  <c r="CG181" i="26"/>
  <c r="CG182" i="29"/>
  <c r="CG180" i="27"/>
  <c r="CF182" i="26"/>
  <c r="BP182" i="26"/>
  <c r="AZ182" i="26"/>
  <c r="AJ182" i="26"/>
  <c r="T182" i="26"/>
  <c r="D182" i="26"/>
  <c r="CE182" i="26"/>
  <c r="BO182" i="26"/>
  <c r="AY182" i="26"/>
  <c r="AI182" i="26"/>
  <c r="S182" i="26"/>
  <c r="CD182" i="26"/>
  <c r="BN182" i="26"/>
  <c r="AX182" i="26"/>
  <c r="AH182" i="26"/>
  <c r="R182" i="26"/>
  <c r="CC182" i="26"/>
  <c r="BM182" i="26"/>
  <c r="AW182" i="26"/>
  <c r="AG182" i="26"/>
  <c r="Q182" i="26"/>
  <c r="CB182" i="26"/>
  <c r="BL182" i="26"/>
  <c r="AV182" i="26"/>
  <c r="AF182" i="26"/>
  <c r="P182" i="26"/>
  <c r="CA182" i="26"/>
  <c r="BK182" i="26"/>
  <c r="AU182" i="26"/>
  <c r="AE182" i="26"/>
  <c r="O182" i="26"/>
  <c r="BZ182" i="26"/>
  <c r="BJ182" i="26"/>
  <c r="AT182" i="26"/>
  <c r="AD182" i="26"/>
  <c r="N182" i="26"/>
  <c r="BY182" i="26"/>
  <c r="BI182" i="26"/>
  <c r="AS182" i="26"/>
  <c r="AC182" i="26"/>
  <c r="M182" i="26"/>
  <c r="BX182" i="26"/>
  <c r="BH182" i="26"/>
  <c r="AR182" i="26"/>
  <c r="AB182" i="26"/>
  <c r="L182" i="26"/>
  <c r="BW182" i="26"/>
  <c r="BG182" i="26"/>
  <c r="AQ182" i="26"/>
  <c r="AA182" i="26"/>
  <c r="K182" i="26"/>
  <c r="BV182" i="26"/>
  <c r="BF182" i="26"/>
  <c r="AP182" i="26"/>
  <c r="Z182" i="26"/>
  <c r="J182" i="26"/>
  <c r="BU182" i="26"/>
  <c r="BE182" i="26"/>
  <c r="AO182" i="26"/>
  <c r="Y182" i="26"/>
  <c r="I182" i="26"/>
  <c r="BT182" i="26"/>
  <c r="BD182" i="26"/>
  <c r="AN182" i="26"/>
  <c r="X182" i="26"/>
  <c r="H182" i="26"/>
  <c r="BS182" i="26"/>
  <c r="BC182" i="26"/>
  <c r="AM182" i="26"/>
  <c r="W182" i="26"/>
  <c r="G182" i="26"/>
  <c r="BR182" i="26"/>
  <c r="BB182" i="26"/>
  <c r="AL182" i="26"/>
  <c r="V182" i="26"/>
  <c r="F182" i="26"/>
  <c r="BQ182" i="26"/>
  <c r="BA182" i="26"/>
  <c r="AK182" i="26"/>
  <c r="U182" i="26"/>
  <c r="E182" i="26"/>
  <c r="BM103" i="27"/>
  <c r="BM103" i="29"/>
  <c r="BM103" i="26"/>
  <c r="J93" i="1"/>
  <c r="D82" i="20"/>
  <c r="E82" i="20" s="1"/>
  <c r="M90" i="1"/>
  <c r="B84" i="20"/>
  <c r="C84" i="20" s="1"/>
  <c r="R88" i="1"/>
  <c r="G83" i="23"/>
  <c r="E83" i="23"/>
  <c r="F83" i="23" s="1"/>
  <c r="B84" i="21"/>
  <c r="C84" i="21" s="1"/>
  <c r="A83" i="20"/>
  <c r="D83" i="20" s="1"/>
  <c r="B91" i="1"/>
  <c r="B85" i="23"/>
  <c r="C85" i="23" s="1"/>
  <c r="D85" i="23" s="1"/>
  <c r="A90" i="1"/>
  <c r="A84" i="23"/>
  <c r="F82" i="20"/>
  <c r="E82" i="21"/>
  <c r="F82" i="21"/>
  <c r="A83" i="21"/>
  <c r="D83" i="21" s="1"/>
  <c r="L89" i="1"/>
  <c r="O89" i="1" s="1"/>
  <c r="T89" i="1" s="1"/>
  <c r="I106" i="14"/>
  <c r="P88" i="1"/>
  <c r="B183" i="28"/>
  <c r="B99" i="28"/>
  <c r="B97" i="27"/>
  <c r="B181" i="27"/>
  <c r="B97" i="25"/>
  <c r="B181" i="25"/>
  <c r="B182" i="26"/>
  <c r="B98" i="26"/>
  <c r="B99" i="29"/>
  <c r="B183" i="29"/>
  <c r="R89" i="1" l="1"/>
  <c r="BW184" i="28"/>
  <c r="BG184" i="28"/>
  <c r="AQ184" i="28"/>
  <c r="AA184" i="28"/>
  <c r="K184" i="28"/>
  <c r="BV184" i="28"/>
  <c r="BF184" i="28"/>
  <c r="AP184" i="28"/>
  <c r="Z184" i="28"/>
  <c r="J184" i="28"/>
  <c r="BU184" i="28"/>
  <c r="BE184" i="28"/>
  <c r="AO184" i="28"/>
  <c r="Y184" i="28"/>
  <c r="I184" i="28"/>
  <c r="BT184" i="28"/>
  <c r="BD184" i="28"/>
  <c r="AN184" i="28"/>
  <c r="X184" i="28"/>
  <c r="H184" i="28"/>
  <c r="BS184" i="28"/>
  <c r="BC184" i="28"/>
  <c r="AM184" i="28"/>
  <c r="W184" i="28"/>
  <c r="G184" i="28"/>
  <c r="BR184" i="28"/>
  <c r="BB184" i="28"/>
  <c r="AL184" i="28"/>
  <c r="V184" i="28"/>
  <c r="F184" i="28"/>
  <c r="BQ184" i="28"/>
  <c r="BA184" i="28"/>
  <c r="AK184" i="28"/>
  <c r="U184" i="28"/>
  <c r="E184" i="28"/>
  <c r="CF184" i="28"/>
  <c r="BP184" i="28"/>
  <c r="AZ184" i="28"/>
  <c r="AJ184" i="28"/>
  <c r="T184" i="28"/>
  <c r="D184" i="28"/>
  <c r="CE184" i="28"/>
  <c r="BO184" i="28"/>
  <c r="AY184" i="28"/>
  <c r="AI184" i="28"/>
  <c r="S184" i="28"/>
  <c r="CD184" i="28"/>
  <c r="BN184" i="28"/>
  <c r="AX184" i="28"/>
  <c r="AH184" i="28"/>
  <c r="R184" i="28"/>
  <c r="CC184" i="28"/>
  <c r="BM184" i="28"/>
  <c r="AW184" i="28"/>
  <c r="AG184" i="28"/>
  <c r="Q184" i="28"/>
  <c r="CB184" i="28"/>
  <c r="BL184" i="28"/>
  <c r="AV184" i="28"/>
  <c r="AF184" i="28"/>
  <c r="P184" i="28"/>
  <c r="CA184" i="28"/>
  <c r="BK184" i="28"/>
  <c r="AU184" i="28"/>
  <c r="AE184" i="28"/>
  <c r="O184" i="28"/>
  <c r="BZ184" i="28"/>
  <c r="BJ184" i="28"/>
  <c r="AT184" i="28"/>
  <c r="AD184" i="28"/>
  <c r="N184" i="28"/>
  <c r="BY184" i="28"/>
  <c r="BX184" i="28"/>
  <c r="BH184" i="28"/>
  <c r="AR184" i="28"/>
  <c r="AB184" i="28"/>
  <c r="L184" i="28"/>
  <c r="BI184" i="28"/>
  <c r="AS184" i="28"/>
  <c r="AC184" i="28"/>
  <c r="M184" i="28"/>
  <c r="CG181" i="25"/>
  <c r="BU182" i="25"/>
  <c r="BE182" i="25"/>
  <c r="AO182" i="25"/>
  <c r="Y182" i="25"/>
  <c r="I182" i="25"/>
  <c r="BT182" i="25"/>
  <c r="BD182" i="25"/>
  <c r="AN182" i="25"/>
  <c r="X182" i="25"/>
  <c r="H182" i="25"/>
  <c r="BS182" i="25"/>
  <c r="BC182" i="25"/>
  <c r="AM182" i="25"/>
  <c r="W182" i="25"/>
  <c r="G182" i="25"/>
  <c r="BR182" i="25"/>
  <c r="BB182" i="25"/>
  <c r="AL182" i="25"/>
  <c r="V182" i="25"/>
  <c r="F182" i="25"/>
  <c r="BQ182" i="25"/>
  <c r="BA182" i="25"/>
  <c r="AK182" i="25"/>
  <c r="U182" i="25"/>
  <c r="E182" i="25"/>
  <c r="CF182" i="25"/>
  <c r="BP182" i="25"/>
  <c r="AZ182" i="25"/>
  <c r="AJ182" i="25"/>
  <c r="T182" i="25"/>
  <c r="D182" i="25"/>
  <c r="CE182" i="25"/>
  <c r="BO182" i="25"/>
  <c r="AY182" i="25"/>
  <c r="AI182" i="25"/>
  <c r="S182" i="25"/>
  <c r="CD182" i="25"/>
  <c r="BN182" i="25"/>
  <c r="AX182" i="25"/>
  <c r="AH182" i="25"/>
  <c r="R182" i="25"/>
  <c r="CC182" i="25"/>
  <c r="BM182" i="25"/>
  <c r="AW182" i="25"/>
  <c r="AG182" i="25"/>
  <c r="Q182" i="25"/>
  <c r="CB182" i="25"/>
  <c r="BL182" i="25"/>
  <c r="AV182" i="25"/>
  <c r="AF182" i="25"/>
  <c r="P182" i="25"/>
  <c r="CA182" i="25"/>
  <c r="BK182" i="25"/>
  <c r="AU182" i="25"/>
  <c r="AE182" i="25"/>
  <c r="O182" i="25"/>
  <c r="BZ182" i="25"/>
  <c r="BJ182" i="25"/>
  <c r="AT182" i="25"/>
  <c r="AD182" i="25"/>
  <c r="N182" i="25"/>
  <c r="BY182" i="25"/>
  <c r="BI182" i="25"/>
  <c r="AS182" i="25"/>
  <c r="AC182" i="25"/>
  <c r="M182" i="25"/>
  <c r="BX182" i="25"/>
  <c r="BH182" i="25"/>
  <c r="AR182" i="25"/>
  <c r="AB182" i="25"/>
  <c r="L182" i="25"/>
  <c r="BW182" i="25"/>
  <c r="BG182" i="25"/>
  <c r="AQ182" i="25"/>
  <c r="AA182" i="25"/>
  <c r="K182" i="25"/>
  <c r="BV182" i="25"/>
  <c r="BF182" i="25"/>
  <c r="AP182" i="25"/>
  <c r="Z182" i="25"/>
  <c r="J182" i="25"/>
  <c r="CC182" i="27"/>
  <c r="BM182" i="27"/>
  <c r="AW182" i="27"/>
  <c r="AG182" i="27"/>
  <c r="Q182" i="27"/>
  <c r="CB182" i="27"/>
  <c r="BL182" i="27"/>
  <c r="AV182" i="27"/>
  <c r="AF182" i="27"/>
  <c r="P182" i="27"/>
  <c r="CA182" i="27"/>
  <c r="BK182" i="27"/>
  <c r="AU182" i="27"/>
  <c r="AE182" i="27"/>
  <c r="O182" i="27"/>
  <c r="BZ182" i="27"/>
  <c r="BJ182" i="27"/>
  <c r="AT182" i="27"/>
  <c r="AD182" i="27"/>
  <c r="N182" i="27"/>
  <c r="BY182" i="27"/>
  <c r="BI182" i="27"/>
  <c r="AS182" i="27"/>
  <c r="AC182" i="27"/>
  <c r="M182" i="27"/>
  <c r="BX182" i="27"/>
  <c r="BH182" i="27"/>
  <c r="AR182" i="27"/>
  <c r="AB182" i="27"/>
  <c r="L182" i="27"/>
  <c r="BW182" i="27"/>
  <c r="BG182" i="27"/>
  <c r="AQ182" i="27"/>
  <c r="AA182" i="27"/>
  <c r="K182" i="27"/>
  <c r="BV182" i="27"/>
  <c r="BF182" i="27"/>
  <c r="AP182" i="27"/>
  <c r="Z182" i="27"/>
  <c r="J182" i="27"/>
  <c r="BU182" i="27"/>
  <c r="BE182" i="27"/>
  <c r="AO182" i="27"/>
  <c r="Y182" i="27"/>
  <c r="I182" i="27"/>
  <c r="BT182" i="27"/>
  <c r="BD182" i="27"/>
  <c r="AN182" i="27"/>
  <c r="X182" i="27"/>
  <c r="H182" i="27"/>
  <c r="BS182" i="27"/>
  <c r="BC182" i="27"/>
  <c r="AM182" i="27"/>
  <c r="W182" i="27"/>
  <c r="G182" i="27"/>
  <c r="BR182" i="27"/>
  <c r="BB182" i="27"/>
  <c r="AL182" i="27"/>
  <c r="V182" i="27"/>
  <c r="F182" i="27"/>
  <c r="BQ182" i="27"/>
  <c r="BA182" i="27"/>
  <c r="AK182" i="27"/>
  <c r="U182" i="27"/>
  <c r="E182" i="27"/>
  <c r="CF182" i="27"/>
  <c r="BP182" i="27"/>
  <c r="AZ182" i="27"/>
  <c r="AJ182" i="27"/>
  <c r="T182" i="27"/>
  <c r="D182" i="27"/>
  <c r="CE182" i="27"/>
  <c r="BO182" i="27"/>
  <c r="AY182" i="27"/>
  <c r="AI182" i="27"/>
  <c r="S182" i="27"/>
  <c r="CD182" i="27"/>
  <c r="BN182" i="27"/>
  <c r="AX182" i="27"/>
  <c r="AH182" i="27"/>
  <c r="R182" i="27"/>
  <c r="CG183" i="28"/>
  <c r="CG182" i="26"/>
  <c r="CG181" i="27"/>
  <c r="CG183" i="29"/>
  <c r="Q87" i="1"/>
  <c r="S86" i="1"/>
  <c r="BQ184" i="29"/>
  <c r="BA184" i="29"/>
  <c r="AK184" i="29"/>
  <c r="U184" i="29"/>
  <c r="E184" i="29"/>
  <c r="CF184" i="29"/>
  <c r="BP184" i="29"/>
  <c r="AZ184" i="29"/>
  <c r="AJ184" i="29"/>
  <c r="T184" i="29"/>
  <c r="D184" i="29"/>
  <c r="CE184" i="29"/>
  <c r="BO184" i="29"/>
  <c r="AY184" i="29"/>
  <c r="AI184" i="29"/>
  <c r="S184" i="29"/>
  <c r="CD184" i="29"/>
  <c r="BN184" i="29"/>
  <c r="AX184" i="29"/>
  <c r="AH184" i="29"/>
  <c r="R184" i="29"/>
  <c r="CA184" i="29"/>
  <c r="BK184" i="29"/>
  <c r="AU184" i="29"/>
  <c r="AE184" i="29"/>
  <c r="O184" i="29"/>
  <c r="BZ184" i="29"/>
  <c r="BJ184" i="29"/>
  <c r="AT184" i="29"/>
  <c r="AD184" i="29"/>
  <c r="N184" i="29"/>
  <c r="BY184" i="29"/>
  <c r="BI184" i="29"/>
  <c r="AS184" i="29"/>
  <c r="AC184" i="29"/>
  <c r="M184" i="29"/>
  <c r="BX184" i="29"/>
  <c r="BH184" i="29"/>
  <c r="AR184" i="29"/>
  <c r="AB184" i="29"/>
  <c r="L184" i="29"/>
  <c r="BW184" i="29"/>
  <c r="BG184" i="29"/>
  <c r="AQ184" i="29"/>
  <c r="AA184" i="29"/>
  <c r="K184" i="29"/>
  <c r="BV184" i="29"/>
  <c r="BF184" i="29"/>
  <c r="AP184" i="29"/>
  <c r="Z184" i="29"/>
  <c r="J184" i="29"/>
  <c r="BS184" i="29"/>
  <c r="BC184" i="29"/>
  <c r="AM184" i="29"/>
  <c r="W184" i="29"/>
  <c r="G184" i="29"/>
  <c r="BT184" i="29"/>
  <c r="V184" i="29"/>
  <c r="BB184" i="29"/>
  <c r="AW184" i="29"/>
  <c r="BD184" i="29"/>
  <c r="AV184" i="29"/>
  <c r="AO184" i="29"/>
  <c r="AN184" i="29"/>
  <c r="AL184" i="29"/>
  <c r="AG184" i="29"/>
  <c r="AF184" i="29"/>
  <c r="Y184" i="29"/>
  <c r="X184" i="29"/>
  <c r="CC184" i="29"/>
  <c r="Q184" i="29"/>
  <c r="CB184" i="29"/>
  <c r="P184" i="29"/>
  <c r="BU184" i="29"/>
  <c r="I184" i="29"/>
  <c r="BR184" i="29"/>
  <c r="H184" i="29"/>
  <c r="BM184" i="29"/>
  <c r="F184" i="29"/>
  <c r="BL184" i="29"/>
  <c r="BE184" i="29"/>
  <c r="CE183" i="26"/>
  <c r="BO183" i="26"/>
  <c r="AY183" i="26"/>
  <c r="AI183" i="26"/>
  <c r="S183" i="26"/>
  <c r="CD183" i="26"/>
  <c r="BN183" i="26"/>
  <c r="AX183" i="26"/>
  <c r="AH183" i="26"/>
  <c r="R183" i="26"/>
  <c r="CC183" i="26"/>
  <c r="BM183" i="26"/>
  <c r="AW183" i="26"/>
  <c r="AG183" i="26"/>
  <c r="Q183" i="26"/>
  <c r="CB183" i="26"/>
  <c r="BL183" i="26"/>
  <c r="AV183" i="26"/>
  <c r="AF183" i="26"/>
  <c r="P183" i="26"/>
  <c r="CA183" i="26"/>
  <c r="BK183" i="26"/>
  <c r="AU183" i="26"/>
  <c r="AE183" i="26"/>
  <c r="O183" i="26"/>
  <c r="BZ183" i="26"/>
  <c r="BJ183" i="26"/>
  <c r="AT183" i="26"/>
  <c r="AD183" i="26"/>
  <c r="N183" i="26"/>
  <c r="BY183" i="26"/>
  <c r="BI183" i="26"/>
  <c r="AS183" i="26"/>
  <c r="AC183" i="26"/>
  <c r="M183" i="26"/>
  <c r="BX183" i="26"/>
  <c r="BH183" i="26"/>
  <c r="AR183" i="26"/>
  <c r="AB183" i="26"/>
  <c r="L183" i="26"/>
  <c r="BW183" i="26"/>
  <c r="BG183" i="26"/>
  <c r="AQ183" i="26"/>
  <c r="AA183" i="26"/>
  <c r="K183" i="26"/>
  <c r="BV183" i="26"/>
  <c r="BF183" i="26"/>
  <c r="AP183" i="26"/>
  <c r="Z183" i="26"/>
  <c r="J183" i="26"/>
  <c r="BU183" i="26"/>
  <c r="BE183" i="26"/>
  <c r="AO183" i="26"/>
  <c r="Y183" i="26"/>
  <c r="I183" i="26"/>
  <c r="BT183" i="26"/>
  <c r="BD183" i="26"/>
  <c r="AN183" i="26"/>
  <c r="X183" i="26"/>
  <c r="H183" i="26"/>
  <c r="BS183" i="26"/>
  <c r="BC183" i="26"/>
  <c r="AM183" i="26"/>
  <c r="W183" i="26"/>
  <c r="G183" i="26"/>
  <c r="BR183" i="26"/>
  <c r="BB183" i="26"/>
  <c r="AL183" i="26"/>
  <c r="V183" i="26"/>
  <c r="F183" i="26"/>
  <c r="BQ183" i="26"/>
  <c r="BA183" i="26"/>
  <c r="AK183" i="26"/>
  <c r="U183" i="26"/>
  <c r="E183" i="26"/>
  <c r="CF183" i="26"/>
  <c r="BP183" i="26"/>
  <c r="AZ183" i="26"/>
  <c r="AJ183" i="26"/>
  <c r="T183" i="26"/>
  <c r="D183" i="26"/>
  <c r="J94" i="1"/>
  <c r="M91" i="1"/>
  <c r="B85" i="20"/>
  <c r="C85" i="20" s="1"/>
  <c r="E84" i="23"/>
  <c r="F84" i="23" s="1"/>
  <c r="G84" i="23"/>
  <c r="A85" i="23"/>
  <c r="B92" i="1"/>
  <c r="B86" i="23"/>
  <c r="C86" i="23" s="1"/>
  <c r="D86" i="23" s="1"/>
  <c r="A91" i="1"/>
  <c r="F83" i="21"/>
  <c r="E83" i="21"/>
  <c r="B85" i="21"/>
  <c r="C85" i="21" s="1"/>
  <c r="A84" i="20"/>
  <c r="E83" i="20"/>
  <c r="F83" i="20"/>
  <c r="A84" i="21"/>
  <c r="D84" i="21" s="1"/>
  <c r="L90" i="1"/>
  <c r="O90" i="1" s="1"/>
  <c r="T90" i="1" s="1"/>
  <c r="I107" i="14"/>
  <c r="P89" i="1"/>
  <c r="B184" i="29"/>
  <c r="B100" i="29"/>
  <c r="B99" i="26"/>
  <c r="B183" i="26"/>
  <c r="B98" i="25"/>
  <c r="B182" i="25"/>
  <c r="B184" i="28"/>
  <c r="B100" i="28"/>
  <c r="B182" i="27"/>
  <c r="B98" i="27"/>
  <c r="Q88" i="1" l="1"/>
  <c r="S87" i="1"/>
  <c r="CG182" i="27"/>
  <c r="CG184" i="28"/>
  <c r="CG183" i="26"/>
  <c r="BV185" i="28"/>
  <c r="BF185" i="28"/>
  <c r="AP185" i="28"/>
  <c r="Z185" i="28"/>
  <c r="J185" i="28"/>
  <c r="BU185" i="28"/>
  <c r="BE185" i="28"/>
  <c r="AO185" i="28"/>
  <c r="Y185" i="28"/>
  <c r="I185" i="28"/>
  <c r="BT185" i="28"/>
  <c r="BD185" i="28"/>
  <c r="AN185" i="28"/>
  <c r="X185" i="28"/>
  <c r="H185" i="28"/>
  <c r="BS185" i="28"/>
  <c r="BC185" i="28"/>
  <c r="AM185" i="28"/>
  <c r="W185" i="28"/>
  <c r="G185" i="28"/>
  <c r="BR185" i="28"/>
  <c r="BB185" i="28"/>
  <c r="AL185" i="28"/>
  <c r="V185" i="28"/>
  <c r="F185" i="28"/>
  <c r="BQ185" i="28"/>
  <c r="BA185" i="28"/>
  <c r="AK185" i="28"/>
  <c r="U185" i="28"/>
  <c r="E185" i="28"/>
  <c r="CF185" i="28"/>
  <c r="BP185" i="28"/>
  <c r="AZ185" i="28"/>
  <c r="AJ185" i="28"/>
  <c r="T185" i="28"/>
  <c r="D185" i="28"/>
  <c r="CE185" i="28"/>
  <c r="BO185" i="28"/>
  <c r="AY185" i="28"/>
  <c r="AI185" i="28"/>
  <c r="S185" i="28"/>
  <c r="CD185" i="28"/>
  <c r="BN185" i="28"/>
  <c r="AX185" i="28"/>
  <c r="AH185" i="28"/>
  <c r="R185" i="28"/>
  <c r="CC185" i="28"/>
  <c r="BM185" i="28"/>
  <c r="AW185" i="28"/>
  <c r="AG185" i="28"/>
  <c r="Q185" i="28"/>
  <c r="CB185" i="28"/>
  <c r="BL185" i="28"/>
  <c r="AV185" i="28"/>
  <c r="AF185" i="28"/>
  <c r="P185" i="28"/>
  <c r="CA185" i="28"/>
  <c r="BK185" i="28"/>
  <c r="AU185" i="28"/>
  <c r="AE185" i="28"/>
  <c r="O185" i="28"/>
  <c r="BZ185" i="28"/>
  <c r="BJ185" i="28"/>
  <c r="AT185" i="28"/>
  <c r="AD185" i="28"/>
  <c r="N185" i="28"/>
  <c r="BY185" i="28"/>
  <c r="BI185" i="28"/>
  <c r="AS185" i="28"/>
  <c r="AC185" i="28"/>
  <c r="M185" i="28"/>
  <c r="BX185" i="28"/>
  <c r="BH185" i="28"/>
  <c r="AR185" i="28"/>
  <c r="AB185" i="28"/>
  <c r="L185" i="28"/>
  <c r="BW185" i="28"/>
  <c r="BG185" i="28"/>
  <c r="AQ185" i="28"/>
  <c r="AA185" i="28"/>
  <c r="K185" i="28"/>
  <c r="B185" i="28"/>
  <c r="BT183" i="25"/>
  <c r="BD183" i="25"/>
  <c r="AN183" i="25"/>
  <c r="X183" i="25"/>
  <c r="H183" i="25"/>
  <c r="BS183" i="25"/>
  <c r="BC183" i="25"/>
  <c r="AM183" i="25"/>
  <c r="W183" i="25"/>
  <c r="G183" i="25"/>
  <c r="BR183" i="25"/>
  <c r="BB183" i="25"/>
  <c r="AL183" i="25"/>
  <c r="V183" i="25"/>
  <c r="F183" i="25"/>
  <c r="BQ183" i="25"/>
  <c r="BA183" i="25"/>
  <c r="AK183" i="25"/>
  <c r="U183" i="25"/>
  <c r="E183" i="25"/>
  <c r="CF183" i="25"/>
  <c r="BP183" i="25"/>
  <c r="AZ183" i="25"/>
  <c r="AJ183" i="25"/>
  <c r="T183" i="25"/>
  <c r="D183" i="25"/>
  <c r="CE183" i="25"/>
  <c r="BO183" i="25"/>
  <c r="AY183" i="25"/>
  <c r="AI183" i="25"/>
  <c r="S183" i="25"/>
  <c r="CD183" i="25"/>
  <c r="BN183" i="25"/>
  <c r="AX183" i="25"/>
  <c r="AH183" i="25"/>
  <c r="R183" i="25"/>
  <c r="CC183" i="25"/>
  <c r="BM183" i="25"/>
  <c r="AW183" i="25"/>
  <c r="AG183" i="25"/>
  <c r="Q183" i="25"/>
  <c r="CB183" i="25"/>
  <c r="BL183" i="25"/>
  <c r="AV183" i="25"/>
  <c r="AF183" i="25"/>
  <c r="P183" i="25"/>
  <c r="CA183" i="25"/>
  <c r="BK183" i="25"/>
  <c r="AU183" i="25"/>
  <c r="AE183" i="25"/>
  <c r="O183" i="25"/>
  <c r="BZ183" i="25"/>
  <c r="BJ183" i="25"/>
  <c r="AT183" i="25"/>
  <c r="AD183" i="25"/>
  <c r="N183" i="25"/>
  <c r="BY183" i="25"/>
  <c r="BI183" i="25"/>
  <c r="AS183" i="25"/>
  <c r="AC183" i="25"/>
  <c r="M183" i="25"/>
  <c r="BX183" i="25"/>
  <c r="BH183" i="25"/>
  <c r="AR183" i="25"/>
  <c r="AB183" i="25"/>
  <c r="L183" i="25"/>
  <c r="BW183" i="25"/>
  <c r="BG183" i="25"/>
  <c r="AQ183" i="25"/>
  <c r="AA183" i="25"/>
  <c r="K183" i="25"/>
  <c r="BV183" i="25"/>
  <c r="BF183" i="25"/>
  <c r="AP183" i="25"/>
  <c r="Z183" i="25"/>
  <c r="J183" i="25"/>
  <c r="BU183" i="25"/>
  <c r="BE183" i="25"/>
  <c r="AO183" i="25"/>
  <c r="Y183" i="25"/>
  <c r="I183" i="25"/>
  <c r="CG184" i="29"/>
  <c r="CF185" i="29"/>
  <c r="BP185" i="29"/>
  <c r="AZ185" i="29"/>
  <c r="AJ185" i="29"/>
  <c r="T185" i="29"/>
  <c r="D185" i="29"/>
  <c r="CE185" i="29"/>
  <c r="BO185" i="29"/>
  <c r="AY185" i="29"/>
  <c r="AI185" i="29"/>
  <c r="S185" i="29"/>
  <c r="CD185" i="29"/>
  <c r="BN185" i="29"/>
  <c r="AX185" i="29"/>
  <c r="AH185" i="29"/>
  <c r="R185" i="29"/>
  <c r="CC185" i="29"/>
  <c r="BM185" i="29"/>
  <c r="AW185" i="29"/>
  <c r="AG185" i="29"/>
  <c r="Q185" i="29"/>
  <c r="CB185" i="29"/>
  <c r="BL185" i="29"/>
  <c r="CA185" i="29"/>
  <c r="BK185" i="29"/>
  <c r="AU185" i="29"/>
  <c r="AE185" i="29"/>
  <c r="O185" i="29"/>
  <c r="BZ185" i="29"/>
  <c r="BJ185" i="29"/>
  <c r="AT185" i="29"/>
  <c r="AD185" i="29"/>
  <c r="N185" i="29"/>
  <c r="BY185" i="29"/>
  <c r="BI185" i="29"/>
  <c r="AS185" i="29"/>
  <c r="AC185" i="29"/>
  <c r="M185" i="29"/>
  <c r="BX185" i="29"/>
  <c r="BH185" i="29"/>
  <c r="AR185" i="29"/>
  <c r="AB185" i="29"/>
  <c r="L185" i="29"/>
  <c r="BW185" i="29"/>
  <c r="BG185" i="29"/>
  <c r="AQ185" i="29"/>
  <c r="AA185" i="29"/>
  <c r="K185" i="29"/>
  <c r="BV185" i="29"/>
  <c r="BF185" i="29"/>
  <c r="AP185" i="29"/>
  <c r="Z185" i="29"/>
  <c r="J185" i="29"/>
  <c r="BU185" i="29"/>
  <c r="BE185" i="29"/>
  <c r="AO185" i="29"/>
  <c r="Y185" i="29"/>
  <c r="I185" i="29"/>
  <c r="BT185" i="29"/>
  <c r="BD185" i="29"/>
  <c r="BS185" i="29"/>
  <c r="BC185" i="29"/>
  <c r="AM185" i="29"/>
  <c r="BR185" i="29"/>
  <c r="BB185" i="29"/>
  <c r="AL185" i="29"/>
  <c r="V185" i="29"/>
  <c r="F185" i="29"/>
  <c r="BQ185" i="29"/>
  <c r="X185" i="29"/>
  <c r="W185" i="29"/>
  <c r="U185" i="29"/>
  <c r="BA185" i="29"/>
  <c r="AV185" i="29"/>
  <c r="AN185" i="29"/>
  <c r="AK185" i="29"/>
  <c r="AF185" i="29"/>
  <c r="P185" i="29"/>
  <c r="H185" i="29"/>
  <c r="G185" i="29"/>
  <c r="E185" i="29"/>
  <c r="B185" i="29"/>
  <c r="CG182" i="25"/>
  <c r="CB183" i="27"/>
  <c r="BL183" i="27"/>
  <c r="AV183" i="27"/>
  <c r="AF183" i="27"/>
  <c r="P183" i="27"/>
  <c r="CA183" i="27"/>
  <c r="BK183" i="27"/>
  <c r="AU183" i="27"/>
  <c r="AE183" i="27"/>
  <c r="O183" i="27"/>
  <c r="BZ183" i="27"/>
  <c r="BJ183" i="27"/>
  <c r="AT183" i="27"/>
  <c r="AD183" i="27"/>
  <c r="N183" i="27"/>
  <c r="BY183" i="27"/>
  <c r="BI183" i="27"/>
  <c r="AS183" i="27"/>
  <c r="AC183" i="27"/>
  <c r="M183" i="27"/>
  <c r="BX183" i="27"/>
  <c r="BH183" i="27"/>
  <c r="AR183" i="27"/>
  <c r="AB183" i="27"/>
  <c r="L183" i="27"/>
  <c r="BW183" i="27"/>
  <c r="BG183" i="27"/>
  <c r="AQ183" i="27"/>
  <c r="AA183" i="27"/>
  <c r="K183" i="27"/>
  <c r="BV183" i="27"/>
  <c r="BF183" i="27"/>
  <c r="AP183" i="27"/>
  <c r="Z183" i="27"/>
  <c r="J183" i="27"/>
  <c r="BU183" i="27"/>
  <c r="BE183" i="27"/>
  <c r="AO183" i="27"/>
  <c r="Y183" i="27"/>
  <c r="I183" i="27"/>
  <c r="BT183" i="27"/>
  <c r="BD183" i="27"/>
  <c r="AN183" i="27"/>
  <c r="X183" i="27"/>
  <c r="H183" i="27"/>
  <c r="BS183" i="27"/>
  <c r="BC183" i="27"/>
  <c r="AM183" i="27"/>
  <c r="W183" i="27"/>
  <c r="G183" i="27"/>
  <c r="BR183" i="27"/>
  <c r="BB183" i="27"/>
  <c r="AL183" i="27"/>
  <c r="V183" i="27"/>
  <c r="F183" i="27"/>
  <c r="BQ183" i="27"/>
  <c r="BA183" i="27"/>
  <c r="AK183" i="27"/>
  <c r="U183" i="27"/>
  <c r="E183" i="27"/>
  <c r="CF183" i="27"/>
  <c r="BP183" i="27"/>
  <c r="AZ183" i="27"/>
  <c r="AJ183" i="27"/>
  <c r="T183" i="27"/>
  <c r="D183" i="27"/>
  <c r="CE183" i="27"/>
  <c r="BO183" i="27"/>
  <c r="AY183" i="27"/>
  <c r="AI183" i="27"/>
  <c r="S183" i="27"/>
  <c r="CD183" i="27"/>
  <c r="BN183" i="27"/>
  <c r="AX183" i="27"/>
  <c r="AH183" i="27"/>
  <c r="R183" i="27"/>
  <c r="CC183" i="27"/>
  <c r="BM183" i="27"/>
  <c r="AW183" i="27"/>
  <c r="AG183" i="27"/>
  <c r="Q183" i="27"/>
  <c r="BS184" i="26"/>
  <c r="BC184" i="26"/>
  <c r="AM184" i="26"/>
  <c r="W184" i="26"/>
  <c r="BR184" i="26"/>
  <c r="BB184" i="26"/>
  <c r="AL184" i="26"/>
  <c r="V184" i="26"/>
  <c r="BQ184" i="26"/>
  <c r="BA184" i="26"/>
  <c r="CF184" i="26"/>
  <c r="BP184" i="26"/>
  <c r="AZ184" i="26"/>
  <c r="AJ184" i="26"/>
  <c r="T184" i="26"/>
  <c r="D184" i="26"/>
  <c r="CE184" i="26"/>
  <c r="BO184" i="26"/>
  <c r="AY184" i="26"/>
  <c r="CC184" i="26"/>
  <c r="BM184" i="26"/>
  <c r="AW184" i="26"/>
  <c r="AG184" i="26"/>
  <c r="Q184" i="26"/>
  <c r="CA184" i="26"/>
  <c r="BK184" i="26"/>
  <c r="AU184" i="26"/>
  <c r="BZ184" i="26"/>
  <c r="BY184" i="26"/>
  <c r="BI184" i="26"/>
  <c r="BV184" i="26"/>
  <c r="AQ184" i="26"/>
  <c r="U184" i="26"/>
  <c r="BU184" i="26"/>
  <c r="AP184" i="26"/>
  <c r="S184" i="26"/>
  <c r="BT184" i="26"/>
  <c r="AO184" i="26"/>
  <c r="R184" i="26"/>
  <c r="BN184" i="26"/>
  <c r="AN184" i="26"/>
  <c r="P184" i="26"/>
  <c r="BL184" i="26"/>
  <c r="AK184" i="26"/>
  <c r="O184" i="26"/>
  <c r="BJ184" i="26"/>
  <c r="AI184" i="26"/>
  <c r="N184" i="26"/>
  <c r="BH184" i="26"/>
  <c r="AH184" i="26"/>
  <c r="M184" i="26"/>
  <c r="BG184" i="26"/>
  <c r="AF184" i="26"/>
  <c r="L184" i="26"/>
  <c r="BF184" i="26"/>
  <c r="AE184" i="26"/>
  <c r="K184" i="26"/>
  <c r="BE184" i="26"/>
  <c r="AD184" i="26"/>
  <c r="J184" i="26"/>
  <c r="BD184" i="26"/>
  <c r="AC184" i="26"/>
  <c r="I184" i="26"/>
  <c r="AX184" i="26"/>
  <c r="AB184" i="26"/>
  <c r="H184" i="26"/>
  <c r="CD184" i="26"/>
  <c r="AV184" i="26"/>
  <c r="AA184" i="26"/>
  <c r="G184" i="26"/>
  <c r="CB184" i="26"/>
  <c r="AT184" i="26"/>
  <c r="Z184" i="26"/>
  <c r="F184" i="26"/>
  <c r="BX184" i="26"/>
  <c r="AS184" i="26"/>
  <c r="Y184" i="26"/>
  <c r="E184" i="26"/>
  <c r="BW184" i="26"/>
  <c r="AR184" i="26"/>
  <c r="X184" i="26"/>
  <c r="D84" i="20"/>
  <c r="E84" i="20" s="1"/>
  <c r="M92" i="1"/>
  <c r="B86" i="20"/>
  <c r="C86" i="20" s="1"/>
  <c r="R90" i="1"/>
  <c r="F84" i="20"/>
  <c r="A86" i="23"/>
  <c r="A92" i="1"/>
  <c r="B93" i="1"/>
  <c r="B87" i="23"/>
  <c r="C87" i="23" s="1"/>
  <c r="D87" i="23" s="1"/>
  <c r="B86" i="21"/>
  <c r="C86" i="21" s="1"/>
  <c r="A85" i="20"/>
  <c r="F84" i="21"/>
  <c r="E84" i="21"/>
  <c r="E85" i="23"/>
  <c r="F85" i="23" s="1"/>
  <c r="G85" i="23"/>
  <c r="A85" i="21"/>
  <c r="D85" i="21" s="1"/>
  <c r="L91" i="1"/>
  <c r="O91" i="1" s="1"/>
  <c r="T91" i="1" s="1"/>
  <c r="I108" i="14"/>
  <c r="P90" i="1"/>
  <c r="B99" i="27"/>
  <c r="B183" i="27"/>
  <c r="B99" i="25"/>
  <c r="B183" i="25"/>
  <c r="B184" i="26"/>
  <c r="B100" i="26"/>
  <c r="CG184" i="26" l="1"/>
  <c r="CG185" i="28"/>
  <c r="CG183" i="27"/>
  <c r="CG185" i="29"/>
  <c r="BS185" i="26"/>
  <c r="BC185" i="26"/>
  <c r="BR185" i="26"/>
  <c r="BB185" i="26"/>
  <c r="AL185" i="26"/>
  <c r="V185" i="26"/>
  <c r="F185" i="26"/>
  <c r="BQ185" i="26"/>
  <c r="BA185" i="26"/>
  <c r="AK185" i="26"/>
  <c r="U185" i="26"/>
  <c r="E185" i="26"/>
  <c r="CF185" i="26"/>
  <c r="BP185" i="26"/>
  <c r="AZ185" i="26"/>
  <c r="AJ185" i="26"/>
  <c r="T185" i="26"/>
  <c r="D185" i="26"/>
  <c r="CE185" i="26"/>
  <c r="BO185" i="26"/>
  <c r="AY185" i="26"/>
  <c r="AI185" i="26"/>
  <c r="S185" i="26"/>
  <c r="CD185" i="26"/>
  <c r="BN185" i="26"/>
  <c r="AX185" i="26"/>
  <c r="AH185" i="26"/>
  <c r="R185" i="26"/>
  <c r="CC185" i="26"/>
  <c r="CB185" i="26"/>
  <c r="BL185" i="26"/>
  <c r="AV185" i="26"/>
  <c r="AF185" i="26"/>
  <c r="P185" i="26"/>
  <c r="CA185" i="26"/>
  <c r="BZ185" i="26"/>
  <c r="BJ185" i="26"/>
  <c r="AT185" i="26"/>
  <c r="AD185" i="26"/>
  <c r="N185" i="26"/>
  <c r="BY185" i="26"/>
  <c r="BI185" i="26"/>
  <c r="AS185" i="26"/>
  <c r="AC185" i="26"/>
  <c r="M185" i="26"/>
  <c r="BX185" i="26"/>
  <c r="BH185" i="26"/>
  <c r="AR185" i="26"/>
  <c r="AB185" i="26"/>
  <c r="L185" i="26"/>
  <c r="BW185" i="26"/>
  <c r="BV185" i="26"/>
  <c r="BF185" i="26"/>
  <c r="AP185" i="26"/>
  <c r="BU185" i="26"/>
  <c r="AA185" i="26"/>
  <c r="Z185" i="26"/>
  <c r="BT185" i="26"/>
  <c r="Y185" i="26"/>
  <c r="BM185" i="26"/>
  <c r="X185" i="26"/>
  <c r="BK185" i="26"/>
  <c r="W185" i="26"/>
  <c r="BG185" i="26"/>
  <c r="Q185" i="26"/>
  <c r="BE185" i="26"/>
  <c r="O185" i="26"/>
  <c r="BD185" i="26"/>
  <c r="K185" i="26"/>
  <c r="AW185" i="26"/>
  <c r="J185" i="26"/>
  <c r="AU185" i="26"/>
  <c r="I185" i="26"/>
  <c r="AQ185" i="26"/>
  <c r="H185" i="26"/>
  <c r="AO185" i="26"/>
  <c r="G185" i="26"/>
  <c r="AN185" i="26"/>
  <c r="AM185" i="26"/>
  <c r="AG185" i="26"/>
  <c r="AE185" i="26"/>
  <c r="B185" i="26"/>
  <c r="BS184" i="25"/>
  <c r="BC184" i="25"/>
  <c r="AM184" i="25"/>
  <c r="W184" i="25"/>
  <c r="G184" i="25"/>
  <c r="BR184" i="25"/>
  <c r="BB184" i="25"/>
  <c r="AL184" i="25"/>
  <c r="V184" i="25"/>
  <c r="F184" i="25"/>
  <c r="BQ184" i="25"/>
  <c r="BA184" i="25"/>
  <c r="AK184" i="25"/>
  <c r="U184" i="25"/>
  <c r="E184" i="25"/>
  <c r="CF184" i="25"/>
  <c r="BP184" i="25"/>
  <c r="AZ184" i="25"/>
  <c r="AJ184" i="25"/>
  <c r="T184" i="25"/>
  <c r="D184" i="25"/>
  <c r="CE184" i="25"/>
  <c r="BO184" i="25"/>
  <c r="AY184" i="25"/>
  <c r="AI184" i="25"/>
  <c r="S184" i="25"/>
  <c r="CD184" i="25"/>
  <c r="BN184" i="25"/>
  <c r="AX184" i="25"/>
  <c r="AH184" i="25"/>
  <c r="R184" i="25"/>
  <c r="CC184" i="25"/>
  <c r="BM184" i="25"/>
  <c r="AW184" i="25"/>
  <c r="AG184" i="25"/>
  <c r="Q184" i="25"/>
  <c r="CB184" i="25"/>
  <c r="BL184" i="25"/>
  <c r="AV184" i="25"/>
  <c r="AF184" i="25"/>
  <c r="P184" i="25"/>
  <c r="CA184" i="25"/>
  <c r="BK184" i="25"/>
  <c r="AU184" i="25"/>
  <c r="AE184" i="25"/>
  <c r="O184" i="25"/>
  <c r="BZ184" i="25"/>
  <c r="BJ184" i="25"/>
  <c r="AT184" i="25"/>
  <c r="AD184" i="25"/>
  <c r="N184" i="25"/>
  <c r="BY184" i="25"/>
  <c r="BI184" i="25"/>
  <c r="AS184" i="25"/>
  <c r="AC184" i="25"/>
  <c r="M184" i="25"/>
  <c r="BX184" i="25"/>
  <c r="BH184" i="25"/>
  <c r="AR184" i="25"/>
  <c r="AB184" i="25"/>
  <c r="L184" i="25"/>
  <c r="BW184" i="25"/>
  <c r="BG184" i="25"/>
  <c r="AQ184" i="25"/>
  <c r="AA184" i="25"/>
  <c r="K184" i="25"/>
  <c r="BV184" i="25"/>
  <c r="BF184" i="25"/>
  <c r="AP184" i="25"/>
  <c r="Z184" i="25"/>
  <c r="J184" i="25"/>
  <c r="BU184" i="25"/>
  <c r="BE184" i="25"/>
  <c r="AO184" i="25"/>
  <c r="Y184" i="25"/>
  <c r="I184" i="25"/>
  <c r="BT184" i="25"/>
  <c r="BD184" i="25"/>
  <c r="AN184" i="25"/>
  <c r="X184" i="25"/>
  <c r="H184" i="25"/>
  <c r="CA184" i="27"/>
  <c r="BK184" i="27"/>
  <c r="AU184" i="27"/>
  <c r="AE184" i="27"/>
  <c r="O184" i="27"/>
  <c r="BZ184" i="27"/>
  <c r="BJ184" i="27"/>
  <c r="AT184" i="27"/>
  <c r="AD184" i="27"/>
  <c r="N184" i="27"/>
  <c r="BY184" i="27"/>
  <c r="BI184" i="27"/>
  <c r="AS184" i="27"/>
  <c r="AC184" i="27"/>
  <c r="M184" i="27"/>
  <c r="BX184" i="27"/>
  <c r="BH184" i="27"/>
  <c r="AR184" i="27"/>
  <c r="AB184" i="27"/>
  <c r="L184" i="27"/>
  <c r="BW184" i="27"/>
  <c r="BG184" i="27"/>
  <c r="AQ184" i="27"/>
  <c r="AA184" i="27"/>
  <c r="K184" i="27"/>
  <c r="BV184" i="27"/>
  <c r="BF184" i="27"/>
  <c r="AP184" i="27"/>
  <c r="Z184" i="27"/>
  <c r="J184" i="27"/>
  <c r="BU184" i="27"/>
  <c r="BE184" i="27"/>
  <c r="AO184" i="27"/>
  <c r="Y184" i="27"/>
  <c r="I184" i="27"/>
  <c r="BT184" i="27"/>
  <c r="BD184" i="27"/>
  <c r="AN184" i="27"/>
  <c r="X184" i="27"/>
  <c r="H184" i="27"/>
  <c r="BS184" i="27"/>
  <c r="BC184" i="27"/>
  <c r="AM184" i="27"/>
  <c r="W184" i="27"/>
  <c r="G184" i="27"/>
  <c r="BR184" i="27"/>
  <c r="BB184" i="27"/>
  <c r="AL184" i="27"/>
  <c r="V184" i="27"/>
  <c r="F184" i="27"/>
  <c r="BQ184" i="27"/>
  <c r="BA184" i="27"/>
  <c r="AK184" i="27"/>
  <c r="U184" i="27"/>
  <c r="E184" i="27"/>
  <c r="CF184" i="27"/>
  <c r="BP184" i="27"/>
  <c r="AZ184" i="27"/>
  <c r="AJ184" i="27"/>
  <c r="T184" i="27"/>
  <c r="D184" i="27"/>
  <c r="CE184" i="27"/>
  <c r="BO184" i="27"/>
  <c r="AY184" i="27"/>
  <c r="AI184" i="27"/>
  <c r="S184" i="27"/>
  <c r="CD184" i="27"/>
  <c r="BN184" i="27"/>
  <c r="AX184" i="27"/>
  <c r="AH184" i="27"/>
  <c r="R184" i="27"/>
  <c r="CC184" i="27"/>
  <c r="BM184" i="27"/>
  <c r="AW184" i="27"/>
  <c r="AG184" i="27"/>
  <c r="Q184" i="27"/>
  <c r="CB184" i="27"/>
  <c r="BL184" i="27"/>
  <c r="AV184" i="27"/>
  <c r="AF184" i="27"/>
  <c r="P184" i="27"/>
  <c r="CG183" i="25"/>
  <c r="Q89" i="1"/>
  <c r="S88" i="1"/>
  <c r="R91" i="1"/>
  <c r="D85" i="20"/>
  <c r="E85" i="20" s="1"/>
  <c r="B87" i="20"/>
  <c r="C87" i="20" s="1"/>
  <c r="M93" i="1"/>
  <c r="B94" i="1"/>
  <c r="A93" i="1"/>
  <c r="B88" i="23"/>
  <c r="C88" i="23" s="1"/>
  <c r="D88" i="23" s="1"/>
  <c r="F85" i="20"/>
  <c r="G87" i="23"/>
  <c r="A87" i="23"/>
  <c r="E85" i="21"/>
  <c r="F85" i="21"/>
  <c r="B87" i="21"/>
  <c r="C87" i="21" s="1"/>
  <c r="A86" i="20"/>
  <c r="A86" i="21"/>
  <c r="D86" i="21" s="1"/>
  <c r="E86" i="23"/>
  <c r="F86" i="23" s="1"/>
  <c r="G86" i="23"/>
  <c r="L92" i="1"/>
  <c r="O92" i="1" s="1"/>
  <c r="T92" i="1" s="1"/>
  <c r="I109" i="14"/>
  <c r="P91" i="1"/>
  <c r="B184" i="25"/>
  <c r="B100" i="25"/>
  <c r="B100" i="27"/>
  <c r="B184" i="27"/>
  <c r="Q90" i="1" l="1"/>
  <c r="S89" i="1"/>
  <c r="CG185" i="26"/>
  <c r="CG184" i="25"/>
  <c r="BZ185" i="27"/>
  <c r="BJ185" i="27"/>
  <c r="AT185" i="27"/>
  <c r="AD185" i="27"/>
  <c r="N185" i="27"/>
  <c r="BY185" i="27"/>
  <c r="BI185" i="27"/>
  <c r="AS185" i="27"/>
  <c r="AC185" i="27"/>
  <c r="M185" i="27"/>
  <c r="BX185" i="27"/>
  <c r="BH185" i="27"/>
  <c r="AR185" i="27"/>
  <c r="AB185" i="27"/>
  <c r="L185" i="27"/>
  <c r="BW185" i="27"/>
  <c r="BG185" i="27"/>
  <c r="AQ185" i="27"/>
  <c r="AA185" i="27"/>
  <c r="K185" i="27"/>
  <c r="BV185" i="27"/>
  <c r="BF185" i="27"/>
  <c r="AP185" i="27"/>
  <c r="Z185" i="27"/>
  <c r="J185" i="27"/>
  <c r="BU185" i="27"/>
  <c r="BE185" i="27"/>
  <c r="AO185" i="27"/>
  <c r="Y185" i="27"/>
  <c r="I185" i="27"/>
  <c r="BT185" i="27"/>
  <c r="BD185" i="27"/>
  <c r="AN185" i="27"/>
  <c r="X185" i="27"/>
  <c r="H185" i="27"/>
  <c r="BS185" i="27"/>
  <c r="BC185" i="27"/>
  <c r="AM185" i="27"/>
  <c r="W185" i="27"/>
  <c r="G185" i="27"/>
  <c r="BR185" i="27"/>
  <c r="BB185" i="27"/>
  <c r="AL185" i="27"/>
  <c r="V185" i="27"/>
  <c r="F185" i="27"/>
  <c r="BQ185" i="27"/>
  <c r="BA185" i="27"/>
  <c r="AK185" i="27"/>
  <c r="U185" i="27"/>
  <c r="E185" i="27"/>
  <c r="CF185" i="27"/>
  <c r="BP185" i="27"/>
  <c r="AZ185" i="27"/>
  <c r="AJ185" i="27"/>
  <c r="T185" i="27"/>
  <c r="D185" i="27"/>
  <c r="CE185" i="27"/>
  <c r="BO185" i="27"/>
  <c r="AY185" i="27"/>
  <c r="AI185" i="27"/>
  <c r="S185" i="27"/>
  <c r="CD185" i="27"/>
  <c r="BN185" i="27"/>
  <c r="AX185" i="27"/>
  <c r="AH185" i="27"/>
  <c r="R185" i="27"/>
  <c r="CC185" i="27"/>
  <c r="BM185" i="27"/>
  <c r="AW185" i="27"/>
  <c r="AG185" i="27"/>
  <c r="Q185" i="27"/>
  <c r="CB185" i="27"/>
  <c r="BL185" i="27"/>
  <c r="AV185" i="27"/>
  <c r="AF185" i="27"/>
  <c r="P185" i="27"/>
  <c r="CA185" i="27"/>
  <c r="BK185" i="27"/>
  <c r="AU185" i="27"/>
  <c r="AE185" i="27"/>
  <c r="O185" i="27"/>
  <c r="B185" i="27"/>
  <c r="CG184" i="27"/>
  <c r="BR185" i="25"/>
  <c r="BB185" i="25"/>
  <c r="AL185" i="25"/>
  <c r="V185" i="25"/>
  <c r="F185" i="25"/>
  <c r="BQ185" i="25"/>
  <c r="BA185" i="25"/>
  <c r="AK185" i="25"/>
  <c r="U185" i="25"/>
  <c r="E185" i="25"/>
  <c r="CF185" i="25"/>
  <c r="BP185" i="25"/>
  <c r="AZ185" i="25"/>
  <c r="AJ185" i="25"/>
  <c r="T185" i="25"/>
  <c r="D185" i="25"/>
  <c r="CE185" i="25"/>
  <c r="BO185" i="25"/>
  <c r="AY185" i="25"/>
  <c r="AI185" i="25"/>
  <c r="S185" i="25"/>
  <c r="CD185" i="25"/>
  <c r="BN185" i="25"/>
  <c r="AX185" i="25"/>
  <c r="AH185" i="25"/>
  <c r="R185" i="25"/>
  <c r="CC185" i="25"/>
  <c r="BM185" i="25"/>
  <c r="AW185" i="25"/>
  <c r="AG185" i="25"/>
  <c r="Q185" i="25"/>
  <c r="CB185" i="25"/>
  <c r="BL185" i="25"/>
  <c r="AV185" i="25"/>
  <c r="AF185" i="25"/>
  <c r="P185" i="25"/>
  <c r="CA185" i="25"/>
  <c r="BK185" i="25"/>
  <c r="AU185" i="25"/>
  <c r="AE185" i="25"/>
  <c r="O185" i="25"/>
  <c r="BZ185" i="25"/>
  <c r="BJ185" i="25"/>
  <c r="AT185" i="25"/>
  <c r="AD185" i="25"/>
  <c r="N185" i="25"/>
  <c r="BY185" i="25"/>
  <c r="BI185" i="25"/>
  <c r="AS185" i="25"/>
  <c r="AC185" i="25"/>
  <c r="M185" i="25"/>
  <c r="BX185" i="25"/>
  <c r="BH185" i="25"/>
  <c r="AR185" i="25"/>
  <c r="AB185" i="25"/>
  <c r="L185" i="25"/>
  <c r="BW185" i="25"/>
  <c r="BG185" i="25"/>
  <c r="AQ185" i="25"/>
  <c r="AA185" i="25"/>
  <c r="K185" i="25"/>
  <c r="BV185" i="25"/>
  <c r="BF185" i="25"/>
  <c r="AP185" i="25"/>
  <c r="Z185" i="25"/>
  <c r="J185" i="25"/>
  <c r="BU185" i="25"/>
  <c r="BE185" i="25"/>
  <c r="AO185" i="25"/>
  <c r="Y185" i="25"/>
  <c r="I185" i="25"/>
  <c r="BT185" i="25"/>
  <c r="BD185" i="25"/>
  <c r="AN185" i="25"/>
  <c r="X185" i="25"/>
  <c r="H185" i="25"/>
  <c r="BS185" i="25"/>
  <c r="BC185" i="25"/>
  <c r="AM185" i="25"/>
  <c r="W185" i="25"/>
  <c r="G185" i="25"/>
  <c r="B185" i="25"/>
  <c r="D86" i="20"/>
  <c r="E86" i="20" s="1"/>
  <c r="R92" i="1"/>
  <c r="B88" i="20"/>
  <c r="M94" i="1"/>
  <c r="A94" i="1"/>
  <c r="E87" i="23"/>
  <c r="F87" i="23" s="1"/>
  <c r="B88" i="21"/>
  <c r="C88" i="21" s="1"/>
  <c r="A87" i="20"/>
  <c r="A88" i="23"/>
  <c r="A87" i="21"/>
  <c r="D87" i="21" s="1"/>
  <c r="F86" i="21"/>
  <c r="E86" i="21"/>
  <c r="F86" i="20"/>
  <c r="B89" i="23"/>
  <c r="C89" i="23" s="1"/>
  <c r="D89" i="23" s="1"/>
  <c r="F17" i="31"/>
  <c r="C17" i="31"/>
  <c r="E17" i="31" s="1"/>
  <c r="B25" i="31"/>
  <c r="L93" i="1"/>
  <c r="O93" i="1" s="1"/>
  <c r="T93" i="1" s="1"/>
  <c r="I110" i="14"/>
  <c r="L94" i="1" s="1"/>
  <c r="P92" i="1"/>
  <c r="CG185" i="27" l="1"/>
  <c r="CG185" i="25"/>
  <c r="Q91" i="1"/>
  <c r="S90" i="1"/>
  <c r="B89" i="21"/>
  <c r="C88" i="20"/>
  <c r="D87" i="20"/>
  <c r="E87" i="20" s="1"/>
  <c r="O94" i="1"/>
  <c r="T94" i="1" s="1"/>
  <c r="R93" i="1"/>
  <c r="A89" i="23"/>
  <c r="F87" i="21"/>
  <c r="E87" i="21"/>
  <c r="E88" i="23"/>
  <c r="F88" i="23" s="1"/>
  <c r="G88" i="23"/>
  <c r="F87" i="20"/>
  <c r="A88" i="20"/>
  <c r="A88" i="21"/>
  <c r="D88" i="21" s="1"/>
  <c r="J17" i="31"/>
  <c r="K17" i="31" s="1"/>
  <c r="M17" i="31" s="1"/>
  <c r="G17" i="31"/>
  <c r="I17" i="31" s="1"/>
  <c r="C25" i="31"/>
  <c r="E25" i="31" s="1"/>
  <c r="J25" i="31"/>
  <c r="K25" i="31" s="1"/>
  <c r="M25" i="31" s="1"/>
  <c r="P93" i="1"/>
  <c r="R94" i="1" l="1"/>
  <c r="Q92" i="1"/>
  <c r="S91" i="1"/>
  <c r="A89" i="21"/>
  <c r="C89" i="21"/>
  <c r="D88" i="20"/>
  <c r="E88" i="20" s="1"/>
  <c r="P94" i="1"/>
  <c r="F88" i="20"/>
  <c r="E88" i="21"/>
  <c r="F88" i="21"/>
  <c r="E89" i="23"/>
  <c r="F89" i="23" s="1"/>
  <c r="G89" i="23"/>
  <c r="Q93" i="1" l="1"/>
  <c r="S92" i="1"/>
  <c r="D89" i="21"/>
  <c r="E89" i="21" s="1"/>
  <c r="F89" i="21"/>
  <c r="Q94" i="1" l="1"/>
  <c r="S94" i="1" s="1"/>
  <c r="S9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imagedummy</author>
    <author>supersetup</author>
  </authors>
  <commentList>
    <comment ref="E9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SEE NOTE 1</t>
        </r>
      </text>
    </comment>
    <comment ref="E10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SEE NOTE 1</t>
        </r>
      </text>
    </comment>
    <comment ref="E11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SEE NOTE 1</t>
        </r>
      </text>
    </comment>
    <comment ref="E12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See Note 1</t>
        </r>
      </text>
    </comment>
    <comment ref="E14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SEE NOTE 1</t>
        </r>
      </text>
    </comment>
    <comment ref="B29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See Note 2</t>
        </r>
      </text>
    </comment>
    <comment ref="D32" authorId="1" shapeId="0" xr:uid="{0919CAB1-2D0D-4892-A9EF-C4E8AEC8CDCB}">
      <text>
        <r>
          <rPr>
            <b/>
            <sz val="9"/>
            <color indexed="81"/>
            <rFont val="Tahoma"/>
            <family val="2"/>
          </rPr>
          <t>supersetup:</t>
        </r>
        <r>
          <rPr>
            <sz val="9"/>
            <color indexed="81"/>
            <rFont val="Tahoma"/>
            <family val="2"/>
          </rPr>
          <t xml:space="preserve">
Excluding Water Rental Tax</t>
        </r>
      </text>
    </comment>
    <comment ref="F32" authorId="1" shapeId="0" xr:uid="{0BD5BEC9-04C5-4D55-A192-58A75257FAC5}">
      <text>
        <r>
          <rPr>
            <b/>
            <sz val="9"/>
            <color indexed="81"/>
            <rFont val="Tahoma"/>
            <family val="2"/>
          </rPr>
          <t>supersetup:</t>
        </r>
        <r>
          <rPr>
            <sz val="9"/>
            <color indexed="81"/>
            <rFont val="Tahoma"/>
            <family val="2"/>
          </rPr>
          <t xml:space="preserve">
Excluding Water Rental Tax</t>
        </r>
      </text>
    </comment>
    <comment ref="C33" authorId="1" shapeId="0" xr:uid="{00000000-0006-0000-0100-000007000000}">
      <text>
        <r>
          <rPr>
            <b/>
            <sz val="9"/>
            <color indexed="81"/>
            <rFont val="Tahoma"/>
            <family val="2"/>
          </rPr>
          <t>supersetup:</t>
        </r>
        <r>
          <rPr>
            <sz val="9"/>
            <color indexed="81"/>
            <rFont val="Tahoma"/>
            <family val="2"/>
          </rPr>
          <t xml:space="preserve">
Does Not Include Taxes</t>
        </r>
      </text>
    </comment>
    <comment ref="D33" authorId="1" shapeId="0" xr:uid="{E6D5D2FE-0E3A-41DF-AFE7-FE8C6A1C78B2}">
      <text>
        <r>
          <rPr>
            <b/>
            <sz val="9"/>
            <color indexed="81"/>
            <rFont val="Tahoma"/>
            <family val="2"/>
          </rPr>
          <t>supersetup:</t>
        </r>
        <r>
          <rPr>
            <sz val="9"/>
            <color indexed="81"/>
            <rFont val="Tahoma"/>
            <family val="2"/>
          </rPr>
          <t xml:space="preserve">
Does Not Include Taxes</t>
        </r>
      </text>
    </comment>
  </commentList>
</comments>
</file>

<file path=xl/sharedStrings.xml><?xml version="1.0" encoding="utf-8"?>
<sst xmlns="http://schemas.openxmlformats.org/spreadsheetml/2006/main" count="434" uniqueCount="224">
  <si>
    <t>Input Requirements</t>
  </si>
  <si>
    <t>Capital Expenditures</t>
  </si>
  <si>
    <t xml:space="preserve">The year the costs are put into the spreadsheet is the year the project placed into rate base. </t>
  </si>
  <si>
    <t>Operating Expenditures</t>
  </si>
  <si>
    <t>Project Life Cycle Analysis Assumptions</t>
  </si>
  <si>
    <t>Year production due to life extension project starts.</t>
  </si>
  <si>
    <t>Notes</t>
  </si>
  <si>
    <t xml:space="preserve">2) Revenue Requirement and Avoided Energy Costs are all Year End Cash Flows. </t>
  </si>
  <si>
    <t>2) Total present value of costs will be based on a assumed study period (life cycle) starting in the year subsequent to the in-service year.</t>
  </si>
  <si>
    <t xml:space="preserve">3) Lost production during construction will be modeled as a cost of the project. </t>
  </si>
  <si>
    <t>4) Present Value Calculation is discounted to the beginning of the year when production from the project is deemed to have started.</t>
  </si>
  <si>
    <t>Capital Expenditures by Year</t>
  </si>
  <si>
    <t>Year</t>
  </si>
  <si>
    <t>Generation</t>
  </si>
  <si>
    <t>Transmission</t>
  </si>
  <si>
    <t>Substation</t>
  </si>
  <si>
    <t>Distribution</t>
  </si>
  <si>
    <t>Buildings</t>
  </si>
  <si>
    <t>Operating</t>
  </si>
  <si>
    <t xml:space="preserve">Description of Capital Work
</t>
  </si>
  <si>
    <t>Hydro</t>
  </si>
  <si>
    <t>Costs</t>
  </si>
  <si>
    <t>65.7 yrs</t>
  </si>
  <si>
    <t>51.9 yrs</t>
  </si>
  <si>
    <t>48.5 yrs</t>
  </si>
  <si>
    <t>78 yrs</t>
  </si>
  <si>
    <t>8% CCA</t>
  </si>
  <si>
    <t>100% CCA</t>
  </si>
  <si>
    <t>4% CCA</t>
  </si>
  <si>
    <t>Lookout Brook Bridges #1 and Transformer Year 1</t>
  </si>
  <si>
    <t>Lookout Brook Bridges #2 and Transformer Year 2</t>
  </si>
  <si>
    <t>Lookout Brook Bridge #3 and Transformer Year 3</t>
  </si>
  <si>
    <t>Road and Joe Dennis Pond Outlet Year 1</t>
  </si>
  <si>
    <t>Road and Joe Dennis Pond Outlet Year 2</t>
  </si>
  <si>
    <t>Penstock Coating</t>
  </si>
  <si>
    <t>Mechanical Overhaul</t>
  </si>
  <si>
    <t>Cross Pond Outlet Replacement</t>
  </si>
  <si>
    <t>G4 Rewind and Protection and Controls</t>
  </si>
  <si>
    <t>Mechanical Overhaul and Switchgear</t>
  </si>
  <si>
    <t>Building Envelope and Crane</t>
  </si>
  <si>
    <t>Mechanical Overhaul and Transmission Line</t>
  </si>
  <si>
    <t>G3 Rewind</t>
  </si>
  <si>
    <t>Penstock Coating and Mechanical Overhaul</t>
  </si>
  <si>
    <t>Lookout Brook</t>
  </si>
  <si>
    <t>All Operating costs should reflect cost escalations to 2027</t>
  </si>
  <si>
    <t>Plant Production Information</t>
  </si>
  <si>
    <t>Summary</t>
  </si>
  <si>
    <t>Existing Plant Output</t>
  </si>
  <si>
    <t>GWhrs</t>
  </si>
  <si>
    <t>Estimated Normal Production</t>
  </si>
  <si>
    <t>Generation Increase</t>
  </si>
  <si>
    <t>New Plant Output</t>
  </si>
  <si>
    <t>NP Output</t>
  </si>
  <si>
    <t>Existing Plant Capacity</t>
  </si>
  <si>
    <t>MW</t>
  </si>
  <si>
    <t xml:space="preserve"> (Available for Winter Peak)</t>
  </si>
  <si>
    <t>Annual Operating Costs</t>
  </si>
  <si>
    <t>See Operating Cost Table</t>
  </si>
  <si>
    <t>Operating Savings</t>
  </si>
  <si>
    <t>Revised Annual Costs</t>
  </si>
  <si>
    <t>NOTES</t>
  </si>
  <si>
    <t>1) Normalized Energy Production based on the results of the 2020 Water Management Study</t>
  </si>
  <si>
    <t>2) Annual Cost Calculated Specific Plant Charges + % Of Hydro Operations based on annual Output</t>
  </si>
  <si>
    <t>3) Ensure Gen Tax is included</t>
  </si>
  <si>
    <t>4) Available for Winter Peak as reported to Hydro (based on capacity during capacity test)</t>
  </si>
  <si>
    <t>Operating Cost Information</t>
  </si>
  <si>
    <t>Operating Costs Information</t>
  </si>
  <si>
    <t>Plant Operating</t>
  </si>
  <si>
    <t>Hydro Ops</t>
  </si>
  <si>
    <t>Plant Portion of</t>
  </si>
  <si>
    <t>Total</t>
  </si>
  <si>
    <t>Escalation to 2027 - Labour</t>
  </si>
  <si>
    <t>Escalation to 2027 - Non Labour</t>
  </si>
  <si>
    <t>$2027 Labour</t>
  </si>
  <si>
    <t>$2027 Non Labour</t>
  </si>
  <si>
    <t>51233 - Lookout Brook</t>
  </si>
  <si>
    <t>Labour</t>
  </si>
  <si>
    <t>Non Labour</t>
  </si>
  <si>
    <t>2023 $</t>
  </si>
  <si>
    <t>5 year Average</t>
  </si>
  <si>
    <t>Water Tax</t>
  </si>
  <si>
    <t>Total Annual Operating Cost:</t>
  </si>
  <si>
    <t>Water Rental Tax</t>
  </si>
  <si>
    <t xml:space="preserve">       based on rate of 2.5 $/MWh established in 2016 and adjusted by CPI annually</t>
  </si>
  <si>
    <t>CPI Escalation 2026</t>
  </si>
  <si>
    <t>CPI Escalation 2027</t>
  </si>
  <si>
    <t>Rounded Figure for 2027</t>
  </si>
  <si>
    <t>$/MWh</t>
  </si>
  <si>
    <t xml:space="preserve">Normal Production </t>
  </si>
  <si>
    <t>Total Water Rental Rate ($2027)</t>
  </si>
  <si>
    <t>Escalation</t>
  </si>
  <si>
    <t>Beyond 2026 assumes GDP Deflator forecast (Canada) is a reasonable approximation for forecast CPI</t>
  </si>
  <si>
    <t>Escalation for converting historic operating costs to 2027 equivalent</t>
  </si>
  <si>
    <t>Inflation adjustment taken from historic medium term all Canada GDP Deflator Forecast - February 6, 2026</t>
  </si>
  <si>
    <t>Non-Labour Escalator</t>
  </si>
  <si>
    <t>Labour Escalator</t>
  </si>
  <si>
    <t>Index</t>
  </si>
  <si>
    <t>Escalation to 2027</t>
  </si>
  <si>
    <t>Estimated Spillage</t>
  </si>
  <si>
    <t>Export Energy Supply cost $/MWh</t>
  </si>
  <si>
    <t>Winter on Peak Cost</t>
  </si>
  <si>
    <t>Winter off peak cost</t>
  </si>
  <si>
    <t>Non-Winter Cost</t>
  </si>
  <si>
    <t>Winter Production Split</t>
  </si>
  <si>
    <t>#</t>
  </si>
  <si>
    <t>GWH</t>
  </si>
  <si>
    <t>Winter Season spill</t>
  </si>
  <si>
    <t>Non-Winter Spill</t>
  </si>
  <si>
    <t>Weighted Export Energy Supply Cost
$/MWh</t>
  </si>
  <si>
    <t>Cost of Spillage
($)</t>
  </si>
  <si>
    <t>On Peak</t>
  </si>
  <si>
    <t>Off Peak</t>
  </si>
  <si>
    <t>Notes:</t>
  </si>
  <si>
    <t>1.  Estimated Spillage accounts for cost of spilled water (lost generation) during planned work.</t>
  </si>
  <si>
    <t>2.  Enter the year the spill is expected to occur and the spillage amount (GWh).</t>
  </si>
  <si>
    <t>3.  The value of the spillage is based on the weighted export energy supply cost for the year the spill is expected.</t>
  </si>
  <si>
    <t>Basis of Energy, Generation Capacity and Transmission Capacity is NL Hydro's Marginal Cost update- December 2025</t>
  </si>
  <si>
    <t>Winter Season defined as December through March.</t>
  </si>
  <si>
    <t>On peak Hours 7:00 a.m. to 10:00 p.m., Monday through Friday</t>
  </si>
  <si>
    <t>Hourly Marginal Capacity estimated by Newfoundland Power.</t>
  </si>
  <si>
    <t>Annual Capacity costs does not include losses to NP delivery point</t>
  </si>
  <si>
    <t>Marginal Cost Projection 2026 - 2045</t>
  </si>
  <si>
    <t>Island Inter-Connected System</t>
  </si>
  <si>
    <t>at Hydro's Delivery Point to NP</t>
  </si>
  <si>
    <t xml:space="preserve">Plant Production </t>
  </si>
  <si>
    <t>Source: Hydro's Marginal Cost Update, December 2025</t>
  </si>
  <si>
    <t>Source: Hourly Hydro Prod Input for NPV - for appropriate hydro Plant</t>
  </si>
  <si>
    <t>Energy Supply Costs</t>
  </si>
  <si>
    <t xml:space="preserve">                    Generation and Transmission Capacity Costs                         </t>
  </si>
  <si>
    <t>Plant Production Splits</t>
  </si>
  <si>
    <t>Weighted Export Energy Supply Cost</t>
  </si>
  <si>
    <t>Weighted Capacity Cost  (Run of River)</t>
  </si>
  <si>
    <t>Winter</t>
  </si>
  <si>
    <t>Non-Winter</t>
  </si>
  <si>
    <t>On-Peak</t>
  </si>
  <si>
    <t>Off-Peak</t>
  </si>
  <si>
    <t>All hours</t>
  </si>
  <si>
    <t xml:space="preserve">Annual </t>
  </si>
  <si>
    <t xml:space="preserve">$/kW·yr </t>
  </si>
  <si>
    <t>2027 - 2045 Based on Marginal Cost Projection from Hydro's Marginal Cost Update, December 2025</t>
  </si>
  <si>
    <t>After 2045 Based on Cost Escalation Factor from Escalation Sheet</t>
  </si>
  <si>
    <t>GDP Deflator (All Canada)</t>
  </si>
  <si>
    <t>(% over previous year)</t>
  </si>
  <si>
    <t>Escalated Amount</t>
  </si>
  <si>
    <t>2046 and Beyond</t>
  </si>
  <si>
    <t>GENERATION EXPENDITURES</t>
  </si>
  <si>
    <t>CONVERSION FROM CAPITAL EXPENDITURES TO REVENUE REQUIREMENT</t>
  </si>
  <si>
    <t>DO NOT MODIFY ENTRIES IN THIS SHEET</t>
  </si>
  <si>
    <t>Summary of Alternatives</t>
  </si>
  <si>
    <t>Alternative 1:</t>
  </si>
  <si>
    <t>Life Cycle Cost of Plant</t>
  </si>
  <si>
    <t>Life (Years)</t>
  </si>
  <si>
    <t>PV Costs</t>
  </si>
  <si>
    <t>Levelized Annual Cost</t>
  </si>
  <si>
    <t>Annual Production</t>
  </si>
  <si>
    <t>Levelized Unit Cost</t>
  </si>
  <si>
    <t>($ 000)</t>
  </si>
  <si>
    <t>(GWh)</t>
  </si>
  <si>
    <t>(¢/kWhr)</t>
  </si>
  <si>
    <t>Alternative 2a:  Replacement Cost of Energy and Capacity (Run of River Scenario)</t>
  </si>
  <si>
    <t>Energy Costs</t>
  </si>
  <si>
    <t>Capacity Costs (Run of River Scenario)</t>
  </si>
  <si>
    <t>Totals</t>
  </si>
  <si>
    <t>Alternative 2b:  Replacement Cost of Energy and Capacity (Fully Dispatchable Plant Scenario)</t>
  </si>
  <si>
    <t>Capacity Costs (Fully Dispatchable Plant Scenario)</t>
  </si>
  <si>
    <t>Weighted Average Incremental Cost of Capital:</t>
  </si>
  <si>
    <t>Escalation Rate:</t>
  </si>
  <si>
    <t>See following worksheet</t>
  </si>
  <si>
    <t>First year for capital expenditures:</t>
  </si>
  <si>
    <t>PW Year:</t>
  </si>
  <si>
    <t>Life Cycle Period:</t>
  </si>
  <si>
    <t>Years</t>
  </si>
  <si>
    <t>Present Worth Analysis of the Cost of Future Plant Production</t>
  </si>
  <si>
    <t xml:space="preserve">Production </t>
  </si>
  <si>
    <t>Capital Revenue Requirement</t>
  </si>
  <si>
    <t>Operating Costs</t>
  </si>
  <si>
    <t>Spillage Cost</t>
  </si>
  <si>
    <t>Operating Benefits</t>
  </si>
  <si>
    <t>Net benefit</t>
  </si>
  <si>
    <t>Present Worth Benefit</t>
  </si>
  <si>
    <t>Cumulative Present Value Benefit</t>
  </si>
  <si>
    <t>Present Worth of Sunk Costs</t>
  </si>
  <si>
    <t>Total Present Worth Benefit</t>
  </si>
  <si>
    <t>Revenue Rqmt (¢/kWhr)</t>
  </si>
  <si>
    <t>65.7yrs</t>
  </si>
  <si>
    <t>Note: Assumes normal production</t>
  </si>
  <si>
    <t>Cost of Replacement Energy (Reduced Exports)</t>
  </si>
  <si>
    <t>Marginal Energy Costs</t>
  </si>
  <si>
    <t>Total Present Worth</t>
  </si>
  <si>
    <t>Cumulative present Worth</t>
  </si>
  <si>
    <t>Value of Export Sales (¢/kWhr)</t>
  </si>
  <si>
    <t>Cost of Replacement Capacity (Run of River Assumption)</t>
  </si>
  <si>
    <t>Marginal Capacity Cost</t>
  </si>
  <si>
    <t>Value of Avoided Generation Capacity</t>
  </si>
  <si>
    <t>$</t>
  </si>
  <si>
    <t>Cost of Replacement Capacity (Fully Dispatchable Assumption)</t>
  </si>
  <si>
    <t>Plant Effective Capacity reflecting 5% FOR and a 14.0% Reserve Margin</t>
  </si>
  <si>
    <t>Effective Capacity</t>
  </si>
  <si>
    <t>Cumulative Present Worth</t>
  </si>
  <si>
    <t>Capital Expenditures transferred from Summary Sheet</t>
  </si>
  <si>
    <t>Revenue Requirement values transferred back to Summary Sheet</t>
  </si>
  <si>
    <t>Revenue Requirement</t>
  </si>
  <si>
    <t>By Asset Type</t>
  </si>
  <si>
    <t>YEAR</t>
  </si>
  <si>
    <t>Future Rev Req Factors 2030</t>
  </si>
  <si>
    <t>Capital Expenditure</t>
  </si>
  <si>
    <t>SUNCOST</t>
  </si>
  <si>
    <t>NPV SUNK COST</t>
  </si>
  <si>
    <t>TRANSMISSION EXPENDITURES</t>
  </si>
  <si>
    <t>SUBSTATION EXPENDITURES</t>
  </si>
  <si>
    <t>DISTRIBUTION EXPENDITURES</t>
  </si>
  <si>
    <t>GENERAL PROPERTY BUILDINGS CONSTRCUTED</t>
  </si>
  <si>
    <t>Capital Expenditures from 2027 to 2031 should be the same as in the five year capital budget.</t>
  </si>
  <si>
    <t>52.9 yrs</t>
  </si>
  <si>
    <t>The Capital expenditures beyond 2031 should be based on 2027 costs and will be escalated to the in-service year by this spreadsheet.</t>
  </si>
  <si>
    <t>All Operating expenditures should be input based on 2027 costs.  The Spreadsheet will escalate the operating costs to future years.</t>
  </si>
  <si>
    <t>2027 - 2031</t>
  </si>
  <si>
    <t>2031 - 2045</t>
  </si>
  <si>
    <t>Escalation from Signal49's medium term forecast of the Implicit Price Deflator: G.D.P at Market Price for Canada.  Dated February 6, 2026.</t>
  </si>
  <si>
    <t>Escalation to 2027 based on Signal49's forecast for All Items Consumer price index.</t>
  </si>
  <si>
    <t>Escalation from Signal49's long term forecast of the Implicit Price Deflator: G.D.P at Market Price for Canada. Dated March 27, 2026.</t>
  </si>
  <si>
    <t>1) Present Value Calculation assumes an in-service date at end of year with production from life extension project starting the year subsequent to the in-service year.</t>
  </si>
  <si>
    <t xml:space="preserve">2025 Water Rental Rate </t>
  </si>
  <si>
    <t>Escalation based on average annual % escalation from 2041 - 2045 = (1.6745%)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</si>
</sst>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General_)"/>
    <numFmt numFmtId="166" formatCode="0.0000"/>
    <numFmt numFmtId="167" formatCode="0.0%"/>
    <numFmt numFmtId="168" formatCode="#,##0.000"/>
    <numFmt numFmtId="169" formatCode="_(* #,##0_);_(* \(#,##0\);_(* &quot;-&quot;??_);_(@_)"/>
    <numFmt numFmtId="170" formatCode="_(* #,##0.0000_);_(* \(#,##0.0000\);_(* &quot;-&quot;??_);_(@_)"/>
    <numFmt numFmtId="171" formatCode="_(* #,##0.000_);_(* \(#,##0.000\);_(* &quot;-&quot;??_);_(@_)"/>
    <numFmt numFmtId="172" formatCode="0.000"/>
    <numFmt numFmtId="173" formatCode="_(* #,##0.0_);_(* \(#,##0.0\);_(* &quot;-&quot;??_);_(@_)"/>
    <numFmt numFmtId="174" formatCode="_-&quot;$&quot;* #,##0.000_-;\-&quot;$&quot;* #,##0.000_-;_-&quot;$&quot;* &quot;-&quot;??_-;_-@_-"/>
    <numFmt numFmtId="175" formatCode="0.00000"/>
    <numFmt numFmtId="176" formatCode="0.0"/>
    <numFmt numFmtId="177" formatCode="_(* #,##0_);_(* \(#,##0\);_(* &quot;-&quot;???_);_(@_)"/>
    <numFmt numFmtId="178" formatCode="0.000%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name val="Times New Roman"/>
      <family val="1"/>
    </font>
    <font>
      <b/>
      <u/>
      <sz val="11"/>
      <color indexed="8"/>
      <name val="Times New Roman"/>
      <family val="1"/>
    </font>
    <font>
      <b/>
      <sz val="11"/>
      <color indexed="56"/>
      <name val="Times New Roman"/>
      <family val="1"/>
    </font>
    <font>
      <b/>
      <u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12"/>
      <name val="Times New Roman"/>
      <family val="1"/>
    </font>
    <font>
      <sz val="11"/>
      <color indexed="16"/>
      <name val="Times New Roman"/>
      <family val="1"/>
    </font>
    <font>
      <b/>
      <sz val="11"/>
      <color indexed="10"/>
      <name val="Times New Roman"/>
      <family val="1"/>
    </font>
    <font>
      <b/>
      <sz val="11"/>
      <color indexed="48"/>
      <name val="Times New Roman"/>
      <family val="1"/>
    </font>
    <font>
      <b/>
      <u/>
      <sz val="14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sz val="10"/>
      <name val="Arial"/>
      <family val="2"/>
    </font>
    <font>
      <sz val="10"/>
      <color indexed="16"/>
      <name val="Arial"/>
      <family val="2"/>
    </font>
    <font>
      <sz val="10"/>
      <color indexed="21"/>
      <name val="Arial"/>
      <family val="2"/>
    </font>
    <font>
      <sz val="10"/>
      <color indexed="8"/>
      <name val="Arial"/>
      <family val="2"/>
    </font>
    <font>
      <i/>
      <sz val="11"/>
      <name val="Times New Roman"/>
      <family val="1"/>
    </font>
    <font>
      <u/>
      <sz val="10"/>
      <color theme="10"/>
      <name val="Arial"/>
      <family val="2"/>
    </font>
    <font>
      <b/>
      <sz val="11"/>
      <color rgb="FF0070C0"/>
      <name val="Times New Roman"/>
      <family val="1"/>
    </font>
    <font>
      <b/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44" fontId="3" fillId="0" borderId="0" applyFont="0" applyFill="0" applyBorder="0" applyAlignment="0" applyProtection="0"/>
    <xf numFmtId="165" fontId="4" fillId="0" borderId="0"/>
    <xf numFmtId="9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32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26">
    <xf numFmtId="0" fontId="0" fillId="0" borderId="0" xfId="0"/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/>
    <xf numFmtId="165" fontId="11" fillId="0" borderId="0" xfId="2" applyFont="1" applyAlignment="1">
      <alignment horizontal="centerContinuous"/>
    </xf>
    <xf numFmtId="3" fontId="17" fillId="0" borderId="0" xfId="1" applyNumberFormat="1" applyFont="1"/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5" fontId="11" fillId="0" borderId="0" xfId="2" applyFont="1"/>
    <xf numFmtId="3" fontId="19" fillId="0" borderId="0" xfId="2" applyNumberFormat="1" applyFont="1" applyAlignment="1">
      <alignment horizontal="center"/>
    </xf>
    <xf numFmtId="3" fontId="20" fillId="0" borderId="0" xfId="0" applyNumberFormat="1" applyFont="1"/>
    <xf numFmtId="3" fontId="11" fillId="0" borderId="0" xfId="0" applyNumberFormat="1" applyFont="1"/>
    <xf numFmtId="0" fontId="10" fillId="0" borderId="0" xfId="0" applyFont="1" applyAlignment="1">
      <alignment horizontal="center"/>
    </xf>
    <xf numFmtId="43" fontId="11" fillId="0" borderId="0" xfId="0" applyNumberFormat="1" applyFont="1"/>
    <xf numFmtId="173" fontId="8" fillId="0" borderId="0" xfId="0" applyNumberFormat="1" applyFont="1" applyAlignment="1">
      <alignment horizontal="center"/>
    </xf>
    <xf numFmtId="173" fontId="11" fillId="0" borderId="0" xfId="0" applyNumberFormat="1" applyFont="1" applyAlignment="1">
      <alignment horizontal="center"/>
    </xf>
    <xf numFmtId="0" fontId="18" fillId="0" borderId="0" xfId="0" applyFont="1"/>
    <xf numFmtId="44" fontId="11" fillId="0" borderId="0" xfId="1" applyFont="1"/>
    <xf numFmtId="171" fontId="11" fillId="0" borderId="0" xfId="4" applyNumberFormat="1" applyFont="1"/>
    <xf numFmtId="43" fontId="11" fillId="0" borderId="0" xfId="4" applyFont="1"/>
    <xf numFmtId="0" fontId="11" fillId="0" borderId="4" xfId="0" applyFont="1" applyBorder="1"/>
    <xf numFmtId="0" fontId="11" fillId="0" borderId="8" xfId="0" applyFont="1" applyBorder="1"/>
    <xf numFmtId="4" fontId="11" fillId="0" borderId="0" xfId="0" applyNumberFormat="1" applyFont="1"/>
    <xf numFmtId="165" fontId="18" fillId="0" borderId="0" xfId="2" quotePrefix="1" applyFont="1" applyAlignment="1">
      <alignment horizontal="right"/>
    </xf>
    <xf numFmtId="165" fontId="11" fillId="0" borderId="0" xfId="0" applyNumberFormat="1" applyFont="1"/>
    <xf numFmtId="165" fontId="10" fillId="0" borderId="0" xfId="2" applyFont="1" applyAlignment="1">
      <alignment horizontal="left"/>
    </xf>
    <xf numFmtId="0" fontId="18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 wrapText="1"/>
    </xf>
    <xf numFmtId="4" fontId="18" fillId="0" borderId="0" xfId="0" applyNumberFormat="1" applyFont="1"/>
    <xf numFmtId="2" fontId="18" fillId="0" borderId="0" xfId="0" applyNumberFormat="1" applyFont="1" applyAlignment="1">
      <alignment horizontal="center" wrapText="1"/>
    </xf>
    <xf numFmtId="168" fontId="11" fillId="0" borderId="0" xfId="0" applyNumberFormat="1" applyFont="1"/>
    <xf numFmtId="167" fontId="11" fillId="0" borderId="0" xfId="3" applyNumberFormat="1" applyFont="1"/>
    <xf numFmtId="169" fontId="11" fillId="0" borderId="0" xfId="4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2" fontId="11" fillId="0" borderId="0" xfId="0" applyNumberFormat="1" applyFont="1"/>
    <xf numFmtId="2" fontId="18" fillId="0" borderId="0" xfId="0" applyNumberFormat="1" applyFont="1" applyAlignment="1">
      <alignment horizontal="center" vertical="center"/>
    </xf>
    <xf numFmtId="172" fontId="10" fillId="0" borderId="0" xfId="0" applyNumberFormat="1" applyFont="1" applyAlignment="1">
      <alignment horizontal="center"/>
    </xf>
    <xf numFmtId="43" fontId="11" fillId="0" borderId="0" xfId="4" applyFont="1" applyFill="1"/>
    <xf numFmtId="169" fontId="11" fillId="0" borderId="0" xfId="4" applyNumberFormat="1" applyFont="1" applyFill="1"/>
    <xf numFmtId="169" fontId="11" fillId="0" borderId="0" xfId="0" applyNumberFormat="1" applyFont="1"/>
    <xf numFmtId="0" fontId="11" fillId="0" borderId="0" xfId="0" applyFont="1" applyAlignment="1">
      <alignment horizontal="left"/>
    </xf>
    <xf numFmtId="10" fontId="22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" fontId="22" fillId="0" borderId="0" xfId="0" applyNumberFormat="1" applyFont="1" applyAlignment="1">
      <alignment horizontal="left"/>
    </xf>
    <xf numFmtId="165" fontId="11" fillId="0" borderId="0" xfId="2" applyFont="1" applyAlignment="1">
      <alignment horizontal="left"/>
    </xf>
    <xf numFmtId="3" fontId="11" fillId="0" borderId="0" xfId="2" applyNumberFormat="1" applyFont="1" applyAlignment="1">
      <alignment horizontal="centerContinuous"/>
    </xf>
    <xf numFmtId="3" fontId="11" fillId="0" borderId="0" xfId="3" applyNumberFormat="1" applyFont="1" applyFill="1"/>
    <xf numFmtId="3" fontId="11" fillId="0" borderId="0" xfId="3" applyNumberFormat="1" applyFont="1" applyFill="1" applyProtection="1"/>
    <xf numFmtId="10" fontId="11" fillId="0" borderId="0" xfId="3" applyNumberFormat="1" applyFont="1" applyFill="1"/>
    <xf numFmtId="0" fontId="10" fillId="0" borderId="0" xfId="0" applyFont="1" applyAlignment="1">
      <alignment wrapText="1"/>
    </xf>
    <xf numFmtId="3" fontId="10" fillId="0" borderId="0" xfId="2" applyNumberFormat="1" applyFont="1" applyAlignment="1">
      <alignment horizontal="left"/>
    </xf>
    <xf numFmtId="3" fontId="10" fillId="0" borderId="0" xfId="2" applyNumberFormat="1" applyFont="1" applyAlignment="1">
      <alignment horizontal="center"/>
    </xf>
    <xf numFmtId="165" fontId="11" fillId="0" borderId="0" xfId="2" applyFont="1" applyAlignment="1">
      <alignment horizontal="center"/>
    </xf>
    <xf numFmtId="3" fontId="19" fillId="0" borderId="0" xfId="0" applyNumberFormat="1" applyFont="1" applyAlignment="1">
      <alignment horizontal="center"/>
    </xf>
    <xf numFmtId="3" fontId="17" fillId="0" borderId="0" xfId="1" applyNumberFormat="1" applyFont="1" applyAlignment="1">
      <alignment horizontal="right"/>
    </xf>
    <xf numFmtId="170" fontId="11" fillId="0" borderId="0" xfId="0" applyNumberFormat="1" applyFont="1"/>
    <xf numFmtId="0" fontId="15" fillId="0" borderId="0" xfId="0" applyFont="1"/>
    <xf numFmtId="0" fontId="11" fillId="0" borderId="0" xfId="0" applyFont="1" applyAlignment="1">
      <alignment vertical="top" wrapText="1"/>
    </xf>
    <xf numFmtId="2" fontId="0" fillId="0" borderId="0" xfId="0" applyNumberFormat="1"/>
    <xf numFmtId="43" fontId="27" fillId="0" borderId="0" xfId="7" applyNumberFormat="1" applyFont="1"/>
    <xf numFmtId="3" fontId="11" fillId="3" borderId="0" xfId="0" applyNumberFormat="1" applyFont="1" applyFill="1"/>
    <xf numFmtId="3" fontId="11" fillId="3" borderId="0" xfId="2" applyNumberFormat="1" applyFont="1" applyFill="1" applyAlignment="1">
      <alignment horizontal="center"/>
    </xf>
    <xf numFmtId="3" fontId="19" fillId="3" borderId="0" xfId="2" applyNumberFormat="1" applyFont="1" applyFill="1" applyAlignment="1">
      <alignment horizontal="center"/>
    </xf>
    <xf numFmtId="3" fontId="10" fillId="3" borderId="0" xfId="2" applyNumberFormat="1" applyFont="1" applyFill="1" applyAlignment="1">
      <alignment horizontal="center"/>
    </xf>
    <xf numFmtId="3" fontId="10" fillId="3" borderId="0" xfId="0" applyNumberFormat="1" applyFont="1" applyFill="1" applyAlignment="1">
      <alignment horizontal="center"/>
    </xf>
    <xf numFmtId="3" fontId="18" fillId="3" borderId="0" xfId="0" applyNumberFormat="1" applyFont="1" applyFill="1" applyAlignment="1">
      <alignment horizontal="center"/>
    </xf>
    <xf numFmtId="3" fontId="19" fillId="3" borderId="0" xfId="3" applyNumberFormat="1" applyFont="1" applyFill="1" applyAlignment="1">
      <alignment horizontal="center"/>
    </xf>
    <xf numFmtId="3" fontId="25" fillId="3" borderId="0" xfId="2" applyNumberFormat="1" applyFont="1" applyFill="1"/>
    <xf numFmtId="3" fontId="3" fillId="3" borderId="0" xfId="2" applyNumberFormat="1" applyFont="1" applyFill="1"/>
    <xf numFmtId="3" fontId="3" fillId="3" borderId="0" xfId="3" applyNumberFormat="1" applyFont="1" applyFill="1" applyAlignment="1">
      <alignment horizontal="center"/>
    </xf>
    <xf numFmtId="3" fontId="30" fillId="3" borderId="0" xfId="0" applyNumberFormat="1" applyFont="1" applyFill="1" applyAlignment="1">
      <alignment horizontal="center"/>
    </xf>
    <xf numFmtId="0" fontId="31" fillId="0" borderId="0" xfId="0" applyFont="1"/>
    <xf numFmtId="0" fontId="3" fillId="0" borderId="0" xfId="7"/>
    <xf numFmtId="0" fontId="24" fillId="0" borderId="0" xfId="7" applyFont="1"/>
    <xf numFmtId="0" fontId="25" fillId="0" borderId="0" xfId="7" applyFont="1"/>
    <xf numFmtId="0" fontId="26" fillId="0" borderId="0" xfId="7" applyFont="1"/>
    <xf numFmtId="165" fontId="3" fillId="0" borderId="0" xfId="2" applyFont="1" applyAlignment="1">
      <alignment horizontal="left"/>
    </xf>
    <xf numFmtId="165" fontId="27" fillId="0" borderId="0" xfId="2" quotePrefix="1" applyFont="1" applyAlignment="1">
      <alignment horizontal="right"/>
    </xf>
    <xf numFmtId="0" fontId="27" fillId="0" borderId="0" xfId="7" applyFont="1"/>
    <xf numFmtId="165" fontId="27" fillId="0" borderId="0" xfId="7" applyNumberFormat="1" applyFont="1"/>
    <xf numFmtId="165" fontId="3" fillId="0" borderId="0" xfId="2" quotePrefix="1" applyFont="1" applyAlignment="1">
      <alignment horizontal="right"/>
    </xf>
    <xf numFmtId="165" fontId="3" fillId="0" borderId="0" xfId="7" applyNumberFormat="1"/>
    <xf numFmtId="165" fontId="27" fillId="0" borderId="0" xfId="2" applyFont="1" applyAlignment="1">
      <alignment horizontal="right"/>
    </xf>
    <xf numFmtId="165" fontId="27" fillId="0" borderId="0" xfId="2" applyFont="1"/>
    <xf numFmtId="1" fontId="3" fillId="0" borderId="0" xfId="7" applyNumberFormat="1"/>
    <xf numFmtId="43" fontId="3" fillId="0" borderId="0" xfId="7" applyNumberFormat="1"/>
    <xf numFmtId="0" fontId="3" fillId="0" borderId="0" xfId="7" applyAlignment="1">
      <alignment horizontal="left"/>
    </xf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8" xfId="0" applyFont="1" applyBorder="1"/>
    <xf numFmtId="0" fontId="11" fillId="0" borderId="19" xfId="0" applyFont="1" applyBorder="1"/>
    <xf numFmtId="0" fontId="10" fillId="0" borderId="12" xfId="0" applyFont="1" applyBorder="1"/>
    <xf numFmtId="0" fontId="10" fillId="0" borderId="22" xfId="0" applyFont="1" applyBorder="1"/>
    <xf numFmtId="0" fontId="10" fillId="0" borderId="15" xfId="0" applyFont="1" applyBorder="1"/>
    <xf numFmtId="0" fontId="11" fillId="0" borderId="20" xfId="0" applyFont="1" applyBorder="1" applyAlignment="1">
      <alignment horizontal="center"/>
    </xf>
    <xf numFmtId="0" fontId="10" fillId="0" borderId="23" xfId="0" applyFont="1" applyBorder="1"/>
    <xf numFmtId="44" fontId="11" fillId="0" borderId="0" xfId="0" applyNumberFormat="1" applyFont="1"/>
    <xf numFmtId="0" fontId="10" fillId="0" borderId="24" xfId="0" applyFont="1" applyBorder="1"/>
    <xf numFmtId="3" fontId="11" fillId="0" borderId="1" xfId="0" applyNumberFormat="1" applyFont="1" applyBorder="1" applyAlignment="1">
      <alignment horizontal="center"/>
    </xf>
    <xf numFmtId="0" fontId="12" fillId="0" borderId="13" xfId="0" applyFont="1" applyBorder="1" applyAlignment="1">
      <alignment wrapText="1"/>
    </xf>
    <xf numFmtId="9" fontId="11" fillId="0" borderId="1" xfId="3" applyFont="1" applyBorder="1" applyAlignment="1">
      <alignment horizontal="center"/>
    </xf>
    <xf numFmtId="43" fontId="8" fillId="0" borderId="1" xfId="4" applyFont="1" applyBorder="1" applyAlignment="1">
      <alignment horizontal="center"/>
    </xf>
    <xf numFmtId="43" fontId="11" fillId="0" borderId="1" xfId="4" applyFont="1" applyBorder="1"/>
    <xf numFmtId="0" fontId="10" fillId="4" borderId="1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 wrapText="1"/>
    </xf>
    <xf numFmtId="9" fontId="11" fillId="0" borderId="21" xfId="3" applyFont="1" applyBorder="1" applyAlignment="1">
      <alignment horizontal="center"/>
    </xf>
    <xf numFmtId="176" fontId="11" fillId="0" borderId="1" xfId="4" applyNumberFormat="1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1" fontId="10" fillId="0" borderId="0" xfId="0" applyNumberFormat="1" applyFont="1" applyAlignment="1">
      <alignment horizontal="left"/>
    </xf>
    <xf numFmtId="0" fontId="11" fillId="0" borderId="15" xfId="0" applyFont="1" applyBorder="1" applyAlignment="1">
      <alignment horizontal="left"/>
    </xf>
    <xf numFmtId="0" fontId="0" fillId="0" borderId="0" xfId="0" applyAlignment="1">
      <alignment wrapText="1"/>
    </xf>
    <xf numFmtId="0" fontId="27" fillId="0" borderId="0" xfId="0" applyFont="1"/>
    <xf numFmtId="0" fontId="27" fillId="0" borderId="6" xfId="0" applyFont="1" applyBorder="1" applyAlignment="1">
      <alignment horizontal="center" wrapText="1"/>
    </xf>
    <xf numFmtId="0" fontId="27" fillId="0" borderId="26" xfId="0" applyFont="1" applyBorder="1" applyAlignment="1">
      <alignment horizontal="center" wrapText="1"/>
    </xf>
    <xf numFmtId="0" fontId="27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6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6" fontId="3" fillId="0" borderId="2" xfId="0" quotePrefix="1" applyNumberFormat="1" applyFont="1" applyBorder="1" applyAlignment="1">
      <alignment horizontal="center"/>
    </xf>
    <xf numFmtId="0" fontId="27" fillId="0" borderId="0" xfId="0" applyFont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27" xfId="0" applyFont="1" applyBorder="1"/>
    <xf numFmtId="0" fontId="27" fillId="0" borderId="28" xfId="0" applyFont="1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33" fillId="2" borderId="0" xfId="0" applyFont="1" applyFill="1"/>
    <xf numFmtId="0" fontId="11" fillId="0" borderId="33" xfId="0" applyFont="1" applyBorder="1"/>
    <xf numFmtId="0" fontId="11" fillId="0" borderId="35" xfId="0" applyFont="1" applyBorder="1"/>
    <xf numFmtId="0" fontId="11" fillId="0" borderId="36" xfId="0" applyFont="1" applyBorder="1"/>
    <xf numFmtId="164" fontId="11" fillId="0" borderId="0" xfId="0" applyNumberFormat="1" applyFont="1"/>
    <xf numFmtId="49" fontId="11" fillId="0" borderId="0" xfId="0" applyNumberFormat="1" applyFont="1" applyAlignment="1">
      <alignment horizontal="center"/>
    </xf>
    <xf numFmtId="164" fontId="8" fillId="0" borderId="0" xfId="5" applyNumberFormat="1" applyFont="1"/>
    <xf numFmtId="0" fontId="8" fillId="0" borderId="0" xfId="5" applyFont="1"/>
    <xf numFmtId="164" fontId="9" fillId="0" borderId="0" xfId="5" applyNumberFormat="1" applyFont="1"/>
    <xf numFmtId="174" fontId="8" fillId="0" borderId="0" xfId="5" applyNumberFormat="1" applyFont="1"/>
    <xf numFmtId="0" fontId="10" fillId="0" borderId="30" xfId="0" applyFont="1" applyBorder="1"/>
    <xf numFmtId="0" fontId="9" fillId="0" borderId="38" xfId="5" applyFont="1" applyBorder="1"/>
    <xf numFmtId="0" fontId="9" fillId="0" borderId="41" xfId="5" applyFont="1" applyBorder="1"/>
    <xf numFmtId="0" fontId="9" fillId="0" borderId="43" xfId="5" applyFont="1" applyBorder="1" applyAlignment="1">
      <alignment horizontal="center"/>
    </xf>
    <xf numFmtId="0" fontId="10" fillId="0" borderId="36" xfId="0" applyFont="1" applyBorder="1"/>
    <xf numFmtId="44" fontId="11" fillId="0" borderId="36" xfId="0" applyNumberFormat="1" applyFont="1" applyBorder="1"/>
    <xf numFmtId="44" fontId="10" fillId="0" borderId="36" xfId="1" applyFont="1" applyFill="1" applyBorder="1"/>
    <xf numFmtId="0" fontId="10" fillId="0" borderId="44" xfId="0" applyFont="1" applyBorder="1"/>
    <xf numFmtId="49" fontId="11" fillId="0" borderId="15" xfId="0" applyNumberFormat="1" applyFont="1" applyBorder="1" applyAlignment="1">
      <alignment horizontal="left" vertical="top" wrapText="1"/>
    </xf>
    <xf numFmtId="0" fontId="9" fillId="0" borderId="1" xfId="5" applyFont="1" applyBorder="1" applyAlignment="1">
      <alignment horizontal="center"/>
    </xf>
    <xf numFmtId="3" fontId="18" fillId="3" borderId="0" xfId="2" applyNumberFormat="1" applyFont="1" applyFill="1" applyAlignment="1">
      <alignment horizontal="center"/>
    </xf>
    <xf numFmtId="3" fontId="25" fillId="3" borderId="0" xfId="0" applyNumberFormat="1" applyFont="1" applyFill="1" applyAlignment="1">
      <alignment horizontal="left"/>
    </xf>
    <xf numFmtId="0" fontId="18" fillId="3" borderId="0" xfId="0" applyFont="1" applyFill="1" applyAlignment="1">
      <alignment horizontal="center"/>
    </xf>
    <xf numFmtId="3" fontId="25" fillId="3" borderId="0" xfId="0" applyNumberFormat="1" applyFont="1" applyFill="1" applyAlignment="1">
      <alignment horizontal="center"/>
    </xf>
    <xf numFmtId="3" fontId="30" fillId="3" borderId="0" xfId="3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3" fontId="30" fillId="3" borderId="0" xfId="2" applyNumberFormat="1" applyFont="1" applyFill="1" applyAlignment="1">
      <alignment horizontal="center"/>
    </xf>
    <xf numFmtId="165" fontId="18" fillId="3" borderId="0" xfId="2" applyFont="1" applyFill="1" applyAlignment="1">
      <alignment horizontal="centerContinuous"/>
    </xf>
    <xf numFmtId="165" fontId="11" fillId="3" borderId="0" xfId="2" applyFont="1" applyFill="1" applyAlignment="1">
      <alignment horizontal="centerContinuous"/>
    </xf>
    <xf numFmtId="165" fontId="11" fillId="3" borderId="0" xfId="2" applyFont="1" applyFill="1"/>
    <xf numFmtId="9" fontId="11" fillId="0" borderId="0" xfId="0" applyNumberFormat="1" applyFont="1" applyAlignment="1">
      <alignment horizontal="center"/>
    </xf>
    <xf numFmtId="43" fontId="8" fillId="0" borderId="0" xfId="4" applyFont="1" applyFill="1" applyAlignment="1">
      <alignment horizontal="center"/>
    </xf>
    <xf numFmtId="0" fontId="3" fillId="0" borderId="0" xfId="8" applyFont="1" applyFill="1" applyAlignment="1">
      <alignment horizontal="left"/>
    </xf>
    <xf numFmtId="0" fontId="11" fillId="0" borderId="3" xfId="0" applyFont="1" applyBorder="1"/>
    <xf numFmtId="10" fontId="11" fillId="0" borderId="0" xfId="3" applyNumberFormat="1" applyFont="1"/>
    <xf numFmtId="0" fontId="11" fillId="0" borderId="34" xfId="0" applyFont="1" applyBorder="1"/>
    <xf numFmtId="0" fontId="8" fillId="0" borderId="33" xfId="0" applyFont="1" applyBorder="1"/>
    <xf numFmtId="0" fontId="3" fillId="0" borderId="0" xfId="9" applyFont="1"/>
    <xf numFmtId="0" fontId="34" fillId="0" borderId="0" xfId="0" applyFont="1"/>
    <xf numFmtId="165" fontId="11" fillId="3" borderId="0" xfId="2" applyFont="1" applyFill="1" applyAlignment="1">
      <alignment horizontal="center"/>
    </xf>
    <xf numFmtId="165" fontId="15" fillId="3" borderId="0" xfId="2" applyFont="1" applyFill="1" applyAlignment="1">
      <alignment horizontal="center"/>
    </xf>
    <xf numFmtId="10" fontId="11" fillId="3" borderId="0" xfId="3" applyNumberFormat="1" applyFont="1" applyFill="1" applyAlignment="1">
      <alignment horizontal="center"/>
    </xf>
    <xf numFmtId="0" fontId="10" fillId="3" borderId="0" xfId="0" applyFont="1" applyFill="1" applyAlignment="1">
      <alignment horizontal="center" vertical="top" wrapText="1"/>
    </xf>
    <xf numFmtId="0" fontId="11" fillId="3" borderId="0" xfId="0" applyFont="1" applyFill="1"/>
    <xf numFmtId="3" fontId="21" fillId="0" borderId="0" xfId="0" applyNumberFormat="1" applyFont="1"/>
    <xf numFmtId="3" fontId="28" fillId="0" borderId="0" xfId="7" applyNumberFormat="1" applyFont="1"/>
    <xf numFmtId="3" fontId="3" fillId="0" borderId="0" xfId="7" applyNumberFormat="1"/>
    <xf numFmtId="3" fontId="3" fillId="0" borderId="1" xfId="7" applyNumberFormat="1" applyBorder="1"/>
    <xf numFmtId="3" fontId="29" fillId="0" borderId="1" xfId="7" applyNumberFormat="1" applyFont="1" applyBorder="1"/>
    <xf numFmtId="2" fontId="3" fillId="0" borderId="0" xfId="7" applyNumberFormat="1"/>
    <xf numFmtId="165" fontId="27" fillId="0" borderId="0" xfId="7" applyNumberFormat="1" applyFont="1" applyAlignment="1">
      <alignment horizontal="center" wrapText="1"/>
    </xf>
    <xf numFmtId="3" fontId="17" fillId="0" borderId="0" xfId="1" applyNumberFormat="1" applyFont="1" applyFill="1"/>
    <xf numFmtId="0" fontId="11" fillId="0" borderId="5" xfId="0" applyFont="1" applyBorder="1" applyAlignment="1">
      <alignment horizontal="center"/>
    </xf>
    <xf numFmtId="2" fontId="11" fillId="0" borderId="3" xfId="0" applyNumberFormat="1" applyFont="1" applyBorder="1"/>
    <xf numFmtId="0" fontId="11" fillId="0" borderId="5" xfId="0" applyFont="1" applyBorder="1"/>
    <xf numFmtId="9" fontId="11" fillId="0" borderId="0" xfId="3" applyFont="1"/>
    <xf numFmtId="0" fontId="9" fillId="0" borderId="41" xfId="5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9" fontId="11" fillId="0" borderId="1" xfId="3" applyFont="1" applyFill="1" applyBorder="1" applyAlignment="1">
      <alignment horizontal="center"/>
    </xf>
    <xf numFmtId="176" fontId="11" fillId="0" borderId="1" xfId="0" applyNumberFormat="1" applyFont="1" applyBorder="1" applyAlignment="1">
      <alignment horizontal="center"/>
    </xf>
    <xf numFmtId="178" fontId="11" fillId="0" borderId="0" xfId="3" applyNumberFormat="1" applyFont="1"/>
    <xf numFmtId="0" fontId="3" fillId="0" borderId="0" xfId="0" applyFont="1"/>
    <xf numFmtId="165" fontId="3" fillId="0" borderId="0" xfId="0" applyNumberFormat="1" applyFont="1"/>
    <xf numFmtId="3" fontId="3" fillId="0" borderId="0" xfId="0" applyNumberFormat="1" applyFont="1"/>
    <xf numFmtId="3" fontId="3" fillId="0" borderId="1" xfId="0" applyNumberFormat="1" applyFont="1" applyBorder="1"/>
    <xf numFmtId="44" fontId="3" fillId="0" borderId="0" xfId="1" applyFont="1" applyFill="1"/>
    <xf numFmtId="2" fontId="3" fillId="0" borderId="0" xfId="0" applyNumberFormat="1" applyFont="1"/>
    <xf numFmtId="4" fontId="3" fillId="0" borderId="0" xfId="0" applyNumberFormat="1" applyFont="1"/>
    <xf numFmtId="3" fontId="27" fillId="0" borderId="0" xfId="1" applyNumberFormat="1" applyFont="1" applyFill="1"/>
    <xf numFmtId="3" fontId="27" fillId="0" borderId="0" xfId="0" applyNumberFormat="1" applyFont="1"/>
    <xf numFmtId="3" fontId="3" fillId="0" borderId="0" xfId="1" applyNumberFormat="1" applyFont="1" applyFill="1"/>
    <xf numFmtId="1" fontId="3" fillId="0" borderId="0" xfId="0" applyNumberFormat="1" applyFont="1"/>
    <xf numFmtId="7" fontId="3" fillId="0" borderId="0" xfId="0" applyNumberFormat="1" applyFont="1"/>
    <xf numFmtId="44" fontId="3" fillId="0" borderId="0" xfId="7" applyNumberFormat="1"/>
    <xf numFmtId="0" fontId="8" fillId="0" borderId="0" xfId="0" applyFont="1" applyAlignment="1">
      <alignment vertical="top" wrapText="1"/>
    </xf>
    <xf numFmtId="2" fontId="8" fillId="0" borderId="0" xfId="0" applyNumberFormat="1" applyFont="1"/>
    <xf numFmtId="4" fontId="8" fillId="0" borderId="0" xfId="0" applyNumberFormat="1" applyFont="1"/>
    <xf numFmtId="0" fontId="11" fillId="0" borderId="31" xfId="0" applyFont="1" applyBorder="1"/>
    <xf numFmtId="0" fontId="11" fillId="0" borderId="32" xfId="0" applyFont="1" applyBorder="1"/>
    <xf numFmtId="0" fontId="11" fillId="0" borderId="37" xfId="0" applyFont="1" applyBorder="1"/>
    <xf numFmtId="166" fontId="11" fillId="0" borderId="30" xfId="0" applyNumberFormat="1" applyFont="1" applyBorder="1"/>
    <xf numFmtId="170" fontId="11" fillId="0" borderId="32" xfId="4" applyNumberFormat="1" applyFont="1" applyFill="1" applyBorder="1"/>
    <xf numFmtId="166" fontId="11" fillId="0" borderId="33" xfId="0" applyNumberFormat="1" applyFont="1" applyBorder="1"/>
    <xf numFmtId="170" fontId="11" fillId="0" borderId="34" xfId="4" applyNumberFormat="1" applyFont="1" applyFill="1" applyBorder="1"/>
    <xf numFmtId="166" fontId="11" fillId="0" borderId="35" xfId="0" applyNumberFormat="1" applyFont="1" applyBorder="1"/>
    <xf numFmtId="170" fontId="11" fillId="0" borderId="37" xfId="4" applyNumberFormat="1" applyFont="1" applyFill="1" applyBorder="1"/>
    <xf numFmtId="170" fontId="11" fillId="0" borderId="30" xfId="4" applyNumberFormat="1" applyFont="1" applyFill="1" applyBorder="1"/>
    <xf numFmtId="170" fontId="11" fillId="0" borderId="33" xfId="4" applyNumberFormat="1" applyFont="1" applyFill="1" applyBorder="1"/>
    <xf numFmtId="170" fontId="11" fillId="0" borderId="35" xfId="4" applyNumberFormat="1" applyFont="1" applyFill="1" applyBorder="1"/>
    <xf numFmtId="37" fontId="11" fillId="0" borderId="42" xfId="0" applyNumberFormat="1" applyFont="1" applyBorder="1" applyAlignment="1">
      <alignment horizontal="center"/>
    </xf>
    <xf numFmtId="37" fontId="11" fillId="0" borderId="45" xfId="0" applyNumberFormat="1" applyFont="1" applyBorder="1" applyAlignment="1">
      <alignment horizontal="center"/>
    </xf>
    <xf numFmtId="171" fontId="8" fillId="0" borderId="1" xfId="4" applyNumberFormat="1" applyFont="1" applyFill="1" applyBorder="1" applyAlignment="1">
      <alignment horizontal="center"/>
    </xf>
    <xf numFmtId="164" fontId="8" fillId="0" borderId="44" xfId="5" applyNumberFormat="1" applyFont="1" applyBorder="1" applyAlignment="1">
      <alignment horizontal="center"/>
    </xf>
    <xf numFmtId="37" fontId="8" fillId="0" borderId="1" xfId="4" applyNumberFormat="1" applyFont="1" applyFill="1" applyBorder="1" applyAlignment="1">
      <alignment horizontal="center"/>
    </xf>
    <xf numFmtId="37" fontId="11" fillId="0" borderId="44" xfId="0" applyNumberFormat="1" applyFont="1" applyBorder="1" applyAlignment="1">
      <alignment horizontal="center"/>
    </xf>
    <xf numFmtId="177" fontId="11" fillId="0" borderId="37" xfId="0" applyNumberFormat="1" applyFont="1" applyBorder="1"/>
    <xf numFmtId="37" fontId="8" fillId="0" borderId="1" xfId="5" applyNumberFormat="1" applyFont="1" applyBorder="1" applyAlignment="1">
      <alignment horizontal="center"/>
    </xf>
    <xf numFmtId="37" fontId="8" fillId="0" borderId="44" xfId="5" applyNumberFormat="1" applyFont="1" applyBorder="1" applyAlignment="1">
      <alignment horizontal="center"/>
    </xf>
    <xf numFmtId="37" fontId="8" fillId="0" borderId="1" xfId="6" applyNumberFormat="1" applyFont="1" applyFill="1" applyBorder="1" applyAlignment="1">
      <alignment horizontal="center"/>
    </xf>
    <xf numFmtId="37" fontId="8" fillId="0" borderId="44" xfId="6" applyNumberFormat="1" applyFont="1" applyFill="1" applyBorder="1" applyAlignment="1">
      <alignment horizontal="center"/>
    </xf>
    <xf numFmtId="37" fontId="11" fillId="0" borderId="1" xfId="6" applyNumberFormat="1" applyFont="1" applyFill="1" applyBorder="1" applyAlignment="1">
      <alignment horizontal="center"/>
    </xf>
    <xf numFmtId="43" fontId="11" fillId="0" borderId="0" xfId="4" applyFont="1" applyFill="1" applyBorder="1"/>
    <xf numFmtId="43" fontId="11" fillId="0" borderId="36" xfId="0" applyNumberFormat="1" applyFont="1" applyBorder="1"/>
    <xf numFmtId="177" fontId="11" fillId="0" borderId="34" xfId="0" applyNumberFormat="1" applyFont="1" applyBorder="1"/>
    <xf numFmtId="10" fontId="11" fillId="0" borderId="0" xfId="0" applyNumberFormat="1" applyFont="1"/>
    <xf numFmtId="43" fontId="8" fillId="0" borderId="0" xfId="0" applyNumberFormat="1" applyFont="1" applyAlignment="1">
      <alignment horizontal="center"/>
    </xf>
    <xf numFmtId="172" fontId="0" fillId="0" borderId="0" xfId="0" applyNumberFormat="1"/>
    <xf numFmtId="176" fontId="11" fillId="0" borderId="1" xfId="4" applyNumberFormat="1" applyFont="1" applyFill="1" applyBorder="1" applyAlignment="1">
      <alignment horizontal="center" wrapText="1"/>
    </xf>
    <xf numFmtId="3" fontId="11" fillId="0" borderId="1" xfId="4" applyNumberFormat="1" applyFont="1" applyFill="1" applyBorder="1" applyAlignment="1">
      <alignment horizontal="center" wrapText="1"/>
    </xf>
    <xf numFmtId="43" fontId="8" fillId="0" borderId="1" xfId="4" applyFont="1" applyFill="1" applyBorder="1" applyAlignment="1">
      <alignment horizontal="center"/>
    </xf>
    <xf numFmtId="43" fontId="11" fillId="0" borderId="1" xfId="4" applyFont="1" applyFill="1" applyBorder="1"/>
    <xf numFmtId="9" fontId="11" fillId="0" borderId="21" xfId="3" applyFont="1" applyFill="1" applyBorder="1" applyAlignment="1">
      <alignment horizontal="center"/>
    </xf>
    <xf numFmtId="169" fontId="0" fillId="0" borderId="7" xfId="4" applyNumberFormat="1" applyFont="1" applyBorder="1"/>
    <xf numFmtId="6" fontId="0" fillId="0" borderId="8" xfId="0" applyNumberFormat="1" applyBorder="1"/>
    <xf numFmtId="2" fontId="0" fillId="0" borderId="9" xfId="0" applyNumberFormat="1" applyBorder="1"/>
    <xf numFmtId="169" fontId="0" fillId="0" borderId="7" xfId="4" applyNumberFormat="1" applyFont="1" applyFill="1" applyBorder="1"/>
    <xf numFmtId="169" fontId="0" fillId="0" borderId="8" xfId="4" applyNumberFormat="1" applyFont="1" applyFill="1" applyBorder="1"/>
    <xf numFmtId="2" fontId="0" fillId="0" borderId="8" xfId="0" applyNumberFormat="1" applyBorder="1"/>
    <xf numFmtId="175" fontId="11" fillId="0" borderId="0" xfId="0" applyNumberFormat="1" applyFont="1" applyAlignment="1">
      <alignment horizontal="right"/>
    </xf>
    <xf numFmtId="175" fontId="8" fillId="0" borderId="0" xfId="4" applyNumberFormat="1" applyFont="1" applyFill="1"/>
    <xf numFmtId="175" fontId="8" fillId="0" borderId="0" xfId="0" applyNumberFormat="1" applyFont="1"/>
    <xf numFmtId="0" fontId="27" fillId="0" borderId="6" xfId="0" applyFont="1" applyBorder="1" applyAlignment="1">
      <alignment horizontal="center"/>
    </xf>
    <xf numFmtId="0" fontId="27" fillId="0" borderId="26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0" fontId="11" fillId="0" borderId="15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0" xfId="0" applyFont="1" applyAlignment="1">
      <alignment vertical="top" wrapText="1"/>
    </xf>
    <xf numFmtId="0" fontId="18" fillId="3" borderId="0" xfId="0" applyFont="1" applyFill="1" applyAlignment="1">
      <alignment horizontal="center" wrapText="1"/>
    </xf>
    <xf numFmtId="0" fontId="18" fillId="3" borderId="0" xfId="0" applyFont="1" applyFill="1" applyAlignment="1">
      <alignment horizontal="center"/>
    </xf>
    <xf numFmtId="0" fontId="9" fillId="0" borderId="40" xfId="5" applyFont="1" applyBorder="1" applyAlignment="1">
      <alignment horizontal="center" wrapText="1"/>
    </xf>
    <xf numFmtId="0" fontId="9" fillId="0" borderId="42" xfId="5" applyFont="1" applyBorder="1" applyAlignment="1">
      <alignment horizontal="center" wrapText="1"/>
    </xf>
    <xf numFmtId="0" fontId="9" fillId="0" borderId="46" xfId="5" applyFont="1" applyBorder="1" applyAlignment="1">
      <alignment horizontal="center"/>
    </xf>
    <xf numFmtId="0" fontId="9" fillId="0" borderId="47" xfId="5" applyFont="1" applyBorder="1" applyAlignment="1">
      <alignment horizontal="center"/>
    </xf>
    <xf numFmtId="0" fontId="0" fillId="0" borderId="47" xfId="0" applyBorder="1"/>
    <xf numFmtId="0" fontId="0" fillId="0" borderId="48" xfId="0" applyBorder="1"/>
    <xf numFmtId="0" fontId="9" fillId="0" borderId="39" xfId="5" applyFont="1" applyBorder="1" applyAlignment="1">
      <alignment horizontal="center" wrapText="1"/>
    </xf>
    <xf numFmtId="0" fontId="9" fillId="0" borderId="1" xfId="5" applyFont="1" applyBorder="1" applyAlignment="1">
      <alignment horizontal="center" wrapText="1"/>
    </xf>
    <xf numFmtId="0" fontId="9" fillId="0" borderId="1" xfId="5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39" xfId="5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10" fillId="4" borderId="25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9" fontId="11" fillId="0" borderId="15" xfId="0" applyNumberFormat="1" applyFont="1" applyBorder="1" applyAlignment="1">
      <alignment horizontal="left" vertical="top" wrapText="1"/>
    </xf>
    <xf numFmtId="49" fontId="11" fillId="0" borderId="0" xfId="0" applyNumberFormat="1" applyFont="1" applyAlignment="1">
      <alignment horizontal="left" vertical="top" wrapText="1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left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 vertical="top" wrapText="1"/>
    </xf>
    <xf numFmtId="172" fontId="10" fillId="3" borderId="0" xfId="0" applyNumberFormat="1" applyFont="1" applyFill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</cellXfs>
  <cellStyles count="13">
    <cellStyle name="Comma" xfId="4" builtinId="3"/>
    <cellStyle name="Comma 2" xfId="10" xr:uid="{00000000-0005-0000-0000-000034000000}"/>
    <cellStyle name="Comma 3" xfId="12" xr:uid="{00000000-0005-0000-0000-000037000000}"/>
    <cellStyle name="Currency" xfId="1" builtinId="4"/>
    <cellStyle name="Currency 2" xfId="6" xr:uid="{00000000-0005-0000-0000-000002000000}"/>
    <cellStyle name="Hyperlink" xfId="8" builtinId="8"/>
    <cellStyle name="Normal" xfId="0" builtinId="0"/>
    <cellStyle name="Normal 2" xfId="7" xr:uid="{0D4247FB-D887-4E3A-BEBD-6F0F3C58DD19}"/>
    <cellStyle name="Normal 3" xfId="5" xr:uid="{00000000-0005-0000-0000-000004000000}"/>
    <cellStyle name="Normal 4" xfId="9" xr:uid="{00000000-0005-0000-0000-000035000000}"/>
    <cellStyle name="Normal_Sheet1" xfId="2" xr:uid="{00000000-0005-0000-0000-000005000000}"/>
    <cellStyle name="Percent" xfId="3" builtinId="5"/>
    <cellStyle name="Percent 2" xfId="11" xr:uid="{00000000-0005-0000-0000-00003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67235</xdr:colOff>
      <xdr:row>0</xdr:row>
      <xdr:rowOff>268941</xdr:rowOff>
    </xdr:from>
    <xdr:to>
      <xdr:col>33</xdr:col>
      <xdr:colOff>59397</xdr:colOff>
      <xdr:row>51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5F26F8-44BA-760A-EAA6-CA9633C72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0" y="268941"/>
          <a:ext cx="9674044" cy="9625854"/>
        </a:xfrm>
        <a:prstGeom prst="rect">
          <a:avLst/>
        </a:prstGeom>
      </xdr:spPr>
    </xdr:pic>
    <xdr:clientData/>
  </xdr:twoCellAnchor>
  <xdr:twoCellAnchor editAs="oneCell">
    <xdr:from>
      <xdr:col>18</xdr:col>
      <xdr:colOff>22413</xdr:colOff>
      <xdr:row>52</xdr:row>
      <xdr:rowOff>0</xdr:rowOff>
    </xdr:from>
    <xdr:to>
      <xdr:col>33</xdr:col>
      <xdr:colOff>371118</xdr:colOff>
      <xdr:row>94</xdr:row>
      <xdr:rowOff>11206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87777A-94EE-B6A4-1F5C-CDEED3BF0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71295" y="10085294"/>
          <a:ext cx="9425470" cy="80122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281214</xdr:colOff>
      <xdr:row>105</xdr:row>
      <xdr:rowOff>81642</xdr:rowOff>
    </xdr:from>
    <xdr:to>
      <xdr:col>70</xdr:col>
      <xdr:colOff>483019</xdr:colOff>
      <xdr:row>108</xdr:row>
      <xdr:rowOff>49008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9BBE0A-E573-4A28-8569-9DFC469BD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59143" y="17471571"/>
          <a:ext cx="8166520" cy="457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Y110"/>
  <sheetViews>
    <sheetView zoomScaleNormal="100" workbookViewId="0">
      <selection activeCell="B15" sqref="B15:J15"/>
    </sheetView>
  </sheetViews>
  <sheetFormatPr defaultColWidth="9.140625" defaultRowHeight="15" x14ac:dyDescent="0.25"/>
  <cols>
    <col min="1" max="1" width="1.5703125" style="9" customWidth="1"/>
    <col min="2" max="2" width="9.140625" style="9"/>
    <col min="3" max="3" width="14" style="9" customWidth="1"/>
    <col min="4" max="4" width="19.85546875" style="9" customWidth="1"/>
    <col min="5" max="8" width="14" style="9" customWidth="1"/>
    <col min="9" max="9" width="15" style="9" customWidth="1"/>
    <col min="10" max="10" width="31.85546875" style="9" customWidth="1"/>
    <col min="11" max="17" width="9.140625" style="9"/>
    <col min="18" max="18" width="22" style="9" customWidth="1"/>
    <col min="19" max="16384" width="9.140625" style="9"/>
  </cols>
  <sheetData>
    <row r="1" spans="2:10" ht="6" customHeight="1" x14ac:dyDescent="0.25"/>
    <row r="2" spans="2:10" x14ac:dyDescent="0.25">
      <c r="B2" s="2" t="s">
        <v>0</v>
      </c>
    </row>
    <row r="3" spans="2:10" x14ac:dyDescent="0.25">
      <c r="B3" s="78" t="s">
        <v>1</v>
      </c>
    </row>
    <row r="4" spans="2:10" x14ac:dyDescent="0.25">
      <c r="B4" s="9" t="s">
        <v>212</v>
      </c>
    </row>
    <row r="5" spans="2:10" x14ac:dyDescent="0.25">
      <c r="B5" s="9" t="s">
        <v>2</v>
      </c>
    </row>
    <row r="6" spans="2:10" x14ac:dyDescent="0.25">
      <c r="B6" s="9" t="s">
        <v>214</v>
      </c>
    </row>
    <row r="8" spans="2:10" x14ac:dyDescent="0.25">
      <c r="B8" s="78" t="s">
        <v>3</v>
      </c>
    </row>
    <row r="9" spans="2:10" x14ac:dyDescent="0.25">
      <c r="B9" s="9" t="s">
        <v>215</v>
      </c>
    </row>
    <row r="10" spans="2:10" ht="15.75" thickBot="1" x14ac:dyDescent="0.3"/>
    <row r="11" spans="2:10" ht="15.75" thickTop="1" x14ac:dyDescent="0.25">
      <c r="B11" s="101" t="s">
        <v>4</v>
      </c>
      <c r="C11" s="94"/>
      <c r="D11" s="94"/>
      <c r="E11" s="94"/>
      <c r="F11" s="94"/>
      <c r="G11" s="94"/>
      <c r="H11" s="94"/>
      <c r="I11" s="94"/>
      <c r="J11" s="95"/>
    </row>
    <row r="12" spans="2:10" x14ac:dyDescent="0.25">
      <c r="B12" s="96" t="s">
        <v>5</v>
      </c>
      <c r="E12" s="145">
        <v>2027</v>
      </c>
      <c r="J12" s="97"/>
    </row>
    <row r="13" spans="2:10" x14ac:dyDescent="0.25">
      <c r="B13" s="96"/>
      <c r="J13" s="97"/>
    </row>
    <row r="14" spans="2:10" x14ac:dyDescent="0.25">
      <c r="B14" s="96" t="s">
        <v>6</v>
      </c>
      <c r="J14" s="97"/>
    </row>
    <row r="15" spans="2:10" x14ac:dyDescent="0.25">
      <c r="B15" s="270" t="s">
        <v>221</v>
      </c>
      <c r="C15" s="271"/>
      <c r="D15" s="271"/>
      <c r="E15" s="271"/>
      <c r="F15" s="271"/>
      <c r="G15" s="271"/>
      <c r="H15" s="271"/>
      <c r="I15" s="271"/>
      <c r="J15" s="272"/>
    </row>
    <row r="16" spans="2:10" x14ac:dyDescent="0.25">
      <c r="B16" s="122" t="s">
        <v>7</v>
      </c>
      <c r="C16" s="119"/>
      <c r="D16" s="119"/>
      <c r="E16" s="119"/>
      <c r="F16" s="119"/>
      <c r="G16" s="119"/>
      <c r="H16" s="119"/>
      <c r="I16" s="119"/>
      <c r="J16" s="120"/>
    </row>
    <row r="17" spans="2:18" x14ac:dyDescent="0.25">
      <c r="B17" s="96" t="s">
        <v>8</v>
      </c>
      <c r="J17" s="97"/>
    </row>
    <row r="18" spans="2:18" x14ac:dyDescent="0.25">
      <c r="B18" s="96" t="s">
        <v>9</v>
      </c>
      <c r="J18" s="97"/>
    </row>
    <row r="19" spans="2:18" ht="15.75" thickBot="1" x14ac:dyDescent="0.3">
      <c r="B19" s="98" t="s">
        <v>10</v>
      </c>
      <c r="C19" s="99"/>
      <c r="D19" s="99"/>
      <c r="E19" s="99"/>
      <c r="F19" s="99"/>
      <c r="G19" s="99"/>
      <c r="H19" s="99"/>
      <c r="I19" s="99"/>
      <c r="J19" s="100"/>
    </row>
    <row r="20" spans="2:18" ht="15.75" thickTop="1" x14ac:dyDescent="0.25"/>
    <row r="23" spans="2:18" x14ac:dyDescent="0.25">
      <c r="B23" s="269" t="s">
        <v>11</v>
      </c>
      <c r="C23" s="269"/>
      <c r="D23" s="269"/>
      <c r="E23" s="269"/>
      <c r="F23" s="269"/>
      <c r="G23" s="269"/>
      <c r="H23" s="269"/>
      <c r="I23" s="269"/>
    </row>
    <row r="24" spans="2:18" x14ac:dyDescent="0.25">
      <c r="B24" s="10"/>
      <c r="C24" s="11"/>
      <c r="D24" s="11"/>
      <c r="E24" s="11"/>
      <c r="F24" s="11"/>
      <c r="G24" s="11"/>
      <c r="H24" s="11"/>
    </row>
    <row r="25" spans="2:18" x14ac:dyDescent="0.25">
      <c r="B25" s="172" t="s">
        <v>12</v>
      </c>
      <c r="C25" s="165" t="s">
        <v>13</v>
      </c>
      <c r="D25" s="70" t="s">
        <v>13</v>
      </c>
      <c r="E25" s="70" t="s">
        <v>14</v>
      </c>
      <c r="F25" s="71" t="s">
        <v>15</v>
      </c>
      <c r="G25" s="166" t="s">
        <v>16</v>
      </c>
      <c r="H25" s="74" t="s">
        <v>17</v>
      </c>
      <c r="I25" s="167" t="s">
        <v>18</v>
      </c>
      <c r="J25" s="274" t="s">
        <v>19</v>
      </c>
      <c r="K25" s="275"/>
      <c r="L25" s="275"/>
      <c r="M25" s="275"/>
      <c r="N25" s="275"/>
      <c r="O25" s="275"/>
      <c r="P25" s="275"/>
      <c r="Q25" s="275"/>
      <c r="R25" s="275"/>
    </row>
    <row r="26" spans="2:18" x14ac:dyDescent="0.25">
      <c r="B26" s="173"/>
      <c r="C26" s="68" t="s">
        <v>20</v>
      </c>
      <c r="D26" s="68" t="s">
        <v>20</v>
      </c>
      <c r="E26" s="68"/>
      <c r="F26" s="72"/>
      <c r="G26" s="168"/>
      <c r="H26" s="75"/>
      <c r="I26" s="167" t="s">
        <v>21</v>
      </c>
      <c r="J26" s="275"/>
      <c r="K26" s="275"/>
      <c r="L26" s="275"/>
      <c r="M26" s="275"/>
      <c r="N26" s="275"/>
      <c r="O26" s="275"/>
      <c r="P26" s="275"/>
      <c r="Q26" s="275"/>
      <c r="R26" s="275"/>
    </row>
    <row r="27" spans="2:18" x14ac:dyDescent="0.25">
      <c r="B27" s="173"/>
      <c r="C27" s="69" t="s">
        <v>22</v>
      </c>
      <c r="D27" s="69" t="s">
        <v>22</v>
      </c>
      <c r="E27" s="69" t="s">
        <v>23</v>
      </c>
      <c r="F27" s="73" t="s">
        <v>24</v>
      </c>
      <c r="G27" s="169" t="s">
        <v>213</v>
      </c>
      <c r="H27" s="76" t="s">
        <v>25</v>
      </c>
      <c r="I27" s="170"/>
      <c r="J27" s="275"/>
      <c r="K27" s="275"/>
      <c r="L27" s="275"/>
      <c r="M27" s="275"/>
      <c r="N27" s="275"/>
      <c r="O27" s="275"/>
      <c r="P27" s="275"/>
      <c r="Q27" s="275"/>
      <c r="R27" s="275"/>
    </row>
    <row r="28" spans="2:18" x14ac:dyDescent="0.25">
      <c r="B28" s="174"/>
      <c r="C28" s="69" t="s">
        <v>26</v>
      </c>
      <c r="D28" s="69" t="s">
        <v>27</v>
      </c>
      <c r="E28" s="69" t="s">
        <v>26</v>
      </c>
      <c r="F28" s="69" t="s">
        <v>26</v>
      </c>
      <c r="G28" s="171" t="s">
        <v>26</v>
      </c>
      <c r="H28" s="77" t="s">
        <v>28</v>
      </c>
      <c r="I28" s="170"/>
      <c r="J28" s="275"/>
      <c r="K28" s="275"/>
      <c r="L28" s="275"/>
      <c r="M28" s="275"/>
      <c r="N28" s="275"/>
      <c r="O28" s="275"/>
      <c r="P28" s="275"/>
      <c r="Q28" s="275"/>
      <c r="R28" s="275"/>
    </row>
    <row r="29" spans="2:18" x14ac:dyDescent="0.25">
      <c r="B29" s="14"/>
      <c r="C29" s="11"/>
      <c r="D29" s="11"/>
      <c r="E29" s="11"/>
      <c r="F29" s="11"/>
      <c r="G29" s="11"/>
      <c r="H29" s="11"/>
    </row>
    <row r="30" spans="2:18" x14ac:dyDescent="0.25">
      <c r="B30" s="14">
        <v>2027</v>
      </c>
      <c r="C30" s="11">
        <v>612000</v>
      </c>
      <c r="D30" s="11"/>
      <c r="E30" s="11"/>
      <c r="F30" s="11">
        <v>73000</v>
      </c>
      <c r="G30" s="11"/>
      <c r="H30" s="11"/>
      <c r="I30" s="16">
        <f>'Generation Plant Input'!O40</f>
        <v>300666.398051091</v>
      </c>
      <c r="J30" s="273" t="s">
        <v>29</v>
      </c>
      <c r="K30" s="273"/>
      <c r="L30" s="273"/>
      <c r="M30" s="273"/>
      <c r="N30" s="273"/>
      <c r="O30" s="273"/>
      <c r="P30" s="273"/>
      <c r="Q30" s="273"/>
      <c r="R30" s="273"/>
    </row>
    <row r="31" spans="2:18" x14ac:dyDescent="0.25">
      <c r="B31" s="14">
        <f>B30+1</f>
        <v>2028</v>
      </c>
      <c r="C31" s="11">
        <v>622000</v>
      </c>
      <c r="D31" s="11"/>
      <c r="E31" s="11"/>
      <c r="F31" s="11">
        <v>86000</v>
      </c>
      <c r="G31" s="11"/>
      <c r="H31" s="11"/>
      <c r="I31" s="17">
        <f>I30</f>
        <v>300666.398051091</v>
      </c>
      <c r="J31" s="273" t="s">
        <v>30</v>
      </c>
      <c r="K31" s="273"/>
      <c r="L31" s="273"/>
      <c r="M31" s="273"/>
      <c r="N31" s="273"/>
      <c r="O31" s="273"/>
      <c r="P31" s="273"/>
      <c r="Q31" s="273"/>
      <c r="R31" s="273"/>
    </row>
    <row r="32" spans="2:18" x14ac:dyDescent="0.25">
      <c r="B32" s="14">
        <f t="shared" ref="B32:B89" si="0">B31+1</f>
        <v>2029</v>
      </c>
      <c r="C32" s="11">
        <v>1588000</v>
      </c>
      <c r="D32" s="11"/>
      <c r="E32" s="11"/>
      <c r="F32" s="11">
        <v>2175000</v>
      </c>
      <c r="G32" s="11"/>
      <c r="H32" s="11"/>
      <c r="I32" s="17">
        <f t="shared" ref="I32:I89" si="1">I31</f>
        <v>300666.398051091</v>
      </c>
      <c r="J32" s="273" t="s">
        <v>31</v>
      </c>
      <c r="K32" s="273"/>
      <c r="L32" s="273"/>
      <c r="M32" s="273"/>
      <c r="N32" s="273"/>
      <c r="O32" s="273"/>
      <c r="P32" s="273"/>
      <c r="Q32" s="273"/>
      <c r="R32" s="273"/>
    </row>
    <row r="33" spans="2:25" x14ac:dyDescent="0.25">
      <c r="B33" s="14">
        <f t="shared" si="0"/>
        <v>2030</v>
      </c>
      <c r="C33" s="11"/>
      <c r="D33" s="11"/>
      <c r="E33" s="11"/>
      <c r="F33" s="11"/>
      <c r="G33" s="11"/>
      <c r="H33" s="11"/>
      <c r="I33" s="17">
        <f t="shared" si="1"/>
        <v>300666.398051091</v>
      </c>
      <c r="J33" s="273"/>
      <c r="K33" s="273"/>
      <c r="L33" s="273"/>
      <c r="M33" s="273"/>
      <c r="N33" s="273"/>
      <c r="O33" s="273"/>
      <c r="P33" s="273"/>
      <c r="Q33" s="273"/>
      <c r="R33" s="273"/>
    </row>
    <row r="34" spans="2:25" x14ac:dyDescent="0.25">
      <c r="B34" s="14">
        <f t="shared" si="0"/>
        <v>2031</v>
      </c>
      <c r="C34" s="11">
        <v>3286000</v>
      </c>
      <c r="D34" s="11"/>
      <c r="E34" s="11"/>
      <c r="F34" s="11"/>
      <c r="G34" s="11"/>
      <c r="H34" s="11"/>
      <c r="I34" s="17">
        <f t="shared" si="1"/>
        <v>300666.398051091</v>
      </c>
      <c r="J34" s="273" t="s">
        <v>32</v>
      </c>
      <c r="K34" s="273"/>
      <c r="L34" s="273"/>
      <c r="M34" s="273"/>
      <c r="N34" s="273"/>
      <c r="O34" s="273"/>
      <c r="P34" s="273"/>
      <c r="Q34" s="273"/>
      <c r="R34" s="273"/>
    </row>
    <row r="35" spans="2:25" ht="15" customHeight="1" x14ac:dyDescent="0.25">
      <c r="B35" s="14">
        <f t="shared" si="0"/>
        <v>2032</v>
      </c>
      <c r="C35" s="11">
        <v>8714000</v>
      </c>
      <c r="D35" s="11"/>
      <c r="E35" s="11"/>
      <c r="F35" s="11"/>
      <c r="G35" s="11"/>
      <c r="H35" s="11"/>
      <c r="I35" s="17">
        <f t="shared" si="1"/>
        <v>300666.398051091</v>
      </c>
      <c r="J35" s="273" t="s">
        <v>33</v>
      </c>
      <c r="K35" s="273"/>
      <c r="L35" s="273"/>
      <c r="M35" s="273"/>
      <c r="N35" s="273"/>
      <c r="O35" s="273"/>
      <c r="P35" s="273"/>
      <c r="Q35" s="273"/>
      <c r="R35" s="273"/>
      <c r="Y35" s="200"/>
    </row>
    <row r="36" spans="2:25" x14ac:dyDescent="0.25">
      <c r="B36" s="14">
        <f t="shared" si="0"/>
        <v>2033</v>
      </c>
      <c r="C36" s="11">
        <v>3500000</v>
      </c>
      <c r="D36" s="11"/>
      <c r="E36" s="11"/>
      <c r="F36" s="11"/>
      <c r="G36" s="11"/>
      <c r="H36" s="11"/>
      <c r="I36" s="17">
        <f t="shared" si="1"/>
        <v>300666.398051091</v>
      </c>
      <c r="J36" s="273" t="s">
        <v>34</v>
      </c>
      <c r="K36" s="273"/>
      <c r="L36" s="273"/>
      <c r="M36" s="273"/>
      <c r="N36" s="273"/>
      <c r="O36" s="273"/>
      <c r="P36" s="273"/>
      <c r="Q36" s="273"/>
      <c r="R36" s="273"/>
    </row>
    <row r="37" spans="2:25" x14ac:dyDescent="0.25">
      <c r="B37" s="14">
        <f t="shared" si="0"/>
        <v>2034</v>
      </c>
      <c r="C37" s="11"/>
      <c r="D37" s="11"/>
      <c r="E37" s="11"/>
      <c r="F37" s="11"/>
      <c r="G37" s="11"/>
      <c r="H37" s="11"/>
      <c r="I37" s="17">
        <f t="shared" si="1"/>
        <v>300666.398051091</v>
      </c>
      <c r="J37" s="273"/>
      <c r="K37" s="273"/>
      <c r="L37" s="273"/>
      <c r="M37" s="273"/>
      <c r="N37" s="273"/>
      <c r="O37" s="273"/>
      <c r="P37" s="273"/>
      <c r="Q37" s="273"/>
      <c r="R37" s="273"/>
    </row>
    <row r="38" spans="2:25" x14ac:dyDescent="0.25">
      <c r="B38" s="14">
        <f t="shared" si="0"/>
        <v>2035</v>
      </c>
      <c r="C38" s="11">
        <v>1500000</v>
      </c>
      <c r="D38" s="11"/>
      <c r="E38" s="11"/>
      <c r="F38" s="11"/>
      <c r="G38" s="11"/>
      <c r="H38" s="11"/>
      <c r="I38" s="17">
        <f t="shared" si="1"/>
        <v>300666.398051091</v>
      </c>
      <c r="J38" s="273" t="s">
        <v>35</v>
      </c>
      <c r="K38" s="273"/>
      <c r="L38" s="273"/>
      <c r="M38" s="273"/>
      <c r="N38" s="273"/>
      <c r="O38" s="273"/>
      <c r="P38" s="273"/>
      <c r="Q38" s="273"/>
      <c r="R38" s="273"/>
    </row>
    <row r="39" spans="2:25" x14ac:dyDescent="0.25">
      <c r="B39" s="14">
        <f t="shared" si="0"/>
        <v>2036</v>
      </c>
      <c r="C39" s="11">
        <v>1000000</v>
      </c>
      <c r="D39" s="11"/>
      <c r="E39" s="11"/>
      <c r="F39" s="11"/>
      <c r="G39" s="11"/>
      <c r="H39" s="11"/>
      <c r="I39" s="17">
        <f t="shared" si="1"/>
        <v>300666.398051091</v>
      </c>
      <c r="J39" s="273" t="s">
        <v>36</v>
      </c>
      <c r="K39" s="273"/>
      <c r="L39" s="273"/>
      <c r="M39" s="273"/>
      <c r="N39" s="273"/>
      <c r="O39" s="273"/>
      <c r="P39" s="273"/>
      <c r="Q39" s="273"/>
      <c r="R39" s="273"/>
    </row>
    <row r="40" spans="2:25" x14ac:dyDescent="0.25">
      <c r="B40" s="14">
        <f t="shared" si="0"/>
        <v>2037</v>
      </c>
      <c r="C40" s="11"/>
      <c r="D40" s="11"/>
      <c r="E40" s="11"/>
      <c r="F40" s="11"/>
      <c r="G40" s="11"/>
      <c r="H40" s="11"/>
      <c r="I40" s="17">
        <f t="shared" si="1"/>
        <v>300666.398051091</v>
      </c>
      <c r="J40" s="273"/>
      <c r="K40" s="273"/>
      <c r="L40" s="273"/>
      <c r="M40" s="273"/>
      <c r="N40" s="273"/>
      <c r="O40" s="273"/>
      <c r="P40" s="273"/>
      <c r="Q40" s="273"/>
      <c r="R40" s="273"/>
    </row>
    <row r="41" spans="2:25" x14ac:dyDescent="0.25">
      <c r="B41" s="14">
        <f t="shared" si="0"/>
        <v>2038</v>
      </c>
      <c r="C41" s="11"/>
      <c r="D41" s="11"/>
      <c r="E41" s="11"/>
      <c r="F41" s="11"/>
      <c r="G41" s="11"/>
      <c r="H41" s="11"/>
      <c r="I41" s="17">
        <f t="shared" si="1"/>
        <v>300666.398051091</v>
      </c>
      <c r="J41" s="273"/>
      <c r="K41" s="273"/>
      <c r="L41" s="273"/>
      <c r="M41" s="273"/>
      <c r="N41" s="273"/>
      <c r="O41" s="273"/>
      <c r="P41" s="273"/>
      <c r="Q41" s="273"/>
      <c r="R41" s="273"/>
    </row>
    <row r="42" spans="2:25" x14ac:dyDescent="0.25">
      <c r="B42" s="14">
        <f t="shared" si="0"/>
        <v>2039</v>
      </c>
      <c r="C42" s="11"/>
      <c r="D42" s="11"/>
      <c r="E42" s="11"/>
      <c r="F42" s="11"/>
      <c r="G42" s="11"/>
      <c r="H42" s="11"/>
      <c r="I42" s="17">
        <f t="shared" si="1"/>
        <v>300666.398051091</v>
      </c>
      <c r="J42" s="273"/>
      <c r="K42" s="273"/>
      <c r="L42" s="273"/>
      <c r="M42" s="273"/>
      <c r="N42" s="273"/>
      <c r="O42" s="273"/>
      <c r="P42" s="273"/>
      <c r="Q42" s="273"/>
      <c r="R42" s="273"/>
    </row>
    <row r="43" spans="2:25" x14ac:dyDescent="0.25">
      <c r="B43" s="14">
        <f t="shared" si="0"/>
        <v>2040</v>
      </c>
      <c r="C43" s="11"/>
      <c r="D43" s="11"/>
      <c r="E43" s="11"/>
      <c r="F43" s="11"/>
      <c r="G43" s="11"/>
      <c r="H43" s="11"/>
      <c r="I43" s="17">
        <f t="shared" si="1"/>
        <v>300666.398051091</v>
      </c>
      <c r="J43" s="273"/>
      <c r="K43" s="273"/>
      <c r="L43" s="273"/>
      <c r="M43" s="273"/>
      <c r="N43" s="273"/>
      <c r="O43" s="273"/>
      <c r="P43" s="273"/>
      <c r="Q43" s="273"/>
      <c r="R43" s="273"/>
    </row>
    <row r="44" spans="2:25" x14ac:dyDescent="0.25">
      <c r="B44" s="14">
        <f t="shared" si="0"/>
        <v>2041</v>
      </c>
      <c r="C44" s="11"/>
      <c r="D44" s="11"/>
      <c r="E44" s="11"/>
      <c r="F44" s="11"/>
      <c r="G44" s="11"/>
      <c r="H44" s="11"/>
      <c r="I44" s="17">
        <f t="shared" si="1"/>
        <v>300666.398051091</v>
      </c>
      <c r="J44" s="273"/>
      <c r="K44" s="273"/>
      <c r="L44" s="273"/>
      <c r="M44" s="273"/>
      <c r="N44" s="273"/>
      <c r="O44" s="273"/>
      <c r="P44" s="273"/>
      <c r="Q44" s="273"/>
      <c r="R44" s="273"/>
    </row>
    <row r="45" spans="2:25" x14ac:dyDescent="0.25">
      <c r="B45" s="14">
        <f t="shared" si="0"/>
        <v>2042</v>
      </c>
      <c r="C45" s="11"/>
      <c r="D45" s="11"/>
      <c r="E45" s="11"/>
      <c r="F45" s="11"/>
      <c r="G45" s="11"/>
      <c r="H45" s="11"/>
      <c r="I45" s="17">
        <f t="shared" si="1"/>
        <v>300666.398051091</v>
      </c>
      <c r="J45" s="273"/>
      <c r="K45" s="273"/>
      <c r="L45" s="273"/>
      <c r="M45" s="273"/>
      <c r="N45" s="273"/>
      <c r="O45" s="273"/>
      <c r="P45" s="273"/>
      <c r="Q45" s="273"/>
      <c r="R45" s="273"/>
    </row>
    <row r="46" spans="2:25" x14ac:dyDescent="0.25">
      <c r="B46" s="14">
        <f t="shared" si="0"/>
        <v>2043</v>
      </c>
      <c r="C46" s="11"/>
      <c r="D46" s="11"/>
      <c r="E46" s="11"/>
      <c r="F46" s="11"/>
      <c r="G46" s="11"/>
      <c r="H46" s="11"/>
      <c r="I46" s="17">
        <f t="shared" si="1"/>
        <v>300666.398051091</v>
      </c>
      <c r="J46" s="273"/>
      <c r="K46" s="273"/>
      <c r="L46" s="273"/>
      <c r="M46" s="273"/>
      <c r="N46" s="273"/>
      <c r="O46" s="273"/>
      <c r="P46" s="273"/>
      <c r="Q46" s="273"/>
      <c r="R46" s="273"/>
    </row>
    <row r="47" spans="2:25" x14ac:dyDescent="0.25">
      <c r="B47" s="14">
        <f t="shared" si="0"/>
        <v>2044</v>
      </c>
      <c r="C47" s="11"/>
      <c r="D47" s="11"/>
      <c r="E47" s="11"/>
      <c r="F47" s="11"/>
      <c r="G47" s="11"/>
      <c r="H47" s="11"/>
      <c r="I47" s="17">
        <f t="shared" si="1"/>
        <v>300666.398051091</v>
      </c>
      <c r="J47" s="273"/>
      <c r="K47" s="273"/>
      <c r="L47" s="273"/>
      <c r="M47" s="273"/>
      <c r="N47" s="273"/>
      <c r="O47" s="273"/>
      <c r="P47" s="273"/>
      <c r="Q47" s="273"/>
      <c r="R47" s="273"/>
    </row>
    <row r="48" spans="2:25" ht="15" customHeight="1" x14ac:dyDescent="0.25">
      <c r="B48" s="14">
        <f t="shared" si="0"/>
        <v>2045</v>
      </c>
      <c r="C48" s="11"/>
      <c r="D48" s="11"/>
      <c r="E48" s="11"/>
      <c r="F48" s="11"/>
      <c r="G48" s="11"/>
      <c r="H48" s="11"/>
      <c r="I48" s="17">
        <f t="shared" si="1"/>
        <v>300666.398051091</v>
      </c>
      <c r="J48" s="273"/>
      <c r="K48" s="273"/>
      <c r="L48" s="273"/>
      <c r="M48" s="273"/>
      <c r="N48" s="273"/>
      <c r="O48" s="273"/>
      <c r="P48" s="273"/>
      <c r="Q48" s="273"/>
      <c r="R48" s="273"/>
    </row>
    <row r="49" spans="2:18" x14ac:dyDescent="0.25">
      <c r="B49" s="14">
        <f t="shared" si="0"/>
        <v>2046</v>
      </c>
      <c r="C49" s="11"/>
      <c r="D49" s="11"/>
      <c r="E49" s="11"/>
      <c r="F49" s="11"/>
      <c r="G49" s="11"/>
      <c r="H49" s="11"/>
      <c r="I49" s="17">
        <f t="shared" si="1"/>
        <v>300666.398051091</v>
      </c>
      <c r="J49" s="273"/>
      <c r="K49" s="273"/>
      <c r="L49" s="273"/>
      <c r="M49" s="273"/>
      <c r="N49" s="273"/>
      <c r="O49" s="273"/>
      <c r="P49" s="273"/>
      <c r="Q49" s="273"/>
      <c r="R49" s="273"/>
    </row>
    <row r="50" spans="2:18" x14ac:dyDescent="0.25">
      <c r="B50" s="14">
        <f t="shared" si="0"/>
        <v>2047</v>
      </c>
      <c r="C50" s="11">
        <v>2000000</v>
      </c>
      <c r="D50" s="11"/>
      <c r="E50" s="11"/>
      <c r="F50" s="11"/>
      <c r="G50" s="11"/>
      <c r="H50" s="11"/>
      <c r="I50" s="17">
        <f t="shared" si="1"/>
        <v>300666.398051091</v>
      </c>
      <c r="J50" s="273" t="s">
        <v>37</v>
      </c>
      <c r="K50" s="273"/>
      <c r="L50" s="273"/>
      <c r="M50" s="273"/>
      <c r="N50" s="273"/>
      <c r="O50" s="273"/>
      <c r="P50" s="273"/>
      <c r="Q50" s="273"/>
      <c r="R50" s="273"/>
    </row>
    <row r="51" spans="2:18" x14ac:dyDescent="0.25">
      <c r="B51" s="14">
        <f t="shared" si="0"/>
        <v>2048</v>
      </c>
      <c r="C51" s="11"/>
      <c r="D51" s="11"/>
      <c r="E51" s="11"/>
      <c r="F51" s="11"/>
      <c r="G51" s="11"/>
      <c r="H51" s="11"/>
      <c r="I51" s="17">
        <f t="shared" si="1"/>
        <v>300666.398051091</v>
      </c>
      <c r="J51" s="273"/>
      <c r="K51" s="273"/>
      <c r="L51" s="273"/>
      <c r="M51" s="273"/>
      <c r="N51" s="273"/>
      <c r="O51" s="273"/>
      <c r="P51" s="273"/>
      <c r="Q51" s="273"/>
      <c r="R51" s="273"/>
    </row>
    <row r="52" spans="2:18" x14ac:dyDescent="0.25">
      <c r="B52" s="14">
        <f t="shared" si="0"/>
        <v>2049</v>
      </c>
      <c r="C52" s="11"/>
      <c r="D52" s="11"/>
      <c r="E52" s="11"/>
      <c r="F52" s="11"/>
      <c r="G52" s="11"/>
      <c r="H52" s="11"/>
      <c r="I52" s="17">
        <f t="shared" si="1"/>
        <v>300666.398051091</v>
      </c>
      <c r="J52" s="273"/>
      <c r="K52" s="273"/>
      <c r="L52" s="273"/>
      <c r="M52" s="273"/>
      <c r="N52" s="273"/>
      <c r="O52" s="273"/>
      <c r="P52" s="273"/>
      <c r="Q52" s="273"/>
      <c r="R52" s="273"/>
    </row>
    <row r="53" spans="2:18" x14ac:dyDescent="0.25">
      <c r="B53" s="14">
        <f t="shared" si="0"/>
        <v>2050</v>
      </c>
      <c r="C53" s="11">
        <v>1500000</v>
      </c>
      <c r="D53" s="11"/>
      <c r="E53" s="11"/>
      <c r="F53" s="11"/>
      <c r="G53" s="11"/>
      <c r="H53" s="11"/>
      <c r="I53" s="17">
        <f t="shared" si="1"/>
        <v>300666.398051091</v>
      </c>
      <c r="J53" s="273" t="s">
        <v>38</v>
      </c>
      <c r="K53" s="273"/>
      <c r="L53" s="273"/>
      <c r="M53" s="273"/>
      <c r="N53" s="273"/>
      <c r="O53" s="273"/>
      <c r="P53" s="273"/>
      <c r="Q53" s="273"/>
      <c r="R53" s="273"/>
    </row>
    <row r="54" spans="2:18" x14ac:dyDescent="0.25">
      <c r="B54" s="14">
        <f t="shared" si="0"/>
        <v>2051</v>
      </c>
      <c r="C54" s="11"/>
      <c r="D54" s="11"/>
      <c r="E54" s="11"/>
      <c r="F54" s="11"/>
      <c r="G54" s="11"/>
      <c r="H54" s="11"/>
      <c r="I54" s="17">
        <f t="shared" si="1"/>
        <v>300666.398051091</v>
      </c>
      <c r="J54" s="273"/>
      <c r="K54" s="273"/>
      <c r="L54" s="273"/>
      <c r="M54" s="273"/>
      <c r="N54" s="273"/>
      <c r="O54" s="273"/>
      <c r="P54" s="273"/>
      <c r="Q54" s="273"/>
      <c r="R54" s="273"/>
    </row>
    <row r="55" spans="2:18" x14ac:dyDescent="0.25">
      <c r="B55" s="14">
        <f t="shared" si="0"/>
        <v>2052</v>
      </c>
      <c r="C55" s="11"/>
      <c r="D55" s="11"/>
      <c r="E55" s="11"/>
      <c r="F55" s="11"/>
      <c r="G55" s="11"/>
      <c r="H55" s="11"/>
      <c r="I55" s="17">
        <f t="shared" si="1"/>
        <v>300666.398051091</v>
      </c>
      <c r="J55" s="273"/>
      <c r="K55" s="273"/>
      <c r="L55" s="273"/>
      <c r="M55" s="273"/>
      <c r="N55" s="273"/>
      <c r="O55" s="273"/>
      <c r="P55" s="273"/>
      <c r="Q55" s="273"/>
      <c r="R55" s="273"/>
    </row>
    <row r="56" spans="2:18" x14ac:dyDescent="0.25">
      <c r="B56" s="14">
        <f t="shared" si="0"/>
        <v>2053</v>
      </c>
      <c r="C56" s="11"/>
      <c r="D56" s="11"/>
      <c r="E56" s="11"/>
      <c r="F56" s="11"/>
      <c r="G56" s="11"/>
      <c r="H56" s="11"/>
      <c r="I56" s="17">
        <f t="shared" si="1"/>
        <v>300666.398051091</v>
      </c>
      <c r="J56" s="273"/>
      <c r="K56" s="273"/>
      <c r="L56" s="273"/>
      <c r="M56" s="273"/>
      <c r="N56" s="273"/>
      <c r="O56" s="273"/>
      <c r="P56" s="273"/>
      <c r="Q56" s="273"/>
      <c r="R56" s="273"/>
    </row>
    <row r="57" spans="2:18" x14ac:dyDescent="0.25">
      <c r="B57" s="14">
        <f t="shared" si="0"/>
        <v>2054</v>
      </c>
      <c r="C57" s="11">
        <v>1000000</v>
      </c>
      <c r="D57" s="11"/>
      <c r="E57" s="11"/>
      <c r="F57" s="11"/>
      <c r="G57" s="11"/>
      <c r="H57" s="11"/>
      <c r="I57" s="17">
        <f t="shared" si="1"/>
        <v>300666.398051091</v>
      </c>
      <c r="J57" s="273" t="s">
        <v>39</v>
      </c>
      <c r="K57" s="273"/>
      <c r="L57" s="273"/>
      <c r="M57" s="273"/>
      <c r="N57" s="273"/>
      <c r="O57" s="273"/>
      <c r="P57" s="273"/>
      <c r="Q57" s="273"/>
      <c r="R57" s="273"/>
    </row>
    <row r="58" spans="2:18" x14ac:dyDescent="0.25">
      <c r="B58" s="14">
        <f t="shared" si="0"/>
        <v>2055</v>
      </c>
      <c r="C58" s="11"/>
      <c r="D58" s="11"/>
      <c r="E58" s="11"/>
      <c r="F58" s="11"/>
      <c r="G58" s="11"/>
      <c r="H58" s="11"/>
      <c r="I58" s="17">
        <f t="shared" si="1"/>
        <v>300666.398051091</v>
      </c>
      <c r="J58" s="273"/>
      <c r="K58" s="273"/>
      <c r="L58" s="273"/>
      <c r="M58" s="273"/>
      <c r="N58" s="273"/>
      <c r="O58" s="273"/>
      <c r="P58" s="273"/>
      <c r="Q58" s="273"/>
      <c r="R58" s="273"/>
    </row>
    <row r="59" spans="2:18" x14ac:dyDescent="0.25">
      <c r="B59" s="14">
        <f t="shared" si="0"/>
        <v>2056</v>
      </c>
      <c r="C59" s="11"/>
      <c r="D59" s="11"/>
      <c r="E59" s="11"/>
      <c r="F59" s="11"/>
      <c r="G59" s="11"/>
      <c r="H59" s="11"/>
      <c r="I59" s="17">
        <f t="shared" si="1"/>
        <v>300666.398051091</v>
      </c>
      <c r="J59" s="273"/>
      <c r="K59" s="273"/>
      <c r="L59" s="273"/>
      <c r="M59" s="273"/>
      <c r="N59" s="273"/>
      <c r="O59" s="273"/>
      <c r="P59" s="273"/>
      <c r="Q59" s="273"/>
      <c r="R59" s="273"/>
    </row>
    <row r="60" spans="2:18" x14ac:dyDescent="0.25">
      <c r="B60" s="14">
        <f t="shared" si="0"/>
        <v>2057</v>
      </c>
      <c r="C60" s="11"/>
      <c r="D60" s="11"/>
      <c r="E60" s="11"/>
      <c r="F60" s="11"/>
      <c r="G60" s="11"/>
      <c r="H60" s="11"/>
      <c r="I60" s="17">
        <f t="shared" si="1"/>
        <v>300666.398051091</v>
      </c>
      <c r="J60" s="273"/>
      <c r="K60" s="273"/>
      <c r="L60" s="273"/>
      <c r="M60" s="273"/>
      <c r="N60" s="273"/>
      <c r="O60" s="273"/>
      <c r="P60" s="273"/>
      <c r="Q60" s="273"/>
      <c r="R60" s="273"/>
    </row>
    <row r="61" spans="2:18" x14ac:dyDescent="0.25">
      <c r="B61" s="14">
        <f t="shared" si="0"/>
        <v>2058</v>
      </c>
      <c r="C61" s="11">
        <v>3500000</v>
      </c>
      <c r="D61" s="11"/>
      <c r="E61" s="11"/>
      <c r="F61" s="11"/>
      <c r="G61" s="11"/>
      <c r="H61" s="11"/>
      <c r="I61" s="17">
        <f t="shared" si="1"/>
        <v>300666.398051091</v>
      </c>
      <c r="J61" s="273" t="s">
        <v>34</v>
      </c>
      <c r="K61" s="273"/>
      <c r="L61" s="273"/>
      <c r="M61" s="273"/>
      <c r="N61" s="273"/>
      <c r="O61" s="273"/>
      <c r="P61" s="273"/>
      <c r="Q61" s="273"/>
      <c r="R61" s="273"/>
    </row>
    <row r="62" spans="2:18" x14ac:dyDescent="0.25">
      <c r="B62" s="14">
        <f t="shared" si="0"/>
        <v>2059</v>
      </c>
      <c r="C62" s="11"/>
      <c r="D62" s="11"/>
      <c r="E62" s="11"/>
      <c r="F62" s="11"/>
      <c r="G62" s="11"/>
      <c r="H62" s="11"/>
      <c r="I62" s="17">
        <f t="shared" si="1"/>
        <v>300666.398051091</v>
      </c>
      <c r="J62" s="273"/>
      <c r="K62" s="273"/>
      <c r="L62" s="273"/>
      <c r="M62" s="273"/>
      <c r="N62" s="273"/>
      <c r="O62" s="273"/>
      <c r="P62" s="273"/>
      <c r="Q62" s="273"/>
      <c r="R62" s="273"/>
    </row>
    <row r="63" spans="2:18" x14ac:dyDescent="0.25">
      <c r="B63" s="14">
        <f t="shared" si="0"/>
        <v>2060</v>
      </c>
      <c r="C63" s="11"/>
      <c r="D63" s="11"/>
      <c r="E63" s="11"/>
      <c r="F63" s="11"/>
      <c r="G63" s="11"/>
      <c r="H63" s="11"/>
      <c r="I63" s="17">
        <f t="shared" si="1"/>
        <v>300666.398051091</v>
      </c>
      <c r="J63" s="273"/>
      <c r="K63" s="273"/>
      <c r="L63" s="273"/>
      <c r="M63" s="273"/>
      <c r="N63" s="273"/>
      <c r="O63" s="273"/>
      <c r="P63" s="273"/>
      <c r="Q63" s="273"/>
      <c r="R63" s="273"/>
    </row>
    <row r="64" spans="2:18" x14ac:dyDescent="0.25">
      <c r="B64" s="14">
        <f t="shared" si="0"/>
        <v>2061</v>
      </c>
      <c r="C64" s="11">
        <v>750000</v>
      </c>
      <c r="D64" s="11"/>
      <c r="E64" s="11">
        <v>4000000</v>
      </c>
      <c r="F64" s="11"/>
      <c r="G64" s="11"/>
      <c r="H64" s="11"/>
      <c r="I64" s="17">
        <f t="shared" si="1"/>
        <v>300666.398051091</v>
      </c>
      <c r="J64" s="273" t="s">
        <v>40</v>
      </c>
      <c r="K64" s="273"/>
      <c r="L64" s="273"/>
      <c r="M64" s="273"/>
      <c r="N64" s="273"/>
      <c r="O64" s="273"/>
      <c r="P64" s="273"/>
      <c r="Q64" s="273"/>
      <c r="R64" s="273"/>
    </row>
    <row r="65" spans="2:18" x14ac:dyDescent="0.25">
      <c r="B65" s="14">
        <f t="shared" si="0"/>
        <v>2062</v>
      </c>
      <c r="C65" s="11"/>
      <c r="D65" s="11"/>
      <c r="E65" s="11"/>
      <c r="F65" s="11"/>
      <c r="G65" s="11"/>
      <c r="H65" s="11"/>
      <c r="I65" s="17">
        <f t="shared" si="1"/>
        <v>300666.398051091</v>
      </c>
      <c r="J65" s="273"/>
      <c r="K65" s="273"/>
      <c r="L65" s="273"/>
      <c r="M65" s="273"/>
      <c r="N65" s="273"/>
      <c r="O65" s="273"/>
      <c r="P65" s="273"/>
      <c r="Q65" s="273"/>
      <c r="R65" s="273"/>
    </row>
    <row r="66" spans="2:18" x14ac:dyDescent="0.25">
      <c r="B66" s="14">
        <f t="shared" si="0"/>
        <v>2063</v>
      </c>
      <c r="C66" s="11"/>
      <c r="D66" s="11"/>
      <c r="E66" s="11"/>
      <c r="F66" s="11"/>
      <c r="G66" s="11"/>
      <c r="H66" s="11"/>
      <c r="I66" s="17">
        <f t="shared" si="1"/>
        <v>300666.398051091</v>
      </c>
      <c r="J66" s="273"/>
      <c r="K66" s="273"/>
      <c r="L66" s="273"/>
      <c r="M66" s="273"/>
      <c r="N66" s="273"/>
      <c r="O66" s="273"/>
      <c r="P66" s="273"/>
      <c r="Q66" s="273"/>
      <c r="R66" s="273"/>
    </row>
    <row r="67" spans="2:18" x14ac:dyDescent="0.25">
      <c r="B67" s="14">
        <f t="shared" si="0"/>
        <v>2064</v>
      </c>
      <c r="C67" s="11"/>
      <c r="D67" s="11"/>
      <c r="E67" s="11"/>
      <c r="F67" s="11"/>
      <c r="G67" s="11"/>
      <c r="H67" s="11"/>
      <c r="I67" s="17">
        <f t="shared" si="1"/>
        <v>300666.398051091</v>
      </c>
      <c r="J67" s="273"/>
      <c r="K67" s="273"/>
      <c r="L67" s="273"/>
      <c r="M67" s="273"/>
      <c r="N67" s="273"/>
      <c r="O67" s="273"/>
      <c r="P67" s="273"/>
      <c r="Q67" s="273"/>
      <c r="R67" s="273"/>
    </row>
    <row r="68" spans="2:18" x14ac:dyDescent="0.25">
      <c r="B68" s="14">
        <f t="shared" si="0"/>
        <v>2065</v>
      </c>
      <c r="C68" s="11">
        <v>750000</v>
      </c>
      <c r="D68" s="11"/>
      <c r="E68" s="11"/>
      <c r="F68" s="11"/>
      <c r="G68" s="11"/>
      <c r="H68" s="11"/>
      <c r="I68" s="17">
        <f t="shared" si="1"/>
        <v>300666.398051091</v>
      </c>
      <c r="J68" s="273" t="s">
        <v>35</v>
      </c>
      <c r="K68" s="273"/>
      <c r="L68" s="273"/>
      <c r="M68" s="273"/>
      <c r="N68" s="273"/>
      <c r="O68" s="273"/>
      <c r="P68" s="273"/>
      <c r="Q68" s="273"/>
      <c r="R68" s="273"/>
    </row>
    <row r="69" spans="2:18" x14ac:dyDescent="0.25">
      <c r="B69" s="14">
        <f t="shared" si="0"/>
        <v>2066</v>
      </c>
      <c r="C69" s="11"/>
      <c r="D69" s="11"/>
      <c r="E69" s="11"/>
      <c r="F69" s="11"/>
      <c r="G69" s="11"/>
      <c r="H69" s="11"/>
      <c r="I69" s="17">
        <f t="shared" si="1"/>
        <v>300666.398051091</v>
      </c>
      <c r="J69" s="273"/>
      <c r="K69" s="273"/>
      <c r="L69" s="273"/>
      <c r="M69" s="273"/>
      <c r="N69" s="273"/>
      <c r="O69" s="273"/>
      <c r="P69" s="273"/>
      <c r="Q69" s="273"/>
      <c r="R69" s="273"/>
    </row>
    <row r="70" spans="2:18" x14ac:dyDescent="0.25">
      <c r="B70" s="14">
        <f t="shared" si="0"/>
        <v>2067</v>
      </c>
      <c r="C70" s="11"/>
      <c r="D70" s="11"/>
      <c r="E70" s="11"/>
      <c r="F70" s="11"/>
      <c r="G70" s="11"/>
      <c r="H70" s="11"/>
      <c r="I70" s="17">
        <f t="shared" si="1"/>
        <v>300666.398051091</v>
      </c>
      <c r="J70" s="273"/>
      <c r="K70" s="273"/>
      <c r="L70" s="273"/>
      <c r="M70" s="273"/>
      <c r="N70" s="273"/>
      <c r="O70" s="273"/>
      <c r="P70" s="273"/>
      <c r="Q70" s="273"/>
      <c r="R70" s="273"/>
    </row>
    <row r="71" spans="2:18" x14ac:dyDescent="0.25">
      <c r="B71" s="14">
        <f t="shared" si="0"/>
        <v>2068</v>
      </c>
      <c r="C71" s="11"/>
      <c r="D71" s="11"/>
      <c r="E71" s="11"/>
      <c r="F71" s="11"/>
      <c r="G71" s="11"/>
      <c r="H71" s="11"/>
      <c r="I71" s="17">
        <f t="shared" si="1"/>
        <v>300666.398051091</v>
      </c>
      <c r="J71" s="273"/>
      <c r="K71" s="273"/>
      <c r="L71" s="273"/>
      <c r="M71" s="273"/>
      <c r="N71" s="273"/>
      <c r="O71" s="273"/>
      <c r="P71" s="273"/>
      <c r="Q71" s="273"/>
      <c r="R71" s="273"/>
    </row>
    <row r="72" spans="2:18" x14ac:dyDescent="0.25">
      <c r="B72" s="14">
        <f t="shared" si="0"/>
        <v>2069</v>
      </c>
      <c r="C72" s="11"/>
      <c r="D72" s="11"/>
      <c r="E72" s="11"/>
      <c r="F72" s="11"/>
      <c r="G72" s="11"/>
      <c r="H72" s="11"/>
      <c r="I72" s="17">
        <f t="shared" si="1"/>
        <v>300666.398051091</v>
      </c>
      <c r="J72" s="273"/>
      <c r="K72" s="273"/>
      <c r="L72" s="273"/>
      <c r="M72" s="273"/>
      <c r="N72" s="273"/>
      <c r="O72" s="273"/>
      <c r="P72" s="273"/>
      <c r="Q72" s="273"/>
      <c r="R72" s="273"/>
    </row>
    <row r="73" spans="2:18" x14ac:dyDescent="0.25">
      <c r="B73" s="14">
        <f t="shared" si="0"/>
        <v>2070</v>
      </c>
      <c r="C73" s="11"/>
      <c r="D73" s="11"/>
      <c r="E73" s="11"/>
      <c r="F73" s="11"/>
      <c r="G73" s="11"/>
      <c r="H73" s="11"/>
      <c r="I73" s="17">
        <f t="shared" si="1"/>
        <v>300666.398051091</v>
      </c>
      <c r="J73" s="273"/>
      <c r="K73" s="273"/>
      <c r="L73" s="273"/>
      <c r="M73" s="273"/>
      <c r="N73" s="273"/>
      <c r="O73" s="273"/>
      <c r="P73" s="273"/>
      <c r="Q73" s="273"/>
      <c r="R73" s="273"/>
    </row>
    <row r="74" spans="2:18" x14ac:dyDescent="0.25">
      <c r="B74" s="14">
        <f t="shared" si="0"/>
        <v>2071</v>
      </c>
      <c r="C74" s="11"/>
      <c r="D74" s="11"/>
      <c r="E74" s="11"/>
      <c r="F74" s="11"/>
      <c r="G74" s="11"/>
      <c r="H74" s="11"/>
      <c r="I74" s="17">
        <f t="shared" si="1"/>
        <v>300666.398051091</v>
      </c>
      <c r="J74" s="273"/>
      <c r="K74" s="273"/>
      <c r="L74" s="273"/>
      <c r="M74" s="273"/>
      <c r="N74" s="273"/>
      <c r="O74" s="273"/>
      <c r="P74" s="273"/>
      <c r="Q74" s="273"/>
      <c r="R74" s="273"/>
    </row>
    <row r="75" spans="2:18" x14ac:dyDescent="0.25">
      <c r="B75" s="14">
        <f t="shared" si="0"/>
        <v>2072</v>
      </c>
      <c r="C75" s="11"/>
      <c r="D75" s="11"/>
      <c r="E75" s="11"/>
      <c r="F75" s="11"/>
      <c r="G75" s="11"/>
      <c r="H75" s="11"/>
      <c r="I75" s="17">
        <f t="shared" si="1"/>
        <v>300666.398051091</v>
      </c>
      <c r="J75" s="273"/>
      <c r="K75" s="273"/>
      <c r="L75" s="273"/>
      <c r="M75" s="273"/>
      <c r="N75" s="273"/>
      <c r="O75" s="273"/>
      <c r="P75" s="273"/>
      <c r="Q75" s="273"/>
      <c r="R75" s="273"/>
    </row>
    <row r="76" spans="2:18" x14ac:dyDescent="0.25">
      <c r="B76" s="14">
        <f t="shared" si="0"/>
        <v>2073</v>
      </c>
      <c r="C76" s="11"/>
      <c r="D76" s="11"/>
      <c r="E76" s="11"/>
      <c r="F76" s="11"/>
      <c r="G76" s="11"/>
      <c r="H76" s="11"/>
      <c r="I76" s="17">
        <f t="shared" si="1"/>
        <v>300666.398051091</v>
      </c>
      <c r="J76" s="273"/>
      <c r="K76" s="273"/>
      <c r="L76" s="273"/>
      <c r="M76" s="273"/>
      <c r="N76" s="273"/>
      <c r="O76" s="273"/>
      <c r="P76" s="273"/>
      <c r="Q76" s="273"/>
      <c r="R76" s="273"/>
    </row>
    <row r="77" spans="2:18" x14ac:dyDescent="0.25">
      <c r="B77" s="14">
        <f t="shared" si="0"/>
        <v>2074</v>
      </c>
      <c r="C77" s="11"/>
      <c r="D77" s="11"/>
      <c r="E77" s="11"/>
      <c r="F77" s="11"/>
      <c r="G77" s="11"/>
      <c r="H77" s="11"/>
      <c r="I77" s="17">
        <f t="shared" si="1"/>
        <v>300666.398051091</v>
      </c>
      <c r="J77" s="273"/>
      <c r="K77" s="273"/>
      <c r="L77" s="273"/>
      <c r="M77" s="273"/>
      <c r="N77" s="273"/>
      <c r="O77" s="273"/>
      <c r="P77" s="273"/>
      <c r="Q77" s="273"/>
      <c r="R77" s="273"/>
    </row>
    <row r="78" spans="2:18" x14ac:dyDescent="0.25">
      <c r="B78" s="14">
        <f t="shared" si="0"/>
        <v>2075</v>
      </c>
      <c r="C78" s="11">
        <v>1500000</v>
      </c>
      <c r="D78" s="11"/>
      <c r="E78" s="11"/>
      <c r="F78" s="11"/>
      <c r="G78" s="11"/>
      <c r="H78" s="11"/>
      <c r="I78" s="17">
        <f t="shared" si="1"/>
        <v>300666.398051091</v>
      </c>
      <c r="J78" s="273" t="s">
        <v>41</v>
      </c>
      <c r="K78" s="273"/>
      <c r="L78" s="273"/>
      <c r="M78" s="273"/>
      <c r="N78" s="273"/>
      <c r="O78" s="273"/>
      <c r="P78" s="273"/>
      <c r="Q78" s="273"/>
      <c r="R78" s="273"/>
    </row>
    <row r="79" spans="2:18" x14ac:dyDescent="0.25">
      <c r="B79" s="14">
        <f t="shared" si="0"/>
        <v>2076</v>
      </c>
      <c r="C79" s="11"/>
      <c r="D79" s="11"/>
      <c r="E79" s="11"/>
      <c r="F79" s="11"/>
      <c r="G79" s="11"/>
      <c r="H79" s="11"/>
      <c r="I79" s="17">
        <f t="shared" si="1"/>
        <v>300666.398051091</v>
      </c>
      <c r="J79" s="273"/>
      <c r="K79" s="273"/>
      <c r="L79" s="273"/>
      <c r="M79" s="273"/>
      <c r="N79" s="273"/>
      <c r="O79" s="273"/>
      <c r="P79" s="273"/>
      <c r="Q79" s="273"/>
      <c r="R79" s="273"/>
    </row>
    <row r="80" spans="2:18" x14ac:dyDescent="0.25">
      <c r="B80" s="14">
        <f t="shared" si="0"/>
        <v>2077</v>
      </c>
      <c r="C80" s="11"/>
      <c r="D80" s="11"/>
      <c r="E80" s="11"/>
      <c r="F80" s="11"/>
      <c r="G80" s="11"/>
      <c r="H80" s="11"/>
      <c r="I80" s="17">
        <f t="shared" si="1"/>
        <v>300666.398051091</v>
      </c>
      <c r="J80" s="273"/>
      <c r="K80" s="273"/>
      <c r="L80" s="273"/>
      <c r="M80" s="273"/>
      <c r="N80" s="273"/>
      <c r="O80" s="273"/>
      <c r="P80" s="273"/>
      <c r="Q80" s="273"/>
      <c r="R80" s="273"/>
    </row>
    <row r="81" spans="2:18" x14ac:dyDescent="0.25">
      <c r="B81" s="14">
        <f t="shared" si="0"/>
        <v>2078</v>
      </c>
      <c r="C81" s="11"/>
      <c r="D81" s="11"/>
      <c r="E81" s="11"/>
      <c r="F81" s="11"/>
      <c r="G81" s="11"/>
      <c r="H81" s="11"/>
      <c r="I81" s="17">
        <f t="shared" si="1"/>
        <v>300666.398051091</v>
      </c>
      <c r="J81" s="273"/>
      <c r="K81" s="273"/>
      <c r="L81" s="273"/>
      <c r="M81" s="273"/>
      <c r="N81" s="273"/>
      <c r="O81" s="273"/>
      <c r="P81" s="273"/>
      <c r="Q81" s="273"/>
      <c r="R81" s="273"/>
    </row>
    <row r="82" spans="2:18" x14ac:dyDescent="0.25">
      <c r="B82" s="14">
        <f t="shared" si="0"/>
        <v>2079</v>
      </c>
      <c r="C82" s="11"/>
      <c r="D82" s="11"/>
      <c r="E82" s="11"/>
      <c r="F82" s="11"/>
      <c r="G82" s="11"/>
      <c r="H82" s="11"/>
      <c r="I82" s="17">
        <f t="shared" si="1"/>
        <v>300666.398051091</v>
      </c>
      <c r="J82" s="273"/>
      <c r="K82" s="273"/>
      <c r="L82" s="273"/>
      <c r="M82" s="273"/>
      <c r="N82" s="273"/>
      <c r="O82" s="273"/>
      <c r="P82" s="273"/>
      <c r="Q82" s="273"/>
      <c r="R82" s="273"/>
    </row>
    <row r="83" spans="2:18" x14ac:dyDescent="0.25">
      <c r="B83" s="14">
        <f t="shared" si="0"/>
        <v>2080</v>
      </c>
      <c r="C83" s="11">
        <v>750000</v>
      </c>
      <c r="D83" s="11"/>
      <c r="E83" s="11"/>
      <c r="F83" s="11"/>
      <c r="G83" s="11"/>
      <c r="H83" s="11"/>
      <c r="I83" s="17">
        <f t="shared" si="1"/>
        <v>300666.398051091</v>
      </c>
      <c r="J83" s="273" t="s">
        <v>35</v>
      </c>
      <c r="K83" s="273"/>
      <c r="L83" s="273"/>
      <c r="M83" s="273"/>
      <c r="N83" s="273"/>
      <c r="O83" s="273"/>
      <c r="P83" s="273"/>
      <c r="Q83" s="273"/>
      <c r="R83" s="273"/>
    </row>
    <row r="84" spans="2:18" x14ac:dyDescent="0.25">
      <c r="B84" s="14">
        <f t="shared" si="0"/>
        <v>2081</v>
      </c>
      <c r="C84" s="11"/>
      <c r="D84" s="11"/>
      <c r="E84" s="11"/>
      <c r="F84" s="11"/>
      <c r="G84" s="11"/>
      <c r="H84" s="11"/>
      <c r="I84" s="17">
        <f t="shared" si="1"/>
        <v>300666.398051091</v>
      </c>
      <c r="J84" s="273"/>
      <c r="K84" s="273"/>
      <c r="L84" s="273"/>
      <c r="M84" s="273"/>
      <c r="N84" s="273"/>
      <c r="O84" s="273"/>
      <c r="P84" s="273"/>
      <c r="Q84" s="273"/>
      <c r="R84" s="273"/>
    </row>
    <row r="85" spans="2:18" x14ac:dyDescent="0.25">
      <c r="B85" s="14">
        <f t="shared" si="0"/>
        <v>2082</v>
      </c>
      <c r="C85" s="11"/>
      <c r="D85" s="11"/>
      <c r="E85" s="11"/>
      <c r="F85" s="11"/>
      <c r="G85" s="11"/>
      <c r="H85" s="11"/>
      <c r="I85" s="17">
        <f t="shared" si="1"/>
        <v>300666.398051091</v>
      </c>
      <c r="J85" s="273"/>
      <c r="K85" s="273"/>
      <c r="L85" s="273"/>
      <c r="M85" s="273"/>
      <c r="N85" s="273"/>
      <c r="O85" s="273"/>
      <c r="P85" s="273"/>
      <c r="Q85" s="273"/>
      <c r="R85" s="273"/>
    </row>
    <row r="86" spans="2:18" x14ac:dyDescent="0.25">
      <c r="B86" s="14">
        <f t="shared" si="0"/>
        <v>2083</v>
      </c>
      <c r="C86" s="11">
        <f>3500000+7500000</f>
        <v>11000000</v>
      </c>
      <c r="D86" s="11"/>
      <c r="E86" s="11"/>
      <c r="F86" s="11"/>
      <c r="G86" s="11"/>
      <c r="H86" s="11"/>
      <c r="I86" s="17">
        <f t="shared" si="1"/>
        <v>300666.398051091</v>
      </c>
      <c r="J86" s="273" t="s">
        <v>42</v>
      </c>
      <c r="K86" s="273"/>
      <c r="L86" s="273"/>
      <c r="M86" s="273"/>
      <c r="N86" s="273"/>
      <c r="O86" s="273"/>
      <c r="P86" s="273"/>
      <c r="Q86" s="273"/>
      <c r="R86" s="273"/>
    </row>
    <row r="87" spans="2:18" x14ac:dyDescent="0.25">
      <c r="B87" s="14">
        <f t="shared" si="0"/>
        <v>2084</v>
      </c>
      <c r="C87" s="11"/>
      <c r="D87" s="11"/>
      <c r="E87" s="11"/>
      <c r="F87" s="11"/>
      <c r="G87" s="11"/>
      <c r="H87" s="11"/>
      <c r="I87" s="17">
        <f t="shared" si="1"/>
        <v>300666.398051091</v>
      </c>
      <c r="J87" s="273"/>
      <c r="K87" s="273"/>
      <c r="L87" s="273"/>
      <c r="M87" s="273"/>
      <c r="N87" s="273"/>
      <c r="O87" s="273"/>
      <c r="P87" s="273"/>
      <c r="Q87" s="273"/>
      <c r="R87" s="273"/>
    </row>
    <row r="88" spans="2:18" x14ac:dyDescent="0.25">
      <c r="B88" s="14">
        <f t="shared" si="0"/>
        <v>2085</v>
      </c>
      <c r="C88" s="11"/>
      <c r="D88" s="11"/>
      <c r="E88" s="11"/>
      <c r="F88" s="11"/>
      <c r="G88" s="11"/>
      <c r="H88" s="11"/>
      <c r="I88" s="17">
        <f t="shared" si="1"/>
        <v>300666.398051091</v>
      </c>
      <c r="J88" s="273"/>
      <c r="K88" s="273"/>
      <c r="L88" s="273"/>
      <c r="M88" s="273"/>
      <c r="N88" s="273"/>
      <c r="O88" s="273"/>
      <c r="P88" s="273"/>
      <c r="Q88" s="273"/>
      <c r="R88" s="273"/>
    </row>
    <row r="89" spans="2:18" x14ac:dyDescent="0.25">
      <c r="B89" s="14">
        <f t="shared" si="0"/>
        <v>2086</v>
      </c>
      <c r="C89" s="11"/>
      <c r="D89" s="11"/>
      <c r="E89" s="11"/>
      <c r="F89" s="11"/>
      <c r="G89" s="11"/>
      <c r="H89" s="11"/>
      <c r="I89" s="17">
        <f t="shared" si="1"/>
        <v>300666.398051091</v>
      </c>
      <c r="J89" s="273"/>
      <c r="K89" s="273"/>
      <c r="L89" s="273"/>
      <c r="M89" s="273"/>
      <c r="N89" s="273"/>
      <c r="O89" s="273"/>
      <c r="P89" s="273"/>
      <c r="Q89" s="273"/>
      <c r="R89" s="273"/>
    </row>
    <row r="90" spans="2:18" x14ac:dyDescent="0.25">
      <c r="B90" s="14">
        <f t="shared" ref="B90:B109" si="2">B89+1</f>
        <v>2087</v>
      </c>
      <c r="C90" s="11"/>
      <c r="D90" s="11"/>
      <c r="E90" s="11"/>
      <c r="F90" s="11"/>
      <c r="G90" s="11"/>
      <c r="H90" s="11"/>
      <c r="I90" s="17">
        <f t="shared" ref="I90:I109" si="3">I89</f>
        <v>300666.398051091</v>
      </c>
      <c r="J90" s="273"/>
      <c r="K90" s="273"/>
      <c r="L90" s="273"/>
      <c r="M90" s="273"/>
      <c r="N90" s="273"/>
      <c r="O90" s="273"/>
      <c r="P90" s="273"/>
      <c r="Q90" s="273"/>
      <c r="R90" s="273"/>
    </row>
    <row r="91" spans="2:18" x14ac:dyDescent="0.25">
      <c r="B91" s="14">
        <f t="shared" si="2"/>
        <v>2088</v>
      </c>
      <c r="C91" s="11"/>
      <c r="D91" s="11"/>
      <c r="E91" s="11"/>
      <c r="F91" s="11"/>
      <c r="G91" s="11"/>
      <c r="H91" s="11"/>
      <c r="I91" s="17">
        <f t="shared" si="3"/>
        <v>300666.398051091</v>
      </c>
      <c r="J91" s="273"/>
      <c r="K91" s="273"/>
      <c r="L91" s="273"/>
      <c r="M91" s="273"/>
      <c r="N91" s="273"/>
      <c r="O91" s="273"/>
      <c r="P91" s="273"/>
      <c r="Q91" s="273"/>
      <c r="R91" s="273"/>
    </row>
    <row r="92" spans="2:18" x14ac:dyDescent="0.25">
      <c r="B92" s="14">
        <f t="shared" si="2"/>
        <v>2089</v>
      </c>
      <c r="C92" s="11"/>
      <c r="D92" s="11"/>
      <c r="E92" s="11"/>
      <c r="F92" s="11"/>
      <c r="G92" s="11"/>
      <c r="H92" s="11"/>
      <c r="I92" s="17">
        <f t="shared" si="3"/>
        <v>300666.398051091</v>
      </c>
      <c r="J92" s="273"/>
      <c r="K92" s="273"/>
      <c r="L92" s="273"/>
      <c r="M92" s="273"/>
      <c r="N92" s="273"/>
      <c r="O92" s="273"/>
      <c r="P92" s="273"/>
      <c r="Q92" s="273"/>
      <c r="R92" s="273"/>
    </row>
    <row r="93" spans="2:18" x14ac:dyDescent="0.25">
      <c r="B93" s="14">
        <f t="shared" si="2"/>
        <v>2090</v>
      </c>
      <c r="C93" s="11"/>
      <c r="D93" s="11"/>
      <c r="E93" s="11"/>
      <c r="F93" s="11"/>
      <c r="G93" s="11"/>
      <c r="H93" s="11"/>
      <c r="I93" s="17">
        <f t="shared" si="3"/>
        <v>300666.398051091</v>
      </c>
      <c r="J93" s="273"/>
      <c r="K93" s="273"/>
      <c r="L93" s="273"/>
      <c r="M93" s="273"/>
      <c r="N93" s="273"/>
      <c r="O93" s="273"/>
      <c r="P93" s="273"/>
      <c r="Q93" s="273"/>
      <c r="R93" s="273"/>
    </row>
    <row r="94" spans="2:18" x14ac:dyDescent="0.25">
      <c r="B94" s="14">
        <f t="shared" si="2"/>
        <v>2091</v>
      </c>
      <c r="C94" s="11"/>
      <c r="D94" s="11"/>
      <c r="E94" s="11"/>
      <c r="F94" s="11"/>
      <c r="G94" s="11"/>
      <c r="H94" s="11"/>
      <c r="I94" s="17">
        <f t="shared" si="3"/>
        <v>300666.398051091</v>
      </c>
      <c r="J94" s="273"/>
      <c r="K94" s="273"/>
      <c r="L94" s="273"/>
      <c r="M94" s="273"/>
      <c r="N94" s="273"/>
      <c r="O94" s="273"/>
      <c r="P94" s="273"/>
      <c r="Q94" s="273"/>
      <c r="R94" s="273"/>
    </row>
    <row r="95" spans="2:18" x14ac:dyDescent="0.25">
      <c r="B95" s="14">
        <f t="shared" si="2"/>
        <v>2092</v>
      </c>
      <c r="C95" s="11"/>
      <c r="D95" s="11"/>
      <c r="E95" s="11"/>
      <c r="F95" s="11"/>
      <c r="G95" s="11"/>
      <c r="H95" s="11"/>
      <c r="I95" s="17">
        <f t="shared" si="3"/>
        <v>300666.398051091</v>
      </c>
      <c r="J95" s="273"/>
      <c r="K95" s="273"/>
      <c r="L95" s="273"/>
      <c r="M95" s="273"/>
      <c r="N95" s="273"/>
      <c r="O95" s="273"/>
      <c r="P95" s="273"/>
      <c r="Q95" s="273"/>
      <c r="R95" s="273"/>
    </row>
    <row r="96" spans="2:18" x14ac:dyDescent="0.25">
      <c r="B96" s="14">
        <f t="shared" si="2"/>
        <v>2093</v>
      </c>
      <c r="C96" s="11"/>
      <c r="D96" s="11"/>
      <c r="E96" s="11"/>
      <c r="F96" s="11"/>
      <c r="G96" s="11"/>
      <c r="H96" s="11"/>
      <c r="I96" s="17">
        <f t="shared" si="3"/>
        <v>300666.398051091</v>
      </c>
      <c r="J96" s="273"/>
      <c r="K96" s="273"/>
      <c r="L96" s="273"/>
      <c r="M96" s="273"/>
      <c r="N96" s="273"/>
      <c r="O96" s="273"/>
      <c r="P96" s="273"/>
      <c r="Q96" s="273"/>
      <c r="R96" s="273"/>
    </row>
    <row r="97" spans="2:18" x14ac:dyDescent="0.25">
      <c r="B97" s="14">
        <f t="shared" si="2"/>
        <v>2094</v>
      </c>
      <c r="C97" s="11"/>
      <c r="D97" s="11"/>
      <c r="E97" s="11"/>
      <c r="F97" s="11"/>
      <c r="G97" s="11"/>
      <c r="H97" s="11"/>
      <c r="I97" s="17">
        <f t="shared" si="3"/>
        <v>300666.398051091</v>
      </c>
      <c r="J97" s="273"/>
      <c r="K97" s="273"/>
      <c r="L97" s="273"/>
      <c r="M97" s="273"/>
      <c r="N97" s="273"/>
      <c r="O97" s="273"/>
      <c r="P97" s="273"/>
      <c r="Q97" s="273"/>
      <c r="R97" s="273"/>
    </row>
    <row r="98" spans="2:18" x14ac:dyDescent="0.25">
      <c r="B98" s="14">
        <f t="shared" si="2"/>
        <v>2095</v>
      </c>
      <c r="C98" s="11"/>
      <c r="D98" s="11"/>
      <c r="E98" s="11"/>
      <c r="F98" s="11"/>
      <c r="G98" s="11"/>
      <c r="H98" s="11"/>
      <c r="I98" s="17">
        <f t="shared" si="3"/>
        <v>300666.398051091</v>
      </c>
      <c r="J98" s="273"/>
      <c r="K98" s="273"/>
      <c r="L98" s="273"/>
      <c r="M98" s="273"/>
      <c r="N98" s="273"/>
      <c r="O98" s="273"/>
      <c r="P98" s="273"/>
      <c r="Q98" s="273"/>
      <c r="R98" s="273"/>
    </row>
    <row r="99" spans="2:18" x14ac:dyDescent="0.25">
      <c r="B99" s="14">
        <f t="shared" si="2"/>
        <v>2096</v>
      </c>
      <c r="C99" s="11"/>
      <c r="D99" s="11"/>
      <c r="E99" s="11"/>
      <c r="F99" s="11"/>
      <c r="G99" s="11"/>
      <c r="H99" s="11"/>
      <c r="I99" s="17">
        <f t="shared" si="3"/>
        <v>300666.398051091</v>
      </c>
      <c r="J99" s="273"/>
      <c r="K99" s="273"/>
      <c r="L99" s="273"/>
      <c r="M99" s="273"/>
      <c r="N99" s="273"/>
      <c r="O99" s="273"/>
      <c r="P99" s="273"/>
      <c r="Q99" s="273"/>
      <c r="R99" s="273"/>
    </row>
    <row r="100" spans="2:18" x14ac:dyDescent="0.25">
      <c r="B100" s="14">
        <f t="shared" si="2"/>
        <v>2097</v>
      </c>
      <c r="C100" s="11"/>
      <c r="D100" s="11"/>
      <c r="E100" s="11"/>
      <c r="F100" s="11"/>
      <c r="G100" s="11"/>
      <c r="H100" s="11"/>
      <c r="I100" s="17">
        <f t="shared" si="3"/>
        <v>300666.398051091</v>
      </c>
      <c r="J100" s="273"/>
      <c r="K100" s="273"/>
      <c r="L100" s="273"/>
      <c r="M100" s="273"/>
      <c r="N100" s="273"/>
      <c r="O100" s="273"/>
      <c r="P100" s="273"/>
      <c r="Q100" s="273"/>
      <c r="R100" s="273"/>
    </row>
    <row r="101" spans="2:18" x14ac:dyDescent="0.25">
      <c r="B101" s="14">
        <f t="shared" si="2"/>
        <v>2098</v>
      </c>
      <c r="C101" s="11"/>
      <c r="D101" s="11"/>
      <c r="E101" s="11"/>
      <c r="F101" s="11"/>
      <c r="G101" s="11"/>
      <c r="H101" s="11"/>
      <c r="I101" s="17">
        <f t="shared" si="3"/>
        <v>300666.398051091</v>
      </c>
      <c r="J101" s="273"/>
      <c r="K101" s="273"/>
      <c r="L101" s="273"/>
      <c r="M101" s="273"/>
      <c r="N101" s="273"/>
      <c r="O101" s="273"/>
      <c r="P101" s="273"/>
      <c r="Q101" s="273"/>
      <c r="R101" s="273"/>
    </row>
    <row r="102" spans="2:18" x14ac:dyDescent="0.25">
      <c r="B102" s="14">
        <f t="shared" si="2"/>
        <v>2099</v>
      </c>
      <c r="C102" s="11"/>
      <c r="D102" s="11"/>
      <c r="E102" s="11"/>
      <c r="F102" s="11"/>
      <c r="G102" s="11"/>
      <c r="H102" s="11"/>
      <c r="I102" s="17">
        <f t="shared" si="3"/>
        <v>300666.398051091</v>
      </c>
      <c r="J102" s="273"/>
      <c r="K102" s="273"/>
      <c r="L102" s="273"/>
      <c r="M102" s="273"/>
      <c r="N102" s="273"/>
      <c r="O102" s="273"/>
      <c r="P102" s="273"/>
      <c r="Q102" s="273"/>
      <c r="R102" s="273"/>
    </row>
    <row r="103" spans="2:18" x14ac:dyDescent="0.25">
      <c r="B103" s="14">
        <f t="shared" si="2"/>
        <v>2100</v>
      </c>
      <c r="C103" s="11"/>
      <c r="D103" s="11"/>
      <c r="E103" s="11"/>
      <c r="F103" s="11"/>
      <c r="G103" s="11"/>
      <c r="H103" s="11"/>
      <c r="I103" s="17">
        <f t="shared" si="3"/>
        <v>300666.398051091</v>
      </c>
      <c r="J103" s="273"/>
      <c r="K103" s="273"/>
      <c r="L103" s="273"/>
      <c r="M103" s="273"/>
      <c r="N103" s="273"/>
      <c r="O103" s="273"/>
      <c r="P103" s="273"/>
      <c r="Q103" s="273"/>
      <c r="R103" s="273"/>
    </row>
    <row r="104" spans="2:18" x14ac:dyDescent="0.25">
      <c r="B104" s="14">
        <f t="shared" si="2"/>
        <v>2101</v>
      </c>
      <c r="C104" s="11"/>
      <c r="D104" s="11"/>
      <c r="E104" s="11"/>
      <c r="F104" s="11"/>
      <c r="G104" s="11"/>
      <c r="H104" s="11"/>
      <c r="I104" s="17">
        <f t="shared" si="3"/>
        <v>300666.398051091</v>
      </c>
      <c r="J104" s="273"/>
      <c r="K104" s="273"/>
      <c r="L104" s="273"/>
      <c r="M104" s="273"/>
      <c r="N104" s="273"/>
      <c r="O104" s="273"/>
      <c r="P104" s="273"/>
      <c r="Q104" s="273"/>
      <c r="R104" s="273"/>
    </row>
    <row r="105" spans="2:18" x14ac:dyDescent="0.25">
      <c r="B105" s="14">
        <f t="shared" si="2"/>
        <v>2102</v>
      </c>
      <c r="C105" s="11"/>
      <c r="D105" s="11"/>
      <c r="E105" s="11"/>
      <c r="F105" s="11"/>
      <c r="G105" s="11"/>
      <c r="H105" s="11"/>
      <c r="I105" s="17">
        <f t="shared" si="3"/>
        <v>300666.398051091</v>
      </c>
      <c r="J105" s="273"/>
      <c r="K105" s="273"/>
      <c r="L105" s="273"/>
      <c r="M105" s="273"/>
      <c r="N105" s="273"/>
      <c r="O105" s="273"/>
      <c r="P105" s="273"/>
      <c r="Q105" s="273"/>
      <c r="R105" s="273"/>
    </row>
    <row r="106" spans="2:18" x14ac:dyDescent="0.25">
      <c r="B106" s="14">
        <f t="shared" si="2"/>
        <v>2103</v>
      </c>
      <c r="C106" s="11"/>
      <c r="D106" s="11"/>
      <c r="E106" s="11"/>
      <c r="F106" s="11"/>
      <c r="G106" s="11"/>
      <c r="H106" s="11"/>
      <c r="I106" s="17">
        <f t="shared" si="3"/>
        <v>300666.398051091</v>
      </c>
      <c r="J106" s="273"/>
      <c r="K106" s="273"/>
      <c r="L106" s="273"/>
      <c r="M106" s="273"/>
      <c r="N106" s="273"/>
      <c r="O106" s="273"/>
      <c r="P106" s="273"/>
      <c r="Q106" s="273"/>
      <c r="R106" s="273"/>
    </row>
    <row r="107" spans="2:18" x14ac:dyDescent="0.25">
      <c r="B107" s="14">
        <f t="shared" si="2"/>
        <v>2104</v>
      </c>
      <c r="C107" s="11"/>
      <c r="D107" s="11"/>
      <c r="E107" s="11"/>
      <c r="F107" s="11"/>
      <c r="G107" s="11"/>
      <c r="H107" s="11"/>
      <c r="I107" s="17">
        <f t="shared" si="3"/>
        <v>300666.398051091</v>
      </c>
      <c r="J107" s="273"/>
      <c r="K107" s="273"/>
      <c r="L107" s="273"/>
      <c r="M107" s="273"/>
      <c r="N107" s="273"/>
      <c r="O107" s="273"/>
      <c r="P107" s="273"/>
      <c r="Q107" s="273"/>
      <c r="R107" s="273"/>
    </row>
    <row r="108" spans="2:18" x14ac:dyDescent="0.25">
      <c r="B108" s="14">
        <f t="shared" si="2"/>
        <v>2105</v>
      </c>
      <c r="C108" s="11"/>
      <c r="D108" s="11"/>
      <c r="E108" s="11"/>
      <c r="F108" s="11"/>
      <c r="G108" s="11"/>
      <c r="H108" s="11"/>
      <c r="I108" s="17">
        <f t="shared" si="3"/>
        <v>300666.398051091</v>
      </c>
      <c r="J108" s="273"/>
      <c r="K108" s="273"/>
      <c r="L108" s="273"/>
      <c r="M108" s="273"/>
      <c r="N108" s="273"/>
      <c r="O108" s="273"/>
      <c r="P108" s="273"/>
      <c r="Q108" s="273"/>
      <c r="R108" s="273"/>
    </row>
    <row r="109" spans="2:18" x14ac:dyDescent="0.25">
      <c r="B109" s="14">
        <f t="shared" si="2"/>
        <v>2106</v>
      </c>
      <c r="C109" s="11"/>
      <c r="D109" s="11"/>
      <c r="E109" s="11"/>
      <c r="F109" s="11"/>
      <c r="G109" s="11"/>
      <c r="H109" s="11"/>
      <c r="I109" s="17">
        <f t="shared" si="3"/>
        <v>300666.398051091</v>
      </c>
      <c r="J109" s="273"/>
      <c r="K109" s="273"/>
      <c r="L109" s="273"/>
      <c r="M109" s="273"/>
      <c r="N109" s="273"/>
      <c r="O109" s="273"/>
      <c r="P109" s="273"/>
      <c r="Q109" s="273"/>
      <c r="R109" s="273"/>
    </row>
    <row r="110" spans="2:18" x14ac:dyDescent="0.25">
      <c r="B110" s="14">
        <f>B109+1</f>
        <v>2107</v>
      </c>
      <c r="C110" s="11"/>
      <c r="D110" s="11"/>
      <c r="E110" s="11"/>
      <c r="F110" s="11"/>
      <c r="G110" s="11"/>
      <c r="H110" s="11"/>
      <c r="I110" s="17">
        <f>I109</f>
        <v>300666.398051091</v>
      </c>
      <c r="J110" s="273"/>
      <c r="K110" s="273"/>
      <c r="L110" s="273"/>
      <c r="M110" s="273"/>
      <c r="N110" s="273"/>
      <c r="O110" s="273"/>
      <c r="P110" s="273"/>
      <c r="Q110" s="273"/>
      <c r="R110" s="273"/>
    </row>
  </sheetData>
  <mergeCells count="84">
    <mergeCell ref="J108:R108"/>
    <mergeCell ref="J109:R109"/>
    <mergeCell ref="J110:R110"/>
    <mergeCell ref="J103:R103"/>
    <mergeCell ref="J104:R104"/>
    <mergeCell ref="J105:R105"/>
    <mergeCell ref="J106:R106"/>
    <mergeCell ref="J107:R107"/>
    <mergeCell ref="J98:R98"/>
    <mergeCell ref="J99:R99"/>
    <mergeCell ref="J100:R100"/>
    <mergeCell ref="J101:R101"/>
    <mergeCell ref="J102:R102"/>
    <mergeCell ref="J94:R94"/>
    <mergeCell ref="J86:R86"/>
    <mergeCell ref="J95:R95"/>
    <mergeCell ref="J96:R96"/>
    <mergeCell ref="J97:R97"/>
    <mergeCell ref="J89:R89"/>
    <mergeCell ref="J90:R90"/>
    <mergeCell ref="J91:R91"/>
    <mergeCell ref="J92:R92"/>
    <mergeCell ref="J93:R93"/>
    <mergeCell ref="J83:R83"/>
    <mergeCell ref="J84:R84"/>
    <mergeCell ref="J85:R85"/>
    <mergeCell ref="J87:R87"/>
    <mergeCell ref="J88:R88"/>
    <mergeCell ref="J78:R78"/>
    <mergeCell ref="J79:R79"/>
    <mergeCell ref="J80:R80"/>
    <mergeCell ref="J81:R81"/>
    <mergeCell ref="J82:R82"/>
    <mergeCell ref="J73:R73"/>
    <mergeCell ref="J74:R74"/>
    <mergeCell ref="J75:R75"/>
    <mergeCell ref="J76:R76"/>
    <mergeCell ref="J77:R77"/>
    <mergeCell ref="J68:R68"/>
    <mergeCell ref="J69:R69"/>
    <mergeCell ref="J70:R70"/>
    <mergeCell ref="J71:R71"/>
    <mergeCell ref="J72:R72"/>
    <mergeCell ref="J63:R63"/>
    <mergeCell ref="J64:R64"/>
    <mergeCell ref="J65:R65"/>
    <mergeCell ref="J66:R66"/>
    <mergeCell ref="J67:R67"/>
    <mergeCell ref="J58:R58"/>
    <mergeCell ref="J59:R59"/>
    <mergeCell ref="J60:R60"/>
    <mergeCell ref="J61:R61"/>
    <mergeCell ref="J62:R62"/>
    <mergeCell ref="J53:R53"/>
    <mergeCell ref="J54:R54"/>
    <mergeCell ref="J55:R55"/>
    <mergeCell ref="J56:R56"/>
    <mergeCell ref="J57:R57"/>
    <mergeCell ref="J48:R48"/>
    <mergeCell ref="J49:R49"/>
    <mergeCell ref="J50:R50"/>
    <mergeCell ref="J51:R51"/>
    <mergeCell ref="J52:R52"/>
    <mergeCell ref="J43:R43"/>
    <mergeCell ref="J44:R44"/>
    <mergeCell ref="J45:R45"/>
    <mergeCell ref="J46:R46"/>
    <mergeCell ref="J47:R47"/>
    <mergeCell ref="J38:R38"/>
    <mergeCell ref="J39:R39"/>
    <mergeCell ref="J40:R40"/>
    <mergeCell ref="J41:R41"/>
    <mergeCell ref="J42:R42"/>
    <mergeCell ref="J33:R33"/>
    <mergeCell ref="J34:R34"/>
    <mergeCell ref="J35:R35"/>
    <mergeCell ref="J36:R36"/>
    <mergeCell ref="J37:R37"/>
    <mergeCell ref="B23:I23"/>
    <mergeCell ref="B15:J15"/>
    <mergeCell ref="J30:R30"/>
    <mergeCell ref="J31:R31"/>
    <mergeCell ref="J32:R32"/>
    <mergeCell ref="J25:R28"/>
  </mergeCells>
  <phoneticPr fontId="5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R92"/>
  <sheetViews>
    <sheetView zoomScale="70" zoomScaleNormal="70" workbookViewId="0">
      <selection activeCell="I22" sqref="I22"/>
    </sheetView>
  </sheetViews>
  <sheetFormatPr defaultColWidth="9.140625" defaultRowHeight="15" x14ac:dyDescent="0.25"/>
  <cols>
    <col min="1" max="1" width="1.7109375" style="9" customWidth="1"/>
    <col min="2" max="2" width="21.7109375" style="9" customWidth="1"/>
    <col min="3" max="3" width="18" style="9" customWidth="1"/>
    <col min="4" max="4" width="18.85546875" style="9" customWidth="1"/>
    <col min="5" max="5" width="22.85546875" style="9" customWidth="1"/>
    <col min="6" max="6" width="21.140625" style="9" customWidth="1"/>
    <col min="7" max="7" width="25" style="9" customWidth="1"/>
    <col min="8" max="8" width="18.28515625" style="9" customWidth="1"/>
    <col min="9" max="9" width="16.5703125" style="9" bestFit="1" customWidth="1"/>
    <col min="10" max="10" width="13.28515625" style="9" customWidth="1"/>
    <col min="11" max="11" width="16.7109375" style="9" customWidth="1"/>
    <col min="12" max="12" width="15.5703125" style="9" bestFit="1" customWidth="1"/>
    <col min="13" max="13" width="16" style="9" customWidth="1"/>
    <col min="14" max="14" width="27.5703125" style="9" customWidth="1"/>
    <col min="15" max="15" width="14.42578125" style="9" customWidth="1"/>
    <col min="16" max="16" width="10.140625" style="9" bestFit="1" customWidth="1"/>
    <col min="17" max="16384" width="9.140625" style="9"/>
  </cols>
  <sheetData>
    <row r="1" spans="2:7" ht="21.6" customHeight="1" x14ac:dyDescent="0.25"/>
    <row r="2" spans="2:7" ht="20.25" x14ac:dyDescent="0.3">
      <c r="B2" s="183" t="s">
        <v>43</v>
      </c>
    </row>
    <row r="3" spans="2:7" x14ac:dyDescent="0.25">
      <c r="B3" s="9" t="s">
        <v>44</v>
      </c>
    </row>
    <row r="5" spans="2:7" ht="15.75" thickBot="1" x14ac:dyDescent="0.3"/>
    <row r="6" spans="2:7" ht="15.75" thickTop="1" x14ac:dyDescent="0.25">
      <c r="B6" s="101" t="s">
        <v>45</v>
      </c>
      <c r="C6" s="94"/>
      <c r="D6" s="94"/>
      <c r="E6" s="94"/>
      <c r="F6" s="94"/>
      <c r="G6" s="95"/>
    </row>
    <row r="7" spans="2:7" x14ac:dyDescent="0.25">
      <c r="B7" s="96"/>
      <c r="G7" s="97"/>
    </row>
    <row r="8" spans="2:7" x14ac:dyDescent="0.25">
      <c r="B8" s="294" t="s">
        <v>46</v>
      </c>
      <c r="C8" s="295"/>
      <c r="D8" s="295"/>
      <c r="E8" s="296"/>
      <c r="G8" s="97"/>
    </row>
    <row r="9" spans="2:7" x14ac:dyDescent="0.25">
      <c r="B9" s="105" t="s">
        <v>47</v>
      </c>
      <c r="C9" s="26"/>
      <c r="D9" s="178">
        <v>31.51</v>
      </c>
      <c r="E9" s="197" t="s">
        <v>48</v>
      </c>
      <c r="F9" s="9" t="s">
        <v>49</v>
      </c>
      <c r="G9" s="97"/>
    </row>
    <row r="10" spans="2:7" x14ac:dyDescent="0.25">
      <c r="B10" s="105" t="s">
        <v>50</v>
      </c>
      <c r="C10" s="26"/>
      <c r="D10" s="178">
        <v>0</v>
      </c>
      <c r="E10" s="197" t="s">
        <v>48</v>
      </c>
      <c r="G10" s="97"/>
    </row>
    <row r="11" spans="2:7" x14ac:dyDescent="0.25">
      <c r="B11" s="105" t="s">
        <v>51</v>
      </c>
      <c r="C11" s="26"/>
      <c r="D11" s="178">
        <f>D10+D9</f>
        <v>31.51</v>
      </c>
      <c r="E11" s="197" t="s">
        <v>48</v>
      </c>
      <c r="G11" s="97"/>
    </row>
    <row r="12" spans="2:7" ht="15" customHeight="1" x14ac:dyDescent="0.25">
      <c r="B12" s="105" t="s">
        <v>52</v>
      </c>
      <c r="C12" s="26"/>
      <c r="D12" s="178">
        <v>438.4</v>
      </c>
      <c r="E12" s="197" t="s">
        <v>48</v>
      </c>
      <c r="F12" s="106"/>
      <c r="G12" s="97"/>
    </row>
    <row r="13" spans="2:7" x14ac:dyDescent="0.25">
      <c r="B13" s="105" t="s">
        <v>53</v>
      </c>
      <c r="C13" s="26"/>
      <c r="D13" s="198">
        <v>5.6</v>
      </c>
      <c r="E13" s="197" t="s">
        <v>54</v>
      </c>
      <c r="F13" s="9" t="s">
        <v>55</v>
      </c>
      <c r="G13" s="97"/>
    </row>
    <row r="14" spans="2:7" x14ac:dyDescent="0.25">
      <c r="B14" s="105" t="s">
        <v>50</v>
      </c>
      <c r="C14" s="26"/>
      <c r="D14" s="178">
        <v>0</v>
      </c>
      <c r="E14" s="197" t="s">
        <v>54</v>
      </c>
      <c r="G14" s="97"/>
    </row>
    <row r="15" spans="2:7" x14ac:dyDescent="0.25">
      <c r="B15" s="105" t="s">
        <v>51</v>
      </c>
      <c r="C15" s="26"/>
      <c r="D15" s="198">
        <f>D13+D14</f>
        <v>5.6</v>
      </c>
      <c r="E15" s="199" t="s">
        <v>54</v>
      </c>
      <c r="F15" s="9" t="s">
        <v>55</v>
      </c>
      <c r="G15" s="97"/>
    </row>
    <row r="16" spans="2:7" x14ac:dyDescent="0.25">
      <c r="B16" s="105"/>
      <c r="C16" s="26"/>
      <c r="D16" s="198"/>
      <c r="E16" s="199"/>
      <c r="G16" s="97"/>
    </row>
    <row r="17" spans="2:18" x14ac:dyDescent="0.25">
      <c r="B17" s="107" t="s">
        <v>56</v>
      </c>
      <c r="C17" s="27"/>
      <c r="D17" s="299" t="s">
        <v>57</v>
      </c>
      <c r="E17" s="300"/>
      <c r="F17" s="106"/>
      <c r="G17" s="97"/>
    </row>
    <row r="18" spans="2:18" x14ac:dyDescent="0.25">
      <c r="B18" s="107" t="s">
        <v>58</v>
      </c>
      <c r="C18" s="27"/>
      <c r="D18" s="301"/>
      <c r="E18" s="302"/>
      <c r="F18" s="106"/>
      <c r="G18" s="97"/>
    </row>
    <row r="19" spans="2:18" x14ac:dyDescent="0.25">
      <c r="B19" s="107" t="s">
        <v>59</v>
      </c>
      <c r="C19" s="27"/>
      <c r="D19" s="303"/>
      <c r="E19" s="304"/>
      <c r="F19" s="106"/>
      <c r="G19" s="97"/>
    </row>
    <row r="20" spans="2:18" x14ac:dyDescent="0.25">
      <c r="B20" s="96"/>
      <c r="G20" s="97"/>
    </row>
    <row r="21" spans="2:18" x14ac:dyDescent="0.25">
      <c r="B21" s="103" t="s">
        <v>60</v>
      </c>
      <c r="G21" s="97"/>
    </row>
    <row r="22" spans="2:18" x14ac:dyDescent="0.25">
      <c r="B22" s="96" t="s">
        <v>61</v>
      </c>
      <c r="G22" s="97"/>
    </row>
    <row r="23" spans="2:18" x14ac:dyDescent="0.25">
      <c r="B23" s="96" t="s">
        <v>62</v>
      </c>
      <c r="G23" s="97"/>
    </row>
    <row r="24" spans="2:18" x14ac:dyDescent="0.25">
      <c r="B24" s="96" t="s">
        <v>63</v>
      </c>
      <c r="G24" s="97"/>
    </row>
    <row r="25" spans="2:18" ht="15.75" thickBot="1" x14ac:dyDescent="0.3">
      <c r="B25" s="98" t="s">
        <v>64</v>
      </c>
      <c r="C25" s="99"/>
      <c r="D25" s="99"/>
      <c r="E25" s="99"/>
      <c r="F25" s="99"/>
      <c r="G25" s="100"/>
    </row>
    <row r="26" spans="2:18" ht="15.75" thickTop="1" x14ac:dyDescent="0.25"/>
    <row r="27" spans="2:18" x14ac:dyDescent="0.25">
      <c r="B27" s="2" t="s">
        <v>65</v>
      </c>
      <c r="E27" s="18"/>
      <c r="F27" s="18"/>
    </row>
    <row r="28" spans="2:18" ht="15.75" thickBot="1" x14ac:dyDescent="0.3">
      <c r="B28" s="150"/>
      <c r="C28" s="28"/>
      <c r="E28" s="28"/>
      <c r="F28" s="28"/>
    </row>
    <row r="29" spans="2:18" ht="15.75" thickBot="1" x14ac:dyDescent="0.3">
      <c r="B29" s="278" t="s">
        <v>66</v>
      </c>
      <c r="C29" s="279"/>
      <c r="D29" s="279"/>
      <c r="E29" s="279"/>
      <c r="F29" s="279"/>
      <c r="G29" s="280"/>
      <c r="H29" s="280"/>
      <c r="I29" s="280"/>
      <c r="J29" s="280"/>
      <c r="K29" s="280"/>
      <c r="L29" s="280"/>
      <c r="M29" s="280"/>
      <c r="N29" s="280"/>
      <c r="O29" s="281"/>
    </row>
    <row r="30" spans="2:18" x14ac:dyDescent="0.25">
      <c r="B30" s="156"/>
      <c r="C30" s="286" t="s">
        <v>67</v>
      </c>
      <c r="D30" s="287"/>
      <c r="E30" s="286" t="s">
        <v>68</v>
      </c>
      <c r="F30" s="287">
        <v>51201</v>
      </c>
      <c r="G30" s="286" t="s">
        <v>69</v>
      </c>
      <c r="H30" s="287"/>
      <c r="I30" s="286" t="s">
        <v>70</v>
      </c>
      <c r="J30" s="287"/>
      <c r="K30" s="282" t="s">
        <v>71</v>
      </c>
      <c r="L30" s="282" t="s">
        <v>72</v>
      </c>
      <c r="M30" s="282" t="s">
        <v>73</v>
      </c>
      <c r="N30" s="282" t="s">
        <v>74</v>
      </c>
      <c r="O30" s="276" t="s">
        <v>70</v>
      </c>
      <c r="P30" s="2"/>
      <c r="Q30" s="2"/>
      <c r="R30" s="2"/>
    </row>
    <row r="31" spans="2:18" x14ac:dyDescent="0.25">
      <c r="B31" s="157"/>
      <c r="C31" s="284" t="s">
        <v>75</v>
      </c>
      <c r="D31" s="285"/>
      <c r="E31" s="284">
        <v>51201</v>
      </c>
      <c r="F31" s="285"/>
      <c r="G31" s="284" t="s">
        <v>68</v>
      </c>
      <c r="H31" s="285"/>
      <c r="I31" s="284"/>
      <c r="J31" s="285"/>
      <c r="K31" s="283"/>
      <c r="L31" s="283"/>
      <c r="M31" s="283"/>
      <c r="N31" s="283"/>
      <c r="O31" s="277"/>
      <c r="P31" s="2"/>
      <c r="Q31" s="2"/>
      <c r="R31" s="2"/>
    </row>
    <row r="32" spans="2:18" x14ac:dyDescent="0.25">
      <c r="B32" s="157"/>
      <c r="C32" s="164" t="s">
        <v>76</v>
      </c>
      <c r="D32" s="164" t="s">
        <v>77</v>
      </c>
      <c r="E32" s="164" t="s">
        <v>76</v>
      </c>
      <c r="F32" s="164" t="s">
        <v>77</v>
      </c>
      <c r="G32" s="164" t="s">
        <v>76</v>
      </c>
      <c r="H32" s="164" t="s">
        <v>77</v>
      </c>
      <c r="I32" s="164" t="s">
        <v>76</v>
      </c>
      <c r="J32" s="164" t="s">
        <v>77</v>
      </c>
      <c r="K32" s="283"/>
      <c r="L32" s="283" t="s">
        <v>77</v>
      </c>
      <c r="M32" s="283" t="s">
        <v>78</v>
      </c>
      <c r="N32" s="283"/>
      <c r="O32" s="277" t="s">
        <v>70</v>
      </c>
    </row>
    <row r="33" spans="2:16" x14ac:dyDescent="0.25">
      <c r="B33" s="201">
        <v>2021</v>
      </c>
      <c r="C33" s="243">
        <v>81335</v>
      </c>
      <c r="D33" s="243">
        <v>31985</v>
      </c>
      <c r="E33" s="243">
        <v>658209.8600000001</v>
      </c>
      <c r="F33" s="243">
        <v>266034.63999999996</v>
      </c>
      <c r="G33" s="243">
        <f t="shared" ref="G33:H37" si="0">$D$9/$D$12*E33</f>
        <v>47308.83368750001</v>
      </c>
      <c r="H33" s="243">
        <f t="shared" si="0"/>
        <v>19121.239750000001</v>
      </c>
      <c r="I33" s="241">
        <f>C33+G33</f>
        <v>128643.83368750001</v>
      </c>
      <c r="J33" s="241">
        <f>D33+H33</f>
        <v>51106.239750000001</v>
      </c>
      <c r="K33" s="236">
        <f>F65</f>
        <v>1.2542378408099804</v>
      </c>
      <c r="L33" s="236">
        <f>D65</f>
        <v>1.1964532355512985</v>
      </c>
      <c r="M33" s="238">
        <f>I33*K33</f>
        <v>161349.96419772823</v>
      </c>
      <c r="N33" s="238">
        <f>L33*J33</f>
        <v>61146.22590574788</v>
      </c>
      <c r="O33" s="234">
        <f>SUM(M33:N33)</f>
        <v>222496.19010347611</v>
      </c>
      <c r="P33" s="19"/>
    </row>
    <row r="34" spans="2:16" x14ac:dyDescent="0.25">
      <c r="B34" s="201">
        <v>2022</v>
      </c>
      <c r="C34" s="243">
        <v>67797</v>
      </c>
      <c r="D34" s="243">
        <v>42396</v>
      </c>
      <c r="E34" s="243">
        <v>700705.58</v>
      </c>
      <c r="F34" s="243">
        <v>225810.75999999998</v>
      </c>
      <c r="G34" s="243">
        <f t="shared" si="0"/>
        <v>50363.213562500001</v>
      </c>
      <c r="H34" s="243">
        <f t="shared" si="0"/>
        <v>16230.148375000001</v>
      </c>
      <c r="I34" s="241">
        <f t="shared" ref="I34:I37" si="1">C34+G34</f>
        <v>118160.21356249999</v>
      </c>
      <c r="J34" s="241">
        <f t="shared" ref="J34:J37" si="2">D34+H34</f>
        <v>58626.148375000004</v>
      </c>
      <c r="K34" s="236">
        <f t="shared" ref="K34:K37" si="3">F66</f>
        <v>1.2177066415630877</v>
      </c>
      <c r="L34" s="236">
        <f t="shared" ref="L34:L36" si="4">D66</f>
        <v>1.1088040016113081</v>
      </c>
      <c r="M34" s="238">
        <f t="shared" ref="M34:M37" si="5">I34*K34</f>
        <v>143884.47682356907</v>
      </c>
      <c r="N34" s="238">
        <f t="shared" ref="N34:N37" si="6">L34*J34</f>
        <v>65004.907917258293</v>
      </c>
      <c r="O34" s="234">
        <f t="shared" ref="O34:O36" si="7">SUM(M34:N34)</f>
        <v>208889.38474082737</v>
      </c>
      <c r="P34" s="19"/>
    </row>
    <row r="35" spans="2:16" x14ac:dyDescent="0.25">
      <c r="B35" s="201">
        <v>2023</v>
      </c>
      <c r="C35" s="243">
        <v>88619</v>
      </c>
      <c r="D35" s="243">
        <v>26599</v>
      </c>
      <c r="E35" s="243">
        <v>795219</v>
      </c>
      <c r="F35" s="243">
        <v>187174</v>
      </c>
      <c r="G35" s="243">
        <f t="shared" si="0"/>
        <v>57156.365625000006</v>
      </c>
      <c r="H35" s="243">
        <f t="shared" si="0"/>
        <v>13453.131250000002</v>
      </c>
      <c r="I35" s="241">
        <f t="shared" si="1"/>
        <v>145775.36562500001</v>
      </c>
      <c r="J35" s="241">
        <f t="shared" si="2"/>
        <v>40052.131250000006</v>
      </c>
      <c r="K35" s="236">
        <f t="shared" si="3"/>
        <v>1.1839636767750001</v>
      </c>
      <c r="L35" s="236">
        <f t="shared" si="4"/>
        <v>1.0918872230303422</v>
      </c>
      <c r="M35" s="238">
        <f t="shared" si="5"/>
        <v>172592.73786859497</v>
      </c>
      <c r="N35" s="238">
        <f t="shared" si="6"/>
        <v>43732.410367009295</v>
      </c>
      <c r="O35" s="234">
        <f t="shared" si="7"/>
        <v>216325.14823560425</v>
      </c>
      <c r="P35" s="19"/>
    </row>
    <row r="36" spans="2:16" x14ac:dyDescent="0.25">
      <c r="B36" s="201">
        <v>2024</v>
      </c>
      <c r="C36" s="243">
        <v>80190</v>
      </c>
      <c r="D36" s="243">
        <v>11599</v>
      </c>
      <c r="E36" s="245">
        <v>648233</v>
      </c>
      <c r="F36" s="245">
        <v>291164</v>
      </c>
      <c r="G36" s="243">
        <f t="shared" si="0"/>
        <v>46591.746875000004</v>
      </c>
      <c r="H36" s="243">
        <f t="shared" si="0"/>
        <v>20927.412500000002</v>
      </c>
      <c r="I36" s="241">
        <f t="shared" si="1"/>
        <v>126781.74687500001</v>
      </c>
      <c r="J36" s="241">
        <f t="shared" si="2"/>
        <v>32526.412500000002</v>
      </c>
      <c r="K36" s="236">
        <f t="shared" si="3"/>
        <v>1.1406201125000002</v>
      </c>
      <c r="L36" s="236">
        <f t="shared" si="4"/>
        <v>1.0629094257052027</v>
      </c>
      <c r="M36" s="238">
        <f t="shared" si="5"/>
        <v>144609.81038350906</v>
      </c>
      <c r="N36" s="238">
        <f t="shared" si="6"/>
        <v>34572.630430625533</v>
      </c>
      <c r="O36" s="234">
        <f t="shared" si="7"/>
        <v>179182.44081413461</v>
      </c>
      <c r="P36" s="19"/>
    </row>
    <row r="37" spans="2:16" x14ac:dyDescent="0.25">
      <c r="B37" s="201">
        <v>2025</v>
      </c>
      <c r="C37" s="243">
        <v>62366</v>
      </c>
      <c r="D37" s="243">
        <v>14145</v>
      </c>
      <c r="E37" s="245">
        <v>783515</v>
      </c>
      <c r="F37" s="245">
        <v>206805</v>
      </c>
      <c r="G37" s="243">
        <f t="shared" si="0"/>
        <v>56315.140625000007</v>
      </c>
      <c r="H37" s="243">
        <f t="shared" si="0"/>
        <v>14864.109375000002</v>
      </c>
      <c r="I37" s="241">
        <f t="shared" si="1"/>
        <v>118681.140625</v>
      </c>
      <c r="J37" s="241">
        <f t="shared" si="2"/>
        <v>29009.109375</v>
      </c>
      <c r="K37" s="236">
        <f t="shared" si="3"/>
        <v>1.092025</v>
      </c>
      <c r="L37" s="236">
        <f>D69</f>
        <v>1.0366417452413443</v>
      </c>
      <c r="M37" s="238">
        <f t="shared" si="5"/>
        <v>129602.77259101563</v>
      </c>
      <c r="N37" s="238">
        <f t="shared" si="6"/>
        <v>30072.053770397044</v>
      </c>
      <c r="O37" s="234">
        <f>SUM(M37:N37)</f>
        <v>159674.82636141268</v>
      </c>
    </row>
    <row r="38" spans="2:16" ht="15.75" thickBot="1" x14ac:dyDescent="0.3">
      <c r="B38" s="158" t="s">
        <v>79</v>
      </c>
      <c r="C38" s="244">
        <f>AVERAGE(C33:C37)</f>
        <v>76061.399999999994</v>
      </c>
      <c r="D38" s="244">
        <f>AVERAGE(D33:D37)</f>
        <v>25344.799999999999</v>
      </c>
      <c r="E38" s="244">
        <f t="shared" ref="E38:F38" si="8">AVERAGE(E33:E37)</f>
        <v>717176.48800000001</v>
      </c>
      <c r="F38" s="244">
        <f t="shared" si="8"/>
        <v>235397.68</v>
      </c>
      <c r="G38" s="244">
        <f>AVERAGE(G33:G37)</f>
        <v>51547.060075000001</v>
      </c>
      <c r="H38" s="244">
        <f t="shared" ref="H38" si="9">AVERAGE(H33:H37)</f>
        <v>16919.208250000003</v>
      </c>
      <c r="I38" s="242">
        <f>G38+C38</f>
        <v>127608.460075</v>
      </c>
      <c r="J38" s="242">
        <f>D38+H38</f>
        <v>42264.008249999999</v>
      </c>
      <c r="K38" s="237"/>
      <c r="L38" s="237"/>
      <c r="M38" s="239">
        <f>AVERAGE(M33:M37)</f>
        <v>150407.95237288339</v>
      </c>
      <c r="N38" s="239">
        <f>AVERAGE(N33:N37)</f>
        <v>46905.645678207606</v>
      </c>
      <c r="O38" s="235">
        <f>AVERAGE(O33:O37)</f>
        <v>197313.59805109102</v>
      </c>
    </row>
    <row r="39" spans="2:16" ht="15.75" thickBot="1" x14ac:dyDescent="0.3">
      <c r="B39" s="146"/>
      <c r="C39" s="152"/>
      <c r="D39" s="152"/>
      <c r="G39" s="153"/>
      <c r="H39" s="154"/>
      <c r="I39" s="149"/>
      <c r="J39" s="151"/>
      <c r="K39" s="149"/>
      <c r="L39" s="149"/>
      <c r="N39" s="102" t="s">
        <v>80</v>
      </c>
      <c r="O39" s="248">
        <f>E52</f>
        <v>103352.79999999999</v>
      </c>
    </row>
    <row r="40" spans="2:16" ht="16.5" thickTop="1" thickBot="1" x14ac:dyDescent="0.3">
      <c r="B40" s="147"/>
      <c r="C40" s="148"/>
      <c r="D40" s="148"/>
      <c r="E40" s="148"/>
      <c r="F40" s="159"/>
      <c r="G40" s="160"/>
      <c r="H40" s="148"/>
      <c r="I40" s="161"/>
      <c r="J40" s="148"/>
      <c r="K40" s="148"/>
      <c r="L40" s="148"/>
      <c r="M40" s="148"/>
      <c r="N40" s="162" t="s">
        <v>81</v>
      </c>
      <c r="O40" s="240">
        <f>O38+O39</f>
        <v>300666.398051091</v>
      </c>
    </row>
    <row r="41" spans="2:16" ht="15.75" thickBot="1" x14ac:dyDescent="0.3"/>
    <row r="42" spans="2:16" x14ac:dyDescent="0.25">
      <c r="B42" s="155" t="s">
        <v>82</v>
      </c>
      <c r="C42" s="222"/>
      <c r="D42" s="222"/>
      <c r="E42" s="222"/>
      <c r="F42" s="223"/>
    </row>
    <row r="43" spans="2:16" x14ac:dyDescent="0.25">
      <c r="B43" s="146" t="s">
        <v>222</v>
      </c>
      <c r="E43" s="40">
        <v>3.1488999999999998</v>
      </c>
      <c r="F43" s="180"/>
    </row>
    <row r="44" spans="2:16" x14ac:dyDescent="0.25">
      <c r="B44" s="146" t="s">
        <v>83</v>
      </c>
      <c r="F44" s="180"/>
    </row>
    <row r="45" spans="2:16" x14ac:dyDescent="0.25">
      <c r="B45" s="146"/>
      <c r="F45" s="180"/>
    </row>
    <row r="46" spans="2:16" x14ac:dyDescent="0.25">
      <c r="B46" s="146" t="s">
        <v>84</v>
      </c>
      <c r="C46" s="249">
        <v>2.0799999999999999E-2</v>
      </c>
      <c r="E46" s="246">
        <f>E43*(1+C46)</f>
        <v>3.2143971199999997</v>
      </c>
      <c r="F46" s="180"/>
    </row>
    <row r="47" spans="2:16" x14ac:dyDescent="0.25">
      <c r="B47" s="146" t="s">
        <v>85</v>
      </c>
      <c r="C47" s="249">
        <v>2.0500000000000001E-2</v>
      </c>
      <c r="E47" s="246">
        <f>E46*(1+C47)</f>
        <v>3.2802922609599996</v>
      </c>
      <c r="F47" s="180"/>
    </row>
    <row r="48" spans="2:16" x14ac:dyDescent="0.25">
      <c r="B48" s="181"/>
      <c r="C48" s="1"/>
      <c r="D48" s="1"/>
      <c r="E48" s="1"/>
      <c r="F48" s="180"/>
    </row>
    <row r="49" spans="2:7" x14ac:dyDescent="0.25">
      <c r="B49" s="146" t="s">
        <v>86</v>
      </c>
      <c r="E49" s="19">
        <f>ROUND(E47,2)</f>
        <v>3.28</v>
      </c>
      <c r="F49" s="180" t="s">
        <v>87</v>
      </c>
    </row>
    <row r="50" spans="2:7" x14ac:dyDescent="0.25">
      <c r="B50" s="146" t="s">
        <v>88</v>
      </c>
      <c r="E50" s="246">
        <f>D11*1000</f>
        <v>31510</v>
      </c>
      <c r="F50" s="180"/>
    </row>
    <row r="51" spans="2:7" x14ac:dyDescent="0.25">
      <c r="B51" s="146"/>
      <c r="F51" s="180"/>
    </row>
    <row r="52" spans="2:7" ht="15.75" thickBot="1" x14ac:dyDescent="0.3">
      <c r="B52" s="147" t="s">
        <v>89</v>
      </c>
      <c r="C52" s="148"/>
      <c r="D52" s="148"/>
      <c r="E52" s="247">
        <f>E50*E49</f>
        <v>103352.79999999999</v>
      </c>
      <c r="F52" s="224"/>
    </row>
    <row r="53" spans="2:7" ht="15.75" thickBot="1" x14ac:dyDescent="0.3"/>
    <row r="54" spans="2:7" ht="15.75" thickTop="1" x14ac:dyDescent="0.25">
      <c r="B54" s="101" t="s">
        <v>90</v>
      </c>
      <c r="C54" s="94"/>
      <c r="D54" s="94"/>
      <c r="E54" s="94"/>
      <c r="F54" s="94"/>
      <c r="G54" s="95"/>
    </row>
    <row r="55" spans="2:7" x14ac:dyDescent="0.25">
      <c r="B55" s="96" t="s">
        <v>219</v>
      </c>
      <c r="G55" s="97"/>
    </row>
    <row r="56" spans="2:7" x14ac:dyDescent="0.25">
      <c r="B56" s="96" t="s">
        <v>91</v>
      </c>
      <c r="G56" s="97"/>
    </row>
    <row r="57" spans="2:7" x14ac:dyDescent="0.25">
      <c r="B57" s="96"/>
      <c r="G57" s="97"/>
    </row>
    <row r="58" spans="2:7" x14ac:dyDescent="0.25">
      <c r="B58" s="103" t="s">
        <v>92</v>
      </c>
      <c r="G58" s="97"/>
    </row>
    <row r="59" spans="2:7" x14ac:dyDescent="0.25">
      <c r="B59" s="96"/>
      <c r="G59" s="97"/>
    </row>
    <row r="60" spans="2:7" x14ac:dyDescent="0.25">
      <c r="B60" s="297" t="s">
        <v>93</v>
      </c>
      <c r="C60" s="298"/>
      <c r="D60" s="298"/>
      <c r="G60" s="97"/>
    </row>
    <row r="61" spans="2:7" x14ac:dyDescent="0.25">
      <c r="B61" s="297"/>
      <c r="C61" s="298"/>
      <c r="D61" s="298"/>
      <c r="G61" s="97"/>
    </row>
    <row r="62" spans="2:7" ht="18" customHeight="1" x14ac:dyDescent="0.25">
      <c r="B62" s="297"/>
      <c r="C62" s="298"/>
      <c r="D62" s="298"/>
      <c r="E62" s="309"/>
      <c r="F62" s="309"/>
      <c r="G62" s="97"/>
    </row>
    <row r="63" spans="2:7" ht="18" customHeight="1" x14ac:dyDescent="0.25">
      <c r="B63" s="163"/>
      <c r="C63" s="310" t="s">
        <v>94</v>
      </c>
      <c r="D63" s="310"/>
      <c r="E63" s="310" t="s">
        <v>95</v>
      </c>
      <c r="F63" s="310"/>
      <c r="G63" s="97"/>
    </row>
    <row r="64" spans="2:7" ht="15.75" thickBot="1" x14ac:dyDescent="0.3">
      <c r="B64" s="96"/>
      <c r="C64" s="13" t="s">
        <v>96</v>
      </c>
      <c r="D64" s="13" t="s">
        <v>97</v>
      </c>
      <c r="E64" s="13" t="s">
        <v>96</v>
      </c>
      <c r="F64" s="13" t="s">
        <v>97</v>
      </c>
      <c r="G64" s="97"/>
    </row>
    <row r="65" spans="2:14" x14ac:dyDescent="0.25">
      <c r="B65" s="96">
        <v>2021</v>
      </c>
      <c r="C65" s="231">
        <v>1.12420378</v>
      </c>
      <c r="D65" s="226">
        <f t="shared" ref="D65:D70" si="10">$C$71/C65</f>
        <v>1.1964532355512985</v>
      </c>
      <c r="E65" s="225">
        <v>1</v>
      </c>
      <c r="F65" s="226">
        <f>$E$71/E65</f>
        <v>1.2542378408099804</v>
      </c>
      <c r="G65" s="97"/>
      <c r="H65" s="179"/>
    </row>
    <row r="66" spans="2:14" x14ac:dyDescent="0.25">
      <c r="B66" s="96">
        <v>2022</v>
      </c>
      <c r="C66" s="232">
        <v>1.2130703425</v>
      </c>
      <c r="D66" s="228">
        <f t="shared" si="10"/>
        <v>1.1088040016113081</v>
      </c>
      <c r="E66" s="227">
        <f>E65*1.03</f>
        <v>1.03</v>
      </c>
      <c r="F66" s="228">
        <f t="shared" ref="F66:F71" si="11">$E$71/E66</f>
        <v>1.2177066415630877</v>
      </c>
      <c r="G66" s="97"/>
      <c r="H66" s="179"/>
    </row>
    <row r="67" spans="2:14" x14ac:dyDescent="0.25">
      <c r="B67" s="96">
        <v>2023</v>
      </c>
      <c r="C67" s="232">
        <v>1.23186463</v>
      </c>
      <c r="D67" s="228">
        <f t="shared" si="10"/>
        <v>1.0918872230303422</v>
      </c>
      <c r="E67" s="227">
        <f>E66*1.0285</f>
        <v>1.059355</v>
      </c>
      <c r="F67" s="228">
        <f t="shared" si="11"/>
        <v>1.1839636767750001</v>
      </c>
      <c r="G67" s="97"/>
      <c r="H67" s="179"/>
    </row>
    <row r="68" spans="2:14" x14ac:dyDescent="0.25">
      <c r="B68" s="96">
        <v>2024</v>
      </c>
      <c r="C68" s="232">
        <v>1.265448605</v>
      </c>
      <c r="D68" s="228">
        <f t="shared" si="10"/>
        <v>1.0629094257052027</v>
      </c>
      <c r="E68" s="227">
        <f>E67*1.038</f>
        <v>1.0996104900000001</v>
      </c>
      <c r="F68" s="228">
        <f t="shared" si="11"/>
        <v>1.1406201125000002</v>
      </c>
      <c r="G68" s="97"/>
      <c r="H68" s="179"/>
    </row>
    <row r="69" spans="2:14" x14ac:dyDescent="0.25">
      <c r="B69" s="96">
        <v>2025</v>
      </c>
      <c r="C69" s="232">
        <v>1.2975140700000001</v>
      </c>
      <c r="D69" s="228">
        <f t="shared" si="10"/>
        <v>1.0366417452413443</v>
      </c>
      <c r="E69" s="227">
        <f>E68*1.0445</f>
        <v>1.1485431568050002</v>
      </c>
      <c r="F69" s="228">
        <f t="shared" si="11"/>
        <v>1.092025</v>
      </c>
      <c r="G69" s="97"/>
      <c r="H69" s="179"/>
    </row>
    <row r="70" spans="2:14" x14ac:dyDescent="0.25">
      <c r="B70" s="96">
        <v>2026</v>
      </c>
      <c r="C70" s="232">
        <v>1.3218017500000001</v>
      </c>
      <c r="D70" s="228">
        <f t="shared" si="10"/>
        <v>1.0175937881758743</v>
      </c>
      <c r="E70" s="227">
        <f>E69*1.045</f>
        <v>1.2002275988612252</v>
      </c>
      <c r="F70" s="228">
        <f t="shared" si="11"/>
        <v>1.0449999999999999</v>
      </c>
      <c r="G70" s="97"/>
      <c r="H70" s="179"/>
    </row>
    <row r="71" spans="2:14" ht="15.75" thickBot="1" x14ac:dyDescent="0.3">
      <c r="B71" s="98">
        <v>2027</v>
      </c>
      <c r="C71" s="233">
        <v>1.34505725</v>
      </c>
      <c r="D71" s="230">
        <v>1</v>
      </c>
      <c r="E71" s="229">
        <f>E70*1.045</f>
        <v>1.2542378408099804</v>
      </c>
      <c r="F71" s="230">
        <f t="shared" si="11"/>
        <v>1</v>
      </c>
      <c r="G71" s="100"/>
      <c r="H71" s="179"/>
    </row>
    <row r="72" spans="2:14" ht="16.5" thickTop="1" thickBot="1" x14ac:dyDescent="0.3"/>
    <row r="73" spans="2:14" ht="15.75" thickTop="1" x14ac:dyDescent="0.25">
      <c r="B73" s="101" t="s">
        <v>98</v>
      </c>
      <c r="C73" s="94"/>
      <c r="D73" s="94"/>
      <c r="E73" s="94"/>
      <c r="F73" s="94"/>
      <c r="G73" s="94"/>
      <c r="H73" s="109"/>
      <c r="I73" s="109"/>
      <c r="J73" s="94"/>
      <c r="K73" s="94"/>
      <c r="L73" s="94"/>
      <c r="M73" s="94"/>
      <c r="N73" s="95"/>
    </row>
    <row r="74" spans="2:14" ht="15" customHeight="1" x14ac:dyDescent="0.25">
      <c r="B74" s="288" t="s">
        <v>98</v>
      </c>
      <c r="C74" s="289"/>
      <c r="D74" s="289"/>
      <c r="E74" s="289"/>
      <c r="F74" s="289"/>
      <c r="G74" s="289"/>
      <c r="H74" s="290"/>
      <c r="I74" s="5"/>
      <c r="J74" s="305" t="s">
        <v>99</v>
      </c>
      <c r="K74" s="305"/>
      <c r="L74" s="305"/>
      <c r="M74" s="305"/>
      <c r="N74" s="306"/>
    </row>
    <row r="75" spans="2:14" ht="15" customHeight="1" x14ac:dyDescent="0.25">
      <c r="B75" s="291"/>
      <c r="C75" s="292"/>
      <c r="D75" s="292"/>
      <c r="E75" s="292"/>
      <c r="F75" s="292"/>
      <c r="G75" s="292"/>
      <c r="H75" s="293"/>
      <c r="I75" s="5"/>
      <c r="J75" s="307" t="s">
        <v>100</v>
      </c>
      <c r="K75" s="307" t="s">
        <v>101</v>
      </c>
      <c r="L75" s="308" t="s">
        <v>102</v>
      </c>
      <c r="M75" s="305" t="s">
        <v>103</v>
      </c>
      <c r="N75" s="306"/>
    </row>
    <row r="76" spans="2:14" ht="45.75" customHeight="1" x14ac:dyDescent="0.25">
      <c r="B76" s="114" t="s">
        <v>104</v>
      </c>
      <c r="C76" s="115" t="s">
        <v>12</v>
      </c>
      <c r="D76" s="115" t="s">
        <v>105</v>
      </c>
      <c r="E76" s="115" t="s">
        <v>106</v>
      </c>
      <c r="F76" s="115" t="s">
        <v>107</v>
      </c>
      <c r="G76" s="113" t="s">
        <v>108</v>
      </c>
      <c r="H76" s="113" t="s">
        <v>109</v>
      </c>
      <c r="J76" s="307"/>
      <c r="K76" s="307"/>
      <c r="L76" s="308"/>
      <c r="M76" s="113" t="s">
        <v>110</v>
      </c>
      <c r="N76" s="116" t="s">
        <v>111</v>
      </c>
    </row>
    <row r="77" spans="2:14" ht="20.25" customHeight="1" x14ac:dyDescent="0.25">
      <c r="B77" s="104">
        <v>1</v>
      </c>
      <c r="C77" s="202">
        <v>2029</v>
      </c>
      <c r="D77" s="202">
        <v>8</v>
      </c>
      <c r="E77" s="203">
        <v>0</v>
      </c>
      <c r="F77" s="203">
        <v>1</v>
      </c>
      <c r="G77" s="252">
        <f>L77*F77+M77*E77*J77+N77*E77*K77</f>
        <v>25.68</v>
      </c>
      <c r="H77" s="253">
        <f>G77*D77*1000</f>
        <v>205440</v>
      </c>
      <c r="J77" s="254">
        <f>IFERROR(VLOOKUP(C77, 'Marginal Supply Costs'!$A$12:$O$95,2,TRUE),0)</f>
        <v>65.260000000000005</v>
      </c>
      <c r="K77" s="254">
        <f>IFERROR(VLOOKUP(C77, 'Marginal Supply Costs'!$A$12:$O$95,3,TRUE),0)</f>
        <v>55.99</v>
      </c>
      <c r="L77" s="255">
        <f>IFERROR(VLOOKUP(C77, 'Marginal Supply Costs'!$A$12:$O$95,4,TRUE),0)</f>
        <v>25.68</v>
      </c>
      <c r="M77" s="203">
        <f>'Marginal Supply Costs'!K16/('Marginal Supply Costs'!$K$16+'Marginal Supply Costs'!$L$16)</f>
        <v>0.47761194029850751</v>
      </c>
      <c r="N77" s="256">
        <f>'Marginal Supply Costs'!L16/('Marginal Supply Costs'!$K$16+'Marginal Supply Costs'!$L$16)</f>
        <v>0.5223880597014926</v>
      </c>
    </row>
    <row r="78" spans="2:14" x14ac:dyDescent="0.25">
      <c r="B78" s="104">
        <v>2</v>
      </c>
      <c r="C78" s="202"/>
      <c r="D78" s="204"/>
      <c r="E78" s="203"/>
      <c r="F78" s="203"/>
      <c r="G78" s="118">
        <f t="shared" ref="G78:G86" si="12">L78*F78+M78*E78*J78+N78*E78*K78</f>
        <v>0</v>
      </c>
      <c r="H78" s="108">
        <f t="shared" ref="H78:H86" si="13">D78*G78*1000</f>
        <v>0</v>
      </c>
      <c r="J78" s="111">
        <f>IFERROR(VLOOKUP(C78, 'Marginal Supply Costs'!$A$12:$O$95,2,TRUE),0)</f>
        <v>0</v>
      </c>
      <c r="K78" s="111">
        <f>IFERROR(VLOOKUP(C78, 'Marginal Supply Costs'!$A$12:$O$95,3,TRUE),0)</f>
        <v>0</v>
      </c>
      <c r="L78" s="112">
        <f>IFERROR(VLOOKUP(C78, 'Marginal Supply Costs'!$A$12:$O$95,4,TRUE),0)</f>
        <v>0</v>
      </c>
      <c r="M78" s="110">
        <f>'Marginal Supply Costs'!K17/('Marginal Supply Costs'!$K$16+'Marginal Supply Costs'!$L$16)</f>
        <v>0.47761194029850751</v>
      </c>
      <c r="N78" s="117">
        <f>'Marginal Supply Costs'!L17/('Marginal Supply Costs'!$K$16+'Marginal Supply Costs'!$L$16)</f>
        <v>0.53731343283582089</v>
      </c>
    </row>
    <row r="79" spans="2:14" x14ac:dyDescent="0.25">
      <c r="B79" s="104">
        <f>B78+1</f>
        <v>3</v>
      </c>
      <c r="C79" s="202"/>
      <c r="D79" s="204"/>
      <c r="E79" s="203"/>
      <c r="F79" s="203"/>
      <c r="G79" s="118">
        <f t="shared" si="12"/>
        <v>0</v>
      </c>
      <c r="H79" s="108">
        <f t="shared" si="13"/>
        <v>0</v>
      </c>
      <c r="J79" s="111">
        <f>IFERROR(VLOOKUP(C79, 'Marginal Supply Costs'!$A$12:$O$95,2,TRUE),0)</f>
        <v>0</v>
      </c>
      <c r="K79" s="111">
        <f>IFERROR(VLOOKUP(C79, 'Marginal Supply Costs'!$A$12:$O$95,3,TRUE),0)</f>
        <v>0</v>
      </c>
      <c r="L79" s="112">
        <f>IFERROR(VLOOKUP(C79, 'Marginal Supply Costs'!$A$12:$O$95,4,TRUE),0)</f>
        <v>0</v>
      </c>
      <c r="M79" s="110">
        <f>'Marginal Supply Costs'!K18/('Marginal Supply Costs'!$K$16+'Marginal Supply Costs'!$L$16)</f>
        <v>0.47761194029850751</v>
      </c>
      <c r="N79" s="117">
        <f>'Marginal Supply Costs'!L18/('Marginal Supply Costs'!$K$16+'Marginal Supply Costs'!$L$16)</f>
        <v>0.53731343283582089</v>
      </c>
    </row>
    <row r="80" spans="2:14" x14ac:dyDescent="0.25">
      <c r="B80" s="104">
        <f t="shared" ref="B80:B86" si="14">B79+1</f>
        <v>4</v>
      </c>
      <c r="C80" s="202"/>
      <c r="D80" s="204"/>
      <c r="E80" s="203"/>
      <c r="F80" s="203"/>
      <c r="G80" s="118">
        <f t="shared" si="12"/>
        <v>0</v>
      </c>
      <c r="H80" s="108">
        <f t="shared" si="13"/>
        <v>0</v>
      </c>
      <c r="J80" s="111">
        <f>IFERROR(VLOOKUP(C80, 'Marginal Supply Costs'!$A$12:$O$95,2,TRUE),0)</f>
        <v>0</v>
      </c>
      <c r="K80" s="111">
        <f>IFERROR(VLOOKUP(C80, 'Marginal Supply Costs'!$A$12:$O$95,3,TRUE),0)</f>
        <v>0</v>
      </c>
      <c r="L80" s="112">
        <f>IFERROR(VLOOKUP(C80, 'Marginal Supply Costs'!$A$12:$O$95,4,TRUE),0)</f>
        <v>0</v>
      </c>
      <c r="M80" s="110">
        <f>'Marginal Supply Costs'!K19/('Marginal Supply Costs'!$K$16+'Marginal Supply Costs'!$L$16)</f>
        <v>0.47761194029850751</v>
      </c>
      <c r="N80" s="117">
        <f>'Marginal Supply Costs'!L19/('Marginal Supply Costs'!$K$16+'Marginal Supply Costs'!$L$16)</f>
        <v>0.53731343283582089</v>
      </c>
    </row>
    <row r="81" spans="2:14" x14ac:dyDescent="0.25">
      <c r="B81" s="104">
        <f t="shared" si="14"/>
        <v>5</v>
      </c>
      <c r="C81" s="202"/>
      <c r="D81" s="204"/>
      <c r="E81" s="203"/>
      <c r="F81" s="203"/>
      <c r="G81" s="118">
        <f t="shared" si="12"/>
        <v>0</v>
      </c>
      <c r="H81" s="108">
        <f t="shared" si="13"/>
        <v>0</v>
      </c>
      <c r="J81" s="111">
        <f>IFERROR(VLOOKUP(C81, 'Marginal Supply Costs'!$A$12:$O$95,2,TRUE),0)</f>
        <v>0</v>
      </c>
      <c r="K81" s="111">
        <f>IFERROR(VLOOKUP(C81, 'Marginal Supply Costs'!$A$12:$O$95,3,TRUE),0)</f>
        <v>0</v>
      </c>
      <c r="L81" s="112">
        <f>IFERROR(VLOOKUP(C81, 'Marginal Supply Costs'!$A$12:$O$95,4,TRUE),0)</f>
        <v>0</v>
      </c>
      <c r="M81" s="110">
        <f>'Marginal Supply Costs'!K20/('Marginal Supply Costs'!$K$16+'Marginal Supply Costs'!$L$16)</f>
        <v>0.47761194029850751</v>
      </c>
      <c r="N81" s="117">
        <f>'Marginal Supply Costs'!L20/('Marginal Supply Costs'!$K$16+'Marginal Supply Costs'!$L$16)</f>
        <v>0.53731343283582089</v>
      </c>
    </row>
    <row r="82" spans="2:14" x14ac:dyDescent="0.25">
      <c r="B82" s="104">
        <f t="shared" si="14"/>
        <v>6</v>
      </c>
      <c r="C82" s="202"/>
      <c r="D82" s="204"/>
      <c r="E82" s="203"/>
      <c r="F82" s="203"/>
      <c r="G82" s="118">
        <f t="shared" si="12"/>
        <v>0</v>
      </c>
      <c r="H82" s="108">
        <f t="shared" si="13"/>
        <v>0</v>
      </c>
      <c r="J82" s="111">
        <f>IFERROR(VLOOKUP(C82, 'Marginal Supply Costs'!$A$12:$O$95,2,TRUE),0)</f>
        <v>0</v>
      </c>
      <c r="K82" s="111">
        <f>IFERROR(VLOOKUP(C82, 'Marginal Supply Costs'!$A$12:$O$95,3,TRUE),0)</f>
        <v>0</v>
      </c>
      <c r="L82" s="112">
        <f>IFERROR(VLOOKUP(C82, 'Marginal Supply Costs'!$A$12:$O$95,4,TRUE),0)</f>
        <v>0</v>
      </c>
      <c r="M82" s="110">
        <f>'Marginal Supply Costs'!K21/('Marginal Supply Costs'!$K$16+'Marginal Supply Costs'!$L$16)</f>
        <v>0.47761194029850751</v>
      </c>
      <c r="N82" s="117">
        <f>'Marginal Supply Costs'!L21/('Marginal Supply Costs'!$K$16+'Marginal Supply Costs'!$L$16)</f>
        <v>0.53731343283582089</v>
      </c>
    </row>
    <row r="83" spans="2:14" x14ac:dyDescent="0.25">
      <c r="B83" s="104">
        <f t="shared" si="14"/>
        <v>7</v>
      </c>
      <c r="C83" s="202"/>
      <c r="D83" s="204"/>
      <c r="E83" s="203"/>
      <c r="F83" s="203"/>
      <c r="G83" s="118">
        <f t="shared" si="12"/>
        <v>0</v>
      </c>
      <c r="H83" s="108">
        <f t="shared" si="13"/>
        <v>0</v>
      </c>
      <c r="J83" s="111">
        <f>IFERROR(VLOOKUP(C83, 'Marginal Supply Costs'!$A$12:$O$95,2,TRUE),0)</f>
        <v>0</v>
      </c>
      <c r="K83" s="111">
        <f>IFERROR(VLOOKUP(C83, 'Marginal Supply Costs'!$A$12:$O$95,3,TRUE),0)</f>
        <v>0</v>
      </c>
      <c r="L83" s="112">
        <f>IFERROR(VLOOKUP(C83, 'Marginal Supply Costs'!$A$12:$O$95,4,TRUE),0)</f>
        <v>0</v>
      </c>
      <c r="M83" s="110">
        <f>'Marginal Supply Costs'!K22/('Marginal Supply Costs'!$K$16+'Marginal Supply Costs'!$L$16)</f>
        <v>0.47761194029850751</v>
      </c>
      <c r="N83" s="117">
        <f>'Marginal Supply Costs'!L22/('Marginal Supply Costs'!$K$16+'Marginal Supply Costs'!$L$16)</f>
        <v>0.53731343283582089</v>
      </c>
    </row>
    <row r="84" spans="2:14" x14ac:dyDescent="0.25">
      <c r="B84" s="104">
        <f t="shared" si="14"/>
        <v>8</v>
      </c>
      <c r="C84" s="202"/>
      <c r="D84" s="204"/>
      <c r="E84" s="203"/>
      <c r="F84" s="203"/>
      <c r="G84" s="118">
        <f t="shared" si="12"/>
        <v>0</v>
      </c>
      <c r="H84" s="108">
        <f t="shared" si="13"/>
        <v>0</v>
      </c>
      <c r="J84" s="111">
        <f>IFERROR(VLOOKUP(C84, 'Marginal Supply Costs'!$A$12:$O$95,2,TRUE),0)</f>
        <v>0</v>
      </c>
      <c r="K84" s="111">
        <f>IFERROR(VLOOKUP(C84, 'Marginal Supply Costs'!$A$12:$O$95,3,TRUE),0)</f>
        <v>0</v>
      </c>
      <c r="L84" s="112">
        <f>IFERROR(VLOOKUP(C84, 'Marginal Supply Costs'!$A$12:$O$95,4,TRUE),0)</f>
        <v>0</v>
      </c>
      <c r="M84" s="110">
        <f>'Marginal Supply Costs'!K23/('Marginal Supply Costs'!$K$16+'Marginal Supply Costs'!$L$16)</f>
        <v>0.47761194029850751</v>
      </c>
      <c r="N84" s="117">
        <f>'Marginal Supply Costs'!L23/('Marginal Supply Costs'!$K$16+'Marginal Supply Costs'!$L$16)</f>
        <v>0.53731343283582089</v>
      </c>
    </row>
    <row r="85" spans="2:14" x14ac:dyDescent="0.25">
      <c r="B85" s="104">
        <f t="shared" si="14"/>
        <v>9</v>
      </c>
      <c r="C85" s="202"/>
      <c r="D85" s="204"/>
      <c r="E85" s="203"/>
      <c r="F85" s="203"/>
      <c r="G85" s="118">
        <f t="shared" si="12"/>
        <v>0</v>
      </c>
      <c r="H85" s="108">
        <f t="shared" si="13"/>
        <v>0</v>
      </c>
      <c r="J85" s="111">
        <f>IFERROR(VLOOKUP(C85, 'Marginal Supply Costs'!$A$12:$O$95,2,TRUE),0)</f>
        <v>0</v>
      </c>
      <c r="K85" s="111">
        <f>IFERROR(VLOOKUP(C85, 'Marginal Supply Costs'!$A$12:$O$95,3,TRUE),0)</f>
        <v>0</v>
      </c>
      <c r="L85" s="112">
        <f>IFERROR(VLOOKUP(C85, 'Marginal Supply Costs'!$A$12:$O$95,4,TRUE),0)</f>
        <v>0</v>
      </c>
      <c r="M85" s="110">
        <f>'Marginal Supply Costs'!K24/('Marginal Supply Costs'!$K$16+'Marginal Supply Costs'!$L$16)</f>
        <v>0.47761194029850751</v>
      </c>
      <c r="N85" s="117">
        <f>'Marginal Supply Costs'!L24/('Marginal Supply Costs'!$K$16+'Marginal Supply Costs'!$L$16)</f>
        <v>0.53731343283582089</v>
      </c>
    </row>
    <row r="86" spans="2:14" x14ac:dyDescent="0.25">
      <c r="B86" s="104">
        <f t="shared" si="14"/>
        <v>10</v>
      </c>
      <c r="C86" s="202"/>
      <c r="D86" s="204"/>
      <c r="E86" s="203"/>
      <c r="F86" s="203"/>
      <c r="G86" s="118">
        <f t="shared" si="12"/>
        <v>0</v>
      </c>
      <c r="H86" s="108">
        <f t="shared" si="13"/>
        <v>0</v>
      </c>
      <c r="J86" s="111">
        <f>IFERROR(VLOOKUP(C86, 'Marginal Supply Costs'!$A$12:$O$95,2,TRUE),0)</f>
        <v>0</v>
      </c>
      <c r="K86" s="111">
        <f>IFERROR(VLOOKUP(C86, 'Marginal Supply Costs'!$A$12:$O$95,3,TRUE),0)</f>
        <v>0</v>
      </c>
      <c r="L86" s="112">
        <f>IFERROR(VLOOKUP(C86, 'Marginal Supply Costs'!$A$12:$O$95,4,TRUE),0)</f>
        <v>0</v>
      </c>
      <c r="M86" s="110">
        <f>'Marginal Supply Costs'!K25/('Marginal Supply Costs'!$K$16+'Marginal Supply Costs'!$L$16)</f>
        <v>0.47761194029850751</v>
      </c>
      <c r="N86" s="117">
        <f>'Marginal Supply Costs'!L25/('Marginal Supply Costs'!$K$16+'Marginal Supply Costs'!$L$16)</f>
        <v>0.53731343283582089</v>
      </c>
    </row>
    <row r="87" spans="2:14" x14ac:dyDescent="0.25">
      <c r="B87" s="96"/>
      <c r="N87" s="97"/>
    </row>
    <row r="88" spans="2:14" x14ac:dyDescent="0.25">
      <c r="B88" s="103" t="s">
        <v>112</v>
      </c>
      <c r="N88" s="97"/>
    </row>
    <row r="89" spans="2:14" x14ac:dyDescent="0.25">
      <c r="B89" s="96" t="s">
        <v>113</v>
      </c>
      <c r="N89" s="97"/>
    </row>
    <row r="90" spans="2:14" x14ac:dyDescent="0.25">
      <c r="B90" s="96" t="s">
        <v>114</v>
      </c>
      <c r="N90" s="97"/>
    </row>
    <row r="91" spans="2:14" ht="15.75" thickBot="1" x14ac:dyDescent="0.3">
      <c r="B91" s="98" t="s">
        <v>115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100"/>
    </row>
    <row r="92" spans="2:14" ht="15.75" thickTop="1" x14ac:dyDescent="0.25"/>
  </sheetData>
  <mergeCells count="26">
    <mergeCell ref="B74:H75"/>
    <mergeCell ref="B8:E8"/>
    <mergeCell ref="K30:K32"/>
    <mergeCell ref="B60:D62"/>
    <mergeCell ref="D17:E19"/>
    <mergeCell ref="J74:N74"/>
    <mergeCell ref="M75:N75"/>
    <mergeCell ref="J75:J76"/>
    <mergeCell ref="K75:K76"/>
    <mergeCell ref="L75:L76"/>
    <mergeCell ref="N30:N32"/>
    <mergeCell ref="E62:F62"/>
    <mergeCell ref="E63:F63"/>
    <mergeCell ref="C63:D63"/>
    <mergeCell ref="O30:O32"/>
    <mergeCell ref="B29:O29"/>
    <mergeCell ref="M30:M32"/>
    <mergeCell ref="C31:D31"/>
    <mergeCell ref="C30:D30"/>
    <mergeCell ref="E30:F30"/>
    <mergeCell ref="E31:F31"/>
    <mergeCell ref="G30:H30"/>
    <mergeCell ref="G31:H31"/>
    <mergeCell ref="I30:J30"/>
    <mergeCell ref="I31:J31"/>
    <mergeCell ref="L30:L32"/>
  </mergeCells>
  <pageMargins left="0.7" right="0.7" top="0.75" bottom="0.75" header="0.3" footer="0.3"/>
  <pageSetup scale="4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00"/>
  <sheetViews>
    <sheetView zoomScale="85" zoomScaleNormal="85" workbookViewId="0">
      <selection activeCell="M6" sqref="M6"/>
    </sheetView>
  </sheetViews>
  <sheetFormatPr defaultColWidth="9.140625" defaultRowHeight="15" x14ac:dyDescent="0.25"/>
  <cols>
    <col min="1" max="1" width="9.140625" style="9"/>
    <col min="2" max="4" width="11.42578125" style="13" customWidth="1"/>
    <col min="5" max="5" width="2.7109375" style="13" customWidth="1"/>
    <col min="6" max="9" width="11.42578125" style="13" customWidth="1"/>
    <col min="10" max="10" width="4.28515625" style="13" customWidth="1"/>
    <col min="11" max="13" width="11.42578125" style="13" customWidth="1"/>
    <col min="14" max="14" width="2.7109375" style="13" customWidth="1"/>
    <col min="15" max="15" width="15.7109375" style="13" customWidth="1"/>
    <col min="16" max="16" width="18.140625" style="13" customWidth="1"/>
    <col min="17" max="16384" width="9.140625" style="9"/>
  </cols>
  <sheetData>
    <row r="1" spans="1:17" ht="30" customHeight="1" x14ac:dyDescent="0.25">
      <c r="A1" s="9" t="s">
        <v>112</v>
      </c>
      <c r="B1" s="271" t="s">
        <v>116</v>
      </c>
      <c r="C1" s="271"/>
      <c r="D1" s="271"/>
      <c r="E1" s="271"/>
      <c r="F1" s="271"/>
      <c r="G1" s="271"/>
      <c r="H1" s="271"/>
      <c r="I1" s="271"/>
    </row>
    <row r="2" spans="1:17" x14ac:dyDescent="0.25">
      <c r="B2" s="317" t="s">
        <v>117</v>
      </c>
      <c r="C2" s="317"/>
      <c r="D2" s="317"/>
      <c r="E2" s="317"/>
      <c r="F2" s="317"/>
      <c r="G2" s="317"/>
      <c r="H2" s="317"/>
      <c r="I2" s="317"/>
    </row>
    <row r="3" spans="1:17" x14ac:dyDescent="0.25">
      <c r="B3" s="317" t="s">
        <v>118</v>
      </c>
      <c r="C3" s="317"/>
      <c r="D3" s="317"/>
      <c r="E3" s="317"/>
      <c r="F3" s="317"/>
      <c r="G3" s="317"/>
      <c r="H3" s="317"/>
      <c r="I3" s="317"/>
    </row>
    <row r="4" spans="1:17" x14ac:dyDescent="0.25">
      <c r="B4" s="46" t="s">
        <v>119</v>
      </c>
      <c r="C4" s="49"/>
      <c r="D4" s="49"/>
      <c r="E4" s="49"/>
      <c r="F4" s="49"/>
      <c r="G4" s="49"/>
      <c r="H4" s="49"/>
      <c r="I4" s="49"/>
    </row>
    <row r="5" spans="1:17" x14ac:dyDescent="0.25">
      <c r="B5" s="46" t="s">
        <v>120</v>
      </c>
    </row>
    <row r="7" spans="1:17" x14ac:dyDescent="0.25">
      <c r="A7" s="314" t="s">
        <v>121</v>
      </c>
      <c r="B7" s="314"/>
      <c r="C7" s="314"/>
      <c r="D7" s="314"/>
      <c r="E7" s="314"/>
      <c r="F7" s="314"/>
      <c r="G7" s="314"/>
      <c r="H7" s="314"/>
      <c r="I7" s="314"/>
      <c r="J7" s="5"/>
    </row>
    <row r="8" spans="1:17" ht="15" customHeight="1" x14ac:dyDescent="0.25">
      <c r="A8" s="314" t="s">
        <v>122</v>
      </c>
      <c r="B8" s="314"/>
      <c r="C8" s="314"/>
      <c r="D8" s="314"/>
      <c r="E8" s="314"/>
      <c r="F8" s="314"/>
      <c r="G8" s="314"/>
      <c r="H8" s="314"/>
      <c r="I8" s="314"/>
      <c r="J8" s="5"/>
      <c r="L8" s="7"/>
      <c r="M8" s="7"/>
    </row>
    <row r="9" spans="1:17" ht="14.25" customHeight="1" x14ac:dyDescent="0.25">
      <c r="A9" s="314" t="s">
        <v>123</v>
      </c>
      <c r="B9" s="314"/>
      <c r="C9" s="314"/>
      <c r="D9" s="314"/>
      <c r="E9" s="314"/>
      <c r="F9" s="314"/>
      <c r="G9" s="314"/>
      <c r="H9" s="314"/>
      <c r="I9" s="314"/>
      <c r="J9" s="5"/>
      <c r="K9" s="311" t="s">
        <v>124</v>
      </c>
      <c r="L9" s="311"/>
      <c r="M9" s="311"/>
      <c r="N9" s="311"/>
      <c r="O9" s="311"/>
      <c r="P9" s="311"/>
    </row>
    <row r="10" spans="1:17" x14ac:dyDescent="0.25">
      <c r="A10" s="177" t="s">
        <v>125</v>
      </c>
      <c r="B10" s="5"/>
      <c r="C10" s="5"/>
      <c r="D10" s="5"/>
      <c r="E10" s="5"/>
      <c r="F10" s="5"/>
      <c r="G10" s="5"/>
      <c r="H10" s="5"/>
      <c r="I10" s="9"/>
      <c r="J10" s="5"/>
      <c r="K10" s="312" t="s">
        <v>126</v>
      </c>
      <c r="L10" s="312"/>
      <c r="M10" s="312"/>
      <c r="N10" s="312"/>
      <c r="O10" s="312"/>
      <c r="P10" s="312"/>
    </row>
    <row r="11" spans="1:17" x14ac:dyDescent="0.25">
      <c r="A11" s="1"/>
      <c r="B11" s="5"/>
      <c r="C11" s="5"/>
      <c r="D11" s="5"/>
      <c r="E11" s="5"/>
      <c r="K11" s="6"/>
      <c r="L11" s="6"/>
      <c r="M11" s="6"/>
      <c r="P11" s="18"/>
    </row>
    <row r="12" spans="1:17" ht="15" customHeight="1" x14ac:dyDescent="0.25">
      <c r="A12" s="1"/>
      <c r="B12" s="315" t="s">
        <v>127</v>
      </c>
      <c r="C12" s="315"/>
      <c r="D12" s="315"/>
      <c r="E12" s="8"/>
      <c r="F12" s="315" t="s">
        <v>128</v>
      </c>
      <c r="G12" s="315"/>
      <c r="H12" s="315"/>
      <c r="I12" s="315"/>
      <c r="J12" s="8"/>
      <c r="K12" s="316" t="s">
        <v>129</v>
      </c>
      <c r="L12" s="316"/>
      <c r="M12" s="316"/>
      <c r="O12" s="313" t="s">
        <v>130</v>
      </c>
      <c r="P12" s="313" t="s">
        <v>131</v>
      </c>
    </row>
    <row r="13" spans="1:17" x14ac:dyDescent="0.25">
      <c r="A13" s="1"/>
      <c r="B13" s="314" t="s">
        <v>132</v>
      </c>
      <c r="C13" s="314"/>
      <c r="D13" s="5" t="s">
        <v>133</v>
      </c>
      <c r="E13" s="5"/>
      <c r="F13" s="314" t="s">
        <v>132</v>
      </c>
      <c r="G13" s="314"/>
      <c r="H13" s="5" t="s">
        <v>133</v>
      </c>
      <c r="I13" s="5"/>
      <c r="J13" s="3"/>
      <c r="K13" s="314" t="s">
        <v>132</v>
      </c>
      <c r="L13" s="314"/>
      <c r="M13" s="5" t="s">
        <v>133</v>
      </c>
      <c r="N13" s="3"/>
      <c r="O13" s="313"/>
      <c r="P13" s="313"/>
      <c r="Q13" s="1"/>
    </row>
    <row r="14" spans="1:17" x14ac:dyDescent="0.25">
      <c r="A14" s="8" t="s">
        <v>12</v>
      </c>
      <c r="B14" s="5" t="s">
        <v>134</v>
      </c>
      <c r="C14" s="5" t="s">
        <v>135</v>
      </c>
      <c r="D14" s="5" t="s">
        <v>136</v>
      </c>
      <c r="E14" s="5"/>
      <c r="F14" s="5" t="s">
        <v>134</v>
      </c>
      <c r="G14" s="5" t="s">
        <v>135</v>
      </c>
      <c r="H14" s="5" t="s">
        <v>136</v>
      </c>
      <c r="I14" s="5" t="s">
        <v>137</v>
      </c>
      <c r="J14" s="3"/>
      <c r="K14" s="5" t="s">
        <v>134</v>
      </c>
      <c r="L14" s="5" t="s">
        <v>135</v>
      </c>
      <c r="M14" s="5" t="s">
        <v>136</v>
      </c>
      <c r="N14" s="3"/>
      <c r="O14" s="313"/>
      <c r="P14" s="313"/>
      <c r="Q14" s="5"/>
    </row>
    <row r="15" spans="1:17" x14ac:dyDescent="0.25">
      <c r="A15" s="1"/>
      <c r="B15" s="3" t="s">
        <v>87</v>
      </c>
      <c r="C15" s="3" t="s">
        <v>87</v>
      </c>
      <c r="D15" s="3" t="s">
        <v>87</v>
      </c>
      <c r="E15" s="3"/>
      <c r="F15" s="3" t="s">
        <v>87</v>
      </c>
      <c r="G15" s="3" t="s">
        <v>87</v>
      </c>
      <c r="H15" s="3" t="s">
        <v>87</v>
      </c>
      <c r="I15" s="3" t="s">
        <v>138</v>
      </c>
      <c r="O15" s="4" t="s">
        <v>87</v>
      </c>
      <c r="P15" s="4" t="s">
        <v>87</v>
      </c>
    </row>
    <row r="16" spans="1:17" x14ac:dyDescent="0.25">
      <c r="A16" s="1">
        <v>2027</v>
      </c>
      <c r="B16" s="176">
        <v>100.83</v>
      </c>
      <c r="C16" s="176">
        <v>84.05</v>
      </c>
      <c r="D16" s="176">
        <v>35.799999999999997</v>
      </c>
      <c r="E16" s="176"/>
      <c r="F16" s="176">
        <v>135.85</v>
      </c>
      <c r="G16" s="176">
        <v>42.49</v>
      </c>
      <c r="H16" s="176">
        <v>2.0699999999999998</v>
      </c>
      <c r="I16" s="250">
        <v>258.02</v>
      </c>
      <c r="K16" s="175">
        <v>0.16</v>
      </c>
      <c r="L16" s="175">
        <v>0.17499999999999999</v>
      </c>
      <c r="M16" s="175">
        <v>0.66</v>
      </c>
      <c r="O16" s="20">
        <f t="shared" ref="O16" si="0">B16*K16+C16*L16+D16*M16</f>
        <v>54.469549999999998</v>
      </c>
      <c r="P16" s="21">
        <f t="shared" ref="P16" si="1">F16*K16+G16*L16+H16*M16</f>
        <v>30.537949999999999</v>
      </c>
      <c r="Q16" s="19"/>
    </row>
    <row r="17" spans="1:20" x14ac:dyDescent="0.25">
      <c r="A17" s="1">
        <f t="shared" ref="A17:A80" si="2">A16+1</f>
        <v>2028</v>
      </c>
      <c r="B17" s="176">
        <v>85.88</v>
      </c>
      <c r="C17" s="176">
        <v>69.58</v>
      </c>
      <c r="D17" s="176">
        <v>28.17</v>
      </c>
      <c r="E17" s="176"/>
      <c r="F17" s="176">
        <v>125.92</v>
      </c>
      <c r="G17" s="176">
        <v>39.35</v>
      </c>
      <c r="H17" s="176">
        <v>1.9</v>
      </c>
      <c r="I17" s="250">
        <v>239.29</v>
      </c>
      <c r="K17" s="175">
        <v>0.16</v>
      </c>
      <c r="L17" s="175">
        <v>0.18</v>
      </c>
      <c r="M17" s="175">
        <v>0.66</v>
      </c>
      <c r="O17" s="20">
        <f t="shared" ref="O17:O80" si="3">B17*K17+C17*L17+D17*M17</f>
        <v>44.857399999999998</v>
      </c>
      <c r="P17" s="21">
        <f t="shared" ref="P17:P80" si="4">F17*K17+G17*L17+H17*M17</f>
        <v>28.484200000000005</v>
      </c>
    </row>
    <row r="18" spans="1:20" x14ac:dyDescent="0.25">
      <c r="A18" s="1">
        <f t="shared" si="2"/>
        <v>2029</v>
      </c>
      <c r="B18" s="176">
        <v>65.260000000000005</v>
      </c>
      <c r="C18" s="176">
        <v>55.99</v>
      </c>
      <c r="D18" s="176">
        <v>25.68</v>
      </c>
      <c r="E18" s="176"/>
      <c r="F18" s="176">
        <v>157.6</v>
      </c>
      <c r="G18" s="176">
        <v>49.33</v>
      </c>
      <c r="H18" s="176">
        <v>2.4300000000000002</v>
      </c>
      <c r="I18" s="250">
        <v>299.49</v>
      </c>
      <c r="K18" s="175">
        <v>0.16</v>
      </c>
      <c r="L18" s="175">
        <v>0.18</v>
      </c>
      <c r="M18" s="175">
        <v>0.66</v>
      </c>
      <c r="O18" s="20">
        <f t="shared" si="3"/>
        <v>37.468600000000009</v>
      </c>
      <c r="P18" s="21">
        <f t="shared" si="4"/>
        <v>35.699199999999998</v>
      </c>
    </row>
    <row r="19" spans="1:20" x14ac:dyDescent="0.25">
      <c r="A19" s="1">
        <f t="shared" si="2"/>
        <v>2030</v>
      </c>
      <c r="B19" s="176">
        <v>63.93</v>
      </c>
      <c r="C19" s="176">
        <v>55.58</v>
      </c>
      <c r="D19" s="176">
        <v>25.34</v>
      </c>
      <c r="E19" s="176"/>
      <c r="F19" s="176">
        <v>251.8</v>
      </c>
      <c r="G19" s="176">
        <v>79.02</v>
      </c>
      <c r="H19" s="176">
        <v>4</v>
      </c>
      <c r="I19" s="250">
        <v>478.32</v>
      </c>
      <c r="K19" s="175">
        <v>0.16</v>
      </c>
      <c r="L19" s="175">
        <v>0.18</v>
      </c>
      <c r="M19" s="175">
        <v>0.66</v>
      </c>
      <c r="O19" s="20">
        <f t="shared" si="3"/>
        <v>36.957599999999999</v>
      </c>
      <c r="P19" s="21">
        <f t="shared" si="4"/>
        <v>57.151600000000002</v>
      </c>
    </row>
    <row r="20" spans="1:20" x14ac:dyDescent="0.25">
      <c r="A20" s="1">
        <f t="shared" si="2"/>
        <v>2031</v>
      </c>
      <c r="B20" s="176">
        <v>67.760000000000005</v>
      </c>
      <c r="C20" s="176">
        <v>56.83</v>
      </c>
      <c r="D20" s="176">
        <v>27.76</v>
      </c>
      <c r="E20" s="176"/>
      <c r="F20" s="176">
        <v>467.19</v>
      </c>
      <c r="G20" s="176">
        <v>146.91</v>
      </c>
      <c r="H20" s="176">
        <v>7.62</v>
      </c>
      <c r="I20" s="250">
        <v>887.06</v>
      </c>
      <c r="K20" s="175">
        <v>0.16</v>
      </c>
      <c r="L20" s="175">
        <v>0.18</v>
      </c>
      <c r="M20" s="175">
        <v>0.66</v>
      </c>
      <c r="O20" s="20">
        <f t="shared" si="3"/>
        <v>39.392600000000002</v>
      </c>
      <c r="P20" s="21">
        <f t="shared" si="4"/>
        <v>106.2234</v>
      </c>
    </row>
    <row r="21" spans="1:20" x14ac:dyDescent="0.25">
      <c r="A21" s="1">
        <f t="shared" si="2"/>
        <v>2032</v>
      </c>
      <c r="B21" s="176">
        <v>71.739999999999995</v>
      </c>
      <c r="C21" s="176">
        <v>59.62</v>
      </c>
      <c r="D21" s="176">
        <v>28.94</v>
      </c>
      <c r="E21" s="176"/>
      <c r="F21" s="176">
        <v>339.33</v>
      </c>
      <c r="G21" s="176">
        <v>106.6</v>
      </c>
      <c r="H21" s="176">
        <v>5.46</v>
      </c>
      <c r="I21" s="250">
        <v>644.61</v>
      </c>
      <c r="K21" s="175">
        <v>0.16</v>
      </c>
      <c r="L21" s="175">
        <v>0.18</v>
      </c>
      <c r="M21" s="175">
        <v>0.66</v>
      </c>
      <c r="O21" s="20">
        <f t="shared" si="3"/>
        <v>41.310400000000001</v>
      </c>
      <c r="P21" s="21">
        <f t="shared" si="4"/>
        <v>77.084400000000002</v>
      </c>
    </row>
    <row r="22" spans="1:20" x14ac:dyDescent="0.25">
      <c r="A22" s="1">
        <f t="shared" si="2"/>
        <v>2033</v>
      </c>
      <c r="B22" s="176">
        <v>71.58</v>
      </c>
      <c r="C22" s="176">
        <v>59.73</v>
      </c>
      <c r="D22" s="176">
        <v>29.89</v>
      </c>
      <c r="E22" s="176"/>
      <c r="F22" s="176">
        <v>372.95</v>
      </c>
      <c r="G22" s="176">
        <v>117.19</v>
      </c>
      <c r="H22" s="176">
        <v>6.02</v>
      </c>
      <c r="I22" s="250">
        <v>708.53</v>
      </c>
      <c r="K22" s="175">
        <v>0.16</v>
      </c>
      <c r="L22" s="175">
        <v>0.18</v>
      </c>
      <c r="M22" s="175">
        <v>0.66</v>
      </c>
      <c r="O22" s="20">
        <f t="shared" si="3"/>
        <v>41.931600000000003</v>
      </c>
      <c r="P22" s="21">
        <f t="shared" si="4"/>
        <v>84.739400000000003</v>
      </c>
    </row>
    <row r="23" spans="1:20" x14ac:dyDescent="0.25">
      <c r="A23" s="1">
        <f t="shared" si="2"/>
        <v>2034</v>
      </c>
      <c r="B23" s="176">
        <v>71.94</v>
      </c>
      <c r="C23" s="176">
        <v>62.43</v>
      </c>
      <c r="D23" s="176">
        <v>29.2</v>
      </c>
      <c r="E23" s="176"/>
      <c r="F23" s="176">
        <v>282.63</v>
      </c>
      <c r="G23" s="176">
        <v>88.71</v>
      </c>
      <c r="H23" s="176">
        <v>4.5</v>
      </c>
      <c r="I23" s="176">
        <v>537.30999999999995</v>
      </c>
      <c r="K23" s="175">
        <v>0.16</v>
      </c>
      <c r="L23" s="175">
        <v>0.18</v>
      </c>
      <c r="M23" s="175">
        <v>0.66</v>
      </c>
      <c r="O23" s="20">
        <f t="shared" si="3"/>
        <v>42.019800000000004</v>
      </c>
      <c r="P23" s="21">
        <f t="shared" si="4"/>
        <v>64.158599999999993</v>
      </c>
    </row>
    <row r="24" spans="1:20" x14ac:dyDescent="0.25">
      <c r="A24" s="1">
        <f t="shared" si="2"/>
        <v>2035</v>
      </c>
      <c r="B24" s="176">
        <v>72.63</v>
      </c>
      <c r="C24" s="176">
        <v>65.760000000000005</v>
      </c>
      <c r="D24" s="176">
        <v>29.74</v>
      </c>
      <c r="E24" s="176"/>
      <c r="F24" s="176">
        <v>203.08</v>
      </c>
      <c r="G24" s="176">
        <v>63.62</v>
      </c>
      <c r="H24" s="176">
        <v>3.16</v>
      </c>
      <c r="I24" s="176">
        <v>386.53</v>
      </c>
      <c r="K24" s="175">
        <v>0.16</v>
      </c>
      <c r="L24" s="175">
        <v>0.18</v>
      </c>
      <c r="M24" s="175">
        <v>0.66</v>
      </c>
      <c r="O24" s="20">
        <f t="shared" si="3"/>
        <v>43.085999999999999</v>
      </c>
      <c r="P24" s="21">
        <f t="shared" si="4"/>
        <v>46.03</v>
      </c>
    </row>
    <row r="25" spans="1:20" x14ac:dyDescent="0.25">
      <c r="A25" s="1">
        <f t="shared" si="2"/>
        <v>2036</v>
      </c>
      <c r="B25" s="176">
        <v>70.37</v>
      </c>
      <c r="C25" s="176">
        <v>62.99</v>
      </c>
      <c r="D25" s="176">
        <v>30.67</v>
      </c>
      <c r="E25" s="176"/>
      <c r="F25" s="176">
        <v>298.04000000000002</v>
      </c>
      <c r="G25" s="176">
        <v>93.54</v>
      </c>
      <c r="H25" s="176">
        <v>4.75</v>
      </c>
      <c r="I25" s="176">
        <v>566.82000000000005</v>
      </c>
      <c r="K25" s="175">
        <v>0.16</v>
      </c>
      <c r="L25" s="175">
        <v>0.18</v>
      </c>
      <c r="M25" s="175">
        <v>0.66</v>
      </c>
      <c r="O25" s="20">
        <f t="shared" si="3"/>
        <v>42.839600000000004</v>
      </c>
      <c r="P25" s="21">
        <f t="shared" si="4"/>
        <v>67.658600000000007</v>
      </c>
    </row>
    <row r="26" spans="1:20" x14ac:dyDescent="0.25">
      <c r="A26" s="1">
        <f t="shared" si="2"/>
        <v>2037</v>
      </c>
      <c r="B26" s="176">
        <v>72.77</v>
      </c>
      <c r="C26" s="176">
        <v>62.95</v>
      </c>
      <c r="D26" s="176">
        <v>30.23</v>
      </c>
      <c r="E26" s="176"/>
      <c r="F26" s="176">
        <v>306.79000000000002</v>
      </c>
      <c r="G26" s="176">
        <v>96.29</v>
      </c>
      <c r="H26" s="176">
        <v>4.8899999999999997</v>
      </c>
      <c r="I26" s="176">
        <v>583.57000000000005</v>
      </c>
      <c r="K26" s="175">
        <v>0.16</v>
      </c>
      <c r="L26" s="175">
        <v>0.18</v>
      </c>
      <c r="M26" s="175">
        <v>0.66</v>
      </c>
      <c r="O26" s="20">
        <f t="shared" si="3"/>
        <v>42.926000000000002</v>
      </c>
      <c r="P26" s="21">
        <f t="shared" si="4"/>
        <v>69.646000000000001</v>
      </c>
    </row>
    <row r="27" spans="1:20" x14ac:dyDescent="0.25">
      <c r="A27" s="1">
        <f t="shared" si="2"/>
        <v>2038</v>
      </c>
      <c r="B27" s="176">
        <v>77.31</v>
      </c>
      <c r="C27" s="176">
        <v>67.08</v>
      </c>
      <c r="D27" s="176">
        <v>30.89</v>
      </c>
      <c r="E27" s="176"/>
      <c r="F27" s="176">
        <v>315.8</v>
      </c>
      <c r="G27" s="176">
        <v>99.12</v>
      </c>
      <c r="H27" s="176">
        <v>5.04</v>
      </c>
      <c r="I27" s="176">
        <v>600.82000000000005</v>
      </c>
      <c r="K27" s="175">
        <v>0.16</v>
      </c>
      <c r="L27" s="175">
        <v>0.18</v>
      </c>
      <c r="M27" s="175">
        <v>0.66</v>
      </c>
      <c r="O27" s="20">
        <f t="shared" si="3"/>
        <v>44.831400000000002</v>
      </c>
      <c r="P27" s="21">
        <f t="shared" si="4"/>
        <v>71.696000000000012</v>
      </c>
    </row>
    <row r="28" spans="1:20" x14ac:dyDescent="0.25">
      <c r="A28" s="1">
        <f t="shared" si="2"/>
        <v>2039</v>
      </c>
      <c r="B28" s="176">
        <v>76.92</v>
      </c>
      <c r="C28" s="176">
        <v>67.400000000000006</v>
      </c>
      <c r="D28" s="176">
        <v>30.82</v>
      </c>
      <c r="E28" s="176"/>
      <c r="F28" s="176">
        <v>325.07</v>
      </c>
      <c r="G28" s="176">
        <v>102.04</v>
      </c>
      <c r="H28" s="176">
        <v>5.19</v>
      </c>
      <c r="I28" s="176">
        <v>618.59</v>
      </c>
      <c r="K28" s="175">
        <v>0.16</v>
      </c>
      <c r="L28" s="175">
        <v>0.18</v>
      </c>
      <c r="M28" s="175">
        <v>0.66</v>
      </c>
      <c r="O28" s="20">
        <f t="shared" si="3"/>
        <v>44.7804</v>
      </c>
      <c r="P28" s="21">
        <f t="shared" si="4"/>
        <v>73.803799999999995</v>
      </c>
    </row>
    <row r="29" spans="1:20" x14ac:dyDescent="0.25">
      <c r="A29" s="1">
        <f t="shared" si="2"/>
        <v>2040</v>
      </c>
      <c r="B29" s="176">
        <v>79.83</v>
      </c>
      <c r="C29" s="176">
        <v>74.17</v>
      </c>
      <c r="D29" s="176">
        <v>33.85</v>
      </c>
      <c r="E29" s="176"/>
      <c r="F29" s="176">
        <v>334.63</v>
      </c>
      <c r="G29" s="176">
        <v>105.04</v>
      </c>
      <c r="H29" s="176">
        <v>5.34</v>
      </c>
      <c r="I29" s="176">
        <v>636.89</v>
      </c>
      <c r="K29" s="175">
        <v>0.16</v>
      </c>
      <c r="L29" s="175">
        <v>0.18</v>
      </c>
      <c r="M29" s="175">
        <v>0.66</v>
      </c>
      <c r="O29" s="20">
        <f t="shared" si="3"/>
        <v>48.464399999999998</v>
      </c>
      <c r="P29" s="21">
        <f t="shared" si="4"/>
        <v>75.972399999999993</v>
      </c>
    </row>
    <row r="30" spans="1:20" x14ac:dyDescent="0.25">
      <c r="A30" s="1">
        <f t="shared" si="2"/>
        <v>2041</v>
      </c>
      <c r="B30" s="176">
        <v>82.08</v>
      </c>
      <c r="C30" s="176">
        <v>78.47</v>
      </c>
      <c r="D30" s="176">
        <v>35.85</v>
      </c>
      <c r="E30" s="176"/>
      <c r="F30" s="176">
        <v>344.48</v>
      </c>
      <c r="G30" s="176">
        <v>108.14</v>
      </c>
      <c r="H30" s="176">
        <v>5.5</v>
      </c>
      <c r="I30" s="176">
        <v>655.74</v>
      </c>
      <c r="K30" s="175">
        <v>0.16</v>
      </c>
      <c r="L30" s="175">
        <v>0.18</v>
      </c>
      <c r="M30" s="175">
        <v>0.66</v>
      </c>
      <c r="O30" s="20">
        <f t="shared" si="3"/>
        <v>50.918399999999998</v>
      </c>
      <c r="P30" s="21">
        <f t="shared" si="4"/>
        <v>78.212000000000003</v>
      </c>
    </row>
    <row r="31" spans="1:20" x14ac:dyDescent="0.25">
      <c r="A31" s="1">
        <f t="shared" si="2"/>
        <v>2042</v>
      </c>
      <c r="B31" s="176">
        <v>84.2</v>
      </c>
      <c r="C31" s="176">
        <v>77</v>
      </c>
      <c r="D31" s="176">
        <v>37.69</v>
      </c>
      <c r="E31" s="176"/>
      <c r="F31" s="176">
        <v>354.61</v>
      </c>
      <c r="G31" s="176">
        <v>111.32</v>
      </c>
      <c r="H31" s="176">
        <v>5.66</v>
      </c>
      <c r="I31" s="176">
        <v>675.16</v>
      </c>
      <c r="K31" s="175">
        <v>0.16</v>
      </c>
      <c r="L31" s="175">
        <v>0.18</v>
      </c>
      <c r="M31" s="175">
        <v>0.66</v>
      </c>
      <c r="O31" s="20">
        <f t="shared" si="3"/>
        <v>52.2074</v>
      </c>
      <c r="P31" s="21">
        <f t="shared" si="4"/>
        <v>80.510800000000003</v>
      </c>
    </row>
    <row r="32" spans="1:20" x14ac:dyDescent="0.25">
      <c r="A32" s="1">
        <f t="shared" si="2"/>
        <v>2043</v>
      </c>
      <c r="B32" s="176">
        <v>87.24</v>
      </c>
      <c r="C32" s="176">
        <v>77.680000000000007</v>
      </c>
      <c r="D32" s="176">
        <v>36.47</v>
      </c>
      <c r="E32" s="176"/>
      <c r="F32" s="176">
        <v>365.05</v>
      </c>
      <c r="G32" s="176">
        <v>114.6</v>
      </c>
      <c r="H32" s="176">
        <v>5.83</v>
      </c>
      <c r="I32" s="176">
        <v>695.15</v>
      </c>
      <c r="K32" s="175">
        <v>0.16</v>
      </c>
      <c r="L32" s="175">
        <v>0.18</v>
      </c>
      <c r="M32" s="175">
        <v>0.66</v>
      </c>
      <c r="O32" s="20">
        <f t="shared" si="3"/>
        <v>52.010999999999996</v>
      </c>
      <c r="P32" s="21">
        <f t="shared" si="4"/>
        <v>82.883800000000008</v>
      </c>
      <c r="R32" s="19"/>
      <c r="S32" s="19"/>
      <c r="T32" s="19"/>
    </row>
    <row r="33" spans="1:20" x14ac:dyDescent="0.25">
      <c r="A33" s="1">
        <f t="shared" si="2"/>
        <v>2044</v>
      </c>
      <c r="B33" s="176">
        <v>94.6</v>
      </c>
      <c r="C33" s="176">
        <v>84.63</v>
      </c>
      <c r="D33" s="176">
        <v>36.630000000000003</v>
      </c>
      <c r="E33" s="176"/>
      <c r="F33" s="176">
        <v>375.8</v>
      </c>
      <c r="G33" s="176">
        <v>117.98</v>
      </c>
      <c r="H33" s="176">
        <v>6.01</v>
      </c>
      <c r="I33" s="176">
        <v>715.74</v>
      </c>
      <c r="K33" s="175">
        <v>0.16</v>
      </c>
      <c r="L33" s="175">
        <v>0.18</v>
      </c>
      <c r="M33" s="175">
        <v>0.66</v>
      </c>
      <c r="O33" s="20">
        <f t="shared" si="3"/>
        <v>54.545200000000001</v>
      </c>
      <c r="P33" s="21">
        <f t="shared" si="4"/>
        <v>85.331000000000003</v>
      </c>
      <c r="R33" s="19"/>
      <c r="S33" s="19"/>
      <c r="T33" s="19"/>
    </row>
    <row r="34" spans="1:20" x14ac:dyDescent="0.25">
      <c r="A34" s="1">
        <f t="shared" si="2"/>
        <v>2045</v>
      </c>
      <c r="B34" s="176">
        <v>98.76</v>
      </c>
      <c r="C34" s="176">
        <v>90.09</v>
      </c>
      <c r="D34" s="176">
        <v>39.75</v>
      </c>
      <c r="E34" s="176"/>
      <c r="F34" s="176">
        <v>386.87</v>
      </c>
      <c r="G34" s="176">
        <v>121.46</v>
      </c>
      <c r="H34" s="176">
        <v>6.19</v>
      </c>
      <c r="I34" s="176">
        <v>736.96</v>
      </c>
      <c r="K34" s="175">
        <v>0.16</v>
      </c>
      <c r="L34" s="175">
        <v>0.18</v>
      </c>
      <c r="M34" s="175">
        <v>0.66</v>
      </c>
      <c r="O34" s="20">
        <f t="shared" si="3"/>
        <v>58.252800000000008</v>
      </c>
      <c r="P34" s="21">
        <f t="shared" si="4"/>
        <v>87.847400000000007</v>
      </c>
    </row>
    <row r="35" spans="1:20" x14ac:dyDescent="0.25">
      <c r="A35" s="1">
        <f t="shared" si="2"/>
        <v>2046</v>
      </c>
      <c r="B35" s="176">
        <f>B34*(1+'Escalation Sheet'!$C22)</f>
        <v>100.4137362</v>
      </c>
      <c r="C35" s="176">
        <f>C34*(1+'Escalation Sheet'!$C22)</f>
        <v>91.598557050000011</v>
      </c>
      <c r="D35" s="176">
        <f>D34*(1+'Escalation Sheet'!$C22)</f>
        <v>40.415613749999999</v>
      </c>
      <c r="E35" s="176"/>
      <c r="F35" s="176">
        <f>F34*(1+'Escalation Sheet'!$C22)</f>
        <v>393.34813815000001</v>
      </c>
      <c r="G35" s="176">
        <f>G34*(1+'Escalation Sheet'!$C22)</f>
        <v>123.49384769999999</v>
      </c>
      <c r="H35" s="176">
        <f>H34*(1+'Escalation Sheet'!$C22)</f>
        <v>6.2936515500000008</v>
      </c>
      <c r="I35" s="176">
        <f>I34*(1+'Escalation Sheet'!$C22)</f>
        <v>749.30039520000003</v>
      </c>
      <c r="K35" s="175">
        <v>0.16</v>
      </c>
      <c r="L35" s="175">
        <v>0.18</v>
      </c>
      <c r="M35" s="175">
        <v>0.66</v>
      </c>
      <c r="O35" s="20">
        <f t="shared" si="3"/>
        <v>59.228243135999996</v>
      </c>
      <c r="P35" s="21">
        <f t="shared" si="4"/>
        <v>89.318404713000007</v>
      </c>
    </row>
    <row r="36" spans="1:20" x14ac:dyDescent="0.25">
      <c r="A36" s="1">
        <f t="shared" si="2"/>
        <v>2047</v>
      </c>
      <c r="B36" s="176">
        <f>B35*(1+'Escalation Sheet'!$C23)</f>
        <v>102.095164212669</v>
      </c>
      <c r="C36" s="176">
        <f>C35*(1+'Escalation Sheet'!$C23)</f>
        <v>93.132374887802257</v>
      </c>
      <c r="D36" s="176">
        <f>D35*(1+'Escalation Sheet'!$C23)</f>
        <v>41.092373202243749</v>
      </c>
      <c r="E36" s="176"/>
      <c r="F36" s="176">
        <f>F35*(1+'Escalation Sheet'!$C23)</f>
        <v>399.93475272332176</v>
      </c>
      <c r="G36" s="176">
        <f>G35*(1+'Escalation Sheet'!$C23)</f>
        <v>125.56175217973649</v>
      </c>
      <c r="H36" s="176">
        <f>H35*(1+'Escalation Sheet'!$C23)</f>
        <v>6.3990387452047512</v>
      </c>
      <c r="I36" s="176">
        <f>I35*(1+'Escalation Sheet'!$C23)</f>
        <v>761.847430317624</v>
      </c>
      <c r="K36" s="175">
        <v>0.16</v>
      </c>
      <c r="L36" s="175">
        <v>0.18</v>
      </c>
      <c r="M36" s="175">
        <v>0.66</v>
      </c>
      <c r="O36" s="20">
        <f t="shared" si="3"/>
        <v>60.220020067312319</v>
      </c>
      <c r="P36" s="21">
        <f t="shared" si="4"/>
        <v>90.814041399919176</v>
      </c>
    </row>
    <row r="37" spans="1:20" x14ac:dyDescent="0.25">
      <c r="A37" s="1">
        <f t="shared" si="2"/>
        <v>2048</v>
      </c>
      <c r="B37" s="176">
        <f>B36*(1+'Escalation Sheet'!$C24)</f>
        <v>103.80474773741015</v>
      </c>
      <c r="C37" s="176">
        <f>C36*(1+'Escalation Sheet'!$C24)</f>
        <v>94.691876505298509</v>
      </c>
      <c r="D37" s="176">
        <f>D36*(1+'Escalation Sheet'!$C24)</f>
        <v>41.780464991515323</v>
      </c>
      <c r="E37" s="176"/>
      <c r="F37" s="176">
        <f>F36*(1+'Escalation Sheet'!$C24)</f>
        <v>406.63166015767376</v>
      </c>
      <c r="G37" s="176">
        <f>G36*(1+'Escalation Sheet'!$C24)</f>
        <v>127.66428371998617</v>
      </c>
      <c r="H37" s="176">
        <f>H36*(1+'Escalation Sheet'!$C24)</f>
        <v>6.5061906489932051</v>
      </c>
      <c r="I37" s="176">
        <f>I36*(1+'Escalation Sheet'!$C24)</f>
        <v>774.6045655382926</v>
      </c>
      <c r="K37" s="175">
        <v>0.16</v>
      </c>
      <c r="L37" s="175">
        <v>0.18</v>
      </c>
      <c r="M37" s="175">
        <v>0.66</v>
      </c>
      <c r="O37" s="20">
        <f t="shared" si="3"/>
        <v>61.228404303339467</v>
      </c>
      <c r="P37" s="21">
        <f t="shared" si="4"/>
        <v>92.334722523160821</v>
      </c>
    </row>
    <row r="38" spans="1:20" x14ac:dyDescent="0.25">
      <c r="A38" s="1">
        <f t="shared" si="2"/>
        <v>2049</v>
      </c>
      <c r="B38" s="176">
        <f>B37*(1+'Escalation Sheet'!$C25)</f>
        <v>105.54295823827309</v>
      </c>
      <c r="C38" s="176">
        <f>C37*(1+'Escalation Sheet'!$C25)</f>
        <v>96.277491977379739</v>
      </c>
      <c r="D38" s="176">
        <f>D37*(1+'Escalation Sheet'!$C25)</f>
        <v>42.480078877798249</v>
      </c>
      <c r="E38" s="176"/>
      <c r="F38" s="176">
        <f>F37*(1+'Escalation Sheet'!$C25)</f>
        <v>413.44070730701401</v>
      </c>
      <c r="G38" s="176">
        <f>G37*(1+'Escalation Sheet'!$C25)</f>
        <v>129.80202215087735</v>
      </c>
      <c r="H38" s="176">
        <f>H37*(1+'Escalation Sheet'!$C25)</f>
        <v>6.6151368114105962</v>
      </c>
      <c r="I38" s="176">
        <f>I37*(1+'Escalation Sheet'!$C25)</f>
        <v>787.57531898823129</v>
      </c>
      <c r="K38" s="175">
        <v>0.16</v>
      </c>
      <c r="L38" s="175">
        <v>0.18</v>
      </c>
      <c r="M38" s="175">
        <v>0.66</v>
      </c>
      <c r="O38" s="20">
        <f t="shared" si="3"/>
        <v>62.253673933398886</v>
      </c>
      <c r="P38" s="21">
        <f t="shared" si="4"/>
        <v>93.880867451811156</v>
      </c>
    </row>
    <row r="39" spans="1:20" x14ac:dyDescent="0.25">
      <c r="A39" s="1">
        <f t="shared" si="2"/>
        <v>2050</v>
      </c>
      <c r="B39" s="176">
        <f>B38*(1+'Escalation Sheet'!$C26)</f>
        <v>107.31027507397297</v>
      </c>
      <c r="C39" s="176">
        <f>C38*(1+'Escalation Sheet'!$C26)</f>
        <v>97.889658580540967</v>
      </c>
      <c r="D39" s="176">
        <f>D38*(1+'Escalation Sheet'!$C26)</f>
        <v>43.191407798606981</v>
      </c>
      <c r="E39" s="176"/>
      <c r="F39" s="176">
        <f>F38*(1+'Escalation Sheet'!$C26)</f>
        <v>420.36377195086999</v>
      </c>
      <c r="G39" s="176">
        <f>G38*(1+'Escalation Sheet'!$C26)</f>
        <v>131.9755570117938</v>
      </c>
      <c r="H39" s="176">
        <f>H38*(1+'Escalation Sheet'!$C26)</f>
        <v>6.7259072773176669</v>
      </c>
      <c r="I39" s="176">
        <f>I38*(1+'Escalation Sheet'!$C26)</f>
        <v>800.76326770468927</v>
      </c>
      <c r="K39" s="175">
        <v>0.16</v>
      </c>
      <c r="L39" s="175">
        <v>0.18</v>
      </c>
      <c r="M39" s="175">
        <v>0.66</v>
      </c>
      <c r="O39" s="20">
        <f t="shared" si="3"/>
        <v>63.296111703413658</v>
      </c>
      <c r="P39" s="21">
        <f t="shared" si="4"/>
        <v>95.452902577291752</v>
      </c>
    </row>
    <row r="40" spans="1:20" x14ac:dyDescent="0.25">
      <c r="A40" s="1">
        <f t="shared" si="2"/>
        <v>2051</v>
      </c>
      <c r="B40" s="176">
        <f>B39*(1+'Escalation Sheet'!$C27)</f>
        <v>109.10718563008665</v>
      </c>
      <c r="C40" s="176">
        <f>C39*(1+'Escalation Sheet'!$C27)</f>
        <v>99.528820913472131</v>
      </c>
      <c r="D40" s="176">
        <f>D39*(1+'Escalation Sheet'!$C27)</f>
        <v>43.914647922194654</v>
      </c>
      <c r="E40" s="176"/>
      <c r="F40" s="176">
        <f>F39*(1+'Escalation Sheet'!$C27)</f>
        <v>427.40276331218729</v>
      </c>
      <c r="G40" s="176">
        <f>G39*(1+'Escalation Sheet'!$C27)</f>
        <v>134.18548771395629</v>
      </c>
      <c r="H40" s="176">
        <f>H39*(1+'Escalation Sheet'!$C27)</f>
        <v>6.8385325946763516</v>
      </c>
      <c r="I40" s="176">
        <f>I39*(1+'Escalation Sheet'!$C27)</f>
        <v>814.1720486224043</v>
      </c>
      <c r="K40" s="175">
        <v>0.16</v>
      </c>
      <c r="L40" s="175">
        <v>0.18</v>
      </c>
      <c r="M40" s="175">
        <v>0.66</v>
      </c>
      <c r="O40" s="20">
        <f t="shared" si="3"/>
        <v>64.356005093887319</v>
      </c>
      <c r="P40" s="21">
        <f t="shared" si="4"/>
        <v>97.0512614309485</v>
      </c>
    </row>
    <row r="41" spans="1:20" x14ac:dyDescent="0.25">
      <c r="A41" s="1">
        <f t="shared" si="2"/>
        <v>2052</v>
      </c>
      <c r="B41" s="176">
        <f>B40*(1+'Escalation Sheet'!$C28)</f>
        <v>110.93418545346245</v>
      </c>
      <c r="C41" s="176">
        <f>C40*(1+'Escalation Sheet'!$C28)</f>
        <v>101.19543101966822</v>
      </c>
      <c r="D41" s="176">
        <f>D40*(1+'Escalation Sheet'!$C28)</f>
        <v>44.649998701651803</v>
      </c>
      <c r="E41" s="176"/>
      <c r="F41" s="176">
        <f>F40*(1+'Escalation Sheet'!$C28)</f>
        <v>434.55962258384989</v>
      </c>
      <c r="G41" s="176">
        <f>G40*(1+'Escalation Sheet'!$C28)</f>
        <v>136.43242370572648</v>
      </c>
      <c r="H41" s="176">
        <f>H40*(1+'Escalation Sheet'!$C28)</f>
        <v>6.9530438229742071</v>
      </c>
      <c r="I41" s="176">
        <f>I40*(1+'Escalation Sheet'!$C28)</f>
        <v>827.80535957658651</v>
      </c>
      <c r="K41" s="175">
        <v>0.16</v>
      </c>
      <c r="L41" s="175">
        <v>0.18</v>
      </c>
      <c r="M41" s="175">
        <v>0.66</v>
      </c>
      <c r="O41" s="20">
        <f t="shared" si="3"/>
        <v>65.433646399184454</v>
      </c>
      <c r="P41" s="21">
        <f t="shared" si="4"/>
        <v>98.676384803609722</v>
      </c>
    </row>
    <row r="42" spans="1:20" x14ac:dyDescent="0.25">
      <c r="A42" s="1">
        <f t="shared" si="2"/>
        <v>2053</v>
      </c>
      <c r="B42" s="176">
        <f>B41*(1+'Escalation Sheet'!$C29)</f>
        <v>112.79177838888067</v>
      </c>
      <c r="C42" s="176">
        <f>C41*(1+'Escalation Sheet'!$C29)</f>
        <v>102.88994851209256</v>
      </c>
      <c r="D42" s="176">
        <f>D41*(1+'Escalation Sheet'!$C29)</f>
        <v>45.397662929910965</v>
      </c>
      <c r="E42" s="176"/>
      <c r="F42" s="176">
        <f>F41*(1+'Escalation Sheet'!$C29)</f>
        <v>441.83632346401646</v>
      </c>
      <c r="G42" s="176">
        <f>G41*(1+'Escalation Sheet'!$C29)</f>
        <v>138.71698464067887</v>
      </c>
      <c r="H42" s="176">
        <f>H41*(1+'Escalation Sheet'!$C29)</f>
        <v>7.06947254178991</v>
      </c>
      <c r="I42" s="176">
        <f>I41*(1+'Escalation Sheet'!$C29)</f>
        <v>841.66696032269647</v>
      </c>
      <c r="K42" s="175">
        <v>0.16</v>
      </c>
      <c r="L42" s="175">
        <v>0.18</v>
      </c>
      <c r="M42" s="175">
        <v>0.66</v>
      </c>
      <c r="O42" s="20">
        <f t="shared" si="3"/>
        <v>66.529332808138804</v>
      </c>
      <c r="P42" s="21">
        <f t="shared" si="4"/>
        <v>100.32872086714617</v>
      </c>
    </row>
    <row r="43" spans="1:20" x14ac:dyDescent="0.25">
      <c r="A43" s="1">
        <f t="shared" si="2"/>
        <v>2054</v>
      </c>
      <c r="B43" s="176">
        <f>B42*(1+'Escalation Sheet'!$C30)</f>
        <v>114.68047671800248</v>
      </c>
      <c r="C43" s="176">
        <f>C42*(1+'Escalation Sheet'!$C30)</f>
        <v>104.61284069992755</v>
      </c>
      <c r="D43" s="176">
        <f>D42*(1+'Escalation Sheet'!$C30)</f>
        <v>46.157846795672327</v>
      </c>
      <c r="E43" s="176"/>
      <c r="F43" s="176">
        <f>F42*(1+'Escalation Sheet'!$C30)</f>
        <v>449.23487270042142</v>
      </c>
      <c r="G43" s="176">
        <f>G42*(1+'Escalation Sheet'!$C30)</f>
        <v>141.03980054848705</v>
      </c>
      <c r="H43" s="176">
        <f>H42*(1+'Escalation Sheet'!$C30)</f>
        <v>7.1878508595021824</v>
      </c>
      <c r="I43" s="176">
        <f>I42*(1+'Escalation Sheet'!$C30)</f>
        <v>855.76067357329998</v>
      </c>
      <c r="K43" s="175">
        <v>0.16</v>
      </c>
      <c r="L43" s="175">
        <v>0.18</v>
      </c>
      <c r="M43" s="175">
        <v>0.66</v>
      </c>
      <c r="O43" s="20">
        <f t="shared" si="3"/>
        <v>67.643366486011089</v>
      </c>
      <c r="P43" s="21">
        <f t="shared" si="4"/>
        <v>102.00872529806654</v>
      </c>
    </row>
    <row r="44" spans="1:20" x14ac:dyDescent="0.25">
      <c r="A44" s="1">
        <f t="shared" si="2"/>
        <v>2055</v>
      </c>
      <c r="B44" s="176">
        <f>B43*(1+'Escalation Sheet'!$C31)</f>
        <v>116.60080130064543</v>
      </c>
      <c r="C44" s="176">
        <f>C43*(1+'Escalation Sheet'!$C31)</f>
        <v>106.36458271744783</v>
      </c>
      <c r="D44" s="176">
        <f>D43*(1+'Escalation Sheet'!$C31)</f>
        <v>46.930759940265858</v>
      </c>
      <c r="E44" s="176"/>
      <c r="F44" s="176">
        <f>F43*(1+'Escalation Sheet'!$C31)</f>
        <v>456.75731064378999</v>
      </c>
      <c r="G44" s="176">
        <f>G43*(1+'Escalation Sheet'!$C31)</f>
        <v>143.40151200867146</v>
      </c>
      <c r="H44" s="176">
        <f>H43*(1+'Escalation Sheet'!$C31)</f>
        <v>7.3082114221445469</v>
      </c>
      <c r="I44" s="176">
        <f>I43*(1+'Escalation Sheet'!$C31)</f>
        <v>870.09038605228488</v>
      </c>
      <c r="K44" s="175">
        <v>0.16</v>
      </c>
      <c r="L44" s="175">
        <v>0.18</v>
      </c>
      <c r="M44" s="175">
        <v>0.66</v>
      </c>
      <c r="O44" s="20">
        <f t="shared" si="3"/>
        <v>68.776054657819344</v>
      </c>
      <c r="P44" s="21">
        <f t="shared" si="4"/>
        <v>103.71686140318265</v>
      </c>
    </row>
    <row r="45" spans="1:20" x14ac:dyDescent="0.25">
      <c r="A45" s="1">
        <f t="shared" si="2"/>
        <v>2056</v>
      </c>
      <c r="B45" s="176">
        <f>B44*(1+'Escalation Sheet'!$C32)</f>
        <v>118.55328171842474</v>
      </c>
      <c r="C45" s="176">
        <f>C44*(1+'Escalation Sheet'!$C32)</f>
        <v>108.14565765505149</v>
      </c>
      <c r="D45" s="176">
        <f>D44*(1+'Escalation Sheet'!$C32)</f>
        <v>47.716615515465612</v>
      </c>
      <c r="E45" s="176"/>
      <c r="F45" s="176">
        <f>F44*(1+'Escalation Sheet'!$C32)</f>
        <v>464.40571181052024</v>
      </c>
      <c r="G45" s="176">
        <f>G44*(1+'Escalation Sheet'!$C32)</f>
        <v>145.80277032725667</v>
      </c>
      <c r="H45" s="176">
        <f>H44*(1+'Escalation Sheet'!$C32)</f>
        <v>7.4305874224083572</v>
      </c>
      <c r="I45" s="176">
        <f>I44*(1+'Escalation Sheet'!$C32)</f>
        <v>884.66004956673044</v>
      </c>
      <c r="K45" s="175">
        <v>0.16</v>
      </c>
      <c r="L45" s="175">
        <v>0.18</v>
      </c>
      <c r="M45" s="175">
        <v>0.66</v>
      </c>
      <c r="O45" s="20">
        <f t="shared" si="3"/>
        <v>69.927709693064529</v>
      </c>
      <c r="P45" s="21">
        <f t="shared" si="4"/>
        <v>105.45360024737894</v>
      </c>
    </row>
    <row r="46" spans="1:20" x14ac:dyDescent="0.25">
      <c r="A46" s="1">
        <f t="shared" si="2"/>
        <v>2057</v>
      </c>
      <c r="B46" s="176">
        <f>B45*(1+'Escalation Sheet'!$C33)</f>
        <v>120.53845642079976</v>
      </c>
      <c r="C46" s="176">
        <f>C45*(1+'Escalation Sheet'!$C33)</f>
        <v>109.95655669248534</v>
      </c>
      <c r="D46" s="176">
        <f>D45*(1+'Escalation Sheet'!$C33)</f>
        <v>48.515630242272081</v>
      </c>
      <c r="E46" s="176"/>
      <c r="F46" s="176">
        <f>F45*(1+'Escalation Sheet'!$C33)</f>
        <v>472.18218545478743</v>
      </c>
      <c r="G46" s="176">
        <f>G45*(1+'Escalation Sheet'!$C33)</f>
        <v>148.24423771638658</v>
      </c>
      <c r="H46" s="176">
        <f>H45*(1+'Escalation Sheet'!$C33)</f>
        <v>7.5550126087965852</v>
      </c>
      <c r="I46" s="176">
        <f>I45*(1+'Escalation Sheet'!$C33)</f>
        <v>899.47368209672538</v>
      </c>
      <c r="K46" s="175">
        <v>0.16</v>
      </c>
      <c r="L46" s="175">
        <v>0.18</v>
      </c>
      <c r="M46" s="175">
        <v>0.66</v>
      </c>
      <c r="O46" s="20">
        <f t="shared" si="3"/>
        <v>71.098649191874898</v>
      </c>
      <c r="P46" s="21">
        <f t="shared" si="4"/>
        <v>107.21942078352133</v>
      </c>
    </row>
    <row r="47" spans="1:20" x14ac:dyDescent="0.25">
      <c r="A47" s="1">
        <f t="shared" si="2"/>
        <v>2058</v>
      </c>
      <c r="B47" s="176">
        <f>B46*(1+'Escalation Sheet'!$C34)</f>
        <v>122.55687287356605</v>
      </c>
      <c r="C47" s="176">
        <f>C46*(1+'Escalation Sheet'!$C34)</f>
        <v>111.797779234301</v>
      </c>
      <c r="D47" s="176">
        <f>D46*(1+'Escalation Sheet'!$C34)</f>
        <v>49.328024470678926</v>
      </c>
      <c r="E47" s="176"/>
      <c r="F47" s="176">
        <f>F46*(1+'Escalation Sheet'!$C34)</f>
        <v>480.08887615022786</v>
      </c>
      <c r="G47" s="176">
        <f>G46*(1+'Escalation Sheet'!$C34)</f>
        <v>150.72658747694749</v>
      </c>
      <c r="H47" s="176">
        <f>H46*(1+'Escalation Sheet'!$C34)</f>
        <v>7.6815212949308842</v>
      </c>
      <c r="I47" s="176">
        <f>I46*(1+'Escalation Sheet'!$C34)</f>
        <v>914.53536890343503</v>
      </c>
      <c r="K47" s="175">
        <v>0.16</v>
      </c>
      <c r="L47" s="175">
        <v>0.18</v>
      </c>
      <c r="M47" s="175">
        <v>0.66</v>
      </c>
      <c r="O47" s="20">
        <f t="shared" si="3"/>
        <v>72.28919607259283</v>
      </c>
      <c r="P47" s="21">
        <f t="shared" si="4"/>
        <v>109.01480998454139</v>
      </c>
    </row>
    <row r="48" spans="1:20" x14ac:dyDescent="0.25">
      <c r="A48" s="1">
        <f t="shared" si="2"/>
        <v>2059</v>
      </c>
      <c r="B48" s="176">
        <f>B47*(1+'Escalation Sheet'!$C35)</f>
        <v>124.60908770983391</v>
      </c>
      <c r="C48" s="176">
        <f>C47*(1+'Escalation Sheet'!$C35)</f>
        <v>113.66983304757937</v>
      </c>
      <c r="D48" s="176">
        <f>D47*(1+'Escalation Sheet'!$C35)</f>
        <v>50.154022240440447</v>
      </c>
      <c r="E48" s="176"/>
      <c r="F48" s="176">
        <f>F47*(1+'Escalation Sheet'!$C35)</f>
        <v>488.12796438136343</v>
      </c>
      <c r="G48" s="176">
        <f>G47*(1+'Escalation Sheet'!$C35)</f>
        <v>153.25050418424897</v>
      </c>
      <c r="H48" s="176">
        <f>H47*(1+'Escalation Sheet'!$C35)</f>
        <v>7.8101483690145024</v>
      </c>
      <c r="I48" s="176">
        <f>I47*(1+'Escalation Sheet'!$C35)</f>
        <v>929.84926365572301</v>
      </c>
      <c r="K48" s="175">
        <v>0.16</v>
      </c>
      <c r="L48" s="175">
        <v>0.18</v>
      </c>
      <c r="M48" s="175">
        <v>0.66</v>
      </c>
      <c r="O48" s="20">
        <f t="shared" si="3"/>
        <v>73.499678660828408</v>
      </c>
      <c r="P48" s="21">
        <f t="shared" si="4"/>
        <v>110.84026297773255</v>
      </c>
    </row>
    <row r="49" spans="1:16" x14ac:dyDescent="0.25">
      <c r="A49" s="1">
        <f t="shared" si="2"/>
        <v>2060</v>
      </c>
      <c r="B49" s="176">
        <f>B48*(1+'Escalation Sheet'!$C36)</f>
        <v>126.69566688353508</v>
      </c>
      <c r="C49" s="176">
        <f>C48*(1+'Escalation Sheet'!$C36)</f>
        <v>115.57323440196109</v>
      </c>
      <c r="D49" s="176">
        <f>D48*(1+'Escalation Sheet'!$C36)</f>
        <v>50.993851342856622</v>
      </c>
      <c r="E49" s="176"/>
      <c r="F49" s="176">
        <f>F48*(1+'Escalation Sheet'!$C36)</f>
        <v>496.30166714492935</v>
      </c>
      <c r="G49" s="176">
        <f>G48*(1+'Escalation Sheet'!$C36)</f>
        <v>155.81668387681421</v>
      </c>
      <c r="H49" s="176">
        <f>H48*(1+'Escalation Sheet'!$C36)</f>
        <v>7.9409293034536503</v>
      </c>
      <c r="I49" s="176">
        <f>I48*(1+'Escalation Sheet'!$C36)</f>
        <v>945.41958957563804</v>
      </c>
      <c r="K49" s="175">
        <v>0.16</v>
      </c>
      <c r="L49" s="175">
        <v>0.18</v>
      </c>
      <c r="M49" s="175">
        <v>0.66</v>
      </c>
      <c r="O49" s="20">
        <f t="shared" si="3"/>
        <v>74.730430780003985</v>
      </c>
      <c r="P49" s="21">
        <f t="shared" si="4"/>
        <v>112.69628318129467</v>
      </c>
    </row>
    <row r="50" spans="1:16" x14ac:dyDescent="0.25">
      <c r="A50" s="1">
        <f t="shared" si="2"/>
        <v>2061</v>
      </c>
      <c r="B50" s="176">
        <f>B49*(1+'Escalation Sheet'!$C37)</f>
        <v>128.81718582549988</v>
      </c>
      <c r="C50" s="176">
        <f>C49*(1+'Escalation Sheet'!$C37)</f>
        <v>117.50850821202192</v>
      </c>
      <c r="D50" s="176">
        <f>D49*(1+'Escalation Sheet'!$C37)</f>
        <v>51.847743383592757</v>
      </c>
      <c r="E50" s="176"/>
      <c r="F50" s="176">
        <f>F49*(1+'Escalation Sheet'!$C37)</f>
        <v>504.61223856127123</v>
      </c>
      <c r="G50" s="176">
        <f>G49*(1+'Escalation Sheet'!$C37)</f>
        <v>158.42583424833146</v>
      </c>
      <c r="H50" s="176">
        <f>H49*(1+'Escalation Sheet'!$C37)</f>
        <v>8.0739001646399817</v>
      </c>
      <c r="I50" s="176">
        <f>I49*(1+'Escalation Sheet'!$C37)</f>
        <v>961.25064060308216</v>
      </c>
      <c r="K50" s="175">
        <v>0.16</v>
      </c>
      <c r="L50" s="175">
        <v>0.18</v>
      </c>
      <c r="M50" s="175">
        <v>0.66</v>
      </c>
      <c r="O50" s="20">
        <f t="shared" si="3"/>
        <v>75.981791843415152</v>
      </c>
      <c r="P50" s="21">
        <f t="shared" si="4"/>
        <v>114.58338244316543</v>
      </c>
    </row>
    <row r="51" spans="1:16" x14ac:dyDescent="0.25">
      <c r="A51" s="1">
        <f t="shared" si="2"/>
        <v>2062</v>
      </c>
      <c r="B51" s="176">
        <f>B50*(1+'Escalation Sheet'!$C38)</f>
        <v>130.97422960214789</v>
      </c>
      <c r="C51" s="176">
        <f>C50*(1+'Escalation Sheet'!$C38)</f>
        <v>119.47618818203223</v>
      </c>
      <c r="D51" s="176">
        <f>D50*(1+'Escalation Sheet'!$C38)</f>
        <v>52.715933846551017</v>
      </c>
      <c r="E51" s="176"/>
      <c r="F51" s="176">
        <f>F50*(1+'Escalation Sheet'!$C38)</f>
        <v>513.06197049597972</v>
      </c>
      <c r="G51" s="176">
        <f>G50*(1+'Escalation Sheet'!$C38)</f>
        <v>161.07867484281977</v>
      </c>
      <c r="H51" s="176">
        <f>H50*(1+'Escalation Sheet'!$C38)</f>
        <v>8.2090976228968788</v>
      </c>
      <c r="I51" s="176">
        <f>I50*(1+'Escalation Sheet'!$C38)</f>
        <v>977.34678257998075</v>
      </c>
      <c r="K51" s="175">
        <v>0.16</v>
      </c>
      <c r="L51" s="175">
        <v>0.18</v>
      </c>
      <c r="M51" s="175">
        <v>0.66</v>
      </c>
      <c r="O51" s="20">
        <f t="shared" si="3"/>
        <v>77.254106947833137</v>
      </c>
      <c r="P51" s="21">
        <f t="shared" si="4"/>
        <v>116.50208118217625</v>
      </c>
    </row>
    <row r="52" spans="1:16" x14ac:dyDescent="0.25">
      <c r="A52" s="1">
        <f t="shared" si="2"/>
        <v>2063</v>
      </c>
      <c r="B52" s="176">
        <f>B51*(1+'Escalation Sheet'!$C39)</f>
        <v>133.16739307683585</v>
      </c>
      <c r="C52" s="176">
        <f>C51*(1+'Escalation Sheet'!$C39)</f>
        <v>121.47681695314036</v>
      </c>
      <c r="D52" s="176">
        <f>D51*(1+'Escalation Sheet'!$C39)</f>
        <v>53.598662158811514</v>
      </c>
      <c r="E52" s="176"/>
      <c r="F52" s="176">
        <f>F51*(1+'Escalation Sheet'!$C39)</f>
        <v>521.65319319193486</v>
      </c>
      <c r="G52" s="176">
        <f>G51*(1+'Escalation Sheet'!$C39)</f>
        <v>163.77593725306278</v>
      </c>
      <c r="H52" s="176">
        <f>H51*(1+'Escalation Sheet'!$C39)</f>
        <v>8.3465589625922867</v>
      </c>
      <c r="I52" s="176">
        <f>I51*(1+'Escalation Sheet'!$C39)</f>
        <v>993.71245445428258</v>
      </c>
      <c r="K52" s="175">
        <v>0.16</v>
      </c>
      <c r="L52" s="175">
        <v>0.18</v>
      </c>
      <c r="M52" s="175">
        <v>0.66</v>
      </c>
      <c r="O52" s="20">
        <f t="shared" si="3"/>
        <v>78.547726968674596</v>
      </c>
      <c r="P52" s="21">
        <f t="shared" si="4"/>
        <v>118.45290853157178</v>
      </c>
    </row>
    <row r="53" spans="1:16" x14ac:dyDescent="0.25">
      <c r="A53" s="1">
        <f t="shared" si="2"/>
        <v>2064</v>
      </c>
      <c r="B53" s="176">
        <f>B52*(1+'Escalation Sheet'!$C40)</f>
        <v>135.39728107390746</v>
      </c>
      <c r="C53" s="176">
        <f>C52*(1+'Escalation Sheet'!$C40)</f>
        <v>123.51094625302069</v>
      </c>
      <c r="D53" s="176">
        <f>D52*(1+'Escalation Sheet'!$C40)</f>
        <v>54.496171756660814</v>
      </c>
      <c r="E53" s="176"/>
      <c r="F53" s="176">
        <f>F52*(1+'Escalation Sheet'!$C40)</f>
        <v>530.38827591193376</v>
      </c>
      <c r="G53" s="176">
        <f>G52*(1+'Escalation Sheet'!$C40)</f>
        <v>166.51836532236533</v>
      </c>
      <c r="H53" s="176">
        <f>H52*(1+'Escalation Sheet'!$C40)</f>
        <v>8.4863220924208953</v>
      </c>
      <c r="I53" s="176">
        <f>I52*(1+'Escalation Sheet'!$C40)</f>
        <v>1010.3521695041195</v>
      </c>
      <c r="K53" s="175">
        <v>0.16</v>
      </c>
      <c r="L53" s="175">
        <v>0.18</v>
      </c>
      <c r="M53" s="175">
        <v>0.66</v>
      </c>
      <c r="O53" s="20">
        <f t="shared" si="3"/>
        <v>79.863008656765061</v>
      </c>
      <c r="P53" s="21">
        <f t="shared" si="4"/>
        <v>120.43640248493296</v>
      </c>
    </row>
    <row r="54" spans="1:16" x14ac:dyDescent="0.25">
      <c r="A54" s="1">
        <f t="shared" si="2"/>
        <v>2065</v>
      </c>
      <c r="B54" s="176">
        <f>B53*(1+'Escalation Sheet'!$C41)</f>
        <v>137.66450854549004</v>
      </c>
      <c r="C54" s="176">
        <f>C53*(1+'Escalation Sheet'!$C41)</f>
        <v>125.57913704802752</v>
      </c>
      <c r="D54" s="176">
        <f>D53*(1+'Escalation Sheet'!$C41)</f>
        <v>55.408710152726101</v>
      </c>
      <c r="E54" s="176"/>
      <c r="F54" s="176">
        <f>F53*(1+'Escalation Sheet'!$C41)</f>
        <v>539.26962759207913</v>
      </c>
      <c r="G54" s="176">
        <f>G53*(1+'Escalation Sheet'!$C41)</f>
        <v>169.30671534968835</v>
      </c>
      <c r="H54" s="176">
        <f>H53*(1+'Escalation Sheet'!$C41)</f>
        <v>8.6284255558584828</v>
      </c>
      <c r="I54" s="176">
        <f>I53*(1+'Escalation Sheet'!$C41)</f>
        <v>1027.2705165824659</v>
      </c>
      <c r="K54" s="175">
        <v>0.16</v>
      </c>
      <c r="L54" s="175">
        <v>0.18</v>
      </c>
      <c r="M54" s="175">
        <v>0.66</v>
      </c>
      <c r="O54" s="20">
        <f t="shared" si="3"/>
        <v>81.200314736722589</v>
      </c>
      <c r="P54" s="21">
        <f t="shared" si="4"/>
        <v>122.45311004454317</v>
      </c>
    </row>
    <row r="55" spans="1:16" x14ac:dyDescent="0.25">
      <c r="A55" s="1">
        <f t="shared" si="2"/>
        <v>2066</v>
      </c>
      <c r="B55" s="176">
        <f>B54*(1+'Escalation Sheet'!$C42)</f>
        <v>139.96970074108427</v>
      </c>
      <c r="C55" s="176">
        <f>C54*(1+'Escalation Sheet'!$C42)</f>
        <v>127.68195969789674</v>
      </c>
      <c r="D55" s="176">
        <f>D54*(1+'Escalation Sheet'!$C42)</f>
        <v>56.336529004233498</v>
      </c>
      <c r="E55" s="176"/>
      <c r="F55" s="176">
        <f>F54*(1+'Escalation Sheet'!$C42)</f>
        <v>548.29969750610849</v>
      </c>
      <c r="G55" s="176">
        <f>G54*(1+'Escalation Sheet'!$C42)</f>
        <v>172.14175629821887</v>
      </c>
      <c r="H55" s="176">
        <f>H54*(1+'Escalation Sheet'!$C42)</f>
        <v>8.7729085417913328</v>
      </c>
      <c r="I55" s="176">
        <f>I54*(1+'Escalation Sheet'!$C42)</f>
        <v>1044.4721613826393</v>
      </c>
      <c r="K55" s="175">
        <v>0.16</v>
      </c>
      <c r="L55" s="175">
        <v>0.18</v>
      </c>
      <c r="M55" s="175">
        <v>0.66</v>
      </c>
      <c r="O55" s="20">
        <f t="shared" si="3"/>
        <v>82.560014006989007</v>
      </c>
      <c r="P55" s="21">
        <f t="shared" si="4"/>
        <v>124.50358737223904</v>
      </c>
    </row>
    <row r="56" spans="1:16" x14ac:dyDescent="0.25">
      <c r="A56" s="1">
        <f t="shared" si="2"/>
        <v>2067</v>
      </c>
      <c r="B56" s="176">
        <f>B55*(1+'Escalation Sheet'!$C43)</f>
        <v>142.31349337999373</v>
      </c>
      <c r="C56" s="176">
        <f>C55*(1+'Escalation Sheet'!$C43)</f>
        <v>129.81999411303804</v>
      </c>
      <c r="D56" s="176">
        <f>D55*(1+'Escalation Sheet'!$C43)</f>
        <v>57.27988418240939</v>
      </c>
      <c r="E56" s="176"/>
      <c r="F56" s="176">
        <f>F55*(1+'Escalation Sheet'!$C43)</f>
        <v>557.48097594084823</v>
      </c>
      <c r="G56" s="176">
        <f>G55*(1+'Escalation Sheet'!$C43)</f>
        <v>175.02427000743253</v>
      </c>
      <c r="H56" s="176">
        <f>H55*(1+'Escalation Sheet'!$C43)</f>
        <v>8.9198108953236286</v>
      </c>
      <c r="I56" s="176">
        <f>I55*(1+'Escalation Sheet'!$C43)</f>
        <v>1061.9618477249917</v>
      </c>
      <c r="K56" s="175">
        <v>0.16</v>
      </c>
      <c r="L56" s="175">
        <v>0.18</v>
      </c>
      <c r="M56" s="175">
        <v>0.66</v>
      </c>
      <c r="O56" s="20">
        <f t="shared" si="3"/>
        <v>83.942481441536046</v>
      </c>
      <c r="P56" s="21">
        <f t="shared" si="4"/>
        <v>126.58839994278716</v>
      </c>
    </row>
    <row r="57" spans="1:16" x14ac:dyDescent="0.25">
      <c r="A57" s="1">
        <f t="shared" si="2"/>
        <v>2068</v>
      </c>
      <c r="B57" s="176">
        <f>B56*(1+'Escalation Sheet'!$C44)</f>
        <v>144.69653282664171</v>
      </c>
      <c r="C57" s="176">
        <f>C56*(1+'Escalation Sheet'!$C44)</f>
        <v>131.99382991446086</v>
      </c>
      <c r="D57" s="176">
        <f>D56*(1+'Escalation Sheet'!$C44)</f>
        <v>58.239035843043837</v>
      </c>
      <c r="E57" s="176"/>
      <c r="F57" s="176">
        <f>F56*(1+'Escalation Sheet'!$C44)</f>
        <v>566.81599488297775</v>
      </c>
      <c r="G57" s="176">
        <f>G56*(1+'Escalation Sheet'!$C44)</f>
        <v>177.95505140870699</v>
      </c>
      <c r="H57" s="176">
        <f>H56*(1+'Escalation Sheet'!$C44)</f>
        <v>9.0691731287658222</v>
      </c>
      <c r="I57" s="176">
        <f>I56*(1+'Escalation Sheet'!$C44)</f>
        <v>1079.7443988651466</v>
      </c>
      <c r="K57" s="175">
        <v>0.16</v>
      </c>
      <c r="L57" s="175">
        <v>0.18</v>
      </c>
      <c r="M57" s="175">
        <v>0.66</v>
      </c>
      <c r="O57" s="20">
        <f t="shared" si="3"/>
        <v>85.34809829327456</v>
      </c>
      <c r="P57" s="21">
        <f t="shared" si="4"/>
        <v>128.70812269982915</v>
      </c>
    </row>
    <row r="58" spans="1:16" x14ac:dyDescent="0.25">
      <c r="A58" s="1">
        <f t="shared" si="2"/>
        <v>2069</v>
      </c>
      <c r="B58" s="176">
        <f>B57*(1+'Escalation Sheet'!$C45)</f>
        <v>147.11947626882383</v>
      </c>
      <c r="C58" s="176">
        <f>C57*(1+'Escalation Sheet'!$C45)</f>
        <v>134.20406659637851</v>
      </c>
      <c r="D58" s="176">
        <f>D57*(1+'Escalation Sheet'!$C45)</f>
        <v>59.214248498235605</v>
      </c>
      <c r="E58" s="176"/>
      <c r="F58" s="176">
        <f>F57*(1+'Escalation Sheet'!$C45)</f>
        <v>576.30732871729322</v>
      </c>
      <c r="G58" s="176">
        <f>G57*(1+'Escalation Sheet'!$C45)</f>
        <v>180.93490874454579</v>
      </c>
      <c r="H58" s="176">
        <f>H57*(1+'Escalation Sheet'!$C45)</f>
        <v>9.221036432807006</v>
      </c>
      <c r="I58" s="176">
        <f>I57*(1+'Escalation Sheet'!$C45)</f>
        <v>1097.8247188241435</v>
      </c>
      <c r="K58" s="175">
        <v>0.16</v>
      </c>
      <c r="L58" s="175">
        <v>0.18</v>
      </c>
      <c r="M58" s="175">
        <v>0.66</v>
      </c>
      <c r="O58" s="20">
        <f t="shared" si="3"/>
        <v>86.777252199195431</v>
      </c>
      <c r="P58" s="21">
        <f t="shared" si="4"/>
        <v>130.86334021443778</v>
      </c>
    </row>
    <row r="59" spans="1:16" x14ac:dyDescent="0.25">
      <c r="A59" s="1">
        <f t="shared" si="2"/>
        <v>2070</v>
      </c>
      <c r="B59" s="176">
        <f>B58*(1+'Escalation Sheet'!$C46)</f>
        <v>149.58299189894529</v>
      </c>
      <c r="C59" s="176">
        <f>C58*(1+'Escalation Sheet'!$C46)</f>
        <v>136.45131369153486</v>
      </c>
      <c r="D59" s="176">
        <f>D58*(1+'Escalation Sheet'!$C46)</f>
        <v>60.205791089338561</v>
      </c>
      <c r="E59" s="176"/>
      <c r="F59" s="176">
        <f>F58*(1+'Escalation Sheet'!$C46)</f>
        <v>585.95759493666435</v>
      </c>
      <c r="G59" s="176">
        <f>G58*(1+'Escalation Sheet'!$C46)</f>
        <v>183.96466379147321</v>
      </c>
      <c r="H59" s="176">
        <f>H58*(1+'Escalation Sheet'!$C46)</f>
        <v>9.3754426878743597</v>
      </c>
      <c r="I59" s="176">
        <f>I58*(1+'Escalation Sheet'!$C46)</f>
        <v>1116.2077937408537</v>
      </c>
      <c r="K59" s="175">
        <v>0.16</v>
      </c>
      <c r="L59" s="175">
        <v>0.18</v>
      </c>
      <c r="M59" s="175">
        <v>0.66</v>
      </c>
      <c r="O59" s="20">
        <f t="shared" si="3"/>
        <v>88.23033728727097</v>
      </c>
      <c r="P59" s="21">
        <f t="shared" si="4"/>
        <v>133.05464684632855</v>
      </c>
    </row>
    <row r="60" spans="1:16" x14ac:dyDescent="0.25">
      <c r="A60" s="1">
        <f t="shared" si="2"/>
        <v>2071</v>
      </c>
      <c r="B60" s="176">
        <f>B59*(1+'Escalation Sheet'!$C47)</f>
        <v>152.08775909829313</v>
      </c>
      <c r="C60" s="176">
        <f>C59*(1+'Escalation Sheet'!$C47)</f>
        <v>138.7361909392996</v>
      </c>
      <c r="D60" s="176">
        <f>D59*(1+'Escalation Sheet'!$C47)</f>
        <v>61.213937061129535</v>
      </c>
      <c r="E60" s="176"/>
      <c r="F60" s="176">
        <f>F59*(1+'Escalation Sheet'!$C47)</f>
        <v>595.76945486387876</v>
      </c>
      <c r="G60" s="176">
        <f>G59*(1+'Escalation Sheet'!$C47)</f>
        <v>187.04515208666143</v>
      </c>
      <c r="H60" s="176">
        <f>H59*(1+'Escalation Sheet'!$C47)</f>
        <v>9.5324344756828161</v>
      </c>
      <c r="I60" s="176">
        <f>I59*(1+'Escalation Sheet'!$C47)</f>
        <v>1134.8986932470443</v>
      </c>
      <c r="K60" s="175">
        <v>0.16</v>
      </c>
      <c r="L60" s="175">
        <v>0.18</v>
      </c>
      <c r="M60" s="175">
        <v>0.66</v>
      </c>
      <c r="O60" s="20">
        <f t="shared" si="3"/>
        <v>89.707754285146322</v>
      </c>
      <c r="P60" s="21">
        <f t="shared" si="4"/>
        <v>135.28264690777033</v>
      </c>
    </row>
    <row r="61" spans="1:16" x14ac:dyDescent="0.25">
      <c r="A61" s="1">
        <f t="shared" si="2"/>
        <v>2072</v>
      </c>
      <c r="B61" s="176">
        <f>B60*(1+'Escalation Sheet'!$C48)</f>
        <v>154.63446862439406</v>
      </c>
      <c r="C61" s="176">
        <f>C60*(1+'Escalation Sheet'!$C48)</f>
        <v>141.05932845657819</v>
      </c>
      <c r="D61" s="176">
        <f>D60*(1+'Escalation Sheet'!$C48)</f>
        <v>62.238964437218151</v>
      </c>
      <c r="E61" s="176"/>
      <c r="F61" s="176">
        <f>F60*(1+'Escalation Sheet'!$C48)</f>
        <v>605.74561438557441</v>
      </c>
      <c r="G61" s="176">
        <f>G60*(1+'Escalation Sheet'!$C48)</f>
        <v>190.17722315835258</v>
      </c>
      <c r="H61" s="176">
        <f>H60*(1+'Escalation Sheet'!$C48)</f>
        <v>9.6920550909781245</v>
      </c>
      <c r="I61" s="176">
        <f>I60*(1+'Escalation Sheet'!$C48)</f>
        <v>1153.9025718654661</v>
      </c>
      <c r="K61" s="175">
        <v>0.16</v>
      </c>
      <c r="L61" s="175">
        <v>0.18</v>
      </c>
      <c r="M61" s="175">
        <v>0.66</v>
      </c>
      <c r="O61" s="20">
        <f t="shared" si="3"/>
        <v>91.209910630651109</v>
      </c>
      <c r="P61" s="21">
        <f t="shared" si="4"/>
        <v>137.54795483024094</v>
      </c>
    </row>
    <row r="62" spans="1:16" x14ac:dyDescent="0.25">
      <c r="A62" s="1">
        <f t="shared" si="2"/>
        <v>2073</v>
      </c>
      <c r="B62" s="176">
        <f>B61*(1+'Escalation Sheet'!$C49)</f>
        <v>157.22382280150953</v>
      </c>
      <c r="C62" s="176">
        <f>C61*(1+'Escalation Sheet'!$C49)</f>
        <v>143.42136691158359</v>
      </c>
      <c r="D62" s="176">
        <f>D61*(1+'Escalation Sheet'!$C49)</f>
        <v>63.281155896719369</v>
      </c>
      <c r="E62" s="176"/>
      <c r="F62" s="176">
        <f>F61*(1+'Escalation Sheet'!$C49)</f>
        <v>615.88882469846089</v>
      </c>
      <c r="G62" s="176">
        <f>G61*(1+'Escalation Sheet'!$C49)</f>
        <v>193.36174076013918</v>
      </c>
      <c r="H62" s="176">
        <f>H61*(1+'Escalation Sheet'!$C49)</f>
        <v>9.8543485534765534</v>
      </c>
      <c r="I62" s="176">
        <f>I61*(1+'Escalation Sheet'!$C49)</f>
        <v>1173.2246704313534</v>
      </c>
      <c r="K62" s="175">
        <v>0.16</v>
      </c>
      <c r="L62" s="175">
        <v>0.18</v>
      </c>
      <c r="M62" s="175">
        <v>0.66</v>
      </c>
      <c r="O62" s="20">
        <f t="shared" si="3"/>
        <v>92.737220584161349</v>
      </c>
      <c r="P62" s="21">
        <f t="shared" si="4"/>
        <v>139.85119533387331</v>
      </c>
    </row>
    <row r="63" spans="1:16" x14ac:dyDescent="0.25">
      <c r="A63" s="1">
        <f t="shared" si="2"/>
        <v>2074</v>
      </c>
      <c r="B63" s="176">
        <f>B62*(1+'Escalation Sheet'!$C50)</f>
        <v>159.85653571432081</v>
      </c>
      <c r="C63" s="176">
        <f>C62*(1+'Escalation Sheet'!$C50)</f>
        <v>145.82295770051806</v>
      </c>
      <c r="D63" s="176">
        <f>D62*(1+'Escalation Sheet'!$C50)</f>
        <v>64.340798852209929</v>
      </c>
      <c r="E63" s="176"/>
      <c r="F63" s="176">
        <f>F62*(1+'Escalation Sheet'!$C50)</f>
        <v>626.20188306803664</v>
      </c>
      <c r="G63" s="176">
        <f>G62*(1+'Escalation Sheet'!$C50)</f>
        <v>196.59958310916772</v>
      </c>
      <c r="H63" s="176">
        <f>H62*(1+'Escalation Sheet'!$C50)</f>
        <v>10.019359620004519</v>
      </c>
      <c r="I63" s="176">
        <f>I62*(1+'Escalation Sheet'!$C50)</f>
        <v>1192.8703175377264</v>
      </c>
      <c r="K63" s="175">
        <v>0.16</v>
      </c>
      <c r="L63" s="175">
        <v>0.18</v>
      </c>
      <c r="M63" s="175">
        <v>0.66</v>
      </c>
      <c r="O63" s="20">
        <f t="shared" si="3"/>
        <v>94.290105342843134</v>
      </c>
      <c r="P63" s="21">
        <f t="shared" si="4"/>
        <v>142.19300359973903</v>
      </c>
    </row>
    <row r="64" spans="1:16" x14ac:dyDescent="0.25">
      <c r="A64" s="1">
        <f t="shared" si="2"/>
        <v>2075</v>
      </c>
      <c r="B64" s="176">
        <f>B63*(1+'Escalation Sheet'!$C51)</f>
        <v>162.5333334048571</v>
      </c>
      <c r="C64" s="176">
        <f>C63*(1+'Escalation Sheet'!$C51)</f>
        <v>148.26476312721323</v>
      </c>
      <c r="D64" s="176">
        <f>D63*(1+'Escalation Sheet'!$C51)</f>
        <v>65.418185528990179</v>
      </c>
      <c r="E64" s="176"/>
      <c r="F64" s="176">
        <f>F63*(1+'Escalation Sheet'!$C51)</f>
        <v>636.68763360001094</v>
      </c>
      <c r="G64" s="176">
        <f>G63*(1+'Escalation Sheet'!$C51)</f>
        <v>199.89164312833074</v>
      </c>
      <c r="H64" s="176">
        <f>H63*(1+'Escalation Sheet'!$C51)</f>
        <v>10.187133796841493</v>
      </c>
      <c r="I64" s="176">
        <f>I63*(1+'Escalation Sheet'!$C51)</f>
        <v>1212.8449310048957</v>
      </c>
      <c r="K64" s="175">
        <v>0.16</v>
      </c>
      <c r="L64" s="175">
        <v>0.18</v>
      </c>
      <c r="M64" s="175">
        <v>0.66</v>
      </c>
      <c r="O64" s="20">
        <f t="shared" si="3"/>
        <v>95.86899315680904</v>
      </c>
      <c r="P64" s="21">
        <f t="shared" si="4"/>
        <v>144.57402544501667</v>
      </c>
    </row>
    <row r="65" spans="1:16" x14ac:dyDescent="0.25">
      <c r="A65" s="1">
        <f t="shared" si="2"/>
        <v>2076</v>
      </c>
      <c r="B65" s="176">
        <f>B64*(1+'Escalation Sheet'!$C52)</f>
        <v>165.25495407272143</v>
      </c>
      <c r="C65" s="176">
        <f>C64*(1+'Escalation Sheet'!$C52)</f>
        <v>150.74745658577842</v>
      </c>
      <c r="D65" s="176">
        <f>D64*(1+'Escalation Sheet'!$C52)</f>
        <v>66.513613045673125</v>
      </c>
      <c r="E65" s="176"/>
      <c r="F65" s="176">
        <f>F64*(1+'Escalation Sheet'!$C52)</f>
        <v>647.34896802464311</v>
      </c>
      <c r="G65" s="176">
        <f>G64*(1+'Escalation Sheet'!$C52)</f>
        <v>203.23882869251463</v>
      </c>
      <c r="H65" s="176">
        <f>H64*(1+'Escalation Sheet'!$C52)</f>
        <v>10.357717352269605</v>
      </c>
      <c r="I65" s="176">
        <f>I64*(1+'Escalation Sheet'!$C52)</f>
        <v>1233.1540193745727</v>
      </c>
      <c r="K65" s="175">
        <v>0.16</v>
      </c>
      <c r="L65" s="175">
        <v>0.18</v>
      </c>
      <c r="M65" s="175">
        <v>0.66</v>
      </c>
      <c r="O65" s="20">
        <f t="shared" si="3"/>
        <v>97.474319447219813</v>
      </c>
      <c r="P65" s="21">
        <f t="shared" si="4"/>
        <v>146.99491750109348</v>
      </c>
    </row>
    <row r="66" spans="1:16" x14ac:dyDescent="0.25">
      <c r="A66" s="1">
        <f t="shared" si="2"/>
        <v>2077</v>
      </c>
      <c r="B66" s="176">
        <f>B65*(1+'Escalation Sheet'!$C53)</f>
        <v>168.02214827866916</v>
      </c>
      <c r="C66" s="176">
        <f>C65*(1+'Escalation Sheet'!$C53)</f>
        <v>153.27172274630729</v>
      </c>
      <c r="D66" s="176">
        <f>D65*(1+'Escalation Sheet'!$C53)</f>
        <v>67.627383496122917</v>
      </c>
      <c r="E66" s="176"/>
      <c r="F66" s="176">
        <f>F65*(1+'Escalation Sheet'!$C53)</f>
        <v>658.18882649421573</v>
      </c>
      <c r="G66" s="176">
        <f>G65*(1+'Escalation Sheet'!$C53)</f>
        <v>206.64206287897079</v>
      </c>
      <c r="H66" s="176">
        <f>H65*(1+'Escalation Sheet'!$C53)</f>
        <v>10.531157329333359</v>
      </c>
      <c r="I66" s="176">
        <f>I65*(1+'Escalation Sheet'!$C53)</f>
        <v>1253.803183429</v>
      </c>
      <c r="K66" s="175">
        <v>0.16</v>
      </c>
      <c r="L66" s="175">
        <v>0.18</v>
      </c>
      <c r="M66" s="175">
        <v>0.66</v>
      </c>
      <c r="O66" s="20">
        <f t="shared" si="3"/>
        <v>99.1065269263635</v>
      </c>
      <c r="P66" s="21">
        <f t="shared" si="4"/>
        <v>149.45634739464927</v>
      </c>
    </row>
    <row r="67" spans="1:16" x14ac:dyDescent="0.25">
      <c r="A67" s="1">
        <f t="shared" si="2"/>
        <v>2078</v>
      </c>
      <c r="B67" s="176">
        <f>B66*(1+'Escalation Sheet'!$C54)</f>
        <v>170.83567915159549</v>
      </c>
      <c r="C67" s="176">
        <f>C66*(1+'Escalation Sheet'!$C54)</f>
        <v>155.83825774369421</v>
      </c>
      <c r="D67" s="176">
        <f>D66*(1+'Escalation Sheet'!$C54)</f>
        <v>68.759804032765501</v>
      </c>
      <c r="E67" s="176"/>
      <c r="F67" s="176">
        <f>F66*(1+'Escalation Sheet'!$C54)</f>
        <v>669.21019839386133</v>
      </c>
      <c r="G67" s="176">
        <f>G66*(1+'Escalation Sheet'!$C54)</f>
        <v>210.10228422187916</v>
      </c>
      <c r="H67" s="176">
        <f>H66*(1+'Escalation Sheet'!$C54)</f>
        <v>10.707501558813046</v>
      </c>
      <c r="I67" s="176">
        <f>I66*(1+'Escalation Sheet'!$C54)</f>
        <v>1274.7981177355186</v>
      </c>
      <c r="K67" s="175">
        <v>0.16</v>
      </c>
      <c r="L67" s="175">
        <v>0.18</v>
      </c>
      <c r="M67" s="175">
        <v>0.66</v>
      </c>
      <c r="O67" s="20">
        <f t="shared" si="3"/>
        <v>100.76606571974548</v>
      </c>
      <c r="P67" s="21">
        <f t="shared" si="4"/>
        <v>151.95899393177268</v>
      </c>
    </row>
    <row r="68" spans="1:16" x14ac:dyDescent="0.25">
      <c r="A68" s="1">
        <f t="shared" si="2"/>
        <v>2079</v>
      </c>
      <c r="B68" s="176">
        <f>B67*(1+'Escalation Sheet'!$C55)</f>
        <v>173.69632259898896</v>
      </c>
      <c r="C68" s="176">
        <f>C67*(1+'Escalation Sheet'!$C55)</f>
        <v>158.44776936961239</v>
      </c>
      <c r="D68" s="176">
        <f>D67*(1+'Escalation Sheet'!$C55)</f>
        <v>69.911186951294155</v>
      </c>
      <c r="E68" s="176"/>
      <c r="F68" s="176">
        <f>F67*(1+'Escalation Sheet'!$C55)</f>
        <v>680.4161231659665</v>
      </c>
      <c r="G68" s="176">
        <f>G67*(1+'Escalation Sheet'!$C55)</f>
        <v>213.62044697117452</v>
      </c>
      <c r="H68" s="176">
        <f>H67*(1+'Escalation Sheet'!$C55)</f>
        <v>10.88679867241537</v>
      </c>
      <c r="I68" s="176">
        <f>I67*(1+'Escalation Sheet'!$C55)</f>
        <v>1296.1446122169998</v>
      </c>
      <c r="K68" s="175">
        <v>0.16</v>
      </c>
      <c r="L68" s="175">
        <v>0.18</v>
      </c>
      <c r="M68" s="175">
        <v>0.66</v>
      </c>
      <c r="O68" s="20">
        <f t="shared" si="3"/>
        <v>102.45339349022261</v>
      </c>
      <c r="P68" s="21">
        <f t="shared" si="4"/>
        <v>154.50354728516021</v>
      </c>
    </row>
    <row r="69" spans="1:16" x14ac:dyDescent="0.25">
      <c r="A69" s="1">
        <f t="shared" si="2"/>
        <v>2080</v>
      </c>
      <c r="B69" s="176">
        <f>B68*(1+'Escalation Sheet'!$C56)</f>
        <v>176.60486752090904</v>
      </c>
      <c r="C69" s="176">
        <f>C68*(1+'Escalation Sheet'!$C56)</f>
        <v>161.10097726770655</v>
      </c>
      <c r="D69" s="176">
        <f>D68*(1+'Escalation Sheet'!$C56)</f>
        <v>71.081849776793575</v>
      </c>
      <c r="E69" s="176"/>
      <c r="F69" s="176">
        <f>F68*(1+'Escalation Sheet'!$C56)</f>
        <v>691.80969114838058</v>
      </c>
      <c r="G69" s="176">
        <f>G68*(1+'Escalation Sheet'!$C56)</f>
        <v>217.19752135570684</v>
      </c>
      <c r="H69" s="176">
        <f>H68*(1+'Escalation Sheet'!$C56)</f>
        <v>11.069098116184966</v>
      </c>
      <c r="I69" s="176">
        <f>I68*(1+'Escalation Sheet'!$C56)</f>
        <v>1317.8485537485735</v>
      </c>
      <c r="K69" s="175">
        <v>0.16</v>
      </c>
      <c r="L69" s="175">
        <v>0.18</v>
      </c>
      <c r="M69" s="175">
        <v>0.66</v>
      </c>
      <c r="O69" s="20">
        <f t="shared" si="3"/>
        <v>104.1689755642164</v>
      </c>
      <c r="P69" s="21">
        <f t="shared" si="4"/>
        <v>157.09070918445019</v>
      </c>
    </row>
    <row r="70" spans="1:16" x14ac:dyDescent="0.25">
      <c r="A70" s="1">
        <f t="shared" si="2"/>
        <v>2081</v>
      </c>
      <c r="B70" s="176">
        <f>B69*(1+'Escalation Sheet'!$C57)</f>
        <v>179.56211602754667</v>
      </c>
      <c r="C70" s="176">
        <f>C69*(1+'Escalation Sheet'!$C57)</f>
        <v>163.7986131320543</v>
      </c>
      <c r="D70" s="176">
        <f>D69*(1+'Escalation Sheet'!$C57)</f>
        <v>72.272115351305985</v>
      </c>
      <c r="E70" s="176"/>
      <c r="F70" s="176">
        <f>F69*(1+'Escalation Sheet'!$C57)</f>
        <v>703.39404442666023</v>
      </c>
      <c r="G70" s="176">
        <f>G69*(1+'Escalation Sheet'!$C57)</f>
        <v>220.83449385080814</v>
      </c>
      <c r="H70" s="176">
        <f>H69*(1+'Escalation Sheet'!$C57)</f>
        <v>11.254450164140483</v>
      </c>
      <c r="I70" s="176">
        <f>I69*(1+'Escalation Sheet'!$C57)</f>
        <v>1339.9159277810934</v>
      </c>
      <c r="K70" s="175">
        <v>0.16</v>
      </c>
      <c r="L70" s="175">
        <v>0.18</v>
      </c>
      <c r="M70" s="175">
        <v>0.66</v>
      </c>
      <c r="O70" s="20">
        <f t="shared" si="3"/>
        <v>105.91328506003919</v>
      </c>
      <c r="P70" s="21">
        <f t="shared" si="4"/>
        <v>159.72119310974381</v>
      </c>
    </row>
    <row r="71" spans="1:16" x14ac:dyDescent="0.25">
      <c r="A71" s="1">
        <f t="shared" si="2"/>
        <v>2082</v>
      </c>
      <c r="B71" s="176">
        <f>B70*(1+'Escalation Sheet'!$C58)</f>
        <v>182.56888366042793</v>
      </c>
      <c r="C71" s="176">
        <f>C70*(1+'Escalation Sheet'!$C58)</f>
        <v>166.54142090895056</v>
      </c>
      <c r="D71" s="176">
        <f>D70*(1+'Escalation Sheet'!$C58)</f>
        <v>73.482311922863602</v>
      </c>
      <c r="E71" s="176"/>
      <c r="F71" s="176">
        <f>F70*(1+'Escalation Sheet'!$C58)</f>
        <v>715.17237770058466</v>
      </c>
      <c r="G71" s="176">
        <f>G70*(1+'Escalation Sheet'!$C58)</f>
        <v>224.53236745033993</v>
      </c>
      <c r="H71" s="176">
        <f>H70*(1+'Escalation Sheet'!$C58)</f>
        <v>11.442905932139015</v>
      </c>
      <c r="I71" s="176">
        <f>I70*(1+'Escalation Sheet'!$C58)</f>
        <v>1362.3528199917878</v>
      </c>
      <c r="K71" s="175">
        <v>0.16</v>
      </c>
      <c r="L71" s="175">
        <v>0.18</v>
      </c>
      <c r="M71" s="175">
        <v>0.66</v>
      </c>
      <c r="O71" s="20">
        <f t="shared" si="3"/>
        <v>107.68680301836955</v>
      </c>
      <c r="P71" s="21">
        <f t="shared" si="4"/>
        <v>162.39572448836648</v>
      </c>
    </row>
    <row r="72" spans="1:16" x14ac:dyDescent="0.25">
      <c r="A72" s="1">
        <f t="shared" si="2"/>
        <v>2083</v>
      </c>
      <c r="B72" s="176">
        <f>B71*(1+'Escalation Sheet'!$C59)</f>
        <v>185.62599961732181</v>
      </c>
      <c r="C72" s="176">
        <f>C71*(1+'Escalation Sheet'!$C59)</f>
        <v>169.33015700207093</v>
      </c>
      <c r="D72" s="176">
        <f>D71*(1+'Escalation Sheet'!$C59)</f>
        <v>74.712773236011955</v>
      </c>
      <c r="E72" s="176"/>
      <c r="F72" s="176">
        <f>F71*(1+'Escalation Sheet'!$C59)</f>
        <v>727.14793916518101</v>
      </c>
      <c r="G72" s="176">
        <f>G71*(1+'Escalation Sheet'!$C59)</f>
        <v>228.29216194329587</v>
      </c>
      <c r="H72" s="176">
        <f>H71*(1+'Escalation Sheet'!$C59)</f>
        <v>11.634517391972683</v>
      </c>
      <c r="I72" s="176">
        <f>I71*(1+'Escalation Sheet'!$C59)</f>
        <v>1385.1654179625502</v>
      </c>
      <c r="K72" s="175">
        <v>0.16</v>
      </c>
      <c r="L72" s="175">
        <v>0.18</v>
      </c>
      <c r="M72" s="175">
        <v>0.66</v>
      </c>
      <c r="O72" s="20">
        <f t="shared" si="3"/>
        <v>109.49001853491215</v>
      </c>
      <c r="P72" s="21">
        <f t="shared" si="4"/>
        <v>165.11504089492419</v>
      </c>
    </row>
    <row r="73" spans="1:16" x14ac:dyDescent="0.25">
      <c r="A73" s="1">
        <f t="shared" si="2"/>
        <v>2084</v>
      </c>
      <c r="B73" s="176">
        <f>B72*(1+'Escalation Sheet'!$C60)</f>
        <v>188.73430698091386</v>
      </c>
      <c r="C73" s="176">
        <f>C72*(1+'Escalation Sheet'!$C60)</f>
        <v>172.16559048107061</v>
      </c>
      <c r="D73" s="176">
        <f>D72*(1+'Escalation Sheet'!$C60)</f>
        <v>75.963838623848972</v>
      </c>
      <c r="E73" s="176"/>
      <c r="F73" s="176">
        <f>F72*(1+'Escalation Sheet'!$C60)</f>
        <v>739.32403140650194</v>
      </c>
      <c r="G73" s="176">
        <f>G72*(1+'Escalation Sheet'!$C60)</f>
        <v>232.11491419503636</v>
      </c>
      <c r="H73" s="176">
        <f>H72*(1+'Escalation Sheet'!$C60)</f>
        <v>11.829337385701265</v>
      </c>
      <c r="I73" s="176">
        <f>I72*(1+'Escalation Sheet'!$C60)</f>
        <v>1408.3600128863332</v>
      </c>
      <c r="K73" s="175">
        <v>0.16</v>
      </c>
      <c r="L73" s="175">
        <v>0.18</v>
      </c>
      <c r="M73" s="175">
        <v>0.66</v>
      </c>
      <c r="O73" s="20">
        <f t="shared" si="3"/>
        <v>111.32342889527925</v>
      </c>
      <c r="P73" s="21">
        <f t="shared" si="4"/>
        <v>167.87989225470969</v>
      </c>
    </row>
    <row r="74" spans="1:16" x14ac:dyDescent="0.25">
      <c r="A74" s="1">
        <f t="shared" si="2"/>
        <v>2085</v>
      </c>
      <c r="B74" s="176">
        <f>B73*(1+'Escalation Sheet'!$C61)</f>
        <v>191.89466295130927</v>
      </c>
      <c r="C74" s="176">
        <f>C73*(1+'Escalation Sheet'!$C61)</f>
        <v>175.04850329367613</v>
      </c>
      <c r="D74" s="176">
        <f>D73*(1+'Escalation Sheet'!$C61)</f>
        <v>77.235853101605329</v>
      </c>
      <c r="E74" s="176"/>
      <c r="F74" s="176">
        <f>F73*(1+'Escalation Sheet'!$C61)</f>
        <v>751.70401231240385</v>
      </c>
      <c r="G74" s="176">
        <f>G73*(1+'Escalation Sheet'!$C61)</f>
        <v>236.00167843323226</v>
      </c>
      <c r="H74" s="176">
        <f>H73*(1+'Escalation Sheet'!$C61)</f>
        <v>12.027419640224833</v>
      </c>
      <c r="I74" s="176">
        <f>I73*(1+'Escalation Sheet'!$C61)</f>
        <v>1431.9430013021149</v>
      </c>
      <c r="K74" s="175">
        <v>0.16</v>
      </c>
      <c r="L74" s="175">
        <v>0.18</v>
      </c>
      <c r="M74" s="175">
        <v>0.66</v>
      </c>
      <c r="O74" s="20">
        <f t="shared" si="3"/>
        <v>113.1875397121307</v>
      </c>
      <c r="P74" s="21">
        <f t="shared" si="4"/>
        <v>170.69104105051483</v>
      </c>
    </row>
    <row r="75" spans="1:16" x14ac:dyDescent="0.25">
      <c r="A75" s="1">
        <f t="shared" si="2"/>
        <v>2086</v>
      </c>
      <c r="B75" s="176">
        <f>B74*(1+'Escalation Sheet'!$C62)</f>
        <v>195.10793908242894</v>
      </c>
      <c r="C75" s="176">
        <f>C74*(1+'Escalation Sheet'!$C62)</f>
        <v>177.97969048132873</v>
      </c>
      <c r="D75" s="176">
        <f>D74*(1+'Escalation Sheet'!$C62)</f>
        <v>78.529167461791715</v>
      </c>
      <c r="E75" s="176"/>
      <c r="F75" s="176">
        <f>F74*(1+'Escalation Sheet'!$C62)</f>
        <v>764.29129599857504</v>
      </c>
      <c r="G75" s="176">
        <f>G74*(1+'Escalation Sheet'!$C62)</f>
        <v>239.95352653859675</v>
      </c>
      <c r="H75" s="176">
        <f>H74*(1+'Escalation Sheet'!$C62)</f>
        <v>12.228818782100397</v>
      </c>
      <c r="I75" s="176">
        <f>I74*(1+'Escalation Sheet'!$C62)</f>
        <v>1455.9208868589189</v>
      </c>
      <c r="K75" s="175">
        <v>0.16</v>
      </c>
      <c r="L75" s="175">
        <v>0.18</v>
      </c>
      <c r="M75" s="175">
        <v>0.66</v>
      </c>
      <c r="O75" s="20">
        <f t="shared" si="3"/>
        <v>115.08286506461033</v>
      </c>
      <c r="P75" s="21">
        <f t="shared" si="4"/>
        <v>173.54926253290569</v>
      </c>
    </row>
    <row r="76" spans="1:16" x14ac:dyDescent="0.25">
      <c r="A76" s="1">
        <f t="shared" si="2"/>
        <v>2087</v>
      </c>
      <c r="B76" s="176">
        <f>B75*(1+'Escalation Sheet'!$C63)</f>
        <v>198.37502152236422</v>
      </c>
      <c r="C76" s="176">
        <f>C75*(1+'Escalation Sheet'!$C63)</f>
        <v>180.9599603984386</v>
      </c>
      <c r="D76" s="176">
        <f>D75*(1+'Escalation Sheet'!$C63)</f>
        <v>79.844138370939419</v>
      </c>
      <c r="E76" s="176"/>
      <c r="F76" s="176">
        <f>F75*(1+'Escalation Sheet'!$C63)</f>
        <v>777.08935375007115</v>
      </c>
      <c r="G76" s="176">
        <f>G75*(1+'Escalation Sheet'!$C63)</f>
        <v>243.97154834048555</v>
      </c>
      <c r="H76" s="176">
        <f>H75*(1+'Escalation Sheet'!$C63)</f>
        <v>12.433590352606668</v>
      </c>
      <c r="I76" s="176">
        <f>I75*(1+'Escalation Sheet'!$C63)</f>
        <v>1480.3002821093717</v>
      </c>
      <c r="K76" s="175">
        <v>0.16</v>
      </c>
      <c r="L76" s="175">
        <v>0.18</v>
      </c>
      <c r="M76" s="175">
        <v>0.66</v>
      </c>
      <c r="O76" s="20">
        <f t="shared" si="3"/>
        <v>117.00992764011724</v>
      </c>
      <c r="P76" s="21">
        <f t="shared" si="4"/>
        <v>176.45534493401917</v>
      </c>
    </row>
    <row r="77" spans="1:16" x14ac:dyDescent="0.25">
      <c r="A77" s="1">
        <f t="shared" si="2"/>
        <v>2088</v>
      </c>
      <c r="B77" s="176">
        <f>B76*(1+'Escalation Sheet'!$C64)</f>
        <v>201.69681125775622</v>
      </c>
      <c r="C77" s="176">
        <f>C76*(1+'Escalation Sheet'!$C64)</f>
        <v>183.99013493531046</v>
      </c>
      <c r="D77" s="176">
        <f>D76*(1+'Escalation Sheet'!$C64)</f>
        <v>81.181128467960804</v>
      </c>
      <c r="E77" s="176"/>
      <c r="F77" s="176">
        <f>F76*(1+'Escalation Sheet'!$C64)</f>
        <v>790.10171497861609</v>
      </c>
      <c r="G77" s="176">
        <f>G76*(1+'Escalation Sheet'!$C64)</f>
        <v>248.05685191744698</v>
      </c>
      <c r="H77" s="176">
        <f>H76*(1+'Escalation Sheet'!$C64)</f>
        <v>12.641790823061067</v>
      </c>
      <c r="I77" s="176">
        <f>I76*(1+'Escalation Sheet'!$C64)</f>
        <v>1505.0879103332932</v>
      </c>
      <c r="K77" s="175">
        <v>0.16</v>
      </c>
      <c r="L77" s="175">
        <v>0.18</v>
      </c>
      <c r="M77" s="175">
        <v>0.66</v>
      </c>
      <c r="O77" s="20">
        <f t="shared" si="3"/>
        <v>118.96925887845101</v>
      </c>
      <c r="P77" s="21">
        <f t="shared" si="4"/>
        <v>179.41008968493932</v>
      </c>
    </row>
    <row r="78" spans="1:16" x14ac:dyDescent="0.25">
      <c r="A78" s="1">
        <f t="shared" si="2"/>
        <v>2089</v>
      </c>
      <c r="B78" s="176">
        <f>B77*(1+'Escalation Sheet'!$C65)</f>
        <v>205.07422436226736</v>
      </c>
      <c r="C78" s="176">
        <f>C77*(1+'Escalation Sheet'!$C65)</f>
        <v>187.07104974480225</v>
      </c>
      <c r="D78" s="176">
        <f>D77*(1+'Escalation Sheet'!$C65)</f>
        <v>82.540506464156806</v>
      </c>
      <c r="E78" s="176"/>
      <c r="F78" s="176">
        <f>F77*(1+'Escalation Sheet'!$C65)</f>
        <v>803.33196819593297</v>
      </c>
      <c r="G78" s="176">
        <f>G77*(1+'Escalation Sheet'!$C65)</f>
        <v>252.21056390280464</v>
      </c>
      <c r="H78" s="176">
        <f>H77*(1+'Escalation Sheet'!$C65)</f>
        <v>12.853477610393224</v>
      </c>
      <c r="I78" s="176">
        <f>I77*(1+'Escalation Sheet'!$C65)</f>
        <v>1530.2906073918241</v>
      </c>
      <c r="K78" s="175">
        <v>0.16</v>
      </c>
      <c r="L78" s="175">
        <v>0.18</v>
      </c>
      <c r="M78" s="175">
        <v>0.66</v>
      </c>
      <c r="O78" s="20">
        <f t="shared" si="3"/>
        <v>120.96139911837068</v>
      </c>
      <c r="P78" s="21">
        <f t="shared" si="4"/>
        <v>182.41431163671365</v>
      </c>
    </row>
    <row r="79" spans="1:16" x14ac:dyDescent="0.25">
      <c r="A79" s="1">
        <f t="shared" si="2"/>
        <v>2090</v>
      </c>
      <c r="B79" s="176">
        <f>B78*(1+'Escalation Sheet'!$C66)</f>
        <v>208.50819224921352</v>
      </c>
      <c r="C79" s="176">
        <f>C78*(1+'Escalation Sheet'!$C66)</f>
        <v>190.20355447277896</v>
      </c>
      <c r="D79" s="176">
        <f>D78*(1+'Escalation Sheet'!$C66)</f>
        <v>83.92264724489911</v>
      </c>
      <c r="E79" s="176"/>
      <c r="F79" s="176">
        <f>F78*(1+'Escalation Sheet'!$C66)</f>
        <v>816.78376200337391</v>
      </c>
      <c r="G79" s="176">
        <f>G78*(1+'Escalation Sheet'!$C66)</f>
        <v>256.4338297953571</v>
      </c>
      <c r="H79" s="176">
        <f>H78*(1+'Escalation Sheet'!$C66)</f>
        <v>13.068709092979258</v>
      </c>
      <c r="I79" s="176">
        <f>I78*(1+'Escalation Sheet'!$C66)</f>
        <v>1555.9153236126001</v>
      </c>
      <c r="K79" s="175">
        <v>0.16</v>
      </c>
      <c r="L79" s="175">
        <v>0.18</v>
      </c>
      <c r="M79" s="175">
        <v>0.66</v>
      </c>
      <c r="O79" s="20">
        <f t="shared" si="3"/>
        <v>122.9868977466078</v>
      </c>
      <c r="P79" s="21">
        <f t="shared" si="4"/>
        <v>185.46883928507043</v>
      </c>
    </row>
    <row r="80" spans="1:16" x14ac:dyDescent="0.25">
      <c r="A80" s="1">
        <f t="shared" si="2"/>
        <v>2091</v>
      </c>
      <c r="B80" s="176">
        <f>B79*(1+'Escalation Sheet'!$C67)</f>
        <v>211.9996619284266</v>
      </c>
      <c r="C80" s="176">
        <f>C79*(1+'Escalation Sheet'!$C67)</f>
        <v>193.38851299242566</v>
      </c>
      <c r="D80" s="176">
        <f>D79*(1+'Escalation Sheet'!$C67)</f>
        <v>85.327931973014941</v>
      </c>
      <c r="E80" s="176"/>
      <c r="F80" s="176">
        <f>F79*(1+'Escalation Sheet'!$C67)</f>
        <v>830.46080609812043</v>
      </c>
      <c r="G80" s="176">
        <f>G79*(1+'Escalation Sheet'!$C67)</f>
        <v>260.72781427528037</v>
      </c>
      <c r="H80" s="176">
        <f>H79*(1+'Escalation Sheet'!$C67)</f>
        <v>13.287544626741196</v>
      </c>
      <c r="I80" s="176">
        <f>I79*(1+'Escalation Sheet'!$C67)</f>
        <v>1581.9691257064931</v>
      </c>
      <c r="K80" s="175">
        <v>0.16</v>
      </c>
      <c r="L80" s="175">
        <v>0.18</v>
      </c>
      <c r="M80" s="175">
        <v>0.66</v>
      </c>
      <c r="O80" s="20">
        <f t="shared" si="3"/>
        <v>125.04631334937474</v>
      </c>
      <c r="P80" s="21">
        <f t="shared" si="4"/>
        <v>188.57451499889893</v>
      </c>
    </row>
    <row r="81" spans="1:16" x14ac:dyDescent="0.25">
      <c r="A81" s="1">
        <f t="shared" ref="A81:A96" si="5">A80+1</f>
        <v>2092</v>
      </c>
      <c r="B81" s="176">
        <f>B80*(1+'Escalation Sheet'!$C68)</f>
        <v>215.54959626741811</v>
      </c>
      <c r="C81" s="176">
        <f>C80*(1+'Escalation Sheet'!$C68)</f>
        <v>196.62680364248382</v>
      </c>
      <c r="D81" s="176">
        <f>D80*(1+'Escalation Sheet'!$C68)</f>
        <v>86.756748193903078</v>
      </c>
      <c r="E81" s="176"/>
      <c r="F81" s="176">
        <f>F80*(1+'Escalation Sheet'!$C68)</f>
        <v>844.36687229623351</v>
      </c>
      <c r="G81" s="176">
        <f>G80*(1+'Escalation Sheet'!$C68)</f>
        <v>265.09370152531994</v>
      </c>
      <c r="H81" s="176">
        <f>H80*(1+'Escalation Sheet'!$C68)</f>
        <v>13.510044561515977</v>
      </c>
      <c r="I81" s="176">
        <f>I80*(1+'Escalation Sheet'!$C68)</f>
        <v>1608.4591987164483</v>
      </c>
      <c r="K81" s="175">
        <v>0.16</v>
      </c>
      <c r="L81" s="175">
        <v>0.18</v>
      </c>
      <c r="M81" s="175">
        <v>0.66</v>
      </c>
      <c r="O81" s="20">
        <f t="shared" ref="O81:O96" si="6">B81*K81+C81*L81+D81*M81</f>
        <v>127.14021386641002</v>
      </c>
      <c r="P81" s="21">
        <f t="shared" ref="P81:P96" si="7">F81*K81+G81*L81+H81*M81</f>
        <v>191.7321952525555</v>
      </c>
    </row>
    <row r="82" spans="1:16" x14ac:dyDescent="0.25">
      <c r="A82" s="1">
        <f t="shared" si="5"/>
        <v>2093</v>
      </c>
      <c r="B82" s="176">
        <f>B81*(1+'Escalation Sheet'!$C69)</f>
        <v>219.15897425691603</v>
      </c>
      <c r="C82" s="176">
        <f>C81*(1+'Escalation Sheet'!$C69)</f>
        <v>199.91931946947722</v>
      </c>
      <c r="D82" s="176">
        <f>D81*(1+'Escalation Sheet'!$C69)</f>
        <v>88.209489942409988</v>
      </c>
      <c r="E82" s="176"/>
      <c r="F82" s="176">
        <f>F81*(1+'Escalation Sheet'!$C69)</f>
        <v>858.5057955728339</v>
      </c>
      <c r="G82" s="176">
        <f>G81*(1+'Escalation Sheet'!$C69)</f>
        <v>269.53269555736142</v>
      </c>
      <c r="H82" s="176">
        <f>H81*(1+'Escalation Sheet'!$C69)</f>
        <v>13.736270257698562</v>
      </c>
      <c r="I82" s="176">
        <f>I81*(1+'Escalation Sheet'!$C69)</f>
        <v>1635.3928479989552</v>
      </c>
      <c r="K82" s="175">
        <v>0.16</v>
      </c>
      <c r="L82" s="175">
        <v>0.18</v>
      </c>
      <c r="M82" s="175">
        <v>0.66</v>
      </c>
      <c r="O82" s="20">
        <f t="shared" si="6"/>
        <v>129.26917674760307</v>
      </c>
      <c r="P82" s="21">
        <f t="shared" si="7"/>
        <v>194.94275086205954</v>
      </c>
    </row>
    <row r="83" spans="1:16" x14ac:dyDescent="0.25">
      <c r="A83" s="1">
        <f t="shared" si="5"/>
        <v>2094</v>
      </c>
      <c r="B83" s="176">
        <f>B82*(1+'Escalation Sheet'!$C70)</f>
        <v>222.82879128084809</v>
      </c>
      <c r="C83" s="176">
        <f>C82*(1+'Escalation Sheet'!$C70)</f>
        <v>203.26696847399361</v>
      </c>
      <c r="D83" s="176">
        <f>D82*(1+'Escalation Sheet'!$C70)</f>
        <v>89.68655785149565</v>
      </c>
      <c r="E83" s="176"/>
      <c r="F83" s="176">
        <f>F82*(1+'Escalation Sheet'!$C70)</f>
        <v>872.88147511970101</v>
      </c>
      <c r="G83" s="176">
        <f>G82*(1+'Escalation Sheet'!$C70)</f>
        <v>274.04602054446946</v>
      </c>
      <c r="H83" s="176">
        <f>H82*(1+'Escalation Sheet'!$C70)</f>
        <v>13.966284103163725</v>
      </c>
      <c r="I83" s="176">
        <f>I82*(1+'Escalation Sheet'!$C70)</f>
        <v>1662.7775012386976</v>
      </c>
      <c r="K83" s="175">
        <v>0.16</v>
      </c>
      <c r="L83" s="175">
        <v>0.18</v>
      </c>
      <c r="M83" s="175">
        <v>0.66</v>
      </c>
      <c r="O83" s="20">
        <f t="shared" si="6"/>
        <v>131.4337891122417</v>
      </c>
      <c r="P83" s="21">
        <f t="shared" si="7"/>
        <v>198.20706722524471</v>
      </c>
    </row>
    <row r="84" spans="1:16" x14ac:dyDescent="0.25">
      <c r="A84" s="1">
        <f t="shared" si="5"/>
        <v>2095</v>
      </c>
      <c r="B84" s="176">
        <f>B83*(1+'Escalation Sheet'!$C71)</f>
        <v>226.56005939084591</v>
      </c>
      <c r="C84" s="176">
        <f>C83*(1+'Escalation Sheet'!$C71)</f>
        <v>206.67067386109065</v>
      </c>
      <c r="D84" s="176">
        <f>D83*(1+'Escalation Sheet'!$C71)</f>
        <v>91.188359262718947</v>
      </c>
      <c r="E84" s="176"/>
      <c r="F84" s="176">
        <f>F83*(1+'Escalation Sheet'!$C71)</f>
        <v>887.49787542058039</v>
      </c>
      <c r="G84" s="176">
        <f>G83*(1+'Escalation Sheet'!$C71)</f>
        <v>278.63492115848658</v>
      </c>
      <c r="H84" s="176">
        <f>H83*(1+'Escalation Sheet'!$C71)</f>
        <v>14.200149530471201</v>
      </c>
      <c r="I84" s="176">
        <f>I83*(1+'Escalation Sheet'!$C71)</f>
        <v>1690.6207104969396</v>
      </c>
      <c r="K84" s="175">
        <v>0.16</v>
      </c>
      <c r="L84" s="175">
        <v>0.18</v>
      </c>
      <c r="M84" s="175">
        <v>0.66</v>
      </c>
      <c r="O84" s="20">
        <f t="shared" si="6"/>
        <v>133.63464791092616</v>
      </c>
      <c r="P84" s="21">
        <f t="shared" si="7"/>
        <v>201.52604456593144</v>
      </c>
    </row>
    <row r="85" spans="1:16" x14ac:dyDescent="0.25">
      <c r="A85" s="1">
        <f t="shared" si="5"/>
        <v>2096</v>
      </c>
      <c r="B85" s="176">
        <f>B84*(1+'Escalation Sheet'!$C72)</f>
        <v>230.35380758534563</v>
      </c>
      <c r="C85" s="176">
        <f>C84*(1+'Escalation Sheet'!$C72)</f>
        <v>210.13137429489461</v>
      </c>
      <c r="D85" s="176">
        <f>D84*(1+'Escalation Sheet'!$C72)</f>
        <v>92.71530833857318</v>
      </c>
      <c r="E85" s="176"/>
      <c r="F85" s="176">
        <f>F84*(1+'Escalation Sheet'!$C72)</f>
        <v>902.35902734449803</v>
      </c>
      <c r="G85" s="176">
        <f>G84*(1+'Escalation Sheet'!$C72)</f>
        <v>283.30066291328546</v>
      </c>
      <c r="H85" s="176">
        <f>H84*(1+'Escalation Sheet'!$C72)</f>
        <v>14.437931034358941</v>
      </c>
      <c r="I85" s="176">
        <f>I84*(1+'Escalation Sheet'!$C72)</f>
        <v>1718.930154294211</v>
      </c>
      <c r="K85" s="175">
        <v>0.16</v>
      </c>
      <c r="L85" s="175">
        <v>0.18</v>
      </c>
      <c r="M85" s="175">
        <v>0.66</v>
      </c>
      <c r="O85" s="20">
        <f t="shared" si="6"/>
        <v>135.87236009019463</v>
      </c>
      <c r="P85" s="21">
        <f t="shared" si="7"/>
        <v>204.90059818218799</v>
      </c>
    </row>
    <row r="86" spans="1:16" x14ac:dyDescent="0.25">
      <c r="A86" s="1">
        <f t="shared" si="5"/>
        <v>2097</v>
      </c>
      <c r="B86" s="176">
        <f>B85*(1+'Escalation Sheet'!$C73)</f>
        <v>234.21108209336225</v>
      </c>
      <c r="C86" s="176">
        <f>C85*(1+'Escalation Sheet'!$C73)</f>
        <v>213.65002415746264</v>
      </c>
      <c r="D86" s="176">
        <f>D85*(1+'Escalation Sheet'!$C73)</f>
        <v>94.267826176702584</v>
      </c>
      <c r="E86" s="176"/>
      <c r="F86" s="176">
        <f>F85*(1+'Escalation Sheet'!$C73)</f>
        <v>917.46902925738164</v>
      </c>
      <c r="G86" s="176">
        <f>G85*(1+'Escalation Sheet'!$C73)</f>
        <v>288.04453251376844</v>
      </c>
      <c r="H86" s="176">
        <f>H85*(1+'Escalation Sheet'!$C73)</f>
        <v>14.679694189529283</v>
      </c>
      <c r="I86" s="176">
        <f>I85*(1+'Escalation Sheet'!$C73)</f>
        <v>1747.7136397278675</v>
      </c>
      <c r="K86" s="175">
        <v>0.16</v>
      </c>
      <c r="L86" s="175">
        <v>0.18</v>
      </c>
      <c r="M86" s="175">
        <v>0.66</v>
      </c>
      <c r="O86" s="20">
        <f t="shared" si="6"/>
        <v>138.14754275990495</v>
      </c>
      <c r="P86" s="21">
        <f t="shared" si="7"/>
        <v>208.3316586987487</v>
      </c>
    </row>
    <row r="87" spans="1:16" x14ac:dyDescent="0.25">
      <c r="A87" s="1">
        <f t="shared" si="5"/>
        <v>2098</v>
      </c>
      <c r="B87" s="176">
        <f>B86*(1+'Escalation Sheet'!$C74)</f>
        <v>238.13294666301562</v>
      </c>
      <c r="C87" s="176">
        <f>C86*(1+'Escalation Sheet'!$C74)</f>
        <v>217.22759381197935</v>
      </c>
      <c r="D87" s="176">
        <f>D86*(1+'Escalation Sheet'!$C74)</f>
        <v>95.846340926031473</v>
      </c>
      <c r="E87" s="176"/>
      <c r="F87" s="176">
        <f>F86*(1+'Escalation Sheet'!$C74)</f>
        <v>932.83204815229647</v>
      </c>
      <c r="G87" s="176">
        <f>G86*(1+'Escalation Sheet'!$C74)</f>
        <v>292.86783821071151</v>
      </c>
      <c r="H87" s="176">
        <f>H86*(1+'Escalation Sheet'!$C74)</f>
        <v>14.925505668732951</v>
      </c>
      <c r="I87" s="176">
        <f>I86*(1+'Escalation Sheet'!$C74)</f>
        <v>1776.9791046251107</v>
      </c>
      <c r="K87" s="175">
        <v>0.16</v>
      </c>
      <c r="L87" s="175">
        <v>0.18</v>
      </c>
      <c r="M87" s="175">
        <v>0.66</v>
      </c>
      <c r="O87" s="20">
        <f t="shared" si="6"/>
        <v>140.46082336341956</v>
      </c>
      <c r="P87" s="21">
        <f t="shared" si="7"/>
        <v>211.82017232365925</v>
      </c>
    </row>
    <row r="88" spans="1:16" x14ac:dyDescent="0.25">
      <c r="A88" s="1">
        <f t="shared" si="5"/>
        <v>2099</v>
      </c>
      <c r="B88" s="176">
        <f>B87*(1+'Escalation Sheet'!$C75)</f>
        <v>242.12048285488783</v>
      </c>
      <c r="C88" s="176">
        <f>C87*(1+'Escalation Sheet'!$C75)</f>
        <v>220.86506987036094</v>
      </c>
      <c r="D88" s="176">
        <f>D87*(1+'Escalation Sheet'!$C75)</f>
        <v>97.451287904837869</v>
      </c>
      <c r="E88" s="176"/>
      <c r="F88" s="176">
        <f>F87*(1+'Escalation Sheet'!$C75)</f>
        <v>948.45232079860671</v>
      </c>
      <c r="G88" s="176">
        <f>G87*(1+'Escalation Sheet'!$C75)</f>
        <v>297.7719101615499</v>
      </c>
      <c r="H88" s="176">
        <f>H87*(1+'Escalation Sheet'!$C75)</f>
        <v>15.175433261155884</v>
      </c>
      <c r="I88" s="176">
        <f>I87*(1+'Escalation Sheet'!$C75)</f>
        <v>1806.7346197320583</v>
      </c>
      <c r="K88" s="175">
        <v>0.16</v>
      </c>
      <c r="L88" s="175">
        <v>0.18</v>
      </c>
      <c r="M88" s="175">
        <v>0.66</v>
      </c>
      <c r="O88" s="20">
        <f t="shared" si="6"/>
        <v>142.81283985064002</v>
      </c>
      <c r="P88" s="21">
        <f t="shared" si="7"/>
        <v>215.36710110921894</v>
      </c>
    </row>
    <row r="89" spans="1:16" x14ac:dyDescent="0.25">
      <c r="A89" s="1">
        <f t="shared" si="5"/>
        <v>2100</v>
      </c>
      <c r="B89" s="176">
        <f>B88*(1+'Escalation Sheet'!$C76)</f>
        <v>246.17479034029293</v>
      </c>
      <c r="C89" s="176">
        <f>C88*(1+'Escalation Sheet'!$C76)</f>
        <v>224.56345546534013</v>
      </c>
      <c r="D89" s="176">
        <f>D88*(1+'Escalation Sheet'!$C76)</f>
        <v>99.083109720804387</v>
      </c>
      <c r="E89" s="176"/>
      <c r="F89" s="176">
        <f>F88*(1+'Escalation Sheet'!$C76)</f>
        <v>964.33415491037943</v>
      </c>
      <c r="G89" s="176">
        <f>G88*(1+'Escalation Sheet'!$C76)</f>
        <v>302.75810079720503</v>
      </c>
      <c r="H89" s="176">
        <f>H88*(1+'Escalation Sheet'!$C76)</f>
        <v>15.429545891113939</v>
      </c>
      <c r="I89" s="176">
        <f>I88*(1+'Escalation Sheet'!$C76)</f>
        <v>1836.9883909394716</v>
      </c>
      <c r="K89" s="175">
        <v>0.16</v>
      </c>
      <c r="L89" s="175">
        <v>0.18</v>
      </c>
      <c r="M89" s="175">
        <v>0.66</v>
      </c>
      <c r="O89" s="20">
        <f t="shared" si="6"/>
        <v>145.20424085393898</v>
      </c>
      <c r="P89" s="21">
        <f t="shared" si="7"/>
        <v>218.97342321729283</v>
      </c>
    </row>
    <row r="90" spans="1:16" x14ac:dyDescent="0.25">
      <c r="A90" s="1">
        <f t="shared" si="5"/>
        <v>2101</v>
      </c>
      <c r="B90" s="176">
        <f>B89*(1+'Escalation Sheet'!$C77)</f>
        <v>250.29698720454113</v>
      </c>
      <c r="C90" s="176">
        <f>C89*(1+'Escalation Sheet'!$C77)</f>
        <v>228.32377052710726</v>
      </c>
      <c r="D90" s="176">
        <f>D89*(1+'Escalation Sheet'!$C77)</f>
        <v>100.74225639307926</v>
      </c>
      <c r="E90" s="176"/>
      <c r="F90" s="176">
        <f>F89*(1+'Escalation Sheet'!$C77)</f>
        <v>980.48193033435371</v>
      </c>
      <c r="G90" s="176">
        <f>G89*(1+'Escalation Sheet'!$C77)</f>
        <v>307.82778519505422</v>
      </c>
      <c r="H90" s="176">
        <f>H89*(1+'Escalation Sheet'!$C77)</f>
        <v>15.687913637060642</v>
      </c>
      <c r="I90" s="176">
        <f>I89*(1+'Escalation Sheet'!$C77)</f>
        <v>1867.748761545753</v>
      </c>
      <c r="K90" s="175">
        <v>0.16</v>
      </c>
      <c r="L90" s="175">
        <v>0.18</v>
      </c>
      <c r="M90" s="175">
        <v>0.66</v>
      </c>
      <c r="O90" s="20">
        <f t="shared" si="6"/>
        <v>147.63568586703821</v>
      </c>
      <c r="P90" s="21">
        <f t="shared" si="7"/>
        <v>222.64013318906638</v>
      </c>
    </row>
    <row r="91" spans="1:16" x14ac:dyDescent="0.25">
      <c r="A91" s="1">
        <f t="shared" si="5"/>
        <v>2102</v>
      </c>
      <c r="B91" s="176">
        <f>B90*(1+'Escalation Sheet'!$C78)</f>
        <v>254.48821025528116</v>
      </c>
      <c r="C91" s="176">
        <f>C90*(1+'Escalation Sheet'!$C78)</f>
        <v>232.14705206458368</v>
      </c>
      <c r="D91" s="176">
        <f>D90*(1+'Escalation Sheet'!$C78)</f>
        <v>102.42918547638138</v>
      </c>
      <c r="E91" s="176"/>
      <c r="F91" s="176">
        <f>F90*(1+'Escalation Sheet'!$C78)</f>
        <v>996.90010025780248</v>
      </c>
      <c r="G91" s="176">
        <f>G90*(1+'Escalation Sheet'!$C78)</f>
        <v>312.98236145814542</v>
      </c>
      <c r="H91" s="176">
        <f>H90*(1+'Escalation Sheet'!$C78)</f>
        <v>15.950607750913223</v>
      </c>
      <c r="I91" s="176">
        <f>I90*(1+'Escalation Sheet'!$C78)</f>
        <v>1899.0242145578368</v>
      </c>
      <c r="K91" s="175">
        <v>0.16</v>
      </c>
      <c r="L91" s="175">
        <v>0.18</v>
      </c>
      <c r="M91" s="175">
        <v>0.66</v>
      </c>
      <c r="O91" s="20">
        <f t="shared" si="6"/>
        <v>150.10784542688177</v>
      </c>
      <c r="P91" s="21">
        <f t="shared" si="7"/>
        <v>226.3682422193173</v>
      </c>
    </row>
    <row r="92" spans="1:16" x14ac:dyDescent="0.25">
      <c r="A92" s="1">
        <f t="shared" si="5"/>
        <v>2103</v>
      </c>
      <c r="B92" s="176">
        <f>B91*(1+'Escalation Sheet'!$C79)</f>
        <v>258.74961533600583</v>
      </c>
      <c r="C92" s="176">
        <f>C91*(1+'Escalation Sheet'!$C79)</f>
        <v>236.03435445140514</v>
      </c>
      <c r="D92" s="176">
        <f>D91*(1+'Escalation Sheet'!$C79)</f>
        <v>104.14436218718339</v>
      </c>
      <c r="E92" s="176"/>
      <c r="F92" s="176">
        <f>F91*(1+'Escalation Sheet'!$C79)</f>
        <v>1013.5931924366193</v>
      </c>
      <c r="G92" s="176">
        <f>G91*(1+'Escalation Sheet'!$C79)</f>
        <v>318.22325110076207</v>
      </c>
      <c r="H92" s="176">
        <f>H91*(1+'Escalation Sheet'!$C79)</f>
        <v>16.217700677702265</v>
      </c>
      <c r="I92" s="176">
        <f>I91*(1+'Escalation Sheet'!$C79)</f>
        <v>1930.8233750306078</v>
      </c>
      <c r="K92" s="175">
        <v>0.16</v>
      </c>
      <c r="L92" s="175">
        <v>0.18</v>
      </c>
      <c r="M92" s="175">
        <v>0.66</v>
      </c>
      <c r="O92" s="20">
        <f t="shared" si="6"/>
        <v>152.62140129855487</v>
      </c>
      <c r="P92" s="21">
        <f t="shared" si="7"/>
        <v>230.15877843527974</v>
      </c>
    </row>
    <row r="93" spans="1:16" x14ac:dyDescent="0.25">
      <c r="A93" s="1">
        <f t="shared" si="5"/>
        <v>2104</v>
      </c>
      <c r="B93" s="176">
        <f>B92*(1+'Escalation Sheet'!$C80)</f>
        <v>263.08237764480725</v>
      </c>
      <c r="C93" s="176">
        <f>C92*(1+'Escalation Sheet'!$C80)</f>
        <v>239.98674971669391</v>
      </c>
      <c r="D93" s="176">
        <f>D92*(1+'Escalation Sheet'!$C80)</f>
        <v>105.88825953200778</v>
      </c>
      <c r="E93" s="176"/>
      <c r="F93" s="176">
        <f>F92*(1+'Escalation Sheet'!$C80)</f>
        <v>1030.5658104439706</v>
      </c>
      <c r="G93" s="176">
        <f>G92*(1+'Escalation Sheet'!$C80)</f>
        <v>323.55189944044434</v>
      </c>
      <c r="H93" s="176">
        <f>H92*(1+'Escalation Sheet'!$C80)</f>
        <v>16.48926607555039</v>
      </c>
      <c r="I93" s="176">
        <f>I92*(1+'Escalation Sheet'!$C80)</f>
        <v>1963.1550124454955</v>
      </c>
      <c r="K93" s="175">
        <v>0.16</v>
      </c>
      <c r="L93" s="175">
        <v>0.18</v>
      </c>
      <c r="M93" s="175">
        <v>0.66</v>
      </c>
      <c r="O93" s="20">
        <f t="shared" si="6"/>
        <v>155.17704666329919</v>
      </c>
      <c r="P93" s="21">
        <f t="shared" si="7"/>
        <v>234.01278718017855</v>
      </c>
    </row>
    <row r="94" spans="1:16" x14ac:dyDescent="0.25">
      <c r="A94" s="1">
        <f t="shared" si="5"/>
        <v>2105</v>
      </c>
      <c r="B94" s="176">
        <f>B93*(1+'Escalation Sheet'!$C81)</f>
        <v>267.48769205846958</v>
      </c>
      <c r="C94" s="176">
        <f>C93*(1+'Escalation Sheet'!$C81)</f>
        <v>244.00532784069995</v>
      </c>
      <c r="D94" s="176">
        <f>D93*(1+'Escalation Sheet'!$C81)</f>
        <v>107.66135843787126</v>
      </c>
      <c r="E94" s="176"/>
      <c r="F94" s="176">
        <f>F93*(1+'Escalation Sheet'!$C81)</f>
        <v>1047.8226349398549</v>
      </c>
      <c r="G94" s="176">
        <f>G93*(1+'Escalation Sheet'!$C81)</f>
        <v>328.96977599657458</v>
      </c>
      <c r="H94" s="176">
        <f>H93*(1+'Escalation Sheet'!$C81)</f>
        <v>16.76537883598548</v>
      </c>
      <c r="I94" s="176">
        <f>I93*(1+'Escalation Sheet'!$C81)</f>
        <v>1996.0280431288952</v>
      </c>
      <c r="K94" s="175">
        <v>0.16</v>
      </c>
      <c r="L94" s="175">
        <v>0.18</v>
      </c>
      <c r="M94" s="175">
        <v>0.66</v>
      </c>
      <c r="O94" s="20">
        <f t="shared" si="6"/>
        <v>157.77548630967615</v>
      </c>
      <c r="P94" s="21">
        <f t="shared" si="7"/>
        <v>237.93133130151062</v>
      </c>
    </row>
    <row r="95" spans="1:16" x14ac:dyDescent="0.25">
      <c r="A95" s="1">
        <f t="shared" si="5"/>
        <v>2106</v>
      </c>
      <c r="B95" s="176">
        <f>B94*(1+'Escalation Sheet'!$C82)</f>
        <v>271.96677346198868</v>
      </c>
      <c r="C95" s="176">
        <f>C94*(1+'Escalation Sheet'!$C82)</f>
        <v>248.09119705539248</v>
      </c>
      <c r="D95" s="176">
        <f>D94*(1+'Escalation Sheet'!$C82)</f>
        <v>109.46414788491342</v>
      </c>
      <c r="E95" s="176"/>
      <c r="F95" s="176">
        <f>F94*(1+'Escalation Sheet'!$C82)</f>
        <v>1065.3684249619228</v>
      </c>
      <c r="G95" s="176">
        <f>G94*(1+'Escalation Sheet'!$C82)</f>
        <v>334.47837489563722</v>
      </c>
      <c r="H95" s="176">
        <f>H94*(1+'Escalation Sheet'!$C82)</f>
        <v>17.046115104594058</v>
      </c>
      <c r="I95" s="176">
        <f>I94*(1+'Escalation Sheet'!$C82)</f>
        <v>2029.4515327110885</v>
      </c>
      <c r="K95" s="175">
        <v>0.16</v>
      </c>
      <c r="L95" s="175">
        <v>0.18</v>
      </c>
      <c r="M95" s="175">
        <v>0.66</v>
      </c>
      <c r="O95" s="20">
        <f t="shared" si="6"/>
        <v>160.41743682793168</v>
      </c>
      <c r="P95" s="21">
        <f t="shared" si="7"/>
        <v>241.91549144415444</v>
      </c>
    </row>
    <row r="96" spans="1:16" x14ac:dyDescent="0.25">
      <c r="A96" s="1">
        <f t="shared" si="5"/>
        <v>2107</v>
      </c>
      <c r="B96" s="176">
        <f>B95*(1+'Escalation Sheet'!$C83)</f>
        <v>276.52085708360966</v>
      </c>
      <c r="C96" s="176">
        <f>C95*(1+'Escalation Sheet'!$C83)</f>
        <v>252.24548415008505</v>
      </c>
      <c r="D96" s="176">
        <f>D95*(1+'Escalation Sheet'!$C83)</f>
        <v>111.29712504124629</v>
      </c>
      <c r="E96" s="176"/>
      <c r="F96" s="176">
        <f>F95*(1+'Escalation Sheet'!$C83)</f>
        <v>1083.2080192379101</v>
      </c>
      <c r="G96" s="176">
        <f>G95*(1+'Escalation Sheet'!$C83)</f>
        <v>340.07921528326466</v>
      </c>
      <c r="H96" s="176">
        <f>H95*(1+'Escalation Sheet'!$C83)</f>
        <v>17.331552302020487</v>
      </c>
      <c r="I96" s="176">
        <f>I95*(1+'Escalation Sheet'!$C83)</f>
        <v>2063.4346986263358</v>
      </c>
      <c r="K96" s="175">
        <v>0.16</v>
      </c>
      <c r="L96" s="175">
        <v>0.18</v>
      </c>
      <c r="M96" s="175">
        <v>0.66</v>
      </c>
      <c r="O96" s="20">
        <f t="shared" si="6"/>
        <v>163.1036268076154</v>
      </c>
      <c r="P96" s="21">
        <f t="shared" si="7"/>
        <v>245.96636634838677</v>
      </c>
    </row>
    <row r="98" spans="1:1" x14ac:dyDescent="0.25">
      <c r="A98" s="9" t="s">
        <v>6</v>
      </c>
    </row>
    <row r="99" spans="1:1" x14ac:dyDescent="0.25">
      <c r="A99" s="9" t="s">
        <v>139</v>
      </c>
    </row>
    <row r="100" spans="1:1" x14ac:dyDescent="0.25">
      <c r="A100" s="9" t="s">
        <v>140</v>
      </c>
    </row>
  </sheetData>
  <mergeCells count="16">
    <mergeCell ref="B1:I1"/>
    <mergeCell ref="B2:I2"/>
    <mergeCell ref="B3:I3"/>
    <mergeCell ref="F12:I12"/>
    <mergeCell ref="A7:I7"/>
    <mergeCell ref="A8:I8"/>
    <mergeCell ref="A9:I9"/>
    <mergeCell ref="K9:P9"/>
    <mergeCell ref="K10:P10"/>
    <mergeCell ref="P12:P14"/>
    <mergeCell ref="O12:O14"/>
    <mergeCell ref="B13:C13"/>
    <mergeCell ref="K13:L13"/>
    <mergeCell ref="B12:D12"/>
    <mergeCell ref="K12:M12"/>
    <mergeCell ref="F13:G1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93"/>
  <sheetViews>
    <sheetView zoomScale="85" zoomScaleNormal="85" workbookViewId="0">
      <selection activeCell="C17" sqref="C17:C21"/>
    </sheetView>
  </sheetViews>
  <sheetFormatPr defaultColWidth="9.140625" defaultRowHeight="15" x14ac:dyDescent="0.25"/>
  <cols>
    <col min="1" max="1" width="17" style="9" customWidth="1"/>
    <col min="2" max="2" width="10.7109375" style="9" bestFit="1" customWidth="1"/>
    <col min="3" max="3" width="16.5703125" style="40" customWidth="1"/>
    <col min="4" max="4" width="7" style="40" customWidth="1"/>
    <col min="5" max="5" width="17.7109375" style="28" customWidth="1"/>
    <col min="6" max="16384" width="9.140625" style="9"/>
  </cols>
  <sheetData>
    <row r="1" spans="1:9" ht="21.75" customHeight="1" x14ac:dyDescent="0.25">
      <c r="A1" s="29"/>
      <c r="B1" s="318" t="s">
        <v>141</v>
      </c>
      <c r="C1" s="318"/>
      <c r="D1" s="41"/>
      <c r="F1" s="22"/>
    </row>
    <row r="2" spans="1:9" ht="28.5" x14ac:dyDescent="0.25">
      <c r="A2" s="12" t="s">
        <v>12</v>
      </c>
      <c r="B2" s="32" t="s">
        <v>96</v>
      </c>
      <c r="C2" s="33" t="s">
        <v>142</v>
      </c>
      <c r="D2" s="33"/>
      <c r="E2" s="34" t="s">
        <v>143</v>
      </c>
      <c r="F2" s="22"/>
    </row>
    <row r="3" spans="1:9" x14ac:dyDescent="0.25">
      <c r="A3" s="14">
        <v>2027</v>
      </c>
      <c r="B3" s="263">
        <v>1.34505725</v>
      </c>
      <c r="C3" s="35"/>
      <c r="D3" s="35"/>
      <c r="E3" s="36">
        <v>100</v>
      </c>
      <c r="F3" s="22"/>
      <c r="I3" s="36"/>
    </row>
    <row r="4" spans="1:9" ht="12.75" customHeight="1" x14ac:dyDescent="0.25">
      <c r="A4" s="14">
        <f>A3+1</f>
        <v>2028</v>
      </c>
      <c r="B4" s="263">
        <v>1.3711757499999999</v>
      </c>
      <c r="C4" s="205">
        <f>B4/B3-1</f>
        <v>1.9418132573910896E-2</v>
      </c>
      <c r="D4" s="37"/>
      <c r="E4" s="36">
        <f t="shared" ref="E4:E67" si="0">E3*(1+C4)</f>
        <v>101.94181325739109</v>
      </c>
      <c r="F4" s="38"/>
      <c r="I4" s="36"/>
    </row>
    <row r="5" spans="1:9" x14ac:dyDescent="0.25">
      <c r="A5" s="14">
        <f t="shared" ref="A5:A68" si="1">A4+1</f>
        <v>2029</v>
      </c>
      <c r="B5" s="263">
        <v>1.399154</v>
      </c>
      <c r="C5" s="205">
        <f t="shared" ref="C5:C68" si="2">B5/B4-1</f>
        <v>2.0404568852679938E-2</v>
      </c>
      <c r="D5" s="37"/>
      <c r="E5" s="36">
        <f t="shared" si="0"/>
        <v>104.02189200496856</v>
      </c>
      <c r="F5" s="39"/>
      <c r="H5"/>
      <c r="I5" s="251"/>
    </row>
    <row r="6" spans="1:9" x14ac:dyDescent="0.25">
      <c r="A6" s="14">
        <f t="shared" si="1"/>
        <v>2030</v>
      </c>
      <c r="B6" s="263">
        <v>1.4242132500000002</v>
      </c>
      <c r="C6" s="205">
        <f t="shared" si="2"/>
        <v>1.7910287216418075E-2</v>
      </c>
      <c r="D6" s="37"/>
      <c r="E6" s="36">
        <f t="shared" si="0"/>
        <v>105.88495396757277</v>
      </c>
      <c r="F6" s="39"/>
      <c r="I6" s="36"/>
    </row>
    <row r="7" spans="1:9" x14ac:dyDescent="0.25">
      <c r="A7" s="14">
        <f t="shared" si="1"/>
        <v>2031</v>
      </c>
      <c r="B7" s="263">
        <v>1.4479064616270003</v>
      </c>
      <c r="C7" s="205">
        <f t="shared" si="2"/>
        <v>1.6636000000000095E-2</v>
      </c>
      <c r="D7" s="37"/>
      <c r="E7" s="36">
        <f t="shared" si="0"/>
        <v>107.64645606177731</v>
      </c>
      <c r="F7" s="39"/>
      <c r="I7" s="36"/>
    </row>
    <row r="8" spans="1:9" x14ac:dyDescent="0.25">
      <c r="A8" s="14">
        <f t="shared" si="1"/>
        <v>2032</v>
      </c>
      <c r="B8" s="264">
        <v>1.47092</v>
      </c>
      <c r="C8" s="205">
        <f t="shared" si="2"/>
        <v>1.5894354354313522E-2</v>
      </c>
      <c r="D8" s="37"/>
      <c r="E8" s="36">
        <f t="shared" si="0"/>
        <v>109.35742697940924</v>
      </c>
      <c r="F8" s="39"/>
      <c r="I8" s="36"/>
    </row>
    <row r="9" spans="1:9" x14ac:dyDescent="0.25">
      <c r="A9" s="14">
        <f t="shared" si="1"/>
        <v>2033</v>
      </c>
      <c r="B9" s="264">
        <v>1.4956977500000002</v>
      </c>
      <c r="C9" s="205">
        <f t="shared" si="2"/>
        <v>1.6845069752263964E-2</v>
      </c>
      <c r="D9" s="37"/>
      <c r="E9" s="36">
        <f t="shared" si="0"/>
        <v>111.1995604648055</v>
      </c>
      <c r="F9" s="39"/>
      <c r="I9" s="36"/>
    </row>
    <row r="10" spans="1:9" x14ac:dyDescent="0.25">
      <c r="A10" s="14">
        <f t="shared" si="1"/>
        <v>2034</v>
      </c>
      <c r="B10" s="264">
        <v>1.5208524999999999</v>
      </c>
      <c r="C10" s="205">
        <f t="shared" si="2"/>
        <v>1.6818070362143445E-2</v>
      </c>
      <c r="D10" s="37"/>
      <c r="E10" s="36">
        <f t="shared" si="0"/>
        <v>113.06972249694202</v>
      </c>
      <c r="F10" s="39"/>
      <c r="I10" s="36"/>
    </row>
    <row r="11" spans="1:9" x14ac:dyDescent="0.25">
      <c r="A11" s="14">
        <f t="shared" si="1"/>
        <v>2035</v>
      </c>
      <c r="B11" s="264">
        <v>1.54626625</v>
      </c>
      <c r="C11" s="205">
        <f t="shared" si="2"/>
        <v>1.6710200364598249E-2</v>
      </c>
      <c r="D11" s="37"/>
      <c r="E11" s="36">
        <f t="shared" si="0"/>
        <v>114.95914021503545</v>
      </c>
      <c r="F11" s="39"/>
      <c r="I11" s="36"/>
    </row>
    <row r="12" spans="1:9" x14ac:dyDescent="0.25">
      <c r="A12" s="14">
        <f t="shared" si="1"/>
        <v>2036</v>
      </c>
      <c r="B12" s="264">
        <v>1.571893</v>
      </c>
      <c r="C12" s="205">
        <f t="shared" si="2"/>
        <v>1.6573310062222513E-2</v>
      </c>
      <c r="D12" s="37"/>
      <c r="E12" s="36">
        <f t="shared" si="0"/>
        <v>116.86439369030575</v>
      </c>
      <c r="F12" s="39"/>
      <c r="I12" s="36"/>
    </row>
    <row r="13" spans="1:9" x14ac:dyDescent="0.25">
      <c r="A13" s="14">
        <f t="shared" si="1"/>
        <v>2037</v>
      </c>
      <c r="B13" s="264">
        <v>1.59794075</v>
      </c>
      <c r="C13" s="205">
        <f t="shared" si="2"/>
        <v>1.65709434420791E-2</v>
      </c>
      <c r="D13" s="37"/>
      <c r="E13" s="36">
        <f t="shared" si="0"/>
        <v>118.80094694854067</v>
      </c>
      <c r="F13" s="39"/>
      <c r="I13" s="36"/>
    </row>
    <row r="14" spans="1:9" x14ac:dyDescent="0.25">
      <c r="A14" s="14">
        <f t="shared" si="1"/>
        <v>2038</v>
      </c>
      <c r="B14" s="264">
        <v>1.6245392500000002</v>
      </c>
      <c r="C14" s="205">
        <f t="shared" si="2"/>
        <v>1.664548576034508E-2</v>
      </c>
      <c r="D14" s="37"/>
      <c r="E14" s="36">
        <f t="shared" si="0"/>
        <v>120.77844641928812</v>
      </c>
      <c r="I14" s="36"/>
    </row>
    <row r="15" spans="1:9" x14ac:dyDescent="0.25">
      <c r="A15" s="14">
        <f t="shared" si="1"/>
        <v>2039</v>
      </c>
      <c r="B15" s="264">
        <v>1.6516147500000002</v>
      </c>
      <c r="C15" s="205">
        <f t="shared" si="2"/>
        <v>1.6666571767964378E-2</v>
      </c>
      <c r="D15" s="37"/>
      <c r="E15" s="36">
        <f t="shared" si="0"/>
        <v>122.79140906455842</v>
      </c>
      <c r="I15" s="36"/>
    </row>
    <row r="16" spans="1:9" x14ac:dyDescent="0.25">
      <c r="A16" s="14">
        <f t="shared" si="1"/>
        <v>2040</v>
      </c>
      <c r="B16" s="264">
        <v>1.6793115000000001</v>
      </c>
      <c r="C16" s="205">
        <f t="shared" si="2"/>
        <v>1.6769497850512627E-2</v>
      </c>
      <c r="D16" s="37"/>
      <c r="E16" s="36">
        <f t="shared" si="0"/>
        <v>124.85055933492795</v>
      </c>
      <c r="I16" s="36"/>
    </row>
    <row r="17" spans="1:9" x14ac:dyDescent="0.25">
      <c r="A17" s="14">
        <f t="shared" si="1"/>
        <v>2041</v>
      </c>
      <c r="B17" s="264">
        <v>1.7073825</v>
      </c>
      <c r="C17" s="205">
        <f t="shared" si="2"/>
        <v>1.6715779055880953E-2</v>
      </c>
      <c r="D17" s="37"/>
      <c r="E17" s="36">
        <f t="shared" si="0"/>
        <v>126.93753369977377</v>
      </c>
      <c r="I17" s="36"/>
    </row>
    <row r="18" spans="1:9" x14ac:dyDescent="0.25">
      <c r="A18" s="14">
        <f t="shared" si="1"/>
        <v>2042</v>
      </c>
      <c r="B18" s="264">
        <v>1.7358625000000001</v>
      </c>
      <c r="C18" s="205">
        <f t="shared" si="2"/>
        <v>1.6680503636414157E-2</v>
      </c>
      <c r="D18" s="37"/>
      <c r="E18" s="36">
        <f t="shared" si="0"/>
        <v>129.05491569225029</v>
      </c>
      <c r="I18" s="36"/>
    </row>
    <row r="19" spans="1:9" x14ac:dyDescent="0.25">
      <c r="A19" s="14">
        <f t="shared" si="1"/>
        <v>2043</v>
      </c>
      <c r="B19" s="264">
        <v>1.7648992499999998</v>
      </c>
      <c r="C19" s="205">
        <f t="shared" si="2"/>
        <v>1.6727563387076927E-2</v>
      </c>
      <c r="D19" s="37"/>
      <c r="E19" s="36">
        <f t="shared" si="0"/>
        <v>131.21368997490629</v>
      </c>
      <c r="I19" s="36"/>
    </row>
    <row r="20" spans="1:9" x14ac:dyDescent="0.25">
      <c r="A20" s="14">
        <f t="shared" si="1"/>
        <v>2044</v>
      </c>
      <c r="B20" s="264">
        <v>1.7945227500000001</v>
      </c>
      <c r="C20" s="205">
        <f t="shared" si="2"/>
        <v>1.6784810804356232E-2</v>
      </c>
      <c r="D20" s="37"/>
      <c r="E20" s="36">
        <f t="shared" si="0"/>
        <v>133.41608693607654</v>
      </c>
      <c r="I20" s="36"/>
    </row>
    <row r="21" spans="1:9" x14ac:dyDescent="0.25">
      <c r="A21" s="14">
        <f t="shared" si="1"/>
        <v>2045</v>
      </c>
      <c r="B21" s="264">
        <v>1.8246994999999999</v>
      </c>
      <c r="C21" s="205">
        <f t="shared" si="2"/>
        <v>1.6816030891778855E-2</v>
      </c>
      <c r="D21" s="37"/>
      <c r="E21" s="36">
        <f t="shared" si="0"/>
        <v>135.65961597545385</v>
      </c>
      <c r="I21" s="36"/>
    </row>
    <row r="22" spans="1:9" x14ac:dyDescent="0.25">
      <c r="A22" s="14">
        <f t="shared" si="1"/>
        <v>2046</v>
      </c>
      <c r="B22" s="265">
        <f>B21*1.016745</f>
        <v>1.8552540931274999</v>
      </c>
      <c r="C22" s="205">
        <f t="shared" si="2"/>
        <v>1.674500000000001E-2</v>
      </c>
      <c r="D22" s="37"/>
      <c r="E22" s="36">
        <f t="shared" si="0"/>
        <v>137.93123624496283</v>
      </c>
      <c r="I22" s="36"/>
    </row>
    <row r="23" spans="1:9" x14ac:dyDescent="0.25">
      <c r="A23" s="14">
        <f t="shared" si="1"/>
        <v>2047</v>
      </c>
      <c r="B23" s="265">
        <f>B22*1.016745</f>
        <v>1.8863203229169199</v>
      </c>
      <c r="C23" s="205">
        <f t="shared" si="2"/>
        <v>1.674500000000001E-2</v>
      </c>
      <c r="D23" s="37"/>
      <c r="E23" s="36">
        <f t="shared" si="0"/>
        <v>140.24089479588474</v>
      </c>
      <c r="I23" s="36"/>
    </row>
    <row r="24" spans="1:9" x14ac:dyDescent="0.25">
      <c r="A24" s="14">
        <f t="shared" si="1"/>
        <v>2048</v>
      </c>
      <c r="B24" s="265">
        <f t="shared" ref="B24:B84" si="3">B23*1.016745</f>
        <v>1.9179067567241637</v>
      </c>
      <c r="C24" s="205">
        <f t="shared" si="2"/>
        <v>1.674500000000001E-2</v>
      </c>
      <c r="D24" s="37"/>
      <c r="E24" s="36">
        <f t="shared" si="0"/>
        <v>142.58922857924182</v>
      </c>
      <c r="I24" s="36"/>
    </row>
    <row r="25" spans="1:9" x14ac:dyDescent="0.25">
      <c r="A25" s="14">
        <f t="shared" si="1"/>
        <v>2049</v>
      </c>
      <c r="B25" s="265">
        <f t="shared" si="3"/>
        <v>1.9500221053655098</v>
      </c>
      <c r="C25" s="205">
        <f t="shared" si="2"/>
        <v>1.674500000000001E-2</v>
      </c>
      <c r="D25" s="37"/>
      <c r="E25" s="36">
        <f t="shared" si="0"/>
        <v>144.97688521180123</v>
      </c>
      <c r="I25" s="36"/>
    </row>
    <row r="26" spans="1:9" x14ac:dyDescent="0.25">
      <c r="A26" s="14">
        <f t="shared" si="1"/>
        <v>2050</v>
      </c>
      <c r="B26" s="265">
        <f t="shared" si="3"/>
        <v>1.9826752255198552</v>
      </c>
      <c r="C26" s="205">
        <f t="shared" si="2"/>
        <v>1.674500000000001E-2</v>
      </c>
      <c r="D26" s="37"/>
      <c r="E26" s="36">
        <f t="shared" si="0"/>
        <v>147.40452315467286</v>
      </c>
      <c r="I26" s="36"/>
    </row>
    <row r="27" spans="1:9" x14ac:dyDescent="0.25">
      <c r="A27" s="14">
        <f t="shared" si="1"/>
        <v>2051</v>
      </c>
      <c r="B27" s="265">
        <f t="shared" si="3"/>
        <v>2.015875122171185</v>
      </c>
      <c r="C27" s="205">
        <f t="shared" si="2"/>
        <v>1.674500000000001E-2</v>
      </c>
      <c r="D27" s="37"/>
      <c r="E27" s="36">
        <f t="shared" si="0"/>
        <v>149.87281189489786</v>
      </c>
      <c r="I27" s="36"/>
    </row>
    <row r="28" spans="1:9" x14ac:dyDescent="0.25">
      <c r="A28" s="14">
        <f t="shared" si="1"/>
        <v>2052</v>
      </c>
      <c r="B28" s="265">
        <f t="shared" si="3"/>
        <v>2.0496309510919417</v>
      </c>
      <c r="C28" s="205">
        <f t="shared" si="2"/>
        <v>1.674500000000001E-2</v>
      </c>
      <c r="D28" s="37"/>
      <c r="E28" s="36">
        <f t="shared" si="0"/>
        <v>152.38243213007794</v>
      </c>
      <c r="I28" s="36"/>
    </row>
    <row r="29" spans="1:9" x14ac:dyDescent="0.25">
      <c r="A29" s="14">
        <f t="shared" si="1"/>
        <v>2053</v>
      </c>
      <c r="B29" s="265">
        <f t="shared" si="3"/>
        <v>2.0839520213679763</v>
      </c>
      <c r="C29" s="205">
        <f t="shared" si="2"/>
        <v>1.674500000000001E-2</v>
      </c>
      <c r="D29" s="37"/>
      <c r="E29" s="36">
        <f t="shared" si="0"/>
        <v>154.93407595609611</v>
      </c>
      <c r="I29" s="36"/>
    </row>
    <row r="30" spans="1:9" x14ac:dyDescent="0.25">
      <c r="A30" s="14">
        <f t="shared" si="1"/>
        <v>2054</v>
      </c>
      <c r="B30" s="265">
        <f t="shared" si="3"/>
        <v>2.1188477979657829</v>
      </c>
      <c r="C30" s="205">
        <f t="shared" si="2"/>
        <v>1.674500000000001E-2</v>
      </c>
      <c r="D30" s="37"/>
      <c r="E30" s="36">
        <f t="shared" si="0"/>
        <v>157.52844705798094</v>
      </c>
      <c r="I30" s="36"/>
    </row>
    <row r="31" spans="1:9" x14ac:dyDescent="0.25">
      <c r="A31" s="14">
        <f t="shared" si="1"/>
        <v>2055</v>
      </c>
      <c r="B31" s="265">
        <f t="shared" si="3"/>
        <v>2.1543279043427201</v>
      </c>
      <c r="C31" s="205">
        <f t="shared" si="2"/>
        <v>1.674500000000001E-2</v>
      </c>
      <c r="D31" s="37"/>
      <c r="E31" s="36">
        <f t="shared" si="0"/>
        <v>160.16626090396684</v>
      </c>
      <c r="I31" s="36"/>
    </row>
    <row r="32" spans="1:9" x14ac:dyDescent="0.25">
      <c r="A32" s="14">
        <f t="shared" si="1"/>
        <v>2056</v>
      </c>
      <c r="B32" s="265">
        <f t="shared" si="3"/>
        <v>2.1904021251009391</v>
      </c>
      <c r="C32" s="205">
        <f t="shared" si="2"/>
        <v>1.674500000000001E-2</v>
      </c>
      <c r="D32" s="37"/>
      <c r="E32" s="36">
        <f t="shared" si="0"/>
        <v>162.84824494280377</v>
      </c>
      <c r="I32" s="36"/>
    </row>
    <row r="33" spans="1:9" x14ac:dyDescent="0.25">
      <c r="A33" s="14">
        <f t="shared" si="1"/>
        <v>2057</v>
      </c>
      <c r="B33" s="265">
        <f t="shared" si="3"/>
        <v>2.2270804086857545</v>
      </c>
      <c r="C33" s="205">
        <f t="shared" si="2"/>
        <v>1.674500000000001E-2</v>
      </c>
      <c r="D33" s="37"/>
      <c r="E33" s="36">
        <f t="shared" si="0"/>
        <v>165.57513880437102</v>
      </c>
      <c r="I33" s="36"/>
    </row>
    <row r="34" spans="1:9" x14ac:dyDescent="0.25">
      <c r="A34" s="14">
        <f t="shared" si="1"/>
        <v>2058</v>
      </c>
      <c r="B34" s="265">
        <f t="shared" si="3"/>
        <v>2.2643728701291974</v>
      </c>
      <c r="C34" s="205">
        <f t="shared" si="2"/>
        <v>1.674500000000001E-2</v>
      </c>
      <c r="D34" s="37"/>
      <c r="E34" s="36">
        <f t="shared" si="0"/>
        <v>168.34769450365022</v>
      </c>
      <c r="I34" s="36"/>
    </row>
    <row r="35" spans="1:9" x14ac:dyDescent="0.25">
      <c r="A35" s="14">
        <f t="shared" si="1"/>
        <v>2059</v>
      </c>
      <c r="B35" s="265">
        <f t="shared" si="3"/>
        <v>2.302289793839511</v>
      </c>
      <c r="C35" s="205">
        <f t="shared" si="2"/>
        <v>1.674500000000001E-2</v>
      </c>
      <c r="D35" s="37"/>
      <c r="E35" s="36">
        <f t="shared" si="0"/>
        <v>171.16667664811385</v>
      </c>
      <c r="I35" s="36"/>
    </row>
    <row r="36" spans="1:9" x14ac:dyDescent="0.25">
      <c r="A36" s="14">
        <f t="shared" si="1"/>
        <v>2060</v>
      </c>
      <c r="B36" s="265">
        <f t="shared" si="3"/>
        <v>2.3408416364373537</v>
      </c>
      <c r="C36" s="205">
        <f t="shared" si="2"/>
        <v>1.674500000000001E-2</v>
      </c>
      <c r="D36" s="37"/>
      <c r="E36" s="36">
        <f t="shared" si="0"/>
        <v>174.03286264858653</v>
      </c>
      <c r="I36" s="36"/>
    </row>
    <row r="37" spans="1:9" x14ac:dyDescent="0.25">
      <c r="A37" s="14">
        <f t="shared" si="1"/>
        <v>2061</v>
      </c>
      <c r="B37" s="265">
        <f t="shared" si="3"/>
        <v>2.3800390296394971</v>
      </c>
      <c r="C37" s="205">
        <f t="shared" si="2"/>
        <v>1.674500000000001E-2</v>
      </c>
      <c r="D37" s="37"/>
      <c r="E37" s="36">
        <f t="shared" si="0"/>
        <v>176.94704293363711</v>
      </c>
      <c r="I37" s="36"/>
    </row>
    <row r="38" spans="1:9" x14ac:dyDescent="0.25">
      <c r="A38" s="14">
        <f t="shared" si="1"/>
        <v>2062</v>
      </c>
      <c r="B38" s="265">
        <f t="shared" si="3"/>
        <v>2.4198927831908104</v>
      </c>
      <c r="C38" s="205">
        <f t="shared" si="2"/>
        <v>1.674500000000001E-2</v>
      </c>
      <c r="D38" s="37"/>
      <c r="E38" s="36">
        <f t="shared" si="0"/>
        <v>179.91002116756087</v>
      </c>
      <c r="I38" s="36"/>
    </row>
    <row r="39" spans="1:9" x14ac:dyDescent="0.25">
      <c r="A39" s="14">
        <f t="shared" si="1"/>
        <v>2063</v>
      </c>
      <c r="B39" s="265">
        <f t="shared" si="3"/>
        <v>2.4604138878453403</v>
      </c>
      <c r="C39" s="205">
        <f t="shared" si="2"/>
        <v>1.674500000000001E-2</v>
      </c>
      <c r="D39" s="37"/>
      <c r="E39" s="36">
        <f t="shared" si="0"/>
        <v>182.92261447201167</v>
      </c>
      <c r="I39" s="36"/>
    </row>
    <row r="40" spans="1:9" x14ac:dyDescent="0.25">
      <c r="A40" s="14">
        <f t="shared" si="1"/>
        <v>2064</v>
      </c>
      <c r="B40" s="265">
        <f t="shared" si="3"/>
        <v>2.5016135183973107</v>
      </c>
      <c r="C40" s="205">
        <f t="shared" si="2"/>
        <v>1.674500000000001E-2</v>
      </c>
      <c r="D40" s="37"/>
      <c r="E40" s="36">
        <f t="shared" si="0"/>
        <v>185.9856536513455</v>
      </c>
      <c r="I40" s="36"/>
    </row>
    <row r="41" spans="1:9" x14ac:dyDescent="0.25">
      <c r="A41" s="14">
        <f t="shared" si="1"/>
        <v>2065</v>
      </c>
      <c r="B41" s="265">
        <f t="shared" si="3"/>
        <v>2.5435030367628739</v>
      </c>
      <c r="C41" s="205">
        <f t="shared" si="2"/>
        <v>1.674500000000001E-2</v>
      </c>
      <c r="D41" s="37"/>
      <c r="E41" s="36">
        <f t="shared" si="0"/>
        <v>189.09998342173728</v>
      </c>
      <c r="I41" s="36"/>
    </row>
    <row r="42" spans="1:9" x14ac:dyDescent="0.25">
      <c r="A42" s="14">
        <f t="shared" si="1"/>
        <v>2066</v>
      </c>
      <c r="B42" s="265">
        <f t="shared" si="3"/>
        <v>2.5860939951134685</v>
      </c>
      <c r="C42" s="205">
        <f t="shared" si="2"/>
        <v>1.674500000000001E-2</v>
      </c>
      <c r="D42" s="37"/>
      <c r="E42" s="36">
        <f t="shared" si="0"/>
        <v>192.26646264413426</v>
      </c>
      <c r="I42" s="36"/>
    </row>
    <row r="43" spans="1:9" x14ac:dyDescent="0.25">
      <c r="A43" s="14">
        <f t="shared" si="1"/>
        <v>2067</v>
      </c>
      <c r="B43" s="265">
        <f t="shared" si="3"/>
        <v>2.6293981390616437</v>
      </c>
      <c r="C43" s="205">
        <f t="shared" si="2"/>
        <v>1.674500000000001E-2</v>
      </c>
      <c r="D43" s="37"/>
      <c r="E43" s="36">
        <f t="shared" si="0"/>
        <v>195.48596456111031</v>
      </c>
      <c r="I43" s="36"/>
    </row>
    <row r="44" spans="1:9" x14ac:dyDescent="0.25">
      <c r="A44" s="14">
        <f t="shared" si="1"/>
        <v>2068</v>
      </c>
      <c r="B44" s="265">
        <f t="shared" si="3"/>
        <v>2.6734274109002309</v>
      </c>
      <c r="C44" s="205">
        <f t="shared" si="2"/>
        <v>1.674500000000001E-2</v>
      </c>
      <c r="D44" s="37"/>
      <c r="E44" s="36">
        <f t="shared" si="0"/>
        <v>198.75937703768611</v>
      </c>
      <c r="I44" s="36"/>
    </row>
    <row r="45" spans="1:9" x14ac:dyDescent="0.25">
      <c r="A45" s="14">
        <f t="shared" si="1"/>
        <v>2069</v>
      </c>
      <c r="B45" s="265">
        <f t="shared" si="3"/>
        <v>2.7181939528957555</v>
      </c>
      <c r="C45" s="205">
        <f t="shared" si="2"/>
        <v>1.674500000000001E-2</v>
      </c>
      <c r="D45" s="37"/>
      <c r="E45" s="36">
        <f t="shared" si="0"/>
        <v>202.08760280618216</v>
      </c>
      <c r="I45" s="36"/>
    </row>
    <row r="46" spans="1:9" x14ac:dyDescent="0.25">
      <c r="A46" s="14">
        <f t="shared" si="1"/>
        <v>2070</v>
      </c>
      <c r="B46" s="265">
        <f t="shared" si="3"/>
        <v>2.7637101106369948</v>
      </c>
      <c r="C46" s="205">
        <f t="shared" si="2"/>
        <v>1.674500000000001E-2</v>
      </c>
      <c r="D46" s="37"/>
      <c r="E46" s="36">
        <f t="shared" si="0"/>
        <v>205.47155971517168</v>
      </c>
      <c r="I46" s="36"/>
    </row>
    <row r="47" spans="1:9" x14ac:dyDescent="0.25">
      <c r="A47" s="14">
        <f t="shared" si="1"/>
        <v>2071</v>
      </c>
      <c r="B47" s="265">
        <f t="shared" si="3"/>
        <v>2.8099884364396113</v>
      </c>
      <c r="C47" s="205">
        <f t="shared" si="2"/>
        <v>1.674500000000001E-2</v>
      </c>
      <c r="D47" s="37"/>
      <c r="E47" s="36">
        <f t="shared" si="0"/>
        <v>208.91218098260222</v>
      </c>
      <c r="I47" s="36"/>
    </row>
    <row r="48" spans="1:9" x14ac:dyDescent="0.25">
      <c r="A48" s="14">
        <f t="shared" si="1"/>
        <v>2072</v>
      </c>
      <c r="B48" s="265">
        <f t="shared" si="3"/>
        <v>2.8570416928077926</v>
      </c>
      <c r="C48" s="205">
        <f t="shared" si="2"/>
        <v>1.674500000000001E-2</v>
      </c>
      <c r="D48" s="37"/>
      <c r="E48" s="36">
        <f t="shared" si="0"/>
        <v>212.41041545315591</v>
      </c>
      <c r="I48" s="36"/>
    </row>
    <row r="49" spans="1:9" x14ac:dyDescent="0.25">
      <c r="A49" s="14">
        <f t="shared" si="1"/>
        <v>2073</v>
      </c>
      <c r="B49" s="265">
        <f t="shared" si="3"/>
        <v>2.9048828559538591</v>
      </c>
      <c r="C49" s="205">
        <f t="shared" si="2"/>
        <v>1.674500000000001E-2</v>
      </c>
      <c r="D49" s="37"/>
      <c r="E49" s="36">
        <f t="shared" si="0"/>
        <v>215.96722785991901</v>
      </c>
      <c r="I49" s="36"/>
    </row>
    <row r="50" spans="1:9" x14ac:dyDescent="0.25">
      <c r="A50" s="14">
        <f t="shared" si="1"/>
        <v>2074</v>
      </c>
      <c r="B50" s="265">
        <f t="shared" si="3"/>
        <v>2.9535251193768066</v>
      </c>
      <c r="C50" s="205">
        <f t="shared" si="2"/>
        <v>1.674500000000001E-2</v>
      </c>
      <c r="D50" s="37"/>
      <c r="E50" s="36">
        <f t="shared" si="0"/>
        <v>219.58359909043335</v>
      </c>
      <c r="I50" s="36"/>
    </row>
    <row r="51" spans="1:9" x14ac:dyDescent="0.25">
      <c r="A51" s="14">
        <f t="shared" si="1"/>
        <v>2075</v>
      </c>
      <c r="B51" s="265">
        <f t="shared" si="3"/>
        <v>3.0029818975007712</v>
      </c>
      <c r="C51" s="205">
        <f t="shared" si="2"/>
        <v>1.674500000000001E-2</v>
      </c>
      <c r="D51" s="37"/>
      <c r="E51" s="36">
        <f t="shared" si="0"/>
        <v>223.26052645720267</v>
      </c>
      <c r="I51" s="36"/>
    </row>
    <row r="52" spans="1:9" x14ac:dyDescent="0.25">
      <c r="A52" s="14">
        <f t="shared" si="1"/>
        <v>2076</v>
      </c>
      <c r="B52" s="265">
        <f t="shared" si="3"/>
        <v>3.0532668293744214</v>
      </c>
      <c r="C52" s="205">
        <f t="shared" si="2"/>
        <v>1.674500000000001E-2</v>
      </c>
      <c r="D52" s="37"/>
      <c r="E52" s="36">
        <f t="shared" si="0"/>
        <v>226.99902397272854</v>
      </c>
      <c r="I52" s="36"/>
    </row>
    <row r="53" spans="1:9" x14ac:dyDescent="0.25">
      <c r="A53" s="14">
        <f t="shared" si="1"/>
        <v>2077</v>
      </c>
      <c r="B53" s="265">
        <f t="shared" si="3"/>
        <v>3.1043937824322962</v>
      </c>
      <c r="C53" s="205">
        <f t="shared" si="2"/>
        <v>1.674500000000001E-2</v>
      </c>
      <c r="D53" s="37"/>
      <c r="E53" s="36">
        <f t="shared" si="0"/>
        <v>230.80012262915187</v>
      </c>
      <c r="I53" s="36"/>
    </row>
    <row r="54" spans="1:9" x14ac:dyDescent="0.25">
      <c r="A54" s="14">
        <f t="shared" si="1"/>
        <v>2078</v>
      </c>
      <c r="B54" s="265">
        <f t="shared" si="3"/>
        <v>3.1563768563191252</v>
      </c>
      <c r="C54" s="205">
        <f t="shared" si="2"/>
        <v>1.674500000000001E-2</v>
      </c>
      <c r="D54" s="37"/>
      <c r="E54" s="36">
        <f t="shared" si="0"/>
        <v>234.66487068257703</v>
      </c>
      <c r="I54" s="36"/>
    </row>
    <row r="55" spans="1:9" x14ac:dyDescent="0.25">
      <c r="A55" s="14">
        <f t="shared" si="1"/>
        <v>2079</v>
      </c>
      <c r="B55" s="265">
        <f t="shared" si="3"/>
        <v>3.2092303867781888</v>
      </c>
      <c r="C55" s="205">
        <f t="shared" si="2"/>
        <v>1.674500000000001E-2</v>
      </c>
      <c r="D55" s="37"/>
      <c r="E55" s="36">
        <f t="shared" si="0"/>
        <v>238.59433394215679</v>
      </c>
      <c r="I55" s="36"/>
    </row>
    <row r="56" spans="1:9" x14ac:dyDescent="0.25">
      <c r="A56" s="14">
        <f t="shared" si="1"/>
        <v>2080</v>
      </c>
      <c r="B56" s="265">
        <f t="shared" si="3"/>
        <v>3.2629689496047898</v>
      </c>
      <c r="C56" s="205">
        <f t="shared" si="2"/>
        <v>1.674500000000001E-2</v>
      </c>
      <c r="D56" s="37"/>
      <c r="E56" s="36">
        <f t="shared" si="0"/>
        <v>242.58959606401822</v>
      </c>
      <c r="I56" s="36"/>
    </row>
    <row r="57" spans="1:9" x14ac:dyDescent="0.25">
      <c r="A57" s="14">
        <f t="shared" si="1"/>
        <v>2081</v>
      </c>
      <c r="B57" s="265">
        <f t="shared" si="3"/>
        <v>3.3176073646659221</v>
      </c>
      <c r="C57" s="205">
        <f t="shared" si="2"/>
        <v>1.674500000000001E-2</v>
      </c>
      <c r="D57" s="37"/>
      <c r="E57" s="36">
        <f t="shared" si="0"/>
        <v>246.65175885011021</v>
      </c>
      <c r="I57" s="36"/>
    </row>
    <row r="58" spans="1:9" x14ac:dyDescent="0.25">
      <c r="A58" s="14">
        <f t="shared" si="1"/>
        <v>2082</v>
      </c>
      <c r="B58" s="265">
        <f t="shared" si="3"/>
        <v>3.373160699987253</v>
      </c>
      <c r="C58" s="205">
        <f t="shared" si="2"/>
        <v>1.674500000000001E-2</v>
      </c>
      <c r="D58" s="37"/>
      <c r="E58" s="36">
        <f t="shared" si="0"/>
        <v>250.78194255205531</v>
      </c>
      <c r="I58" s="36"/>
    </row>
    <row r="59" spans="1:9" x14ac:dyDescent="0.25">
      <c r="A59" s="14">
        <f t="shared" si="1"/>
        <v>2083</v>
      </c>
      <c r="B59" s="265">
        <f t="shared" si="3"/>
        <v>3.4296442759085397</v>
      </c>
      <c r="C59" s="205">
        <f t="shared" si="2"/>
        <v>1.674500000000001E-2</v>
      </c>
      <c r="D59" s="37"/>
      <c r="E59" s="36">
        <f t="shared" si="0"/>
        <v>254.98128618008948</v>
      </c>
      <c r="I59" s="36"/>
    </row>
    <row r="60" spans="1:9" x14ac:dyDescent="0.25">
      <c r="A60" s="14">
        <f t="shared" si="1"/>
        <v>2084</v>
      </c>
      <c r="B60" s="265">
        <f t="shared" si="3"/>
        <v>3.4870736693086282</v>
      </c>
      <c r="C60" s="205">
        <f t="shared" si="2"/>
        <v>1.674500000000001E-2</v>
      </c>
      <c r="D60" s="37"/>
      <c r="E60" s="36">
        <f t="shared" si="0"/>
        <v>259.25094781717507</v>
      </c>
      <c r="I60" s="36"/>
    </row>
    <row r="61" spans="1:9" x14ac:dyDescent="0.25">
      <c r="A61" s="14">
        <f t="shared" si="1"/>
        <v>2085</v>
      </c>
      <c r="B61" s="265">
        <f t="shared" si="3"/>
        <v>3.5454647179012011</v>
      </c>
      <c r="C61" s="205">
        <f t="shared" si="2"/>
        <v>1.674500000000001E-2</v>
      </c>
      <c r="D61" s="37"/>
      <c r="E61" s="36">
        <f t="shared" si="0"/>
        <v>263.59210493837367</v>
      </c>
      <c r="I61" s="36"/>
    </row>
    <row r="62" spans="1:9" x14ac:dyDescent="0.25">
      <c r="A62" s="14">
        <f t="shared" si="1"/>
        <v>2086</v>
      </c>
      <c r="B62" s="265">
        <f t="shared" si="3"/>
        <v>3.6048335246024568</v>
      </c>
      <c r="C62" s="205">
        <f t="shared" si="2"/>
        <v>1.674500000000001E-2</v>
      </c>
      <c r="D62" s="37"/>
      <c r="E62" s="36">
        <f t="shared" si="0"/>
        <v>268.00595473556672</v>
      </c>
      <c r="I62" s="36"/>
    </row>
    <row r="63" spans="1:9" x14ac:dyDescent="0.25">
      <c r="A63" s="14">
        <f t="shared" si="1"/>
        <v>2087</v>
      </c>
      <c r="B63" s="265">
        <f t="shared" si="3"/>
        <v>3.6651964619719251</v>
      </c>
      <c r="C63" s="205">
        <f t="shared" si="2"/>
        <v>1.674500000000001E-2</v>
      </c>
      <c r="D63" s="37"/>
      <c r="E63" s="36">
        <f t="shared" si="0"/>
        <v>272.4937144476138</v>
      </c>
      <c r="I63" s="36"/>
    </row>
    <row r="64" spans="1:9" x14ac:dyDescent="0.25">
      <c r="A64" s="14">
        <f t="shared" si="1"/>
        <v>2088</v>
      </c>
      <c r="B64" s="265">
        <f t="shared" si="3"/>
        <v>3.7265701767276451</v>
      </c>
      <c r="C64" s="205">
        <f t="shared" si="2"/>
        <v>1.674500000000001E-2</v>
      </c>
      <c r="D64" s="37"/>
      <c r="E64" s="36">
        <f t="shared" si="0"/>
        <v>277.05662169603909</v>
      </c>
      <c r="I64" s="36"/>
    </row>
    <row r="65" spans="1:9" x14ac:dyDescent="0.25">
      <c r="A65" s="14">
        <f t="shared" si="1"/>
        <v>2089</v>
      </c>
      <c r="B65" s="265">
        <f t="shared" si="3"/>
        <v>3.7889715943369495</v>
      </c>
      <c r="C65" s="205">
        <f t="shared" si="2"/>
        <v>1.674500000000001E-2</v>
      </c>
      <c r="D65" s="37"/>
      <c r="E65" s="36">
        <f t="shared" si="0"/>
        <v>281.69593482633928</v>
      </c>
      <c r="I65" s="36"/>
    </row>
    <row r="66" spans="1:9" x14ac:dyDescent="0.25">
      <c r="A66" s="14">
        <f t="shared" si="1"/>
        <v>2090</v>
      </c>
      <c r="B66" s="265">
        <f t="shared" si="3"/>
        <v>3.8524179236841216</v>
      </c>
      <c r="C66" s="205">
        <f t="shared" si="2"/>
        <v>1.674500000000001E-2</v>
      </c>
      <c r="D66" s="37"/>
      <c r="E66" s="36">
        <f t="shared" si="0"/>
        <v>286.41293325500635</v>
      </c>
      <c r="I66" s="36"/>
    </row>
    <row r="67" spans="1:9" x14ac:dyDescent="0.25">
      <c r="A67" s="14">
        <f t="shared" si="1"/>
        <v>2091</v>
      </c>
      <c r="B67" s="265">
        <f t="shared" si="3"/>
        <v>3.9169266618162122</v>
      </c>
      <c r="C67" s="205">
        <f t="shared" si="2"/>
        <v>1.674500000000001E-2</v>
      </c>
      <c r="D67" s="37"/>
      <c r="E67" s="36">
        <f t="shared" si="0"/>
        <v>291.20891782236146</v>
      </c>
      <c r="I67" s="36"/>
    </row>
    <row r="68" spans="1:9" x14ac:dyDescent="0.25">
      <c r="A68" s="14">
        <f t="shared" si="1"/>
        <v>2092</v>
      </c>
      <c r="B68" s="265">
        <f t="shared" si="3"/>
        <v>3.9825155987683245</v>
      </c>
      <c r="C68" s="205">
        <f t="shared" si="2"/>
        <v>1.674500000000001E-2</v>
      </c>
      <c r="D68" s="37"/>
      <c r="E68" s="36">
        <f t="shared" ref="E68:E84" si="4">E67*(1+C68)</f>
        <v>296.0852111512969</v>
      </c>
      <c r="I68" s="36"/>
    </row>
    <row r="69" spans="1:9" x14ac:dyDescent="0.25">
      <c r="A69" s="14">
        <f t="shared" ref="A69:A84" si="5">A68+1</f>
        <v>2093</v>
      </c>
      <c r="B69" s="265">
        <f t="shared" si="3"/>
        <v>4.0492028224697005</v>
      </c>
      <c r="C69" s="205">
        <f t="shared" ref="C69:C84" si="6">B69/B68-1</f>
        <v>1.674500000000001E-2</v>
      </c>
      <c r="D69" s="37"/>
      <c r="E69" s="36">
        <f t="shared" si="4"/>
        <v>301.0431580120254</v>
      </c>
      <c r="I69" s="36"/>
    </row>
    <row r="70" spans="1:9" x14ac:dyDescent="0.25">
      <c r="A70" s="14">
        <f t="shared" si="5"/>
        <v>2094</v>
      </c>
      <c r="B70" s="265">
        <f t="shared" si="3"/>
        <v>4.1170067237319561</v>
      </c>
      <c r="C70" s="205">
        <f t="shared" si="6"/>
        <v>1.674500000000001E-2</v>
      </c>
      <c r="D70" s="37"/>
      <c r="E70" s="36">
        <f t="shared" si="4"/>
        <v>306.08412569293677</v>
      </c>
      <c r="I70" s="36"/>
    </row>
    <row r="71" spans="1:9" x14ac:dyDescent="0.25">
      <c r="A71" s="14">
        <f t="shared" si="5"/>
        <v>2095</v>
      </c>
      <c r="B71" s="265">
        <f t="shared" si="3"/>
        <v>4.1859460013208478</v>
      </c>
      <c r="C71" s="205">
        <f t="shared" si="6"/>
        <v>1.674500000000001E-2</v>
      </c>
      <c r="D71" s="37"/>
      <c r="E71" s="36">
        <f t="shared" si="4"/>
        <v>311.20950437766498</v>
      </c>
      <c r="I71" s="36"/>
    </row>
    <row r="72" spans="1:9" x14ac:dyDescent="0.25">
      <c r="A72" s="14">
        <f t="shared" si="5"/>
        <v>2096</v>
      </c>
      <c r="B72" s="265">
        <f t="shared" si="3"/>
        <v>4.2560396671129652</v>
      </c>
      <c r="C72" s="205">
        <f t="shared" si="6"/>
        <v>1.674500000000001E-2</v>
      </c>
      <c r="D72" s="37"/>
      <c r="E72" s="36">
        <f t="shared" si="4"/>
        <v>316.42070752846899</v>
      </c>
      <c r="I72" s="36"/>
    </row>
    <row r="73" spans="1:9" x14ac:dyDescent="0.25">
      <c r="A73" s="14">
        <f t="shared" si="5"/>
        <v>2097</v>
      </c>
      <c r="B73" s="265">
        <f t="shared" si="3"/>
        <v>4.3273070513387717</v>
      </c>
      <c r="C73" s="205">
        <f t="shared" si="6"/>
        <v>1.674500000000001E-2</v>
      </c>
      <c r="D73" s="37"/>
      <c r="E73" s="36">
        <f t="shared" si="4"/>
        <v>321.71917227603319</v>
      </c>
      <c r="I73" s="36"/>
    </row>
    <row r="74" spans="1:9" x14ac:dyDescent="0.25">
      <c r="A74" s="14">
        <f t="shared" si="5"/>
        <v>2098</v>
      </c>
      <c r="B74" s="265">
        <f t="shared" si="3"/>
        <v>4.3997678079134399</v>
      </c>
      <c r="C74" s="205">
        <f t="shared" si="6"/>
        <v>1.674500000000001E-2</v>
      </c>
      <c r="D74" s="37"/>
      <c r="E74" s="36">
        <f t="shared" si="4"/>
        <v>327.10635981579537</v>
      </c>
      <c r="I74" s="36"/>
    </row>
    <row r="75" spans="1:9" x14ac:dyDescent="0.25">
      <c r="A75" s="14">
        <f t="shared" si="5"/>
        <v>2099</v>
      </c>
      <c r="B75" s="265">
        <f t="shared" si="3"/>
        <v>4.4734419198569508</v>
      </c>
      <c r="C75" s="205">
        <f t="shared" si="6"/>
        <v>1.674500000000001E-2</v>
      </c>
      <c r="D75" s="37"/>
      <c r="E75" s="36">
        <f t="shared" si="4"/>
        <v>332.58375581091087</v>
      </c>
      <c r="I75" s="36"/>
    </row>
    <row r="76" spans="1:9" x14ac:dyDescent="0.25">
      <c r="A76" s="14">
        <f t="shared" si="5"/>
        <v>2100</v>
      </c>
      <c r="B76" s="265">
        <f t="shared" si="3"/>
        <v>4.5483497048049557</v>
      </c>
      <c r="C76" s="205">
        <f t="shared" si="6"/>
        <v>1.674500000000001E-2</v>
      </c>
      <c r="D76" s="37"/>
      <c r="E76" s="36">
        <f t="shared" si="4"/>
        <v>338.15287080196458</v>
      </c>
      <c r="I76" s="36"/>
    </row>
    <row r="77" spans="1:9" x14ac:dyDescent="0.25">
      <c r="A77" s="14">
        <f t="shared" si="5"/>
        <v>2101</v>
      </c>
      <c r="B77" s="265">
        <f t="shared" si="3"/>
        <v>4.6245118206119145</v>
      </c>
      <c r="C77" s="205">
        <f t="shared" si="6"/>
        <v>1.674500000000001E-2</v>
      </c>
      <c r="D77" s="37"/>
      <c r="E77" s="36">
        <f t="shared" si="4"/>
        <v>343.8152406235435</v>
      </c>
      <c r="I77" s="36"/>
    </row>
    <row r="78" spans="1:9" x14ac:dyDescent="0.25">
      <c r="A78" s="14">
        <f t="shared" si="5"/>
        <v>2102</v>
      </c>
      <c r="B78" s="265">
        <f t="shared" si="3"/>
        <v>4.7019492710480613</v>
      </c>
      <c r="C78" s="205">
        <f t="shared" si="6"/>
        <v>1.674500000000001E-2</v>
      </c>
      <c r="D78" s="37"/>
      <c r="E78" s="36">
        <f t="shared" si="4"/>
        <v>349.57242682778474</v>
      </c>
      <c r="I78" s="36"/>
    </row>
    <row r="79" spans="1:9" x14ac:dyDescent="0.25">
      <c r="A79" s="14">
        <f t="shared" si="5"/>
        <v>2103</v>
      </c>
      <c r="B79" s="265">
        <f t="shared" si="3"/>
        <v>4.7806834115917614</v>
      </c>
      <c r="C79" s="205">
        <f t="shared" si="6"/>
        <v>1.674500000000001E-2</v>
      </c>
      <c r="D79" s="37"/>
      <c r="E79" s="36">
        <f t="shared" si="4"/>
        <v>355.42601711501601</v>
      </c>
      <c r="I79" s="36"/>
    </row>
    <row r="80" spans="1:9" x14ac:dyDescent="0.25">
      <c r="A80" s="14">
        <f t="shared" si="5"/>
        <v>2104</v>
      </c>
      <c r="B80" s="265">
        <f t="shared" si="3"/>
        <v>4.8607359553188658</v>
      </c>
      <c r="C80" s="205">
        <f t="shared" si="6"/>
        <v>1.674500000000001E-2</v>
      </c>
      <c r="D80" s="37"/>
      <c r="E80" s="36">
        <f t="shared" si="4"/>
        <v>361.37762577160697</v>
      </c>
      <c r="I80" s="36"/>
    </row>
    <row r="81" spans="1:16" x14ac:dyDescent="0.25">
      <c r="A81" s="14">
        <f t="shared" si="5"/>
        <v>2105</v>
      </c>
      <c r="B81" s="265">
        <f t="shared" si="3"/>
        <v>4.9421289788906799</v>
      </c>
      <c r="C81" s="205">
        <f t="shared" si="6"/>
        <v>1.674500000000001E-2</v>
      </c>
      <c r="D81" s="37"/>
      <c r="E81" s="36">
        <f t="shared" si="4"/>
        <v>367.42889411515256</v>
      </c>
      <c r="I81" s="36"/>
    </row>
    <row r="82" spans="1:16" x14ac:dyDescent="0.25">
      <c r="A82" s="14">
        <f t="shared" si="5"/>
        <v>2106</v>
      </c>
      <c r="B82" s="265">
        <f t="shared" si="3"/>
        <v>5.0248849286422042</v>
      </c>
      <c r="C82" s="205">
        <f t="shared" si="6"/>
        <v>1.674500000000001E-2</v>
      </c>
      <c r="D82" s="37"/>
      <c r="E82" s="36">
        <f t="shared" si="4"/>
        <v>373.58149094711081</v>
      </c>
      <c r="I82" s="36"/>
    </row>
    <row r="83" spans="1:16" x14ac:dyDescent="0.25">
      <c r="A83" s="14">
        <f t="shared" si="5"/>
        <v>2107</v>
      </c>
      <c r="B83" s="265">
        <f t="shared" si="3"/>
        <v>5.1090266267723177</v>
      </c>
      <c r="C83" s="205">
        <f t="shared" si="6"/>
        <v>1.674500000000001E-2</v>
      </c>
      <c r="D83" s="37"/>
      <c r="E83" s="36">
        <f t="shared" si="4"/>
        <v>379.8371130130202</v>
      </c>
      <c r="I83" s="36"/>
    </row>
    <row r="84" spans="1:16" x14ac:dyDescent="0.25">
      <c r="A84" s="14">
        <f t="shared" si="5"/>
        <v>2108</v>
      </c>
      <c r="B84" s="265">
        <f t="shared" si="3"/>
        <v>5.1945772776376202</v>
      </c>
      <c r="C84" s="205">
        <f t="shared" si="6"/>
        <v>1.674500000000001E-2</v>
      </c>
      <c r="D84" s="37"/>
      <c r="E84" s="36">
        <f t="shared" si="4"/>
        <v>386.1974854704232</v>
      </c>
      <c r="I84" s="36"/>
    </row>
    <row r="85" spans="1:16" x14ac:dyDescent="0.25">
      <c r="A85" s="14"/>
    </row>
    <row r="86" spans="1:16" x14ac:dyDescent="0.25">
      <c r="A86" s="63" t="s">
        <v>112</v>
      </c>
    </row>
    <row r="87" spans="1:16" ht="15" customHeight="1" x14ac:dyDescent="0.25">
      <c r="A87" s="64"/>
      <c r="B87" s="64"/>
      <c r="C87" s="64"/>
      <c r="D87" s="64"/>
      <c r="E87" s="64"/>
      <c r="F87" s="64"/>
    </row>
    <row r="88" spans="1:16" x14ac:dyDescent="0.25">
      <c r="A88" s="1" t="s">
        <v>216</v>
      </c>
      <c r="B88" s="1" t="s">
        <v>218</v>
      </c>
      <c r="C88" s="219"/>
      <c r="D88" s="219"/>
      <c r="E88" s="219"/>
      <c r="F88" s="219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 t="s">
        <v>217</v>
      </c>
      <c r="B89" s="1" t="s">
        <v>220</v>
      </c>
      <c r="C89" s="219"/>
      <c r="D89" s="219"/>
      <c r="E89" s="219"/>
      <c r="F89" s="219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 t="s">
        <v>144</v>
      </c>
      <c r="B90" s="1" t="s">
        <v>223</v>
      </c>
      <c r="C90" s="219"/>
      <c r="D90" s="219"/>
      <c r="E90" s="219"/>
      <c r="F90" s="219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219"/>
      <c r="B91" s="219"/>
      <c r="C91" s="219"/>
      <c r="D91" s="219"/>
      <c r="E91" s="219"/>
      <c r="F91" s="219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220"/>
      <c r="D92" s="220"/>
      <c r="E92" s="22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E93" s="182"/>
    </row>
  </sheetData>
  <mergeCells count="1">
    <mergeCell ref="B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9152-2A07-48CA-A8B1-450C5F188A54}">
  <sheetPr codeName="Sheet6"/>
  <dimension ref="A1:P25"/>
  <sheetViews>
    <sheetView tabSelected="1" zoomScale="90" zoomScaleNormal="90" workbookViewId="0">
      <selection activeCell="P22" sqref="P22"/>
    </sheetView>
  </sheetViews>
  <sheetFormatPr defaultRowHeight="12.75" x14ac:dyDescent="0.2"/>
  <cols>
    <col min="1" max="1" width="26" customWidth="1"/>
    <col min="2" max="2" width="11.140625" customWidth="1"/>
    <col min="3" max="3" width="11.42578125" customWidth="1"/>
    <col min="4" max="4" width="12.5703125" customWidth="1"/>
    <col min="5" max="5" width="11.7109375" customWidth="1"/>
    <col min="6" max="6" width="17.5703125" customWidth="1"/>
    <col min="7" max="7" width="11.28515625" customWidth="1"/>
    <col min="8" max="8" width="15.140625" customWidth="1"/>
    <col min="9" max="9" width="11.7109375" customWidth="1"/>
    <col min="10" max="10" width="10.5703125" customWidth="1"/>
    <col min="11" max="11" width="11" customWidth="1"/>
    <col min="12" max="12" width="13.140625" customWidth="1"/>
    <col min="13" max="13" width="11.140625" customWidth="1"/>
    <col min="15" max="15" width="13.85546875" bestFit="1" customWidth="1"/>
  </cols>
  <sheetData>
    <row r="1" spans="1:14" x14ac:dyDescent="0.2">
      <c r="A1" s="124" t="s">
        <v>148</v>
      </c>
    </row>
    <row r="4" spans="1:14" x14ac:dyDescent="0.2">
      <c r="A4" s="124" t="s">
        <v>149</v>
      </c>
      <c r="B4" s="124" t="s">
        <v>150</v>
      </c>
      <c r="C4" s="124"/>
    </row>
    <row r="6" spans="1:14" s="123" customFormat="1" ht="38.25" x14ac:dyDescent="0.2">
      <c r="A6" s="125" t="s">
        <v>151</v>
      </c>
      <c r="B6" s="125" t="s">
        <v>152</v>
      </c>
      <c r="C6" s="126" t="s">
        <v>153</v>
      </c>
      <c r="D6" s="126" t="s">
        <v>154</v>
      </c>
      <c r="E6" s="127" t="s">
        <v>155</v>
      </c>
    </row>
    <row r="7" spans="1:14" x14ac:dyDescent="0.2">
      <c r="A7" s="128"/>
      <c r="B7" s="136" t="s">
        <v>156</v>
      </c>
      <c r="C7" s="129" t="s">
        <v>156</v>
      </c>
      <c r="D7" s="130" t="s">
        <v>157</v>
      </c>
      <c r="E7" s="131" t="s">
        <v>158</v>
      </c>
    </row>
    <row r="8" spans="1:14" x14ac:dyDescent="0.2">
      <c r="A8" s="132"/>
      <c r="B8" s="132"/>
      <c r="E8" s="133"/>
    </row>
    <row r="9" spans="1:14" x14ac:dyDescent="0.2">
      <c r="A9" s="134">
        <v>50</v>
      </c>
      <c r="B9" s="257">
        <f>-VLOOKUP(A9,'Life Cycle Cost Evaluation'!$A$14:$T$94,17,FALSE)/1000</f>
        <v>28718.512415963298</v>
      </c>
      <c r="C9" s="258">
        <f>-PMT('Life Cycle Cost Evaluation'!$M$1,'Summary of Alternatives'!A9,'Summary of Alternatives'!B9,,0)</f>
        <v>1968.5389423632198</v>
      </c>
      <c r="D9" s="135">
        <f>'Generation Plant Input'!D9</f>
        <v>31.51</v>
      </c>
      <c r="E9" s="259">
        <f>C9/D9/10</f>
        <v>6.2473466910924147</v>
      </c>
    </row>
    <row r="11" spans="1:14" x14ac:dyDescent="0.2">
      <c r="A11" s="124" t="s">
        <v>159</v>
      </c>
      <c r="B11" s="124"/>
      <c r="C11" s="124"/>
      <c r="D11" s="124"/>
      <c r="E11" s="124"/>
      <c r="F11" s="124"/>
    </row>
    <row r="13" spans="1:14" x14ac:dyDescent="0.2">
      <c r="A13" s="140"/>
      <c r="B13" s="266" t="s">
        <v>160</v>
      </c>
      <c r="C13" s="267"/>
      <c r="D13" s="267"/>
      <c r="E13" s="267"/>
      <c r="F13" s="266" t="s">
        <v>161</v>
      </c>
      <c r="G13" s="267"/>
      <c r="H13" s="267"/>
      <c r="I13" s="267"/>
      <c r="J13" s="266" t="s">
        <v>162</v>
      </c>
      <c r="K13" s="267"/>
      <c r="L13" s="267"/>
      <c r="M13" s="268"/>
      <c r="N13" s="124"/>
    </row>
    <row r="14" spans="1:14" ht="38.25" x14ac:dyDescent="0.2">
      <c r="A14" s="141" t="s">
        <v>151</v>
      </c>
      <c r="B14" s="139" t="s">
        <v>152</v>
      </c>
      <c r="C14" s="137" t="s">
        <v>153</v>
      </c>
      <c r="D14" s="137" t="s">
        <v>154</v>
      </c>
      <c r="E14" s="137" t="s">
        <v>155</v>
      </c>
      <c r="F14" s="139" t="s">
        <v>152</v>
      </c>
      <c r="G14" s="137" t="s">
        <v>153</v>
      </c>
      <c r="H14" s="137" t="s">
        <v>154</v>
      </c>
      <c r="I14" s="137" t="s">
        <v>155</v>
      </c>
      <c r="J14" s="139" t="s">
        <v>152</v>
      </c>
      <c r="K14" s="137" t="s">
        <v>153</v>
      </c>
      <c r="L14" s="137" t="s">
        <v>154</v>
      </c>
      <c r="M14" s="138" t="s">
        <v>155</v>
      </c>
      <c r="N14" s="124"/>
    </row>
    <row r="15" spans="1:14" x14ac:dyDescent="0.2">
      <c r="A15" s="142"/>
      <c r="B15" s="136" t="s">
        <v>156</v>
      </c>
      <c r="C15" s="129" t="s">
        <v>156</v>
      </c>
      <c r="D15" s="130" t="s">
        <v>157</v>
      </c>
      <c r="E15" s="130" t="s">
        <v>158</v>
      </c>
      <c r="F15" s="136" t="s">
        <v>156</v>
      </c>
      <c r="G15" s="129" t="s">
        <v>156</v>
      </c>
      <c r="H15" s="130" t="s">
        <v>157</v>
      </c>
      <c r="I15" s="130" t="s">
        <v>158</v>
      </c>
      <c r="J15" s="136" t="s">
        <v>156</v>
      </c>
      <c r="K15" s="129" t="s">
        <v>156</v>
      </c>
      <c r="L15" s="130" t="s">
        <v>157</v>
      </c>
      <c r="M15" s="131" t="s">
        <v>158</v>
      </c>
    </row>
    <row r="16" spans="1:14" x14ac:dyDescent="0.2">
      <c r="A16" s="143"/>
      <c r="B16" s="132"/>
      <c r="F16" s="132"/>
      <c r="J16" s="132"/>
      <c r="M16" s="133"/>
    </row>
    <row r="17" spans="1:16" x14ac:dyDescent="0.2">
      <c r="A17" s="144">
        <v>50</v>
      </c>
      <c r="B17" s="260">
        <f>VLOOKUP(A17,'Replacement Energy '!$A$8:$F$88,5,FALSE)/1000</f>
        <v>23813.883658861803</v>
      </c>
      <c r="C17" s="261">
        <f>-PMT('Life Cycle Cost Evaluation'!$M$1,'Summary of Alternatives'!A17,'Summary of Alternatives'!B17,,0)</f>
        <v>1632.346295392339</v>
      </c>
      <c r="D17" s="135">
        <f>D9</f>
        <v>31.51</v>
      </c>
      <c r="E17" s="262">
        <f>C17/D17/10</f>
        <v>5.1804071577033923</v>
      </c>
      <c r="F17" s="260">
        <f>VLOOKUP(A17,'Replacement Capacity (R.O.R)'!$A$9:$F$88,5,FALSE)/1000</f>
        <v>34723.997822011959</v>
      </c>
      <c r="G17" s="261">
        <f>-PMT('Life Cycle Cost Evaluation'!$M$1,'Summary of Alternatives'!A17,'Summary of Alternatives'!F17,,0)</f>
        <v>2380.1909011544235</v>
      </c>
      <c r="H17" s="135">
        <f>D17</f>
        <v>31.51</v>
      </c>
      <c r="I17" s="262">
        <f>G17/H17/10</f>
        <v>7.5537635707852218</v>
      </c>
      <c r="J17" s="260">
        <f>F17+B17</f>
        <v>58537.881480873766</v>
      </c>
      <c r="K17" s="261">
        <f>-PMT('Life Cycle Cost Evaluation'!$M$1,'Summary of Alternatives'!A17,'Summary of Alternatives'!J17,,0)</f>
        <v>4012.537196546763</v>
      </c>
      <c r="L17" s="135">
        <f>H17</f>
        <v>31.51</v>
      </c>
      <c r="M17" s="259">
        <f>K17/L17/10</f>
        <v>12.734170728488616</v>
      </c>
      <c r="N17" s="65"/>
      <c r="P17" s="65"/>
    </row>
    <row r="19" spans="1:16" x14ac:dyDescent="0.2">
      <c r="A19" s="124" t="s">
        <v>163</v>
      </c>
      <c r="B19" s="124"/>
      <c r="C19" s="124"/>
      <c r="D19" s="124"/>
      <c r="E19" s="124"/>
      <c r="F19" s="124"/>
    </row>
    <row r="21" spans="1:16" x14ac:dyDescent="0.2">
      <c r="A21" s="140"/>
      <c r="B21" s="266" t="s">
        <v>160</v>
      </c>
      <c r="C21" s="267"/>
      <c r="D21" s="267"/>
      <c r="E21" s="267"/>
      <c r="F21" s="266" t="s">
        <v>164</v>
      </c>
      <c r="G21" s="267"/>
      <c r="H21" s="267"/>
      <c r="I21" s="267"/>
      <c r="J21" s="266" t="s">
        <v>162</v>
      </c>
      <c r="K21" s="267"/>
      <c r="L21" s="267"/>
      <c r="M21" s="268"/>
    </row>
    <row r="22" spans="1:16" ht="38.25" x14ac:dyDescent="0.2">
      <c r="A22" s="141" t="s">
        <v>151</v>
      </c>
      <c r="B22" s="139" t="s">
        <v>152</v>
      </c>
      <c r="C22" s="137" t="s">
        <v>153</v>
      </c>
      <c r="D22" s="137" t="s">
        <v>154</v>
      </c>
      <c r="E22" s="137" t="s">
        <v>155</v>
      </c>
      <c r="F22" s="139" t="s">
        <v>152</v>
      </c>
      <c r="G22" s="137" t="s">
        <v>153</v>
      </c>
      <c r="H22" s="137" t="s">
        <v>154</v>
      </c>
      <c r="I22" s="137" t="s">
        <v>155</v>
      </c>
      <c r="J22" s="139" t="s">
        <v>152</v>
      </c>
      <c r="K22" s="137" t="s">
        <v>153</v>
      </c>
      <c r="L22" s="137" t="s">
        <v>154</v>
      </c>
      <c r="M22" s="138" t="s">
        <v>155</v>
      </c>
    </row>
    <row r="23" spans="1:16" x14ac:dyDescent="0.2">
      <c r="A23" s="142"/>
      <c r="B23" s="136" t="s">
        <v>156</v>
      </c>
      <c r="C23" s="129" t="s">
        <v>156</v>
      </c>
      <c r="D23" s="130" t="s">
        <v>157</v>
      </c>
      <c r="E23" s="130" t="s">
        <v>158</v>
      </c>
      <c r="F23" s="136" t="s">
        <v>156</v>
      </c>
      <c r="G23" s="129" t="s">
        <v>156</v>
      </c>
      <c r="H23" s="130" t="s">
        <v>157</v>
      </c>
      <c r="I23" s="130" t="s">
        <v>158</v>
      </c>
      <c r="J23" s="136" t="s">
        <v>156</v>
      </c>
      <c r="K23" s="129" t="s">
        <v>156</v>
      </c>
      <c r="L23" s="130" t="s">
        <v>157</v>
      </c>
      <c r="M23" s="131" t="s">
        <v>158</v>
      </c>
    </row>
    <row r="24" spans="1:16" x14ac:dyDescent="0.2">
      <c r="A24" s="143"/>
      <c r="B24" s="132"/>
      <c r="F24" s="132"/>
      <c r="J24" s="132"/>
      <c r="M24" s="133"/>
    </row>
    <row r="25" spans="1:16" x14ac:dyDescent="0.2">
      <c r="A25" s="144">
        <v>50</v>
      </c>
      <c r="B25" s="260">
        <f>VLOOKUP(A25,'Replacement Energy '!$A$8:$F$88,5,FALSE)/1000</f>
        <v>23813.883658861803</v>
      </c>
      <c r="C25" s="261">
        <f>-PMT('Life Cycle Cost Evaluation'!$M$1,'Summary of Alternatives'!A25,'Summary of Alternatives'!B25,,0)</f>
        <v>1632.346295392339</v>
      </c>
      <c r="D25" s="135">
        <f>D17</f>
        <v>31.51</v>
      </c>
      <c r="E25" s="262">
        <f>C25/D25/10</f>
        <v>5.1804071577033923</v>
      </c>
      <c r="F25" s="260">
        <f>VLOOKUP(A25,'Replacement Capacity (Dispatch)'!$A$9:$G$89,6,FALSE)/1000</f>
        <v>43110.1732093221</v>
      </c>
      <c r="G25" s="261">
        <f>-PMT('Life Cycle Cost Evaluation'!$M$1,'Summary of Alternatives'!A25,'Summary of Alternatives'!F25,,0)</f>
        <v>2955.0296180174755</v>
      </c>
      <c r="H25" s="135">
        <f>D25</f>
        <v>31.51</v>
      </c>
      <c r="I25" s="262">
        <f>G25/H25/10</f>
        <v>9.3780692415660916</v>
      </c>
      <c r="J25" s="260">
        <f>F25+B25</f>
        <v>66924.056868183907</v>
      </c>
      <c r="K25" s="261">
        <f>-PMT('Life Cycle Cost Evaluation'!$M$1,'Summary of Alternatives'!A25,'Summary of Alternatives'!J25,,0)</f>
        <v>4587.3759134098145</v>
      </c>
      <c r="L25" s="135">
        <f>H25</f>
        <v>31.51</v>
      </c>
      <c r="M25" s="259">
        <f>K25/L25/10</f>
        <v>14.558476399269484</v>
      </c>
      <c r="P25" s="65"/>
    </row>
  </sheetData>
  <mergeCells count="6">
    <mergeCell ref="B13:E13"/>
    <mergeCell ref="F13:I13"/>
    <mergeCell ref="J13:M13"/>
    <mergeCell ref="B21:E21"/>
    <mergeCell ref="F21:I21"/>
    <mergeCell ref="J21:M2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rgb="FF00B050"/>
    <pageSetUpPr fitToPage="1"/>
  </sheetPr>
  <dimension ref="A1:AR96"/>
  <sheetViews>
    <sheetView zoomScale="70" zoomScaleNormal="70" workbookViewId="0">
      <selection activeCell="Z26" sqref="Z26"/>
    </sheetView>
  </sheetViews>
  <sheetFormatPr defaultColWidth="9.140625" defaultRowHeight="15" x14ac:dyDescent="0.25"/>
  <cols>
    <col min="1" max="1" width="12.5703125" style="46" customWidth="1"/>
    <col min="2" max="2" width="9.28515625" style="9" customWidth="1"/>
    <col min="3" max="3" width="15.7109375" style="17" customWidth="1"/>
    <col min="4" max="4" width="11.140625" style="17" customWidth="1"/>
    <col min="5" max="5" width="14.140625" style="17" customWidth="1"/>
    <col min="6" max="6" width="15.28515625" style="17" customWidth="1"/>
    <col min="7" max="7" width="12.28515625" style="17" customWidth="1"/>
    <col min="8" max="8" width="10.7109375" style="17" customWidth="1"/>
    <col min="9" max="9" width="1.85546875" style="9" customWidth="1"/>
    <col min="10" max="10" width="14.7109375" style="9" customWidth="1"/>
    <col min="11" max="11" width="3.5703125" style="9" customWidth="1"/>
    <col min="12" max="12" width="15.28515625" style="9" customWidth="1"/>
    <col min="13" max="13" width="12.7109375" style="9" customWidth="1"/>
    <col min="14" max="14" width="12.85546875" style="9" customWidth="1"/>
    <col min="15" max="15" width="12.5703125" style="9" customWidth="1"/>
    <col min="16" max="16" width="11.7109375" style="9" customWidth="1"/>
    <col min="17" max="17" width="13.7109375" style="9" customWidth="1"/>
    <col min="18" max="18" width="13.5703125" style="9" customWidth="1"/>
    <col min="19" max="19" width="14" style="9" customWidth="1"/>
    <col min="20" max="20" width="11.28515625" style="9" customWidth="1"/>
    <col min="21" max="21" width="8.42578125" style="9" customWidth="1"/>
    <col min="22" max="22" width="12.85546875" style="9" bestFit="1" customWidth="1"/>
    <col min="23" max="25" width="12.85546875" style="9" customWidth="1"/>
    <col min="26" max="26" width="15.7109375" style="9" bestFit="1" customWidth="1"/>
    <col min="27" max="27" width="9.140625" style="9"/>
    <col min="28" max="28" width="5" style="9" bestFit="1" customWidth="1"/>
    <col min="29" max="29" width="12.42578125" style="9" customWidth="1"/>
    <col min="30" max="30" width="14.7109375" style="9" customWidth="1"/>
    <col min="31" max="32" width="13.28515625" style="9" customWidth="1"/>
    <col min="33" max="33" width="10.85546875" style="9" customWidth="1"/>
    <col min="34" max="36" width="9.140625" style="9"/>
    <col min="37" max="37" width="13" style="9" bestFit="1" customWidth="1"/>
    <col min="38" max="38" width="13.5703125" style="9" customWidth="1"/>
    <col min="39" max="40" width="14" style="9" customWidth="1"/>
    <col min="41" max="41" width="9.85546875" style="9" customWidth="1"/>
    <col min="42" max="42" width="9.140625" style="9"/>
    <col min="43" max="43" width="13" style="9" bestFit="1" customWidth="1"/>
    <col min="44" max="16384" width="9.140625" style="9"/>
  </cols>
  <sheetData>
    <row r="1" spans="1:44" x14ac:dyDescent="0.25">
      <c r="B1" s="2" t="s">
        <v>165</v>
      </c>
      <c r="M1" s="47">
        <v>6.5699999999999995E-2</v>
      </c>
    </row>
    <row r="2" spans="1:44" x14ac:dyDescent="0.25">
      <c r="B2" s="2" t="s">
        <v>166</v>
      </c>
      <c r="M2" s="48" t="s">
        <v>167</v>
      </c>
    </row>
    <row r="3" spans="1:44" x14ac:dyDescent="0.25">
      <c r="B3" s="2" t="s">
        <v>168</v>
      </c>
      <c r="M3" s="50">
        <v>2027</v>
      </c>
    </row>
    <row r="4" spans="1:44" x14ac:dyDescent="0.25">
      <c r="B4" s="49" t="s">
        <v>169</v>
      </c>
      <c r="M4" s="49">
        <f>'Input Capital &amp; Operating Costs'!E12</f>
        <v>2027</v>
      </c>
    </row>
    <row r="5" spans="1:44" x14ac:dyDescent="0.25">
      <c r="B5" s="49" t="s">
        <v>170</v>
      </c>
      <c r="M5" s="121">
        <v>50</v>
      </c>
      <c r="N5" s="9" t="s">
        <v>171</v>
      </c>
    </row>
    <row r="6" spans="1:44" ht="9" customHeight="1" x14ac:dyDescent="0.25">
      <c r="S6" s="19"/>
    </row>
    <row r="7" spans="1:44" x14ac:dyDescent="0.25">
      <c r="A7" s="319" t="s">
        <v>172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44" ht="12.75" customHeight="1" x14ac:dyDescent="0.25">
      <c r="A8" s="51"/>
      <c r="B8" s="10"/>
      <c r="C8" s="52"/>
      <c r="D8" s="52"/>
      <c r="E8" s="52"/>
      <c r="F8" s="54"/>
      <c r="G8" s="54"/>
      <c r="H8" s="53"/>
      <c r="I8" s="55"/>
      <c r="J8" s="56"/>
      <c r="K8" s="2"/>
      <c r="P8" s="56"/>
      <c r="Q8" s="56"/>
      <c r="R8" s="56"/>
      <c r="T8" s="42"/>
    </row>
    <row r="9" spans="1:44" ht="12.75" customHeight="1" x14ac:dyDescent="0.25">
      <c r="A9" s="57" t="s">
        <v>173</v>
      </c>
      <c r="B9" s="58" t="s">
        <v>12</v>
      </c>
      <c r="C9" s="70" t="s">
        <v>13</v>
      </c>
      <c r="D9" s="70" t="s">
        <v>13</v>
      </c>
      <c r="E9" s="70" t="s">
        <v>14</v>
      </c>
      <c r="F9" s="71" t="s">
        <v>15</v>
      </c>
      <c r="G9" s="166" t="s">
        <v>16</v>
      </c>
      <c r="H9" s="74" t="s">
        <v>17</v>
      </c>
      <c r="I9" s="184"/>
      <c r="J9" s="321" t="s">
        <v>174</v>
      </c>
      <c r="K9" s="18"/>
      <c r="L9" s="321" t="s">
        <v>175</v>
      </c>
      <c r="M9" s="321" t="s">
        <v>176</v>
      </c>
      <c r="N9" s="321" t="s">
        <v>177</v>
      </c>
      <c r="O9" s="321" t="s">
        <v>178</v>
      </c>
      <c r="P9" s="320" t="s">
        <v>179</v>
      </c>
      <c r="Q9" s="320" t="s">
        <v>180</v>
      </c>
      <c r="R9" s="321" t="s">
        <v>181</v>
      </c>
      <c r="S9" s="321" t="s">
        <v>182</v>
      </c>
      <c r="T9" s="322" t="s">
        <v>183</v>
      </c>
    </row>
    <row r="10" spans="1:44" ht="12.75" customHeight="1" x14ac:dyDescent="0.25">
      <c r="A10" s="31" t="s">
        <v>12</v>
      </c>
      <c r="B10" s="59"/>
      <c r="C10" s="68" t="s">
        <v>20</v>
      </c>
      <c r="D10" s="68" t="s">
        <v>20</v>
      </c>
      <c r="E10" s="68"/>
      <c r="F10" s="72"/>
      <c r="G10" s="168"/>
      <c r="H10" s="75"/>
      <c r="I10" s="185"/>
      <c r="J10" s="321"/>
      <c r="K10" s="12"/>
      <c r="L10" s="321"/>
      <c r="M10" s="321"/>
      <c r="N10" s="321"/>
      <c r="O10" s="321"/>
      <c r="P10" s="320"/>
      <c r="Q10" s="320"/>
      <c r="R10" s="321"/>
      <c r="S10" s="321"/>
      <c r="T10" s="322"/>
    </row>
    <row r="11" spans="1:44" ht="18.75" customHeight="1" x14ac:dyDescent="0.25">
      <c r="A11" s="51"/>
      <c r="B11" s="59"/>
      <c r="C11" s="69" t="s">
        <v>184</v>
      </c>
      <c r="D11" s="69" t="s">
        <v>184</v>
      </c>
      <c r="E11" s="69" t="s">
        <v>23</v>
      </c>
      <c r="F11" s="73" t="s">
        <v>24</v>
      </c>
      <c r="G11" s="169" t="s">
        <v>213</v>
      </c>
      <c r="H11" s="76" t="s">
        <v>25</v>
      </c>
      <c r="I11" s="186"/>
      <c r="J11" s="321"/>
      <c r="K11" s="13"/>
      <c r="L11" s="321"/>
      <c r="M11" s="321"/>
      <c r="N11" s="321"/>
      <c r="O11" s="321"/>
      <c r="P11" s="320"/>
      <c r="Q11" s="320"/>
      <c r="R11" s="321"/>
      <c r="S11" s="321"/>
      <c r="T11" s="322"/>
    </row>
    <row r="12" spans="1:44" x14ac:dyDescent="0.25">
      <c r="A12" s="51"/>
      <c r="B12" s="59"/>
      <c r="C12" s="69" t="s">
        <v>26</v>
      </c>
      <c r="D12" s="69" t="s">
        <v>27</v>
      </c>
      <c r="E12" s="69" t="s">
        <v>26</v>
      </c>
      <c r="F12" s="69" t="s">
        <v>26</v>
      </c>
      <c r="G12" s="171" t="s">
        <v>26</v>
      </c>
      <c r="H12" s="77" t="s">
        <v>28</v>
      </c>
      <c r="I12" s="184"/>
      <c r="J12" s="187"/>
      <c r="K12" s="13"/>
      <c r="L12" s="187"/>
      <c r="M12" s="187"/>
      <c r="N12" s="170"/>
      <c r="O12" s="170"/>
      <c r="P12" s="170"/>
      <c r="Q12" s="320"/>
      <c r="R12" s="321"/>
      <c r="S12" s="321"/>
      <c r="T12" s="322"/>
    </row>
    <row r="13" spans="1:44" x14ac:dyDescent="0.25">
      <c r="A13" s="51"/>
      <c r="B13" s="14"/>
      <c r="C13" s="15"/>
      <c r="D13" s="15"/>
      <c r="E13" s="15"/>
      <c r="F13" s="15"/>
      <c r="G13" s="60"/>
      <c r="H13" s="60"/>
      <c r="I13" s="14"/>
      <c r="J13" s="188"/>
      <c r="R13" s="188"/>
    </row>
    <row r="14" spans="1:44" x14ac:dyDescent="0.25">
      <c r="A14" s="51">
        <f>B14-$M$4+1</f>
        <v>1</v>
      </c>
      <c r="B14" s="14">
        <f>M3</f>
        <v>2027</v>
      </c>
      <c r="C14" s="11">
        <f>'Input Capital &amp; Operating Costs'!C30</f>
        <v>612000</v>
      </c>
      <c r="D14" s="11">
        <f>'Input Capital &amp; Operating Costs'!D30</f>
        <v>0</v>
      </c>
      <c r="E14" s="11">
        <f>'Input Capital &amp; Operating Costs'!E30</f>
        <v>0</v>
      </c>
      <c r="F14" s="11">
        <f>'Input Capital &amp; Operating Costs'!F30</f>
        <v>73000</v>
      </c>
      <c r="G14" s="11">
        <f>'Input Capital &amp; Operating Costs'!G30</f>
        <v>0</v>
      </c>
      <c r="H14" s="11">
        <f>'Input Capital &amp; Operating Costs'!H30</f>
        <v>0</v>
      </c>
      <c r="I14" s="23"/>
      <c r="J14" s="67">
        <f>'Gen H 8%CCA'!CG20+'Gen H 100% CCA'!CG20+Transmission!CG20+Substation!CG20+Distribution!CG20+'Buildings 4%CCA'!CG20</f>
        <v>62408.567599330017</v>
      </c>
      <c r="K14" s="17"/>
      <c r="L14" s="196">
        <f>IF(B14&lt;$M$4,0, ('Input Capital &amp; Operating Costs'!I30*'Escalation Sheet'!E3/'Escalation Sheet'!$E$3))</f>
        <v>300666.398051091</v>
      </c>
      <c r="M14" s="196">
        <f>IFERROR(VLOOKUP(B14,'Generation Plant Input'!$C$77:$H$86,6,0),0)</f>
        <v>0</v>
      </c>
      <c r="N14" s="17">
        <v>0</v>
      </c>
      <c r="O14" s="17">
        <f>N14-J14-L14-M14</f>
        <v>-363074.96565042104</v>
      </c>
      <c r="P14" s="17">
        <f>O14/(1+$M$1)^(A14)</f>
        <v>-340691.53199814301</v>
      </c>
      <c r="Q14" s="17">
        <f>P14</f>
        <v>-340691.53199814301</v>
      </c>
      <c r="R14" s="67">
        <f>'Gen H 8%CCA'!CG105+'Gen H 100% CCA'!CG105+Transmission!CG105+Substation!CG105+Distribution!CG105+'Buildings 4%CCA'!CG105</f>
        <v>-720231.68021674175</v>
      </c>
      <c r="S14" s="17">
        <f>R14+Q14</f>
        <v>-1060923.2122148848</v>
      </c>
      <c r="T14" s="24">
        <f>-O14*100/('Generation Plant Input'!$D$11*1000000)</f>
        <v>1.1522531439239003</v>
      </c>
    </row>
    <row r="15" spans="1:44" x14ac:dyDescent="0.25">
      <c r="A15" s="51">
        <f t="shared" ref="A15:A78" si="0">B15-$M$4+1</f>
        <v>2</v>
      </c>
      <c r="B15" s="14">
        <f>B14+1</f>
        <v>2028</v>
      </c>
      <c r="C15" s="11">
        <f>'Input Capital &amp; Operating Costs'!C31</f>
        <v>622000</v>
      </c>
      <c r="D15" s="11">
        <f>'Input Capital &amp; Operating Costs'!D31</f>
        <v>0</v>
      </c>
      <c r="E15" s="11">
        <f>'Input Capital &amp; Operating Costs'!E31</f>
        <v>0</v>
      </c>
      <c r="F15" s="11">
        <f>'Input Capital &amp; Operating Costs'!F31</f>
        <v>86000</v>
      </c>
      <c r="G15" s="11">
        <f>'Input Capital &amp; Operating Costs'!G31</f>
        <v>0</v>
      </c>
      <c r="H15" s="11">
        <f>'Input Capital &amp; Operating Costs'!H31</f>
        <v>0</v>
      </c>
      <c r="I15" s="23"/>
      <c r="J15" s="67">
        <f>'Gen H 8%CCA'!CG21+'Gen H 100% CCA'!CG21+Transmission!CG21+Substation!CG21+Distribution!CG21+'Buildings 4%CCA'!CG21</f>
        <v>131966.66999570082</v>
      </c>
      <c r="K15" s="17"/>
      <c r="L15" s="11">
        <f>IF(B15&lt;$M$4,0, ('Input Capital &amp; Operating Costs'!I31*'Escalation Sheet'!E4/'Escalation Sheet'!$E$3))</f>
        <v>306504.77802896732</v>
      </c>
      <c r="M15" s="11">
        <f>IFERROR(VLOOKUP(B15,'Generation Plant Input'!$C$77:$H$86,6,0),0)</f>
        <v>0</v>
      </c>
      <c r="N15" s="17">
        <v>0</v>
      </c>
      <c r="O15" s="17">
        <f t="shared" ref="O15:O78" si="1">N15-J15-L15-M15</f>
        <v>-438471.44802466815</v>
      </c>
      <c r="P15" s="17">
        <f t="shared" ref="P15:P78" si="2">O15/(1+$M$1)^(A15)</f>
        <v>-386074.73950181709</v>
      </c>
      <c r="Q15" s="17">
        <f t="shared" ref="Q15:Q78" si="3">Q14+P15</f>
        <v>-726766.2714999601</v>
      </c>
      <c r="R15" s="67">
        <f>'Gen H 8%CCA'!CG106+'Gen H 100% CCA'!CG106+Transmission!CG106+Substation!CG106+Distribution!CG106+'Buildings 4%CCA'!CG106</f>
        <v>-1355562.3476932256</v>
      </c>
      <c r="S15" s="17">
        <f t="shared" ref="S15:S78" si="4">R15+Q15</f>
        <v>-2082328.6191931856</v>
      </c>
      <c r="T15" s="24">
        <f>-O15*100/('Generation Plant Input'!$D$11*1000000)</f>
        <v>1.3915310949687978</v>
      </c>
    </row>
    <row r="16" spans="1:44" x14ac:dyDescent="0.25">
      <c r="A16" s="51">
        <f t="shared" si="0"/>
        <v>3</v>
      </c>
      <c r="B16" s="14">
        <f t="shared" ref="B16:B73" si="5">B15+1</f>
        <v>2029</v>
      </c>
      <c r="C16" s="11">
        <f>'Input Capital &amp; Operating Costs'!C32</f>
        <v>1588000</v>
      </c>
      <c r="D16" s="11">
        <f>'Input Capital &amp; Operating Costs'!D32</f>
        <v>0</v>
      </c>
      <c r="E16" s="11">
        <f>'Input Capital &amp; Operating Costs'!E32</f>
        <v>0</v>
      </c>
      <c r="F16" s="11">
        <f>'Input Capital &amp; Operating Costs'!F32</f>
        <v>2175000</v>
      </c>
      <c r="G16" s="11">
        <f>'Input Capital &amp; Operating Costs'!G32</f>
        <v>0</v>
      </c>
      <c r="H16" s="11">
        <f>'Input Capital &amp; Operating Costs'!H32</f>
        <v>0</v>
      </c>
      <c r="I16" s="23"/>
      <c r="J16" s="67">
        <f>'Gen H 8%CCA'!CG22+'Gen H 100% CCA'!CG22+Transmission!CG22+Substation!CG22+Distribution!CG22+'Buildings 4%CCA'!CG22</f>
        <v>482394.53183869668</v>
      </c>
      <c r="K16" s="17"/>
      <c r="L16" s="11">
        <f>IF(B16&lt;$M$4,0, ('Input Capital &amp; Operating Costs'!I32*'Escalation Sheet'!E5/'Escalation Sheet'!$E$3))</f>
        <v>312758.87587593478</v>
      </c>
      <c r="M16" s="11">
        <f>IFERROR(VLOOKUP(B16,'Generation Plant Input'!$C$77:$H$86,6,0),0)</f>
        <v>205440</v>
      </c>
      <c r="N16" s="17">
        <v>0</v>
      </c>
      <c r="O16" s="17">
        <f t="shared" si="1"/>
        <v>-1000593.4077146314</v>
      </c>
      <c r="P16" s="17">
        <f t="shared" si="2"/>
        <v>-826709.14145698608</v>
      </c>
      <c r="Q16" s="17">
        <f t="shared" si="3"/>
        <v>-1553475.4129569461</v>
      </c>
      <c r="R16" s="67">
        <f>'Gen H 8%CCA'!CG107+'Gen H 100% CCA'!CG107+Transmission!CG107+Substation!CG107+Distribution!CG107+'Buildings 4%CCA'!CG107</f>
        <v>-4734174.6946411114</v>
      </c>
      <c r="S16" s="17">
        <f t="shared" si="4"/>
        <v>-6287650.107598057</v>
      </c>
      <c r="T16" s="24">
        <f>-O16*100/('Generation Plant Input'!$D$11*1000000)</f>
        <v>3.1754789200718228</v>
      </c>
      <c r="U16" s="45"/>
      <c r="AQ16" s="19"/>
      <c r="AR16" s="25"/>
    </row>
    <row r="17" spans="1:21" x14ac:dyDescent="0.25">
      <c r="A17" s="51">
        <f t="shared" si="0"/>
        <v>4</v>
      </c>
      <c r="B17" s="14">
        <f t="shared" si="5"/>
        <v>2030</v>
      </c>
      <c r="C17" s="11">
        <f>'Input Capital &amp; Operating Costs'!C33</f>
        <v>0</v>
      </c>
      <c r="D17" s="11">
        <f>'Input Capital &amp; Operating Costs'!D33</f>
        <v>0</v>
      </c>
      <c r="E17" s="11">
        <f>'Input Capital &amp; Operating Costs'!E33</f>
        <v>0</v>
      </c>
      <c r="F17" s="11">
        <f>'Input Capital &amp; Operating Costs'!F33</f>
        <v>0</v>
      </c>
      <c r="G17" s="11">
        <f>'Input Capital &amp; Operating Costs'!G33</f>
        <v>0</v>
      </c>
      <c r="H17" s="11">
        <f>'Input Capital &amp; Operating Costs'!H33</f>
        <v>0</v>
      </c>
      <c r="I17" s="23"/>
      <c r="J17" s="67">
        <f>'Gen H 8%CCA'!CG23+'Gen H 100% CCA'!CG23+Transmission!CG23+Substation!CG23+Distribution!CG23+'Buildings 4%CCA'!CG23</f>
        <v>510160.2251484755</v>
      </c>
      <c r="K17" s="17"/>
      <c r="L17" s="11">
        <f>IF(B17&lt;$M$4,0, ('Input Capital &amp; Operating Costs'!I33*'Escalation Sheet'!E6/'Escalation Sheet'!$E$3))</f>
        <v>318360.4771723568</v>
      </c>
      <c r="M17" s="11">
        <f>IFERROR(VLOOKUP(B17,'Generation Plant Input'!$C$77:$H$86,6,0),0)</f>
        <v>0</v>
      </c>
      <c r="N17" s="17">
        <v>0</v>
      </c>
      <c r="O17" s="17">
        <f t="shared" si="1"/>
        <v>-828520.70232083229</v>
      </c>
      <c r="P17" s="17">
        <f t="shared" si="2"/>
        <v>-642337.83195808949</v>
      </c>
      <c r="Q17" s="17">
        <f t="shared" si="3"/>
        <v>-2195813.2449150356</v>
      </c>
      <c r="R17" s="67">
        <f>'Gen H 8%CCA'!CG108+'Gen H 100% CCA'!CG108+Transmission!CG108+Substation!CG108+Distribution!CG108+'Buildings 4%CCA'!CG108</f>
        <v>-4312670.6966272816</v>
      </c>
      <c r="S17" s="17">
        <f t="shared" si="4"/>
        <v>-6508483.9415423172</v>
      </c>
      <c r="T17" s="24">
        <f>-O17*100/('Generation Plant Input'!$D$11*1000000)</f>
        <v>2.6293897249153675</v>
      </c>
      <c r="U17" s="45"/>
    </row>
    <row r="18" spans="1:21" x14ac:dyDescent="0.25">
      <c r="A18" s="51">
        <f t="shared" si="0"/>
        <v>5</v>
      </c>
      <c r="B18" s="14">
        <f t="shared" si="5"/>
        <v>2031</v>
      </c>
      <c r="C18" s="11">
        <f>'Input Capital &amp; Operating Costs'!C34</f>
        <v>3286000</v>
      </c>
      <c r="D18" s="11">
        <f>'Input Capital &amp; Operating Costs'!D34</f>
        <v>0</v>
      </c>
      <c r="E18" s="11">
        <f>'Input Capital &amp; Operating Costs'!E34</f>
        <v>0</v>
      </c>
      <c r="F18" s="11">
        <f>'Input Capital &amp; Operating Costs'!F34</f>
        <v>0</v>
      </c>
      <c r="G18" s="11">
        <f>'Input Capital &amp; Operating Costs'!G34</f>
        <v>0</v>
      </c>
      <c r="H18" s="11">
        <f>'Input Capital &amp; Operating Costs'!H34</f>
        <v>0</v>
      </c>
      <c r="I18" s="23"/>
      <c r="J18" s="67">
        <f>'Gen H 8%CCA'!CG24+'Gen H 100% CCA'!CG24+Transmission!CG24+Substation!CG24+Distribution!CG24+'Buildings 4%CCA'!CG24</f>
        <v>795066.15727533074</v>
      </c>
      <c r="K18" s="17"/>
      <c r="L18" s="11">
        <f>IF(B18&lt;$M$4,0, ('Input Capital &amp; Operating Costs'!I34*'Escalation Sheet'!E7/'Escalation Sheet'!$E$3))</f>
        <v>323656.72207059612</v>
      </c>
      <c r="M18" s="11">
        <f>IFERROR(VLOOKUP(B18,'Generation Plant Input'!$C$77:$H$86,6,0),0)</f>
        <v>0</v>
      </c>
      <c r="N18" s="17">
        <v>0</v>
      </c>
      <c r="O18" s="17">
        <f t="shared" si="1"/>
        <v>-1118722.8793459269</v>
      </c>
      <c r="P18" s="17">
        <f t="shared" si="2"/>
        <v>-813856.22785503755</v>
      </c>
      <c r="Q18" s="17">
        <f t="shared" si="3"/>
        <v>-3009669.472770073</v>
      </c>
      <c r="R18" s="67">
        <f>'Gen H 8%CCA'!CG109+'Gen H 100% CCA'!CG109+Transmission!CG109+Substation!CG109+Distribution!CG109+'Buildings 4%CCA'!CG109</f>
        <v>-6621727.1011498785</v>
      </c>
      <c r="S18" s="17">
        <f t="shared" si="4"/>
        <v>-9631396.5739199519</v>
      </c>
      <c r="T18" s="24">
        <f>-O18*100/('Generation Plant Input'!$D$11*1000000)</f>
        <v>3.550374101383456</v>
      </c>
      <c r="U18" s="45"/>
    </row>
    <row r="19" spans="1:21" x14ac:dyDescent="0.25">
      <c r="A19" s="51">
        <f t="shared" si="0"/>
        <v>6</v>
      </c>
      <c r="B19" s="14">
        <f t="shared" si="5"/>
        <v>2032</v>
      </c>
      <c r="C19" s="11">
        <f>'Input Capital &amp; Operating Costs'!C35*'Escalation Sheet'!$E8/'Escalation Sheet'!$E$3</f>
        <v>9529406.1869857218</v>
      </c>
      <c r="D19" s="11">
        <f>'Input Capital &amp; Operating Costs'!D35*'Escalation Sheet'!$E8/'Escalation Sheet'!$E$3</f>
        <v>0</v>
      </c>
      <c r="E19" s="11">
        <f>'Input Capital &amp; Operating Costs'!E35*'Escalation Sheet'!$E8/'Escalation Sheet'!$E$3</f>
        <v>0</v>
      </c>
      <c r="F19" s="11">
        <f>'Input Capital &amp; Operating Costs'!F35*'Escalation Sheet'!$E8/'Escalation Sheet'!$E$3</f>
        <v>0</v>
      </c>
      <c r="G19" s="11">
        <f>'Input Capital &amp; Operating Costs'!G35*'Escalation Sheet'!$E8/'Escalation Sheet'!$E$3</f>
        <v>0</v>
      </c>
      <c r="H19" s="11">
        <f>'Input Capital &amp; Operating Costs'!H35*'Escalation Sheet'!$E8/'Escalation Sheet'!$E$3</f>
        <v>0</v>
      </c>
      <c r="I19" s="23"/>
      <c r="J19" s="67">
        <f>'Gen H 8%CCA'!CG25+'Gen H 100% CCA'!CG25+Transmission!CG25+Substation!CG25+Distribution!CG25+'Buildings 4%CCA'!CG25</f>
        <v>1675738.3561499277</v>
      </c>
      <c r="K19" s="17"/>
      <c r="L19" s="11">
        <f>IF(B19&lt;$M$4,0, ('Input Capital &amp; Operating Costs'!I35*'Escalation Sheet'!E8/'Escalation Sheet'!$E$3))</f>
        <v>328801.03670034179</v>
      </c>
      <c r="M19" s="11">
        <f>IFERROR(VLOOKUP(B19,'Generation Plant Input'!$C$77:$H$86,6,0),0)</f>
        <v>0</v>
      </c>
      <c r="N19" s="17">
        <v>0</v>
      </c>
      <c r="O19" s="17">
        <f t="shared" si="1"/>
        <v>-2004539.3928502696</v>
      </c>
      <c r="P19" s="17">
        <f t="shared" si="2"/>
        <v>-1368373.9589458469</v>
      </c>
      <c r="Q19" s="17">
        <f t="shared" si="3"/>
        <v>-4378043.4317159196</v>
      </c>
      <c r="R19" s="67">
        <f>'Gen H 8%CCA'!CG110+'Gen H 100% CCA'!CG110+Transmission!CG110+Substation!CG110+Distribution!CG110+'Buildings 4%CCA'!CG110</f>
        <v>-13363456.650636468</v>
      </c>
      <c r="S19" s="17">
        <f t="shared" si="4"/>
        <v>-17741500.082352389</v>
      </c>
      <c r="T19" s="24">
        <f>-O19*100/('Generation Plant Input'!$D$11*1000000)</f>
        <v>6.3615975653769272</v>
      </c>
      <c r="U19" s="45"/>
    </row>
    <row r="20" spans="1:21" x14ac:dyDescent="0.25">
      <c r="A20" s="51">
        <f t="shared" si="0"/>
        <v>7</v>
      </c>
      <c r="B20" s="14">
        <f t="shared" si="5"/>
        <v>2033</v>
      </c>
      <c r="C20" s="11">
        <f>'Input Capital &amp; Operating Costs'!C36*'Escalation Sheet'!$E9/'Escalation Sheet'!$E$3</f>
        <v>3891984.6162681924</v>
      </c>
      <c r="D20" s="11">
        <f>'Input Capital &amp; Operating Costs'!D36*'Escalation Sheet'!$E9/'Escalation Sheet'!$E$3</f>
        <v>0</v>
      </c>
      <c r="E20" s="11">
        <f>'Input Capital &amp; Operating Costs'!E36*'Escalation Sheet'!$E9/'Escalation Sheet'!$E$3</f>
        <v>0</v>
      </c>
      <c r="F20" s="11">
        <f>'Input Capital &amp; Operating Costs'!F36*'Escalation Sheet'!$E9/'Escalation Sheet'!$E$3</f>
        <v>0</v>
      </c>
      <c r="G20" s="11">
        <f>'Input Capital &amp; Operating Costs'!G36*'Escalation Sheet'!$E9/'Escalation Sheet'!$E$3</f>
        <v>0</v>
      </c>
      <c r="H20" s="11">
        <f>'Input Capital &amp; Operating Costs'!H36*'Escalation Sheet'!$E9/'Escalation Sheet'!$E$3</f>
        <v>0</v>
      </c>
      <c r="I20" s="23"/>
      <c r="J20" s="67">
        <f>'Gen H 8%CCA'!CG26+'Gen H 100% CCA'!CG26+Transmission!CG26+Substation!CG26+Distribution!CG26+'Buildings 4%CCA'!CG26</f>
        <v>2079556.018882141</v>
      </c>
      <c r="K20" s="17"/>
      <c r="L20" s="11">
        <f>IF(B20&lt;$M$4,0, ('Input Capital &amp; Operating Costs'!I36*'Escalation Sheet'!E9/'Escalation Sheet'!$E$3))</f>
        <v>334339.71309817571</v>
      </c>
      <c r="M20" s="11">
        <f>IFERROR(VLOOKUP(B20,'Generation Plant Input'!$C$77:$H$86,6,0),0)</f>
        <v>0</v>
      </c>
      <c r="N20" s="17">
        <v>0</v>
      </c>
      <c r="O20" s="17">
        <f t="shared" si="1"/>
        <v>-2413895.7319803168</v>
      </c>
      <c r="P20" s="17">
        <f t="shared" si="2"/>
        <v>-1546228.758158888</v>
      </c>
      <c r="Q20" s="17">
        <f t="shared" si="3"/>
        <v>-5924272.1898748074</v>
      </c>
      <c r="R20" s="67">
        <f>'Gen H 8%CCA'!CG111+'Gen H 100% CCA'!CG111+Transmission!CG111+Substation!CG111+Distribution!CG111+'Buildings 4%CCA'!CG111</f>
        <v>-14994769.624736523</v>
      </c>
      <c r="S20" s="17">
        <f t="shared" si="4"/>
        <v>-20919041.814611331</v>
      </c>
      <c r="T20" s="24">
        <f>-O20*100/('Generation Plant Input'!$D$11*1000000)</f>
        <v>7.6607290764211902</v>
      </c>
      <c r="U20" s="45"/>
    </row>
    <row r="21" spans="1:21" x14ac:dyDescent="0.25">
      <c r="A21" s="51">
        <f t="shared" si="0"/>
        <v>8</v>
      </c>
      <c r="B21" s="14">
        <f t="shared" si="5"/>
        <v>2034</v>
      </c>
      <c r="C21" s="11">
        <f>'Input Capital &amp; Operating Costs'!C37*'Escalation Sheet'!$E10/'Escalation Sheet'!$E$3</f>
        <v>0</v>
      </c>
      <c r="D21" s="11">
        <f>'Input Capital &amp; Operating Costs'!D37*'Escalation Sheet'!$E10/'Escalation Sheet'!$E$3</f>
        <v>0</v>
      </c>
      <c r="E21" s="11">
        <f>'Input Capital &amp; Operating Costs'!E37*'Escalation Sheet'!$E10/'Escalation Sheet'!$E$3</f>
        <v>0</v>
      </c>
      <c r="F21" s="11">
        <f>'Input Capital &amp; Operating Costs'!F37*'Escalation Sheet'!$E10/'Escalation Sheet'!$E$3</f>
        <v>0</v>
      </c>
      <c r="G21" s="11">
        <f>'Input Capital &amp; Operating Costs'!G37*'Escalation Sheet'!$E10/'Escalation Sheet'!$E$3</f>
        <v>0</v>
      </c>
      <c r="H21" s="11">
        <f>'Input Capital &amp; Operating Costs'!H37*'Escalation Sheet'!$E10/'Escalation Sheet'!$E$3</f>
        <v>0</v>
      </c>
      <c r="I21" s="23"/>
      <c r="J21" s="67">
        <f>'Gen H 8%CCA'!CG27+'Gen H 100% CCA'!CG27+Transmission!CG27+Substation!CG27+Distribution!CG27+'Buildings 4%CCA'!CG27</f>
        <v>2058257.9950672199</v>
      </c>
      <c r="K21" s="17"/>
      <c r="L21" s="11">
        <f>IF(B21&lt;$M$4,0, ('Input Capital &amp; Operating Costs'!I37*'Escalation Sheet'!E10/'Escalation Sheet'!$E$3))</f>
        <v>339962.66191791964</v>
      </c>
      <c r="M21" s="11">
        <f>IFERROR(VLOOKUP(B21,'Generation Plant Input'!$C$77:$H$86,6,0),0)</f>
        <v>0</v>
      </c>
      <c r="N21" s="17">
        <v>0</v>
      </c>
      <c r="O21" s="17">
        <f t="shared" si="1"/>
        <v>-2398220.6569851395</v>
      </c>
      <c r="P21" s="17">
        <f t="shared" si="2"/>
        <v>-1441482.6291775731</v>
      </c>
      <c r="Q21" s="17">
        <f t="shared" si="3"/>
        <v>-7365754.8190523805</v>
      </c>
      <c r="R21" s="67">
        <f>'Gen H 8%CCA'!CG112+'Gen H 100% CCA'!CG112+Transmission!CG112+Substation!CG112+Distribution!CG112+'Buildings 4%CCA'!CG112</f>
        <v>-13676345.775056617</v>
      </c>
      <c r="S21" s="17">
        <f t="shared" si="4"/>
        <v>-21042100.594108999</v>
      </c>
      <c r="T21" s="24">
        <f>-O21*100/('Generation Plant Input'!$D$11*1000000)</f>
        <v>7.6109827260715317</v>
      </c>
      <c r="U21" s="45"/>
    </row>
    <row r="22" spans="1:21" x14ac:dyDescent="0.25">
      <c r="A22" s="51">
        <f t="shared" si="0"/>
        <v>9</v>
      </c>
      <c r="B22" s="14">
        <f t="shared" si="5"/>
        <v>2035</v>
      </c>
      <c r="C22" s="11">
        <f>'Input Capital &amp; Operating Costs'!C38*'Escalation Sheet'!$E11/'Escalation Sheet'!$E$3</f>
        <v>1724387.1032255315</v>
      </c>
      <c r="D22" s="11">
        <f>'Input Capital &amp; Operating Costs'!D38*'Escalation Sheet'!$E11/'Escalation Sheet'!$E$3</f>
        <v>0</v>
      </c>
      <c r="E22" s="11">
        <f>'Input Capital &amp; Operating Costs'!E38*'Escalation Sheet'!$E11/'Escalation Sheet'!$E$3</f>
        <v>0</v>
      </c>
      <c r="F22" s="11">
        <f>'Input Capital &amp; Operating Costs'!F38*'Escalation Sheet'!$E11/'Escalation Sheet'!$E$3</f>
        <v>0</v>
      </c>
      <c r="G22" s="11">
        <f>'Input Capital &amp; Operating Costs'!G38*'Escalation Sheet'!$E11/'Escalation Sheet'!$E$3</f>
        <v>0</v>
      </c>
      <c r="H22" s="11">
        <f>'Input Capital &amp; Operating Costs'!H38*'Escalation Sheet'!$E11/'Escalation Sheet'!$E$3</f>
        <v>0</v>
      </c>
      <c r="I22" s="23"/>
      <c r="J22" s="67">
        <f>'Gen H 8%CCA'!CG28+'Gen H 100% CCA'!CG28+Transmission!CG28+Substation!CG28+Distribution!CG28+'Buildings 4%CCA'!CG28</f>
        <v>2155963.2514358638</v>
      </c>
      <c r="K22" s="17"/>
      <c r="L22" s="11">
        <f>IF(B22&lt;$M$4,0, ('Input Capital &amp; Operating Costs'!I38*'Escalation Sheet'!E11/'Escalation Sheet'!$E$3))</f>
        <v>345643.50611505029</v>
      </c>
      <c r="M22" s="11">
        <f>IFERROR(VLOOKUP(B22,'Generation Plant Input'!$C$77:$H$86,6,0),0)</f>
        <v>0</v>
      </c>
      <c r="N22" s="17">
        <v>0</v>
      </c>
      <c r="O22" s="17">
        <f t="shared" si="1"/>
        <v>-2501606.7575509138</v>
      </c>
      <c r="P22" s="17">
        <f t="shared" si="2"/>
        <v>-1410926.3665945339</v>
      </c>
      <c r="Q22" s="17">
        <f t="shared" si="3"/>
        <v>-8776681.1856469139</v>
      </c>
      <c r="R22" s="67">
        <f>'Gen H 8%CCA'!CG113+'Gen H 100% CCA'!CG113+Transmission!CG113+Substation!CG113+Distribution!CG113+'Buildings 4%CCA'!CG113</f>
        <v>-13570678.468415335</v>
      </c>
      <c r="S22" s="17">
        <f t="shared" si="4"/>
        <v>-22347359.654062249</v>
      </c>
      <c r="T22" s="24">
        <f>-O22*100/('Generation Plant Input'!$D$11*1000000)</f>
        <v>7.939088408603344</v>
      </c>
      <c r="U22" s="45"/>
    </row>
    <row r="23" spans="1:21" x14ac:dyDescent="0.25">
      <c r="A23" s="51">
        <f t="shared" si="0"/>
        <v>10</v>
      </c>
      <c r="B23" s="14">
        <f t="shared" si="5"/>
        <v>2036</v>
      </c>
      <c r="C23" s="11">
        <f>'Input Capital &amp; Operating Costs'!C39*'Escalation Sheet'!$E12/'Escalation Sheet'!$E$3</f>
        <v>1168643.9369030574</v>
      </c>
      <c r="D23" s="11">
        <f>'Input Capital &amp; Operating Costs'!D39*'Escalation Sheet'!$E12/'Escalation Sheet'!$E$3</f>
        <v>0</v>
      </c>
      <c r="E23" s="11">
        <f>'Input Capital &amp; Operating Costs'!E39*'Escalation Sheet'!$E12/'Escalation Sheet'!$E$3</f>
        <v>0</v>
      </c>
      <c r="F23" s="11">
        <f>'Input Capital &amp; Operating Costs'!F39*'Escalation Sheet'!$E12/'Escalation Sheet'!$E$3</f>
        <v>0</v>
      </c>
      <c r="G23" s="11">
        <f>'Input Capital &amp; Operating Costs'!G39*'Escalation Sheet'!$E12/'Escalation Sheet'!$E$3</f>
        <v>0</v>
      </c>
      <c r="H23" s="11">
        <f>'Input Capital &amp; Operating Costs'!H39*'Escalation Sheet'!$E12/'Escalation Sheet'!$E$3</f>
        <v>0</v>
      </c>
      <c r="I23" s="23"/>
      <c r="J23" s="67">
        <f>'Gen H 8%CCA'!CG29+'Gen H 100% CCA'!CG29+Transmission!CG29+Substation!CG29+Distribution!CG29+'Buildings 4%CCA'!CG29</f>
        <v>2218670.2272845744</v>
      </c>
      <c r="K23" s="17"/>
      <c r="L23" s="11">
        <f>IF(B23&lt;$M$4,0, ('Input Capital &amp; Operating Costs'!I39*'Escalation Sheet'!E12/'Escalation Sheet'!$E$3))</f>
        <v>351371.9631128888</v>
      </c>
      <c r="M23" s="11">
        <f>IFERROR(VLOOKUP(B23,'Generation Plant Input'!$C$77:$H$86,6,0),0)</f>
        <v>0</v>
      </c>
      <c r="N23" s="17">
        <v>0</v>
      </c>
      <c r="O23" s="17">
        <f t="shared" si="1"/>
        <v>-2570042.1903974633</v>
      </c>
      <c r="P23" s="17">
        <f t="shared" si="2"/>
        <v>-1360161.8674122787</v>
      </c>
      <c r="Q23" s="17">
        <f t="shared" si="3"/>
        <v>-10136843.053059192</v>
      </c>
      <c r="R23" s="67">
        <f>'Gen H 8%CCA'!CG114+'Gen H 100% CCA'!CG114+Transmission!CG114+Substation!CG114+Distribution!CG114+'Buildings 4%CCA'!CG114</f>
        <v>-13076222.063504538</v>
      </c>
      <c r="S23" s="17">
        <f t="shared" si="4"/>
        <v>-23213065.11656373</v>
      </c>
      <c r="T23" s="24">
        <f>-O23*100/('Generation Plant Input'!$D$11*1000000)</f>
        <v>8.156274802911657</v>
      </c>
      <c r="U23" s="45"/>
    </row>
    <row r="24" spans="1:21" x14ac:dyDescent="0.25">
      <c r="A24" s="51">
        <f t="shared" si="0"/>
        <v>11</v>
      </c>
      <c r="B24" s="14">
        <f t="shared" si="5"/>
        <v>2037</v>
      </c>
      <c r="C24" s="11">
        <f>'Input Capital &amp; Operating Costs'!C40*'Escalation Sheet'!$E13/'Escalation Sheet'!$E$3</f>
        <v>0</v>
      </c>
      <c r="D24" s="11">
        <f>'Input Capital &amp; Operating Costs'!D40*'Escalation Sheet'!$E13/'Escalation Sheet'!$E$3</f>
        <v>0</v>
      </c>
      <c r="E24" s="11">
        <f>'Input Capital &amp; Operating Costs'!E40*'Escalation Sheet'!$E13/'Escalation Sheet'!$E$3</f>
        <v>0</v>
      </c>
      <c r="F24" s="11">
        <f>'Input Capital &amp; Operating Costs'!F40*'Escalation Sheet'!$E13/'Escalation Sheet'!$E$3</f>
        <v>0</v>
      </c>
      <c r="G24" s="11">
        <f>'Input Capital &amp; Operating Costs'!G40*'Escalation Sheet'!$E13/'Escalation Sheet'!$E$3</f>
        <v>0</v>
      </c>
      <c r="H24" s="11">
        <f>'Input Capital &amp; Operating Costs'!H40*'Escalation Sheet'!$E13/'Escalation Sheet'!$E$3</f>
        <v>0</v>
      </c>
      <c r="I24" s="23"/>
      <c r="J24" s="67">
        <f>'Gen H 8%CCA'!CG30+'Gen H 100% CCA'!CG30+Transmission!CG30+Substation!CG30+Distribution!CG30+'Buildings 4%CCA'!CG30</f>
        <v>2167874.449058848</v>
      </c>
      <c r="K24" s="17"/>
      <c r="L24" s="11">
        <f>IF(B24&lt;$M$4,0, ('Input Capital &amp; Operating Costs'!I40*'Escalation Sheet'!E13/'Escalation Sheet'!$E$3))</f>
        <v>357194.5280407648</v>
      </c>
      <c r="M24" s="11">
        <f>IFERROR(VLOOKUP(B24,'Generation Plant Input'!$C$77:$H$86,6,0),0)</f>
        <v>0</v>
      </c>
      <c r="N24" s="17">
        <v>0</v>
      </c>
      <c r="O24" s="17">
        <f t="shared" si="1"/>
        <v>-2525068.9770996128</v>
      </c>
      <c r="P24" s="17">
        <f t="shared" si="2"/>
        <v>-1253974.2620573137</v>
      </c>
      <c r="Q24" s="17">
        <f t="shared" si="3"/>
        <v>-11390817.315116506</v>
      </c>
      <c r="R24" s="67">
        <f>'Gen H 8%CCA'!CG115+'Gen H 100% CCA'!CG115+Transmission!CG115+Substation!CG115+Distribution!CG115+'Buildings 4%CCA'!CG115</f>
        <v>-11928902.315227868</v>
      </c>
      <c r="S24" s="17">
        <f t="shared" si="4"/>
        <v>-23319719.630344376</v>
      </c>
      <c r="T24" s="24">
        <f>-O24*100/('Generation Plant Input'!$D$11*1000000)</f>
        <v>8.0135480072980414</v>
      </c>
      <c r="U24" s="45"/>
    </row>
    <row r="25" spans="1:21" x14ac:dyDescent="0.25">
      <c r="A25" s="51">
        <f t="shared" si="0"/>
        <v>12</v>
      </c>
      <c r="B25" s="14">
        <f t="shared" si="5"/>
        <v>2038</v>
      </c>
      <c r="C25" s="11">
        <f>'Input Capital &amp; Operating Costs'!C41*'Escalation Sheet'!$E14/'Escalation Sheet'!$E$3</f>
        <v>0</v>
      </c>
      <c r="D25" s="11">
        <f>'Input Capital &amp; Operating Costs'!D41*'Escalation Sheet'!$E14/'Escalation Sheet'!$E$3</f>
        <v>0</v>
      </c>
      <c r="E25" s="11">
        <f>'Input Capital &amp; Operating Costs'!E41*'Escalation Sheet'!$E14/'Escalation Sheet'!$E$3</f>
        <v>0</v>
      </c>
      <c r="F25" s="11">
        <f>'Input Capital &amp; Operating Costs'!F41*'Escalation Sheet'!$E14/'Escalation Sheet'!$E$3</f>
        <v>0</v>
      </c>
      <c r="G25" s="11">
        <f>'Input Capital &amp; Operating Costs'!G41*'Escalation Sheet'!$E14/'Escalation Sheet'!$E$3</f>
        <v>0</v>
      </c>
      <c r="H25" s="11">
        <f>'Input Capital &amp; Operating Costs'!H41*'Escalation Sheet'!$E14/'Escalation Sheet'!$E$3</f>
        <v>0</v>
      </c>
      <c r="I25" s="23"/>
      <c r="J25" s="67">
        <f>'Gen H 8%CCA'!CG31+'Gen H 100% CCA'!CG31+Transmission!CG31+Substation!CG31+Distribution!CG31+'Buildings 4%CCA'!CG31</f>
        <v>2107382.63282063</v>
      </c>
      <c r="K25" s="17"/>
      <c r="L25" s="11">
        <f>IF(B25&lt;$M$4,0, ('Input Capital &amp; Operating Costs'!I41*'Escalation Sheet'!E14/'Escalation Sheet'!$E$3))</f>
        <v>363140.20447094046</v>
      </c>
      <c r="M25" s="11">
        <f>IFERROR(VLOOKUP(B25,'Generation Plant Input'!$C$77:$H$86,6,0),0)</f>
        <v>0</v>
      </c>
      <c r="N25" s="17">
        <v>0</v>
      </c>
      <c r="O25" s="17">
        <f t="shared" si="1"/>
        <v>-2470522.8372915704</v>
      </c>
      <c r="P25" s="17">
        <f t="shared" si="2"/>
        <v>-1151249.0464569272</v>
      </c>
      <c r="Q25" s="17">
        <f t="shared" si="3"/>
        <v>-12542066.361573434</v>
      </c>
      <c r="R25" s="67">
        <f>'Gen H 8%CCA'!CG116+'Gen H 100% CCA'!CG116+Transmission!CG116+Substation!CG116+Distribution!CG116+'Buildings 4%CCA'!CG116</f>
        <v>-10882355.228463115</v>
      </c>
      <c r="S25" s="17">
        <f t="shared" si="4"/>
        <v>-23424421.590036549</v>
      </c>
      <c r="T25" s="24">
        <f>-O25*100/('Generation Plant Input'!$D$11*1000000)</f>
        <v>7.8404406134292932</v>
      </c>
      <c r="U25" s="45"/>
    </row>
    <row r="26" spans="1:21" x14ac:dyDescent="0.25">
      <c r="A26" s="51">
        <f t="shared" si="0"/>
        <v>13</v>
      </c>
      <c r="B26" s="14">
        <f t="shared" si="5"/>
        <v>2039</v>
      </c>
      <c r="C26" s="11">
        <f>'Input Capital &amp; Operating Costs'!C42*'Escalation Sheet'!$E15/'Escalation Sheet'!$E$3</f>
        <v>0</v>
      </c>
      <c r="D26" s="11">
        <f>'Input Capital &amp; Operating Costs'!D42*'Escalation Sheet'!$E15/'Escalation Sheet'!$E$3</f>
        <v>0</v>
      </c>
      <c r="E26" s="11">
        <f>'Input Capital &amp; Operating Costs'!E42*'Escalation Sheet'!$E15/'Escalation Sheet'!$E$3</f>
        <v>0</v>
      </c>
      <c r="F26" s="11">
        <f>'Input Capital &amp; Operating Costs'!F42*'Escalation Sheet'!$E15/'Escalation Sheet'!$E$3</f>
        <v>0</v>
      </c>
      <c r="G26" s="11">
        <f>'Input Capital &amp; Operating Costs'!G42*'Escalation Sheet'!$E15/'Escalation Sheet'!$E$3</f>
        <v>0</v>
      </c>
      <c r="H26" s="11">
        <f>'Input Capital &amp; Operating Costs'!H42*'Escalation Sheet'!$E15/'Escalation Sheet'!$E$3</f>
        <v>0</v>
      </c>
      <c r="I26" s="23"/>
      <c r="J26" s="67">
        <f>'Gen H 8%CCA'!CG32+'Gen H 100% CCA'!CG32+Transmission!CG32+Substation!CG32+Distribution!CG32+'Buildings 4%CCA'!CG32</f>
        <v>2049431.0219401342</v>
      </c>
      <c r="K26" s="17"/>
      <c r="L26" s="11">
        <f>IF(B26&lt;$M$4,0, ('Input Capital &amp; Operating Costs'!I42*'Escalation Sheet'!E15/'Escalation Sheet'!$E$3))</f>
        <v>369192.50675058865</v>
      </c>
      <c r="M26" s="11">
        <f>IFERROR(VLOOKUP(B26,'Generation Plant Input'!$C$77:$H$86,6,0),0)</f>
        <v>0</v>
      </c>
      <c r="N26" s="17">
        <v>0</v>
      </c>
      <c r="O26" s="17">
        <f t="shared" si="1"/>
        <v>-2418623.5286907228</v>
      </c>
      <c r="P26" s="17">
        <f t="shared" si="2"/>
        <v>-1057581.1910175083</v>
      </c>
      <c r="Q26" s="17">
        <f t="shared" si="3"/>
        <v>-13599647.552590942</v>
      </c>
      <c r="R26" s="67">
        <f>'Gen H 8%CCA'!CG117+'Gen H 100% CCA'!CG117+Transmission!CG117+Substation!CG117+Distribution!CG117+'Buildings 4%CCA'!CG117</f>
        <v>-9927332.4801713247</v>
      </c>
      <c r="S26" s="17">
        <f t="shared" si="4"/>
        <v>-23526980.032762267</v>
      </c>
      <c r="T26" s="24">
        <f>-O26*100/('Generation Plant Input'!$D$11*1000000)</f>
        <v>7.6757331916557376</v>
      </c>
      <c r="U26" s="45"/>
    </row>
    <row r="27" spans="1:21" x14ac:dyDescent="0.25">
      <c r="A27" s="51">
        <f t="shared" si="0"/>
        <v>14</v>
      </c>
      <c r="B27" s="14">
        <f t="shared" si="5"/>
        <v>2040</v>
      </c>
      <c r="C27" s="11">
        <f>'Input Capital &amp; Operating Costs'!C43*'Escalation Sheet'!$E16/'Escalation Sheet'!$E$3</f>
        <v>0</v>
      </c>
      <c r="D27" s="11">
        <f>'Input Capital &amp; Operating Costs'!D43*'Escalation Sheet'!$E16/'Escalation Sheet'!$E$3</f>
        <v>0</v>
      </c>
      <c r="E27" s="11">
        <f>'Input Capital &amp; Operating Costs'!E43*'Escalation Sheet'!$E16/'Escalation Sheet'!$E$3</f>
        <v>0</v>
      </c>
      <c r="F27" s="11">
        <f>'Input Capital &amp; Operating Costs'!F43*'Escalation Sheet'!$E16/'Escalation Sheet'!$E$3</f>
        <v>0</v>
      </c>
      <c r="G27" s="11">
        <f>'Input Capital &amp; Operating Costs'!G43*'Escalation Sheet'!$E16/'Escalation Sheet'!$E$3</f>
        <v>0</v>
      </c>
      <c r="H27" s="11">
        <f>'Input Capital &amp; Operating Costs'!H43*'Escalation Sheet'!$E16/'Escalation Sheet'!$E$3</f>
        <v>0</v>
      </c>
      <c r="I27" s="23"/>
      <c r="J27" s="67">
        <f>'Gen H 8%CCA'!CG33+'Gen H 100% CCA'!CG33+Transmission!CG33+Substation!CG33+Distribution!CG33+'Buildings 4%CCA'!CG33</f>
        <v>1993816.3999887444</v>
      </c>
      <c r="K27" s="17"/>
      <c r="L27" s="11">
        <f>IF(B27&lt;$M$4,0, ('Input Capital &amp; Operating Costs'!I43*'Escalation Sheet'!E16/'Escalation Sheet'!$E$3))</f>
        <v>375383.67969896802</v>
      </c>
      <c r="M27" s="11">
        <f>IFERROR(VLOOKUP(B27,'Generation Plant Input'!$C$77:$H$86,6,0),0)</f>
        <v>0</v>
      </c>
      <c r="N27" s="17">
        <v>0</v>
      </c>
      <c r="O27" s="17">
        <f t="shared" si="1"/>
        <v>-2369200.0796877122</v>
      </c>
      <c r="P27" s="17">
        <f t="shared" si="2"/>
        <v>-972102.85290753504</v>
      </c>
      <c r="Q27" s="17">
        <f t="shared" si="3"/>
        <v>-14571750.405498477</v>
      </c>
      <c r="R27" s="67">
        <f>'Gen H 8%CCA'!CG118+'Gen H 100% CCA'!CG118+Transmission!CG118+Substation!CG118+Distribution!CG118+'Buildings 4%CCA'!CG118</f>
        <v>-9055504.8898262475</v>
      </c>
      <c r="S27" s="17">
        <f t="shared" si="4"/>
        <v>-23627255.295324724</v>
      </c>
      <c r="T27" s="24">
        <f>-O27*100/('Generation Plant Input'!$D$11*1000000)</f>
        <v>7.5188831472158428</v>
      </c>
      <c r="U27" s="45"/>
    </row>
    <row r="28" spans="1:21" x14ac:dyDescent="0.25">
      <c r="A28" s="51">
        <f t="shared" si="0"/>
        <v>15</v>
      </c>
      <c r="B28" s="14">
        <f t="shared" si="5"/>
        <v>2041</v>
      </c>
      <c r="C28" s="11">
        <f>'Input Capital &amp; Operating Costs'!C44*'Escalation Sheet'!$E17/'Escalation Sheet'!$E$3</f>
        <v>0</v>
      </c>
      <c r="D28" s="11">
        <f>'Input Capital &amp; Operating Costs'!D44*'Escalation Sheet'!$E17/'Escalation Sheet'!$E$3</f>
        <v>0</v>
      </c>
      <c r="E28" s="11">
        <f>'Input Capital &amp; Operating Costs'!E44*'Escalation Sheet'!$E17/'Escalation Sheet'!$E$3</f>
        <v>0</v>
      </c>
      <c r="F28" s="11">
        <f>'Input Capital &amp; Operating Costs'!F44*'Escalation Sheet'!$E17/'Escalation Sheet'!$E$3</f>
        <v>0</v>
      </c>
      <c r="G28" s="11">
        <f>'Input Capital &amp; Operating Costs'!G44*'Escalation Sheet'!$E17/'Escalation Sheet'!$E$3</f>
        <v>0</v>
      </c>
      <c r="H28" s="11">
        <f>'Input Capital &amp; Operating Costs'!H44*'Escalation Sheet'!$E17/'Escalation Sheet'!$E$3</f>
        <v>0</v>
      </c>
      <c r="I28" s="23"/>
      <c r="J28" s="67">
        <f>'Gen H 8%CCA'!CG34+'Gen H 100% CCA'!CG34+Transmission!CG34+Substation!CG34+Distribution!CG34+'Buildings 4%CCA'!CG34</f>
        <v>1940351.8078521306</v>
      </c>
      <c r="K28" s="17"/>
      <c r="L28" s="11">
        <f>IF(B28&lt;$M$4,0, ('Input Capital &amp; Operating Costs'!I44*'Escalation Sheet'!E17/'Escalation Sheet'!$E$3))</f>
        <v>381658.51034999959</v>
      </c>
      <c r="M28" s="11">
        <f>IFERROR(VLOOKUP(B28,'Generation Plant Input'!$C$77:$H$86,6,0),0)</f>
        <v>0</v>
      </c>
      <c r="N28" s="17">
        <v>0</v>
      </c>
      <c r="O28" s="17">
        <f t="shared" si="1"/>
        <v>-2322010.31820213</v>
      </c>
      <c r="P28" s="17">
        <f t="shared" si="2"/>
        <v>-894004.40481412609</v>
      </c>
      <c r="Q28" s="17">
        <f t="shared" si="3"/>
        <v>-15465754.810312603</v>
      </c>
      <c r="R28" s="67">
        <f>'Gen H 8%CCA'!CG119+'Gen H 100% CCA'!CG119+Transmission!CG119+Substation!CG119+Distribution!CG119+'Buildings 4%CCA'!CG119</f>
        <v>-8259362.1139463913</v>
      </c>
      <c r="S28" s="17">
        <f t="shared" si="4"/>
        <v>-23725116.924258992</v>
      </c>
      <c r="T28" s="24">
        <f>-O28*100/('Generation Plant Input'!$D$11*1000000)</f>
        <v>7.3691219238404626</v>
      </c>
      <c r="U28" s="45"/>
    </row>
    <row r="29" spans="1:21" x14ac:dyDescent="0.25">
      <c r="A29" s="51">
        <f t="shared" si="0"/>
        <v>16</v>
      </c>
      <c r="B29" s="14">
        <f t="shared" si="5"/>
        <v>2042</v>
      </c>
      <c r="C29" s="11">
        <f>'Input Capital &amp; Operating Costs'!C45*'Escalation Sheet'!$E18/'Escalation Sheet'!$E$3</f>
        <v>0</v>
      </c>
      <c r="D29" s="11">
        <f>'Input Capital &amp; Operating Costs'!D45*'Escalation Sheet'!$E18/'Escalation Sheet'!$E$3</f>
        <v>0</v>
      </c>
      <c r="E29" s="11">
        <f>'Input Capital &amp; Operating Costs'!E45*'Escalation Sheet'!$E18/'Escalation Sheet'!$E$3</f>
        <v>0</v>
      </c>
      <c r="F29" s="11">
        <f>'Input Capital &amp; Operating Costs'!F45*'Escalation Sheet'!$E18/'Escalation Sheet'!$E$3</f>
        <v>0</v>
      </c>
      <c r="G29" s="11">
        <f>'Input Capital &amp; Operating Costs'!G45*'Escalation Sheet'!$E18/'Escalation Sheet'!$E$3</f>
        <v>0</v>
      </c>
      <c r="H29" s="11">
        <f>'Input Capital &amp; Operating Costs'!H45*'Escalation Sheet'!$E18/'Escalation Sheet'!$E$3</f>
        <v>0</v>
      </c>
      <c r="I29" s="23"/>
      <c r="J29" s="67">
        <f>'Gen H 8%CCA'!CG35+'Gen H 100% CCA'!CG35+Transmission!CG35+Substation!CG35+Distribution!CG35+'Buildings 4%CCA'!CG35</f>
        <v>1888865.2431451117</v>
      </c>
      <c r="K29" s="17"/>
      <c r="L29" s="11">
        <f>IF(B29&lt;$M$4,0, ('Input Capital &amp; Operating Costs'!I45*'Escalation Sheet'!E18/'Escalation Sheet'!$E$3))</f>
        <v>388024.76651976118</v>
      </c>
      <c r="M29" s="11">
        <f>IFERROR(VLOOKUP(B29,'Generation Plant Input'!$C$77:$H$86,6,0),0)</f>
        <v>0</v>
      </c>
      <c r="N29" s="17">
        <v>0</v>
      </c>
      <c r="O29" s="17">
        <f t="shared" si="1"/>
        <v>-2276890.0096648727</v>
      </c>
      <c r="P29" s="17">
        <f t="shared" si="2"/>
        <v>-822588.43453106773</v>
      </c>
      <c r="Q29" s="17">
        <f t="shared" si="3"/>
        <v>-16288343.244843671</v>
      </c>
      <c r="R29" s="67">
        <f>'Gen H 8%CCA'!CG120+'Gen H 100% CCA'!CG120+Transmission!CG120+Substation!CG120+Distribution!CG120+'Buildings 4%CCA'!CG120</f>
        <v>-7532124.2398358621</v>
      </c>
      <c r="S29" s="17">
        <f t="shared" si="4"/>
        <v>-23820467.484679535</v>
      </c>
      <c r="T29" s="24">
        <f>-O29*100/('Generation Plant Input'!$D$11*1000000)</f>
        <v>7.2259283074099416</v>
      </c>
      <c r="U29" s="45"/>
    </row>
    <row r="30" spans="1:21" x14ac:dyDescent="0.25">
      <c r="A30" s="51">
        <f t="shared" si="0"/>
        <v>17</v>
      </c>
      <c r="B30" s="14">
        <f t="shared" si="5"/>
        <v>2043</v>
      </c>
      <c r="C30" s="11">
        <f>'Input Capital &amp; Operating Costs'!C46*'Escalation Sheet'!$E19/'Escalation Sheet'!$E$3</f>
        <v>0</v>
      </c>
      <c r="D30" s="11">
        <f>'Input Capital &amp; Operating Costs'!D46*'Escalation Sheet'!$E19/'Escalation Sheet'!$E$3</f>
        <v>0</v>
      </c>
      <c r="E30" s="11">
        <f>'Input Capital &amp; Operating Costs'!E46*'Escalation Sheet'!$E19/'Escalation Sheet'!$E$3</f>
        <v>0</v>
      </c>
      <c r="F30" s="11">
        <f>'Input Capital &amp; Operating Costs'!F46*'Escalation Sheet'!$E19/'Escalation Sheet'!$E$3</f>
        <v>0</v>
      </c>
      <c r="G30" s="11">
        <f>'Input Capital &amp; Operating Costs'!G46*'Escalation Sheet'!$E19/'Escalation Sheet'!$E$3</f>
        <v>0</v>
      </c>
      <c r="H30" s="11">
        <f>'Input Capital &amp; Operating Costs'!H46*'Escalation Sheet'!$E19/'Escalation Sheet'!$E$3</f>
        <v>0</v>
      </c>
      <c r="I30" s="23"/>
      <c r="J30" s="67">
        <f>'Gen H 8%CCA'!CG36+'Gen H 100% CCA'!CG36+Transmission!CG36+Substation!CG36+Distribution!CG36+'Buildings 4%CCA'!CG36</f>
        <v>1839198.4636733199</v>
      </c>
      <c r="K30" s="17"/>
      <c r="L30" s="11">
        <f>IF(B30&lt;$M$4,0, ('Input Capital &amp; Operating Costs'!I46*'Escalation Sheet'!E19/'Escalation Sheet'!$E$3))</f>
        <v>394515.47539747623</v>
      </c>
      <c r="M30" s="11">
        <f>IFERROR(VLOOKUP(B30,'Generation Plant Input'!$C$77:$H$86,6,0),0)</f>
        <v>0</v>
      </c>
      <c r="N30" s="17">
        <v>0</v>
      </c>
      <c r="O30" s="17">
        <f t="shared" si="1"/>
        <v>-2233713.9390707961</v>
      </c>
      <c r="P30" s="17">
        <f t="shared" si="2"/>
        <v>-757239.28392968175</v>
      </c>
      <c r="Q30" s="17">
        <f t="shared" si="3"/>
        <v>-17045582.528773353</v>
      </c>
      <c r="R30" s="67">
        <f>'Gen H 8%CCA'!CG121+'Gen H 100% CCA'!CG121+Transmission!CG121+Substation!CG121+Distribution!CG121+'Buildings 4%CCA'!CG121</f>
        <v>-6867663.779030527</v>
      </c>
      <c r="S30" s="17">
        <f t="shared" si="4"/>
        <v>-23913246.30780388</v>
      </c>
      <c r="T30" s="24">
        <f>-O30*100/('Generation Plant Input'!$D$11*1000000)</f>
        <v>7.0889049161243927</v>
      </c>
      <c r="U30" s="45"/>
    </row>
    <row r="31" spans="1:21" x14ac:dyDescent="0.25">
      <c r="A31" s="51">
        <f t="shared" si="0"/>
        <v>18</v>
      </c>
      <c r="B31" s="14">
        <f t="shared" si="5"/>
        <v>2044</v>
      </c>
      <c r="C31" s="11">
        <f>'Input Capital &amp; Operating Costs'!C47*'Escalation Sheet'!$E20/'Escalation Sheet'!$E$3</f>
        <v>0</v>
      </c>
      <c r="D31" s="11">
        <f>'Input Capital &amp; Operating Costs'!D47*'Escalation Sheet'!$E20/'Escalation Sheet'!$E$3</f>
        <v>0</v>
      </c>
      <c r="E31" s="11">
        <f>'Input Capital &amp; Operating Costs'!E47*'Escalation Sheet'!$E20/'Escalation Sheet'!$E$3</f>
        <v>0</v>
      </c>
      <c r="F31" s="11">
        <f>'Input Capital &amp; Operating Costs'!F47*'Escalation Sheet'!$E20/'Escalation Sheet'!$E$3</f>
        <v>0</v>
      </c>
      <c r="G31" s="11">
        <f>'Input Capital &amp; Operating Costs'!G47*'Escalation Sheet'!$E20/'Escalation Sheet'!$E$3</f>
        <v>0</v>
      </c>
      <c r="H31" s="11">
        <f>'Input Capital &amp; Operating Costs'!H47*'Escalation Sheet'!$E20/'Escalation Sheet'!$E$3</f>
        <v>0</v>
      </c>
      <c r="I31" s="23"/>
      <c r="J31" s="67">
        <f>'Gen H 8%CCA'!CG37+'Gen H 100% CCA'!CG37+Transmission!CG37+Substation!CG37+Distribution!CG37+'Buildings 4%CCA'!CG37</f>
        <v>1791205.8866179369</v>
      </c>
      <c r="K31" s="17"/>
      <c r="L31" s="11">
        <f>IF(B31&lt;$M$4,0, ('Input Capital &amp; Operating Costs'!I47*'Escalation Sheet'!E20/'Escalation Sheet'!$E$3))</f>
        <v>401137.34301141353</v>
      </c>
      <c r="M31" s="11">
        <f>IFERROR(VLOOKUP(B31,'Generation Plant Input'!$C$77:$H$86,6,0),0)</f>
        <v>0</v>
      </c>
      <c r="N31" s="17">
        <v>0</v>
      </c>
      <c r="O31" s="17">
        <f t="shared" si="1"/>
        <v>-2192343.2296293504</v>
      </c>
      <c r="P31" s="17">
        <f t="shared" si="2"/>
        <v>-697395.53667012742</v>
      </c>
      <c r="Q31" s="17">
        <f t="shared" si="3"/>
        <v>-17742978.065443479</v>
      </c>
      <c r="R31" s="67">
        <f>'Gen H 8%CCA'!CG122+'Gen H 100% CCA'!CG122+Transmission!CG122+Substation!CG122+Distribution!CG122+'Buildings 4%CCA'!CG122</f>
        <v>-6260436.7571507972</v>
      </c>
      <c r="S31" s="17">
        <f t="shared" si="4"/>
        <v>-24003414.822594278</v>
      </c>
      <c r="T31" s="24">
        <f>-O31*100/('Generation Plant Input'!$D$11*1000000)</f>
        <v>6.957611011200731</v>
      </c>
      <c r="U31" s="45"/>
    </row>
    <row r="32" spans="1:21" x14ac:dyDescent="0.25">
      <c r="A32" s="51">
        <f t="shared" si="0"/>
        <v>19</v>
      </c>
      <c r="B32" s="14">
        <f t="shared" si="5"/>
        <v>2045</v>
      </c>
      <c r="C32" s="11">
        <f>'Input Capital &amp; Operating Costs'!C48*'Escalation Sheet'!$E21/'Escalation Sheet'!$E$3</f>
        <v>0</v>
      </c>
      <c r="D32" s="11">
        <f>'Input Capital &amp; Operating Costs'!D48*'Escalation Sheet'!$E21/'Escalation Sheet'!$E$3</f>
        <v>0</v>
      </c>
      <c r="E32" s="11">
        <f>'Input Capital &amp; Operating Costs'!E48*'Escalation Sheet'!$E21/'Escalation Sheet'!$E$3</f>
        <v>0</v>
      </c>
      <c r="F32" s="11">
        <f>'Input Capital &amp; Operating Costs'!F48*'Escalation Sheet'!$E21/'Escalation Sheet'!$E$3</f>
        <v>0</v>
      </c>
      <c r="G32" s="11">
        <f>'Input Capital &amp; Operating Costs'!G48*'Escalation Sheet'!$E21/'Escalation Sheet'!$E$3</f>
        <v>0</v>
      </c>
      <c r="H32" s="11">
        <f>'Input Capital &amp; Operating Costs'!H48*'Escalation Sheet'!$E21/'Escalation Sheet'!$E$3</f>
        <v>0</v>
      </c>
      <c r="I32" s="23"/>
      <c r="J32" s="67">
        <f>'Gen H 8%CCA'!CG38+'Gen H 100% CCA'!CG38+Transmission!CG38+Substation!CG38+Distribution!CG38+'Buildings 4%CCA'!CG38</f>
        <v>1744753.5757856497</v>
      </c>
      <c r="K32" s="17"/>
      <c r="L32" s="11">
        <f>IF(B32&lt;$M$4,0, ('Input Capital &amp; Operating Costs'!I48*'Escalation Sheet'!E21/'Escalation Sheet'!$E$3))</f>
        <v>407882.88096333953</v>
      </c>
      <c r="M32" s="11">
        <f>IFERROR(VLOOKUP(B32,'Generation Plant Input'!$C$77:$H$86,6,0),0)</f>
        <v>0</v>
      </c>
      <c r="N32" s="17">
        <v>0</v>
      </c>
      <c r="O32" s="17">
        <f t="shared" si="1"/>
        <v>-2152636.4567489894</v>
      </c>
      <c r="P32" s="17">
        <f t="shared" si="2"/>
        <v>-642549.13219147956</v>
      </c>
      <c r="Q32" s="17">
        <f t="shared" si="3"/>
        <v>-18385527.197634958</v>
      </c>
      <c r="R32" s="67">
        <f>'Gen H 8%CCA'!CG123+'Gen H 100% CCA'!CG123+Transmission!CG123+Substation!CG123+Distribution!CG123+'Buildings 4%CCA'!CG123</f>
        <v>-5705421.766843887</v>
      </c>
      <c r="S32" s="17">
        <f t="shared" si="4"/>
        <v>-24090948.964478843</v>
      </c>
      <c r="T32" s="24">
        <f>-O32*100/('Generation Plant Input'!$D$11*1000000)</f>
        <v>6.8315977681656284</v>
      </c>
      <c r="U32" s="45"/>
    </row>
    <row r="33" spans="1:44" x14ac:dyDescent="0.25">
      <c r="A33" s="51">
        <f t="shared" si="0"/>
        <v>20</v>
      </c>
      <c r="B33" s="14">
        <f t="shared" si="5"/>
        <v>2046</v>
      </c>
      <c r="C33" s="11">
        <f>'Input Capital &amp; Operating Costs'!C49*'Escalation Sheet'!$E22/'Escalation Sheet'!$E$3</f>
        <v>0</v>
      </c>
      <c r="D33" s="11">
        <f>'Input Capital &amp; Operating Costs'!D49*'Escalation Sheet'!$E22/'Escalation Sheet'!$E$3</f>
        <v>0</v>
      </c>
      <c r="E33" s="11">
        <f>'Input Capital &amp; Operating Costs'!E49*'Escalation Sheet'!$E22/'Escalation Sheet'!$E$3</f>
        <v>0</v>
      </c>
      <c r="F33" s="11">
        <f>'Input Capital &amp; Operating Costs'!F49*'Escalation Sheet'!$E22/'Escalation Sheet'!$E$3</f>
        <v>0</v>
      </c>
      <c r="G33" s="11">
        <f>'Input Capital &amp; Operating Costs'!G49*'Escalation Sheet'!$E22/'Escalation Sheet'!$E$3</f>
        <v>0</v>
      </c>
      <c r="H33" s="11">
        <f>'Input Capital &amp; Operating Costs'!H49*'Escalation Sheet'!$E22/'Escalation Sheet'!$E$3</f>
        <v>0</v>
      </c>
      <c r="I33" s="23"/>
      <c r="J33" s="67">
        <f>'Gen H 8%CCA'!CG39+'Gen H 100% CCA'!CG39+Transmission!CG39+Substation!CG39+Distribution!CG39+'Buildings 4%CCA'!CG39</f>
        <v>1699718.3098786112</v>
      </c>
      <c r="K33" s="17"/>
      <c r="L33" s="11">
        <f>IF(B33&lt;$M$4,0, ('Input Capital &amp; Operating Costs'!I49*'Escalation Sheet'!E22/'Escalation Sheet'!$E$3))</f>
        <v>414712.8798050707</v>
      </c>
      <c r="M33" s="11">
        <f>IFERROR(VLOOKUP(B33,'Generation Plant Input'!$C$77:$H$86,6,0),0)</f>
        <v>0</v>
      </c>
      <c r="N33" s="17">
        <v>0</v>
      </c>
      <c r="O33" s="17">
        <f t="shared" si="1"/>
        <v>-2114431.1896836818</v>
      </c>
      <c r="P33" s="17">
        <f t="shared" si="2"/>
        <v>-592235.23321624903</v>
      </c>
      <c r="Q33" s="17">
        <f t="shared" si="3"/>
        <v>-18977762.430851206</v>
      </c>
      <c r="R33" s="67">
        <f>'Gen H 8%CCA'!CG124+'Gen H 100% CCA'!CG124+Transmission!CG124+Substation!CG124+Distribution!CG124+'Buildings 4%CCA'!CG124</f>
        <v>-5198065.9978015423</v>
      </c>
      <c r="S33" s="17">
        <f t="shared" si="4"/>
        <v>-24175828.428652748</v>
      </c>
      <c r="T33" s="24">
        <f>-O33*100/('Generation Plant Input'!$D$11*1000000)</f>
        <v>6.7103496975045438</v>
      </c>
      <c r="U33" s="45"/>
    </row>
    <row r="34" spans="1:44" x14ac:dyDescent="0.25">
      <c r="A34" s="51">
        <f t="shared" si="0"/>
        <v>21</v>
      </c>
      <c r="B34" s="14">
        <f t="shared" si="5"/>
        <v>2047</v>
      </c>
      <c r="C34" s="11">
        <f>'Input Capital &amp; Operating Costs'!C50*'Escalation Sheet'!$E23/'Escalation Sheet'!$E$3</f>
        <v>2804817.8959176946</v>
      </c>
      <c r="D34" s="11">
        <f>'Input Capital &amp; Operating Costs'!D50*'Escalation Sheet'!$E23/'Escalation Sheet'!$E$3</f>
        <v>0</v>
      </c>
      <c r="E34" s="11">
        <f>'Input Capital &amp; Operating Costs'!E50*'Escalation Sheet'!$E23/'Escalation Sheet'!$E$3</f>
        <v>0</v>
      </c>
      <c r="F34" s="11">
        <f>'Input Capital &amp; Operating Costs'!F50*'Escalation Sheet'!$E23/'Escalation Sheet'!$E$3</f>
        <v>0</v>
      </c>
      <c r="G34" s="11">
        <f>'Input Capital &amp; Operating Costs'!G50*'Escalation Sheet'!$E23/'Escalation Sheet'!$E$3</f>
        <v>0</v>
      </c>
      <c r="H34" s="11">
        <f>'Input Capital &amp; Operating Costs'!H50*'Escalation Sheet'!$E23/'Escalation Sheet'!$E$3</f>
        <v>0</v>
      </c>
      <c r="I34" s="23"/>
      <c r="J34" s="67">
        <f>'Gen H 8%CCA'!CG40+'Gen H 100% CCA'!CG40+Transmission!CG40+Substation!CG40+Distribution!CG40+'Buildings 4%CCA'!CG40</f>
        <v>1912176.0879134287</v>
      </c>
      <c r="K34" s="17"/>
      <c r="L34" s="11">
        <f>IF(B34&lt;$M$4,0, ('Input Capital &amp; Operating Costs'!I50*'Escalation Sheet'!E23/'Escalation Sheet'!$E$3))</f>
        <v>421657.24697740661</v>
      </c>
      <c r="M34" s="11">
        <f>IFERROR(VLOOKUP(B34,'Generation Plant Input'!$C$77:$H$86,6,0),0)</f>
        <v>0</v>
      </c>
      <c r="N34" s="17">
        <v>0</v>
      </c>
      <c r="O34" s="17">
        <f t="shared" si="1"/>
        <v>-2333833.3348908355</v>
      </c>
      <c r="P34" s="17">
        <f t="shared" si="2"/>
        <v>-613388.39824658958</v>
      </c>
      <c r="Q34" s="17">
        <f t="shared" si="3"/>
        <v>-19591150.829097796</v>
      </c>
      <c r="R34" s="67">
        <f>'Gen H 8%CCA'!CG125+'Gen H 100% CCA'!CG125+Transmission!CG125+Substation!CG125+Distribution!CG125+'Buildings 4%CCA'!CG125</f>
        <v>-5563425.2427889574</v>
      </c>
      <c r="S34" s="17">
        <f t="shared" si="4"/>
        <v>-25154576.071886756</v>
      </c>
      <c r="T34" s="24">
        <f>-O34*100/('Generation Plant Input'!$D$11*1000000)</f>
        <v>7.4066433985745341</v>
      </c>
      <c r="U34" s="45"/>
    </row>
    <row r="35" spans="1:44" x14ac:dyDescent="0.25">
      <c r="A35" s="51">
        <f t="shared" si="0"/>
        <v>22</v>
      </c>
      <c r="B35" s="14">
        <f t="shared" si="5"/>
        <v>2048</v>
      </c>
      <c r="C35" s="11">
        <f>'Input Capital &amp; Operating Costs'!C51*'Escalation Sheet'!$E24/'Escalation Sheet'!$E$3</f>
        <v>0</v>
      </c>
      <c r="D35" s="11">
        <f>'Input Capital &amp; Operating Costs'!D51*'Escalation Sheet'!$E24/'Escalation Sheet'!$E$3</f>
        <v>0</v>
      </c>
      <c r="E35" s="11">
        <f>'Input Capital &amp; Operating Costs'!E51*'Escalation Sheet'!$E24/'Escalation Sheet'!$E$3</f>
        <v>0</v>
      </c>
      <c r="F35" s="11">
        <f>'Input Capital &amp; Operating Costs'!F51*'Escalation Sheet'!$E24/'Escalation Sheet'!$E$3</f>
        <v>0</v>
      </c>
      <c r="G35" s="11">
        <f>'Input Capital &amp; Operating Costs'!G51*'Escalation Sheet'!$E24/'Escalation Sheet'!$E$3</f>
        <v>0</v>
      </c>
      <c r="H35" s="11">
        <f>'Input Capital &amp; Operating Costs'!H51*'Escalation Sheet'!$E24/'Escalation Sheet'!$E$3</f>
        <v>0</v>
      </c>
      <c r="I35" s="23"/>
      <c r="J35" s="67">
        <f>'Gen H 8%CCA'!CG41+'Gen H 100% CCA'!CG41+Transmission!CG41+Substation!CG41+Distribution!CG41+'Buildings 4%CCA'!CG41</f>
        <v>1890814.7019434245</v>
      </c>
      <c r="K35" s="17"/>
      <c r="L35" s="11">
        <f>IF(B35&lt;$M$4,0, ('Input Capital &amp; Operating Costs'!I51*'Escalation Sheet'!E24/'Escalation Sheet'!$E$3))</f>
        <v>428717.89757804316</v>
      </c>
      <c r="M35" s="11">
        <f>IFERROR(VLOOKUP(B35,'Generation Plant Input'!$C$77:$H$86,6,0),0)</f>
        <v>0</v>
      </c>
      <c r="N35" s="17">
        <v>0</v>
      </c>
      <c r="O35" s="17">
        <f t="shared" si="1"/>
        <v>-2319532.5995214675</v>
      </c>
      <c r="P35" s="17">
        <f t="shared" si="2"/>
        <v>-572046.36927191552</v>
      </c>
      <c r="Q35" s="17">
        <f t="shared" si="3"/>
        <v>-20163197.198369712</v>
      </c>
      <c r="R35" s="67">
        <f>'Gen H 8%CCA'!CG126+'Gen H 100% CCA'!CG126+Transmission!CG126+Substation!CG126+Distribution!CG126+'Buildings 4%CCA'!CG126</f>
        <v>-5066472.9608641518</v>
      </c>
      <c r="S35" s="17">
        <f t="shared" si="4"/>
        <v>-25229670.159233864</v>
      </c>
      <c r="T35" s="24">
        <f>-O35*100/('Generation Plant Input'!$D$11*1000000)</f>
        <v>7.3612586465295697</v>
      </c>
      <c r="U35" s="45"/>
    </row>
    <row r="36" spans="1:44" x14ac:dyDescent="0.25">
      <c r="A36" s="51">
        <f t="shared" si="0"/>
        <v>23</v>
      </c>
      <c r="B36" s="14">
        <f t="shared" si="5"/>
        <v>2049</v>
      </c>
      <c r="C36" s="11">
        <f>'Input Capital &amp; Operating Costs'!C52*'Escalation Sheet'!$E25/'Escalation Sheet'!$E$3</f>
        <v>0</v>
      </c>
      <c r="D36" s="11">
        <f>'Input Capital &amp; Operating Costs'!D52*'Escalation Sheet'!$E25/'Escalation Sheet'!$E$3</f>
        <v>0</v>
      </c>
      <c r="E36" s="11">
        <f>'Input Capital &amp; Operating Costs'!E52*'Escalation Sheet'!$E25/'Escalation Sheet'!$E$3</f>
        <v>0</v>
      </c>
      <c r="F36" s="11">
        <f>'Input Capital &amp; Operating Costs'!F52*'Escalation Sheet'!$E25/'Escalation Sheet'!$E$3</f>
        <v>0</v>
      </c>
      <c r="G36" s="11">
        <f>'Input Capital &amp; Operating Costs'!G52*'Escalation Sheet'!$E25/'Escalation Sheet'!$E$3</f>
        <v>0</v>
      </c>
      <c r="H36" s="11">
        <f>'Input Capital &amp; Operating Costs'!H52*'Escalation Sheet'!$E25/'Escalation Sheet'!$E$3</f>
        <v>0</v>
      </c>
      <c r="I36" s="23"/>
      <c r="J36" s="67">
        <f>'Gen H 8%CCA'!CG42+'Gen H 100% CCA'!CG42+Transmission!CG42+Substation!CG42+Distribution!CG42+'Buildings 4%CCA'!CG42</f>
        <v>1841102.7158235437</v>
      </c>
      <c r="K36" s="17"/>
      <c r="L36" s="11">
        <f>IF(B36&lt;$M$4,0, ('Input Capital &amp; Operating Costs'!I52*'Escalation Sheet'!E25/'Escalation Sheet'!$E$3))</f>
        <v>435896.7787729876</v>
      </c>
      <c r="M36" s="11">
        <f>IFERROR(VLOOKUP(B36,'Generation Plant Input'!$C$77:$H$86,6,0),0)</f>
        <v>0</v>
      </c>
      <c r="N36" s="17">
        <v>0</v>
      </c>
      <c r="O36" s="17">
        <f t="shared" si="1"/>
        <v>-2276999.4945965311</v>
      </c>
      <c r="P36" s="17">
        <f t="shared" si="2"/>
        <v>-526937.03249640309</v>
      </c>
      <c r="Q36" s="17">
        <f t="shared" si="3"/>
        <v>-20690134.230866116</v>
      </c>
      <c r="R36" s="67">
        <f>'Gen H 8%CCA'!CG127+'Gen H 100% CCA'!CG127+Transmission!CG127+Substation!CG127+Distribution!CG127+'Buildings 4%CCA'!CG127</f>
        <v>-4612417.637709477</v>
      </c>
      <c r="S36" s="17">
        <f t="shared" si="4"/>
        <v>-25302551.868575592</v>
      </c>
      <c r="T36" s="24">
        <f>-O36*100/('Generation Plant Input'!$D$11*1000000)</f>
        <v>7.2262757683165058</v>
      </c>
      <c r="U36" s="45"/>
    </row>
    <row r="37" spans="1:44" x14ac:dyDescent="0.25">
      <c r="A37" s="51">
        <f t="shared" si="0"/>
        <v>24</v>
      </c>
      <c r="B37" s="14">
        <f t="shared" si="5"/>
        <v>2050</v>
      </c>
      <c r="C37" s="196">
        <f>'Input Capital &amp; Operating Costs'!C53*'Escalation Sheet'!$E26/'Escalation Sheet'!$E$3</f>
        <v>2211067.8473200928</v>
      </c>
      <c r="D37" s="11">
        <f>'Input Capital &amp; Operating Costs'!D53*'Escalation Sheet'!$E26/'Escalation Sheet'!$E$3</f>
        <v>0</v>
      </c>
      <c r="E37" s="11">
        <f>'Input Capital &amp; Operating Costs'!E53*'Escalation Sheet'!$E26/'Escalation Sheet'!$E$3</f>
        <v>0</v>
      </c>
      <c r="F37" s="11">
        <f>'Input Capital &amp; Operating Costs'!F53*'Escalation Sheet'!$E26/'Escalation Sheet'!$E$3</f>
        <v>0</v>
      </c>
      <c r="G37" s="11">
        <f>'Input Capital &amp; Operating Costs'!G53*'Escalation Sheet'!$E26/'Escalation Sheet'!$E$3</f>
        <v>0</v>
      </c>
      <c r="H37" s="11">
        <f>'Input Capital &amp; Operating Costs'!H53*'Escalation Sheet'!$E26/'Escalation Sheet'!$E$3</f>
        <v>0</v>
      </c>
      <c r="I37" s="23"/>
      <c r="J37" s="67">
        <f>'Gen H 8%CCA'!CG43+'Gen H 100% CCA'!CG43+Transmission!CG43+Substation!CG43+Distribution!CG43+'Buildings 4%CCA'!CG43</f>
        <v>1994771.0384067791</v>
      </c>
      <c r="K37" s="17"/>
      <c r="L37" s="11">
        <f>IF(B37&lt;$M$4,0, ('Input Capital &amp; Operating Costs'!I53*'Escalation Sheet'!E26/'Escalation Sheet'!$E$3))</f>
        <v>443195.87033354136</v>
      </c>
      <c r="M37" s="11">
        <f>IFERROR(VLOOKUP(B37,'Generation Plant Input'!$C$77:$H$86,6,0),0)</f>
        <v>0</v>
      </c>
      <c r="N37" s="17">
        <v>0</v>
      </c>
      <c r="O37" s="17">
        <f t="shared" si="1"/>
        <v>-2437966.9087403202</v>
      </c>
      <c r="P37" s="17">
        <f t="shared" si="2"/>
        <v>-529405.71816729207</v>
      </c>
      <c r="Q37" s="17">
        <f t="shared" si="3"/>
        <v>-21219539.949033409</v>
      </c>
      <c r="R37" s="67">
        <f>'Gen H 8%CCA'!CG128+'Gen H 100% CCA'!CG128+Transmission!CG128+Substation!CG128+Distribution!CG128+'Buildings 4%CCA'!CG128</f>
        <v>-4737210.9866770795</v>
      </c>
      <c r="S37" s="17">
        <f t="shared" si="4"/>
        <v>-25956750.93571049</v>
      </c>
      <c r="T37" s="24">
        <f>-O37*100/('Generation Plant Input'!$D$11*1000000)</f>
        <v>7.7371212590933682</v>
      </c>
      <c r="U37" s="45"/>
    </row>
    <row r="38" spans="1:44" x14ac:dyDescent="0.25">
      <c r="A38" s="51">
        <f t="shared" si="0"/>
        <v>25</v>
      </c>
      <c r="B38" s="14">
        <f t="shared" si="5"/>
        <v>2051</v>
      </c>
      <c r="C38" s="11">
        <f>'Input Capital &amp; Operating Costs'!C54*'Escalation Sheet'!$E27/'Escalation Sheet'!$E$3</f>
        <v>0</v>
      </c>
      <c r="D38" s="11">
        <f>'Input Capital &amp; Operating Costs'!D54*'Escalation Sheet'!$E27/'Escalation Sheet'!$E$3</f>
        <v>0</v>
      </c>
      <c r="E38" s="11">
        <f>'Input Capital &amp; Operating Costs'!E54*'Escalation Sheet'!$E27/'Escalation Sheet'!$E$3</f>
        <v>0</v>
      </c>
      <c r="F38" s="11">
        <f>'Input Capital &amp; Operating Costs'!F54*'Escalation Sheet'!$E27/'Escalation Sheet'!$E$3</f>
        <v>0</v>
      </c>
      <c r="G38" s="11">
        <f>'Input Capital &amp; Operating Costs'!G54*'Escalation Sheet'!$E27/'Escalation Sheet'!$E$3</f>
        <v>0</v>
      </c>
      <c r="H38" s="11">
        <f>'Input Capital &amp; Operating Costs'!H54*'Escalation Sheet'!$E27/'Escalation Sheet'!$E$3</f>
        <v>0</v>
      </c>
      <c r="I38" s="23"/>
      <c r="J38" s="67">
        <f>'Gen H 8%CCA'!CG44+'Gen H 100% CCA'!CG44+Transmission!CG44+Substation!CG44+Distribution!CG44+'Buildings 4%CCA'!CG44</f>
        <v>1964481.354895324</v>
      </c>
      <c r="K38" s="17"/>
      <c r="L38" s="11">
        <f>IF(B38&lt;$M$4,0, ('Input Capital &amp; Operating Costs'!I54*'Escalation Sheet'!E27/'Escalation Sheet'!$E$3))</f>
        <v>450617.18518227653</v>
      </c>
      <c r="M38" s="11">
        <f>IFERROR(VLOOKUP(B38,'Generation Plant Input'!$C$77:$H$86,6,0),0)</f>
        <v>0</v>
      </c>
      <c r="N38" s="17">
        <v>0</v>
      </c>
      <c r="O38" s="17">
        <f t="shared" si="1"/>
        <v>-2415098.5400776006</v>
      </c>
      <c r="P38" s="17">
        <f t="shared" si="2"/>
        <v>-492108.32374886022</v>
      </c>
      <c r="Q38" s="17">
        <f t="shared" si="3"/>
        <v>-21711648.27278227</v>
      </c>
      <c r="R38" s="67">
        <f>'Gen H 8%CCA'!CG129+'Gen H 100% CCA'!CG129+Transmission!CG129+Substation!CG129+Distribution!CG129+'Buildings 4%CCA'!CG129</f>
        <v>-4310622.8903472675</v>
      </c>
      <c r="S38" s="17">
        <f t="shared" si="4"/>
        <v>-26022271.163129538</v>
      </c>
      <c r="T38" s="24">
        <f>-O38*100/('Generation Plant Input'!$D$11*1000000)</f>
        <v>7.6645463030073007</v>
      </c>
      <c r="U38" s="45"/>
    </row>
    <row r="39" spans="1:44" x14ac:dyDescent="0.25">
      <c r="A39" s="51">
        <f t="shared" si="0"/>
        <v>26</v>
      </c>
      <c r="B39" s="14">
        <f t="shared" si="5"/>
        <v>2052</v>
      </c>
      <c r="C39" s="11">
        <f>'Input Capital &amp; Operating Costs'!C55*'Escalation Sheet'!$E28/'Escalation Sheet'!$E$3</f>
        <v>0</v>
      </c>
      <c r="D39" s="11">
        <f>'Input Capital &amp; Operating Costs'!D55*'Escalation Sheet'!$E28/'Escalation Sheet'!$E$3</f>
        <v>0</v>
      </c>
      <c r="E39" s="11">
        <f>'Input Capital &amp; Operating Costs'!E55*'Escalation Sheet'!$E28/'Escalation Sheet'!$E$3</f>
        <v>0</v>
      </c>
      <c r="F39" s="11">
        <f>'Input Capital &amp; Operating Costs'!F55*'Escalation Sheet'!$E28/'Escalation Sheet'!$E$3</f>
        <v>0</v>
      </c>
      <c r="G39" s="11">
        <f>'Input Capital &amp; Operating Costs'!G55*'Escalation Sheet'!$E28/'Escalation Sheet'!$E$3</f>
        <v>0</v>
      </c>
      <c r="H39" s="11">
        <f>'Input Capital &amp; Operating Costs'!H55*'Escalation Sheet'!$E28/'Escalation Sheet'!$E$3</f>
        <v>0</v>
      </c>
      <c r="I39" s="23"/>
      <c r="J39" s="67">
        <f>'Gen H 8%CCA'!CG45+'Gen H 100% CCA'!CG45+Transmission!CG45+Substation!CG45+Distribution!CG45+'Buildings 4%CCA'!CG45</f>
        <v>1912177.5938392919</v>
      </c>
      <c r="K39" s="17"/>
      <c r="L39" s="11">
        <f>IF(B39&lt;$M$4,0, ('Input Capital &amp; Operating Costs'!I55*'Escalation Sheet'!E28/'Escalation Sheet'!$E$3))</f>
        <v>458162.7699481537</v>
      </c>
      <c r="M39" s="11">
        <f>IFERROR(VLOOKUP(B39,'Generation Plant Input'!$C$77:$H$86,6,0),0)</f>
        <v>0</v>
      </c>
      <c r="N39" s="17">
        <v>0</v>
      </c>
      <c r="O39" s="17">
        <f t="shared" si="1"/>
        <v>-2370340.3637874457</v>
      </c>
      <c r="P39" s="17">
        <f t="shared" si="2"/>
        <v>-453212.2101484579</v>
      </c>
      <c r="Q39" s="17">
        <f t="shared" si="3"/>
        <v>-22164860.482930727</v>
      </c>
      <c r="R39" s="67">
        <f>'Gen H 8%CCA'!CG130+'Gen H 100% CCA'!CG130+Transmission!CG130+Substation!CG130+Distribution!CG130+'Buildings 4%CCA'!CG130</f>
        <v>-3920991.3722957717</v>
      </c>
      <c r="S39" s="17">
        <f t="shared" si="4"/>
        <v>-26085851.855226498</v>
      </c>
      <c r="T39" s="24">
        <f>-O39*100/('Generation Plant Input'!$D$11*1000000)</f>
        <v>7.5225019479131889</v>
      </c>
      <c r="U39" s="45"/>
    </row>
    <row r="40" spans="1:44" x14ac:dyDescent="0.25">
      <c r="A40" s="51">
        <f t="shared" si="0"/>
        <v>27</v>
      </c>
      <c r="B40" s="14">
        <f t="shared" si="5"/>
        <v>2053</v>
      </c>
      <c r="C40" s="11">
        <f>'Input Capital &amp; Operating Costs'!C56*'Escalation Sheet'!$E29/'Escalation Sheet'!$E$3</f>
        <v>0</v>
      </c>
      <c r="D40" s="11">
        <f>'Input Capital &amp; Operating Costs'!D56*'Escalation Sheet'!$E29/'Escalation Sheet'!$E$3</f>
        <v>0</v>
      </c>
      <c r="E40" s="11">
        <f>'Input Capital &amp; Operating Costs'!E56*'Escalation Sheet'!$E29/'Escalation Sheet'!$E$3</f>
        <v>0</v>
      </c>
      <c r="F40" s="11">
        <f>'Input Capital &amp; Operating Costs'!F56*'Escalation Sheet'!$E29/'Escalation Sheet'!$E$3</f>
        <v>0</v>
      </c>
      <c r="G40" s="11">
        <f>'Input Capital &amp; Operating Costs'!G56*'Escalation Sheet'!$E29/'Escalation Sheet'!$E$3</f>
        <v>0</v>
      </c>
      <c r="H40" s="11">
        <f>'Input Capital &amp; Operating Costs'!H56*'Escalation Sheet'!$E29/'Escalation Sheet'!$E$3</f>
        <v>0</v>
      </c>
      <c r="I40" s="23"/>
      <c r="J40" s="67">
        <f>'Gen H 8%CCA'!CG46+'Gen H 100% CCA'!CG46+Transmission!CG46+Substation!CG46+Distribution!CG46+'Buildings 4%CCA'!CG46</f>
        <v>1861304.1980248459</v>
      </c>
      <c r="K40" s="17"/>
      <c r="L40" s="11">
        <f>IF(B40&lt;$M$4,0, ('Input Capital &amp; Operating Costs'!I56*'Escalation Sheet'!E29/'Escalation Sheet'!$E$3))</f>
        <v>465834.70553093561</v>
      </c>
      <c r="M40" s="11">
        <f>IFERROR(VLOOKUP(B40,'Generation Plant Input'!$C$77:$H$86,6,0),0)</f>
        <v>0</v>
      </c>
      <c r="N40" s="17">
        <v>0</v>
      </c>
      <c r="O40" s="17">
        <f t="shared" si="1"/>
        <v>-2327138.9035557816</v>
      </c>
      <c r="P40" s="17">
        <f t="shared" si="2"/>
        <v>-417520.91006663826</v>
      </c>
      <c r="Q40" s="17">
        <f t="shared" si="3"/>
        <v>-22582381.392997365</v>
      </c>
      <c r="R40" s="67">
        <f>'Gen H 8%CCA'!CG131+'Gen H 100% CCA'!CG131+Transmission!CG131+Substation!CG131+Distribution!CG131+'Buildings 4%CCA'!CG131</f>
        <v>-3565107.5497726835</v>
      </c>
      <c r="S40" s="17">
        <f t="shared" si="4"/>
        <v>-26147488.942770049</v>
      </c>
      <c r="T40" s="24">
        <f>-O40*100/('Generation Plant Input'!$D$11*1000000)</f>
        <v>7.3853979801833756</v>
      </c>
      <c r="U40" s="45"/>
      <c r="AR40" s="19"/>
    </row>
    <row r="41" spans="1:44" x14ac:dyDescent="0.25">
      <c r="A41" s="51">
        <f t="shared" si="0"/>
        <v>28</v>
      </c>
      <c r="B41" s="14">
        <f t="shared" si="5"/>
        <v>2054</v>
      </c>
      <c r="C41" s="11">
        <f>'Input Capital &amp; Operating Costs'!C57*'Escalation Sheet'!$E30/'Escalation Sheet'!$E$3</f>
        <v>1575284.4705798095</v>
      </c>
      <c r="D41" s="11">
        <f>'Input Capital &amp; Operating Costs'!D57*'Escalation Sheet'!$E30/'Escalation Sheet'!$E$3</f>
        <v>0</v>
      </c>
      <c r="E41" s="11">
        <f>'Input Capital &amp; Operating Costs'!E57*'Escalation Sheet'!$E30/'Escalation Sheet'!$E$3</f>
        <v>0</v>
      </c>
      <c r="F41" s="11">
        <f>'Input Capital &amp; Operating Costs'!F57*'Escalation Sheet'!$E30/'Escalation Sheet'!$E$3</f>
        <v>0</v>
      </c>
      <c r="G41" s="11">
        <f>'Input Capital &amp; Operating Costs'!G57*'Escalation Sheet'!$E30/'Escalation Sheet'!$E$3</f>
        <v>0</v>
      </c>
      <c r="H41" s="11">
        <f>'Input Capital &amp; Operating Costs'!H57*'Escalation Sheet'!$E30/'Escalation Sheet'!$E$3</f>
        <v>0</v>
      </c>
      <c r="I41" s="23"/>
      <c r="J41" s="67">
        <f>'Gen H 8%CCA'!CG47+'Gen H 100% CCA'!CG47+Transmission!CG47+Substation!CG47+Distribution!CG47+'Buildings 4%CCA'!CG47</f>
        <v>1955631.7031124262</v>
      </c>
      <c r="K41" s="17"/>
      <c r="L41" s="11">
        <f>IF(B41&lt;$M$4,0, ('Input Capital &amp; Operating Costs'!I57*'Escalation Sheet'!E30/'Escalation Sheet'!$E$3))</f>
        <v>473635.10767505114</v>
      </c>
      <c r="M41" s="11">
        <f>IFERROR(VLOOKUP(B41,'Generation Plant Input'!$C$77:$H$86,6,0),0)</f>
        <v>0</v>
      </c>
      <c r="N41" s="17">
        <v>0</v>
      </c>
      <c r="O41" s="17">
        <f t="shared" si="1"/>
        <v>-2429266.8107874775</v>
      </c>
      <c r="P41" s="17">
        <f t="shared" si="2"/>
        <v>-408974.44809560262</v>
      </c>
      <c r="Q41" s="17">
        <f t="shared" si="3"/>
        <v>-22991355.841092966</v>
      </c>
      <c r="R41" s="67">
        <f>'Gen H 8%CCA'!CG132+'Gen H 100% CCA'!CG132+Transmission!CG132+Substation!CG132+Distribution!CG132+'Buildings 4%CCA'!CG132</f>
        <v>-3537662.4720137706</v>
      </c>
      <c r="S41" s="17">
        <f t="shared" si="4"/>
        <v>-26529018.313106738</v>
      </c>
      <c r="T41" s="24">
        <f>-O41*100/('Generation Plant Input'!$D$11*1000000)</f>
        <v>7.7095106657806332</v>
      </c>
      <c r="U41" s="45"/>
    </row>
    <row r="42" spans="1:44" x14ac:dyDescent="0.25">
      <c r="A42" s="51">
        <f t="shared" si="0"/>
        <v>29</v>
      </c>
      <c r="B42" s="14">
        <f t="shared" si="5"/>
        <v>2055</v>
      </c>
      <c r="C42" s="11">
        <f>'Input Capital &amp; Operating Costs'!C58*'Escalation Sheet'!$E31/'Escalation Sheet'!$E$3</f>
        <v>0</v>
      </c>
      <c r="D42" s="11">
        <f>'Input Capital &amp; Operating Costs'!D58*'Escalation Sheet'!$E31/'Escalation Sheet'!$E$3</f>
        <v>0</v>
      </c>
      <c r="E42" s="11">
        <f>'Input Capital &amp; Operating Costs'!E58*'Escalation Sheet'!$E31/'Escalation Sheet'!$E$3</f>
        <v>0</v>
      </c>
      <c r="F42" s="11">
        <f>'Input Capital &amp; Operating Costs'!F58*'Escalation Sheet'!$E31/'Escalation Sheet'!$E$3</f>
        <v>0</v>
      </c>
      <c r="G42" s="11">
        <f>'Input Capital &amp; Operating Costs'!G58*'Escalation Sheet'!$E31/'Escalation Sheet'!$E$3</f>
        <v>0</v>
      </c>
      <c r="H42" s="11">
        <f>'Input Capital &amp; Operating Costs'!H58*'Escalation Sheet'!$E31/'Escalation Sheet'!$E$3</f>
        <v>0</v>
      </c>
      <c r="I42" s="23"/>
      <c r="J42" s="67">
        <f>'Gen H 8%CCA'!CG48+'Gen H 100% CCA'!CG48+Transmission!CG48+Substation!CG48+Distribution!CG48+'Buildings 4%CCA'!CG48</f>
        <v>1919175.1776498735</v>
      </c>
      <c r="K42" s="17"/>
      <c r="L42" s="11">
        <f>IF(B42&lt;$M$4,0, ('Input Capital &amp; Operating Costs'!I58*'Escalation Sheet'!E31/'Escalation Sheet'!$E$3))</f>
        <v>481566.12755306991</v>
      </c>
      <c r="M42" s="11">
        <f>IFERROR(VLOOKUP(B42,'Generation Plant Input'!$C$77:$H$86,6,0),0)</f>
        <v>0</v>
      </c>
      <c r="N42" s="17">
        <v>0</v>
      </c>
      <c r="O42" s="17">
        <f t="shared" si="1"/>
        <v>-2400741.3052029433</v>
      </c>
      <c r="P42" s="17">
        <f t="shared" si="2"/>
        <v>-379255.03665704833</v>
      </c>
      <c r="Q42" s="17">
        <f t="shared" si="3"/>
        <v>-23370610.877750013</v>
      </c>
      <c r="R42" s="67">
        <f>'Gen H 8%CCA'!CG133+'Gen H 100% CCA'!CG133+Transmission!CG133+Substation!CG133+Distribution!CG133+'Buildings 4%CCA'!CG133</f>
        <v>-3214563.5000965181</v>
      </c>
      <c r="S42" s="17">
        <f t="shared" si="4"/>
        <v>-26585174.377846532</v>
      </c>
      <c r="T42" s="24">
        <f>-O42*100/('Generation Plant Input'!$D$11*1000000)</f>
        <v>7.618982244376209</v>
      </c>
      <c r="U42" s="45"/>
    </row>
    <row r="43" spans="1:44" x14ac:dyDescent="0.25">
      <c r="A43" s="51">
        <f t="shared" si="0"/>
        <v>30</v>
      </c>
      <c r="B43" s="14">
        <f t="shared" si="5"/>
        <v>2056</v>
      </c>
      <c r="C43" s="11">
        <f>'Input Capital &amp; Operating Costs'!C59*'Escalation Sheet'!$E32/'Escalation Sheet'!$E$3</f>
        <v>0</v>
      </c>
      <c r="D43" s="11">
        <f>'Input Capital &amp; Operating Costs'!D59*'Escalation Sheet'!$E32/'Escalation Sheet'!$E$3</f>
        <v>0</v>
      </c>
      <c r="E43" s="11">
        <f>'Input Capital &amp; Operating Costs'!E59*'Escalation Sheet'!$E32/'Escalation Sheet'!$E$3</f>
        <v>0</v>
      </c>
      <c r="F43" s="11">
        <f>'Input Capital &amp; Operating Costs'!F59*'Escalation Sheet'!$E32/'Escalation Sheet'!$E$3</f>
        <v>0</v>
      </c>
      <c r="G43" s="11">
        <f>'Input Capital &amp; Operating Costs'!G59*'Escalation Sheet'!$E32/'Escalation Sheet'!$E$3</f>
        <v>0</v>
      </c>
      <c r="H43" s="11">
        <f>'Input Capital &amp; Operating Costs'!H59*'Escalation Sheet'!$E32/'Escalation Sheet'!$E$3</f>
        <v>0</v>
      </c>
      <c r="I43" s="23"/>
      <c r="J43" s="67">
        <f>'Gen H 8%CCA'!CG49+'Gen H 100% CCA'!CG49+Transmission!CG49+Substation!CG49+Distribution!CG49+'Buildings 4%CCA'!CG49</f>
        <v>1867290.0369090559</v>
      </c>
      <c r="K43" s="17"/>
      <c r="L43" s="11">
        <f>IF(B43&lt;$M$4,0, ('Input Capital &amp; Operating Costs'!I59*'Escalation Sheet'!E32/'Escalation Sheet'!$E$3))</f>
        <v>489629.95235894603</v>
      </c>
      <c r="M43" s="11">
        <f>IFERROR(VLOOKUP(B43,'Generation Plant Input'!$C$77:$H$86,6,0),0)</f>
        <v>0</v>
      </c>
      <c r="N43" s="17">
        <v>0</v>
      </c>
      <c r="O43" s="17">
        <f t="shared" si="1"/>
        <v>-2356919.9892680021</v>
      </c>
      <c r="P43" s="17">
        <f t="shared" si="2"/>
        <v>-349378.25098553498</v>
      </c>
      <c r="Q43" s="17">
        <f t="shared" si="3"/>
        <v>-23719989.12873555</v>
      </c>
      <c r="R43" s="67">
        <f>'Gen H 8%CCA'!CG134+'Gen H 100% CCA'!CG134+Transmission!CG134+Substation!CG134+Distribution!CG134+'Buildings 4%CCA'!CG134</f>
        <v>-2919579.9673591494</v>
      </c>
      <c r="S43" s="17">
        <f t="shared" si="4"/>
        <v>-26639569.096094698</v>
      </c>
      <c r="T43" s="24">
        <f>-O43*100/('Generation Plant Input'!$D$11*1000000)</f>
        <v>7.479911105261829</v>
      </c>
      <c r="U43" s="45"/>
    </row>
    <row r="44" spans="1:44" x14ac:dyDescent="0.25">
      <c r="A44" s="51">
        <f t="shared" si="0"/>
        <v>31</v>
      </c>
      <c r="B44" s="14">
        <f t="shared" si="5"/>
        <v>2057</v>
      </c>
      <c r="C44" s="11">
        <f>'Input Capital &amp; Operating Costs'!C60*'Escalation Sheet'!$E33/'Escalation Sheet'!$E$3</f>
        <v>0</v>
      </c>
      <c r="D44" s="11">
        <f>'Input Capital &amp; Operating Costs'!D60*'Escalation Sheet'!$E33/'Escalation Sheet'!$E$3</f>
        <v>0</v>
      </c>
      <c r="E44" s="11">
        <f>'Input Capital &amp; Operating Costs'!E60*'Escalation Sheet'!$E33/'Escalation Sheet'!$E$3</f>
        <v>0</v>
      </c>
      <c r="F44" s="11">
        <f>'Input Capital &amp; Operating Costs'!F60*'Escalation Sheet'!$E33/'Escalation Sheet'!$E$3</f>
        <v>0</v>
      </c>
      <c r="G44" s="11">
        <f>'Input Capital &amp; Operating Costs'!G60*'Escalation Sheet'!$E33/'Escalation Sheet'!$E$3</f>
        <v>0</v>
      </c>
      <c r="H44" s="11">
        <f>'Input Capital &amp; Operating Costs'!H60*'Escalation Sheet'!$E33/'Escalation Sheet'!$E$3</f>
        <v>0</v>
      </c>
      <c r="J44" s="67">
        <f>'Gen H 8%CCA'!CG50+'Gen H 100% CCA'!CG50+Transmission!CG50+Substation!CG50+Distribution!CG50+'Buildings 4%CCA'!CG50</f>
        <v>1816658.9390641998</v>
      </c>
      <c r="L44" s="11">
        <f>IF(B44&lt;$M$4,0, ('Input Capital &amp; Operating Costs'!I60*'Escalation Sheet'!E33/'Escalation Sheet'!$E$3))</f>
        <v>497828.80591119663</v>
      </c>
      <c r="M44" s="11">
        <f>IFERROR(VLOOKUP(B44,'Generation Plant Input'!$C$77:$H$86,6,0),0)</f>
        <v>0</v>
      </c>
      <c r="N44" s="17">
        <v>0</v>
      </c>
      <c r="O44" s="17">
        <f t="shared" si="1"/>
        <v>-2314487.7449753964</v>
      </c>
      <c r="P44" s="17">
        <f t="shared" si="2"/>
        <v>-321937.03983986116</v>
      </c>
      <c r="Q44" s="17">
        <f t="shared" si="3"/>
        <v>-24041926.16857541</v>
      </c>
      <c r="R44" s="67">
        <f>'Gen H 8%CCA'!CG135+'Gen H 100% CCA'!CG135+Transmission!CG135+Substation!CG135+Distribution!CG135+'Buildings 4%CCA'!CG135</f>
        <v>-2650287.3627490918</v>
      </c>
      <c r="S44" s="17">
        <f t="shared" si="4"/>
        <v>-26692213.531324502</v>
      </c>
      <c r="T44" s="24">
        <f>-O44*100/('Generation Plant Input'!$D$11*1000000)</f>
        <v>7.345248317916206</v>
      </c>
      <c r="U44" s="45"/>
    </row>
    <row r="45" spans="1:44" x14ac:dyDescent="0.25">
      <c r="A45" s="51">
        <f t="shared" si="0"/>
        <v>32</v>
      </c>
      <c r="B45" s="14">
        <f t="shared" si="5"/>
        <v>2058</v>
      </c>
      <c r="C45" s="11">
        <f>'Input Capital &amp; Operating Costs'!C61*'Escalation Sheet'!$E34/'Escalation Sheet'!$E$3</f>
        <v>5892169.307627758</v>
      </c>
      <c r="D45" s="11">
        <f>'Input Capital &amp; Operating Costs'!D61*'Escalation Sheet'!$E34/'Escalation Sheet'!$E$3</f>
        <v>0</v>
      </c>
      <c r="E45" s="11">
        <f>'Input Capital &amp; Operating Costs'!E61*'Escalation Sheet'!$E34/'Escalation Sheet'!$E$3</f>
        <v>0</v>
      </c>
      <c r="F45" s="11">
        <f>'Input Capital &amp; Operating Costs'!F61*'Escalation Sheet'!$E34/'Escalation Sheet'!$E$3</f>
        <v>0</v>
      </c>
      <c r="G45" s="11">
        <f>'Input Capital &amp; Operating Costs'!G61*'Escalation Sheet'!$E34/'Escalation Sheet'!$E$3</f>
        <v>0</v>
      </c>
      <c r="H45" s="11">
        <f>'Input Capital &amp; Operating Costs'!H61*'Escalation Sheet'!$E34/'Escalation Sheet'!$E$3</f>
        <v>0</v>
      </c>
      <c r="J45" s="67">
        <f>'Gen H 8%CCA'!CG51+'Gen H 100% CCA'!CG51+Transmission!CG51+Substation!CG51+Distribution!CG51+'Buildings 4%CCA'!CG51</f>
        <v>2305366.6248591281</v>
      </c>
      <c r="L45" s="11">
        <f>IF(B45&lt;$M$4,0, ('Input Capital &amp; Operating Costs'!I61*'Escalation Sheet'!E34/'Escalation Sheet'!$E$3))</f>
        <v>506164.94926617964</v>
      </c>
      <c r="M45" s="11">
        <f>IFERROR(VLOOKUP(B45,'Generation Plant Input'!$C$77:$H$86,6,0),0)</f>
        <v>0</v>
      </c>
      <c r="N45" s="17">
        <v>0</v>
      </c>
      <c r="O45" s="17">
        <f t="shared" si="1"/>
        <v>-2811531.5741253076</v>
      </c>
      <c r="P45" s="17">
        <f t="shared" si="2"/>
        <v>-366964.50625837914</v>
      </c>
      <c r="Q45" s="17">
        <f t="shared" si="3"/>
        <v>-24408890.674833789</v>
      </c>
      <c r="R45" s="67">
        <f>'Gen H 8%CCA'!CG136+'Gen H 100% CCA'!CG136+Transmission!CG136+Substation!CG136+Distribution!CG136+'Buildings 4%CCA'!CG136</f>
        <v>-3265098.8269861974</v>
      </c>
      <c r="S45" s="17">
        <f t="shared" si="4"/>
        <v>-27673989.501819987</v>
      </c>
      <c r="T45" s="24">
        <f>-O45*100/('Generation Plant Input'!$D$11*1000000)</f>
        <v>8.9226644688203987</v>
      </c>
      <c r="U45" s="45"/>
    </row>
    <row r="46" spans="1:44" x14ac:dyDescent="0.25">
      <c r="A46" s="51">
        <f t="shared" si="0"/>
        <v>33</v>
      </c>
      <c r="B46" s="14">
        <f t="shared" si="5"/>
        <v>2059</v>
      </c>
      <c r="C46" s="11">
        <f>'Input Capital &amp; Operating Costs'!C62*'Escalation Sheet'!$E35/'Escalation Sheet'!$E$3</f>
        <v>0</v>
      </c>
      <c r="D46" s="11">
        <f>'Input Capital &amp; Operating Costs'!D62*'Escalation Sheet'!$E35/'Escalation Sheet'!$E$3</f>
        <v>0</v>
      </c>
      <c r="E46" s="11">
        <f>'Input Capital &amp; Operating Costs'!E62*'Escalation Sheet'!$E35/'Escalation Sheet'!$E$3</f>
        <v>0</v>
      </c>
      <c r="F46" s="11">
        <f>'Input Capital &amp; Operating Costs'!F62*'Escalation Sheet'!$E35/'Escalation Sheet'!$E$3</f>
        <v>0</v>
      </c>
      <c r="G46" s="11">
        <f>'Input Capital &amp; Operating Costs'!G62*'Escalation Sheet'!$E35/'Escalation Sheet'!$E$3</f>
        <v>0</v>
      </c>
      <c r="H46" s="11">
        <f>'Input Capital &amp; Operating Costs'!H62*'Escalation Sheet'!$E35/'Escalation Sheet'!$E$3</f>
        <v>0</v>
      </c>
      <c r="J46" s="67">
        <f>'Gen H 8%CCA'!CG52+'Gen H 100% CCA'!CG52+Transmission!CG52+Substation!CG52+Distribution!CG52+'Buildings 4%CCA'!CG52</f>
        <v>2301424.8595891902</v>
      </c>
      <c r="L46" s="11">
        <f>IF(B46&lt;$M$4,0, ('Input Capital &amp; Operating Costs'!I62*'Escalation Sheet'!E35/'Escalation Sheet'!$E$3))</f>
        <v>514640.68134164182</v>
      </c>
      <c r="M46" s="11">
        <f>IFERROR(VLOOKUP(B46,'Generation Plant Input'!$C$77:$H$86,6,0),0)</f>
        <v>0</v>
      </c>
      <c r="N46" s="17">
        <v>0</v>
      </c>
      <c r="O46" s="17">
        <f t="shared" si="1"/>
        <v>-2816065.5409308318</v>
      </c>
      <c r="P46" s="17">
        <f t="shared" si="2"/>
        <v>-344896.57980405138</v>
      </c>
      <c r="Q46" s="17">
        <f t="shared" si="3"/>
        <v>-24753787.254637841</v>
      </c>
      <c r="R46" s="67">
        <f>'Gen H 8%CCA'!CG137+'Gen H 100% CCA'!CG137+Transmission!CG137+Substation!CG137+Distribution!CG137+'Buildings 4%CCA'!CG137</f>
        <v>-2964714.0669279187</v>
      </c>
      <c r="S46" s="17">
        <f t="shared" si="4"/>
        <v>-27718501.321565758</v>
      </c>
      <c r="T46" s="24">
        <f>-O46*100/('Generation Plant Input'!$D$11*1000000)</f>
        <v>8.9370534463054021</v>
      </c>
      <c r="U46" s="45"/>
    </row>
    <row r="47" spans="1:44" x14ac:dyDescent="0.25">
      <c r="A47" s="51">
        <f t="shared" si="0"/>
        <v>34</v>
      </c>
      <c r="B47" s="14">
        <f t="shared" si="5"/>
        <v>2060</v>
      </c>
      <c r="C47" s="11">
        <f>'Input Capital &amp; Operating Costs'!C63*'Escalation Sheet'!$E36/'Escalation Sheet'!$E$3</f>
        <v>0</v>
      </c>
      <c r="D47" s="11">
        <f>'Input Capital &amp; Operating Costs'!D63*'Escalation Sheet'!$E36/'Escalation Sheet'!$E$3</f>
        <v>0</v>
      </c>
      <c r="E47" s="11">
        <f>'Input Capital &amp; Operating Costs'!E63*'Escalation Sheet'!$E36/'Escalation Sheet'!$E$3</f>
        <v>0</v>
      </c>
      <c r="F47" s="11">
        <f>'Input Capital &amp; Operating Costs'!F63*'Escalation Sheet'!$E36/'Escalation Sheet'!$E$3</f>
        <v>0</v>
      </c>
      <c r="G47" s="11">
        <f>'Input Capital &amp; Operating Costs'!G63*'Escalation Sheet'!$E36/'Escalation Sheet'!$E$3</f>
        <v>0</v>
      </c>
      <c r="H47" s="11">
        <f>'Input Capital &amp; Operating Costs'!H63*'Escalation Sheet'!$E36/'Escalation Sheet'!$E$3</f>
        <v>0</v>
      </c>
      <c r="J47" s="67">
        <f>'Gen H 8%CCA'!CG53+'Gen H 100% CCA'!CG53+Transmission!CG53+Substation!CG53+Distribution!CG53+'Buildings 4%CCA'!CG53</f>
        <v>2236584.581166293</v>
      </c>
      <c r="L47" s="11">
        <f>IF(B47&lt;$M$4,0, ('Input Capital &amp; Operating Costs'!I63*'Escalation Sheet'!E36/'Escalation Sheet'!$E$3))</f>
        <v>523258.33955070766</v>
      </c>
      <c r="M47" s="11">
        <f>IFERROR(VLOOKUP(B47,'Generation Plant Input'!$C$77:$H$86,6,0),0)</f>
        <v>0</v>
      </c>
      <c r="N47" s="17">
        <v>0</v>
      </c>
      <c r="O47" s="17">
        <f t="shared" si="1"/>
        <v>-2759842.9207170005</v>
      </c>
      <c r="P47" s="17">
        <f t="shared" si="2"/>
        <v>-317172.50192651537</v>
      </c>
      <c r="Q47" s="17">
        <f t="shared" si="3"/>
        <v>-25070959.756564356</v>
      </c>
      <c r="R47" s="67">
        <f>'Gen H 8%CCA'!CG138+'Gen H 100% CCA'!CG138+Transmission!CG138+Substation!CG138+Distribution!CG138+'Buildings 4%CCA'!CG138</f>
        <v>-2690789.2021565698</v>
      </c>
      <c r="S47" s="17">
        <f t="shared" si="4"/>
        <v>-27761748.958720926</v>
      </c>
      <c r="T47" s="24">
        <f>-O47*100/('Generation Plant Input'!$D$11*1000000)</f>
        <v>8.7586255814566822</v>
      </c>
      <c r="U47" s="45"/>
    </row>
    <row r="48" spans="1:44" x14ac:dyDescent="0.25">
      <c r="A48" s="51">
        <f t="shared" si="0"/>
        <v>35</v>
      </c>
      <c r="B48" s="14">
        <f t="shared" si="5"/>
        <v>2061</v>
      </c>
      <c r="C48" s="11">
        <f>'Input Capital &amp; Operating Costs'!C64*'Escalation Sheet'!$E37/'Escalation Sheet'!$E$3</f>
        <v>1327102.8220022782</v>
      </c>
      <c r="D48" s="11">
        <f>'Input Capital &amp; Operating Costs'!D64*'Escalation Sheet'!$E37/'Escalation Sheet'!$E$3</f>
        <v>0</v>
      </c>
      <c r="E48" s="11">
        <f>'Input Capital &amp; Operating Costs'!E64*'Escalation Sheet'!$E37/'Escalation Sheet'!$E$3</f>
        <v>7077881.7173454845</v>
      </c>
      <c r="F48" s="11">
        <f>'Input Capital &amp; Operating Costs'!F64*'Escalation Sheet'!$E37/'Escalation Sheet'!$E$3</f>
        <v>0</v>
      </c>
      <c r="G48" s="11">
        <f>'Input Capital &amp; Operating Costs'!G64*'Escalation Sheet'!$E37/'Escalation Sheet'!$E$3</f>
        <v>0</v>
      </c>
      <c r="H48" s="11">
        <f>'Input Capital &amp; Operating Costs'!H64*'Escalation Sheet'!$E37/'Escalation Sheet'!$E$3</f>
        <v>0</v>
      </c>
      <c r="J48" s="67">
        <f>'Gen H 8%CCA'!CG54+'Gen H 100% CCA'!CG54+Transmission!CG54+Substation!CG54+Distribution!CG54+'Buildings 4%CCA'!CG54</f>
        <v>2964349.3547708387</v>
      </c>
      <c r="L48" s="11">
        <f>IF(B48&lt;$M$4,0, ('Input Capital &amp; Operating Costs'!I64*'Escalation Sheet'!E37/'Escalation Sheet'!$E$3))</f>
        <v>532020.30044648424</v>
      </c>
      <c r="M48" s="11">
        <f>IFERROR(VLOOKUP(B48,'Generation Plant Input'!$C$77:$H$86,6,0),0)</f>
        <v>0</v>
      </c>
      <c r="N48" s="17">
        <v>0</v>
      </c>
      <c r="O48" s="17">
        <f t="shared" si="1"/>
        <v>-3496369.655217323</v>
      </c>
      <c r="P48" s="17">
        <f t="shared" si="2"/>
        <v>-377045.30748668127</v>
      </c>
      <c r="Q48" s="17">
        <f t="shared" si="3"/>
        <v>-25448005.06405104</v>
      </c>
      <c r="R48" s="67">
        <f>'Gen H 8%CCA'!CG139+'Gen H 100% CCA'!CG139+Transmission!CG139+Substation!CG139+Distribution!CG139+'Buildings 4%CCA'!CG139</f>
        <v>-3469128.9156852583</v>
      </c>
      <c r="S48" s="17">
        <f t="shared" si="4"/>
        <v>-28917133.979736298</v>
      </c>
      <c r="T48" s="24">
        <f>-O48*100/('Generation Plant Input'!$D$11*1000000)</f>
        <v>11.096063647151135</v>
      </c>
      <c r="U48" s="45"/>
    </row>
    <row r="49" spans="1:21" x14ac:dyDescent="0.25">
      <c r="A49" s="51">
        <f t="shared" si="0"/>
        <v>36</v>
      </c>
      <c r="B49" s="14">
        <f t="shared" si="5"/>
        <v>2062</v>
      </c>
      <c r="C49" s="11">
        <f>'Input Capital &amp; Operating Costs'!C65*'Escalation Sheet'!$E38/'Escalation Sheet'!$E$3</f>
        <v>0</v>
      </c>
      <c r="D49" s="11">
        <f>'Input Capital &amp; Operating Costs'!D65*'Escalation Sheet'!$E38/'Escalation Sheet'!$E$3</f>
        <v>0</v>
      </c>
      <c r="E49" s="11">
        <f>'Input Capital &amp; Operating Costs'!E65*'Escalation Sheet'!$E38/'Escalation Sheet'!$E$3</f>
        <v>0</v>
      </c>
      <c r="F49" s="11">
        <f>'Input Capital &amp; Operating Costs'!F65*'Escalation Sheet'!$E38/'Escalation Sheet'!$E$3</f>
        <v>0</v>
      </c>
      <c r="G49" s="11">
        <f>'Input Capital &amp; Operating Costs'!G65*'Escalation Sheet'!$E38/'Escalation Sheet'!$E$3</f>
        <v>0</v>
      </c>
      <c r="H49" s="11">
        <f>'Input Capital &amp; Operating Costs'!H65*'Escalation Sheet'!$E38/'Escalation Sheet'!$E$3</f>
        <v>0</v>
      </c>
      <c r="J49" s="67">
        <f>'Gen H 8%CCA'!CG55+'Gen H 100% CCA'!CG55+Transmission!CG55+Substation!CG55+Distribution!CG55+'Buildings 4%CCA'!CG55</f>
        <v>2988095.0474070134</v>
      </c>
      <c r="L49" s="11">
        <f>IF(B49&lt;$M$4,0, ('Input Capital &amp; Operating Costs'!I65*'Escalation Sheet'!E38/'Escalation Sheet'!$E$3))</f>
        <v>540928.9803774606</v>
      </c>
      <c r="M49" s="11">
        <f>IFERROR(VLOOKUP(B49,'Generation Plant Input'!$C$77:$H$86,6,0),0)</f>
        <v>0</v>
      </c>
      <c r="N49" s="17">
        <v>0</v>
      </c>
      <c r="O49" s="17">
        <f t="shared" si="1"/>
        <v>-3529024.0277844742</v>
      </c>
      <c r="P49" s="17">
        <f t="shared" si="2"/>
        <v>-357104.93119454134</v>
      </c>
      <c r="Q49" s="17">
        <f t="shared" si="3"/>
        <v>-25805109.99524558</v>
      </c>
      <c r="R49" s="67">
        <f>'Gen H 8%CCA'!CG140+'Gen H 100% CCA'!CG140+Transmission!CG140+Substation!CG140+Distribution!CG140+'Buildings 4%CCA'!CG140</f>
        <v>-3146895.4772764188</v>
      </c>
      <c r="S49" s="17">
        <f t="shared" si="4"/>
        <v>-28952005.472521998</v>
      </c>
      <c r="T49" s="24">
        <f>-O49*100/('Generation Plant Input'!$D$11*1000000)</f>
        <v>11.199695422991031</v>
      </c>
      <c r="U49" s="45"/>
    </row>
    <row r="50" spans="1:21" x14ac:dyDescent="0.25">
      <c r="A50" s="51">
        <f t="shared" si="0"/>
        <v>37</v>
      </c>
      <c r="B50" s="14">
        <f t="shared" si="5"/>
        <v>2063</v>
      </c>
      <c r="C50" s="11">
        <f>'Input Capital &amp; Operating Costs'!C66*'Escalation Sheet'!$E39/'Escalation Sheet'!$E$3</f>
        <v>0</v>
      </c>
      <c r="D50" s="11">
        <f>'Input Capital &amp; Operating Costs'!D66*'Escalation Sheet'!$E39/'Escalation Sheet'!$E$3</f>
        <v>0</v>
      </c>
      <c r="E50" s="11">
        <f>'Input Capital &amp; Operating Costs'!E66*'Escalation Sheet'!$E39/'Escalation Sheet'!$E$3</f>
        <v>0</v>
      </c>
      <c r="F50" s="11">
        <f>'Input Capital &amp; Operating Costs'!F66*'Escalation Sheet'!$E39/'Escalation Sheet'!$E$3</f>
        <v>0</v>
      </c>
      <c r="G50" s="11">
        <f>'Input Capital &amp; Operating Costs'!G66*'Escalation Sheet'!$E39/'Escalation Sheet'!$E$3</f>
        <v>0</v>
      </c>
      <c r="H50" s="11">
        <f>'Input Capital &amp; Operating Costs'!H66*'Escalation Sheet'!$E39/'Escalation Sheet'!$E$3</f>
        <v>0</v>
      </c>
      <c r="J50" s="67">
        <f>'Gen H 8%CCA'!CG56+'Gen H 100% CCA'!CG56+Transmission!CG56+Substation!CG56+Distribution!CG56+'Buildings 4%CCA'!CG56</f>
        <v>2900546.292479808</v>
      </c>
      <c r="L50" s="11">
        <f>IF(B50&lt;$M$4,0, ('Input Capital &amp; Operating Costs'!I66*'Escalation Sheet'!E39/'Escalation Sheet'!$E$3))</f>
        <v>549986.83615388128</v>
      </c>
      <c r="M50" s="11">
        <f>IFERROR(VLOOKUP(B50,'Generation Plant Input'!$C$77:$H$86,6,0),0)</f>
        <v>0</v>
      </c>
      <c r="N50" s="17">
        <v>0</v>
      </c>
      <c r="O50" s="17">
        <f t="shared" si="1"/>
        <v>-3450533.1286336891</v>
      </c>
      <c r="P50" s="17">
        <f t="shared" si="2"/>
        <v>-327636.64315588836</v>
      </c>
      <c r="Q50" s="17">
        <f t="shared" si="3"/>
        <v>-26132746.638401467</v>
      </c>
      <c r="R50" s="67">
        <f>'Gen H 8%CCA'!CG141+'Gen H 100% CCA'!CG141+Transmission!CG141+Substation!CG141+Distribution!CG141+'Buildings 4%CCA'!CG141</f>
        <v>-2853386.7405697275</v>
      </c>
      <c r="S50" s="17">
        <f t="shared" si="4"/>
        <v>-28986133.378971197</v>
      </c>
      <c r="T50" s="24">
        <f>-O50*100/('Generation Plant Input'!$D$11*1000000)</f>
        <v>10.950597044219895</v>
      </c>
      <c r="U50" s="45"/>
    </row>
    <row r="51" spans="1:21" x14ac:dyDescent="0.25">
      <c r="A51" s="51">
        <f t="shared" si="0"/>
        <v>38</v>
      </c>
      <c r="B51" s="14">
        <f t="shared" si="5"/>
        <v>2064</v>
      </c>
      <c r="C51" s="11">
        <f>'Input Capital &amp; Operating Costs'!C67*'Escalation Sheet'!$E40/'Escalation Sheet'!$E$3</f>
        <v>0</v>
      </c>
      <c r="D51" s="11">
        <f>'Input Capital &amp; Operating Costs'!D67*'Escalation Sheet'!$E40/'Escalation Sheet'!$E$3</f>
        <v>0</v>
      </c>
      <c r="E51" s="11">
        <f>'Input Capital &amp; Operating Costs'!E67*'Escalation Sheet'!$E40/'Escalation Sheet'!$E$3</f>
        <v>0</v>
      </c>
      <c r="F51" s="11">
        <f>'Input Capital &amp; Operating Costs'!F67*'Escalation Sheet'!$E40/'Escalation Sheet'!$E$3</f>
        <v>0</v>
      </c>
      <c r="G51" s="11">
        <f>'Input Capital &amp; Operating Costs'!G67*'Escalation Sheet'!$E40/'Escalation Sheet'!$E$3</f>
        <v>0</v>
      </c>
      <c r="H51" s="11">
        <f>'Input Capital &amp; Operating Costs'!H67*'Escalation Sheet'!$E40/'Escalation Sheet'!$E$3</f>
        <v>0</v>
      </c>
      <c r="J51" s="67">
        <f>'Gen H 8%CCA'!CG57+'Gen H 100% CCA'!CG57+Transmission!CG57+Substation!CG57+Distribution!CG57+'Buildings 4%CCA'!CG57</f>
        <v>2815588.7208034848</v>
      </c>
      <c r="L51" s="11">
        <f>IF(B51&lt;$M$4,0, ('Input Capital &amp; Operating Costs'!I67*'Escalation Sheet'!E40/'Escalation Sheet'!$E$3))</f>
        <v>559196.36572527792</v>
      </c>
      <c r="M51" s="11">
        <f>IFERROR(VLOOKUP(B51,'Generation Plant Input'!$C$77:$H$86,6,0),0)</f>
        <v>0</v>
      </c>
      <c r="N51" s="17">
        <v>0</v>
      </c>
      <c r="O51" s="17">
        <f t="shared" si="1"/>
        <v>-3374785.0865287627</v>
      </c>
      <c r="P51" s="17">
        <f t="shared" si="2"/>
        <v>-300688.91758027062</v>
      </c>
      <c r="Q51" s="17">
        <f t="shared" si="3"/>
        <v>-26433435.555981737</v>
      </c>
      <c r="R51" s="67">
        <f>'Gen H 8%CCA'!CG142+'Gen H 100% CCA'!CG142+Transmission!CG142+Substation!CG142+Distribution!CG142+'Buildings 4%CCA'!CG142</f>
        <v>-2586039.637208655</v>
      </c>
      <c r="S51" s="17">
        <f t="shared" si="4"/>
        <v>-29019475.193190392</v>
      </c>
      <c r="T51" s="24">
        <f>-O51*100/('Generation Plant Input'!$D$11*1000000)</f>
        <v>10.710203384731077</v>
      </c>
      <c r="U51" s="45"/>
    </row>
    <row r="52" spans="1:21" x14ac:dyDescent="0.25">
      <c r="A52" s="51">
        <f t="shared" si="0"/>
        <v>39</v>
      </c>
      <c r="B52" s="14">
        <f t="shared" si="5"/>
        <v>2065</v>
      </c>
      <c r="C52" s="11">
        <f>'Input Capital &amp; Operating Costs'!C68*'Escalation Sheet'!$E41/'Escalation Sheet'!$E$3</f>
        <v>1418249.8756630295</v>
      </c>
      <c r="D52" s="11">
        <f>'Input Capital &amp; Operating Costs'!D68*'Escalation Sheet'!$E41/'Escalation Sheet'!$E$3</f>
        <v>0</v>
      </c>
      <c r="E52" s="11">
        <f>'Input Capital &amp; Operating Costs'!E68*'Escalation Sheet'!$E41/'Escalation Sheet'!$E$3</f>
        <v>0</v>
      </c>
      <c r="F52" s="11">
        <f>'Input Capital &amp; Operating Costs'!F68*'Escalation Sheet'!$E41/'Escalation Sheet'!$E$3</f>
        <v>0</v>
      </c>
      <c r="G52" s="11">
        <f>'Input Capital &amp; Operating Costs'!G68*'Escalation Sheet'!$E41/'Escalation Sheet'!$E$3</f>
        <v>0</v>
      </c>
      <c r="H52" s="11">
        <f>'Input Capital &amp; Operating Costs'!H68*'Escalation Sheet'!$E41/'Escalation Sheet'!$E$3</f>
        <v>0</v>
      </c>
      <c r="J52" s="67">
        <f>'Gen H 8%CCA'!CG58+'Gen H 100% CCA'!CG58+Transmission!CG58+Substation!CG58+Distribution!CG58+'Buildings 4%CCA'!CG58</f>
        <v>2862556.614088241</v>
      </c>
      <c r="L52" s="11">
        <f>IF(B52&lt;$M$4,0, ('Input Capital &amp; Operating Costs'!I68*'Escalation Sheet'!E41/'Escalation Sheet'!$E$3))</f>
        <v>568560.10886934772</v>
      </c>
      <c r="M52" s="11">
        <f>IFERROR(VLOOKUP(B52,'Generation Plant Input'!$C$77:$H$86,6,0),0)</f>
        <v>0</v>
      </c>
      <c r="N52" s="17">
        <v>0</v>
      </c>
      <c r="O52" s="17">
        <f t="shared" si="1"/>
        <v>-3431116.7229575887</v>
      </c>
      <c r="P52" s="17">
        <f t="shared" si="2"/>
        <v>-286861.21082884417</v>
      </c>
      <c r="Q52" s="17">
        <f t="shared" si="3"/>
        <v>-26720296.766810581</v>
      </c>
      <c r="R52" s="67">
        <f>'Gen H 8%CCA'!CG143+'Gen H 100% CCA'!CG143+Transmission!CG143+Substation!CG143+Distribution!CG143+'Buildings 4%CCA'!CG143</f>
        <v>-2473982.9026067932</v>
      </c>
      <c r="S52" s="17">
        <f t="shared" si="4"/>
        <v>-29194279.669417374</v>
      </c>
      <c r="T52" s="24">
        <f>-O52*100/('Generation Plant Input'!$D$11*1000000)</f>
        <v>10.88897722296918</v>
      </c>
      <c r="U52" s="45"/>
    </row>
    <row r="53" spans="1:21" x14ac:dyDescent="0.25">
      <c r="A53" s="51">
        <f t="shared" si="0"/>
        <v>40</v>
      </c>
      <c r="B53" s="14">
        <f t="shared" si="5"/>
        <v>2066</v>
      </c>
      <c r="C53" s="11">
        <f>'Input Capital &amp; Operating Costs'!C69*'Escalation Sheet'!$E42/'Escalation Sheet'!$E$3</f>
        <v>0</v>
      </c>
      <c r="D53" s="11">
        <f>'Input Capital &amp; Operating Costs'!D69*'Escalation Sheet'!$E42/'Escalation Sheet'!$E$3</f>
        <v>0</v>
      </c>
      <c r="E53" s="11">
        <f>'Input Capital &amp; Operating Costs'!E69*'Escalation Sheet'!$E42/'Escalation Sheet'!$E$3</f>
        <v>0</v>
      </c>
      <c r="F53" s="11">
        <f>'Input Capital &amp; Operating Costs'!F69*'Escalation Sheet'!$E42/'Escalation Sheet'!$E$3</f>
        <v>0</v>
      </c>
      <c r="G53" s="11">
        <f>'Input Capital &amp; Operating Costs'!G69*'Escalation Sheet'!$E42/'Escalation Sheet'!$E$3</f>
        <v>0</v>
      </c>
      <c r="H53" s="11">
        <f>'Input Capital &amp; Operating Costs'!H69*'Escalation Sheet'!$E42/'Escalation Sheet'!$E$3</f>
        <v>0</v>
      </c>
      <c r="J53" s="67">
        <f>'Gen H 8%CCA'!CG59+'Gen H 100% CCA'!CG59+Transmission!CG59+Substation!CG59+Distribution!CG59+'Buildings 4%CCA'!CG59</f>
        <v>2792881.0819806322</v>
      </c>
      <c r="L53" s="11">
        <f>IF(B53&lt;$M$4,0, ('Input Capital &amp; Operating Costs'!I69*'Escalation Sheet'!E42/'Escalation Sheet'!$E$3))</f>
        <v>578080.64789236488</v>
      </c>
      <c r="M53" s="11">
        <f>IFERROR(VLOOKUP(B53,'Generation Plant Input'!$C$77:$H$86,6,0),0)</f>
        <v>0</v>
      </c>
      <c r="N53" s="17">
        <v>0</v>
      </c>
      <c r="O53" s="17">
        <f t="shared" si="1"/>
        <v>-3370961.7298729969</v>
      </c>
      <c r="P53" s="17">
        <f t="shared" si="2"/>
        <v>-264457.07548473025</v>
      </c>
      <c r="Q53" s="17">
        <f t="shared" si="3"/>
        <v>-26984753.842295311</v>
      </c>
      <c r="R53" s="67">
        <f>'Gen H 8%CCA'!CG144+'Gen H 100% CCA'!CG144+Transmission!CG144+Substation!CG144+Distribution!CG144+'Buildings 4%CCA'!CG144</f>
        <v>-2240481.8842598177</v>
      </c>
      <c r="S53" s="17">
        <f t="shared" si="4"/>
        <v>-29225235.726555128</v>
      </c>
      <c r="T53" s="24">
        <f>-O53*100/('Generation Plant Input'!$D$11*1000000)</f>
        <v>10.698069596550292</v>
      </c>
      <c r="U53" s="45"/>
    </row>
    <row r="54" spans="1:21" x14ac:dyDescent="0.25">
      <c r="A54" s="51">
        <f t="shared" si="0"/>
        <v>41</v>
      </c>
      <c r="B54" s="14">
        <f t="shared" si="5"/>
        <v>2067</v>
      </c>
      <c r="C54" s="11">
        <f>'Input Capital &amp; Operating Costs'!C70*'Escalation Sheet'!$E43/'Escalation Sheet'!$E$3</f>
        <v>0</v>
      </c>
      <c r="D54" s="11">
        <f>'Input Capital &amp; Operating Costs'!D70*'Escalation Sheet'!$E43/'Escalation Sheet'!$E$3</f>
        <v>0</v>
      </c>
      <c r="E54" s="11">
        <f>'Input Capital &amp; Operating Costs'!E70*'Escalation Sheet'!$E43/'Escalation Sheet'!$E$3</f>
        <v>0</v>
      </c>
      <c r="F54" s="11">
        <f>'Input Capital &amp; Operating Costs'!F70*'Escalation Sheet'!$E43/'Escalation Sheet'!$E$3</f>
        <v>0</v>
      </c>
      <c r="G54" s="11">
        <f>'Input Capital &amp; Operating Costs'!G70*'Escalation Sheet'!$E43/'Escalation Sheet'!$E$3</f>
        <v>0</v>
      </c>
      <c r="H54" s="11">
        <f>'Input Capital &amp; Operating Costs'!H70*'Escalation Sheet'!$E43/'Escalation Sheet'!$E$3</f>
        <v>0</v>
      </c>
      <c r="J54" s="67">
        <f>'Gen H 8%CCA'!CG60+'Gen H 100% CCA'!CG60+Transmission!CG60+Substation!CG60+Distribution!CG60+'Buildings 4%CCA'!CG60</f>
        <v>2710329.905946929</v>
      </c>
      <c r="L54" s="11">
        <f>IF(B54&lt;$M$4,0, ('Input Capital &amp; Operating Costs'!I70*'Escalation Sheet'!E43/'Escalation Sheet'!$E$3))</f>
        <v>587760.60834132263</v>
      </c>
      <c r="M54" s="11">
        <f>IFERROR(VLOOKUP(B54,'Generation Plant Input'!$C$77:$H$86,6,0),0)</f>
        <v>0</v>
      </c>
      <c r="N54" s="17">
        <v>0</v>
      </c>
      <c r="O54" s="17">
        <f t="shared" si="1"/>
        <v>-3298090.5142882518</v>
      </c>
      <c r="P54" s="17">
        <f t="shared" si="2"/>
        <v>-242788.98167705844</v>
      </c>
      <c r="Q54" s="17">
        <f t="shared" si="3"/>
        <v>-27227542.82397237</v>
      </c>
      <c r="R54" s="67">
        <f>'Gen H 8%CCA'!CG145+'Gen H 100% CCA'!CG145+Transmission!CG145+Substation!CG145+Distribution!CG145+'Buildings 4%CCA'!CG145</f>
        <v>-2027852.3802895853</v>
      </c>
      <c r="S54" s="17">
        <f t="shared" si="4"/>
        <v>-29255395.204261955</v>
      </c>
      <c r="T54" s="24">
        <f>-O54*100/('Generation Plant Input'!$D$11*1000000)</f>
        <v>10.466805821289279</v>
      </c>
      <c r="U54" s="45"/>
    </row>
    <row r="55" spans="1:21" x14ac:dyDescent="0.25">
      <c r="A55" s="51">
        <f t="shared" si="0"/>
        <v>42</v>
      </c>
      <c r="B55" s="14">
        <f t="shared" si="5"/>
        <v>2068</v>
      </c>
      <c r="C55" s="11">
        <f>'Input Capital &amp; Operating Costs'!C71*'Escalation Sheet'!$E44/'Escalation Sheet'!$E$3</f>
        <v>0</v>
      </c>
      <c r="D55" s="11">
        <f>'Input Capital &amp; Operating Costs'!D71*'Escalation Sheet'!$E44/'Escalation Sheet'!$E$3</f>
        <v>0</v>
      </c>
      <c r="E55" s="11">
        <f>'Input Capital &amp; Operating Costs'!E71*'Escalation Sheet'!$E44/'Escalation Sheet'!$E$3</f>
        <v>0</v>
      </c>
      <c r="F55" s="11">
        <f>'Input Capital &amp; Operating Costs'!F71*'Escalation Sheet'!$E44/'Escalation Sheet'!$E$3</f>
        <v>0</v>
      </c>
      <c r="G55" s="11">
        <f>'Input Capital &amp; Operating Costs'!G71*'Escalation Sheet'!$E44/'Escalation Sheet'!$E$3</f>
        <v>0</v>
      </c>
      <c r="H55" s="11">
        <f>'Input Capital &amp; Operating Costs'!H71*'Escalation Sheet'!$E44/'Escalation Sheet'!$E$3</f>
        <v>0</v>
      </c>
      <c r="J55" s="67">
        <f>'Gen H 8%CCA'!CG61+'Gen H 100% CCA'!CG61+Transmission!CG61+Substation!CG61+Distribution!CG61+'Buildings 4%CCA'!CG61</f>
        <v>2629841.5126261623</v>
      </c>
      <c r="L55" s="11">
        <f>IF(B55&lt;$M$4,0, ('Input Capital &amp; Operating Costs'!I71*'Escalation Sheet'!E44/'Escalation Sheet'!$E$3))</f>
        <v>597602.65972799808</v>
      </c>
      <c r="M55" s="11">
        <f>IFERROR(VLOOKUP(B55,'Generation Plant Input'!$C$77:$H$86,6,0),0)</f>
        <v>0</v>
      </c>
      <c r="N55" s="17">
        <v>0</v>
      </c>
      <c r="O55" s="17">
        <f t="shared" si="1"/>
        <v>-3227444.1723541603</v>
      </c>
      <c r="P55" s="17">
        <f t="shared" si="2"/>
        <v>-222941.11868010063</v>
      </c>
      <c r="Q55" s="17">
        <f t="shared" si="3"/>
        <v>-27450483.942652471</v>
      </c>
      <c r="R55" s="67">
        <f>'Gen H 8%CCA'!CG146+'Gen H 100% CCA'!CG146+Transmission!CG146+Substation!CG146+Distribution!CG146+'Buildings 4%CCA'!CG146</f>
        <v>-1834256.5586902653</v>
      </c>
      <c r="S55" s="17">
        <f t="shared" si="4"/>
        <v>-29284740.501342736</v>
      </c>
      <c r="T55" s="24">
        <f>-O55*100/('Generation Plant Input'!$D$11*1000000)</f>
        <v>10.242602895443227</v>
      </c>
      <c r="U55" s="45"/>
    </row>
    <row r="56" spans="1:21" x14ac:dyDescent="0.25">
      <c r="A56" s="51">
        <f t="shared" si="0"/>
        <v>43</v>
      </c>
      <c r="B56" s="14">
        <f t="shared" si="5"/>
        <v>2069</v>
      </c>
      <c r="C56" s="11">
        <f>'Input Capital &amp; Operating Costs'!C72*'Escalation Sheet'!$E45/'Escalation Sheet'!$E$3</f>
        <v>0</v>
      </c>
      <c r="D56" s="11">
        <f>'Input Capital &amp; Operating Costs'!D72*'Escalation Sheet'!$E45/'Escalation Sheet'!$E$3</f>
        <v>0</v>
      </c>
      <c r="E56" s="11">
        <f>'Input Capital &amp; Operating Costs'!E72*'Escalation Sheet'!$E45/'Escalation Sheet'!$E$3</f>
        <v>0</v>
      </c>
      <c r="F56" s="11">
        <f>'Input Capital &amp; Operating Costs'!F72*'Escalation Sheet'!$E45/'Escalation Sheet'!$E$3</f>
        <v>0</v>
      </c>
      <c r="G56" s="11">
        <f>'Input Capital &amp; Operating Costs'!G72*'Escalation Sheet'!$E45/'Escalation Sheet'!$E$3</f>
        <v>0</v>
      </c>
      <c r="H56" s="11">
        <f>'Input Capital &amp; Operating Costs'!H72*'Escalation Sheet'!$E45/'Escalation Sheet'!$E$3</f>
        <v>0</v>
      </c>
      <c r="J56" s="67">
        <f>'Gen H 8%CCA'!CG62+'Gen H 100% CCA'!CG62+Transmission!CG62+Substation!CG62+Distribution!CG62+'Buildings 4%CCA'!CG62</f>
        <v>2551250.8794012973</v>
      </c>
      <c r="L56" s="11">
        <f>IF(B56&lt;$M$4,0, ('Input Capital &amp; Operating Costs'!I72*'Escalation Sheet'!E45/'Escalation Sheet'!$E$3))</f>
        <v>607609.51626514341</v>
      </c>
      <c r="M56" s="11">
        <f>IFERROR(VLOOKUP(B56,'Generation Plant Input'!$C$77:$H$86,6,0),0)</f>
        <v>0</v>
      </c>
      <c r="N56" s="17">
        <v>0</v>
      </c>
      <c r="O56" s="17">
        <f t="shared" si="1"/>
        <v>-3158860.3956664409</v>
      </c>
      <c r="P56" s="17">
        <f t="shared" si="2"/>
        <v>-204751.41155045704</v>
      </c>
      <c r="Q56" s="17">
        <f t="shared" si="3"/>
        <v>-27655235.35420293</v>
      </c>
      <c r="R56" s="67">
        <f>'Gen H 8%CCA'!CG147+'Gen H 100% CCA'!CG147+Transmission!CG147+Substation!CG147+Distribution!CG147+'Buildings 4%CCA'!CG147</f>
        <v>-1658024.6257076913</v>
      </c>
      <c r="S56" s="17">
        <f t="shared" si="4"/>
        <v>-29313259.97991062</v>
      </c>
      <c r="T56" s="24">
        <f>-O56*100/('Generation Plant Input'!$D$11*1000000)</f>
        <v>10.02494571776084</v>
      </c>
      <c r="U56" s="45"/>
    </row>
    <row r="57" spans="1:21" x14ac:dyDescent="0.25">
      <c r="A57" s="51">
        <f t="shared" si="0"/>
        <v>44</v>
      </c>
      <c r="B57" s="14">
        <f t="shared" si="5"/>
        <v>2070</v>
      </c>
      <c r="C57" s="11">
        <f>'Input Capital &amp; Operating Costs'!C73*'Escalation Sheet'!$E46/'Escalation Sheet'!$E$3</f>
        <v>0</v>
      </c>
      <c r="D57" s="11">
        <f>'Input Capital &amp; Operating Costs'!D73*'Escalation Sheet'!$E46/'Escalation Sheet'!$E$3</f>
        <v>0</v>
      </c>
      <c r="E57" s="11">
        <f>'Input Capital &amp; Operating Costs'!E73*'Escalation Sheet'!$E46/'Escalation Sheet'!$E$3</f>
        <v>0</v>
      </c>
      <c r="F57" s="11">
        <f>'Input Capital &amp; Operating Costs'!F73*'Escalation Sheet'!$E46/'Escalation Sheet'!$E$3</f>
        <v>0</v>
      </c>
      <c r="G57" s="11">
        <f>'Input Capital &amp; Operating Costs'!G73*'Escalation Sheet'!$E46/'Escalation Sheet'!$E$3</f>
        <v>0</v>
      </c>
      <c r="H57" s="11">
        <f>'Input Capital &amp; Operating Costs'!H73*'Escalation Sheet'!$E46/'Escalation Sheet'!$E$3</f>
        <v>0</v>
      </c>
      <c r="J57" s="67">
        <f>'Gen H 8%CCA'!CG63+'Gen H 100% CCA'!CG63+Transmission!CG63+Substation!CG63+Distribution!CG63+'Buildings 4%CCA'!CG63</f>
        <v>2474406.1854646611</v>
      </c>
      <c r="L57" s="11">
        <f>IF(B57&lt;$M$4,0, ('Input Capital &amp; Operating Costs'!I73*'Escalation Sheet'!E46/'Escalation Sheet'!$E$3))</f>
        <v>617783.9376150032</v>
      </c>
      <c r="M57" s="11">
        <f>IFERROR(VLOOKUP(B57,'Generation Plant Input'!$C$77:$H$86,6,0),0)</f>
        <v>0</v>
      </c>
      <c r="N57" s="17">
        <v>0</v>
      </c>
      <c r="O57" s="17">
        <f t="shared" si="1"/>
        <v>-3092190.1230796641</v>
      </c>
      <c r="P57" s="17">
        <f t="shared" si="2"/>
        <v>-188073.53796834694</v>
      </c>
      <c r="Q57" s="17">
        <f t="shared" si="3"/>
        <v>-27843308.892171279</v>
      </c>
      <c r="R57" s="67">
        <f>'Gen H 8%CCA'!CG148+'Gen H 100% CCA'!CG148+Transmission!CG148+Substation!CG148+Distribution!CG148+'Buildings 4%CCA'!CG148</f>
        <v>-1497638.2534836719</v>
      </c>
      <c r="S57" s="17">
        <f t="shared" si="4"/>
        <v>-29340947.14565495</v>
      </c>
      <c r="T57" s="24">
        <f>-O57*100/('Generation Plant Input'!$D$11*1000000)</f>
        <v>9.813361228434351</v>
      </c>
      <c r="U57" s="45"/>
    </row>
    <row r="58" spans="1:21" x14ac:dyDescent="0.25">
      <c r="A58" s="51">
        <f t="shared" si="0"/>
        <v>45</v>
      </c>
      <c r="B58" s="14">
        <f t="shared" si="5"/>
        <v>2071</v>
      </c>
      <c r="C58" s="11">
        <f>'Input Capital &amp; Operating Costs'!C74*'Escalation Sheet'!$E47/'Escalation Sheet'!$E$3</f>
        <v>0</v>
      </c>
      <c r="D58" s="11">
        <f>'Input Capital &amp; Operating Costs'!D74*'Escalation Sheet'!$E47/'Escalation Sheet'!$E$3</f>
        <v>0</v>
      </c>
      <c r="E58" s="11">
        <f>'Input Capital &amp; Operating Costs'!E74*'Escalation Sheet'!$E47/'Escalation Sheet'!$E$3</f>
        <v>0</v>
      </c>
      <c r="F58" s="11">
        <f>'Input Capital &amp; Operating Costs'!F74*'Escalation Sheet'!$E47/'Escalation Sheet'!$E$3</f>
        <v>0</v>
      </c>
      <c r="G58" s="11">
        <f>'Input Capital &amp; Operating Costs'!G74*'Escalation Sheet'!$E47/'Escalation Sheet'!$E$3</f>
        <v>0</v>
      </c>
      <c r="H58" s="11">
        <f>'Input Capital &amp; Operating Costs'!H74*'Escalation Sheet'!$E47/'Escalation Sheet'!$E$3</f>
        <v>0</v>
      </c>
      <c r="J58" s="67">
        <f>'Gen H 8%CCA'!CG64+'Gen H 100% CCA'!CG64+Transmission!CG64+Substation!CG64+Distribution!CG64+'Buildings 4%CCA'!CG64</f>
        <v>2399167.7556731962</v>
      </c>
      <c r="L58" s="11">
        <f>IF(B58&lt;$M$4,0, ('Input Capital &amp; Operating Costs'!I74*'Escalation Sheet'!E47/'Escalation Sheet'!$E$3))</f>
        <v>628128.72965036647</v>
      </c>
      <c r="M58" s="11">
        <f>IFERROR(VLOOKUP(B58,'Generation Plant Input'!$C$77:$H$86,6,0),0)</f>
        <v>0</v>
      </c>
      <c r="N58" s="17">
        <v>0</v>
      </c>
      <c r="O58" s="17">
        <f t="shared" si="1"/>
        <v>-3027296.4853235628</v>
      </c>
      <c r="P58" s="17">
        <f t="shared" si="2"/>
        <v>-172775.23672815351</v>
      </c>
      <c r="Q58" s="17">
        <f t="shared" si="3"/>
        <v>-28016084.128899433</v>
      </c>
      <c r="R58" s="67">
        <f>'Gen H 8%CCA'!CG149+'Gen H 100% CCA'!CG149+Transmission!CG149+Substation!CG149+Distribution!CG149+'Buildings 4%CCA'!CG149</f>
        <v>-1351715.8004555751</v>
      </c>
      <c r="S58" s="17">
        <f t="shared" si="4"/>
        <v>-29367799.929355007</v>
      </c>
      <c r="T58" s="24">
        <f>-O58*100/('Generation Plant Input'!$D$11*1000000)</f>
        <v>9.6074150597383774</v>
      </c>
      <c r="U58" s="45"/>
    </row>
    <row r="59" spans="1:21" x14ac:dyDescent="0.25">
      <c r="A59" s="51">
        <f t="shared" si="0"/>
        <v>46</v>
      </c>
      <c r="B59" s="14">
        <f t="shared" si="5"/>
        <v>2072</v>
      </c>
      <c r="C59" s="11">
        <f>'Input Capital &amp; Operating Costs'!C75*'Escalation Sheet'!$E48/'Escalation Sheet'!$E$3</f>
        <v>0</v>
      </c>
      <c r="D59" s="11">
        <f>'Input Capital &amp; Operating Costs'!D75*'Escalation Sheet'!$E48/'Escalation Sheet'!$E$3</f>
        <v>0</v>
      </c>
      <c r="E59" s="11">
        <f>'Input Capital &amp; Operating Costs'!E75*'Escalation Sheet'!$E48/'Escalation Sheet'!$E$3</f>
        <v>0</v>
      </c>
      <c r="F59" s="11">
        <f>'Input Capital &amp; Operating Costs'!F75*'Escalation Sheet'!$E48/'Escalation Sheet'!$E$3</f>
        <v>0</v>
      </c>
      <c r="G59" s="11">
        <f>'Input Capital &amp; Operating Costs'!G75*'Escalation Sheet'!$E48/'Escalation Sheet'!$E$3</f>
        <v>0</v>
      </c>
      <c r="H59" s="11">
        <f>'Input Capital &amp; Operating Costs'!H75*'Escalation Sheet'!$E48/'Escalation Sheet'!$E$3</f>
        <v>0</v>
      </c>
      <c r="J59" s="67">
        <f>'Gen H 8%CCA'!CG65+'Gen H 100% CCA'!CG65+Transmission!CG65+Substation!CG65+Distribution!CG65+'Buildings 4%CCA'!CG65</f>
        <v>2325407.0888952892</v>
      </c>
      <c r="L59" s="11">
        <f>IF(B59&lt;$M$4,0, ('Input Capital &amp; Operating Costs'!I75*'Escalation Sheet'!E48/'Escalation Sheet'!$E$3))</f>
        <v>638646.7452283618</v>
      </c>
      <c r="M59" s="11">
        <f>IFERROR(VLOOKUP(B59,'Generation Plant Input'!$C$77:$H$86,6,0),0)</f>
        <v>0</v>
      </c>
      <c r="N59" s="17">
        <v>0</v>
      </c>
      <c r="O59" s="17">
        <f t="shared" si="1"/>
        <v>-2964053.834123651</v>
      </c>
      <c r="P59" s="17">
        <f t="shared" si="2"/>
        <v>-158736.81475329641</v>
      </c>
      <c r="Q59" s="17">
        <f t="shared" si="3"/>
        <v>-28174820.94365273</v>
      </c>
      <c r="R59" s="67">
        <f>'Gen H 8%CCA'!CG150+'Gen H 100% CCA'!CG150+Transmission!CG150+Substation!CG150+Distribution!CG150+'Buildings 4%CCA'!CG150</f>
        <v>-1218999.1133979915</v>
      </c>
      <c r="S59" s="17">
        <f t="shared" si="4"/>
        <v>-29393820.057050724</v>
      </c>
      <c r="T59" s="24">
        <f>-O59*100/('Generation Plant Input'!$D$11*1000000)</f>
        <v>9.4067084548513193</v>
      </c>
      <c r="U59" s="45"/>
    </row>
    <row r="60" spans="1:21" x14ac:dyDescent="0.25">
      <c r="A60" s="51">
        <f t="shared" si="0"/>
        <v>47</v>
      </c>
      <c r="B60" s="14">
        <f t="shared" si="5"/>
        <v>2073</v>
      </c>
      <c r="C60" s="11">
        <f>'Input Capital &amp; Operating Costs'!C76*'Escalation Sheet'!$E49/'Escalation Sheet'!$E$3</f>
        <v>0</v>
      </c>
      <c r="D60" s="11">
        <f>'Input Capital &amp; Operating Costs'!D76*'Escalation Sheet'!$E49/'Escalation Sheet'!$E$3</f>
        <v>0</v>
      </c>
      <c r="E60" s="11">
        <f>'Input Capital &amp; Operating Costs'!E76*'Escalation Sheet'!$E49/'Escalation Sheet'!$E$3</f>
        <v>0</v>
      </c>
      <c r="F60" s="11">
        <f>'Input Capital &amp; Operating Costs'!F76*'Escalation Sheet'!$E49/'Escalation Sheet'!$E$3</f>
        <v>0</v>
      </c>
      <c r="G60" s="11">
        <f>'Input Capital &amp; Operating Costs'!G76*'Escalation Sheet'!$E49/'Escalation Sheet'!$E$3</f>
        <v>0</v>
      </c>
      <c r="H60" s="11">
        <f>'Input Capital &amp; Operating Costs'!H76*'Escalation Sheet'!$E49/'Escalation Sheet'!$E$3</f>
        <v>0</v>
      </c>
      <c r="J60" s="67">
        <f>'Gen H 8%CCA'!CG66+'Gen H 100% CCA'!CG66+Transmission!CG66+Substation!CG66+Distribution!CG66+'Buildings 4%CCA'!CG66</f>
        <v>2253005.9640898542</v>
      </c>
      <c r="L60" s="11">
        <f>IF(B60&lt;$M$4,0, ('Input Capital &amp; Operating Costs'!I76*'Escalation Sheet'!E49/'Escalation Sheet'!$E$3))</f>
        <v>649340.88497721078</v>
      </c>
      <c r="M60" s="11">
        <f>IFERROR(VLOOKUP(B60,'Generation Plant Input'!$C$77:$H$86,6,0),0)</f>
        <v>0</v>
      </c>
      <c r="N60" s="17">
        <v>0</v>
      </c>
      <c r="O60" s="17">
        <f t="shared" si="1"/>
        <v>-2902346.8490670649</v>
      </c>
      <c r="P60" s="17">
        <f t="shared" si="2"/>
        <v>-145849.82777787253</v>
      </c>
      <c r="Q60" s="17">
        <f t="shared" si="3"/>
        <v>-28320670.771430604</v>
      </c>
      <c r="R60" s="67">
        <f>'Gen H 8%CCA'!CG151+'Gen H 100% CCA'!CG151+Transmission!CG151+Substation!CG151+Distribution!CG151+'Buildings 4%CCA'!CG151</f>
        <v>-1098341.7264630673</v>
      </c>
      <c r="S60" s="17">
        <f t="shared" si="4"/>
        <v>-29419012.497893672</v>
      </c>
      <c r="T60" s="24">
        <f>-O60*100/('Generation Plant Input'!$D$11*1000000)</f>
        <v>9.2108754334086491</v>
      </c>
      <c r="U60" s="45"/>
    </row>
    <row r="61" spans="1:21" x14ac:dyDescent="0.25">
      <c r="A61" s="51">
        <f t="shared" si="0"/>
        <v>48</v>
      </c>
      <c r="B61" s="14">
        <f t="shared" si="5"/>
        <v>2074</v>
      </c>
      <c r="C61" s="11">
        <f>'Input Capital &amp; Operating Costs'!C77*'Escalation Sheet'!$E50/'Escalation Sheet'!$E$3</f>
        <v>0</v>
      </c>
      <c r="D61" s="11">
        <f>'Input Capital &amp; Operating Costs'!D77*'Escalation Sheet'!$E50/'Escalation Sheet'!$E$3</f>
        <v>0</v>
      </c>
      <c r="E61" s="11">
        <f>'Input Capital &amp; Operating Costs'!E77*'Escalation Sheet'!$E50/'Escalation Sheet'!$E$3</f>
        <v>0</v>
      </c>
      <c r="F61" s="11">
        <f>'Input Capital &amp; Operating Costs'!F77*'Escalation Sheet'!$E50/'Escalation Sheet'!$E$3</f>
        <v>0</v>
      </c>
      <c r="G61" s="11">
        <f>'Input Capital &amp; Operating Costs'!G77*'Escalation Sheet'!$E50/'Escalation Sheet'!$E$3</f>
        <v>0</v>
      </c>
      <c r="H61" s="11">
        <f>'Input Capital &amp; Operating Costs'!H77*'Escalation Sheet'!$E50/'Escalation Sheet'!$E$3</f>
        <v>0</v>
      </c>
      <c r="J61" s="67">
        <f>'Gen H 8%CCA'!CG67+'Gen H 100% CCA'!CG67+Transmission!CG67+Substation!CG67+Distribution!CG67+'Buildings 4%CCA'!CG67</f>
        <v>2181855.6178990947</v>
      </c>
      <c r="L61" s="11">
        <f>IF(B61&lt;$M$4,0, ('Input Capital &amp; Operating Costs'!I77*'Escalation Sheet'!E50/'Escalation Sheet'!$E$3))</f>
        <v>660214.09809615416</v>
      </c>
      <c r="M61" s="11">
        <f>IFERROR(VLOOKUP(B61,'Generation Plant Input'!$C$77:$H$86,6,0),0)</f>
        <v>0</v>
      </c>
      <c r="N61" s="17">
        <v>0</v>
      </c>
      <c r="O61" s="17">
        <f t="shared" si="1"/>
        <v>-2842069.7159952489</v>
      </c>
      <c r="P61" s="17">
        <f t="shared" si="2"/>
        <v>-134015.91307853724</v>
      </c>
      <c r="Q61" s="17">
        <f t="shared" si="3"/>
        <v>-28454686.684509143</v>
      </c>
      <c r="R61" s="67">
        <f>'Gen H 8%CCA'!CG152+'Gen H 100% CCA'!CG152+Transmission!CG152+Substation!CG152+Distribution!CG152+'Buildings 4%CCA'!CG152</f>
        <v>-988698.29559295718</v>
      </c>
      <c r="S61" s="17">
        <f t="shared" si="4"/>
        <v>-29443384.980102099</v>
      </c>
      <c r="T61" s="24">
        <f>-O61*100/('Generation Plant Input'!$D$11*1000000)</f>
        <v>9.0195801840534724</v>
      </c>
      <c r="U61" s="45"/>
    </row>
    <row r="62" spans="1:21" x14ac:dyDescent="0.25">
      <c r="A62" s="51">
        <f t="shared" si="0"/>
        <v>49</v>
      </c>
      <c r="B62" s="14">
        <f t="shared" si="5"/>
        <v>2075</v>
      </c>
      <c r="C62" s="11">
        <f>'Input Capital &amp; Operating Costs'!C78*'Escalation Sheet'!$E51/'Escalation Sheet'!$E$3</f>
        <v>3348907.8968580402</v>
      </c>
      <c r="D62" s="11">
        <f>'Input Capital &amp; Operating Costs'!D78*'Escalation Sheet'!$E51/'Escalation Sheet'!$E$3</f>
        <v>0</v>
      </c>
      <c r="E62" s="11">
        <f>'Input Capital &amp; Operating Costs'!E78*'Escalation Sheet'!$E51/'Escalation Sheet'!$E$3</f>
        <v>0</v>
      </c>
      <c r="F62" s="11">
        <f>'Input Capital &amp; Operating Costs'!F78*'Escalation Sheet'!$E51/'Escalation Sheet'!$E$3</f>
        <v>0</v>
      </c>
      <c r="G62" s="11">
        <f>'Input Capital &amp; Operating Costs'!G78*'Escalation Sheet'!$E51/'Escalation Sheet'!$E$3</f>
        <v>0</v>
      </c>
      <c r="H62" s="11">
        <f>'Input Capital &amp; Operating Costs'!H78*'Escalation Sheet'!$E51/'Escalation Sheet'!$E$3</f>
        <v>0</v>
      </c>
      <c r="J62" s="67">
        <f>'Gen H 8%CCA'!CG68+'Gen H 100% CCA'!CG68+Transmission!CG68+Substation!CG68+Distribution!CG68+'Buildings 4%CCA'!CG68</f>
        <v>2420710.7545927907</v>
      </c>
      <c r="L62" s="11">
        <f>IF(B62&lt;$M$4,0, ('Input Capital &amp; Operating Costs'!I78*'Escalation Sheet'!E51/'Escalation Sheet'!$E$3))</f>
        <v>671269.38316877442</v>
      </c>
      <c r="M62" s="11">
        <f>IFERROR(VLOOKUP(B62,'Generation Plant Input'!$C$77:$H$86,6,0),0)</f>
        <v>0</v>
      </c>
      <c r="N62" s="17">
        <v>0</v>
      </c>
      <c r="O62" s="17">
        <f t="shared" si="1"/>
        <v>-3091980.1377615649</v>
      </c>
      <c r="P62" s="17">
        <f t="shared" si="2"/>
        <v>-136811.74187732794</v>
      </c>
      <c r="Q62" s="17">
        <f t="shared" si="3"/>
        <v>-28591498.426386472</v>
      </c>
      <c r="R62" s="67">
        <f>'Gen H 8%CCA'!CG153+'Gen H 100% CCA'!CG153+Transmission!CG153+Substation!CG153+Distribution!CG153+'Buildings 4%CCA'!CG153</f>
        <v>-1047853.5886808515</v>
      </c>
      <c r="S62" s="17">
        <f t="shared" si="4"/>
        <v>-29639352.015067324</v>
      </c>
      <c r="T62" s="24">
        <f>-O62*100/('Generation Plant Input'!$D$11*1000000)</f>
        <v>9.8126948199351478</v>
      </c>
      <c r="U62" s="45"/>
    </row>
    <row r="63" spans="1:21" x14ac:dyDescent="0.25">
      <c r="A63" s="51">
        <f t="shared" si="0"/>
        <v>50</v>
      </c>
      <c r="B63" s="14">
        <f t="shared" si="5"/>
        <v>2076</v>
      </c>
      <c r="C63" s="11">
        <f>'Input Capital &amp; Operating Costs'!C79*'Escalation Sheet'!$E52/'Escalation Sheet'!$E$3</f>
        <v>0</v>
      </c>
      <c r="D63" s="11">
        <f>'Input Capital &amp; Operating Costs'!D79*'Escalation Sheet'!$E52/'Escalation Sheet'!$E$3</f>
        <v>0</v>
      </c>
      <c r="E63" s="11">
        <f>'Input Capital &amp; Operating Costs'!E79*'Escalation Sheet'!$E52/'Escalation Sheet'!$E$3</f>
        <v>0</v>
      </c>
      <c r="F63" s="11">
        <f>'Input Capital &amp; Operating Costs'!F79*'Escalation Sheet'!$E52/'Escalation Sheet'!$E$3</f>
        <v>0</v>
      </c>
      <c r="G63" s="11">
        <f>'Input Capital &amp; Operating Costs'!G79*'Escalation Sheet'!$E52/'Escalation Sheet'!$E$3</f>
        <v>0</v>
      </c>
      <c r="H63" s="11">
        <f>'Input Capital &amp; Operating Costs'!H79*'Escalation Sheet'!$E52/'Escalation Sheet'!$E$3</f>
        <v>0</v>
      </c>
      <c r="J63" s="67">
        <f>'Gen H 8%CCA'!CG69+'Gen H 100% CCA'!CG69+Transmission!CG69+Substation!CG69+Distribution!CG69+'Buildings 4%CCA'!CG69</f>
        <v>2376633.6895141415</v>
      </c>
      <c r="L63" s="11">
        <f>IF(B63&lt;$M$4,0, ('Input Capital &amp; Operating Costs'!I79*'Escalation Sheet'!E52/'Escalation Sheet'!$E$3))</f>
        <v>682509.78898993554</v>
      </c>
      <c r="M63" s="11">
        <f>IFERROR(VLOOKUP(B63,'Generation Plant Input'!$C$77:$H$86,6,0),0)</f>
        <v>0</v>
      </c>
      <c r="N63" s="17">
        <v>0</v>
      </c>
      <c r="O63" s="17">
        <f t="shared" si="1"/>
        <v>-3059143.4785040771</v>
      </c>
      <c r="P63" s="17">
        <f t="shared" si="2"/>
        <v>-127013.98957682805</v>
      </c>
      <c r="Q63" s="17">
        <f t="shared" si="3"/>
        <v>-28718512.4159633</v>
      </c>
      <c r="R63" s="67">
        <f>'Gen H 8%CCA'!CG154+'Gen H 100% CCA'!CG154+Transmission!CG154+Substation!CG154+Distribution!CG154+'Buildings 4%CCA'!CG154</f>
        <v>-942693.98856059869</v>
      </c>
      <c r="S63" s="17">
        <f t="shared" si="4"/>
        <v>-29661206.404523898</v>
      </c>
      <c r="T63" s="24">
        <f>-O63*100/('Generation Plant Input'!$D$11*1000000)</f>
        <v>9.7084845398415656</v>
      </c>
      <c r="U63" s="45"/>
    </row>
    <row r="64" spans="1:21" x14ac:dyDescent="0.25">
      <c r="A64" s="51">
        <f t="shared" si="0"/>
        <v>51</v>
      </c>
      <c r="B64" s="14">
        <f t="shared" si="5"/>
        <v>2077</v>
      </c>
      <c r="C64" s="11">
        <f>'Input Capital &amp; Operating Costs'!C80*'Escalation Sheet'!$E53/'Escalation Sheet'!$E$3</f>
        <v>0</v>
      </c>
      <c r="D64" s="11">
        <f>'Input Capital &amp; Operating Costs'!D80*'Escalation Sheet'!$E53/'Escalation Sheet'!$E$3</f>
        <v>0</v>
      </c>
      <c r="E64" s="11">
        <f>'Input Capital &amp; Operating Costs'!E80*'Escalation Sheet'!$E53/'Escalation Sheet'!$E$3</f>
        <v>0</v>
      </c>
      <c r="F64" s="11">
        <f>'Input Capital &amp; Operating Costs'!F80*'Escalation Sheet'!$E53/'Escalation Sheet'!$E$3</f>
        <v>0</v>
      </c>
      <c r="G64" s="11">
        <f>'Input Capital &amp; Operating Costs'!G80*'Escalation Sheet'!$E53/'Escalation Sheet'!$E$3</f>
        <v>0</v>
      </c>
      <c r="H64" s="11">
        <f>'Input Capital &amp; Operating Costs'!H80*'Escalation Sheet'!$E53/'Escalation Sheet'!$E$3</f>
        <v>0</v>
      </c>
      <c r="J64" s="67">
        <f>'Gen H 8%CCA'!CG70+'Gen H 100% CCA'!CG70+Transmission!CG70+Substation!CG70+Distribution!CG70+'Buildings 4%CCA'!CG70</f>
        <v>2382727.7766149952</v>
      </c>
      <c r="L64" s="11">
        <f>IF(B64&lt;$M$4,0, ('Input Capital &amp; Operating Costs'!I80*'Escalation Sheet'!E53/'Escalation Sheet'!$E$3))</f>
        <v>693938.41540657193</v>
      </c>
      <c r="M64" s="11">
        <f>IFERROR(VLOOKUP(B64,'Generation Plant Input'!$C$77:$H$86,6,0),0)</f>
        <v>0</v>
      </c>
      <c r="N64" s="17">
        <v>0</v>
      </c>
      <c r="O64" s="17">
        <f t="shared" si="1"/>
        <v>-3076666.1920215674</v>
      </c>
      <c r="P64" s="17">
        <f t="shared" si="2"/>
        <v>-119866.30684466897</v>
      </c>
      <c r="Q64" s="17">
        <f t="shared" si="3"/>
        <v>-28838378.72280797</v>
      </c>
      <c r="R64" s="67">
        <f>'Gen H 8%CCA'!CG155+'Gen H 100% CCA'!CG155+Transmission!CG155+Substation!CG155+Distribution!CG155+'Buildings 4%CCA'!CG155</f>
        <v>-843764.41460959625</v>
      </c>
      <c r="S64" s="17">
        <f t="shared" si="4"/>
        <v>-29682143.137417566</v>
      </c>
      <c r="T64" s="24">
        <f>-O64*100/('Generation Plant Input'!$D$11*1000000)</f>
        <v>9.7640945478310606</v>
      </c>
      <c r="U64" s="45"/>
    </row>
    <row r="65" spans="1:21" x14ac:dyDescent="0.25">
      <c r="A65" s="51">
        <f t="shared" si="0"/>
        <v>52</v>
      </c>
      <c r="B65" s="14">
        <f t="shared" si="5"/>
        <v>2078</v>
      </c>
      <c r="C65" s="11">
        <f>'Input Capital &amp; Operating Costs'!C81*'Escalation Sheet'!$E54/'Escalation Sheet'!$E$3</f>
        <v>0</v>
      </c>
      <c r="D65" s="11">
        <f>'Input Capital &amp; Operating Costs'!D81*'Escalation Sheet'!$E54/'Escalation Sheet'!$E$3</f>
        <v>0</v>
      </c>
      <c r="E65" s="11">
        <f>'Input Capital &amp; Operating Costs'!E81*'Escalation Sheet'!$E54/'Escalation Sheet'!$E$3</f>
        <v>0</v>
      </c>
      <c r="F65" s="11">
        <f>'Input Capital &amp; Operating Costs'!F81*'Escalation Sheet'!$E54/'Escalation Sheet'!$E$3</f>
        <v>0</v>
      </c>
      <c r="G65" s="11">
        <f>'Input Capital &amp; Operating Costs'!G81*'Escalation Sheet'!$E54/'Escalation Sheet'!$E$3</f>
        <v>0</v>
      </c>
      <c r="H65" s="11">
        <f>'Input Capital &amp; Operating Costs'!H81*'Escalation Sheet'!$E54/'Escalation Sheet'!$E$3</f>
        <v>0</v>
      </c>
      <c r="J65" s="67">
        <f>'Gen H 8%CCA'!CG71+'Gen H 100% CCA'!CG71+Transmission!CG71+Substation!CG71+Distribution!CG71+'Buildings 4%CCA'!CG71</f>
        <v>2189955.3933370444</v>
      </c>
      <c r="L65" s="11">
        <f>IF(B65&lt;$M$4,0, ('Input Capital &amp; Operating Costs'!I81*'Escalation Sheet'!E54/'Escalation Sheet'!$E$3))</f>
        <v>705558.41417255509</v>
      </c>
      <c r="M65" s="11">
        <f>IFERROR(VLOOKUP(B65,'Generation Plant Input'!$C$77:$H$86,6,0),0)</f>
        <v>0</v>
      </c>
      <c r="N65" s="17">
        <v>0</v>
      </c>
      <c r="O65" s="17">
        <f t="shared" si="1"/>
        <v>-2895513.8075095993</v>
      </c>
      <c r="P65" s="17">
        <f t="shared" si="2"/>
        <v>-105854.03560343063</v>
      </c>
      <c r="Q65" s="17">
        <f t="shared" si="3"/>
        <v>-28944232.7584114</v>
      </c>
      <c r="R65" s="67">
        <f>'Gen H 8%CCA'!CG156+'Gen H 100% CCA'!CG156+Transmission!CG156+Substation!CG156+Distribution!CG156+'Buildings 4%CCA'!CG156</f>
        <v>-758444.18525400409</v>
      </c>
      <c r="S65" s="17">
        <f t="shared" si="4"/>
        <v>-29702676.943665404</v>
      </c>
      <c r="T65" s="24">
        <f>-O65*100/('Generation Plant Input'!$D$11*1000000)</f>
        <v>9.1891901222138976</v>
      </c>
      <c r="U65" s="45"/>
    </row>
    <row r="66" spans="1:21" x14ac:dyDescent="0.25">
      <c r="A66" s="51">
        <f t="shared" si="0"/>
        <v>53</v>
      </c>
      <c r="B66" s="14">
        <f t="shared" si="5"/>
        <v>2079</v>
      </c>
      <c r="C66" s="11">
        <f>'Input Capital &amp; Operating Costs'!C82*'Escalation Sheet'!$E55/'Escalation Sheet'!$E$3</f>
        <v>0</v>
      </c>
      <c r="D66" s="11">
        <f>'Input Capital &amp; Operating Costs'!D82*'Escalation Sheet'!$E55/'Escalation Sheet'!$E$3</f>
        <v>0</v>
      </c>
      <c r="E66" s="11">
        <f>'Input Capital &amp; Operating Costs'!E82*'Escalation Sheet'!$E55/'Escalation Sheet'!$E$3</f>
        <v>0</v>
      </c>
      <c r="F66" s="11">
        <f>'Input Capital &amp; Operating Costs'!F82*'Escalation Sheet'!$E55/'Escalation Sheet'!$E$3</f>
        <v>0</v>
      </c>
      <c r="G66" s="11">
        <f>'Input Capital &amp; Operating Costs'!G82*'Escalation Sheet'!$E55/'Escalation Sheet'!$E$3</f>
        <v>0</v>
      </c>
      <c r="H66" s="11">
        <f>'Input Capital &amp; Operating Costs'!H82*'Escalation Sheet'!$E55/'Escalation Sheet'!$E$3</f>
        <v>0</v>
      </c>
      <c r="J66" s="67">
        <f>'Gen H 8%CCA'!CG72+'Gen H 100% CCA'!CG72+Transmission!CG72+Substation!CG72+Distribution!CG72+'Buildings 4%CCA'!CG72</f>
        <v>2118154.6116457302</v>
      </c>
      <c r="L66" s="11">
        <f>IF(B66&lt;$M$4,0, ('Input Capital &amp; Operating Costs'!I82*'Escalation Sheet'!E55/'Escalation Sheet'!$E$3))</f>
        <v>717372.98981787439</v>
      </c>
      <c r="M66" s="11">
        <f>IFERROR(VLOOKUP(B66,'Generation Plant Input'!$C$77:$H$86,6,0),0)</f>
        <v>0</v>
      </c>
      <c r="N66" s="17">
        <v>0</v>
      </c>
      <c r="O66" s="17">
        <f t="shared" si="1"/>
        <v>-2835527.6014636047</v>
      </c>
      <c r="P66" s="17">
        <f t="shared" si="2"/>
        <v>-97270.398010351739</v>
      </c>
      <c r="Q66" s="17">
        <f t="shared" si="3"/>
        <v>-29041503.156421751</v>
      </c>
      <c r="R66" s="67">
        <f>'Gen H 8%CCA'!CG157+'Gen H 100% CCA'!CG157+Transmission!CG157+Substation!CG157+Distribution!CG157+'Buildings 4%CCA'!CG157</f>
        <v>-681008.80466862803</v>
      </c>
      <c r="S66" s="17">
        <f t="shared" si="4"/>
        <v>-29722511.961090378</v>
      </c>
      <c r="T66" s="24">
        <f>-O66*100/('Generation Plant Input'!$D$11*1000000)</f>
        <v>8.9988181576122006</v>
      </c>
      <c r="U66" s="45"/>
    </row>
    <row r="67" spans="1:21" x14ac:dyDescent="0.25">
      <c r="A67" s="51">
        <f t="shared" si="0"/>
        <v>54</v>
      </c>
      <c r="B67" s="14">
        <f t="shared" si="5"/>
        <v>2080</v>
      </c>
      <c r="C67" s="11">
        <f>'Input Capital &amp; Operating Costs'!C83*'Escalation Sheet'!$E56/'Escalation Sheet'!$E$3</f>
        <v>1819421.9704801366</v>
      </c>
      <c r="D67" s="11">
        <f>'Input Capital &amp; Operating Costs'!D83*'Escalation Sheet'!$E56/'Escalation Sheet'!$E$3</f>
        <v>0</v>
      </c>
      <c r="E67" s="11">
        <f>'Input Capital &amp; Operating Costs'!E83*'Escalation Sheet'!$E56/'Escalation Sheet'!$E$3</f>
        <v>0</v>
      </c>
      <c r="F67" s="11">
        <f>'Input Capital &amp; Operating Costs'!F83*'Escalation Sheet'!$E56/'Escalation Sheet'!$E$3</f>
        <v>0</v>
      </c>
      <c r="G67" s="11">
        <f>'Input Capital &amp; Operating Costs'!G83*'Escalation Sheet'!$E56/'Escalation Sheet'!$E$3</f>
        <v>0</v>
      </c>
      <c r="H67" s="11">
        <f>'Input Capital &amp; Operating Costs'!H83*'Escalation Sheet'!$E56/'Escalation Sheet'!$E$3</f>
        <v>0</v>
      </c>
      <c r="J67" s="67">
        <f>'Gen H 8%CCA'!CG73+'Gen H 100% CCA'!CG73+Transmission!CG73+Substation!CG73+Distribution!CG73+'Buildings 4%CCA'!CG73</f>
        <v>2213703.2559092124</v>
      </c>
      <c r="L67" s="11">
        <f>IF(B67&lt;$M$4,0, ('Input Capital &amp; Operating Costs'!I83*'Escalation Sheet'!E56/'Escalation Sheet'!$E$3))</f>
        <v>729385.40053237486</v>
      </c>
      <c r="M67" s="11">
        <f>IFERROR(VLOOKUP(B67,'Generation Plant Input'!$C$77:$H$86,6,0),0)</f>
        <v>0</v>
      </c>
      <c r="N67" s="17">
        <v>0</v>
      </c>
      <c r="O67" s="17">
        <f t="shared" si="1"/>
        <v>-2943088.656441587</v>
      </c>
      <c r="P67" s="17">
        <f t="shared" si="2"/>
        <v>-94736.032521499554</v>
      </c>
      <c r="Q67" s="17">
        <f t="shared" si="3"/>
        <v>-29136239.188943252</v>
      </c>
      <c r="R67" s="67">
        <f>'Gen H 8%CCA'!CG158+'Gen H 100% CCA'!CG158+Transmission!CG158+Substation!CG158+Distribution!CG158+'Buildings 4%CCA'!CG158</f>
        <v>-671452.41665614734</v>
      </c>
      <c r="S67" s="17">
        <f t="shared" si="4"/>
        <v>-29807691.6055994</v>
      </c>
      <c r="T67" s="24">
        <f>-O67*100/('Generation Plant Input'!$D$11*1000000)</f>
        <v>9.3401734574471185</v>
      </c>
      <c r="U67" s="45"/>
    </row>
    <row r="68" spans="1:21" x14ac:dyDescent="0.25">
      <c r="A68" s="51">
        <f t="shared" si="0"/>
        <v>55</v>
      </c>
      <c r="B68" s="14">
        <f t="shared" si="5"/>
        <v>2081</v>
      </c>
      <c r="C68" s="11">
        <f>'Input Capital &amp; Operating Costs'!C84*'Escalation Sheet'!$E57/'Escalation Sheet'!$E$3</f>
        <v>0</v>
      </c>
      <c r="D68" s="11">
        <f>'Input Capital &amp; Operating Costs'!D84*'Escalation Sheet'!$E57/'Escalation Sheet'!$E$3</f>
        <v>0</v>
      </c>
      <c r="E68" s="11">
        <f>'Input Capital &amp; Operating Costs'!E84*'Escalation Sheet'!$E57/'Escalation Sheet'!$E$3</f>
        <v>0</v>
      </c>
      <c r="F68" s="11">
        <f>'Input Capital &amp; Operating Costs'!F84*'Escalation Sheet'!$E57/'Escalation Sheet'!$E$3</f>
        <v>0</v>
      </c>
      <c r="G68" s="11">
        <f>'Input Capital &amp; Operating Costs'!G84*'Escalation Sheet'!$E57/'Escalation Sheet'!$E$3</f>
        <v>0</v>
      </c>
      <c r="H68" s="11">
        <f>'Input Capital &amp; Operating Costs'!H84*'Escalation Sheet'!$E57/'Escalation Sheet'!$E$3</f>
        <v>0</v>
      </c>
      <c r="J68" s="67">
        <f>'Gen H 8%CCA'!CG74+'Gen H 100% CCA'!CG74+Transmission!CG74+Substation!CG74+Distribution!CG74+'Buildings 4%CCA'!CG74</f>
        <v>2157872.6415037536</v>
      </c>
      <c r="L68" s="11">
        <f>IF(B68&lt;$M$4,0, ('Input Capital &amp; Operating Costs'!I84*'Escalation Sheet'!E57/'Escalation Sheet'!$E$3))</f>
        <v>741598.95906428946</v>
      </c>
      <c r="M68" s="11">
        <f>IFERROR(VLOOKUP(B68,'Generation Plant Input'!$C$77:$H$86,6,0),0)</f>
        <v>0</v>
      </c>
      <c r="N68" s="17">
        <v>0</v>
      </c>
      <c r="O68" s="17">
        <f t="shared" si="1"/>
        <v>-2899471.6005680431</v>
      </c>
      <c r="P68" s="17">
        <f t="shared" si="2"/>
        <v>-87578.144885762711</v>
      </c>
      <c r="Q68" s="17">
        <f t="shared" si="3"/>
        <v>-29223817.333829015</v>
      </c>
      <c r="R68" s="67">
        <f>'Gen H 8%CCA'!CG159+'Gen H 100% CCA'!CG159+Transmission!CG159+Substation!CG159+Distribution!CG159+'Buildings 4%CCA'!CG159</f>
        <v>-601991.95636885066</v>
      </c>
      <c r="S68" s="17">
        <f t="shared" si="4"/>
        <v>-29825809.290197868</v>
      </c>
      <c r="T68" s="24">
        <f>-O68*100/('Generation Plant Input'!$D$11*1000000)</f>
        <v>9.2017505571819829</v>
      </c>
      <c r="U68" s="45"/>
    </row>
    <row r="69" spans="1:21" x14ac:dyDescent="0.25">
      <c r="A69" s="51">
        <f t="shared" si="0"/>
        <v>56</v>
      </c>
      <c r="B69" s="14">
        <f t="shared" si="5"/>
        <v>2082</v>
      </c>
      <c r="C69" s="11">
        <f>'Input Capital &amp; Operating Costs'!C85*'Escalation Sheet'!$E58/'Escalation Sheet'!$E$3</f>
        <v>0</v>
      </c>
      <c r="D69" s="11">
        <f>'Input Capital &amp; Operating Costs'!D85*'Escalation Sheet'!$E58/'Escalation Sheet'!$E$3</f>
        <v>0</v>
      </c>
      <c r="E69" s="11">
        <f>'Input Capital &amp; Operating Costs'!E85*'Escalation Sheet'!$E58/'Escalation Sheet'!$E$3</f>
        <v>0</v>
      </c>
      <c r="F69" s="11">
        <f>'Input Capital &amp; Operating Costs'!F85*'Escalation Sheet'!$E58/'Escalation Sheet'!$E$3</f>
        <v>0</v>
      </c>
      <c r="G69" s="11">
        <f>'Input Capital &amp; Operating Costs'!G85*'Escalation Sheet'!$E58/'Escalation Sheet'!$E$3</f>
        <v>0</v>
      </c>
      <c r="H69" s="11">
        <f>'Input Capital &amp; Operating Costs'!H85*'Escalation Sheet'!$E58/'Escalation Sheet'!$E$3</f>
        <v>0</v>
      </c>
      <c r="J69" s="67">
        <f>'Gen H 8%CCA'!CG75+'Gen H 100% CCA'!CG75+Transmission!CG75+Substation!CG75+Distribution!CG75+'Buildings 4%CCA'!CG75</f>
        <v>2083922.0656688465</v>
      </c>
      <c r="L69" s="11">
        <f>IF(B69&lt;$M$4,0, ('Input Capital &amp; Operating Costs'!I85*'Escalation Sheet'!E58/'Escalation Sheet'!$E$3))</f>
        <v>754017.03363382106</v>
      </c>
      <c r="M69" s="11">
        <f>IFERROR(VLOOKUP(B69,'Generation Plant Input'!$C$77:$H$86,6,0),0)</f>
        <v>0</v>
      </c>
      <c r="N69" s="17">
        <v>0</v>
      </c>
      <c r="O69" s="17">
        <f t="shared" si="1"/>
        <v>-2837939.0993026677</v>
      </c>
      <c r="P69" s="17">
        <f t="shared" si="2"/>
        <v>-80434.985515318986</v>
      </c>
      <c r="Q69" s="17">
        <f t="shared" si="3"/>
        <v>-29304252.319344334</v>
      </c>
      <c r="R69" s="67">
        <f>'Gen H 8%CCA'!CG160+'Gen H 100% CCA'!CG160+Transmission!CG160+Substation!CG160+Distribution!CG160+'Buildings 4%CCA'!CG160</f>
        <v>-539047.37413461565</v>
      </c>
      <c r="S69" s="17">
        <f t="shared" si="4"/>
        <v>-29843299.693478949</v>
      </c>
      <c r="T69" s="24">
        <f>-O69*100/('Generation Plant Input'!$D$11*1000000)</f>
        <v>9.0064712767460087</v>
      </c>
      <c r="U69" s="45"/>
    </row>
    <row r="70" spans="1:21" x14ac:dyDescent="0.25">
      <c r="A70" s="51">
        <f t="shared" si="0"/>
        <v>57</v>
      </c>
      <c r="B70" s="14">
        <f t="shared" si="5"/>
        <v>2083</v>
      </c>
      <c r="C70" s="11">
        <f>'Input Capital &amp; Operating Costs'!C86*'Escalation Sheet'!$E59/'Escalation Sheet'!$E$3</f>
        <v>28047941.479809843</v>
      </c>
      <c r="D70" s="11">
        <f>'Input Capital &amp; Operating Costs'!D86*'Escalation Sheet'!$E59/'Escalation Sheet'!$E$3</f>
        <v>0</v>
      </c>
      <c r="E70" s="11">
        <f>'Input Capital &amp; Operating Costs'!E86*'Escalation Sheet'!$E59/'Escalation Sheet'!$E$3</f>
        <v>0</v>
      </c>
      <c r="F70" s="11">
        <f>'Input Capital &amp; Operating Costs'!F86*'Escalation Sheet'!$E59/'Escalation Sheet'!$E$3</f>
        <v>0</v>
      </c>
      <c r="G70" s="11">
        <f>'Input Capital &amp; Operating Costs'!G86*'Escalation Sheet'!$E59/'Escalation Sheet'!$E$3</f>
        <v>0</v>
      </c>
      <c r="H70" s="11">
        <f>'Input Capital &amp; Operating Costs'!H86*'Escalation Sheet'!$E59/'Escalation Sheet'!$E$3</f>
        <v>0</v>
      </c>
      <c r="J70" s="67">
        <f>'Gen H 8%CCA'!CG76+'Gen H 100% CCA'!CG76+Transmission!CG76+Substation!CG76+Distribution!CG76+'Buildings 4%CCA'!CG76</f>
        <v>4573015.616604195</v>
      </c>
      <c r="L70" s="11">
        <f>IF(B70&lt;$M$4,0, ('Input Capital &amp; Operating Costs'!I86*'Escalation Sheet'!E59/'Escalation Sheet'!$E$3))</f>
        <v>766643.04886201932</v>
      </c>
      <c r="M70" s="11">
        <f>IFERROR(VLOOKUP(B70,'Generation Plant Input'!$C$77:$H$86,6,0),0)</f>
        <v>0</v>
      </c>
      <c r="N70" s="17">
        <v>0</v>
      </c>
      <c r="O70" s="17">
        <f t="shared" si="1"/>
        <v>-5339658.6654662145</v>
      </c>
      <c r="P70" s="17">
        <f t="shared" si="2"/>
        <v>-142010.49674866156</v>
      </c>
      <c r="Q70" s="17">
        <f t="shared" si="3"/>
        <v>-29446262.816092994</v>
      </c>
      <c r="R70" s="67">
        <f>'Gen H 8%CCA'!CG161+'Gen H 100% CCA'!CG161+Transmission!CG161+Substation!CG161+Distribution!CG161+'Buildings 4%CCA'!CG161</f>
        <v>-1231796.0809427504</v>
      </c>
      <c r="S70" s="17">
        <f t="shared" si="4"/>
        <v>-30678058.897035744</v>
      </c>
      <c r="T70" s="24">
        <f>-O70*100/('Generation Plant Input'!$D$11*1000000)</f>
        <v>16.945917694275515</v>
      </c>
      <c r="U70" s="45"/>
    </row>
    <row r="71" spans="1:21" x14ac:dyDescent="0.25">
      <c r="A71" s="51">
        <f t="shared" si="0"/>
        <v>58</v>
      </c>
      <c r="B71" s="14">
        <f t="shared" si="5"/>
        <v>2084</v>
      </c>
      <c r="C71" s="11">
        <f>'Input Capital &amp; Operating Costs'!C87*'Escalation Sheet'!$E60/'Escalation Sheet'!$E$3</f>
        <v>0</v>
      </c>
      <c r="D71" s="11">
        <f>'Input Capital &amp; Operating Costs'!D87*'Escalation Sheet'!$E60/'Escalation Sheet'!$E$3</f>
        <v>0</v>
      </c>
      <c r="E71" s="11">
        <f>'Input Capital &amp; Operating Costs'!E87*'Escalation Sheet'!$E60/'Escalation Sheet'!$E$3</f>
        <v>0</v>
      </c>
      <c r="F71" s="11">
        <f>'Input Capital &amp; Operating Costs'!F87*'Escalation Sheet'!$E60/'Escalation Sheet'!$E$3</f>
        <v>0</v>
      </c>
      <c r="G71" s="11">
        <f>'Input Capital &amp; Operating Costs'!G87*'Escalation Sheet'!$E60/'Escalation Sheet'!$E$3</f>
        <v>0</v>
      </c>
      <c r="H71" s="11">
        <f>'Input Capital &amp; Operating Costs'!H87*'Escalation Sheet'!$E60/'Escalation Sheet'!$E$3</f>
        <v>0</v>
      </c>
      <c r="J71" s="67">
        <f>'Gen H 8%CCA'!CG77+'Gen H 100% CCA'!CG77+Transmission!CG77+Substation!CG77+Distribution!CG77+'Buildings 4%CCA'!CG77</f>
        <v>4713021.9743386908</v>
      </c>
      <c r="L71" s="11">
        <f>IF(B71&lt;$M$4,0, ('Input Capital &amp; Operating Costs'!I87*'Escalation Sheet'!E60/'Escalation Sheet'!$E$3))</f>
        <v>779480.48671521386</v>
      </c>
      <c r="M71" s="11">
        <f>IFERROR(VLOOKUP(B71,'Generation Plant Input'!$C$77:$H$86,6,0),0)</f>
        <v>0</v>
      </c>
      <c r="N71" s="17">
        <v>0</v>
      </c>
      <c r="O71" s="17">
        <f t="shared" si="1"/>
        <v>-5492502.4610539041</v>
      </c>
      <c r="P71" s="17">
        <f t="shared" si="2"/>
        <v>-137069.94707644254</v>
      </c>
      <c r="Q71" s="17">
        <f t="shared" si="3"/>
        <v>-29583332.763169438</v>
      </c>
      <c r="R71" s="67">
        <f>'Gen H 8%CCA'!CG162+'Gen H 100% CCA'!CG162+Transmission!CG162+Substation!CG162+Distribution!CG162+'Buildings 4%CCA'!CG162</f>
        <v>-1106451.2539237831</v>
      </c>
      <c r="S71" s="17">
        <f t="shared" si="4"/>
        <v>-30689784.017093219</v>
      </c>
      <c r="T71" s="24">
        <f>-O71*100/('Generation Plant Input'!$D$11*1000000)</f>
        <v>17.430982104265009</v>
      </c>
      <c r="U71" s="45"/>
    </row>
    <row r="72" spans="1:21" x14ac:dyDescent="0.25">
      <c r="A72" s="51">
        <f t="shared" si="0"/>
        <v>59</v>
      </c>
      <c r="B72" s="14">
        <f t="shared" si="5"/>
        <v>2085</v>
      </c>
      <c r="C72" s="11">
        <f>'Input Capital &amp; Operating Costs'!C88*'Escalation Sheet'!$E61/'Escalation Sheet'!$E$3</f>
        <v>0</v>
      </c>
      <c r="D72" s="11">
        <f>'Input Capital &amp; Operating Costs'!D88*'Escalation Sheet'!$E61/'Escalation Sheet'!$E$3</f>
        <v>0</v>
      </c>
      <c r="E72" s="11">
        <f>'Input Capital &amp; Operating Costs'!E88*'Escalation Sheet'!$E61/'Escalation Sheet'!$E$3</f>
        <v>0</v>
      </c>
      <c r="F72" s="11">
        <f>'Input Capital &amp; Operating Costs'!F88*'Escalation Sheet'!$E61/'Escalation Sheet'!$E$3</f>
        <v>0</v>
      </c>
      <c r="G72" s="11">
        <f>'Input Capital &amp; Operating Costs'!G88*'Escalation Sheet'!$E61/'Escalation Sheet'!$E$3</f>
        <v>0</v>
      </c>
      <c r="H72" s="11">
        <f>'Input Capital &amp; Operating Costs'!H88*'Escalation Sheet'!$E61/'Escalation Sheet'!$E$3</f>
        <v>0</v>
      </c>
      <c r="J72" s="67">
        <f>'Gen H 8%CCA'!CG78+'Gen H 100% CCA'!CG78+Transmission!CG78+Substation!CG78+Distribution!CG78+'Buildings 4%CCA'!CG78</f>
        <v>4559482.6087520812</v>
      </c>
      <c r="L72" s="11">
        <f>IF(B72&lt;$M$4,0, ('Input Capital &amp; Operating Costs'!I88*'Escalation Sheet'!E61/'Escalation Sheet'!$E$3))</f>
        <v>792532.88746525999</v>
      </c>
      <c r="M72" s="11">
        <f>IFERROR(VLOOKUP(B72,'Generation Plant Input'!$C$77:$H$86,6,0),0)</f>
        <v>0</v>
      </c>
      <c r="N72" s="17">
        <v>0</v>
      </c>
      <c r="O72" s="17">
        <f t="shared" si="1"/>
        <v>-5352015.4962173412</v>
      </c>
      <c r="P72" s="17">
        <f t="shared" si="2"/>
        <v>-125329.81001811574</v>
      </c>
      <c r="Q72" s="17">
        <f t="shared" si="3"/>
        <v>-29708662.573187552</v>
      </c>
      <c r="R72" s="67">
        <f>'Gen H 8%CCA'!CG163+'Gen H 100% CCA'!CG163+Transmission!CG163+Substation!CG163+Distribution!CG163+'Buildings 4%CCA'!CG163</f>
        <v>-992665.58986461931</v>
      </c>
      <c r="S72" s="17">
        <f t="shared" si="4"/>
        <v>-30701328.163052171</v>
      </c>
      <c r="T72" s="24">
        <f>-O72*100/('Generation Plant Input'!$D$11*1000000)</f>
        <v>16.985133279014097</v>
      </c>
      <c r="U72" s="45"/>
    </row>
    <row r="73" spans="1:21" x14ac:dyDescent="0.25">
      <c r="A73" s="51">
        <f t="shared" si="0"/>
        <v>60</v>
      </c>
      <c r="B73" s="14">
        <f t="shared" si="5"/>
        <v>2086</v>
      </c>
      <c r="C73" s="11">
        <f>'Input Capital &amp; Operating Costs'!C89*'Escalation Sheet'!$E62/'Escalation Sheet'!$E$3</f>
        <v>0</v>
      </c>
      <c r="D73" s="11">
        <f>'Input Capital &amp; Operating Costs'!D89*'Escalation Sheet'!$E62/'Escalation Sheet'!$E$3</f>
        <v>0</v>
      </c>
      <c r="E73" s="11">
        <f>'Input Capital &amp; Operating Costs'!E89*'Escalation Sheet'!$E62/'Escalation Sheet'!$E$3</f>
        <v>0</v>
      </c>
      <c r="F73" s="11">
        <f>'Input Capital &amp; Operating Costs'!F89*'Escalation Sheet'!$E62/'Escalation Sheet'!$E$3</f>
        <v>0</v>
      </c>
      <c r="G73" s="11">
        <f>'Input Capital &amp; Operating Costs'!G89*'Escalation Sheet'!$E62/'Escalation Sheet'!$E$3</f>
        <v>0</v>
      </c>
      <c r="H73" s="11">
        <f>'Input Capital &amp; Operating Costs'!H89*'Escalation Sheet'!$E62/'Escalation Sheet'!$E$3</f>
        <v>0</v>
      </c>
      <c r="J73" s="67">
        <f>'Gen H 8%CCA'!CG79+'Gen H 100% CCA'!CG79+Transmission!CG79+Substation!CG79+Distribution!CG79+'Buildings 4%CCA'!CG79</f>
        <v>4410939.4014248969</v>
      </c>
      <c r="L73" s="11">
        <f>IF(B73&lt;$M$4,0, ('Input Capital &amp; Operating Costs'!I89*'Escalation Sheet'!E62/'Escalation Sheet'!$E$3))</f>
        <v>805803.85066586582</v>
      </c>
      <c r="M73" s="11">
        <f>IFERROR(VLOOKUP(B73,'Generation Plant Input'!$C$77:$H$86,6,0),0)</f>
        <v>0</v>
      </c>
      <c r="N73" s="17">
        <v>0</v>
      </c>
      <c r="O73" s="17">
        <f t="shared" si="1"/>
        <v>-5216743.2520907624</v>
      </c>
      <c r="P73" s="17">
        <f t="shared" si="2"/>
        <v>-114630.85093501276</v>
      </c>
      <c r="Q73" s="17">
        <f t="shared" si="3"/>
        <v>-29823293.424122564</v>
      </c>
      <c r="R73" s="67">
        <f>'Gen H 8%CCA'!CG164+'Gen H 100% CCA'!CG164+Transmission!CG164+Substation!CG164+Distribution!CG164+'Buildings 4%CCA'!CG164</f>
        <v>-889373.25119842449</v>
      </c>
      <c r="S73" s="17">
        <f t="shared" si="4"/>
        <v>-30712666.67532099</v>
      </c>
      <c r="T73" s="24">
        <f>-O73*100/('Generation Plant Input'!$D$11*1000000)</f>
        <v>16.555833868901182</v>
      </c>
      <c r="U73" s="45"/>
    </row>
    <row r="74" spans="1:21" x14ac:dyDescent="0.25">
      <c r="A74" s="51">
        <f t="shared" si="0"/>
        <v>61</v>
      </c>
      <c r="B74" s="14">
        <f t="shared" ref="B74:B94" si="6">B73+1</f>
        <v>2087</v>
      </c>
      <c r="C74" s="11">
        <f>'Input Capital &amp; Operating Costs'!C90*'Escalation Sheet'!$E63/'Escalation Sheet'!$E$3</f>
        <v>0</v>
      </c>
      <c r="D74" s="11">
        <f>'Input Capital &amp; Operating Costs'!D90*'Escalation Sheet'!$E63/'Escalation Sheet'!$E$3</f>
        <v>0</v>
      </c>
      <c r="E74" s="11">
        <f>'Input Capital &amp; Operating Costs'!E90*'Escalation Sheet'!$E63/'Escalation Sheet'!$E$3</f>
        <v>0</v>
      </c>
      <c r="F74" s="11">
        <f>'Input Capital &amp; Operating Costs'!F90*'Escalation Sheet'!$E63/'Escalation Sheet'!$E$3</f>
        <v>0</v>
      </c>
      <c r="G74" s="11">
        <f>'Input Capital &amp; Operating Costs'!G90*'Escalation Sheet'!$E63/'Escalation Sheet'!$E$3</f>
        <v>0</v>
      </c>
      <c r="H74" s="11">
        <f>'Input Capital &amp; Operating Costs'!H90*'Escalation Sheet'!$E63/'Escalation Sheet'!$E$3</f>
        <v>0</v>
      </c>
      <c r="J74" s="67">
        <f>'Gen H 8%CCA'!CG80+'Gen H 100% CCA'!CG80+Transmission!CG80+Substation!CG80+Distribution!CG80+'Buildings 4%CCA'!CG80</f>
        <v>4266992.6596963834</v>
      </c>
      <c r="L74" s="11">
        <f>IF(B74&lt;$M$4,0, ('Input Capital &amp; Operating Costs'!I90*'Escalation Sheet'!E63/'Escalation Sheet'!$E$3))</f>
        <v>819297.0361452658</v>
      </c>
      <c r="M74" s="11">
        <f>IFERROR(VLOOKUP(B74,'Generation Plant Input'!$C$77:$H$86,6,0),0)</f>
        <v>0</v>
      </c>
      <c r="N74" s="17">
        <v>0</v>
      </c>
      <c r="O74" s="17">
        <f t="shared" si="1"/>
        <v>-5086289.6958416495</v>
      </c>
      <c r="P74" s="17">
        <f t="shared" si="2"/>
        <v>-104874.08382721314</v>
      </c>
      <c r="Q74" s="17">
        <f t="shared" si="3"/>
        <v>-29928167.507949777</v>
      </c>
      <c r="R74" s="67">
        <f>'Gen H 8%CCA'!CG165+'Gen H 100% CCA'!CG165+Transmission!CG165+Substation!CG165+Distribution!CG165+'Buildings 4%CCA'!CG165</f>
        <v>-795611.8801901011</v>
      </c>
      <c r="S74" s="17">
        <f t="shared" si="4"/>
        <v>-30723779.388139877</v>
      </c>
      <c r="T74" s="24">
        <f>-O74*100/('Generation Plant Input'!$D$11*1000000)</f>
        <v>16.141827025838303</v>
      </c>
      <c r="U74" s="45"/>
    </row>
    <row r="75" spans="1:21" x14ac:dyDescent="0.25">
      <c r="A75" s="51">
        <f t="shared" si="0"/>
        <v>62</v>
      </c>
      <c r="B75" s="14">
        <f t="shared" si="6"/>
        <v>2088</v>
      </c>
      <c r="C75" s="11">
        <f>'Input Capital &amp; Operating Costs'!C91*'Escalation Sheet'!$E64/'Escalation Sheet'!$E$3</f>
        <v>0</v>
      </c>
      <c r="D75" s="11">
        <f>'Input Capital &amp; Operating Costs'!D91*'Escalation Sheet'!$E64/'Escalation Sheet'!$E$3</f>
        <v>0</v>
      </c>
      <c r="E75" s="11">
        <f>'Input Capital &amp; Operating Costs'!E91*'Escalation Sheet'!$E64/'Escalation Sheet'!$E$3</f>
        <v>0</v>
      </c>
      <c r="F75" s="11">
        <f>'Input Capital &amp; Operating Costs'!F91*'Escalation Sheet'!$E64/'Escalation Sheet'!$E$3</f>
        <v>0</v>
      </c>
      <c r="G75" s="11">
        <f>'Input Capital &amp; Operating Costs'!G91*'Escalation Sheet'!$E64/'Escalation Sheet'!$E$3</f>
        <v>0</v>
      </c>
      <c r="H75" s="11">
        <f>'Input Capital &amp; Operating Costs'!H91*'Escalation Sheet'!$E64/'Escalation Sheet'!$E$3</f>
        <v>0</v>
      </c>
      <c r="J75" s="67">
        <f>'Gen H 8%CCA'!CG81+'Gen H 100% CCA'!CG81+Transmission!CG81+Substation!CG81+Distribution!CG81+'Buildings 4%CCA'!CG81</f>
        <v>4127274.6663186457</v>
      </c>
      <c r="L75" s="11">
        <f>IF(B75&lt;$M$4,0, ('Input Capital &amp; Operating Costs'!I91*'Escalation Sheet'!E64/'Escalation Sheet'!$E$3))</f>
        <v>833016.1650155182</v>
      </c>
      <c r="M75" s="11">
        <f>IFERROR(VLOOKUP(B75,'Generation Plant Input'!$C$77:$H$86,6,0),0)</f>
        <v>0</v>
      </c>
      <c r="N75" s="17">
        <v>0</v>
      </c>
      <c r="O75" s="17">
        <f t="shared" si="1"/>
        <v>-4960290.8313341644</v>
      </c>
      <c r="P75" s="17">
        <f t="shared" si="2"/>
        <v>-95970.832595580912</v>
      </c>
      <c r="Q75" s="17">
        <f t="shared" si="3"/>
        <v>-30024138.340545356</v>
      </c>
      <c r="R75" s="67">
        <f>'Gen H 8%CCA'!CG166+'Gen H 100% CCA'!CG166+Transmission!CG166+Substation!CG166+Distribution!CG166+'Buildings 4%CCA'!CG166</f>
        <v>-710511.7039875323</v>
      </c>
      <c r="S75" s="17">
        <f t="shared" si="4"/>
        <v>-30734650.044532888</v>
      </c>
      <c r="T75" s="24">
        <f>-O75*100/('Generation Plant Input'!$D$11*1000000)</f>
        <v>15.741957573259803</v>
      </c>
      <c r="U75" s="45"/>
    </row>
    <row r="76" spans="1:21" x14ac:dyDescent="0.25">
      <c r="A76" s="51">
        <f t="shared" si="0"/>
        <v>63</v>
      </c>
      <c r="B76" s="14">
        <f t="shared" si="6"/>
        <v>2089</v>
      </c>
      <c r="C76" s="11">
        <f>'Input Capital &amp; Operating Costs'!C92*'Escalation Sheet'!$E65/'Escalation Sheet'!$E$3</f>
        <v>0</v>
      </c>
      <c r="D76" s="11">
        <f>'Input Capital &amp; Operating Costs'!D92*'Escalation Sheet'!$E65/'Escalation Sheet'!$E$3</f>
        <v>0</v>
      </c>
      <c r="E76" s="11">
        <f>'Input Capital &amp; Operating Costs'!E92*'Escalation Sheet'!$E65/'Escalation Sheet'!$E$3</f>
        <v>0</v>
      </c>
      <c r="F76" s="11">
        <f>'Input Capital &amp; Operating Costs'!F92*'Escalation Sheet'!$E65/'Escalation Sheet'!$E$3</f>
        <v>0</v>
      </c>
      <c r="G76" s="11">
        <f>'Input Capital &amp; Operating Costs'!G92*'Escalation Sheet'!$E65/'Escalation Sheet'!$E$3</f>
        <v>0</v>
      </c>
      <c r="H76" s="11">
        <f>'Input Capital &amp; Operating Costs'!H92*'Escalation Sheet'!$E65/'Escalation Sheet'!$E$3</f>
        <v>0</v>
      </c>
      <c r="J76" s="67">
        <f>'Gen H 8%CCA'!CG82+'Gen H 100% CCA'!CG82+Transmission!CG82+Substation!CG82+Distribution!CG82+'Buildings 4%CCA'!CG82</f>
        <v>3991447.1214236235</v>
      </c>
      <c r="L76" s="11">
        <f>IF(B76&lt;$M$4,0, ('Input Capital &amp; Operating Costs'!I92*'Escalation Sheet'!E65/'Escalation Sheet'!$E$3))</f>
        <v>846965.02069870324</v>
      </c>
      <c r="M76" s="11">
        <f>IFERROR(VLOOKUP(B76,'Generation Plant Input'!$C$77:$H$86,6,0),0)</f>
        <v>0</v>
      </c>
      <c r="N76" s="17">
        <v>0</v>
      </c>
      <c r="O76" s="17">
        <f t="shared" si="1"/>
        <v>-4838412.1421223264</v>
      </c>
      <c r="P76" s="17">
        <f t="shared" si="2"/>
        <v>-87841.555035851416</v>
      </c>
      <c r="Q76" s="17">
        <f t="shared" si="3"/>
        <v>-30111979.895581208</v>
      </c>
      <c r="R76" s="67">
        <f>'Gen H 8%CCA'!CG167+'Gen H 100% CCA'!CG167+Transmission!CG167+Substation!CG167+Distribution!CG167+'Buildings 4%CCA'!CG167</f>
        <v>-633285.88870177232</v>
      </c>
      <c r="S76" s="17">
        <f t="shared" si="4"/>
        <v>-30745265.784282982</v>
      </c>
      <c r="T76" s="24">
        <f>-O76*100/('Generation Plant Input'!$D$11*1000000)</f>
        <v>15.355163891216524</v>
      </c>
      <c r="U76" s="45"/>
    </row>
    <row r="77" spans="1:21" x14ac:dyDescent="0.25">
      <c r="A77" s="51">
        <f t="shared" si="0"/>
        <v>64</v>
      </c>
      <c r="B77" s="14">
        <f t="shared" si="6"/>
        <v>2090</v>
      </c>
      <c r="C77" s="11">
        <f>'Input Capital &amp; Operating Costs'!C93*'Escalation Sheet'!$E66/'Escalation Sheet'!$E$3</f>
        <v>0</v>
      </c>
      <c r="D77" s="11">
        <f>'Input Capital &amp; Operating Costs'!D93*'Escalation Sheet'!$E66/'Escalation Sheet'!$E$3</f>
        <v>0</v>
      </c>
      <c r="E77" s="11">
        <f>'Input Capital &amp; Operating Costs'!E93*'Escalation Sheet'!$E66/'Escalation Sheet'!$E$3</f>
        <v>0</v>
      </c>
      <c r="F77" s="11">
        <f>'Input Capital &amp; Operating Costs'!F93*'Escalation Sheet'!$E66/'Escalation Sheet'!$E$3</f>
        <v>0</v>
      </c>
      <c r="G77" s="11">
        <f>'Input Capital &amp; Operating Costs'!G93*'Escalation Sheet'!$E66/'Escalation Sheet'!$E$3</f>
        <v>0</v>
      </c>
      <c r="H77" s="11">
        <f>'Input Capital &amp; Operating Costs'!H93*'Escalation Sheet'!$E66/'Escalation Sheet'!$E$3</f>
        <v>0</v>
      </c>
      <c r="J77" s="67">
        <f>'Gen H 8%CCA'!CG83+'Gen H 100% CCA'!CG83+Transmission!CG83+Substation!CG83+Distribution!CG83+'Buildings 4%CCA'!CG83</f>
        <v>3859198.789132698</v>
      </c>
      <c r="L77" s="11">
        <f>IF(B77&lt;$M$4,0, ('Input Capital &amp; Operating Costs'!I93*'Escalation Sheet'!E66/'Escalation Sheet'!$E$3))</f>
        <v>861147.44997030299</v>
      </c>
      <c r="M77" s="11">
        <f>IFERROR(VLOOKUP(B77,'Generation Plant Input'!$C$77:$H$86,6,0),0)</f>
        <v>0</v>
      </c>
      <c r="N77" s="17">
        <v>0</v>
      </c>
      <c r="O77" s="17">
        <f t="shared" si="1"/>
        <v>-4720346.2391030006</v>
      </c>
      <c r="P77" s="17">
        <f t="shared" si="2"/>
        <v>-80414.811026439042</v>
      </c>
      <c r="Q77" s="17">
        <f t="shared" si="3"/>
        <v>-30192394.706607647</v>
      </c>
      <c r="R77" s="67">
        <f>'Gen H 8%CCA'!CG168+'Gen H 100% CCA'!CG168+Transmission!CG168+Substation!CG168+Distribution!CG168+'Buildings 4%CCA'!CG168</f>
        <v>-563221.9890437345</v>
      </c>
      <c r="S77" s="17">
        <f t="shared" si="4"/>
        <v>-30755616.695651382</v>
      </c>
      <c r="T77" s="24">
        <f>-O77*100/('Generation Plant Input'!$D$11*1000000)</f>
        <v>14.980470450977469</v>
      </c>
      <c r="U77" s="45"/>
    </row>
    <row r="78" spans="1:21" x14ac:dyDescent="0.25">
      <c r="A78" s="51">
        <f t="shared" si="0"/>
        <v>65</v>
      </c>
      <c r="B78" s="14">
        <f t="shared" si="6"/>
        <v>2091</v>
      </c>
      <c r="C78" s="11">
        <f>'Input Capital &amp; Operating Costs'!C94*'Escalation Sheet'!$E67/'Escalation Sheet'!$E$3</f>
        <v>0</v>
      </c>
      <c r="D78" s="11">
        <f>'Input Capital &amp; Operating Costs'!D94*'Escalation Sheet'!$E67/'Escalation Sheet'!$E$3</f>
        <v>0</v>
      </c>
      <c r="E78" s="11">
        <f>'Input Capital &amp; Operating Costs'!E94*'Escalation Sheet'!$E67/'Escalation Sheet'!$E$3</f>
        <v>0</v>
      </c>
      <c r="F78" s="11">
        <f>'Input Capital &amp; Operating Costs'!F94*'Escalation Sheet'!$E67/'Escalation Sheet'!$E$3</f>
        <v>0</v>
      </c>
      <c r="G78" s="11">
        <f>'Input Capital &amp; Operating Costs'!G94*'Escalation Sheet'!$E67/'Escalation Sheet'!$E$3</f>
        <v>0</v>
      </c>
      <c r="H78" s="11">
        <f>'Input Capital &amp; Operating Costs'!H94*'Escalation Sheet'!$E67/'Escalation Sheet'!$E$3</f>
        <v>0</v>
      </c>
      <c r="J78" s="67">
        <f>'Gen H 8%CCA'!CG84+'Gen H 100% CCA'!CG84+Transmission!CG84+Substation!CG84+Distribution!CG84+'Buildings 4%CCA'!CG84</f>
        <v>3730243.3324375423</v>
      </c>
      <c r="L78" s="11">
        <f>IF(B78&lt;$M$4,0, ('Input Capital &amp; Operating Costs'!I94*'Escalation Sheet'!E67/'Escalation Sheet'!$E$3))</f>
        <v>875567.36402005586</v>
      </c>
      <c r="M78" s="11">
        <f>IFERROR(VLOOKUP(B78,'Generation Plant Input'!$C$77:$H$86,6,0),0)</f>
        <v>0</v>
      </c>
      <c r="N78" s="17">
        <v>0</v>
      </c>
      <c r="O78" s="17">
        <f t="shared" si="1"/>
        <v>-4605810.6964575984</v>
      </c>
      <c r="P78" s="17">
        <f t="shared" si="2"/>
        <v>-73626.356355643584</v>
      </c>
      <c r="Q78" s="17">
        <f t="shared" si="3"/>
        <v>-30266021.062963292</v>
      </c>
      <c r="R78" s="67">
        <f>'Gen H 8%CCA'!CG169+'Gen H 100% CCA'!CG169+Transmission!CG169+Substation!CG169+Distribution!CG169+'Buildings 4%CCA'!CG169</f>
        <v>-499674.359809316</v>
      </c>
      <c r="S78" s="17">
        <f t="shared" si="4"/>
        <v>-30765695.422772609</v>
      </c>
      <c r="T78" s="24">
        <f>-O78*100/('Generation Plant Input'!$D$11*1000000)</f>
        <v>14.616980947183745</v>
      </c>
      <c r="U78" s="45"/>
    </row>
    <row r="79" spans="1:21" x14ac:dyDescent="0.25">
      <c r="A79" s="51">
        <f t="shared" ref="A79:A94" si="7">B79-$M$4+1</f>
        <v>66</v>
      </c>
      <c r="B79" s="14">
        <f t="shared" si="6"/>
        <v>2092</v>
      </c>
      <c r="C79" s="11">
        <f>'Input Capital &amp; Operating Costs'!C95*'Escalation Sheet'!$E68/'Escalation Sheet'!$E$3</f>
        <v>0</v>
      </c>
      <c r="D79" s="11">
        <f>'Input Capital &amp; Operating Costs'!D95*'Escalation Sheet'!$E68/'Escalation Sheet'!$E$3</f>
        <v>0</v>
      </c>
      <c r="E79" s="11">
        <f>'Input Capital &amp; Operating Costs'!E95*'Escalation Sheet'!$E68/'Escalation Sheet'!$E$3</f>
        <v>0</v>
      </c>
      <c r="F79" s="11">
        <f>'Input Capital &amp; Operating Costs'!F95*'Escalation Sheet'!$E68/'Escalation Sheet'!$E$3</f>
        <v>0</v>
      </c>
      <c r="G79" s="11">
        <f>'Input Capital &amp; Operating Costs'!G95*'Escalation Sheet'!$E68/'Escalation Sheet'!$E$3</f>
        <v>0</v>
      </c>
      <c r="H79" s="11">
        <f>'Input Capital &amp; Operating Costs'!H95*'Escalation Sheet'!$E68/'Escalation Sheet'!$E$3</f>
        <v>0</v>
      </c>
      <c r="J79" s="67">
        <f>'Gen H 8%CCA'!CG85+'Gen H 100% CCA'!CG85+Transmission!CG85+Substation!CG85+Distribution!CG85+'Buildings 4%CCA'!CG85</f>
        <v>3640868.9223707817</v>
      </c>
      <c r="L79" s="11">
        <f>IF(B79&lt;$M$4,0, ('Input Capital &amp; Operating Costs'!I95*'Escalation Sheet'!E68/'Escalation Sheet'!$E$3))</f>
        <v>890228.73953057174</v>
      </c>
      <c r="M79" s="11">
        <f>IFERROR(VLOOKUP(B79,'Generation Plant Input'!$C$77:$H$86,6,0),0)</f>
        <v>0</v>
      </c>
      <c r="N79" s="17">
        <v>0</v>
      </c>
      <c r="O79" s="17">
        <f t="shared" ref="O79:O94" si="8">N79-J79-L79-M79</f>
        <v>-4531097.6619013529</v>
      </c>
      <c r="P79" s="17">
        <f t="shared" ref="P79:P94" si="9">O79/(1+$M$1)^(A79)</f>
        <v>-67966.621368803128</v>
      </c>
      <c r="Q79" s="17">
        <f t="shared" ref="Q79:Q94" si="10">Q78+P79</f>
        <v>-30333987.684332095</v>
      </c>
      <c r="R79" s="67">
        <f>'Gen H 8%CCA'!CG170+'Gen H 100% CCA'!CG170+Transmission!CG170+Substation!CG170+Distribution!CG170+'Buildings 4%CCA'!CG170</f>
        <v>-441473.11568766087</v>
      </c>
      <c r="S79" s="17">
        <f t="shared" ref="S79:S93" si="11">R79+Q79</f>
        <v>-30775460.800019756</v>
      </c>
      <c r="T79" s="24">
        <f>-O79*100/('Generation Plant Input'!$D$11*1000000)</f>
        <v>14.379871983184236</v>
      </c>
      <c r="U79" s="45"/>
    </row>
    <row r="80" spans="1:21" x14ac:dyDescent="0.25">
      <c r="A80" s="51">
        <f t="shared" si="7"/>
        <v>67</v>
      </c>
      <c r="B80" s="14">
        <f t="shared" si="6"/>
        <v>2093</v>
      </c>
      <c r="C80" s="11">
        <f>'Input Capital &amp; Operating Costs'!C96*'Escalation Sheet'!$E69/'Escalation Sheet'!$E$3</f>
        <v>0</v>
      </c>
      <c r="D80" s="11">
        <f>'Input Capital &amp; Operating Costs'!D96*'Escalation Sheet'!$E69/'Escalation Sheet'!$E$3</f>
        <v>0</v>
      </c>
      <c r="E80" s="11">
        <f>'Input Capital &amp; Operating Costs'!E96*'Escalation Sheet'!$E69/'Escalation Sheet'!$E$3</f>
        <v>0</v>
      </c>
      <c r="F80" s="11">
        <f>'Input Capital &amp; Operating Costs'!F96*'Escalation Sheet'!$E69/'Escalation Sheet'!$E$3</f>
        <v>0</v>
      </c>
      <c r="G80" s="11">
        <f>'Input Capital &amp; Operating Costs'!G96*'Escalation Sheet'!$E69/'Escalation Sheet'!$E$3</f>
        <v>0</v>
      </c>
      <c r="H80" s="11">
        <f>'Input Capital &amp; Operating Costs'!H96*'Escalation Sheet'!$E69/'Escalation Sheet'!$E$3</f>
        <v>0</v>
      </c>
      <c r="J80" s="67">
        <f>'Gen H 8%CCA'!CG86+'Gen H 100% CCA'!CG86+Transmission!CG86+Substation!CG86+Distribution!CG86+'Buildings 4%CCA'!CG86</f>
        <v>3516757.1414130144</v>
      </c>
      <c r="L80" s="11">
        <f>IF(B80&lt;$M$4,0, ('Input Capital &amp; Operating Costs'!I96*'Escalation Sheet'!E69/'Escalation Sheet'!$E$3))</f>
        <v>905135.6197740112</v>
      </c>
      <c r="M80" s="11">
        <f>IFERROR(VLOOKUP(B80,'Generation Plant Input'!$C$77:$H$86,6,0),0)</f>
        <v>0</v>
      </c>
      <c r="N80" s="17">
        <v>0</v>
      </c>
      <c r="O80" s="17">
        <f t="shared" si="8"/>
        <v>-4421892.7611870253</v>
      </c>
      <c r="P80" s="17">
        <f t="shared" si="9"/>
        <v>-62239.414551646172</v>
      </c>
      <c r="Q80" s="17">
        <f t="shared" si="10"/>
        <v>-30396227.098883741</v>
      </c>
      <c r="R80" s="67">
        <f>'Gen H 8%CCA'!CG171+'Gen H 100% CCA'!CG171+Transmission!CG171+Substation!CG171+Distribution!CG171+'Buildings 4%CCA'!CG171</f>
        <v>-388721.63714721514</v>
      </c>
      <c r="S80" s="17">
        <f t="shared" si="11"/>
        <v>-30784948.736030955</v>
      </c>
      <c r="T80" s="24">
        <f>-O80*100/('Generation Plant Input'!$D$11*1000000)</f>
        <v>14.03329978161544</v>
      </c>
      <c r="U80" s="45"/>
    </row>
    <row r="81" spans="1:25" x14ac:dyDescent="0.25">
      <c r="A81" s="51">
        <f t="shared" si="7"/>
        <v>68</v>
      </c>
      <c r="B81" s="14">
        <f t="shared" si="6"/>
        <v>2094</v>
      </c>
      <c r="C81" s="11">
        <f>'Input Capital &amp; Operating Costs'!C97*'Escalation Sheet'!$E70/'Escalation Sheet'!$E$3</f>
        <v>0</v>
      </c>
      <c r="D81" s="11">
        <f>'Input Capital &amp; Operating Costs'!D97*'Escalation Sheet'!$E70/'Escalation Sheet'!$E$3</f>
        <v>0</v>
      </c>
      <c r="E81" s="11">
        <f>'Input Capital &amp; Operating Costs'!E97*'Escalation Sheet'!$E70/'Escalation Sheet'!$E$3</f>
        <v>0</v>
      </c>
      <c r="F81" s="11">
        <f>'Input Capital &amp; Operating Costs'!F97*'Escalation Sheet'!$E70/'Escalation Sheet'!$E$3</f>
        <v>0</v>
      </c>
      <c r="G81" s="11">
        <f>'Input Capital &amp; Operating Costs'!G97*'Escalation Sheet'!$E70/'Escalation Sheet'!$E$3</f>
        <v>0</v>
      </c>
      <c r="H81" s="11">
        <f>'Input Capital &amp; Operating Costs'!H97*'Escalation Sheet'!$E70/'Escalation Sheet'!$E$3</f>
        <v>0</v>
      </c>
      <c r="J81" s="67">
        <f>'Gen H 8%CCA'!CG87+'Gen H 100% CCA'!CG87+Transmission!CG87+Substation!CG87+Distribution!CG87+'Buildings 4%CCA'!CG87</f>
        <v>3452979.1330676619</v>
      </c>
      <c r="L81" s="11">
        <f>IF(B81&lt;$M$4,0, ('Input Capital &amp; Operating Costs'!I97*'Escalation Sheet'!E70/'Escalation Sheet'!$E$3))</f>
        <v>920292.11572712695</v>
      </c>
      <c r="M81" s="11">
        <f>IFERROR(VLOOKUP(B81,'Generation Plant Input'!$C$77:$H$86,6,0),0)</f>
        <v>0</v>
      </c>
      <c r="N81" s="17">
        <v>0</v>
      </c>
      <c r="O81" s="17">
        <f t="shared" si="8"/>
        <v>-4373271.2487947885</v>
      </c>
      <c r="P81" s="17">
        <f t="shared" si="9"/>
        <v>-57760.207147387344</v>
      </c>
      <c r="Q81" s="17">
        <f t="shared" si="10"/>
        <v>-30453987.306031127</v>
      </c>
      <c r="R81" s="67">
        <f>'Gen H 8%CCA'!CG172+'Gen H 100% CCA'!CG172+Transmission!CG172+Substation!CG172+Distribution!CG172+'Buildings 4%CCA'!CG172</f>
        <v>-340119.96105331299</v>
      </c>
      <c r="S81" s="17">
        <f t="shared" si="11"/>
        <v>-30794107.267084438</v>
      </c>
      <c r="T81" s="24">
        <f>-O81*100/('Generation Plant Input'!$D$11*1000000)</f>
        <v>13.878994759742268</v>
      </c>
      <c r="U81" s="45"/>
    </row>
    <row r="82" spans="1:25" x14ac:dyDescent="0.25">
      <c r="A82" s="51">
        <f t="shared" si="7"/>
        <v>69</v>
      </c>
      <c r="B82" s="14">
        <f t="shared" si="6"/>
        <v>2095</v>
      </c>
      <c r="C82" s="11">
        <f>'Input Capital &amp; Operating Costs'!C98*'Escalation Sheet'!$E71/'Escalation Sheet'!$E$3</f>
        <v>0</v>
      </c>
      <c r="D82" s="11">
        <f>'Input Capital &amp; Operating Costs'!D98*'Escalation Sheet'!$E71/'Escalation Sheet'!$E$3</f>
        <v>0</v>
      </c>
      <c r="E82" s="11">
        <f>'Input Capital &amp; Operating Costs'!E98*'Escalation Sheet'!$E71/'Escalation Sheet'!$E$3</f>
        <v>0</v>
      </c>
      <c r="F82" s="11">
        <f>'Input Capital &amp; Operating Costs'!F98*'Escalation Sheet'!$E71/'Escalation Sheet'!$E$3</f>
        <v>0</v>
      </c>
      <c r="G82" s="11">
        <f>'Input Capital &amp; Operating Costs'!G98*'Escalation Sheet'!$E71/'Escalation Sheet'!$E$3</f>
        <v>0</v>
      </c>
      <c r="H82" s="11">
        <f>'Input Capital &amp; Operating Costs'!H98*'Escalation Sheet'!$E71/'Escalation Sheet'!$E$3</f>
        <v>0</v>
      </c>
      <c r="J82" s="67">
        <f>'Gen H 8%CCA'!CG88+'Gen H 100% CCA'!CG88+Transmission!CG88+Substation!CG88+Distribution!CG88+'Buildings 4%CCA'!CG88</f>
        <v>3237253.9653479247</v>
      </c>
      <c r="L82" s="11">
        <f>IF(B82&lt;$M$4,0, ('Input Capital &amp; Operating Costs'!I98*'Escalation Sheet'!E71/'Escalation Sheet'!$E$3))</f>
        <v>935702.4072049777</v>
      </c>
      <c r="M82" s="11">
        <f>IFERROR(VLOOKUP(B82,'Generation Plant Input'!$C$77:$H$86,6,0),0)</f>
        <v>0</v>
      </c>
      <c r="N82" s="17">
        <v>0</v>
      </c>
      <c r="O82" s="17">
        <f t="shared" si="8"/>
        <v>-4172956.3725529024</v>
      </c>
      <c r="P82" s="17">
        <f t="shared" si="9"/>
        <v>-51716.747692528945</v>
      </c>
      <c r="Q82" s="17">
        <f t="shared" si="10"/>
        <v>-30505704.053723656</v>
      </c>
      <c r="R82" s="67">
        <f>'Gen H 8%CCA'!CG173+'Gen H 100% CCA'!CG173+Transmission!CG173+Substation!CG173+Distribution!CG173+'Buildings 4%CCA'!CG173</f>
        <v>-297363.7611769099</v>
      </c>
      <c r="S82" s="17">
        <f t="shared" si="11"/>
        <v>-30803067.814900566</v>
      </c>
      <c r="T82" s="24">
        <f>-O82*100/('Generation Plant Input'!$D$11*1000000)</f>
        <v>13.243276333078079</v>
      </c>
      <c r="U82" s="45"/>
    </row>
    <row r="83" spans="1:25" x14ac:dyDescent="0.25">
      <c r="A83" s="51">
        <f t="shared" si="7"/>
        <v>70</v>
      </c>
      <c r="B83" s="14">
        <f t="shared" si="6"/>
        <v>2096</v>
      </c>
      <c r="C83" s="11">
        <f>'Input Capital &amp; Operating Costs'!C99*'Escalation Sheet'!$E72/'Escalation Sheet'!$E$3</f>
        <v>0</v>
      </c>
      <c r="D83" s="11">
        <f>'Input Capital &amp; Operating Costs'!D99*'Escalation Sheet'!$E72/'Escalation Sheet'!$E$3</f>
        <v>0</v>
      </c>
      <c r="E83" s="11">
        <f>'Input Capital &amp; Operating Costs'!E99*'Escalation Sheet'!$E72/'Escalation Sheet'!$E$3</f>
        <v>0</v>
      </c>
      <c r="F83" s="11">
        <f>'Input Capital &amp; Operating Costs'!F99*'Escalation Sheet'!$E72/'Escalation Sheet'!$E$3</f>
        <v>0</v>
      </c>
      <c r="G83" s="11">
        <f>'Input Capital &amp; Operating Costs'!G99*'Escalation Sheet'!$E72/'Escalation Sheet'!$E$3</f>
        <v>0</v>
      </c>
      <c r="H83" s="11">
        <f>'Input Capital &amp; Operating Costs'!H99*'Escalation Sheet'!$E72/'Escalation Sheet'!$E$3</f>
        <v>0</v>
      </c>
      <c r="J83" s="67">
        <f>'Gen H 8%CCA'!CG89+'Gen H 100% CCA'!CG89+Transmission!CG89+Substation!CG89+Distribution!CG89+'Buildings 4%CCA'!CG89</f>
        <v>3320777.2718017278</v>
      </c>
      <c r="L83" s="11">
        <f>IF(B83&lt;$M$4,0, ('Input Capital &amp; Operating Costs'!I99*'Escalation Sheet'!E72/'Escalation Sheet'!$E$3))</f>
        <v>951370.74401362508</v>
      </c>
      <c r="M83" s="11">
        <f>IFERROR(VLOOKUP(B83,'Generation Plant Input'!$C$77:$H$86,6,0),0)</f>
        <v>0</v>
      </c>
      <c r="N83" s="17">
        <v>0</v>
      </c>
      <c r="O83" s="17">
        <f t="shared" si="8"/>
        <v>-4272148.015815353</v>
      </c>
      <c r="P83" s="17">
        <f t="shared" si="9"/>
        <v>-49681.956097956216</v>
      </c>
      <c r="Q83" s="17">
        <f t="shared" si="10"/>
        <v>-30555386.009821612</v>
      </c>
      <c r="R83" s="67">
        <f>'Gen H 8%CCA'!CG174+'Gen H 100% CCA'!CG174+Transmission!CG174+Substation!CG174+Distribution!CG174+'Buildings 4%CCA'!CG174</f>
        <v>-256208.33442995141</v>
      </c>
      <c r="S83" s="17">
        <f t="shared" si="11"/>
        <v>-30811594.344251566</v>
      </c>
      <c r="T83" s="24">
        <f>-O83*100/('Generation Plant Input'!$D$11*1000000)</f>
        <v>13.558070504015719</v>
      </c>
      <c r="U83" s="45"/>
    </row>
    <row r="84" spans="1:25" x14ac:dyDescent="0.25">
      <c r="A84" s="51">
        <f t="shared" si="7"/>
        <v>71</v>
      </c>
      <c r="B84" s="14">
        <f t="shared" si="6"/>
        <v>2097</v>
      </c>
      <c r="C84" s="11">
        <f>'Input Capital &amp; Operating Costs'!C100*'Escalation Sheet'!$E73/'Escalation Sheet'!$E$3</f>
        <v>0</v>
      </c>
      <c r="D84" s="11">
        <f>'Input Capital &amp; Operating Costs'!D100*'Escalation Sheet'!$E73/'Escalation Sheet'!$E$3</f>
        <v>0</v>
      </c>
      <c r="E84" s="11">
        <f>'Input Capital &amp; Operating Costs'!E100*'Escalation Sheet'!$E73/'Escalation Sheet'!$E$3</f>
        <v>0</v>
      </c>
      <c r="F84" s="11">
        <f>'Input Capital &amp; Operating Costs'!F100*'Escalation Sheet'!$E73/'Escalation Sheet'!$E$3</f>
        <v>0</v>
      </c>
      <c r="G84" s="11">
        <f>'Input Capital &amp; Operating Costs'!G100*'Escalation Sheet'!$E73/'Escalation Sheet'!$E$3</f>
        <v>0</v>
      </c>
      <c r="H84" s="11">
        <f>'Input Capital &amp; Operating Costs'!H100*'Escalation Sheet'!$E73/'Escalation Sheet'!$E$3</f>
        <v>0</v>
      </c>
      <c r="J84" s="67">
        <f>'Gen H 8%CCA'!CG90+'Gen H 100% CCA'!CG90+Transmission!CG90+Substation!CG90+Distribution!CG90+'Buildings 4%CCA'!CG90</f>
        <v>3574566.5628433605</v>
      </c>
      <c r="L84" s="11">
        <f>IF(B84&lt;$M$4,0, ('Input Capital &amp; Operating Costs'!I100*'Escalation Sheet'!E73/'Escalation Sheet'!$E$3))</f>
        <v>967301.44712213322</v>
      </c>
      <c r="M84" s="11">
        <f>IFERROR(VLOOKUP(B84,'Generation Plant Input'!$C$77:$H$86,6,0),0)</f>
        <v>0</v>
      </c>
      <c r="N84" s="17">
        <v>0</v>
      </c>
      <c r="O84" s="17">
        <f t="shared" si="8"/>
        <v>-4541868.0099654933</v>
      </c>
      <c r="P84" s="17">
        <f t="shared" si="9"/>
        <v>-49562.355554078778</v>
      </c>
      <c r="Q84" s="17">
        <f t="shared" si="10"/>
        <v>-30604948.36537569</v>
      </c>
      <c r="R84" s="67">
        <f>'Gen H 8%CCA'!CG175+'Gen H 100% CCA'!CG175+Transmission!CG175+Substation!CG175+Distribution!CG175+'Buildings 4%CCA'!CG175</f>
        <v>-214638.74030845359</v>
      </c>
      <c r="S84" s="17">
        <f t="shared" si="11"/>
        <v>-30819587.105684143</v>
      </c>
      <c r="T84" s="24">
        <f>-O84*100/('Generation Plant Input'!$D$11*1000000)</f>
        <v>14.414052713314799</v>
      </c>
      <c r="U84" s="45"/>
    </row>
    <row r="85" spans="1:25" x14ac:dyDescent="0.25">
      <c r="A85" s="51">
        <f t="shared" si="7"/>
        <v>72</v>
      </c>
      <c r="B85" s="14">
        <f t="shared" si="6"/>
        <v>2098</v>
      </c>
      <c r="C85" s="11">
        <f>'Input Capital &amp; Operating Costs'!C101*'Escalation Sheet'!$E74/'Escalation Sheet'!$E$3</f>
        <v>0</v>
      </c>
      <c r="D85" s="11">
        <f>'Input Capital &amp; Operating Costs'!D101*'Escalation Sheet'!$E74/'Escalation Sheet'!$E$3</f>
        <v>0</v>
      </c>
      <c r="E85" s="11">
        <f>'Input Capital &amp; Operating Costs'!E101*'Escalation Sheet'!$E74/'Escalation Sheet'!$E$3</f>
        <v>0</v>
      </c>
      <c r="F85" s="11">
        <f>'Input Capital &amp; Operating Costs'!F101*'Escalation Sheet'!$E74/'Escalation Sheet'!$E$3</f>
        <v>0</v>
      </c>
      <c r="G85" s="11">
        <f>'Input Capital &amp; Operating Costs'!G101*'Escalation Sheet'!$E74/'Escalation Sheet'!$E$3</f>
        <v>0</v>
      </c>
      <c r="H85" s="11">
        <f>'Input Capital &amp; Operating Costs'!H101*'Escalation Sheet'!$E74/'Escalation Sheet'!$E$3</f>
        <v>0</v>
      </c>
      <c r="J85" s="67">
        <f>'Gen H 8%CCA'!CG91+'Gen H 100% CCA'!CG91+Transmission!CG91+Substation!CG91+Distribution!CG91+'Buildings 4%CCA'!CG91</f>
        <v>3107978.0798353185</v>
      </c>
      <c r="L85" s="11">
        <f>IF(B85&lt;$M$4,0, ('Input Capital &amp; Operating Costs'!I101*'Escalation Sheet'!E74/'Escalation Sheet'!$E$3))</f>
        <v>983498.90985419333</v>
      </c>
      <c r="M85" s="11">
        <f>IFERROR(VLOOKUP(B85,'Generation Plant Input'!$C$77:$H$86,6,0),0)</f>
        <v>0</v>
      </c>
      <c r="N85" s="17">
        <v>0</v>
      </c>
      <c r="O85" s="17">
        <f t="shared" si="8"/>
        <v>-4091476.9896895117</v>
      </c>
      <c r="P85" s="17">
        <f t="shared" si="9"/>
        <v>-41895.036881544554</v>
      </c>
      <c r="Q85" s="17">
        <f t="shared" si="10"/>
        <v>-30646843.402257234</v>
      </c>
      <c r="R85" s="67">
        <f>'Gen H 8%CCA'!CG176+'Gen H 100% CCA'!CG176+Transmission!CG176+Substation!CG176+Distribution!CG176+'Buildings 4%CCA'!CG176</f>
        <v>-180723.4626497681</v>
      </c>
      <c r="S85" s="17">
        <f t="shared" si="11"/>
        <v>-30827566.864907</v>
      </c>
      <c r="T85" s="24">
        <f>-O85*100/('Generation Plant Input'!$D$11*1000000)</f>
        <v>12.984693715295181</v>
      </c>
      <c r="U85" s="45"/>
    </row>
    <row r="86" spans="1:25" x14ac:dyDescent="0.25">
      <c r="A86" s="51">
        <f t="shared" si="7"/>
        <v>73</v>
      </c>
      <c r="B86" s="14">
        <f t="shared" si="6"/>
        <v>2099</v>
      </c>
      <c r="C86" s="11">
        <f>'Input Capital &amp; Operating Costs'!C102*'Escalation Sheet'!$E75/'Escalation Sheet'!$E$3</f>
        <v>0</v>
      </c>
      <c r="D86" s="11">
        <f>'Input Capital &amp; Operating Costs'!D102*'Escalation Sheet'!$E75/'Escalation Sheet'!$E$3</f>
        <v>0</v>
      </c>
      <c r="E86" s="11">
        <f>'Input Capital &amp; Operating Costs'!E102*'Escalation Sheet'!$E75/'Escalation Sheet'!$E$3</f>
        <v>0</v>
      </c>
      <c r="F86" s="11">
        <f>'Input Capital &amp; Operating Costs'!F102*'Escalation Sheet'!$E75/'Escalation Sheet'!$E$3</f>
        <v>0</v>
      </c>
      <c r="G86" s="11">
        <f>'Input Capital &amp; Operating Costs'!G102*'Escalation Sheet'!$E75/'Escalation Sheet'!$E$3</f>
        <v>0</v>
      </c>
      <c r="H86" s="11">
        <f>'Input Capital &amp; Operating Costs'!H102*'Escalation Sheet'!$E75/'Escalation Sheet'!$E$3</f>
        <v>0</v>
      </c>
      <c r="J86" s="67">
        <f>'Gen H 8%CCA'!CG92+'Gen H 100% CCA'!CG92+Transmission!CG92+Substation!CG92+Distribution!CG92+'Buildings 4%CCA'!CG92</f>
        <v>2772735.8455544547</v>
      </c>
      <c r="L86" s="11">
        <f>IF(B86&lt;$M$4,0, ('Input Capital &amp; Operating Costs'!I102*'Escalation Sheet'!E75/'Escalation Sheet'!$E$3))</f>
        <v>999967.59909970174</v>
      </c>
      <c r="M86" s="11">
        <f>IFERROR(VLOOKUP(B86,'Generation Plant Input'!$C$77:$H$86,6,0),0)</f>
        <v>0</v>
      </c>
      <c r="N86" s="17">
        <v>0</v>
      </c>
      <c r="O86" s="17">
        <f t="shared" si="8"/>
        <v>-3772703.4446541565</v>
      </c>
      <c r="P86" s="17">
        <f t="shared" si="9"/>
        <v>-36249.345271336555</v>
      </c>
      <c r="Q86" s="17">
        <f t="shared" si="10"/>
        <v>-30683092.747528572</v>
      </c>
      <c r="R86" s="67">
        <f>'Gen H 8%CCA'!CG177+'Gen H 100% CCA'!CG177+Transmission!CG177+Substation!CG177+Distribution!CG177+'Buildings 4%CCA'!CG177</f>
        <v>-152331.79118124553</v>
      </c>
      <c r="S86" s="17">
        <f t="shared" si="11"/>
        <v>-30835424.538709816</v>
      </c>
      <c r="T86" s="24">
        <f>-O86*100/('Generation Plant Input'!$D$11*1000000)</f>
        <v>11.973035368626331</v>
      </c>
      <c r="U86" s="45"/>
    </row>
    <row r="87" spans="1:25" x14ac:dyDescent="0.25">
      <c r="A87" s="51">
        <f t="shared" si="7"/>
        <v>74</v>
      </c>
      <c r="B87" s="14">
        <f t="shared" si="6"/>
        <v>2100</v>
      </c>
      <c r="C87" s="11">
        <f>'Input Capital &amp; Operating Costs'!C103*'Escalation Sheet'!$E76/'Escalation Sheet'!$E$3</f>
        <v>0</v>
      </c>
      <c r="D87" s="11">
        <f>'Input Capital &amp; Operating Costs'!D103*'Escalation Sheet'!$E76/'Escalation Sheet'!$E$3</f>
        <v>0</v>
      </c>
      <c r="E87" s="11">
        <f>'Input Capital &amp; Operating Costs'!E103*'Escalation Sheet'!$E76/'Escalation Sheet'!$E$3</f>
        <v>0</v>
      </c>
      <c r="F87" s="11">
        <f>'Input Capital &amp; Operating Costs'!F103*'Escalation Sheet'!$E76/'Escalation Sheet'!$E$3</f>
        <v>0</v>
      </c>
      <c r="G87" s="11">
        <f>'Input Capital &amp; Operating Costs'!G103*'Escalation Sheet'!$E76/'Escalation Sheet'!$E$3</f>
        <v>0</v>
      </c>
      <c r="H87" s="11">
        <f>'Input Capital &amp; Operating Costs'!H103*'Escalation Sheet'!$E76/'Escalation Sheet'!$E$3</f>
        <v>0</v>
      </c>
      <c r="J87" s="67">
        <f>'Gen H 8%CCA'!CG93+'Gen H 100% CCA'!CG93+Transmission!CG93+Substation!CG93+Distribution!CG93+'Buildings 4%CCA'!CG93</f>
        <v>2789080.2650102531</v>
      </c>
      <c r="L87" s="11">
        <f>IF(B87&lt;$M$4,0, ('Input Capital &amp; Operating Costs'!I103*'Escalation Sheet'!E76/'Escalation Sheet'!$E$3))</f>
        <v>1016712.0565466264</v>
      </c>
      <c r="M87" s="11">
        <f>IFERROR(VLOOKUP(B87,'Generation Plant Input'!$C$77:$H$86,6,0),0)</f>
        <v>0</v>
      </c>
      <c r="N87" s="17">
        <v>0</v>
      </c>
      <c r="O87" s="17">
        <f t="shared" si="8"/>
        <v>-3805792.3215568792</v>
      </c>
      <c r="P87" s="17">
        <f t="shared" si="9"/>
        <v>-34312.915283934672</v>
      </c>
      <c r="Q87" s="17">
        <f t="shared" si="10"/>
        <v>-30717405.662812505</v>
      </c>
      <c r="R87" s="67">
        <f>'Gen H 8%CCA'!CG178+'Gen H 100% CCA'!CG178+Transmission!CG178+Substation!CG178+Distribution!CG178+'Buildings 4%CCA'!CG178</f>
        <v>-125533.41304233098</v>
      </c>
      <c r="S87" s="17">
        <f t="shared" si="11"/>
        <v>-30842939.075854834</v>
      </c>
      <c r="T87" s="24">
        <f>-O87*100/('Generation Plant Input'!$D$11*1000000)</f>
        <v>12.078046085550236</v>
      </c>
      <c r="U87" s="45"/>
    </row>
    <row r="88" spans="1:25" x14ac:dyDescent="0.25">
      <c r="A88" s="51">
        <f t="shared" si="7"/>
        <v>75</v>
      </c>
      <c r="B88" s="14">
        <f t="shared" si="6"/>
        <v>2101</v>
      </c>
      <c r="C88" s="11">
        <f>'Input Capital &amp; Operating Costs'!C104*'Escalation Sheet'!$E77/'Escalation Sheet'!$E$3</f>
        <v>0</v>
      </c>
      <c r="D88" s="11">
        <f>'Input Capital &amp; Operating Costs'!D104*'Escalation Sheet'!$E77/'Escalation Sheet'!$E$3</f>
        <v>0</v>
      </c>
      <c r="E88" s="11">
        <f>'Input Capital &amp; Operating Costs'!E104*'Escalation Sheet'!$E77/'Escalation Sheet'!$E$3</f>
        <v>0</v>
      </c>
      <c r="F88" s="11">
        <f>'Input Capital &amp; Operating Costs'!F104*'Escalation Sheet'!$E77/'Escalation Sheet'!$E$3</f>
        <v>0</v>
      </c>
      <c r="G88" s="11">
        <f>'Input Capital &amp; Operating Costs'!G104*'Escalation Sheet'!$E77/'Escalation Sheet'!$E$3</f>
        <v>0</v>
      </c>
      <c r="H88" s="11">
        <f>'Input Capital &amp; Operating Costs'!H104*'Escalation Sheet'!$E77/'Escalation Sheet'!$E$3</f>
        <v>0</v>
      </c>
      <c r="J88" s="67">
        <f>'Gen H 8%CCA'!CG94+'Gen H 100% CCA'!CG94+Transmission!CG94+Substation!CG94+Distribution!CG94+'Buildings 4%CCA'!CG94</f>
        <v>2666167.1389843486</v>
      </c>
      <c r="L88" s="11">
        <f>IF(B88&lt;$M$4,0, ('Input Capital &amp; Operating Costs'!I104*'Escalation Sheet'!E77/'Escalation Sheet'!$E$3))</f>
        <v>1033736.8999334997</v>
      </c>
      <c r="M88" s="11">
        <f>IFERROR(VLOOKUP(B88,'Generation Plant Input'!$C$77:$H$86,6,0),0)</f>
        <v>0</v>
      </c>
      <c r="N88" s="17">
        <v>0</v>
      </c>
      <c r="O88" s="17">
        <f t="shared" si="8"/>
        <v>-3699904.0389178484</v>
      </c>
      <c r="P88" s="17">
        <f t="shared" si="9"/>
        <v>-31301.707366546554</v>
      </c>
      <c r="Q88" s="17">
        <f t="shared" si="10"/>
        <v>-30748707.37017905</v>
      </c>
      <c r="R88" s="67">
        <f>'Gen H 8%CCA'!CG179+'Gen H 100% CCA'!CG179+Transmission!CG179+Substation!CG179+Distribution!CG179+'Buildings 4%CCA'!CG179</f>
        <v>-101495.32597841149</v>
      </c>
      <c r="S88" s="17">
        <f t="shared" si="11"/>
        <v>-30850202.696157463</v>
      </c>
      <c r="T88" s="24">
        <f>-O88*100/('Generation Plant Input'!$D$11*1000000)</f>
        <v>11.741999488790379</v>
      </c>
      <c r="U88" s="45"/>
    </row>
    <row r="89" spans="1:25" x14ac:dyDescent="0.25">
      <c r="A89" s="51">
        <f t="shared" si="7"/>
        <v>76</v>
      </c>
      <c r="B89" s="14">
        <f t="shared" si="6"/>
        <v>2102</v>
      </c>
      <c r="C89" s="11">
        <f>'Input Capital &amp; Operating Costs'!C105*'Escalation Sheet'!$E78/'Escalation Sheet'!$E$3</f>
        <v>0</v>
      </c>
      <c r="D89" s="11">
        <f>'Input Capital &amp; Operating Costs'!D105*'Escalation Sheet'!$E78/'Escalation Sheet'!$E$3</f>
        <v>0</v>
      </c>
      <c r="E89" s="11">
        <f>'Input Capital &amp; Operating Costs'!E105*'Escalation Sheet'!$E78/'Escalation Sheet'!$E$3</f>
        <v>0</v>
      </c>
      <c r="F89" s="11">
        <f>'Input Capital &amp; Operating Costs'!F105*'Escalation Sheet'!$E78/'Escalation Sheet'!$E$3</f>
        <v>0</v>
      </c>
      <c r="G89" s="11">
        <f>'Input Capital &amp; Operating Costs'!G105*'Escalation Sheet'!$E78/'Escalation Sheet'!$E$3</f>
        <v>0</v>
      </c>
      <c r="H89" s="11">
        <f>'Input Capital &amp; Operating Costs'!H105*'Escalation Sheet'!$E78/'Escalation Sheet'!$E$3</f>
        <v>0</v>
      </c>
      <c r="J89" s="67">
        <f>'Gen H 8%CCA'!CG95+'Gen H 100% CCA'!CG95+Transmission!CG95+Substation!CG95+Distribution!CG95+'Buildings 4%CCA'!CG95</f>
        <v>2511333.2120200321</v>
      </c>
      <c r="L89" s="11">
        <f>IF(B89&lt;$M$4,0, ('Input Capital &amp; Operating Costs'!I105*'Escalation Sheet'!E78/'Escalation Sheet'!$E$3))</f>
        <v>1051046.8243228861</v>
      </c>
      <c r="M89" s="11">
        <f>IFERROR(VLOOKUP(B89,'Generation Plant Input'!$C$77:$H$86,6,0),0)</f>
        <v>0</v>
      </c>
      <c r="N89" s="17">
        <v>0</v>
      </c>
      <c r="O89" s="17">
        <f t="shared" si="8"/>
        <v>-3562380.0363429179</v>
      </c>
      <c r="P89" s="17">
        <f t="shared" si="9"/>
        <v>-28280.224271745978</v>
      </c>
      <c r="Q89" s="17">
        <f t="shared" si="10"/>
        <v>-30776987.594450794</v>
      </c>
      <c r="R89" s="67">
        <f>'Gen H 8%CCA'!CG180+'Gen H 100% CCA'!CG180+Transmission!CG180+Substation!CG180+Distribution!CG180+'Buildings 4%CCA'!CG180</f>
        <v>-80249.094596277573</v>
      </c>
      <c r="S89" s="17">
        <f t="shared" si="11"/>
        <v>-30857236.689047072</v>
      </c>
      <c r="T89" s="24">
        <f>-O89*100/('Generation Plant Input'!$D$11*1000000)</f>
        <v>11.305553907784569</v>
      </c>
      <c r="U89" s="45"/>
    </row>
    <row r="90" spans="1:25" x14ac:dyDescent="0.25">
      <c r="A90" s="51">
        <f t="shared" si="7"/>
        <v>77</v>
      </c>
      <c r="B90" s="14">
        <f t="shared" si="6"/>
        <v>2103</v>
      </c>
      <c r="C90" s="11">
        <f>'Input Capital &amp; Operating Costs'!C106*'Escalation Sheet'!$E79/'Escalation Sheet'!$E$3</f>
        <v>0</v>
      </c>
      <c r="D90" s="11">
        <f>'Input Capital &amp; Operating Costs'!D106*'Escalation Sheet'!$E79/'Escalation Sheet'!$E$3</f>
        <v>0</v>
      </c>
      <c r="E90" s="11">
        <f>'Input Capital &amp; Operating Costs'!E106*'Escalation Sheet'!$E79/'Escalation Sheet'!$E$3</f>
        <v>0</v>
      </c>
      <c r="F90" s="11">
        <f>'Input Capital &amp; Operating Costs'!F106*'Escalation Sheet'!$E79/'Escalation Sheet'!$E$3</f>
        <v>0</v>
      </c>
      <c r="G90" s="11">
        <f>'Input Capital &amp; Operating Costs'!G106*'Escalation Sheet'!$E79/'Escalation Sheet'!$E$3</f>
        <v>0</v>
      </c>
      <c r="H90" s="11">
        <f>'Input Capital &amp; Operating Costs'!H106*'Escalation Sheet'!$E79/'Escalation Sheet'!$E$3</f>
        <v>0</v>
      </c>
      <c r="J90" s="67">
        <f>'Gen H 8%CCA'!CG96+'Gen H 100% CCA'!CG96+Transmission!CG96+Substation!CG96+Distribution!CG96+'Buildings 4%CCA'!CG96</f>
        <v>2431866.9431804791</v>
      </c>
      <c r="L90" s="11">
        <f>IF(B90&lt;$M$4,0, ('Input Capital &amp; Operating Costs'!I106*'Escalation Sheet'!E79/'Escalation Sheet'!$E$3))</f>
        <v>1068646.6033961729</v>
      </c>
      <c r="M90" s="11">
        <f>IFERROR(VLOOKUP(B90,'Generation Plant Input'!$C$77:$H$86,6,0),0)</f>
        <v>0</v>
      </c>
      <c r="N90" s="17">
        <v>0</v>
      </c>
      <c r="O90" s="17">
        <f t="shared" si="8"/>
        <v>-3500513.5465766517</v>
      </c>
      <c r="P90" s="17">
        <f t="shared" si="9"/>
        <v>-26075.905458961555</v>
      </c>
      <c r="Q90" s="17">
        <f t="shared" si="10"/>
        <v>-30803063.499909755</v>
      </c>
      <c r="R90" s="67">
        <f>'Gen H 8%CCA'!CG181+'Gen H 100% CCA'!CG181+Transmission!CG181+Substation!CG181+Distribution!CG181+'Buildings 4%CCA'!CG181</f>
        <v>-60943.534310578449</v>
      </c>
      <c r="S90" s="17">
        <f t="shared" si="11"/>
        <v>-30864007.034220334</v>
      </c>
      <c r="T90" s="24">
        <f>-O90*100/('Generation Plant Input'!$D$11*1000000)</f>
        <v>11.109214682883694</v>
      </c>
      <c r="U90" s="45"/>
    </row>
    <row r="91" spans="1:25" x14ac:dyDescent="0.25">
      <c r="A91" s="51">
        <f t="shared" si="7"/>
        <v>78</v>
      </c>
      <c r="B91" s="14">
        <f t="shared" si="6"/>
        <v>2104</v>
      </c>
      <c r="C91" s="11">
        <f>'Input Capital &amp; Operating Costs'!C107*'Escalation Sheet'!$E80/'Escalation Sheet'!$E$3</f>
        <v>0</v>
      </c>
      <c r="D91" s="11">
        <f>'Input Capital &amp; Operating Costs'!D107*'Escalation Sheet'!$E80/'Escalation Sheet'!$E$3</f>
        <v>0</v>
      </c>
      <c r="E91" s="11">
        <f>'Input Capital &amp; Operating Costs'!E107*'Escalation Sheet'!$E80/'Escalation Sheet'!$E$3</f>
        <v>0</v>
      </c>
      <c r="F91" s="11">
        <f>'Input Capital &amp; Operating Costs'!F107*'Escalation Sheet'!$E80/'Escalation Sheet'!$E$3</f>
        <v>0</v>
      </c>
      <c r="G91" s="11">
        <f>'Input Capital &amp; Operating Costs'!G107*'Escalation Sheet'!$E80/'Escalation Sheet'!$E$3</f>
        <v>0</v>
      </c>
      <c r="H91" s="11">
        <f>'Input Capital &amp; Operating Costs'!H107*'Escalation Sheet'!$E80/'Escalation Sheet'!$E$3</f>
        <v>0</v>
      </c>
      <c r="J91" s="67">
        <f>'Gen H 8%CCA'!CG97+'Gen H 100% CCA'!CG97+Transmission!CG97+Substation!CG97+Distribution!CG97+'Buildings 4%CCA'!CG97</f>
        <v>2353504.0497258957</v>
      </c>
      <c r="L91" s="11">
        <f>IF(B91&lt;$M$4,0, ('Input Capital &amp; Operating Costs'!I107*'Escalation Sheet'!E80/'Escalation Sheet'!$E$3))</f>
        <v>1086541.0907700418</v>
      </c>
      <c r="M91" s="11">
        <f>IFERROR(VLOOKUP(B91,'Generation Plant Input'!$C$77:$H$86,6,0),0)</f>
        <v>0</v>
      </c>
      <c r="N91" s="17">
        <v>0</v>
      </c>
      <c r="O91" s="17">
        <f t="shared" si="8"/>
        <v>-3440045.1404959373</v>
      </c>
      <c r="P91" s="17">
        <f t="shared" si="9"/>
        <v>-24045.666024383125</v>
      </c>
      <c r="Q91" s="17">
        <f t="shared" si="10"/>
        <v>-30827109.165934138</v>
      </c>
      <c r="R91" s="67">
        <f>'Gen H 8%CCA'!CG182+'Gen H 100% CCA'!CG182+Transmission!CG182+Substation!CG182+Distribution!CG182+'Buildings 4%CCA'!CG182</f>
        <v>-43411.892658183606</v>
      </c>
      <c r="S91" s="17">
        <f t="shared" si="11"/>
        <v>-30870521.058592323</v>
      </c>
      <c r="T91" s="24">
        <f>-O91*100/('Generation Plant Input'!$D$11*1000000)</f>
        <v>10.917312410333029</v>
      </c>
      <c r="U91" s="45"/>
    </row>
    <row r="92" spans="1:25" x14ac:dyDescent="0.25">
      <c r="A92" s="51">
        <f t="shared" si="7"/>
        <v>79</v>
      </c>
      <c r="B92" s="14">
        <f t="shared" si="6"/>
        <v>2105</v>
      </c>
      <c r="C92" s="11">
        <f>'Input Capital &amp; Operating Costs'!C108*'Escalation Sheet'!$E81/'Escalation Sheet'!$E$3</f>
        <v>0</v>
      </c>
      <c r="D92" s="11">
        <f>'Input Capital &amp; Operating Costs'!D108*'Escalation Sheet'!$E81/'Escalation Sheet'!$E$3</f>
        <v>0</v>
      </c>
      <c r="E92" s="11">
        <f>'Input Capital &amp; Operating Costs'!E108*'Escalation Sheet'!$E81/'Escalation Sheet'!$E$3</f>
        <v>0</v>
      </c>
      <c r="F92" s="11">
        <f>'Input Capital &amp; Operating Costs'!F108*'Escalation Sheet'!$E81/'Escalation Sheet'!$E$3</f>
        <v>0</v>
      </c>
      <c r="G92" s="11">
        <f>'Input Capital &amp; Operating Costs'!G108*'Escalation Sheet'!$E81/'Escalation Sheet'!$E$3</f>
        <v>0</v>
      </c>
      <c r="H92" s="11">
        <f>'Input Capital &amp; Operating Costs'!H108*'Escalation Sheet'!$E81/'Escalation Sheet'!$E$3</f>
        <v>0</v>
      </c>
      <c r="J92" s="67">
        <f>'Gen H 8%CCA'!CG98+'Gen H 100% CCA'!CG98+Transmission!CG98+Substation!CG98+Distribution!CG98+'Buildings 4%CCA'!CG98</f>
        <v>2276156.2616254841</v>
      </c>
      <c r="L92" s="11">
        <f>IF(B92&lt;$M$4,0, ('Input Capital &amp; Operating Costs'!I108*'Escalation Sheet'!E81/'Escalation Sheet'!$E$3))</f>
        <v>1104735.2213349862</v>
      </c>
      <c r="M92" s="11">
        <f>IFERROR(VLOOKUP(B92,'Generation Plant Input'!$C$77:$H$86,6,0),0)</f>
        <v>0</v>
      </c>
      <c r="N92" s="17">
        <v>0</v>
      </c>
      <c r="O92" s="17">
        <f t="shared" si="8"/>
        <v>-3380891.48296047</v>
      </c>
      <c r="P92" s="17">
        <f t="shared" si="9"/>
        <v>-22175.270947401506</v>
      </c>
      <c r="Q92" s="17">
        <f t="shared" si="10"/>
        <v>-30849284.436881538</v>
      </c>
      <c r="R92" s="67">
        <f>'Gen H 8%CCA'!CG183+'Gen H 100% CCA'!CG183+Transmission!CG183+Substation!CG183+Distribution!CG183+'Buildings 4%CCA'!CG183</f>
        <v>-27501.725479835353</v>
      </c>
      <c r="S92" s="17">
        <f t="shared" si="11"/>
        <v>-30876786.162361372</v>
      </c>
      <c r="T92" s="24">
        <f>-O92*100/('Generation Plant Input'!$D$11*1000000)</f>
        <v>10.729582618090985</v>
      </c>
      <c r="U92" s="45"/>
    </row>
    <row r="93" spans="1:25" ht="15.75" customHeight="1" x14ac:dyDescent="0.25">
      <c r="A93" s="51">
        <f t="shared" si="7"/>
        <v>80</v>
      </c>
      <c r="B93" s="14">
        <f t="shared" si="6"/>
        <v>2106</v>
      </c>
      <c r="C93" s="11">
        <f>'Input Capital &amp; Operating Costs'!C109*'Escalation Sheet'!$E82/'Escalation Sheet'!$E$3</f>
        <v>0</v>
      </c>
      <c r="D93" s="11">
        <f>'Input Capital &amp; Operating Costs'!D109*'Escalation Sheet'!$E82/'Escalation Sheet'!$E$3</f>
        <v>0</v>
      </c>
      <c r="E93" s="11">
        <f>'Input Capital &amp; Operating Costs'!E109*'Escalation Sheet'!$E82/'Escalation Sheet'!$E$3</f>
        <v>0</v>
      </c>
      <c r="F93" s="11">
        <f>'Input Capital &amp; Operating Costs'!F109*'Escalation Sheet'!$E82/'Escalation Sheet'!$E$3</f>
        <v>0</v>
      </c>
      <c r="G93" s="11">
        <f>'Input Capital &amp; Operating Costs'!G109*'Escalation Sheet'!$E82/'Escalation Sheet'!$E$3</f>
        <v>0</v>
      </c>
      <c r="H93" s="11">
        <f>'Input Capital &amp; Operating Costs'!H109*'Escalation Sheet'!$E82/'Escalation Sheet'!$E$3</f>
        <v>0</v>
      </c>
      <c r="J93" s="67">
        <f>'Gen H 8%CCA'!CG99+'Gen H 100% CCA'!CG99+Transmission!CG99+Substation!CG99+Distribution!CG99+'Buildings 4%CCA'!CG99</f>
        <v>2199742.3704509116</v>
      </c>
      <c r="L93" s="11">
        <f>IF(B93&lt;$M$4,0, ('Input Capital &amp; Operating Costs'!I109*'Escalation Sheet'!E82/'Escalation Sheet'!$E$3))</f>
        <v>1123234.0126162407</v>
      </c>
      <c r="M93" s="11">
        <f>IFERROR(VLOOKUP(B93,'Generation Plant Input'!$C$77:$H$86,6,0),0)</f>
        <v>0</v>
      </c>
      <c r="N93" s="17">
        <v>0</v>
      </c>
      <c r="O93" s="17">
        <f t="shared" si="8"/>
        <v>-3322976.3830671525</v>
      </c>
      <c r="P93" s="17">
        <f t="shared" si="9"/>
        <v>-20451.727262491408</v>
      </c>
      <c r="Q93" s="17">
        <f t="shared" si="10"/>
        <v>-30869736.164144032</v>
      </c>
      <c r="R93" s="67">
        <f>'Gen H 8%CCA'!CG184+'Gen H 100% CCA'!CG184+Transmission!CG184+Substation!CG184+Distribution!CG184+'Buildings 4%CCA'!CG184</f>
        <v>-13073.612857742492</v>
      </c>
      <c r="S93" s="17">
        <f t="shared" si="11"/>
        <v>-30882809.777001776</v>
      </c>
      <c r="T93" s="24">
        <f>-O93*100/('Generation Plant Input'!$D$11*1000000)</f>
        <v>10.545783507036345</v>
      </c>
      <c r="U93" s="45"/>
    </row>
    <row r="94" spans="1:25" x14ac:dyDescent="0.25">
      <c r="A94" s="51">
        <f t="shared" si="7"/>
        <v>81</v>
      </c>
      <c r="B94" s="14">
        <f t="shared" si="6"/>
        <v>2107</v>
      </c>
      <c r="C94" s="11">
        <f>'Input Capital &amp; Operating Costs'!C110*'Escalation Sheet'!$E83/'Escalation Sheet'!$E$3</f>
        <v>0</v>
      </c>
      <c r="D94" s="11">
        <f>'Input Capital &amp; Operating Costs'!D110*'Escalation Sheet'!$E83/'Escalation Sheet'!$E$3</f>
        <v>0</v>
      </c>
      <c r="E94" s="11">
        <f>'Input Capital &amp; Operating Costs'!E110*'Escalation Sheet'!$E83/'Escalation Sheet'!$E$3</f>
        <v>0</v>
      </c>
      <c r="F94" s="11">
        <f>'Input Capital &amp; Operating Costs'!F110*'Escalation Sheet'!$E83/'Escalation Sheet'!$E$3</f>
        <v>0</v>
      </c>
      <c r="G94" s="11">
        <f>'Input Capital &amp; Operating Costs'!G110*'Escalation Sheet'!$E83/'Escalation Sheet'!$E$3</f>
        <v>0</v>
      </c>
      <c r="H94" s="11">
        <f>'Input Capital &amp; Operating Costs'!H110*'Escalation Sheet'!$E83/'Escalation Sheet'!$E$3</f>
        <v>0</v>
      </c>
      <c r="J94" s="67">
        <f>'Gen H 8%CCA'!CG100+'Gen H 100% CCA'!CG100+Transmission!CG100+Substation!CG100+Distribution!CG100+'Buildings 4%CCA'!CG100</f>
        <v>2124187.6644481099</v>
      </c>
      <c r="L94" s="11">
        <f>IF(B94&lt;$M$4,0, ('Input Capital &amp; Operating Costs'!I110*'Escalation Sheet'!E83/'Escalation Sheet'!$E$3))</f>
        <v>1142042.5661574998</v>
      </c>
      <c r="M94" s="11">
        <f>IFERROR(VLOOKUP(B94,'Generation Plant Input'!$C$77:$H$86,6,0),0)</f>
        <v>0</v>
      </c>
      <c r="N94" s="17">
        <v>0</v>
      </c>
      <c r="O94" s="17">
        <f t="shared" si="8"/>
        <v>-3266230.2306056097</v>
      </c>
      <c r="P94" s="17">
        <f t="shared" si="9"/>
        <v>-18863.165108539244</v>
      </c>
      <c r="Q94" s="17">
        <f t="shared" si="10"/>
        <v>-30888599.329252571</v>
      </c>
      <c r="R94" s="67">
        <f>'Gen H 8%CCA'!CG185+'Gen H 100% CCA'!CG185+Transmission!CG185+Substation!CG185+Distribution!CG185+'Buildings 4%CCA'!CG185</f>
        <v>-1086196.9411874313</v>
      </c>
      <c r="S94" s="17">
        <f t="shared" ref="S94" si="12">R94+Q94</f>
        <v>-31974796.270440001</v>
      </c>
      <c r="T94" s="24">
        <f>-O94*100/('Generation Plant Input'!$D$11*1000000)</f>
        <v>10.365694162505902</v>
      </c>
      <c r="U94" s="45"/>
    </row>
    <row r="95" spans="1:25" x14ac:dyDescent="0.25">
      <c r="B95" s="14"/>
      <c r="C95" s="61"/>
      <c r="D95" s="11"/>
      <c r="E95" s="11"/>
      <c r="F95" s="11"/>
      <c r="G95" s="11"/>
      <c r="H95" s="11"/>
      <c r="J95" s="17"/>
      <c r="L95" s="11"/>
      <c r="M95" s="17"/>
      <c r="N95" s="17"/>
      <c r="O95" s="17"/>
      <c r="P95" s="17"/>
      <c r="Q95" s="17"/>
      <c r="R95" s="17"/>
      <c r="S95" s="24"/>
      <c r="T95" s="62"/>
      <c r="Y95" s="19"/>
    </row>
    <row r="96" spans="1:25" x14ac:dyDescent="0.25">
      <c r="A96" s="46" t="s">
        <v>185</v>
      </c>
      <c r="B96" s="14"/>
      <c r="C96" s="61"/>
      <c r="D96" s="11"/>
      <c r="E96" s="11"/>
      <c r="F96" s="11"/>
      <c r="G96" s="11"/>
      <c r="H96" s="11"/>
      <c r="J96" s="17"/>
      <c r="L96" s="11"/>
      <c r="M96" s="17"/>
      <c r="N96" s="17"/>
      <c r="O96" s="17"/>
      <c r="P96" s="17"/>
      <c r="Q96" s="17"/>
      <c r="R96" s="17"/>
    </row>
  </sheetData>
  <mergeCells count="11">
    <mergeCell ref="A7:T7"/>
    <mergeCell ref="Q9:Q12"/>
    <mergeCell ref="R9:R12"/>
    <mergeCell ref="S9:S12"/>
    <mergeCell ref="T9:T12"/>
    <mergeCell ref="N9:N11"/>
    <mergeCell ref="P9:P11"/>
    <mergeCell ref="O9:O11"/>
    <mergeCell ref="L9:L11"/>
    <mergeCell ref="J9:J11"/>
    <mergeCell ref="M9:M11"/>
  </mergeCells>
  <phoneticPr fontId="0" type="noConversion"/>
  <pageMargins left="0.75" right="0.75" top="1" bottom="1" header="0.5" footer="0.5"/>
  <pageSetup paperSize="5" scale="83" fitToHeight="2" orientation="landscape" r:id="rId1"/>
  <headerFooter alignWithMargins="0">
    <oddFooter>&amp;L&amp;F&amp;R&amp;D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00B050"/>
  </sheetPr>
  <dimension ref="A1:L89"/>
  <sheetViews>
    <sheetView zoomScale="98" zoomScaleNormal="98" workbookViewId="0">
      <selection activeCell="J18" sqref="J18"/>
    </sheetView>
  </sheetViews>
  <sheetFormatPr defaultColWidth="9.140625" defaultRowHeight="15" x14ac:dyDescent="0.25"/>
  <cols>
    <col min="1" max="1" width="9.85546875" style="9" customWidth="1"/>
    <col min="2" max="2" width="9.28515625" style="9" bestFit="1" customWidth="1"/>
    <col min="3" max="3" width="12.7109375" style="9" customWidth="1"/>
    <col min="4" max="4" width="10.85546875" style="9" customWidth="1"/>
    <col min="5" max="5" width="12.28515625" style="9" customWidth="1"/>
    <col min="6" max="6" width="11.42578125" style="9" customWidth="1"/>
    <col min="7" max="7" width="12.42578125" style="9" customWidth="1"/>
    <col min="8" max="9" width="9.140625" style="9"/>
    <col min="10" max="10" width="11.85546875" style="9" bestFit="1" customWidth="1"/>
    <col min="11" max="11" width="30.140625" style="9" bestFit="1" customWidth="1"/>
    <col min="12" max="16384" width="9.140625" style="9"/>
  </cols>
  <sheetData>
    <row r="1" spans="1:12" ht="6" customHeight="1" x14ac:dyDescent="0.25"/>
    <row r="2" spans="1:12" x14ac:dyDescent="0.25">
      <c r="B2" s="319" t="s">
        <v>186</v>
      </c>
      <c r="C2" s="319"/>
      <c r="D2" s="319"/>
      <c r="E2" s="319"/>
      <c r="F2" s="319"/>
    </row>
    <row r="4" spans="1:12" x14ac:dyDescent="0.25">
      <c r="A4" s="57" t="s">
        <v>173</v>
      </c>
      <c r="B4" s="324" t="s">
        <v>12</v>
      </c>
      <c r="C4" s="323" t="s">
        <v>187</v>
      </c>
      <c r="D4" s="323" t="s">
        <v>188</v>
      </c>
      <c r="E4" s="323" t="s">
        <v>189</v>
      </c>
      <c r="F4" s="323" t="s">
        <v>190</v>
      </c>
      <c r="L4"/>
    </row>
    <row r="5" spans="1:12" x14ac:dyDescent="0.25">
      <c r="A5" s="31" t="s">
        <v>12</v>
      </c>
      <c r="B5" s="324"/>
      <c r="C5" s="323"/>
      <c r="D5" s="323"/>
      <c r="E5" s="323"/>
      <c r="F5" s="323"/>
    </row>
    <row r="6" spans="1:12" x14ac:dyDescent="0.25">
      <c r="A6" s="51"/>
      <c r="B6" s="324"/>
      <c r="C6" s="323"/>
      <c r="D6" s="323"/>
      <c r="E6" s="323"/>
      <c r="F6" s="323"/>
    </row>
    <row r="7" spans="1:12" x14ac:dyDescent="0.25">
      <c r="A7" s="51"/>
      <c r="F7" s="42"/>
    </row>
    <row r="8" spans="1:12" x14ac:dyDescent="0.25">
      <c r="A8" s="51">
        <f>B8-'Input Capital &amp; Operating Costs'!$E$12+1</f>
        <v>1</v>
      </c>
      <c r="B8" s="9">
        <f>'Life Cycle Cost Evaluation'!B14</f>
        <v>2027</v>
      </c>
      <c r="C8" s="44">
        <f>IF(B8&lt;'Input Capital &amp; Operating Costs'!$E$12,0,'Generation Plant Input'!$D$9*'Marginal Supply Costs'!O16*1000)</f>
        <v>1716335.5205000001</v>
      </c>
      <c r="D8" s="44">
        <f>C8/(1+'Life Cycle Cost Evaluation'!$M$1)^(A8)</f>
        <v>1610524.0879234306</v>
      </c>
      <c r="E8" s="45">
        <f>D8</f>
        <v>1610524.0879234306</v>
      </c>
      <c r="F8" s="19">
        <f>C8/'Generation Plant Input'!$D$9/10000</f>
        <v>5.446955</v>
      </c>
    </row>
    <row r="9" spans="1:12" x14ac:dyDescent="0.25">
      <c r="A9" s="51">
        <f>B9-'Input Capital &amp; Operating Costs'!$E$12+1</f>
        <v>2</v>
      </c>
      <c r="B9" s="9">
        <f>'Life Cycle Cost Evaluation'!B15</f>
        <v>2028</v>
      </c>
      <c r="C9" s="44">
        <f>IF(B9&lt;'Input Capital &amp; Operating Costs'!$E$12,0,'Generation Plant Input'!$D$9*'Marginal Supply Costs'!O17*1000)</f>
        <v>1413456.6740000001</v>
      </c>
      <c r="D9" s="44">
        <f>C9/(1+'Life Cycle Cost Evaluation'!$M$1)^(A9)</f>
        <v>1244550.6307652534</v>
      </c>
      <c r="E9" s="45">
        <f t="shared" ref="E9:E40" si="0">D9+E8</f>
        <v>2855074.718688684</v>
      </c>
      <c r="F9" s="19">
        <f>C9/'Generation Plant Input'!$D$9/10000</f>
        <v>4.4857399999999998</v>
      </c>
    </row>
    <row r="10" spans="1:12" x14ac:dyDescent="0.25">
      <c r="A10" s="51">
        <f>B10-'Input Capital &amp; Operating Costs'!$E$12+1</f>
        <v>3</v>
      </c>
      <c r="B10" s="9">
        <f>'Life Cycle Cost Evaluation'!B16</f>
        <v>2029</v>
      </c>
      <c r="C10" s="44">
        <f>IF(B10&lt;'Input Capital &amp; Operating Costs'!$E$12,0,'Generation Plant Input'!$D$9*'Marginal Supply Costs'!O18*1000)</f>
        <v>1180635.5860000004</v>
      </c>
      <c r="D10" s="44">
        <f>C10/(1+'Life Cycle Cost Evaluation'!$M$1)^(A10)</f>
        <v>975463.38417811424</v>
      </c>
      <c r="E10" s="45">
        <f>D10+E9</f>
        <v>3830538.1028667982</v>
      </c>
      <c r="F10" s="19">
        <f>C10/'Generation Plant Input'!$D$9/10000</f>
        <v>3.7468600000000012</v>
      </c>
    </row>
    <row r="11" spans="1:12" x14ac:dyDescent="0.25">
      <c r="A11" s="51">
        <f>B11-'Input Capital &amp; Operating Costs'!$E$12+1</f>
        <v>4</v>
      </c>
      <c r="B11" s="9">
        <f>'Life Cycle Cost Evaluation'!B17</f>
        <v>2030</v>
      </c>
      <c r="C11" s="44">
        <f>IF(B11&lt;'Input Capital &amp; Operating Costs'!$E$12,0,'Generation Plant Input'!$D$9*'Marginal Supply Costs'!O19*1000)</f>
        <v>1164533.976</v>
      </c>
      <c r="D11" s="44">
        <f>C11/(1+'Life Cycle Cost Evaluation'!$M$1)^(A11)</f>
        <v>902843.13631515345</v>
      </c>
      <c r="E11" s="45">
        <f t="shared" si="0"/>
        <v>4733381.2391819516</v>
      </c>
      <c r="F11" s="19">
        <f>C11/'Generation Plant Input'!$D$9/10000</f>
        <v>3.6957599999999999</v>
      </c>
    </row>
    <row r="12" spans="1:12" x14ac:dyDescent="0.25">
      <c r="A12" s="51">
        <f>B12-'Input Capital &amp; Operating Costs'!$E$12+1</f>
        <v>5</v>
      </c>
      <c r="B12" s="9">
        <f>'Life Cycle Cost Evaluation'!B18</f>
        <v>2031</v>
      </c>
      <c r="C12" s="44">
        <f>IF(B12&lt;'Input Capital &amp; Operating Costs'!$E$12,0,'Generation Plant Input'!$D$9*'Marginal Supply Costs'!O20*1000)</f>
        <v>1241260.8260000001</v>
      </c>
      <c r="D12" s="44">
        <f>C12/(1+'Life Cycle Cost Evaluation'!$M$1)^(A12)</f>
        <v>903000.97752824798</v>
      </c>
      <c r="E12" s="45">
        <f t="shared" si="0"/>
        <v>5636382.2167101996</v>
      </c>
      <c r="F12" s="19">
        <f>C12/'Generation Plant Input'!$D$9/10000</f>
        <v>3.93926</v>
      </c>
    </row>
    <row r="13" spans="1:12" x14ac:dyDescent="0.25">
      <c r="A13" s="51">
        <f>B13-'Input Capital &amp; Operating Costs'!$E$12+1</f>
        <v>6</v>
      </c>
      <c r="B13" s="9">
        <f>'Life Cycle Cost Evaluation'!B19</f>
        <v>2032</v>
      </c>
      <c r="C13" s="44">
        <f>IF(B13&lt;'Input Capital &amp; Operating Costs'!$E$12,0,'Generation Plant Input'!$D$9*'Marginal Supply Costs'!O21*1000)</f>
        <v>1301690.7040000001</v>
      </c>
      <c r="D13" s="44">
        <f>C13/(1+'Life Cycle Cost Evaluation'!$M$1)^(A13)</f>
        <v>888583.01727998757</v>
      </c>
      <c r="E13" s="45">
        <f t="shared" si="0"/>
        <v>6524965.2339901868</v>
      </c>
      <c r="F13" s="19">
        <f>C13/'Generation Plant Input'!$D$9/10000</f>
        <v>4.1310400000000005</v>
      </c>
    </row>
    <row r="14" spans="1:12" x14ac:dyDescent="0.25">
      <c r="A14" s="51">
        <f>B14-'Input Capital &amp; Operating Costs'!$E$12+1</f>
        <v>7</v>
      </c>
      <c r="B14" s="9">
        <f>'Life Cycle Cost Evaluation'!B20</f>
        <v>2033</v>
      </c>
      <c r="C14" s="44">
        <f>IF(B14&lt;'Input Capital &amp; Operating Costs'!$E$12,0,'Generation Plant Input'!$D$9*'Marginal Supply Costs'!O22*1000)</f>
        <v>1321264.7160000002</v>
      </c>
      <c r="D14" s="44">
        <f>C14/(1+'Life Cycle Cost Evaluation'!$M$1)^(A14)</f>
        <v>846340.40897193772</v>
      </c>
      <c r="E14" s="45">
        <f t="shared" si="0"/>
        <v>7371305.6429621242</v>
      </c>
      <c r="F14" s="19">
        <f>C14/'Generation Plant Input'!$D$9/10000</f>
        <v>4.1931600000000007</v>
      </c>
    </row>
    <row r="15" spans="1:12" x14ac:dyDescent="0.25">
      <c r="A15" s="51">
        <f>B15-'Input Capital &amp; Operating Costs'!$E$12+1</f>
        <v>8</v>
      </c>
      <c r="B15" s="9">
        <f>'Life Cycle Cost Evaluation'!B21</f>
        <v>2034</v>
      </c>
      <c r="C15" s="44">
        <f>IF(B15&lt;'Input Capital &amp; Operating Costs'!$E$12,0,'Generation Plant Input'!$D$9*'Marginal Supply Costs'!O23*1000)</f>
        <v>1324043.898</v>
      </c>
      <c r="D15" s="44">
        <f>C15/(1+'Life Cycle Cost Evaluation'!$M$1)^(A15)</f>
        <v>795834.30893923331</v>
      </c>
      <c r="E15" s="45">
        <f t="shared" si="0"/>
        <v>8167139.9519013576</v>
      </c>
      <c r="F15" s="19">
        <f>C15/'Generation Plant Input'!$D$9/10000</f>
        <v>4.2019800000000007</v>
      </c>
    </row>
    <row r="16" spans="1:12" x14ac:dyDescent="0.25">
      <c r="A16" s="51">
        <f>B16-'Input Capital &amp; Operating Costs'!$E$12+1</f>
        <v>9</v>
      </c>
      <c r="B16" s="9">
        <f>'Life Cycle Cost Evaluation'!B22</f>
        <v>2035</v>
      </c>
      <c r="C16" s="44">
        <f>IF(B16&lt;'Input Capital &amp; Operating Costs'!$E$12,0,'Generation Plant Input'!$D$9*'Marginal Supply Costs'!O24*1000)</f>
        <v>1357639.86</v>
      </c>
      <c r="D16" s="44">
        <f>C16/(1+'Life Cycle Cost Evaluation'!$M$1)^(A16)</f>
        <v>765719.81948474806</v>
      </c>
      <c r="E16" s="45">
        <f t="shared" si="0"/>
        <v>8932859.7713861056</v>
      </c>
      <c r="F16" s="19">
        <f>C16/'Generation Plant Input'!$D$9/10000</f>
        <v>4.3086000000000002</v>
      </c>
    </row>
    <row r="17" spans="1:6" x14ac:dyDescent="0.25">
      <c r="A17" s="51">
        <f>B17-'Input Capital &amp; Operating Costs'!$E$12+1</f>
        <v>10</v>
      </c>
      <c r="B17" s="9">
        <f>'Life Cycle Cost Evaluation'!B23</f>
        <v>2036</v>
      </c>
      <c r="C17" s="44">
        <f>IF(B17&lt;'Input Capital &amp; Operating Costs'!$E$12,0,'Generation Plant Input'!$D$9*'Marginal Supply Costs'!O25*1000)</f>
        <v>1349875.7960000003</v>
      </c>
      <c r="D17" s="44">
        <f>C17/(1+'Life Cycle Cost Evaluation'!$M$1)^(A17)</f>
        <v>714404.45231681084</v>
      </c>
      <c r="E17" s="45">
        <f t="shared" si="0"/>
        <v>9647264.2237029169</v>
      </c>
      <c r="F17" s="19">
        <f>C17/'Generation Plant Input'!$D$9/10000</f>
        <v>4.2839600000000004</v>
      </c>
    </row>
    <row r="18" spans="1:6" x14ac:dyDescent="0.25">
      <c r="A18" s="51">
        <f>B18-'Input Capital &amp; Operating Costs'!$E$12+1</f>
        <v>11</v>
      </c>
      <c r="B18" s="9">
        <f>'Life Cycle Cost Evaluation'!B24</f>
        <v>2037</v>
      </c>
      <c r="C18" s="44">
        <f>IF(B18&lt;'Input Capital &amp; Operating Costs'!$E$12,0,'Generation Plant Input'!$D$9*'Marginal Supply Costs'!O26*1000)</f>
        <v>1352598.2600000002</v>
      </c>
      <c r="D18" s="44">
        <f>C18/(1+'Life Cycle Cost Evaluation'!$M$1)^(A18)</f>
        <v>671713.69191337354</v>
      </c>
      <c r="E18" s="45">
        <f t="shared" si="0"/>
        <v>10318977.915616291</v>
      </c>
      <c r="F18" s="19">
        <f>C18/'Generation Plant Input'!$D$9/10000</f>
        <v>4.2926000000000011</v>
      </c>
    </row>
    <row r="19" spans="1:6" x14ac:dyDescent="0.25">
      <c r="A19" s="51">
        <f>B19-'Input Capital &amp; Operating Costs'!$E$12+1</f>
        <v>12</v>
      </c>
      <c r="B19" s="9">
        <f>'Life Cycle Cost Evaluation'!B25</f>
        <v>2038</v>
      </c>
      <c r="C19" s="44">
        <f>IF(B19&lt;'Input Capital &amp; Operating Costs'!$E$12,0,'Generation Plant Input'!$D$9*'Marginal Supply Costs'!O27*1000)</f>
        <v>1412637.4140000001</v>
      </c>
      <c r="D19" s="44">
        <f>C19/(1+'Life Cycle Cost Evaluation'!$M$1)^(A19)</f>
        <v>658280.68913533562</v>
      </c>
      <c r="E19" s="45">
        <f t="shared" si="0"/>
        <v>10977258.604751626</v>
      </c>
      <c r="F19" s="19">
        <f>C19/'Generation Plant Input'!$D$9/10000</f>
        <v>4.4831400000000006</v>
      </c>
    </row>
    <row r="20" spans="1:6" x14ac:dyDescent="0.25">
      <c r="A20" s="51">
        <f>B20-'Input Capital &amp; Operating Costs'!$E$12+1</f>
        <v>13</v>
      </c>
      <c r="B20" s="9">
        <f>'Life Cycle Cost Evaluation'!B26</f>
        <v>2039</v>
      </c>
      <c r="C20" s="44">
        <f>IF(B20&lt;'Input Capital &amp; Operating Costs'!$E$12,0,'Generation Plant Input'!$D$9*'Marginal Supply Costs'!O28*1000)</f>
        <v>1411030.4040000001</v>
      </c>
      <c r="D20" s="44">
        <f>C20/(1+'Life Cycle Cost Evaluation'!$M$1)^(A20)</f>
        <v>616995.24441162357</v>
      </c>
      <c r="E20" s="45">
        <f t="shared" si="0"/>
        <v>11594253.849163249</v>
      </c>
      <c r="F20" s="19">
        <f>C20/'Generation Plant Input'!$D$9/10000</f>
        <v>4.47804</v>
      </c>
    </row>
    <row r="21" spans="1:6" x14ac:dyDescent="0.25">
      <c r="A21" s="51">
        <f>B21-'Input Capital &amp; Operating Costs'!$E$12+1</f>
        <v>14</v>
      </c>
      <c r="B21" s="9">
        <f>'Life Cycle Cost Evaluation'!B27</f>
        <v>2040</v>
      </c>
      <c r="C21" s="44">
        <f>IF(B21&lt;'Input Capital &amp; Operating Costs'!$E$12,0,'Generation Plant Input'!$D$9*'Marginal Supply Costs'!O29*1000)</f>
        <v>1527113.2439999999</v>
      </c>
      <c r="D21" s="44">
        <f>C21/(1+'Life Cycle Cost Evaluation'!$M$1)^(A21)</f>
        <v>626587.49420646497</v>
      </c>
      <c r="E21" s="45">
        <f t="shared" si="0"/>
        <v>12220841.343369715</v>
      </c>
      <c r="F21" s="19">
        <f>C21/'Generation Plant Input'!$D$9/10000</f>
        <v>4.8464399999999994</v>
      </c>
    </row>
    <row r="22" spans="1:6" x14ac:dyDescent="0.25">
      <c r="A22" s="51">
        <f>B22-'Input Capital &amp; Operating Costs'!$E$12+1</f>
        <v>15</v>
      </c>
      <c r="B22" s="9">
        <f>'Life Cycle Cost Evaluation'!B28</f>
        <v>2041</v>
      </c>
      <c r="C22" s="44">
        <f>IF(B22&lt;'Input Capital &amp; Operating Costs'!$E$12,0,'Generation Plant Input'!$D$9*'Marginal Supply Costs'!O30*1000)</f>
        <v>1604438.784</v>
      </c>
      <c r="D22" s="44">
        <f>C22/(1+'Life Cycle Cost Evaluation'!$M$1)^(A22)</f>
        <v>617729.95964170317</v>
      </c>
      <c r="E22" s="45">
        <f t="shared" si="0"/>
        <v>12838571.303011417</v>
      </c>
      <c r="F22" s="19">
        <f>C22/'Generation Plant Input'!$D$9/10000</f>
        <v>5.0918399999999995</v>
      </c>
    </row>
    <row r="23" spans="1:6" x14ac:dyDescent="0.25">
      <c r="A23" s="51">
        <f>B23-'Input Capital &amp; Operating Costs'!$E$12+1</f>
        <v>16</v>
      </c>
      <c r="B23" s="9">
        <f>'Life Cycle Cost Evaluation'!B29</f>
        <v>2042</v>
      </c>
      <c r="C23" s="44">
        <f>IF(B23&lt;'Input Capital &amp; Operating Costs'!$E$12,0,'Generation Plant Input'!$D$9*'Marginal Supply Costs'!O31*1000)</f>
        <v>1645055.1740000001</v>
      </c>
      <c r="D23" s="44">
        <f>C23/(1+'Life Cycle Cost Evaluation'!$M$1)^(A23)</f>
        <v>594320.91781063529</v>
      </c>
      <c r="E23" s="45">
        <f t="shared" si="0"/>
        <v>13432892.220822053</v>
      </c>
      <c r="F23" s="19">
        <f>C23/'Generation Plant Input'!$D$9/10000</f>
        <v>5.2207400000000002</v>
      </c>
    </row>
    <row r="24" spans="1:6" x14ac:dyDescent="0.25">
      <c r="A24" s="51">
        <f>B24-'Input Capital &amp; Operating Costs'!$E$12+1</f>
        <v>17</v>
      </c>
      <c r="B24" s="9">
        <f>'Life Cycle Cost Evaluation'!B30</f>
        <v>2043</v>
      </c>
      <c r="C24" s="44">
        <f>IF(B24&lt;'Input Capital &amp; Operating Costs'!$E$12,0,'Generation Plant Input'!$D$9*'Marginal Supply Costs'!O32*1000)</f>
        <v>1638866.61</v>
      </c>
      <c r="D24" s="44">
        <f>C24/(1+'Life Cycle Cost Evaluation'!$M$1)^(A24)</f>
        <v>555583.30747083726</v>
      </c>
      <c r="E24" s="45">
        <f t="shared" si="0"/>
        <v>13988475.528292891</v>
      </c>
      <c r="F24" s="19">
        <f>C24/'Generation Plant Input'!$D$9/10000</f>
        <v>5.2011000000000003</v>
      </c>
    </row>
    <row r="25" spans="1:6" x14ac:dyDescent="0.25">
      <c r="A25" s="51">
        <f>B25-'Input Capital &amp; Operating Costs'!$E$12+1</f>
        <v>18</v>
      </c>
      <c r="B25" s="9">
        <f>'Life Cycle Cost Evaluation'!B31</f>
        <v>2044</v>
      </c>
      <c r="C25" s="44">
        <f>IF(B25&lt;'Input Capital &amp; Operating Costs'!$E$12,0,'Generation Plant Input'!$D$9*'Marginal Supply Costs'!O33*1000)</f>
        <v>1718719.2520000001</v>
      </c>
      <c r="D25" s="44">
        <f>C25/(1+'Life Cycle Cost Evaluation'!$M$1)^(A25)</f>
        <v>546733.33943995007</v>
      </c>
      <c r="E25" s="45">
        <f t="shared" si="0"/>
        <v>14535208.867732842</v>
      </c>
      <c r="F25" s="19">
        <f>C25/'Generation Plant Input'!$D$9/10000</f>
        <v>5.4545199999999996</v>
      </c>
    </row>
    <row r="26" spans="1:6" x14ac:dyDescent="0.25">
      <c r="A26" s="51">
        <f>B26-'Input Capital &amp; Operating Costs'!$E$12+1</f>
        <v>19</v>
      </c>
      <c r="B26" s="9">
        <f>'Life Cycle Cost Evaluation'!B32</f>
        <v>2045</v>
      </c>
      <c r="C26" s="44">
        <f>IF(B26&lt;'Input Capital &amp; Operating Costs'!$E$12,0,'Generation Plant Input'!$D$9*'Marginal Supply Costs'!O34*1000)</f>
        <v>1835545.7280000004</v>
      </c>
      <c r="D26" s="44">
        <f>C26/(1+'Life Cycle Cost Evaluation'!$M$1)^(A26)</f>
        <v>547899.44253076741</v>
      </c>
      <c r="E26" s="45">
        <f t="shared" si="0"/>
        <v>15083108.31026361</v>
      </c>
      <c r="F26" s="19">
        <f>C26/'Generation Plant Input'!$D$9/10000</f>
        <v>5.8252800000000011</v>
      </c>
    </row>
    <row r="27" spans="1:6" x14ac:dyDescent="0.25">
      <c r="A27" s="51">
        <f>B27-'Input Capital &amp; Operating Costs'!$E$12+1</f>
        <v>20</v>
      </c>
      <c r="B27" s="9">
        <f>'Life Cycle Cost Evaluation'!B33</f>
        <v>2046</v>
      </c>
      <c r="C27" s="44">
        <f>IF(B27&lt;'Input Capital &amp; Operating Costs'!$E$12,0,'Generation Plant Input'!$D$9*'Marginal Supply Costs'!O35*1000)</f>
        <v>1866281.9412153598</v>
      </c>
      <c r="D27" s="44">
        <f>C27/(1+'Life Cycle Cost Evaluation'!$M$1)^(A27)</f>
        <v>522730.61714923987</v>
      </c>
      <c r="E27" s="45">
        <f t="shared" si="0"/>
        <v>15605838.927412849</v>
      </c>
      <c r="F27" s="19">
        <f>C27/'Generation Plant Input'!$D$9/10000</f>
        <v>5.9228243135999987</v>
      </c>
    </row>
    <row r="28" spans="1:6" x14ac:dyDescent="0.25">
      <c r="A28" s="51">
        <f>B28-'Input Capital &amp; Operating Costs'!$E$12+1</f>
        <v>21</v>
      </c>
      <c r="B28" s="9">
        <f>'Life Cycle Cost Evaluation'!B34</f>
        <v>2047</v>
      </c>
      <c r="C28" s="44">
        <f>IF(B28&lt;'Input Capital &amp; Operating Costs'!$E$12,0,'Generation Plant Input'!$D$9*'Marginal Supply Costs'!O36*1000)</f>
        <v>1897532.8323210112</v>
      </c>
      <c r="D28" s="44">
        <f>C28/(1+'Life Cycle Cost Evaluation'!$M$1)^(A28)</f>
        <v>498717.97066097771</v>
      </c>
      <c r="E28" s="45">
        <f t="shared" si="0"/>
        <v>16104556.898073826</v>
      </c>
      <c r="F28" s="19">
        <f>C28/'Generation Plant Input'!$D$9/10000</f>
        <v>6.0220020067312321</v>
      </c>
    </row>
    <row r="29" spans="1:6" x14ac:dyDescent="0.25">
      <c r="A29" s="51">
        <f>B29-'Input Capital &amp; Operating Costs'!$E$12+1</f>
        <v>22</v>
      </c>
      <c r="B29" s="9">
        <f>'Life Cycle Cost Evaluation'!B35</f>
        <v>2048</v>
      </c>
      <c r="C29" s="44">
        <f>IF(B29&lt;'Input Capital &amp; Operating Costs'!$E$12,0,'Generation Plant Input'!$D$9*'Marginal Supply Costs'!O37*1000)</f>
        <v>1929307.0195982265</v>
      </c>
      <c r="D29" s="44">
        <f>C29/(1+'Life Cycle Cost Evaluation'!$M$1)^(A29)</f>
        <v>475808.39174223109</v>
      </c>
      <c r="E29" s="45">
        <f t="shared" si="0"/>
        <v>16580365.289816057</v>
      </c>
      <c r="F29" s="19">
        <f>C29/'Generation Plant Input'!$D$9/10000</f>
        <v>6.1228404303339463</v>
      </c>
    </row>
    <row r="30" spans="1:6" x14ac:dyDescent="0.25">
      <c r="A30" s="51">
        <f>B30-'Input Capital &amp; Operating Costs'!$E$12+1</f>
        <v>23</v>
      </c>
      <c r="B30" s="9">
        <f>'Life Cycle Cost Evaluation'!B36</f>
        <v>2049</v>
      </c>
      <c r="C30" s="44">
        <f>IF(B30&lt;'Input Capital &amp; Operating Costs'!$E$12,0,'Generation Plant Input'!$D$9*'Marginal Supply Costs'!O38*1000)</f>
        <v>1961613.265641399</v>
      </c>
      <c r="D30" s="44">
        <f>C30/(1+'Life Cycle Cost Evaluation'!$M$1)^(A30)</f>
        <v>453951.20884109475</v>
      </c>
      <c r="E30" s="45">
        <f t="shared" si="0"/>
        <v>17034316.498657152</v>
      </c>
      <c r="F30" s="19">
        <f>C30/'Generation Plant Input'!$D$9/10000</f>
        <v>6.225367393339889</v>
      </c>
    </row>
    <row r="31" spans="1:6" x14ac:dyDescent="0.25">
      <c r="A31" s="51">
        <f>B31-'Input Capital &amp; Operating Costs'!$E$12+1</f>
        <v>24</v>
      </c>
      <c r="B31" s="9">
        <f>'Life Cycle Cost Evaluation'!B37</f>
        <v>2050</v>
      </c>
      <c r="C31" s="44">
        <f>IF(B31&lt;'Input Capital &amp; Operating Costs'!$E$12,0,'Generation Plant Input'!$D$9*'Marginal Supply Costs'!O39*1000)</f>
        <v>1994460.4797745645</v>
      </c>
      <c r="D31" s="44">
        <f>C31/(1+'Life Cycle Cost Evaluation'!$M$1)^(A31)</f>
        <v>433098.07810184761</v>
      </c>
      <c r="E31" s="45">
        <f t="shared" si="0"/>
        <v>17467414.576758999</v>
      </c>
      <c r="F31" s="19">
        <f>C31/'Generation Plant Input'!$D$9/10000</f>
        <v>6.3296111703413667</v>
      </c>
    </row>
    <row r="32" spans="1:6" x14ac:dyDescent="0.25">
      <c r="A32" s="51">
        <f>B32-'Input Capital &amp; Operating Costs'!$E$12+1</f>
        <v>25</v>
      </c>
      <c r="B32" s="9">
        <f>'Life Cycle Cost Evaluation'!B38</f>
        <v>2051</v>
      </c>
      <c r="C32" s="44">
        <f>IF(B32&lt;'Input Capital &amp; Operating Costs'!$E$12,0,'Generation Plant Input'!$D$9*'Marginal Supply Costs'!O40*1000)</f>
        <v>2027857.7205083896</v>
      </c>
      <c r="D32" s="44">
        <f>C32/(1+'Life Cycle Cost Evaluation'!$M$1)^(A32)</f>
        <v>413202.87643770571</v>
      </c>
      <c r="E32" s="45">
        <f t="shared" si="0"/>
        <v>17880617.453196704</v>
      </c>
      <c r="F32" s="19">
        <f>C32/'Generation Plant Input'!$D$9/10000</f>
        <v>6.4356005093887321</v>
      </c>
    </row>
    <row r="33" spans="1:6" x14ac:dyDescent="0.25">
      <c r="A33" s="51">
        <f>B33-'Input Capital &amp; Operating Costs'!$E$12+1</f>
        <v>26</v>
      </c>
      <c r="B33" s="9">
        <f>'Life Cycle Cost Evaluation'!B39</f>
        <v>2052</v>
      </c>
      <c r="C33" s="44">
        <f>IF(B33&lt;'Input Capital &amp; Operating Costs'!$E$12,0,'Generation Plant Input'!$D$9*'Marginal Supply Costs'!O41*1000)</f>
        <v>2061814.1980383021</v>
      </c>
      <c r="D33" s="44">
        <f>C33/(1+'Life Cycle Cost Evaluation'!$M$1)^(A33)</f>
        <v>394221.59951548744</v>
      </c>
      <c r="E33" s="45">
        <f t="shared" si="0"/>
        <v>18274839.052712191</v>
      </c>
      <c r="F33" s="19">
        <f>C33/'Generation Plant Input'!$D$9/10000</f>
        <v>6.5433646399184449</v>
      </c>
    </row>
    <row r="34" spans="1:6" x14ac:dyDescent="0.25">
      <c r="A34" s="51">
        <f>B34-'Input Capital &amp; Operating Costs'!$E$12+1</f>
        <v>27</v>
      </c>
      <c r="B34" s="9">
        <f>'Life Cycle Cost Evaluation'!B40</f>
        <v>2053</v>
      </c>
      <c r="C34" s="44">
        <f>IF(B34&lt;'Input Capital &amp; Operating Costs'!$E$12,0,'Generation Plant Input'!$D$9*'Marginal Supply Costs'!O42*1000)</f>
        <v>2096339.2767844538</v>
      </c>
      <c r="D34" s="44">
        <f>C34/(1+'Life Cycle Cost Evaluation'!$M$1)^(A34)</f>
        <v>376112.2644265499</v>
      </c>
      <c r="E34" s="45">
        <f t="shared" si="0"/>
        <v>18650951.317138739</v>
      </c>
      <c r="F34" s="19">
        <f>C34/'Generation Plant Input'!$D$9/10000</f>
        <v>6.6529332808138806</v>
      </c>
    </row>
    <row r="35" spans="1:6" x14ac:dyDescent="0.25">
      <c r="A35" s="51">
        <f>B35-'Input Capital &amp; Operating Costs'!$E$12+1</f>
        <v>28</v>
      </c>
      <c r="B35" s="9">
        <f>'Life Cycle Cost Evaluation'!B41</f>
        <v>2054</v>
      </c>
      <c r="C35" s="44">
        <f>IF(B35&lt;'Input Capital &amp; Operating Costs'!$E$12,0,'Generation Plant Input'!$D$9*'Marginal Supply Costs'!O43*1000)</f>
        <v>2131442.4779742095</v>
      </c>
      <c r="D35" s="44">
        <f>C35/(1+'Life Cycle Cost Evaluation'!$M$1)^(A35)</f>
        <v>358834.81682872522</v>
      </c>
      <c r="E35" s="45">
        <f t="shared" si="0"/>
        <v>19009786.133967463</v>
      </c>
      <c r="F35" s="19">
        <f>C35/'Generation Plant Input'!$D$9/10000</f>
        <v>6.7643366486011089</v>
      </c>
    </row>
    <row r="36" spans="1:6" x14ac:dyDescent="0.25">
      <c r="A36" s="51">
        <f>B36-'Input Capital &amp; Operating Costs'!$E$12+1</f>
        <v>29</v>
      </c>
      <c r="B36" s="9">
        <f>'Life Cycle Cost Evaluation'!B42</f>
        <v>2055</v>
      </c>
      <c r="C36" s="44">
        <f>IF(B36&lt;'Input Capital &amp; Operating Costs'!$E$12,0,'Generation Plant Input'!$D$9*'Marginal Supply Costs'!O44*1000)</f>
        <v>2167133.4822678878</v>
      </c>
      <c r="D36" s="44">
        <f>C36/(1+'Life Cycle Cost Evaluation'!$M$1)^(A36)</f>
        <v>342351.04235387279</v>
      </c>
      <c r="E36" s="45">
        <f t="shared" si="0"/>
        <v>19352137.176321335</v>
      </c>
      <c r="F36" s="19">
        <f>C36/'Generation Plant Input'!$D$9/10000</f>
        <v>6.8776054657819348</v>
      </c>
    </row>
    <row r="37" spans="1:6" x14ac:dyDescent="0.25">
      <c r="A37" s="51">
        <f>B37-'Input Capital &amp; Operating Costs'!$E$12+1</f>
        <v>30</v>
      </c>
      <c r="B37" s="9">
        <f>'Life Cycle Cost Evaluation'!B43</f>
        <v>2056</v>
      </c>
      <c r="C37" s="44">
        <f>IF(B37&lt;'Input Capital &amp; Operating Costs'!$E$12,0,'Generation Plant Input'!$D$9*'Marginal Supply Costs'!O45*1000)</f>
        <v>2203422.1324284635</v>
      </c>
      <c r="D37" s="44">
        <f>C37/(1+'Life Cycle Cost Evaluation'!$M$1)^(A37)</f>
        <v>326624.48208509741</v>
      </c>
      <c r="E37" s="45">
        <f t="shared" si="0"/>
        <v>19678761.658406433</v>
      </c>
      <c r="F37" s="19">
        <f>C37/'Generation Plant Input'!$D$9/10000</f>
        <v>6.9927709693064539</v>
      </c>
    </row>
    <row r="38" spans="1:6" x14ac:dyDescent="0.25">
      <c r="A38" s="51">
        <f>B38-'Input Capital &amp; Operating Costs'!$E$12+1</f>
        <v>31</v>
      </c>
      <c r="B38" s="9">
        <f>'Life Cycle Cost Evaluation'!B44</f>
        <v>2057</v>
      </c>
      <c r="C38" s="44">
        <f>IF(B38&lt;'Input Capital &amp; Operating Costs'!$E$12,0,'Generation Plant Input'!$D$9*'Marginal Supply Costs'!O46*1000)</f>
        <v>2240318.4360359781</v>
      </c>
      <c r="D38" s="44">
        <f>C38/(1+'Life Cycle Cost Evaluation'!$M$1)^(A38)</f>
        <v>311620.35191668605</v>
      </c>
      <c r="E38" s="45">
        <f t="shared" si="0"/>
        <v>19990382.010323118</v>
      </c>
      <c r="F38" s="19">
        <f>C38/'Generation Plant Input'!$D$9/10000</f>
        <v>7.1098649191874896</v>
      </c>
    </row>
    <row r="39" spans="1:6" x14ac:dyDescent="0.25">
      <c r="A39" s="51">
        <f>B39-'Input Capital &amp; Operating Costs'!$E$12+1</f>
        <v>32</v>
      </c>
      <c r="B39" s="9">
        <f>'Life Cycle Cost Evaluation'!B45</f>
        <v>2058</v>
      </c>
      <c r="C39" s="44">
        <f>IF(B39&lt;'Input Capital &amp; Operating Costs'!$E$12,0,'Generation Plant Input'!$D$9*'Marginal Supply Costs'!O47*1000)</f>
        <v>2277832.5682474002</v>
      </c>
      <c r="D39" s="44">
        <f>C39/(1+'Life Cycle Cost Evaluation'!$M$1)^(A39)</f>
        <v>297305.46561840182</v>
      </c>
      <c r="E39" s="45">
        <f t="shared" si="0"/>
        <v>20287687.47594152</v>
      </c>
      <c r="F39" s="19">
        <f>C39/'Generation Plant Input'!$D$9/10000</f>
        <v>7.2289196072592841</v>
      </c>
    </row>
    <row r="40" spans="1:6" x14ac:dyDescent="0.25">
      <c r="A40" s="51">
        <f>B40-'Input Capital &amp; Operating Costs'!$E$12+1</f>
        <v>33</v>
      </c>
      <c r="B40" s="9">
        <f>'Life Cycle Cost Evaluation'!B46</f>
        <v>2059</v>
      </c>
      <c r="C40" s="44">
        <f>IF(B40&lt;'Input Capital &amp; Operating Costs'!$E$12,0,'Generation Plant Input'!$D$9*'Marginal Supply Costs'!O48*1000)</f>
        <v>2315974.8746027029</v>
      </c>
      <c r="D40" s="44">
        <f>C40/(1+'Life Cycle Cost Evaluation'!$M$1)^(A40)</f>
        <v>283648.16143397015</v>
      </c>
      <c r="E40" s="45">
        <f t="shared" si="0"/>
        <v>20571335.637375489</v>
      </c>
      <c r="F40" s="19">
        <f>C40/'Generation Plant Input'!$D$9/10000</f>
        <v>7.3499678660828405</v>
      </c>
    </row>
    <row r="41" spans="1:6" x14ac:dyDescent="0.25">
      <c r="A41" s="51">
        <f>B41-'Input Capital &amp; Operating Costs'!$E$12+1</f>
        <v>34</v>
      </c>
      <c r="B41" s="9">
        <f>'Life Cycle Cost Evaluation'!B47</f>
        <v>2060</v>
      </c>
      <c r="C41" s="44">
        <f>IF(B41&lt;'Input Capital &amp; Operating Costs'!$E$12,0,'Generation Plant Input'!$D$9*'Marginal Supply Costs'!O49*1000)</f>
        <v>2354755.8738779258</v>
      </c>
      <c r="D41" s="44">
        <f>C41/(1+'Life Cycle Cost Evaluation'!$M$1)^(A41)</f>
        <v>270618.23205140472</v>
      </c>
      <c r="E41" s="45">
        <f t="shared" ref="E41:E72" si="1">D41+E40</f>
        <v>20841953.869426895</v>
      </c>
      <c r="F41" s="19">
        <f>C41/'Generation Plant Input'!$D$9/10000</f>
        <v>7.4730430780003978</v>
      </c>
    </row>
    <row r="42" spans="1:6" x14ac:dyDescent="0.25">
      <c r="A42" s="51">
        <f>B42-'Input Capital &amp; Operating Costs'!$E$12+1</f>
        <v>35</v>
      </c>
      <c r="B42" s="9">
        <f>'Life Cycle Cost Evaluation'!B48</f>
        <v>2061</v>
      </c>
      <c r="C42" s="44">
        <f>IF(B42&lt;'Input Capital &amp; Operating Costs'!$E$12,0,'Generation Plant Input'!$D$9*'Marginal Supply Costs'!O50*1000)</f>
        <v>2394186.2609860115</v>
      </c>
      <c r="D42" s="44">
        <f>C42/(1+'Life Cycle Cost Evaluation'!$M$1)^(A42)</f>
        <v>258186.85779028377</v>
      </c>
      <c r="E42" s="45">
        <f t="shared" si="1"/>
        <v>21100140.727217179</v>
      </c>
      <c r="F42" s="19">
        <f>C42/'Generation Plant Input'!$D$9/10000</f>
        <v>7.5981791843415154</v>
      </c>
    </row>
    <row r="43" spans="1:6" x14ac:dyDescent="0.25">
      <c r="A43" s="51">
        <f>B43-'Input Capital &amp; Operating Costs'!$E$12+1</f>
        <v>36</v>
      </c>
      <c r="B43" s="9">
        <f>'Life Cycle Cost Evaluation'!B49</f>
        <v>2062</v>
      </c>
      <c r="C43" s="44">
        <f>IF(B43&lt;'Input Capital &amp; Operating Costs'!$E$12,0,'Generation Plant Input'!$D$9*'Marginal Supply Costs'!O51*1000)</f>
        <v>2434276.9099262222</v>
      </c>
      <c r="D43" s="44">
        <f>C43/(1+'Life Cycle Cost Evaluation'!$M$1)^(A43)</f>
        <v>246326.54285819843</v>
      </c>
      <c r="E43" s="45">
        <f t="shared" si="1"/>
        <v>21346467.270075377</v>
      </c>
      <c r="F43" s="19">
        <f>C43/'Generation Plant Input'!$D$9/10000</f>
        <v>7.7254106947833137</v>
      </c>
    </row>
    <row r="44" spans="1:6" x14ac:dyDescent="0.25">
      <c r="A44" s="51">
        <f>B44-'Input Capital &amp; Operating Costs'!$E$12+1</f>
        <v>37</v>
      </c>
      <c r="B44" s="9">
        <f>'Life Cycle Cost Evaluation'!B50</f>
        <v>2063</v>
      </c>
      <c r="C44" s="44">
        <f>IF(B44&lt;'Input Capital &amp; Operating Costs'!$E$12,0,'Generation Plant Input'!$D$9*'Marginal Supply Costs'!O52*1000)</f>
        <v>2475038.876782937</v>
      </c>
      <c r="D44" s="44">
        <f>C44/(1+'Life Cycle Cost Evaluation'!$M$1)^(A44)</f>
        <v>235011.0545353842</v>
      </c>
      <c r="E44" s="45">
        <f t="shared" si="1"/>
        <v>21581478.324610762</v>
      </c>
      <c r="F44" s="19">
        <f>C44/'Generation Plant Input'!$D$9/10000</f>
        <v>7.8547726968674603</v>
      </c>
    </row>
    <row r="45" spans="1:6" x14ac:dyDescent="0.25">
      <c r="A45" s="51">
        <f>B45-'Input Capital &amp; Operating Costs'!$E$12+1</f>
        <v>38</v>
      </c>
      <c r="B45" s="9">
        <f>'Life Cycle Cost Evaluation'!B51</f>
        <v>2064</v>
      </c>
      <c r="C45" s="44">
        <f>IF(B45&lt;'Input Capital &amp; Operating Costs'!$E$12,0,'Generation Plant Input'!$D$9*'Marginal Supply Costs'!O53*1000)</f>
        <v>2516483.4027746674</v>
      </c>
      <c r="D45" s="44">
        <f>C45/(1+'Life Cycle Cost Evaluation'!$M$1)^(A45)</f>
        <v>224215.36515302537</v>
      </c>
      <c r="E45" s="45">
        <f t="shared" si="1"/>
        <v>21805693.689763788</v>
      </c>
      <c r="F45" s="19">
        <f>C45/'Generation Plant Input'!$D$9/10000</f>
        <v>7.9863008656765073</v>
      </c>
    </row>
    <row r="46" spans="1:6" x14ac:dyDescent="0.25">
      <c r="A46" s="51">
        <f>B46-'Input Capital &amp; Operating Costs'!$E$12+1</f>
        <v>39</v>
      </c>
      <c r="B46" s="9">
        <f>'Life Cycle Cost Evaluation'!B52</f>
        <v>2065</v>
      </c>
      <c r="C46" s="44">
        <f>IF(B46&lt;'Input Capital &amp; Operating Costs'!$E$12,0,'Generation Plant Input'!$D$9*'Marginal Supply Costs'!O54*1000)</f>
        <v>2558621.9173541288</v>
      </c>
      <c r="D46" s="44">
        <f>C46/(1+'Life Cycle Cost Evaluation'!$M$1)^(A46)</f>
        <v>213915.5967368985</v>
      </c>
      <c r="E46" s="45">
        <f t="shared" si="1"/>
        <v>22019609.286500685</v>
      </c>
      <c r="F46" s="19">
        <f>C46/'Generation Plant Input'!$D$9/10000</f>
        <v>8.1200314736722596</v>
      </c>
    </row>
    <row r="47" spans="1:6" x14ac:dyDescent="0.25">
      <c r="A47" s="51">
        <f>B47-'Input Capital &amp; Operating Costs'!$E$12+1</f>
        <v>40</v>
      </c>
      <c r="B47" s="9">
        <f>'Life Cycle Cost Evaluation'!B53</f>
        <v>2066</v>
      </c>
      <c r="C47" s="44">
        <f>IF(B47&lt;'Input Capital &amp; Operating Costs'!$E$12,0,'Generation Plant Input'!$D$9*'Marginal Supply Costs'!O55*1000)</f>
        <v>2601466.0413602237</v>
      </c>
      <c r="D47" s="44">
        <f>C47/(1+'Life Cycle Cost Evaluation'!$M$1)^(A47)</f>
        <v>204088.96819391748</v>
      </c>
      <c r="E47" s="45">
        <f t="shared" si="1"/>
        <v>22223698.254694603</v>
      </c>
      <c r="F47" s="19">
        <f>C47/'Generation Plant Input'!$D$9/10000</f>
        <v>8.2560014006989011</v>
      </c>
    </row>
    <row r="48" spans="1:6" x14ac:dyDescent="0.25">
      <c r="A48" s="51">
        <f>B48-'Input Capital &amp; Operating Costs'!$E$12+1</f>
        <v>41</v>
      </c>
      <c r="B48" s="9">
        <f>'Life Cycle Cost Evaluation'!B54</f>
        <v>2067</v>
      </c>
      <c r="C48" s="44">
        <f>IF(B48&lt;'Input Capital &amp; Operating Costs'!$E$12,0,'Generation Plant Input'!$D$9*'Marginal Supply Costs'!O56*1000)</f>
        <v>2645027.5902228011</v>
      </c>
      <c r="D48" s="44">
        <f>C48/(1+'Life Cycle Cost Evaluation'!$M$1)^(A48)</f>
        <v>194713.74492476744</v>
      </c>
      <c r="E48" s="45">
        <f t="shared" si="1"/>
        <v>22418411.999619372</v>
      </c>
      <c r="F48" s="19">
        <f>C48/'Generation Plant Input'!$D$9/10000</f>
        <v>8.3942481441536039</v>
      </c>
    </row>
    <row r="49" spans="1:6" x14ac:dyDescent="0.25">
      <c r="A49" s="51">
        <f>B49-'Input Capital &amp; Operating Costs'!$E$12+1</f>
        <v>42</v>
      </c>
      <c r="B49" s="9">
        <f>'Life Cycle Cost Evaluation'!B55</f>
        <v>2068</v>
      </c>
      <c r="C49" s="44">
        <f>IF(B49&lt;'Input Capital &amp; Operating Costs'!$E$12,0,'Generation Plant Input'!$D$9*'Marginal Supply Costs'!O57*1000)</f>
        <v>2689318.5772210811</v>
      </c>
      <c r="D49" s="44">
        <f>C49/(1+'Life Cycle Cost Evaluation'!$M$1)^(A49)</f>
        <v>185769.19075118002</v>
      </c>
      <c r="E49" s="45">
        <f t="shared" si="1"/>
        <v>22604181.190370552</v>
      </c>
      <c r="F49" s="19">
        <f>C49/'Generation Plant Input'!$D$9/10000</f>
        <v>8.5348098293274557</v>
      </c>
    </row>
    <row r="50" spans="1:6" x14ac:dyDescent="0.25">
      <c r="A50" s="51">
        <f>B50-'Input Capital &amp; Operating Costs'!$E$12+1</f>
        <v>43</v>
      </c>
      <c r="B50" s="9">
        <f>'Life Cycle Cost Evaluation'!B56</f>
        <v>2069</v>
      </c>
      <c r="C50" s="44">
        <f>IF(B50&lt;'Input Capital &amp; Operating Costs'!$E$12,0,'Generation Plant Input'!$D$9*'Marginal Supply Costs'!O58*1000)</f>
        <v>2734351.2167966482</v>
      </c>
      <c r="D50" s="44">
        <f>C50/(1+'Life Cycle Cost Evaluation'!$M$1)^(A50)</f>
        <v>177235.52205152344</v>
      </c>
      <c r="E50" s="45">
        <f t="shared" si="1"/>
        <v>22781416.712422077</v>
      </c>
      <c r="F50" s="19">
        <f>C50/'Generation Plant Input'!$D$9/10000</f>
        <v>8.6777252199195427</v>
      </c>
    </row>
    <row r="51" spans="1:6" x14ac:dyDescent="0.25">
      <c r="A51" s="51">
        <f>B51-'Input Capital &amp; Operating Costs'!$E$12+1</f>
        <v>44</v>
      </c>
      <c r="B51" s="9">
        <f>'Life Cycle Cost Evaluation'!B57</f>
        <v>2070</v>
      </c>
      <c r="C51" s="44">
        <f>IF(B51&lt;'Input Capital &amp; Operating Costs'!$E$12,0,'Generation Plant Input'!$D$9*'Marginal Supply Costs'!O59*1000)</f>
        <v>2780137.9279219084</v>
      </c>
      <c r="D51" s="44">
        <f>C51/(1+'Life Cycle Cost Evaluation'!$M$1)^(A51)</f>
        <v>169093.8640032619</v>
      </c>
      <c r="E51" s="45">
        <f t="shared" si="1"/>
        <v>22950510.57642534</v>
      </c>
      <c r="F51" s="19">
        <f>C51/'Generation Plant Input'!$D$9/10000</f>
        <v>8.823033728727097</v>
      </c>
    </row>
    <row r="52" spans="1:6" x14ac:dyDescent="0.25">
      <c r="A52" s="51">
        <f>B52-'Input Capital &amp; Operating Costs'!$E$12+1</f>
        <v>45</v>
      </c>
      <c r="B52" s="9">
        <f>'Life Cycle Cost Evaluation'!B58</f>
        <v>2071</v>
      </c>
      <c r="C52" s="44">
        <f>IF(B52&lt;'Input Capital &amp; Operating Costs'!$E$12,0,'Generation Plant Input'!$D$9*'Marginal Supply Costs'!O60*1000)</f>
        <v>2826691.3375249607</v>
      </c>
      <c r="D52" s="44">
        <f>C52/(1+'Life Cycle Cost Evaluation'!$M$1)^(A52)</f>
        <v>161326.20883550387</v>
      </c>
      <c r="E52" s="45">
        <f t="shared" si="1"/>
        <v>23111836.785260845</v>
      </c>
      <c r="F52" s="19">
        <f>C52/'Generation Plant Input'!$D$9/10000</f>
        <v>8.9707754285146315</v>
      </c>
    </row>
    <row r="53" spans="1:6" x14ac:dyDescent="0.25">
      <c r="A53" s="51">
        <f>B53-'Input Capital &amp; Operating Costs'!$E$12+1</f>
        <v>46</v>
      </c>
      <c r="B53" s="9">
        <f>'Life Cycle Cost Evaluation'!B59</f>
        <v>2072</v>
      </c>
      <c r="C53" s="44">
        <f>IF(B53&lt;'Input Capital &amp; Operating Costs'!$E$12,0,'Generation Plant Input'!$D$9*'Marginal Supply Costs'!O61*1000)</f>
        <v>2874024.2839718168</v>
      </c>
      <c r="D53" s="44">
        <f>C53/(1+'Life Cycle Cost Evaluation'!$M$1)^(A53)</f>
        <v>153915.37599930036</v>
      </c>
      <c r="E53" s="45">
        <f t="shared" si="1"/>
        <v>23265752.161260147</v>
      </c>
      <c r="F53" s="19">
        <f>C53/'Generation Plant Input'!$D$9/10000</f>
        <v>9.1209910630651105</v>
      </c>
    </row>
    <row r="54" spans="1:6" x14ac:dyDescent="0.25">
      <c r="A54" s="51">
        <f>B54-'Input Capital &amp; Operating Costs'!$E$12+1</f>
        <v>47</v>
      </c>
      <c r="B54" s="9">
        <f>'Life Cycle Cost Evaluation'!B60</f>
        <v>2073</v>
      </c>
      <c r="C54" s="44">
        <f>IF(B54&lt;'Input Capital &amp; Operating Costs'!$E$12,0,'Generation Plant Input'!$D$9*'Marginal Supply Costs'!O62*1000)</f>
        <v>2922149.8206069241</v>
      </c>
      <c r="D54" s="44">
        <f>C54/(1+'Life Cycle Cost Evaluation'!$M$1)^(A54)</f>
        <v>146844.97416759742</v>
      </c>
      <c r="E54" s="45">
        <f t="shared" si="1"/>
        <v>23412597.135427743</v>
      </c>
      <c r="F54" s="19">
        <f>C54/'Generation Plant Input'!$D$9/10000</f>
        <v>9.2737220584161353</v>
      </c>
    </row>
    <row r="55" spans="1:6" x14ac:dyDescent="0.25">
      <c r="A55" s="51">
        <f>B55-'Input Capital &amp; Operating Costs'!$E$12+1</f>
        <v>48</v>
      </c>
      <c r="B55" s="9">
        <f>'Life Cycle Cost Evaluation'!B61</f>
        <v>2074</v>
      </c>
      <c r="C55" s="44">
        <f>IF(B55&lt;'Input Capital &amp; Operating Costs'!$E$12,0,'Generation Plant Input'!$D$9*'Marginal Supply Costs'!O63*1000)</f>
        <v>2971081.2193529871</v>
      </c>
      <c r="D55" s="44">
        <f>C55/(1+'Life Cycle Cost Evaluation'!$M$1)^(A55)</f>
        <v>140099.36498079557</v>
      </c>
      <c r="E55" s="45">
        <f t="shared" si="1"/>
        <v>23552696.500408538</v>
      </c>
      <c r="F55" s="19">
        <f>C55/'Generation Plant Input'!$D$9/10000</f>
        <v>9.4290105342843127</v>
      </c>
    </row>
    <row r="56" spans="1:6" x14ac:dyDescent="0.25">
      <c r="A56" s="51">
        <f>B56-'Input Capital &amp; Operating Costs'!$E$12+1</f>
        <v>49</v>
      </c>
      <c r="B56" s="9">
        <f>'Life Cycle Cost Evaluation'!B62</f>
        <v>2075</v>
      </c>
      <c r="C56" s="44">
        <f>IF(B56&lt;'Input Capital &amp; Operating Costs'!$E$12,0,'Generation Plant Input'!$D$9*'Marginal Supply Costs'!O64*1000)</f>
        <v>3020831.9743710533</v>
      </c>
      <c r="D56" s="44">
        <f>C56/(1+'Life Cycle Cost Evaluation'!$M$1)^(A56)</f>
        <v>133663.62845772639</v>
      </c>
      <c r="E56" s="45">
        <f t="shared" si="1"/>
        <v>23686360.128866263</v>
      </c>
      <c r="F56" s="19">
        <f>C56/'Generation Plant Input'!$D$9/10000</f>
        <v>9.5868993156809061</v>
      </c>
    </row>
    <row r="57" spans="1:6" x14ac:dyDescent="0.25">
      <c r="A57" s="51">
        <f>B57-'Input Capital &amp; Operating Costs'!$E$12+1</f>
        <v>50</v>
      </c>
      <c r="B57" s="9">
        <f>'Life Cycle Cost Evaluation'!B63</f>
        <v>2076</v>
      </c>
      <c r="C57" s="44">
        <f>IF(B57&lt;'Input Capital &amp; Operating Costs'!$E$12,0,'Generation Plant Input'!$D$9*'Marginal Supply Costs'!O65*1000)</f>
        <v>3071415.8057818962</v>
      </c>
      <c r="D57" s="44">
        <f>C57/(1+'Life Cycle Cost Evaluation'!$M$1)^(A57)</f>
        <v>127523.52999554374</v>
      </c>
      <c r="E57" s="45">
        <f t="shared" si="1"/>
        <v>23813883.658861805</v>
      </c>
      <c r="F57" s="19">
        <f>C57/'Generation Plant Input'!$D$9/10000</f>
        <v>9.7474319447219813</v>
      </c>
    </row>
    <row r="58" spans="1:6" x14ac:dyDescent="0.25">
      <c r="A58" s="51">
        <f>B58-'Input Capital &amp; Operating Costs'!$E$12+1</f>
        <v>51</v>
      </c>
      <c r="B58" s="9">
        <f>'Life Cycle Cost Evaluation'!B64</f>
        <v>2077</v>
      </c>
      <c r="C58" s="44">
        <f>IF(B58&lt;'Input Capital &amp; Operating Costs'!$E$12,0,'Generation Plant Input'!$D$9*'Marginal Supply Costs'!O66*1000)</f>
        <v>3122846.663449714</v>
      </c>
      <c r="D58" s="44">
        <f>C58/(1+'Life Cycle Cost Evaluation'!$M$1)^(A58)</f>
        <v>121665.48888553918</v>
      </c>
      <c r="E58" s="45">
        <f t="shared" si="1"/>
        <v>23935549.147747345</v>
      </c>
      <c r="F58" s="19">
        <f>C58/'Generation Plant Input'!$D$9/10000</f>
        <v>9.910652692636349</v>
      </c>
    </row>
    <row r="59" spans="1:6" x14ac:dyDescent="0.25">
      <c r="A59" s="51">
        <f>B59-'Input Capital &amp; Operating Costs'!$E$12+1</f>
        <v>52</v>
      </c>
      <c r="B59" s="9">
        <f>'Life Cycle Cost Evaluation'!B65</f>
        <v>2078</v>
      </c>
      <c r="C59" s="44">
        <f>IF(B59&lt;'Input Capital &amp; Operating Costs'!$E$12,0,'Generation Plant Input'!$D$9*'Marginal Supply Costs'!O67*1000)</f>
        <v>3175138.7308291807</v>
      </c>
      <c r="D59" s="44">
        <f>C59/(1+'Life Cycle Cost Evaluation'!$M$1)^(A59)</f>
        <v>116076.54827524403</v>
      </c>
      <c r="E59" s="45">
        <f t="shared" si="1"/>
        <v>24051625.696022589</v>
      </c>
      <c r="F59" s="19">
        <f>C59/'Generation Plant Input'!$D$9/10000</f>
        <v>10.076606571974549</v>
      </c>
    </row>
    <row r="60" spans="1:6" x14ac:dyDescent="0.25">
      <c r="A60" s="51">
        <f>B60-'Input Capital &amp; Operating Costs'!$E$12+1</f>
        <v>53</v>
      </c>
      <c r="B60" s="9">
        <f>'Life Cycle Cost Evaluation'!B66</f>
        <v>2079</v>
      </c>
      <c r="C60" s="44">
        <f>IF(B60&lt;'Input Capital &amp; Operating Costs'!$E$12,0,'Generation Plant Input'!$D$9*'Marginal Supply Costs'!O68*1000)</f>
        <v>3228306.4288769145</v>
      </c>
      <c r="D60" s="44">
        <f>C60/(1+'Life Cycle Cost Evaluation'!$M$1)^(A60)</f>
        <v>110744.34651038093</v>
      </c>
      <c r="E60" s="45">
        <f t="shared" si="1"/>
        <v>24162370.042532969</v>
      </c>
      <c r="F60" s="19">
        <f>C60/'Generation Plant Input'!$D$9/10000</f>
        <v>10.24533934902226</v>
      </c>
    </row>
    <row r="61" spans="1:6" x14ac:dyDescent="0.25">
      <c r="A61" s="51">
        <f>B61-'Input Capital &amp; Operating Costs'!$E$12+1</f>
        <v>54</v>
      </c>
      <c r="B61" s="9">
        <f>'Life Cycle Cost Evaluation'!B67</f>
        <v>2080</v>
      </c>
      <c r="C61" s="44">
        <f>IF(B61&lt;'Input Capital &amp; Operating Costs'!$E$12,0,'Generation Plant Input'!$D$9*'Marginal Supply Costs'!O69*1000)</f>
        <v>3282364.4200284588</v>
      </c>
      <c r="D61" s="44">
        <f>C61/(1+'Life Cycle Cost Evaluation'!$M$1)^(A61)</f>
        <v>105657.08979327882</v>
      </c>
      <c r="E61" s="45">
        <f t="shared" si="1"/>
        <v>24268027.132326249</v>
      </c>
      <c r="F61" s="19">
        <f>C61/'Generation Plant Input'!$D$9/10000</f>
        <v>10.41689755642164</v>
      </c>
    </row>
    <row r="62" spans="1:6" x14ac:dyDescent="0.25">
      <c r="A62" s="51">
        <f>B62-'Input Capital &amp; Operating Costs'!$E$12+1</f>
        <v>55</v>
      </c>
      <c r="B62" s="9">
        <f>'Life Cycle Cost Evaluation'!B68</f>
        <v>2081</v>
      </c>
      <c r="C62" s="44">
        <f>IF(B62&lt;'Input Capital &amp; Operating Costs'!$E$12,0,'Generation Plant Input'!$D$9*'Marginal Supply Costs'!O70*1000)</f>
        <v>3337327.6122418353</v>
      </c>
      <c r="D62" s="44">
        <f>C62/(1+'Life Cycle Cost Evaluation'!$M$1)^(A62)</f>
        <v>100803.52609727622</v>
      </c>
      <c r="E62" s="45">
        <f t="shared" si="1"/>
        <v>24368830.658423524</v>
      </c>
      <c r="F62" s="19">
        <f>C62/'Generation Plant Input'!$D$9/10000</f>
        <v>10.59132850600392</v>
      </c>
    </row>
    <row r="63" spans="1:6" x14ac:dyDescent="0.25">
      <c r="A63" s="51">
        <f>B63-'Input Capital &amp; Operating Costs'!$E$12+1</f>
        <v>56</v>
      </c>
      <c r="B63" s="9">
        <f>'Life Cycle Cost Evaluation'!B69</f>
        <v>2082</v>
      </c>
      <c r="C63" s="44">
        <f>IF(B63&lt;'Input Capital &amp; Operating Costs'!$E$12,0,'Generation Plant Input'!$D$9*'Marginal Supply Costs'!O71*1000)</f>
        <v>3393211.1631088248</v>
      </c>
      <c r="D63" s="44">
        <f>C63/(1+'Life Cycle Cost Evaluation'!$M$1)^(A63)</f>
        <v>96172.920279417376</v>
      </c>
      <c r="E63" s="45">
        <f t="shared" si="1"/>
        <v>24465003.578702942</v>
      </c>
      <c r="F63" s="19">
        <f>C63/'Generation Plant Input'!$D$9/10000</f>
        <v>10.768680301836955</v>
      </c>
    </row>
    <row r="64" spans="1:6" x14ac:dyDescent="0.25">
      <c r="A64" s="51">
        <f>B64-'Input Capital &amp; Operating Costs'!$E$12+1</f>
        <v>57</v>
      </c>
      <c r="B64" s="9">
        <f>'Life Cycle Cost Evaluation'!B70</f>
        <v>2083</v>
      </c>
      <c r="C64" s="44">
        <f>IF(B64&lt;'Input Capital &amp; Operating Costs'!$E$12,0,'Generation Plant Input'!$D$9*'Marginal Supply Costs'!O72*1000)</f>
        <v>3450030.4840350822</v>
      </c>
      <c r="D64" s="44">
        <f>C64/(1+'Life Cycle Cost Evaluation'!$M$1)^(A64)</f>
        <v>91755.030336395066</v>
      </c>
      <c r="E64" s="45">
        <f t="shared" si="1"/>
        <v>24556758.609039336</v>
      </c>
      <c r="F64" s="19">
        <f>C64/'Generation Plant Input'!$D$9/10000</f>
        <v>10.949001853491216</v>
      </c>
    </row>
    <row r="65" spans="1:6" x14ac:dyDescent="0.25">
      <c r="A65" s="51">
        <f>B65-'Input Capital &amp; Operating Costs'!$E$12+1</f>
        <v>58</v>
      </c>
      <c r="B65" s="9">
        <f>'Life Cycle Cost Evaluation'!B71</f>
        <v>2084</v>
      </c>
      <c r="C65" s="44">
        <f>IF(B65&lt;'Input Capital &amp; Operating Costs'!$E$12,0,'Generation Plant Input'!$D$9*'Marginal Supply Costs'!O73*1000)</f>
        <v>3507801.2444902491</v>
      </c>
      <c r="D65" s="44">
        <f>C65/(1+'Life Cycle Cost Evaluation'!$M$1)^(A65)</f>
        <v>87540.084751222646</v>
      </c>
      <c r="E65" s="45">
        <f t="shared" si="1"/>
        <v>24644298.693790559</v>
      </c>
      <c r="F65" s="19">
        <f>C65/'Generation Plant Input'!$D$9/10000</f>
        <v>11.132342889527925</v>
      </c>
    </row>
    <row r="66" spans="1:6" x14ac:dyDescent="0.25">
      <c r="A66" s="51">
        <f>B66-'Input Capital &amp; Operating Costs'!$E$12+1</f>
        <v>59</v>
      </c>
      <c r="B66" s="9">
        <f>'Life Cycle Cost Evaluation'!B72</f>
        <v>2085</v>
      </c>
      <c r="C66" s="44">
        <f>IF(B66&lt;'Input Capital &amp; Operating Costs'!$E$12,0,'Generation Plant Input'!$D$9*'Marginal Supply Costs'!O74*1000)</f>
        <v>3566539.3763292385</v>
      </c>
      <c r="D66" s="44">
        <f>C66/(1+'Life Cycle Cost Evaluation'!$M$1)^(A66)</f>
        <v>83518.760880530972</v>
      </c>
      <c r="E66" s="45">
        <f t="shared" si="1"/>
        <v>24727817.454671089</v>
      </c>
      <c r="F66" s="19">
        <f>C66/'Generation Plant Input'!$D$9/10000</f>
        <v>11.31875397121307</v>
      </c>
    </row>
    <row r="67" spans="1:6" x14ac:dyDescent="0.25">
      <c r="A67" s="51">
        <f>B67-'Input Capital &amp; Operating Costs'!$E$12+1</f>
        <v>60</v>
      </c>
      <c r="B67" s="9">
        <f>'Life Cycle Cost Evaluation'!B73</f>
        <v>2086</v>
      </c>
      <c r="C67" s="44">
        <f>IF(B67&lt;'Input Capital &amp; Operating Costs'!$E$12,0,'Generation Plant Input'!$D$9*'Marginal Supply Costs'!O75*1000)</f>
        <v>3626261.0781858717</v>
      </c>
      <c r="D67" s="44">
        <f>C67/(1+'Life Cycle Cost Evaluation'!$M$1)^(A67)</f>
        <v>79682.16433468656</v>
      </c>
      <c r="E67" s="45">
        <f t="shared" si="1"/>
        <v>24807499.619005777</v>
      </c>
      <c r="F67" s="19">
        <f>C67/'Generation Plant Input'!$D$9/10000</f>
        <v>11.508286506461033</v>
      </c>
    </row>
    <row r="68" spans="1:6" x14ac:dyDescent="0.25">
      <c r="A68" s="51">
        <f>B68-'Input Capital &amp; Operating Costs'!$E$12+1</f>
        <v>61</v>
      </c>
      <c r="B68" s="9">
        <f>'Life Cycle Cost Evaluation'!B74</f>
        <v>2087</v>
      </c>
      <c r="C68" s="44">
        <f>IF(B68&lt;'Input Capital &amp; Operating Costs'!$E$12,0,'Generation Plant Input'!$D$9*'Marginal Supply Costs'!O76*1000)</f>
        <v>3686982.8199400944</v>
      </c>
      <c r="D68" s="44">
        <f>C68/(1+'Life Cycle Cost Evaluation'!$M$1)^(A68)</f>
        <v>76021.809305124218</v>
      </c>
      <c r="E68" s="45">
        <f t="shared" si="1"/>
        <v>24883521.428310901</v>
      </c>
      <c r="F68" s="19">
        <f>C68/'Generation Plant Input'!$D$9/10000</f>
        <v>11.700992764011724</v>
      </c>
    </row>
    <row r="69" spans="1:6" x14ac:dyDescent="0.25">
      <c r="A69" s="51">
        <f>B69-'Input Capital &amp; Operating Costs'!$E$12+1</f>
        <v>62</v>
      </c>
      <c r="B69" s="9">
        <f>'Life Cycle Cost Evaluation'!B75</f>
        <v>2088</v>
      </c>
      <c r="C69" s="44">
        <f>IF(B69&lt;'Input Capital &amp; Operating Costs'!$E$12,0,'Generation Plant Input'!$D$9*'Marginal Supply Costs'!O77*1000)</f>
        <v>3748721.3472599913</v>
      </c>
      <c r="D69" s="44">
        <f>C69/(1+'Life Cycle Cost Evaluation'!$M$1)^(A69)</f>
        <v>72529.599795381917</v>
      </c>
      <c r="E69" s="45">
        <f t="shared" si="1"/>
        <v>24956051.028106283</v>
      </c>
      <c r="F69" s="19">
        <f>C69/'Generation Plant Input'!$D$9/10000</f>
        <v>11.8969258878451</v>
      </c>
    </row>
    <row r="70" spans="1:6" x14ac:dyDescent="0.25">
      <c r="A70" s="51">
        <f>B70-'Input Capital &amp; Operating Costs'!$E$12+1</f>
        <v>63</v>
      </c>
      <c r="B70" s="9">
        <f>'Life Cycle Cost Evaluation'!B76</f>
        <v>2089</v>
      </c>
      <c r="C70" s="44">
        <f>IF(B70&lt;'Input Capital &amp; Operating Costs'!$E$12,0,'Generation Plant Input'!$D$9*'Marginal Supply Costs'!O78*1000)</f>
        <v>3811493.6862198603</v>
      </c>
      <c r="D70" s="44">
        <f>C70/(1+'Life Cycle Cost Evaluation'!$M$1)^(A70)</f>
        <v>69197.81171432446</v>
      </c>
      <c r="E70" s="45">
        <f t="shared" si="1"/>
        <v>25025248.839820608</v>
      </c>
      <c r="F70" s="19">
        <f>C70/'Generation Plant Input'!$D$9/10000</f>
        <v>12.096139911837069</v>
      </c>
    </row>
    <row r="71" spans="1:6" x14ac:dyDescent="0.25">
      <c r="A71" s="51">
        <f>B71-'Input Capital &amp; Operating Costs'!$E$12+1</f>
        <v>64</v>
      </c>
      <c r="B71" s="9">
        <f>'Life Cycle Cost Evaluation'!B77</f>
        <v>2090</v>
      </c>
      <c r="C71" s="44">
        <f>IF(B71&lt;'Input Capital &amp; Operating Costs'!$E$12,0,'Generation Plant Input'!$D$9*'Marginal Supply Costs'!O79*1000)</f>
        <v>3875317.1479956117</v>
      </c>
      <c r="D71" s="44">
        <f>C71/(1+'Life Cycle Cost Evaluation'!$M$1)^(A71)</f>
        <v>66019.075791949726</v>
      </c>
      <c r="E71" s="45">
        <f t="shared" si="1"/>
        <v>25091267.91561256</v>
      </c>
      <c r="F71" s="19">
        <f>C71/'Generation Plant Input'!$D$9/10000</f>
        <v>12.29868977466078</v>
      </c>
    </row>
    <row r="72" spans="1:6" x14ac:dyDescent="0.25">
      <c r="A72" s="51">
        <f>B72-'Input Capital &amp; Operating Costs'!$E$12+1</f>
        <v>65</v>
      </c>
      <c r="B72" s="9">
        <f>'Life Cycle Cost Evaluation'!B78</f>
        <v>2091</v>
      </c>
      <c r="C72" s="44">
        <f>IF(B72&lt;'Input Capital &amp; Operating Costs'!$E$12,0,'Generation Plant Input'!$D$9*'Marginal Supply Costs'!O80*1000)</f>
        <v>3940209.3336387984</v>
      </c>
      <c r="D72" s="44">
        <f>C72/(1+'Life Cycle Cost Evaluation'!$M$1)^(A72)</f>
        <v>62986.361279990539</v>
      </c>
      <c r="E72" s="45">
        <f t="shared" si="1"/>
        <v>25154254.27689255</v>
      </c>
      <c r="F72" s="19">
        <f>C72/'Generation Plant Input'!$D$9/10000</f>
        <v>12.504631334937475</v>
      </c>
    </row>
    <row r="73" spans="1:6" x14ac:dyDescent="0.25">
      <c r="A73" s="51">
        <f>B73-'Input Capital &amp; Operating Costs'!$E$12+1</f>
        <v>66</v>
      </c>
      <c r="B73" s="9">
        <f>'Life Cycle Cost Evaluation'!B79</f>
        <v>2092</v>
      </c>
      <c r="C73" s="44">
        <f>IF(B73&lt;'Input Capital &amp; Operating Costs'!$E$12,0,'Generation Plant Input'!$D$9*'Marginal Supply Costs'!O81*1000)</f>
        <v>4006188.1389305801</v>
      </c>
      <c r="D73" s="44">
        <f>C73/(1+'Life Cycle Cost Evaluation'!$M$1)^(A73)</f>
        <v>60092.960401261109</v>
      </c>
      <c r="E73" s="45">
        <f t="shared" ref="E73:E88" si="2">D73+E72</f>
        <v>25214347.23729381</v>
      </c>
      <c r="F73" s="19">
        <f>C73/'Generation Plant Input'!$D$9/10000</f>
        <v>12.714021386641003</v>
      </c>
    </row>
    <row r="74" spans="1:6" x14ac:dyDescent="0.25">
      <c r="A74" s="51">
        <f>B74-'Input Capital &amp; Operating Costs'!$E$12+1</f>
        <v>67</v>
      </c>
      <c r="B74" s="9">
        <f>'Life Cycle Cost Evaluation'!B80</f>
        <v>2093</v>
      </c>
      <c r="C74" s="44">
        <f>IF(B74&lt;'Input Capital &amp; Operating Costs'!$E$12,0,'Generation Plant Input'!$D$9*'Marginal Supply Costs'!O82*1000)</f>
        <v>4073271.7593169729</v>
      </c>
      <c r="D74" s="44">
        <f>C74/(1+'Life Cycle Cost Evaluation'!$M$1)^(A74)</f>
        <v>57332.473513352932</v>
      </c>
      <c r="E74" s="45">
        <f t="shared" si="2"/>
        <v>25271679.710807163</v>
      </c>
      <c r="F74" s="19">
        <f>C74/'Generation Plant Input'!$D$9/10000</f>
        <v>12.926917674760306</v>
      </c>
    </row>
    <row r="75" spans="1:6" x14ac:dyDescent="0.25">
      <c r="A75" s="51">
        <f>B75-'Input Capital &amp; Operating Costs'!$E$12+1</f>
        <v>68</v>
      </c>
      <c r="B75" s="9">
        <f>'Life Cycle Cost Evaluation'!B81</f>
        <v>2094</v>
      </c>
      <c r="C75" s="44">
        <f>IF(B75&lt;'Input Capital &amp; Operating Costs'!$E$12,0,'Generation Plant Input'!$D$9*'Marginal Supply Costs'!O83*1000)</f>
        <v>4141478.6949267364</v>
      </c>
      <c r="D75" s="44">
        <f>C75/(1+'Life Cycle Cost Evaluation'!$M$1)^(A75)</f>
        <v>54698.794953865101</v>
      </c>
      <c r="E75" s="45">
        <f t="shared" si="2"/>
        <v>25326378.505761027</v>
      </c>
      <c r="F75" s="19">
        <f>C75/'Generation Plant Input'!$D$9/10000</f>
        <v>13.14337891122417</v>
      </c>
    </row>
    <row r="76" spans="1:6" x14ac:dyDescent="0.25">
      <c r="A76" s="51">
        <f>B76-'Input Capital &amp; Operating Costs'!$E$12+1</f>
        <v>69</v>
      </c>
      <c r="B76" s="9">
        <f>'Life Cycle Cost Evaluation'!B82</f>
        <v>2095</v>
      </c>
      <c r="C76" s="44">
        <f>IF(B76&lt;'Input Capital &amp; Operating Costs'!$E$12,0,'Generation Plant Input'!$D$9*'Marginal Supply Costs'!O84*1000)</f>
        <v>4210827.7556732837</v>
      </c>
      <c r="D76" s="44">
        <f>C76/(1+'Life Cycle Cost Evaluation'!$M$1)^(A76)</f>
        <v>52186.09953586146</v>
      </c>
      <c r="E76" s="45">
        <f t="shared" si="2"/>
        <v>25378564.605296887</v>
      </c>
      <c r="F76" s="19">
        <f>C76/'Generation Plant Input'!$D$9/10000</f>
        <v>13.363464791092618</v>
      </c>
    </row>
    <row r="77" spans="1:6" x14ac:dyDescent="0.25">
      <c r="A77" s="51">
        <f>B77-'Input Capital &amp; Operating Costs'!$E$12+1</f>
        <v>70</v>
      </c>
      <c r="B77" s="9">
        <f>'Life Cycle Cost Evaluation'!B83</f>
        <v>2096</v>
      </c>
      <c r="C77" s="44">
        <f>IF(B77&lt;'Input Capital &amp; Operating Costs'!$E$12,0,'Generation Plant Input'!$D$9*'Marginal Supply Costs'!O85*1000)</f>
        <v>4281338.0664420333</v>
      </c>
      <c r="D77" s="44">
        <f>C77/(1+'Life Cycle Cost Evaluation'!$M$1)^(A77)</f>
        <v>49788.829663685327</v>
      </c>
      <c r="E77" s="45">
        <f t="shared" si="2"/>
        <v>25428353.434960574</v>
      </c>
      <c r="F77" s="19">
        <f>C77/'Generation Plant Input'!$D$9/10000</f>
        <v>13.587236009019465</v>
      </c>
    </row>
    <row r="78" spans="1:6" x14ac:dyDescent="0.25">
      <c r="A78" s="51">
        <f>B78-'Input Capital &amp; Operating Costs'!$E$12+1</f>
        <v>71</v>
      </c>
      <c r="B78" s="9">
        <f>'Life Cycle Cost Evaluation'!B84</f>
        <v>2097</v>
      </c>
      <c r="C78" s="44">
        <f>IF(B78&lt;'Input Capital &amp; Operating Costs'!$E$12,0,'Generation Plant Input'!$D$9*'Marginal Supply Costs'!O86*1000)</f>
        <v>4353029.072364605</v>
      </c>
      <c r="D78" s="44">
        <f>C78/(1+'Life Cycle Cost Evaluation'!$M$1)^(A78)</f>
        <v>47501.683040634067</v>
      </c>
      <c r="E78" s="45">
        <f t="shared" si="2"/>
        <v>25475855.118001208</v>
      </c>
      <c r="F78" s="19">
        <f>C78/'Generation Plant Input'!$D$9/10000</f>
        <v>13.814754275990495</v>
      </c>
    </row>
    <row r="79" spans="1:6" x14ac:dyDescent="0.25">
      <c r="A79" s="51">
        <f>B79-'Input Capital &amp; Operating Costs'!$E$12+1</f>
        <v>72</v>
      </c>
      <c r="B79" s="9">
        <f>'Life Cycle Cost Evaluation'!B85</f>
        <v>2098</v>
      </c>
      <c r="C79" s="44">
        <f>IF(B79&lt;'Input Capital &amp; Operating Costs'!$E$12,0,'Generation Plant Input'!$D$9*'Marginal Supply Costs'!O87*1000)</f>
        <v>4425920.5441813506</v>
      </c>
      <c r="D79" s="44">
        <f>C79/(1+'Life Cycle Cost Evaluation'!$M$1)^(A79)</f>
        <v>45319.600941305711</v>
      </c>
      <c r="E79" s="45">
        <f t="shared" si="2"/>
        <v>25521174.718942512</v>
      </c>
      <c r="F79" s="19">
        <f>C79/'Generation Plant Input'!$D$9/10000</f>
        <v>14.046082336341957</v>
      </c>
    </row>
    <row r="80" spans="1:6" x14ac:dyDescent="0.25">
      <c r="A80" s="51">
        <f>B80-'Input Capital &amp; Operating Costs'!$E$12+1</f>
        <v>73</v>
      </c>
      <c r="B80" s="9">
        <f>'Life Cycle Cost Evaluation'!B86</f>
        <v>2099</v>
      </c>
      <c r="C80" s="44">
        <f>IF(B80&lt;'Input Capital &amp; Operating Costs'!$E$12,0,'Generation Plant Input'!$D$9*'Marginal Supply Costs'!O88*1000)</f>
        <v>4500032.5836936673</v>
      </c>
      <c r="D80" s="44">
        <f>C80/(1+'Life Cycle Cost Evaluation'!$M$1)^(A80)</f>
        <v>43237.757022677928</v>
      </c>
      <c r="E80" s="45">
        <f t="shared" si="2"/>
        <v>25564412.475965191</v>
      </c>
      <c r="F80" s="19">
        <f>C80/'Generation Plant Input'!$D$9/10000</f>
        <v>14.281283985064</v>
      </c>
    </row>
    <row r="81" spans="1:6" x14ac:dyDescent="0.25">
      <c r="A81" s="51">
        <f>B81-'Input Capital &amp; Operating Costs'!$E$12+1</f>
        <v>74</v>
      </c>
      <c r="B81" s="9">
        <f>'Life Cycle Cost Evaluation'!B87</f>
        <v>2100</v>
      </c>
      <c r="C81" s="44">
        <f>IF(B81&lt;'Input Capital &amp; Operating Costs'!$E$12,0,'Generation Plant Input'!$D$9*'Marginal Supply Costs'!O89*1000)</f>
        <v>4575385.6293076174</v>
      </c>
      <c r="D81" s="44">
        <f>C81/(1+'Life Cycle Cost Evaluation'!$M$1)^(A81)</f>
        <v>41251.546649172051</v>
      </c>
      <c r="E81" s="45">
        <f t="shared" si="2"/>
        <v>25605664.022614364</v>
      </c>
      <c r="F81" s="19">
        <f>C81/'Generation Plant Input'!$D$9/10000</f>
        <v>14.520424085393897</v>
      </c>
    </row>
    <row r="82" spans="1:6" x14ac:dyDescent="0.25">
      <c r="A82" s="51">
        <f>B82-'Input Capital &amp; Operating Costs'!$E$12+1</f>
        <v>75</v>
      </c>
      <c r="B82" s="9">
        <f>'Life Cycle Cost Evaluation'!B88</f>
        <v>2101</v>
      </c>
      <c r="C82" s="44">
        <f>IF(B82&lt;'Input Capital &amp; Operating Costs'!$E$12,0,'Generation Plant Input'!$D$9*'Marginal Supply Costs'!O90*1000)</f>
        <v>4652000.4616703736</v>
      </c>
      <c r="D82" s="44">
        <f>C82/(1+'Life Cycle Cost Evaluation'!$M$1)^(A82)</f>
        <v>39356.576708090863</v>
      </c>
      <c r="E82" s="45">
        <f t="shared" si="2"/>
        <v>25645020.599322453</v>
      </c>
      <c r="F82" s="19">
        <f>C82/'Generation Plant Input'!$D$9/10000</f>
        <v>14.763568586703817</v>
      </c>
    </row>
    <row r="83" spans="1:6" x14ac:dyDescent="0.25">
      <c r="A83" s="51">
        <f>B83-'Input Capital &amp; Operating Costs'!$E$12+1</f>
        <v>76</v>
      </c>
      <c r="B83" s="9">
        <f>'Life Cycle Cost Evaluation'!B89</f>
        <v>2102</v>
      </c>
      <c r="C83" s="44">
        <f>IF(B83&lt;'Input Capital &amp; Operating Costs'!$E$12,0,'Generation Plant Input'!$D$9*'Marginal Supply Costs'!O91*1000)</f>
        <v>4729898.2094010441</v>
      </c>
      <c r="D83" s="44">
        <f>C83/(1+'Life Cycle Cost Evaluation'!$M$1)^(A83)</f>
        <v>37548.655892904048</v>
      </c>
      <c r="E83" s="45">
        <f t="shared" si="2"/>
        <v>25682569.255215358</v>
      </c>
      <c r="F83" s="19">
        <f>C83/'Generation Plant Input'!$D$9/10000</f>
        <v>15.010784542688175</v>
      </c>
    </row>
    <row r="84" spans="1:6" x14ac:dyDescent="0.25">
      <c r="A84" s="51">
        <f>B84-'Input Capital &amp; Operating Costs'!$E$12+1</f>
        <v>77</v>
      </c>
      <c r="B84" s="9">
        <f>'Life Cycle Cost Evaluation'!B90</f>
        <v>2103</v>
      </c>
      <c r="C84" s="44">
        <f>IF(B84&lt;'Input Capital &amp; Operating Costs'!$E$12,0,'Generation Plant Input'!$D$9*'Marginal Supply Costs'!O92*1000)</f>
        <v>4809100.3549174638</v>
      </c>
      <c r="D84" s="44">
        <f>C84/(1+'Life Cycle Cost Evaluation'!$M$1)^(A84)</f>
        <v>35823.785432889854</v>
      </c>
      <c r="E84" s="45">
        <f t="shared" si="2"/>
        <v>25718393.040648248</v>
      </c>
      <c r="F84" s="19">
        <f>C84/'Generation Plant Input'!$D$9/10000</f>
        <v>15.262140129855485</v>
      </c>
    </row>
    <row r="85" spans="1:6" x14ac:dyDescent="0.25">
      <c r="A85" s="51">
        <f>B85-'Input Capital &amp; Operating Costs'!$E$12+1</f>
        <v>78</v>
      </c>
      <c r="B85" s="9">
        <f>'Life Cycle Cost Evaluation'!B91</f>
        <v>2104</v>
      </c>
      <c r="C85" s="44">
        <f>IF(B85&lt;'Input Capital &amp; Operating Costs'!$E$12,0,'Generation Plant Input'!$D$9*'Marginal Supply Costs'!O93*1000)</f>
        <v>4889628.7403605571</v>
      </c>
      <c r="D85" s="44">
        <f>C85/(1+'Life Cycle Cost Evaluation'!$M$1)^(A85)</f>
        <v>34178.150248628684</v>
      </c>
      <c r="E85" s="45">
        <f t="shared" si="2"/>
        <v>25752571.190896876</v>
      </c>
      <c r="F85" s="19">
        <f>C85/'Generation Plant Input'!$D$9/10000</f>
        <v>15.517704666329918</v>
      </c>
    </row>
    <row r="86" spans="1:6" x14ac:dyDescent="0.25">
      <c r="A86" s="51">
        <f>B86-'Input Capital &amp; Operating Costs'!$E$12+1</f>
        <v>79</v>
      </c>
      <c r="B86" s="9">
        <f>'Life Cycle Cost Evaluation'!B92</f>
        <v>2105</v>
      </c>
      <c r="C86" s="44">
        <f>IF(B86&lt;'Input Capital &amp; Operating Costs'!$E$12,0,'Generation Plant Input'!$D$9*'Marginal Supply Costs'!O94*1000)</f>
        <v>4971505.5736178961</v>
      </c>
      <c r="D86" s="44">
        <f>C86/(1+'Life Cycle Cost Evaluation'!$M$1)^(A86)</f>
        <v>32608.110513786221</v>
      </c>
      <c r="E86" s="45">
        <f t="shared" si="2"/>
        <v>25785179.301410664</v>
      </c>
      <c r="F86" s="19">
        <f>C86/'Generation Plant Input'!$D$9/10000</f>
        <v>15.777548630967617</v>
      </c>
    </row>
    <row r="87" spans="1:6" x14ac:dyDescent="0.25">
      <c r="A87" s="51">
        <f>B87-'Input Capital &amp; Operating Costs'!$E$12+1</f>
        <v>80</v>
      </c>
      <c r="B87" s="9">
        <f>'Life Cycle Cost Evaluation'!B93</f>
        <v>2106</v>
      </c>
      <c r="C87" s="44">
        <f>IF(B87&lt;'Input Capital &amp; Operating Costs'!$E$12,0,'Generation Plant Input'!$D$9*'Marginal Supply Costs'!O95*1000)</f>
        <v>5054753.4344481276</v>
      </c>
      <c r="D87" s="44">
        <f>C87/(1+'Life Cycle Cost Evaluation'!$M$1)^(A87)</f>
        <v>31110.193604522443</v>
      </c>
      <c r="E87" s="45">
        <f t="shared" si="2"/>
        <v>25816289.495015185</v>
      </c>
      <c r="F87" s="19">
        <f>C87/'Generation Plant Input'!$D$9/10000</f>
        <v>16.041743682793168</v>
      </c>
    </row>
    <row r="88" spans="1:6" x14ac:dyDescent="0.25">
      <c r="A88" s="51">
        <f>B88-'Input Capital &amp; Operating Costs'!$E$12+1</f>
        <v>81</v>
      </c>
      <c r="B88" s="9">
        <f>'Life Cycle Cost Evaluation'!B94</f>
        <v>2107</v>
      </c>
      <c r="C88" s="44">
        <f>IF(B88&lt;'Input Capital &amp; Operating Costs'!$E$12,0,'Generation Plant Input'!$D$9*'Marginal Supply Costs'!O96*1000)</f>
        <v>5139395.2807079609</v>
      </c>
      <c r="D88" s="44">
        <f>C88/(1+'Life Cycle Cost Evaluation'!$M$1)^(A88)</f>
        <v>29681.086418720246</v>
      </c>
      <c r="E88" s="45">
        <f t="shared" si="2"/>
        <v>25845970.581433907</v>
      </c>
      <c r="F88" s="19">
        <f>C88/'Generation Plant Input'!$D$9/10000</f>
        <v>16.310362680761539</v>
      </c>
    </row>
    <row r="89" spans="1:6" x14ac:dyDescent="0.25">
      <c r="A89" s="51"/>
    </row>
  </sheetData>
  <mergeCells count="6">
    <mergeCell ref="D4:D6"/>
    <mergeCell ref="E4:E6"/>
    <mergeCell ref="B2:F2"/>
    <mergeCell ref="B4:B6"/>
    <mergeCell ref="F4:F6"/>
    <mergeCell ref="C4:C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00B050"/>
  </sheetPr>
  <dimension ref="A1:F89"/>
  <sheetViews>
    <sheetView zoomScale="85" zoomScaleNormal="85" workbookViewId="0">
      <selection activeCell="J12" sqref="J12"/>
    </sheetView>
  </sheetViews>
  <sheetFormatPr defaultColWidth="9.140625" defaultRowHeight="15" x14ac:dyDescent="0.25"/>
  <cols>
    <col min="1" max="1" width="11.5703125" style="9" customWidth="1"/>
    <col min="2" max="2" width="9.28515625" style="9" bestFit="1" customWidth="1"/>
    <col min="3" max="3" width="11.5703125" style="9" customWidth="1"/>
    <col min="4" max="4" width="11.28515625" style="9" customWidth="1"/>
    <col min="5" max="5" width="13" style="9" customWidth="1"/>
    <col min="6" max="6" width="11.42578125" style="9" customWidth="1"/>
    <col min="7" max="7" width="12.42578125" style="9" customWidth="1"/>
    <col min="8" max="16384" width="9.140625" style="9"/>
  </cols>
  <sheetData>
    <row r="1" spans="1:6" ht="9" customHeight="1" x14ac:dyDescent="0.25"/>
    <row r="2" spans="1:6" x14ac:dyDescent="0.25">
      <c r="B2" s="325" t="s">
        <v>191</v>
      </c>
      <c r="C2" s="325"/>
      <c r="D2" s="325"/>
      <c r="E2" s="325"/>
      <c r="F2" s="325"/>
    </row>
    <row r="4" spans="1:6" x14ac:dyDescent="0.25">
      <c r="A4" s="57" t="s">
        <v>173</v>
      </c>
      <c r="C4" s="311" t="s">
        <v>192</v>
      </c>
      <c r="D4" s="311" t="s">
        <v>188</v>
      </c>
      <c r="E4" s="311" t="s">
        <v>189</v>
      </c>
      <c r="F4" s="311" t="s">
        <v>193</v>
      </c>
    </row>
    <row r="5" spans="1:6" x14ac:dyDescent="0.25">
      <c r="A5" s="31" t="s">
        <v>12</v>
      </c>
      <c r="C5" s="311"/>
      <c r="D5" s="311"/>
      <c r="E5" s="311"/>
      <c r="F5" s="311"/>
    </row>
    <row r="6" spans="1:6" x14ac:dyDescent="0.25">
      <c r="A6" s="51"/>
      <c r="B6" s="18" t="s">
        <v>12</v>
      </c>
      <c r="C6" s="311"/>
      <c r="D6" s="311"/>
      <c r="E6" s="311"/>
      <c r="F6" s="311"/>
    </row>
    <row r="7" spans="1:6" x14ac:dyDescent="0.25">
      <c r="A7" s="51"/>
      <c r="C7" s="9" t="s">
        <v>194</v>
      </c>
      <c r="D7" s="9" t="s">
        <v>194</v>
      </c>
      <c r="E7" s="9" t="s">
        <v>194</v>
      </c>
      <c r="F7" s="42" t="s">
        <v>158</v>
      </c>
    </row>
    <row r="8" spans="1:6" x14ac:dyDescent="0.25">
      <c r="A8" s="51"/>
      <c r="F8" s="42"/>
    </row>
    <row r="9" spans="1:6" x14ac:dyDescent="0.25">
      <c r="A9" s="51">
        <f>B9-'Input Capital &amp; Operating Costs'!$E$12+1</f>
        <v>1</v>
      </c>
      <c r="B9" s="9">
        <f>'Replacement Energy '!B8</f>
        <v>2027</v>
      </c>
      <c r="C9" s="44">
        <f>IF(B9&lt;'Input Capital &amp; Operating Costs'!$E$12,0,'Generation Plant Input'!$D$9*'Marginal Supply Costs'!P16*1000)</f>
        <v>962250.80449999997</v>
      </c>
      <c r="D9" s="44">
        <f>C9/(1+'Life Cycle Cost Evaluation'!$M$1)^(A9)</f>
        <v>902928.40808858012</v>
      </c>
      <c r="E9" s="45">
        <f>D9</f>
        <v>902928.40808858012</v>
      </c>
      <c r="F9" s="19">
        <f>C9/'Generation Plant Input'!$D$9/10000</f>
        <v>3.0537949999999996</v>
      </c>
    </row>
    <row r="10" spans="1:6" x14ac:dyDescent="0.25">
      <c r="A10" s="51">
        <f>B10-'Input Capital &amp; Operating Costs'!$E$12+1</f>
        <v>2</v>
      </c>
      <c r="B10" s="9">
        <f>'Replacement Energy '!B9</f>
        <v>2028</v>
      </c>
      <c r="C10" s="44">
        <f>IF(B10&lt;'Input Capital &amp; Operating Costs'!$E$12,0,'Generation Plant Input'!$D$9*'Marginal Supply Costs'!P17*1000)</f>
        <v>897537.14200000023</v>
      </c>
      <c r="D10" s="44">
        <f>C10/(1+'Life Cycle Cost Evaluation'!$M$1)^(A10)</f>
        <v>790282.74213047663</v>
      </c>
      <c r="E10" s="45">
        <f t="shared" ref="E10:E41" si="0">D10+E9</f>
        <v>1693211.1502190568</v>
      </c>
      <c r="F10" s="19">
        <f>C10/'Generation Plant Input'!$D$9/10000</f>
        <v>2.8484200000000004</v>
      </c>
    </row>
    <row r="11" spans="1:6" x14ac:dyDescent="0.25">
      <c r="A11" s="51">
        <f>B11-'Input Capital &amp; Operating Costs'!$E$12+1</f>
        <v>3</v>
      </c>
      <c r="B11" s="9">
        <f>'Replacement Energy '!B10</f>
        <v>2029</v>
      </c>
      <c r="C11" s="44">
        <f>IF(B11&lt;'Input Capital &amp; Operating Costs'!$E$12,0,'Generation Plant Input'!$D$9*'Marginal Supply Costs'!P18*1000)</f>
        <v>1124881.7919999999</v>
      </c>
      <c r="D11" s="44">
        <f>C11/(1+'Life Cycle Cost Evaluation'!$M$1)^(A11)</f>
        <v>929398.54823642527</v>
      </c>
      <c r="E11" s="45">
        <f t="shared" si="0"/>
        <v>2622609.6984554818</v>
      </c>
      <c r="F11" s="19">
        <f>C11/'Generation Plant Input'!$D$9/10000</f>
        <v>3.5699199999999998</v>
      </c>
    </row>
    <row r="12" spans="1:6" x14ac:dyDescent="0.25">
      <c r="A12" s="51">
        <f>B12-'Input Capital &amp; Operating Costs'!$E$12+1</f>
        <v>4</v>
      </c>
      <c r="B12" s="9">
        <f>'Replacement Energy '!B11</f>
        <v>2030</v>
      </c>
      <c r="C12" s="44">
        <f>IF(B12&lt;'Input Capital &amp; Operating Costs'!$E$12,0,'Generation Plant Input'!$D$9*'Marginal Supply Costs'!P19*1000)</f>
        <v>1800846.9160000002</v>
      </c>
      <c r="D12" s="44">
        <f>C12/(1+'Life Cycle Cost Evaluation'!$M$1)^(A12)</f>
        <v>1396165.6002940973</v>
      </c>
      <c r="E12" s="45">
        <f t="shared" si="0"/>
        <v>4018775.2987495791</v>
      </c>
      <c r="F12" s="19">
        <f>C12/'Generation Plant Input'!$D$9/10000</f>
        <v>5.7151600000000009</v>
      </c>
    </row>
    <row r="13" spans="1:6" x14ac:dyDescent="0.25">
      <c r="A13" s="51">
        <f>B13-'Input Capital &amp; Operating Costs'!$E$12+1</f>
        <v>5</v>
      </c>
      <c r="B13" s="9">
        <f>'Replacement Energy '!B12</f>
        <v>2031</v>
      </c>
      <c r="C13" s="44">
        <f>IF(B13&lt;'Input Capital &amp; Operating Costs'!$E$12,0,'Generation Plant Input'!$D$9*'Marginal Supply Costs'!P20*1000)</f>
        <v>3347099.3339999998</v>
      </c>
      <c r="D13" s="44">
        <f>C13/(1+'Life Cycle Cost Evaluation'!$M$1)^(A13)</f>
        <v>2434970.8837795444</v>
      </c>
      <c r="E13" s="45">
        <f t="shared" si="0"/>
        <v>6453746.1825291235</v>
      </c>
      <c r="F13" s="19">
        <f>C13/'Generation Plant Input'!$D$9/10000</f>
        <v>10.622339999999999</v>
      </c>
    </row>
    <row r="14" spans="1:6" x14ac:dyDescent="0.25">
      <c r="A14" s="51">
        <f>B14-'Input Capital &amp; Operating Costs'!$E$12+1</f>
        <v>6</v>
      </c>
      <c r="B14" s="9">
        <f>'Replacement Energy '!B13</f>
        <v>2032</v>
      </c>
      <c r="C14" s="44">
        <f>IF(B14&lt;'Input Capital &amp; Operating Costs'!$E$12,0,'Generation Plant Input'!$D$9*'Marginal Supply Costs'!P21*1000)</f>
        <v>2428929.4440000001</v>
      </c>
      <c r="D14" s="44">
        <f>C14/(1+'Life Cycle Cost Evaluation'!$M$1)^(A14)</f>
        <v>1658078.5646524234</v>
      </c>
      <c r="E14" s="45">
        <f t="shared" si="0"/>
        <v>8111824.7471815469</v>
      </c>
      <c r="F14" s="19">
        <f>C14/'Generation Plant Input'!$D$9/10000</f>
        <v>7.7084399999999995</v>
      </c>
    </row>
    <row r="15" spans="1:6" x14ac:dyDescent="0.25">
      <c r="A15" s="51">
        <f>B15-'Input Capital &amp; Operating Costs'!$E$12+1</f>
        <v>7</v>
      </c>
      <c r="B15" s="9">
        <f>'Replacement Energy '!B14</f>
        <v>2033</v>
      </c>
      <c r="C15" s="44">
        <f>IF(B15&lt;'Input Capital &amp; Operating Costs'!$E$12,0,'Generation Plant Input'!$D$9*'Marginal Supply Costs'!P22*1000)</f>
        <v>2670138.4940000004</v>
      </c>
      <c r="D15" s="44">
        <f>C15/(1+'Life Cycle Cost Evaluation'!$M$1)^(A15)</f>
        <v>1710365.892358904</v>
      </c>
      <c r="E15" s="45">
        <f t="shared" si="0"/>
        <v>9822190.6395404506</v>
      </c>
      <c r="F15" s="19">
        <f>C15/'Generation Plant Input'!$D$9/10000</f>
        <v>8.4739400000000007</v>
      </c>
    </row>
    <row r="16" spans="1:6" x14ac:dyDescent="0.25">
      <c r="A16" s="51">
        <f>B16-'Input Capital &amp; Operating Costs'!$E$12+1</f>
        <v>8</v>
      </c>
      <c r="B16" s="9">
        <f>'Replacement Energy '!B15</f>
        <v>2034</v>
      </c>
      <c r="C16" s="44">
        <f>IF(B16&lt;'Input Capital &amp; Operating Costs'!$E$12,0,'Generation Plant Input'!$D$9*'Marginal Supply Costs'!P23*1000)</f>
        <v>2021637.4859999998</v>
      </c>
      <c r="D16" s="44">
        <f>C16/(1+'Life Cycle Cost Evaluation'!$M$1)^(A16)</f>
        <v>1215132.2732023639</v>
      </c>
      <c r="E16" s="45">
        <f t="shared" si="0"/>
        <v>11037322.912742814</v>
      </c>
      <c r="F16" s="19">
        <f>C16/'Generation Plant Input'!$D$9/10000</f>
        <v>6.4158599999999995</v>
      </c>
    </row>
    <row r="17" spans="1:6" x14ac:dyDescent="0.25">
      <c r="A17" s="51">
        <f>B17-'Input Capital &amp; Operating Costs'!$E$12+1</f>
        <v>9</v>
      </c>
      <c r="B17" s="9">
        <f>'Replacement Energy '!B16</f>
        <v>2035</v>
      </c>
      <c r="C17" s="44">
        <f>IF(B17&lt;'Input Capital &amp; Operating Costs'!$E$12,0,'Generation Plant Input'!$D$9*'Marginal Supply Costs'!P24*1000)</f>
        <v>1450405.3</v>
      </c>
      <c r="D17" s="44">
        <f>C17/(1+'Life Cycle Cost Evaluation'!$M$1)^(A17)</f>
        <v>818040.27505182556</v>
      </c>
      <c r="E17" s="45">
        <f t="shared" si="0"/>
        <v>11855363.187794639</v>
      </c>
      <c r="F17" s="19">
        <f>C17/'Generation Plant Input'!$D$9/10000</f>
        <v>4.6029999999999998</v>
      </c>
    </row>
    <row r="18" spans="1:6" x14ac:dyDescent="0.25">
      <c r="A18" s="51">
        <f>B18-'Input Capital &amp; Operating Costs'!$E$12+1</f>
        <v>10</v>
      </c>
      <c r="B18" s="9">
        <f>'Replacement Energy '!B17</f>
        <v>2036</v>
      </c>
      <c r="C18" s="44">
        <f>IF(B18&lt;'Input Capital &amp; Operating Costs'!$E$12,0,'Generation Plant Input'!$D$9*'Marginal Supply Costs'!P25*1000)</f>
        <v>2131922.4860000005</v>
      </c>
      <c r="D18" s="44">
        <f>C18/(1+'Life Cycle Cost Evaluation'!$M$1)^(A18)</f>
        <v>1128292.6329265954</v>
      </c>
      <c r="E18" s="45">
        <f t="shared" si="0"/>
        <v>12983655.820721235</v>
      </c>
      <c r="F18" s="19">
        <f>C18/'Generation Plant Input'!$D$9/10000</f>
        <v>6.7658600000000009</v>
      </c>
    </row>
    <row r="19" spans="1:6" x14ac:dyDescent="0.25">
      <c r="A19" s="51">
        <f>B19-'Input Capital &amp; Operating Costs'!$E$12+1</f>
        <v>11</v>
      </c>
      <c r="B19" s="9">
        <f>'Replacement Energy '!B18</f>
        <v>2037</v>
      </c>
      <c r="C19" s="44">
        <f>IF(B19&lt;'Input Capital &amp; Operating Costs'!$E$12,0,'Generation Plant Input'!$D$9*'Marginal Supply Costs'!P26*1000)</f>
        <v>2194545.4600000004</v>
      </c>
      <c r="D19" s="44">
        <f>C19/(1+'Life Cycle Cost Evaluation'!$M$1)^(A19)</f>
        <v>1089833.0099939154</v>
      </c>
      <c r="E19" s="45">
        <f t="shared" si="0"/>
        <v>14073488.83071515</v>
      </c>
      <c r="F19" s="19">
        <f>C19/'Generation Plant Input'!$D$9/10000</f>
        <v>6.9646000000000017</v>
      </c>
    </row>
    <row r="20" spans="1:6" x14ac:dyDescent="0.25">
      <c r="A20" s="51">
        <f>B20-'Input Capital &amp; Operating Costs'!$E$12+1</f>
        <v>12</v>
      </c>
      <c r="B20" s="9">
        <f>'Replacement Energy '!B19</f>
        <v>2038</v>
      </c>
      <c r="C20" s="44">
        <f>IF(B20&lt;'Input Capital &amp; Operating Costs'!$E$12,0,'Generation Plant Input'!$D$9*'Marginal Supply Costs'!P27*1000)</f>
        <v>2259140.9600000004</v>
      </c>
      <c r="D20" s="44">
        <f>C20/(1+'Life Cycle Cost Evaluation'!$M$1)^(A20)</f>
        <v>1052746.3404722365</v>
      </c>
      <c r="E20" s="45">
        <f t="shared" si="0"/>
        <v>15126235.171187386</v>
      </c>
      <c r="F20" s="19">
        <f>C20/'Generation Plant Input'!$D$9/10000</f>
        <v>7.1696000000000017</v>
      </c>
    </row>
    <row r="21" spans="1:6" x14ac:dyDescent="0.25">
      <c r="A21" s="51">
        <f>B21-'Input Capital &amp; Operating Costs'!$E$12+1</f>
        <v>13</v>
      </c>
      <c r="B21" s="9">
        <f>'Replacement Energy '!B20</f>
        <v>2039</v>
      </c>
      <c r="C21" s="44">
        <f>IF(B21&lt;'Input Capital &amp; Operating Costs'!$E$12,0,'Generation Plant Input'!$D$9*'Marginal Supply Costs'!P28*1000)</f>
        <v>2325557.7379999999</v>
      </c>
      <c r="D21" s="44">
        <f>C21/(1+'Life Cycle Cost Evaluation'!$M$1)^(A21)</f>
        <v>1016886.7097995235</v>
      </c>
      <c r="E21" s="45">
        <f t="shared" si="0"/>
        <v>16143121.88098691</v>
      </c>
      <c r="F21" s="19">
        <f>C21/'Generation Plant Input'!$D$9/10000</f>
        <v>7.3803799999999988</v>
      </c>
    </row>
    <row r="22" spans="1:6" x14ac:dyDescent="0.25">
      <c r="A22" s="51">
        <f>B22-'Input Capital &amp; Operating Costs'!$E$12+1</f>
        <v>14</v>
      </c>
      <c r="B22" s="9">
        <f>'Replacement Energy '!B21</f>
        <v>2040</v>
      </c>
      <c r="C22" s="44">
        <f>IF(B22&lt;'Input Capital &amp; Operating Costs'!$E$12,0,'Generation Plant Input'!$D$9*'Marginal Supply Costs'!P29*1000)</f>
        <v>2393890.324</v>
      </c>
      <c r="D22" s="44">
        <f>C22/(1+'Life Cycle Cost Evaluation'!$M$1)^(A22)</f>
        <v>982233.46920319321</v>
      </c>
      <c r="E22" s="45">
        <f t="shared" si="0"/>
        <v>17125355.350190103</v>
      </c>
      <c r="F22" s="19">
        <f>C22/'Generation Plant Input'!$D$9/10000</f>
        <v>7.5972399999999993</v>
      </c>
    </row>
    <row r="23" spans="1:6" x14ac:dyDescent="0.25">
      <c r="A23" s="51">
        <f>B23-'Input Capital &amp; Operating Costs'!$E$12+1</f>
        <v>15</v>
      </c>
      <c r="B23" s="9">
        <f>'Replacement Energy '!B22</f>
        <v>2041</v>
      </c>
      <c r="C23" s="44">
        <f>IF(B23&lt;'Input Capital &amp; Operating Costs'!$E$12,0,'Generation Plant Input'!$D$9*'Marginal Supply Costs'!P30*1000)</f>
        <v>2464460.12</v>
      </c>
      <c r="D23" s="44">
        <f>C23/(1+'Life Cycle Cost Evaluation'!$M$1)^(A23)</f>
        <v>948849.44545580563</v>
      </c>
      <c r="E23" s="45">
        <f t="shared" si="0"/>
        <v>18074204.795645908</v>
      </c>
      <c r="F23" s="19">
        <f>C23/'Generation Plant Input'!$D$9/10000</f>
        <v>7.8212000000000002</v>
      </c>
    </row>
    <row r="24" spans="1:6" x14ac:dyDescent="0.25">
      <c r="A24" s="51">
        <f>B24-'Input Capital &amp; Operating Costs'!$E$12+1</f>
        <v>16</v>
      </c>
      <c r="B24" s="9">
        <f>'Replacement Energy '!B23</f>
        <v>2042</v>
      </c>
      <c r="C24" s="44">
        <f>IF(B24&lt;'Input Capital &amp; Operating Costs'!$E$12,0,'Generation Plant Input'!$D$9*'Marginal Supply Costs'!P31*1000)</f>
        <v>2536895.3080000002</v>
      </c>
      <c r="D24" s="44">
        <f>C24/(1+'Life Cycle Cost Evaluation'!$M$1)^(A24)</f>
        <v>916522.4192292376</v>
      </c>
      <c r="E24" s="45">
        <f t="shared" si="0"/>
        <v>18990727.214875147</v>
      </c>
      <c r="F24" s="19">
        <f>C24/'Generation Plant Input'!$D$9/10000</f>
        <v>8.0510800000000007</v>
      </c>
    </row>
    <row r="25" spans="1:6" x14ac:dyDescent="0.25">
      <c r="A25" s="51">
        <f>B25-'Input Capital &amp; Operating Costs'!$E$12+1</f>
        <v>17</v>
      </c>
      <c r="B25" s="9">
        <f>'Replacement Energy '!B24</f>
        <v>2043</v>
      </c>
      <c r="C25" s="44">
        <f>IF(B25&lt;'Input Capital &amp; Operating Costs'!$E$12,0,'Generation Plant Input'!$D$9*'Marginal Supply Costs'!P32*1000)</f>
        <v>2611668.5380000002</v>
      </c>
      <c r="D25" s="44">
        <f>C25/(1+'Life Cycle Cost Evaluation'!$M$1)^(A25)</f>
        <v>885367.62876605685</v>
      </c>
      <c r="E25" s="45">
        <f t="shared" si="0"/>
        <v>19876094.843641203</v>
      </c>
      <c r="F25" s="19">
        <f>C25/'Generation Plant Input'!$D$9/10000</f>
        <v>8.2883800000000001</v>
      </c>
    </row>
    <row r="26" spans="1:6" x14ac:dyDescent="0.25">
      <c r="A26" s="51">
        <f>B26-'Input Capital &amp; Operating Costs'!$E$12+1</f>
        <v>18</v>
      </c>
      <c r="B26" s="9">
        <f>'Replacement Energy '!B25</f>
        <v>2044</v>
      </c>
      <c r="C26" s="44">
        <f>IF(B26&lt;'Input Capital &amp; Operating Costs'!$E$12,0,'Generation Plant Input'!$D$9*'Marginal Supply Costs'!P33*1000)</f>
        <v>2688779.8100000005</v>
      </c>
      <c r="D26" s="44">
        <f>C26/(1+'Life Cycle Cost Evaluation'!$M$1)^(A26)</f>
        <v>855314.53890993877</v>
      </c>
      <c r="E26" s="45">
        <f t="shared" si="0"/>
        <v>20731409.382551141</v>
      </c>
      <c r="F26" s="19">
        <f>C26/'Generation Plant Input'!$D$9/10000</f>
        <v>8.533100000000001</v>
      </c>
    </row>
    <row r="27" spans="1:6" x14ac:dyDescent="0.25">
      <c r="A27" s="51">
        <f>B27-'Input Capital &amp; Operating Costs'!$E$12+1</f>
        <v>19</v>
      </c>
      <c r="B27" s="9">
        <f>'Replacement Energy '!B26</f>
        <v>2045</v>
      </c>
      <c r="C27" s="44">
        <f>IF(B27&lt;'Input Capital &amp; Operating Costs'!$E$12,0,'Generation Plant Input'!$D$9*'Marginal Supply Costs'!P34*1000)</f>
        <v>2768071.5740000005</v>
      </c>
      <c r="D27" s="44">
        <f>C27/(1+'Life Cycle Cost Evaluation'!$M$1)^(A27)</f>
        <v>826252.84085532953</v>
      </c>
      <c r="E27" s="45">
        <f t="shared" si="0"/>
        <v>21557662.223406471</v>
      </c>
      <c r="F27" s="19">
        <f>C27/'Generation Plant Input'!$D$9/10000</f>
        <v>8.7847400000000011</v>
      </c>
    </row>
    <row r="28" spans="1:6" x14ac:dyDescent="0.25">
      <c r="A28" s="51">
        <f>B28-'Input Capital &amp; Operating Costs'!$E$12+1</f>
        <v>20</v>
      </c>
      <c r="B28" s="9">
        <f>'Replacement Energy '!B27</f>
        <v>2046</v>
      </c>
      <c r="C28" s="44">
        <f>IF(B28&lt;'Input Capital &amp; Operating Costs'!$E$12,0,'Generation Plant Input'!$D$9*'Marginal Supply Costs'!P35*1000)</f>
        <v>2814422.9325066302</v>
      </c>
      <c r="D28" s="44">
        <f>C28/(1+'Life Cycle Cost Evaluation'!$M$1)^(A28)</f>
        <v>788297.3113216213</v>
      </c>
      <c r="E28" s="45">
        <f t="shared" si="0"/>
        <v>22345959.534728091</v>
      </c>
      <c r="F28" s="19">
        <f>C28/'Generation Plant Input'!$D$9/10000</f>
        <v>8.9318404712999993</v>
      </c>
    </row>
    <row r="29" spans="1:6" x14ac:dyDescent="0.25">
      <c r="A29" s="51">
        <f>B29-'Input Capital &amp; Operating Costs'!$E$12+1</f>
        <v>21</v>
      </c>
      <c r="B29" s="9">
        <f>'Replacement Energy '!B28</f>
        <v>2047</v>
      </c>
      <c r="C29" s="44">
        <f>IF(B29&lt;'Input Capital &amp; Operating Costs'!$E$12,0,'Generation Plant Input'!$D$9*'Marginal Supply Costs'!P36*1000)</f>
        <v>2861550.4445114536</v>
      </c>
      <c r="D29" s="44">
        <f>C29/(1+'Life Cycle Cost Evaluation'!$M$1)^(A29)</f>
        <v>752085.34277911403</v>
      </c>
      <c r="E29" s="45">
        <f t="shared" si="0"/>
        <v>23098044.877507206</v>
      </c>
      <c r="F29" s="19">
        <f>C29/'Generation Plant Input'!$D$9/10000</f>
        <v>9.0814041399919176</v>
      </c>
    </row>
    <row r="30" spans="1:6" x14ac:dyDescent="0.25">
      <c r="A30" s="51">
        <f>B30-'Input Capital &amp; Operating Costs'!$E$12+1</f>
        <v>22</v>
      </c>
      <c r="B30" s="9">
        <f>'Replacement Energy '!B29</f>
        <v>2048</v>
      </c>
      <c r="C30" s="44">
        <f>IF(B30&lt;'Input Capital &amp; Operating Costs'!$E$12,0,'Generation Plant Input'!$D$9*'Marginal Supply Costs'!P37*1000)</f>
        <v>2909467.1067047976</v>
      </c>
      <c r="D30" s="44">
        <f>C30/(1+'Life Cycle Cost Evaluation'!$M$1)^(A30)</f>
        <v>717536.84136619128</v>
      </c>
      <c r="E30" s="45">
        <f t="shared" si="0"/>
        <v>23815581.718873397</v>
      </c>
      <c r="F30" s="19">
        <f>C30/'Generation Plant Input'!$D$9/10000</f>
        <v>9.2334722523160817</v>
      </c>
    </row>
    <row r="31" spans="1:6" x14ac:dyDescent="0.25">
      <c r="A31" s="51">
        <f>B31-'Input Capital &amp; Operating Costs'!$E$12+1</f>
        <v>23</v>
      </c>
      <c r="B31" s="9">
        <f>'Replacement Energy '!B30</f>
        <v>2049</v>
      </c>
      <c r="C31" s="44">
        <f>IF(B31&lt;'Input Capital &amp; Operating Costs'!$E$12,0,'Generation Plant Input'!$D$9*'Marginal Supply Costs'!P38*1000)</f>
        <v>2958186.1334065697</v>
      </c>
      <c r="D31" s="44">
        <f>C31/(1+'Life Cycle Cost Evaluation'!$M$1)^(A31)</f>
        <v>684575.39248838148</v>
      </c>
      <c r="E31" s="45">
        <f t="shared" si="0"/>
        <v>24500157.111361779</v>
      </c>
      <c r="F31" s="19">
        <f>C31/'Generation Plant Input'!$D$9/10000</f>
        <v>9.3880867451811145</v>
      </c>
    </row>
    <row r="32" spans="1:6" x14ac:dyDescent="0.25">
      <c r="A32" s="51">
        <f>B32-'Input Capital &amp; Operating Costs'!$E$12+1</f>
        <v>24</v>
      </c>
      <c r="B32" s="9">
        <f>'Replacement Energy '!B31</f>
        <v>2050</v>
      </c>
      <c r="C32" s="44">
        <f>IF(B32&lt;'Input Capital &amp; Operating Costs'!$E$12,0,'Generation Plant Input'!$D$9*'Marginal Supply Costs'!P39*1000)</f>
        <v>3007720.960210463</v>
      </c>
      <c r="D32" s="44">
        <f>C32/(1+'Life Cycle Cost Evaluation'!$M$1)^(A32)</f>
        <v>653128.09180407191</v>
      </c>
      <c r="E32" s="45">
        <f t="shared" si="0"/>
        <v>25153285.203165852</v>
      </c>
      <c r="F32" s="19">
        <f>C32/'Generation Plant Input'!$D$9/10000</f>
        <v>9.5452902577291745</v>
      </c>
    </row>
    <row r="33" spans="1:6" x14ac:dyDescent="0.25">
      <c r="A33" s="51">
        <f>B33-'Input Capital &amp; Operating Costs'!$E$12+1</f>
        <v>25</v>
      </c>
      <c r="B33" s="9">
        <f>'Replacement Energy '!B32</f>
        <v>2051</v>
      </c>
      <c r="C33" s="44">
        <f>IF(B33&lt;'Input Capital &amp; Operating Costs'!$E$12,0,'Generation Plant Input'!$D$9*'Marginal Supply Costs'!P40*1000)</f>
        <v>3058085.2476891875</v>
      </c>
      <c r="D33" s="44">
        <f>C33/(1+'Life Cycle Cost Evaluation'!$M$1)^(A33)</f>
        <v>623125.38397422456</v>
      </c>
      <c r="E33" s="45">
        <f t="shared" si="0"/>
        <v>25776410.587140076</v>
      </c>
      <c r="F33" s="19">
        <f>C33/'Generation Plant Input'!$D$9/10000</f>
        <v>9.7051261430948514</v>
      </c>
    </row>
    <row r="34" spans="1:6" x14ac:dyDescent="0.25">
      <c r="A34" s="51">
        <f>B34-'Input Capital &amp; Operating Costs'!$E$12+1</f>
        <v>26</v>
      </c>
      <c r="B34" s="9">
        <f>'Replacement Energy '!B33</f>
        <v>2052</v>
      </c>
      <c r="C34" s="44">
        <f>IF(B34&lt;'Input Capital &amp; Operating Costs'!$E$12,0,'Generation Plant Input'!$D$9*'Marginal Supply Costs'!P41*1000)</f>
        <v>3109292.8851617426</v>
      </c>
      <c r="D34" s="44">
        <f>C34/(1+'Life Cycle Cost Evaluation'!$M$1)^(A34)</f>
        <v>594500.90881943586</v>
      </c>
      <c r="E34" s="45">
        <f t="shared" si="0"/>
        <v>26370911.495959513</v>
      </c>
      <c r="F34" s="19">
        <f>C34/'Generation Plant Input'!$D$9/10000</f>
        <v>9.8676384803609718</v>
      </c>
    </row>
    <row r="35" spans="1:6" x14ac:dyDescent="0.25">
      <c r="A35" s="51">
        <f>B35-'Input Capital &amp; Operating Costs'!$E$12+1</f>
        <v>27</v>
      </c>
      <c r="B35" s="9">
        <f>'Replacement Energy '!B34</f>
        <v>2053</v>
      </c>
      <c r="C35" s="44">
        <f>IF(B35&lt;'Input Capital &amp; Operating Costs'!$E$12,0,'Generation Plant Input'!$D$9*'Marginal Supply Costs'!P42*1000)</f>
        <v>3161357.9945237762</v>
      </c>
      <c r="D35" s="44">
        <f>C35/(1+'Life Cycle Cost Evaluation'!$M$1)^(A35)</f>
        <v>567191.35454407171</v>
      </c>
      <c r="E35" s="45">
        <f t="shared" si="0"/>
        <v>26938102.850503586</v>
      </c>
      <c r="F35" s="19">
        <f>C35/'Generation Plant Input'!$D$9/10000</f>
        <v>10.032872086714619</v>
      </c>
    </row>
    <row r="36" spans="1:6" x14ac:dyDescent="0.25">
      <c r="A36" s="51">
        <f>B36-'Input Capital &amp; Operating Costs'!$E$12+1</f>
        <v>28</v>
      </c>
      <c r="B36" s="9">
        <f>'Replacement Energy '!B35</f>
        <v>2054</v>
      </c>
      <c r="C36" s="44">
        <f>IF(B36&lt;'Input Capital &amp; Operating Costs'!$E$12,0,'Generation Plant Input'!$D$9*'Marginal Supply Costs'!P43*1000)</f>
        <v>3214294.9341420769</v>
      </c>
      <c r="D36" s="44">
        <f>C36/(1+'Life Cycle Cost Evaluation'!$M$1)^(A36)</f>
        <v>541136.31770283589</v>
      </c>
      <c r="E36" s="45">
        <f t="shared" si="0"/>
        <v>27479239.168206424</v>
      </c>
      <c r="F36" s="19">
        <f>C36/'Generation Plant Input'!$D$9/10000</f>
        <v>10.200872529806654</v>
      </c>
    </row>
    <row r="37" spans="1:6" x14ac:dyDescent="0.25">
      <c r="A37" s="51">
        <f>B37-'Input Capital &amp; Operating Costs'!$E$12+1</f>
        <v>29</v>
      </c>
      <c r="B37" s="9">
        <f>'Replacement Energy '!B36</f>
        <v>2055</v>
      </c>
      <c r="C37" s="44">
        <f>IF(B37&lt;'Input Capital &amp; Operating Costs'!$E$12,0,'Generation Plant Input'!$D$9*'Marginal Supply Costs'!P44*1000)</f>
        <v>3268118.3028142853</v>
      </c>
      <c r="D37" s="44">
        <f>C37/(1+'Life Cycle Cost Evaluation'!$M$1)^(A37)</f>
        <v>516278.16960004659</v>
      </c>
      <c r="E37" s="45">
        <f t="shared" si="0"/>
        <v>27995517.337806471</v>
      </c>
      <c r="F37" s="19">
        <f>C37/'Generation Plant Input'!$D$9/10000</f>
        <v>10.371686140318264</v>
      </c>
    </row>
    <row r="38" spans="1:6" x14ac:dyDescent="0.25">
      <c r="A38" s="51">
        <f>B38-'Input Capital &amp; Operating Costs'!$E$12+1</f>
        <v>30</v>
      </c>
      <c r="B38" s="9">
        <f>'Replacement Energy '!B37</f>
        <v>2056</v>
      </c>
      <c r="C38" s="44">
        <f>IF(B38&lt;'Input Capital &amp; Operating Costs'!$E$12,0,'Generation Plant Input'!$D$9*'Marginal Supply Costs'!P45*1000)</f>
        <v>3322842.9437949108</v>
      </c>
      <c r="D38" s="44">
        <f>C38/(1+'Life Cycle Cost Evaluation'!$M$1)^(A38)</f>
        <v>492561.92882612301</v>
      </c>
      <c r="E38" s="45">
        <f t="shared" si="0"/>
        <v>28488079.266632594</v>
      </c>
      <c r="F38" s="19">
        <f>C38/'Generation Plant Input'!$D$9/10000</f>
        <v>10.545360024737894</v>
      </c>
    </row>
    <row r="39" spans="1:6" x14ac:dyDescent="0.25">
      <c r="A39" s="51">
        <f>B39-'Input Capital &amp; Operating Costs'!$E$12+1</f>
        <v>31</v>
      </c>
      <c r="B39" s="9">
        <f>'Replacement Energy '!B38</f>
        <v>2057</v>
      </c>
      <c r="C39" s="44">
        <f>IF(B39&lt;'Input Capital &amp; Operating Costs'!$E$12,0,'Generation Plant Input'!$D$9*'Marginal Supply Costs'!P46*1000)</f>
        <v>3378483.9488887573</v>
      </c>
      <c r="D39" s="44">
        <f>C39/(1+'Life Cycle Cost Evaluation'!$M$1)^(A39)</f>
        <v>469935.13964935398</v>
      </c>
      <c r="E39" s="45">
        <f t="shared" si="0"/>
        <v>28958014.406281948</v>
      </c>
      <c r="F39" s="19">
        <f>C39/'Generation Plant Input'!$D$9/10000</f>
        <v>10.721942078352134</v>
      </c>
    </row>
    <row r="40" spans="1:6" x14ac:dyDescent="0.25">
      <c r="A40" s="51">
        <f>B40-'Input Capital &amp; Operating Costs'!$E$12+1</f>
        <v>32</v>
      </c>
      <c r="B40" s="9">
        <f>'Replacement Energy '!B39</f>
        <v>2058</v>
      </c>
      <c r="C40" s="44">
        <f>IF(B40&lt;'Input Capital &amp; Operating Costs'!$E$12,0,'Generation Plant Input'!$D$9*'Marginal Supply Costs'!P47*1000)</f>
        <v>3435056.6626128992</v>
      </c>
      <c r="D40" s="44">
        <f>C40/(1+'Life Cycle Cost Evaluation'!$M$1)^(A40)</f>
        <v>448347.75599397795</v>
      </c>
      <c r="E40" s="45">
        <f t="shared" si="0"/>
        <v>29406362.162275925</v>
      </c>
      <c r="F40" s="19">
        <f>C40/'Generation Plant Input'!$D$9/10000</f>
        <v>10.901480998454138</v>
      </c>
    </row>
    <row r="41" spans="1:6" x14ac:dyDescent="0.25">
      <c r="A41" s="51">
        <f>B41-'Input Capital &amp; Operating Costs'!$E$12+1</f>
        <v>33</v>
      </c>
      <c r="B41" s="9">
        <f>'Replacement Energy '!B40</f>
        <v>2059</v>
      </c>
      <c r="C41" s="44">
        <f>IF(B41&lt;'Input Capital &amp; Operating Costs'!$E$12,0,'Generation Plant Input'!$D$9*'Marginal Supply Costs'!P48*1000)</f>
        <v>3492576.6864283527</v>
      </c>
      <c r="D41" s="44">
        <f>C41/(1+'Life Cycle Cost Evaluation'!$M$1)^(A41)</f>
        <v>427752.03074795642</v>
      </c>
      <c r="E41" s="45">
        <f t="shared" si="0"/>
        <v>29834114.193023883</v>
      </c>
      <c r="F41" s="19">
        <f>C41/'Generation Plant Input'!$D$9/10000</f>
        <v>11.084026297773255</v>
      </c>
    </row>
    <row r="42" spans="1:6" x14ac:dyDescent="0.25">
      <c r="A42" s="51">
        <f>B42-'Input Capital &amp; Operating Costs'!$E$12+1</f>
        <v>34</v>
      </c>
      <c r="B42" s="9">
        <f>'Replacement Energy '!B41</f>
        <v>2060</v>
      </c>
      <c r="C42" s="44">
        <f>IF(B42&lt;'Input Capital &amp; Operating Costs'!$E$12,0,'Generation Plant Input'!$D$9*'Marginal Supply Costs'!P49*1000)</f>
        <v>3551059.8830425953</v>
      </c>
      <c r="D42" s="44">
        <f>C42/(1+'Life Cycle Cost Evaluation'!$M$1)^(A42)</f>
        <v>408102.41015560745</v>
      </c>
      <c r="E42" s="45">
        <f t="shared" ref="E42:E73" si="1">D42+E41</f>
        <v>30242216.603179492</v>
      </c>
      <c r="F42" s="19">
        <f>C42/'Generation Plant Input'!$D$9/10000</f>
        <v>11.269628318129467</v>
      </c>
    </row>
    <row r="43" spans="1:6" x14ac:dyDescent="0.25">
      <c r="A43" s="51">
        <f>B43-'Input Capital &amp; Operating Costs'!$E$12+1</f>
        <v>35</v>
      </c>
      <c r="B43" s="9">
        <f>'Replacement Energy '!B42</f>
        <v>2061</v>
      </c>
      <c r="C43" s="44">
        <f>IF(B43&lt;'Input Capital &amp; Operating Costs'!$E$12,0,'Generation Plant Input'!$D$9*'Marginal Supply Costs'!P50*1000)</f>
        <v>3610522.3807841432</v>
      </c>
      <c r="D43" s="44">
        <f>C43/(1+'Life Cycle Cost Evaluation'!$M$1)^(A43)</f>
        <v>389355.43306152103</v>
      </c>
      <c r="E43" s="45">
        <f t="shared" si="1"/>
        <v>30631572.036241014</v>
      </c>
      <c r="F43" s="19">
        <f>C43/'Generation Plant Input'!$D$9/10000</f>
        <v>11.458338244316543</v>
      </c>
    </row>
    <row r="44" spans="1:6" x14ac:dyDescent="0.25">
      <c r="A44" s="51">
        <f>B44-'Input Capital &amp; Operating Costs'!$E$12+1</f>
        <v>36</v>
      </c>
      <c r="B44" s="9">
        <f>'Replacement Energy '!B43</f>
        <v>2062</v>
      </c>
      <c r="C44" s="44">
        <f>IF(B44&lt;'Input Capital &amp; Operating Costs'!$E$12,0,'Generation Plant Input'!$D$9*'Marginal Supply Costs'!P51*1000)</f>
        <v>3670980.5780503741</v>
      </c>
      <c r="D44" s="44">
        <f>C44/(1+'Life Cycle Cost Evaluation'!$M$1)^(A44)</f>
        <v>371469.63478289975</v>
      </c>
      <c r="E44" s="45">
        <f t="shared" si="1"/>
        <v>31003041.671023913</v>
      </c>
      <c r="F44" s="19">
        <f>C44/'Generation Plant Input'!$D$9/10000</f>
        <v>11.650208118217627</v>
      </c>
    </row>
    <row r="45" spans="1:6" x14ac:dyDescent="0.25">
      <c r="A45" s="51">
        <f>B45-'Input Capital &amp; Operating Costs'!$E$12+1</f>
        <v>37</v>
      </c>
      <c r="B45" s="9">
        <f>'Replacement Energy '!B44</f>
        <v>2063</v>
      </c>
      <c r="C45" s="44">
        <f>IF(B45&lt;'Input Capital &amp; Operating Costs'!$E$12,0,'Generation Plant Input'!$D$9*'Marginal Supply Costs'!P52*1000)</f>
        <v>3732451.1478298269</v>
      </c>
      <c r="D45" s="44">
        <f>C45/(1+'Life Cycle Cost Evaluation'!$M$1)^(A45)</f>
        <v>354405.45539770974</v>
      </c>
      <c r="E45" s="45">
        <f t="shared" si="1"/>
        <v>31357447.126421623</v>
      </c>
      <c r="F45" s="19">
        <f>C45/'Generation Plant Input'!$D$9/10000</f>
        <v>11.845290853157179</v>
      </c>
    </row>
    <row r="46" spans="1:6" x14ac:dyDescent="0.25">
      <c r="A46" s="51">
        <f>B46-'Input Capital &amp; Operating Costs'!$E$12+1</f>
        <v>38</v>
      </c>
      <c r="B46" s="9">
        <f>'Replacement Energy '!B45</f>
        <v>2064</v>
      </c>
      <c r="C46" s="44">
        <f>IF(B46&lt;'Input Capital &amp; Operating Costs'!$E$12,0,'Generation Plant Input'!$D$9*'Marginal Supply Costs'!P53*1000)</f>
        <v>3794951.0423002373</v>
      </c>
      <c r="D46" s="44">
        <f>C46/(1+'Life Cycle Cost Evaluation'!$M$1)^(A46)</f>
        <v>338125.15224579553</v>
      </c>
      <c r="E46" s="45">
        <f t="shared" si="1"/>
        <v>31695572.27866742</v>
      </c>
      <c r="F46" s="19">
        <f>C46/'Generation Plant Input'!$D$9/10000</f>
        <v>12.043640248493295</v>
      </c>
    </row>
    <row r="47" spans="1:6" x14ac:dyDescent="0.25">
      <c r="A47" s="51">
        <f>B47-'Input Capital &amp; Operating Costs'!$E$12+1</f>
        <v>39</v>
      </c>
      <c r="B47" s="9">
        <f>'Replacement Energy '!B46</f>
        <v>2065</v>
      </c>
      <c r="C47" s="44">
        <f>IF(B47&lt;'Input Capital &amp; Operating Costs'!$E$12,0,'Generation Plant Input'!$D$9*'Marginal Supply Costs'!P54*1000)</f>
        <v>3858497.4975035554</v>
      </c>
      <c r="D47" s="44">
        <f>C47/(1+'Life Cycle Cost Evaluation'!$M$1)^(A47)</f>
        <v>322592.71644942422</v>
      </c>
      <c r="E47" s="45">
        <f t="shared" si="1"/>
        <v>32018164.995116845</v>
      </c>
      <c r="F47" s="19">
        <f>C47/'Generation Plant Input'!$D$9/10000</f>
        <v>12.245311004454317</v>
      </c>
    </row>
    <row r="48" spans="1:6" x14ac:dyDescent="0.25">
      <c r="A48" s="51">
        <f>B48-'Input Capital &amp; Operating Costs'!$E$12+1</f>
        <v>40</v>
      </c>
      <c r="B48" s="9">
        <f>'Replacement Energy '!B47</f>
        <v>2066</v>
      </c>
      <c r="C48" s="44">
        <f>IF(B48&lt;'Input Capital &amp; Operating Costs'!$E$12,0,'Generation Plant Input'!$D$9*'Marginal Supply Costs'!P55*1000)</f>
        <v>3923108.0380992522</v>
      </c>
      <c r="D48" s="44">
        <f>C48/(1+'Life Cycle Cost Evaluation'!$M$1)^(A48)</f>
        <v>307773.79326862138</v>
      </c>
      <c r="E48" s="45">
        <f t="shared" si="1"/>
        <v>32325938.788385466</v>
      </c>
      <c r="F48" s="19">
        <f>C48/'Generation Plant Input'!$D$9/10000</f>
        <v>12.450358737223905</v>
      </c>
    </row>
    <row r="49" spans="1:6" x14ac:dyDescent="0.25">
      <c r="A49" s="51">
        <f>B49-'Input Capital &amp; Operating Costs'!$E$12+1</f>
        <v>41</v>
      </c>
      <c r="B49" s="9">
        <f>'Replacement Energy '!B48</f>
        <v>2067</v>
      </c>
      <c r="C49" s="44">
        <f>IF(B49&lt;'Input Capital &amp; Operating Costs'!$E$12,0,'Generation Plant Input'!$D$9*'Marginal Supply Costs'!P56*1000)</f>
        <v>3988800.4821972237</v>
      </c>
      <c r="D49" s="44">
        <f>C49/(1+'Life Cycle Cost Evaluation'!$M$1)^(A49)</f>
        <v>293635.60611513973</v>
      </c>
      <c r="E49" s="45">
        <f t="shared" si="1"/>
        <v>32619574.394500606</v>
      </c>
      <c r="F49" s="19">
        <f>C49/'Generation Plant Input'!$D$9/10000</f>
        <v>12.658839994278717</v>
      </c>
    </row>
    <row r="50" spans="1:6" x14ac:dyDescent="0.25">
      <c r="A50" s="51">
        <f>B50-'Input Capital &amp; Operating Costs'!$E$12+1</f>
        <v>42</v>
      </c>
      <c r="B50" s="9">
        <f>'Replacement Energy '!B49</f>
        <v>2068</v>
      </c>
      <c r="C50" s="44">
        <f>IF(B50&lt;'Input Capital &amp; Operating Costs'!$E$12,0,'Generation Plant Input'!$D$9*'Marginal Supply Costs'!P57*1000)</f>
        <v>4055592.9462716165</v>
      </c>
      <c r="D50" s="44">
        <f>C50/(1+'Life Cycle Cost Evaluation'!$M$1)^(A50)</f>
        <v>280146.88405699324</v>
      </c>
      <c r="E50" s="45">
        <f t="shared" si="1"/>
        <v>32899721.278557599</v>
      </c>
      <c r="F50" s="19">
        <f>C50/'Generation Plant Input'!$D$9/10000</f>
        <v>12.870812269982913</v>
      </c>
    </row>
    <row r="51" spans="1:6" x14ac:dyDescent="0.25">
      <c r="A51" s="51">
        <f>B51-'Input Capital &amp; Operating Costs'!$E$12+1</f>
        <v>43</v>
      </c>
      <c r="B51" s="9">
        <f>'Replacement Energy '!B50</f>
        <v>2069</v>
      </c>
      <c r="C51" s="44">
        <f>IF(B51&lt;'Input Capital &amp; Operating Costs'!$E$12,0,'Generation Plant Input'!$D$9*'Marginal Supply Costs'!P58*1000)</f>
        <v>4123503.8501569354</v>
      </c>
      <c r="D51" s="44">
        <f>C51/(1+'Life Cycle Cost Evaluation'!$M$1)^(A51)</f>
        <v>267277.79265321157</v>
      </c>
      <c r="E51" s="45">
        <f t="shared" si="1"/>
        <v>33166999.071210809</v>
      </c>
      <c r="F51" s="19">
        <f>C51/'Generation Plant Input'!$D$9/10000</f>
        <v>13.086334021443781</v>
      </c>
    </row>
    <row r="52" spans="1:6" x14ac:dyDescent="0.25">
      <c r="A52" s="51">
        <f>B52-'Input Capital &amp; Operating Costs'!$E$12+1</f>
        <v>44</v>
      </c>
      <c r="B52" s="9">
        <f>'Replacement Energy '!B51</f>
        <v>2070</v>
      </c>
      <c r="C52" s="44">
        <f>IF(B52&lt;'Input Capital &amp; Operating Costs'!$E$12,0,'Generation Plant Input'!$D$9*'Marginal Supply Costs'!P59*1000)</f>
        <v>4192551.9221278126</v>
      </c>
      <c r="D52" s="44">
        <f>C52/(1+'Life Cycle Cost Evaluation'!$M$1)^(A52)</f>
        <v>254999.86796583424</v>
      </c>
      <c r="E52" s="45">
        <f t="shared" si="1"/>
        <v>33421998.939176645</v>
      </c>
      <c r="F52" s="19">
        <f>C52/'Generation Plant Input'!$D$9/10000</f>
        <v>13.305464684632854</v>
      </c>
    </row>
    <row r="53" spans="1:6" x14ac:dyDescent="0.25">
      <c r="A53" s="51">
        <f>B53-'Input Capital &amp; Operating Costs'!$E$12+1</f>
        <v>45</v>
      </c>
      <c r="B53" s="9">
        <f>'Replacement Energy '!B52</f>
        <v>2071</v>
      </c>
      <c r="C53" s="44">
        <f>IF(B53&lt;'Input Capital &amp; Operating Costs'!$E$12,0,'Generation Plant Input'!$D$9*'Marginal Supply Costs'!P60*1000)</f>
        <v>4262756.204063843</v>
      </c>
      <c r="D53" s="44">
        <f>C53/(1+'Life Cycle Cost Evaluation'!$M$1)^(A53)</f>
        <v>243285.95360319235</v>
      </c>
      <c r="E53" s="45">
        <f t="shared" si="1"/>
        <v>33665284.892779835</v>
      </c>
      <c r="F53" s="19">
        <f>C53/'Generation Plant Input'!$D$9/10000</f>
        <v>13.52826469077703</v>
      </c>
    </row>
    <row r="54" spans="1:6" x14ac:dyDescent="0.25">
      <c r="A54" s="51">
        <f>B54-'Input Capital &amp; Operating Costs'!$E$12+1</f>
        <v>46</v>
      </c>
      <c r="B54" s="9">
        <f>'Replacement Energy '!B53</f>
        <v>2072</v>
      </c>
      <c r="C54" s="44">
        <f>IF(B54&lt;'Input Capital &amp; Operating Costs'!$E$12,0,'Generation Plant Input'!$D$9*'Marginal Supply Costs'!P61*1000)</f>
        <v>4334136.0567008927</v>
      </c>
      <c r="D54" s="44">
        <f>C54/(1+'Life Cycle Cost Evaluation'!$M$1)^(A54)</f>
        <v>232110.14065522925</v>
      </c>
      <c r="E54" s="45">
        <f t="shared" si="1"/>
        <v>33897395.033435062</v>
      </c>
      <c r="F54" s="19">
        <f>C54/'Generation Plant Input'!$D$9/10000</f>
        <v>13.754795483024095</v>
      </c>
    </row>
    <row r="55" spans="1:6" x14ac:dyDescent="0.25">
      <c r="A55" s="51">
        <f>B55-'Input Capital &amp; Operating Costs'!$E$12+1</f>
        <v>47</v>
      </c>
      <c r="B55" s="9">
        <f>'Replacement Energy '!B54</f>
        <v>2073</v>
      </c>
      <c r="C55" s="44">
        <f>IF(B55&lt;'Input Capital &amp; Operating Costs'!$E$12,0,'Generation Plant Input'!$D$9*'Marginal Supply Costs'!P62*1000)</f>
        <v>4406711.1649703486</v>
      </c>
      <c r="D55" s="44">
        <f>C55/(1+'Life Cycle Cost Evaluation'!$M$1)^(A55)</f>
        <v>221447.71038800883</v>
      </c>
      <c r="E55" s="45">
        <f t="shared" si="1"/>
        <v>34118842.743823074</v>
      </c>
      <c r="F55" s="19">
        <f>C55/'Generation Plant Input'!$D$9/10000</f>
        <v>13.985119533387333</v>
      </c>
    </row>
    <row r="56" spans="1:6" x14ac:dyDescent="0.25">
      <c r="A56" s="51">
        <f>B56-'Input Capital &amp; Operating Costs'!$E$12+1</f>
        <v>48</v>
      </c>
      <c r="B56" s="9">
        <f>'Replacement Energy '!B55</f>
        <v>2074</v>
      </c>
      <c r="C56" s="44">
        <f>IF(B56&lt;'Input Capital &amp; Operating Costs'!$E$12,0,'Generation Plant Input'!$D$9*'Marginal Supply Costs'!P63*1000)</f>
        <v>4480501.5434277765</v>
      </c>
      <c r="D56" s="44">
        <f>C56/(1+'Life Cycle Cost Evaluation'!$M$1)^(A56)</f>
        <v>211275.07957066339</v>
      </c>
      <c r="E56" s="45">
        <f t="shared" si="1"/>
        <v>34330117.82339374</v>
      </c>
      <c r="F56" s="19">
        <f>C56/'Generation Plant Input'!$D$9/10000</f>
        <v>14.219300359973902</v>
      </c>
    </row>
    <row r="57" spans="1:6" x14ac:dyDescent="0.25">
      <c r="A57" s="51">
        <f>B57-'Input Capital &amp; Operating Costs'!$E$12+1</f>
        <v>49</v>
      </c>
      <c r="B57" s="9">
        <f>'Replacement Energy '!B56</f>
        <v>2075</v>
      </c>
      <c r="C57" s="44">
        <f>IF(B57&lt;'Input Capital &amp; Operating Costs'!$E$12,0,'Generation Plant Input'!$D$9*'Marginal Supply Costs'!P64*1000)</f>
        <v>4555527.5417724755</v>
      </c>
      <c r="D57" s="44">
        <f>C57/(1+'Life Cycle Cost Evaluation'!$M$1)^(A57)</f>
        <v>201569.74831385395</v>
      </c>
      <c r="E57" s="45">
        <f t="shared" si="1"/>
        <v>34531687.571707591</v>
      </c>
      <c r="F57" s="19">
        <f>C57/'Generation Plant Input'!$D$9/10000</f>
        <v>14.457402544501669</v>
      </c>
    </row>
    <row r="58" spans="1:6" x14ac:dyDescent="0.25">
      <c r="A58" s="51">
        <f>B58-'Input Capital &amp; Operating Costs'!$E$12+1</f>
        <v>50</v>
      </c>
      <c r="B58" s="9">
        <f>'Replacement Energy '!B57</f>
        <v>2076</v>
      </c>
      <c r="C58" s="44">
        <f>IF(B58&lt;'Input Capital &amp; Operating Costs'!$E$12,0,'Generation Plant Input'!$D$9*'Marginal Supply Costs'!P65*1000)</f>
        <v>4631809.8504594555</v>
      </c>
      <c r="D58" s="44">
        <f>C58/(1+'Life Cycle Cost Evaluation'!$M$1)^(A58)</f>
        <v>192310.25030437217</v>
      </c>
      <c r="E58" s="45">
        <f t="shared" si="1"/>
        <v>34723997.822011963</v>
      </c>
      <c r="F58" s="19">
        <f>C58/'Generation Plant Input'!$D$9/10000</f>
        <v>14.699491750109347</v>
      </c>
    </row>
    <row r="59" spans="1:6" x14ac:dyDescent="0.25">
      <c r="A59" s="51">
        <f>B59-'Input Capital &amp; Operating Costs'!$E$12+1</f>
        <v>51</v>
      </c>
      <c r="B59" s="9">
        <f>'Replacement Energy '!B58</f>
        <v>2077</v>
      </c>
      <c r="C59" s="44">
        <f>IF(B59&lt;'Input Capital &amp; Operating Costs'!$E$12,0,'Generation Plant Input'!$D$9*'Marginal Supply Costs'!P66*1000)</f>
        <v>4709369.5064053992</v>
      </c>
      <c r="D59" s="44">
        <f>C59/(1+'Life Cycle Cost Evaluation'!$M$1)^(A59)</f>
        <v>183476.10532581291</v>
      </c>
      <c r="E59" s="45">
        <f t="shared" si="1"/>
        <v>34907473.927337773</v>
      </c>
      <c r="F59" s="19">
        <f>C59/'Generation Plant Input'!$D$9/10000</f>
        <v>14.945634739464928</v>
      </c>
    </row>
    <row r="60" spans="1:6" x14ac:dyDescent="0.25">
      <c r="A60" s="51">
        <f>B60-'Input Capital &amp; Operating Costs'!$E$12+1</f>
        <v>52</v>
      </c>
      <c r="B60" s="9">
        <f>'Replacement Energy '!B59</f>
        <v>2078</v>
      </c>
      <c r="C60" s="44">
        <f>IF(B60&lt;'Input Capital &amp; Operating Costs'!$E$12,0,'Generation Plant Input'!$D$9*'Marginal Supply Costs'!P67*1000)</f>
        <v>4788227.8987901574</v>
      </c>
      <c r="D60" s="44">
        <f>C60/(1+'Life Cycle Cost Evaluation'!$M$1)^(A60)</f>
        <v>175047.77396030183</v>
      </c>
      <c r="E60" s="45">
        <f t="shared" si="1"/>
        <v>35082521.701298073</v>
      </c>
      <c r="F60" s="19">
        <f>C60/'Generation Plant Input'!$D$9/10000</f>
        <v>15.195899393177267</v>
      </c>
    </row>
    <row r="61" spans="1:6" x14ac:dyDescent="0.25">
      <c r="A61" s="51">
        <f>B61-'Input Capital &amp; Operating Costs'!$E$12+1</f>
        <v>53</v>
      </c>
      <c r="B61" s="9">
        <f>'Replacement Energy '!B60</f>
        <v>2079</v>
      </c>
      <c r="C61" s="44">
        <f>IF(B61&lt;'Input Capital &amp; Operating Costs'!$E$12,0,'Generation Plant Input'!$D$9*'Marginal Supply Costs'!P68*1000)</f>
        <v>4868406.7749553984</v>
      </c>
      <c r="D61" s="44">
        <f>C61/(1+'Life Cycle Cost Evaluation'!$M$1)^(A61)</f>
        <v>167006.61437108665</v>
      </c>
      <c r="E61" s="45">
        <f t="shared" si="1"/>
        <v>35249528.315669157</v>
      </c>
      <c r="F61" s="19">
        <f>C61/'Generation Plant Input'!$D$9/10000</f>
        <v>15.45035472851602</v>
      </c>
    </row>
    <row r="62" spans="1:6" x14ac:dyDescent="0.25">
      <c r="A62" s="51">
        <f>B62-'Input Capital &amp; Operating Costs'!$E$12+1</f>
        <v>54</v>
      </c>
      <c r="B62" s="9">
        <f>'Replacement Energy '!B61</f>
        <v>2080</v>
      </c>
      <c r="C62" s="44">
        <f>IF(B62&lt;'Input Capital &amp; Operating Costs'!$E$12,0,'Generation Plant Input'!$D$9*'Marginal Supply Costs'!P69*1000)</f>
        <v>4949928.2464020262</v>
      </c>
      <c r="D62" s="44">
        <f>C62/(1+'Life Cycle Cost Evaluation'!$M$1)^(A62)</f>
        <v>159334.84107040486</v>
      </c>
      <c r="E62" s="45">
        <f t="shared" si="1"/>
        <v>35408863.156739563</v>
      </c>
      <c r="F62" s="19">
        <f>C62/'Generation Plant Input'!$D$9/10000</f>
        <v>15.709070918445022</v>
      </c>
    </row>
    <row r="63" spans="1:6" x14ac:dyDescent="0.25">
      <c r="A63" s="51">
        <f>B63-'Input Capital &amp; Operating Costs'!$E$12+1</f>
        <v>55</v>
      </c>
      <c r="B63" s="9">
        <f>'Replacement Energy '!B62</f>
        <v>2081</v>
      </c>
      <c r="C63" s="44">
        <f>IF(B63&lt;'Input Capital &amp; Operating Costs'!$E$12,0,'Generation Plant Input'!$D$9*'Marginal Supply Costs'!P70*1000)</f>
        <v>5032814.7948880279</v>
      </c>
      <c r="D63" s="44">
        <f>C63/(1+'Life Cycle Cost Evaluation'!$M$1)^(A63)</f>
        <v>152015.48558142889</v>
      </c>
      <c r="E63" s="45">
        <f t="shared" si="1"/>
        <v>35560878.642320991</v>
      </c>
      <c r="F63" s="19">
        <f>C63/'Generation Plant Input'!$D$9/10000</f>
        <v>15.972119310974382</v>
      </c>
    </row>
    <row r="64" spans="1:6" x14ac:dyDescent="0.25">
      <c r="A64" s="51">
        <f>B64-'Input Capital &amp; Operating Costs'!$E$12+1</f>
        <v>56</v>
      </c>
      <c r="B64" s="9">
        <f>'Replacement Energy '!B63</f>
        <v>2082</v>
      </c>
      <c r="C64" s="44">
        <f>IF(B64&lt;'Input Capital &amp; Operating Costs'!$E$12,0,'Generation Plant Input'!$D$9*'Marginal Supply Costs'!P71*1000)</f>
        <v>5117089.2786284285</v>
      </c>
      <c r="D64" s="44">
        <f>C64/(1+'Life Cycle Cost Evaluation'!$M$1)^(A64)</f>
        <v>145032.35890728151</v>
      </c>
      <c r="E64" s="45">
        <f t="shared" si="1"/>
        <v>35705911.001228273</v>
      </c>
      <c r="F64" s="19">
        <f>C64/'Generation Plant Input'!$D$9/10000</f>
        <v>16.239572448836647</v>
      </c>
    </row>
    <row r="65" spans="1:6" x14ac:dyDescent="0.25">
      <c r="A65" s="51">
        <f>B65-'Input Capital &amp; Operating Costs'!$E$12+1</f>
        <v>57</v>
      </c>
      <c r="B65" s="9">
        <f>'Replacement Energy '!B64</f>
        <v>2083</v>
      </c>
      <c r="C65" s="44">
        <f>IF(B65&lt;'Input Capital &amp; Operating Costs'!$E$12,0,'Generation Plant Input'!$D$9*'Marginal Supply Costs'!P72*1000)</f>
        <v>5202774.9385990622</v>
      </c>
      <c r="D65" s="44">
        <f>C65/(1+'Life Cycle Cost Evaluation'!$M$1)^(A65)</f>
        <v>138370.01572410992</v>
      </c>
      <c r="E65" s="45">
        <f t="shared" si="1"/>
        <v>35844281.016952381</v>
      </c>
      <c r="F65" s="19">
        <f>C65/'Generation Plant Input'!$D$9/10000</f>
        <v>16.511504089492419</v>
      </c>
    </row>
    <row r="66" spans="1:6" x14ac:dyDescent="0.25">
      <c r="A66" s="51">
        <f>B66-'Input Capital &amp; Operating Costs'!$E$12+1</f>
        <v>58</v>
      </c>
      <c r="B66" s="9">
        <f>'Replacement Energy '!B65</f>
        <v>2084</v>
      </c>
      <c r="C66" s="44">
        <f>IF(B66&lt;'Input Capital &amp; Operating Costs'!$E$12,0,'Generation Plant Input'!$D$9*'Marginal Supply Costs'!P73*1000)</f>
        <v>5289895.4049459025</v>
      </c>
      <c r="D66" s="44">
        <f>C66/(1+'Life Cycle Cost Evaluation'!$M$1)^(A66)</f>
        <v>132013.72021902047</v>
      </c>
      <c r="E66" s="45">
        <f t="shared" si="1"/>
        <v>35976294.737171404</v>
      </c>
      <c r="F66" s="19">
        <f>C66/'Generation Plant Input'!$D$9/10000</f>
        <v>16.787989225470966</v>
      </c>
    </row>
    <row r="67" spans="1:6" x14ac:dyDescent="0.25">
      <c r="A67" s="51">
        <f>B67-'Input Capital &amp; Operating Costs'!$E$12+1</f>
        <v>59</v>
      </c>
      <c r="B67" s="9">
        <f>'Replacement Energy '!B66</f>
        <v>2085</v>
      </c>
      <c r="C67" s="44">
        <f>IF(B67&lt;'Input Capital &amp; Operating Costs'!$E$12,0,'Generation Plant Input'!$D$9*'Marginal Supply Costs'!P74*1000)</f>
        <v>5378474.7035017228</v>
      </c>
      <c r="D67" s="44">
        <f>C67/(1+'Life Cycle Cost Evaluation'!$M$1)^(A67)</f>
        <v>125949.41349731441</v>
      </c>
      <c r="E67" s="45">
        <f t="shared" si="1"/>
        <v>36102244.150668718</v>
      </c>
      <c r="F67" s="19">
        <f>C67/'Generation Plant Input'!$D$9/10000</f>
        <v>17.069104105051483</v>
      </c>
    </row>
    <row r="68" spans="1:6" x14ac:dyDescent="0.25">
      <c r="A68" s="51">
        <f>B68-'Input Capital &amp; Operating Costs'!$E$12+1</f>
        <v>60</v>
      </c>
      <c r="B68" s="9">
        <f>'Replacement Energy '!B67</f>
        <v>2086</v>
      </c>
      <c r="C68" s="44">
        <f>IF(B68&lt;'Input Capital &amp; Operating Costs'!$E$12,0,'Generation Plant Input'!$D$9*'Marginal Supply Costs'!P75*1000)</f>
        <v>5468537.262411858</v>
      </c>
      <c r="D68" s="44">
        <f>C68/(1+'Life Cycle Cost Evaluation'!$M$1)^(A68)</f>
        <v>120163.68248693526</v>
      </c>
      <c r="E68" s="45">
        <f t="shared" si="1"/>
        <v>36222407.833155654</v>
      </c>
      <c r="F68" s="19">
        <f>C68/'Generation Plant Input'!$D$9/10000</f>
        <v>17.354926253290568</v>
      </c>
    </row>
    <row r="69" spans="1:6" x14ac:dyDescent="0.25">
      <c r="A69" s="51">
        <f>B69-'Input Capital &amp; Operating Costs'!$E$12+1</f>
        <v>61</v>
      </c>
      <c r="B69" s="9">
        <f>'Replacement Energy '!B68</f>
        <v>2087</v>
      </c>
      <c r="C69" s="44">
        <f>IF(B69&lt;'Input Capital &amp; Operating Costs'!$E$12,0,'Generation Plant Input'!$D$9*'Marginal Supply Costs'!P76*1000)</f>
        <v>5560107.9188709445</v>
      </c>
      <c r="D69" s="44">
        <f>C69/(1+'Life Cycle Cost Evaluation'!$M$1)^(A69)</f>
        <v>114643.7302713512</v>
      </c>
      <c r="E69" s="45">
        <f t="shared" si="1"/>
        <v>36337051.563427009</v>
      </c>
      <c r="F69" s="19">
        <f>C69/'Generation Plant Input'!$D$9/10000</f>
        <v>17.645534493401918</v>
      </c>
    </row>
    <row r="70" spans="1:6" x14ac:dyDescent="0.25">
      <c r="A70" s="51">
        <f>B70-'Input Capital &amp; Operating Costs'!$E$12+1</f>
        <v>62</v>
      </c>
      <c r="B70" s="9">
        <f>'Replacement Energy '!B69</f>
        <v>2088</v>
      </c>
      <c r="C70" s="44">
        <f>IF(B70&lt;'Input Capital &amp; Operating Costs'!$E$12,0,'Generation Plant Input'!$D$9*'Marginal Supply Costs'!P77*1000)</f>
        <v>5653211.9259724384</v>
      </c>
      <c r="D70" s="44">
        <f>C70/(1+'Life Cycle Cost Evaluation'!$M$1)^(A70)</f>
        <v>109377.34778525378</v>
      </c>
      <c r="E70" s="45">
        <f t="shared" si="1"/>
        <v>36446428.911212265</v>
      </c>
      <c r="F70" s="19">
        <f>C70/'Generation Plant Input'!$D$9/10000</f>
        <v>17.941008968493932</v>
      </c>
    </row>
    <row r="71" spans="1:6" x14ac:dyDescent="0.25">
      <c r="A71" s="51">
        <f>B71-'Input Capital &amp; Operating Costs'!$E$12+1</f>
        <v>63</v>
      </c>
      <c r="B71" s="9">
        <f>'Replacement Energy '!B70</f>
        <v>2089</v>
      </c>
      <c r="C71" s="44">
        <f>IF(B71&lt;'Input Capital &amp; Operating Costs'!$E$12,0,'Generation Plant Input'!$D$9*'Marginal Supply Costs'!P78*1000)</f>
        <v>5747874.9596728478</v>
      </c>
      <c r="D71" s="44">
        <f>C71/(1+'Life Cycle Cost Evaluation'!$M$1)^(A71)</f>
        <v>104352.88681046998</v>
      </c>
      <c r="E71" s="45">
        <f t="shared" si="1"/>
        <v>36550781.798022732</v>
      </c>
      <c r="F71" s="19">
        <f>C71/'Generation Plant Input'!$D$9/10000</f>
        <v>18.241431163671365</v>
      </c>
    </row>
    <row r="72" spans="1:6" x14ac:dyDescent="0.25">
      <c r="A72" s="51">
        <f>B72-'Input Capital &amp; Operating Costs'!$E$12+1</f>
        <v>64</v>
      </c>
      <c r="B72" s="9">
        <f>'Replacement Energy '!B71</f>
        <v>2090</v>
      </c>
      <c r="C72" s="44">
        <f>IF(B72&lt;'Input Capital &amp; Operating Costs'!$E$12,0,'Generation Plant Input'!$D$9*'Marginal Supply Costs'!P79*1000)</f>
        <v>5844123.1258725692</v>
      </c>
      <c r="D72" s="44">
        <f>C72/(1+'Life Cycle Cost Evaluation'!$M$1)^(A72)</f>
        <v>99559.234212359268</v>
      </c>
      <c r="E72" s="45">
        <f t="shared" si="1"/>
        <v>36650341.032235093</v>
      </c>
      <c r="F72" s="19">
        <f>C72/'Generation Plant Input'!$D$9/10000</f>
        <v>18.546883928507043</v>
      </c>
    </row>
    <row r="73" spans="1:6" x14ac:dyDescent="0.25">
      <c r="A73" s="51">
        <f>B73-'Input Capital &amp; Operating Costs'!$E$12+1</f>
        <v>65</v>
      </c>
      <c r="B73" s="9">
        <f>'Replacement Energy '!B72</f>
        <v>2091</v>
      </c>
      <c r="C73" s="44">
        <f>IF(B73&lt;'Input Capital &amp; Operating Costs'!$E$12,0,'Generation Plant Input'!$D$9*'Marginal Supply Costs'!P80*1000)</f>
        <v>5941982.9676153054</v>
      </c>
      <c r="D73" s="44">
        <f>C73/(1+'Life Cycle Cost Evaluation'!$M$1)^(A73)</f>
        <v>94985.787359712136</v>
      </c>
      <c r="E73" s="45">
        <f t="shared" si="1"/>
        <v>36745326.819594808</v>
      </c>
      <c r="F73" s="19">
        <f>C73/'Generation Plant Input'!$D$9/10000</f>
        <v>18.857451499889894</v>
      </c>
    </row>
    <row r="74" spans="1:6" x14ac:dyDescent="0.25">
      <c r="A74" s="51">
        <f>B74-'Input Capital &amp; Operating Costs'!$E$12+1</f>
        <v>66</v>
      </c>
      <c r="B74" s="9">
        <f>'Replacement Energy '!B73</f>
        <v>2092</v>
      </c>
      <c r="C74" s="44">
        <f>IF(B74&lt;'Input Capital &amp; Operating Costs'!$E$12,0,'Generation Plant Input'!$D$9*'Marginal Supply Costs'!P81*1000)</f>
        <v>6041481.4724080246</v>
      </c>
      <c r="D74" s="44">
        <f>C74/(1+'Life Cycle Cost Evaluation'!$M$1)^(A74)</f>
        <v>90622.430673782961</v>
      </c>
      <c r="E74" s="45">
        <f t="shared" ref="E74:E88" si="2">D74+E73</f>
        <v>36835949.250268593</v>
      </c>
      <c r="F74" s="19">
        <f>C74/'Generation Plant Input'!$D$9/10000</f>
        <v>19.173219525255551</v>
      </c>
    </row>
    <row r="75" spans="1:6" x14ac:dyDescent="0.25">
      <c r="A75" s="51">
        <f>B75-'Input Capital &amp; Operating Costs'!$E$12+1</f>
        <v>67</v>
      </c>
      <c r="B75" s="9">
        <f>'Replacement Energy '!B74</f>
        <v>2093</v>
      </c>
      <c r="C75" s="44">
        <f>IF(B75&lt;'Input Capital &amp; Operating Costs'!$E$12,0,'Generation Plant Input'!$D$9*'Marginal Supply Costs'!P82*1000)</f>
        <v>6142646.0796634965</v>
      </c>
      <c r="D75" s="44">
        <f>C75/(1+'Life Cycle Cost Evaluation'!$M$1)^(A75)</f>
        <v>86459.51325458895</v>
      </c>
      <c r="E75" s="45">
        <f t="shared" si="2"/>
        <v>36922408.763523184</v>
      </c>
      <c r="F75" s="19">
        <f>C75/'Generation Plant Input'!$D$9/10000</f>
        <v>19.494275086205953</v>
      </c>
    </row>
    <row r="76" spans="1:6" x14ac:dyDescent="0.25">
      <c r="A76" s="51">
        <f>B76-'Input Capital &amp; Operating Costs'!$E$12+1</f>
        <v>68</v>
      </c>
      <c r="B76" s="9">
        <f>'Replacement Energy '!B75</f>
        <v>2094</v>
      </c>
      <c r="C76" s="44">
        <f>IF(B76&lt;'Input Capital &amp; Operating Costs'!$E$12,0,'Generation Plant Input'!$D$9*'Marginal Supply Costs'!P83*1000)</f>
        <v>6245504.688267461</v>
      </c>
      <c r="D76" s="44">
        <f>C76/(1+'Life Cycle Cost Evaluation'!$M$1)^(A76)</f>
        <v>82487.82753498829</v>
      </c>
      <c r="E76" s="45">
        <f t="shared" si="2"/>
        <v>37004896.591058172</v>
      </c>
      <c r="F76" s="19">
        <f>C76/'Generation Plant Input'!$D$9/10000</f>
        <v>19.82070672252447</v>
      </c>
    </row>
    <row r="77" spans="1:6" x14ac:dyDescent="0.25">
      <c r="A77" s="51">
        <f>B77-'Input Capital &amp; Operating Costs'!$E$12+1</f>
        <v>69</v>
      </c>
      <c r="B77" s="9">
        <f>'Replacement Energy '!B76</f>
        <v>2095</v>
      </c>
      <c r="C77" s="44">
        <f>IF(B77&lt;'Input Capital &amp; Operating Costs'!$E$12,0,'Generation Plant Input'!$D$9*'Marginal Supply Costs'!P84*1000)</f>
        <v>6350085.6642725002</v>
      </c>
      <c r="D77" s="44">
        <f>C77/(1+'Life Cycle Cost Evaluation'!$M$1)^(A77)</f>
        <v>78698.588915324828</v>
      </c>
      <c r="E77" s="45">
        <f t="shared" si="2"/>
        <v>37083595.179973498</v>
      </c>
      <c r="F77" s="19">
        <f>C77/'Generation Plant Input'!$D$9/10000</f>
        <v>20.152604456593146</v>
      </c>
    </row>
    <row r="78" spans="1:6" x14ac:dyDescent="0.25">
      <c r="A78" s="51">
        <f>B78-'Input Capital &amp; Operating Costs'!$E$12+1</f>
        <v>70</v>
      </c>
      <c r="B78" s="9">
        <f>'Replacement Energy '!B77</f>
        <v>2096</v>
      </c>
      <c r="C78" s="44">
        <f>IF(B78&lt;'Input Capital &amp; Operating Costs'!$E$12,0,'Generation Plant Input'!$D$9*'Marginal Supply Costs'!P85*1000)</f>
        <v>6456417.8487207433</v>
      </c>
      <c r="D78" s="44">
        <f>C78/(1+'Life Cycle Cost Evaluation'!$M$1)^(A78)</f>
        <v>75083.416333594752</v>
      </c>
      <c r="E78" s="45">
        <f t="shared" si="2"/>
        <v>37158678.596307091</v>
      </c>
      <c r="F78" s="19">
        <f>C78/'Generation Plant Input'!$D$9/10000</f>
        <v>20.490059818218796</v>
      </c>
    </row>
    <row r="79" spans="1:6" x14ac:dyDescent="0.25">
      <c r="A79" s="51">
        <f>B79-'Input Capital &amp; Operating Costs'!$E$12+1</f>
        <v>71</v>
      </c>
      <c r="B79" s="9">
        <f>'Replacement Energy '!B78</f>
        <v>2097</v>
      </c>
      <c r="C79" s="44">
        <f>IF(B79&lt;'Input Capital &amp; Operating Costs'!$E$12,0,'Generation Plant Input'!$D$9*'Marginal Supply Costs'!P86*1000)</f>
        <v>6564530.5655975714</v>
      </c>
      <c r="D79" s="44">
        <f>C79/(1+'Life Cycle Cost Evaluation'!$M$1)^(A79)</f>
        <v>71634.313728160618</v>
      </c>
      <c r="E79" s="45">
        <f t="shared" si="2"/>
        <v>37230312.910035253</v>
      </c>
      <c r="F79" s="19">
        <f>C79/'Generation Plant Input'!$D$9/10000</f>
        <v>20.833165869874868</v>
      </c>
    </row>
    <row r="80" spans="1:6" x14ac:dyDescent="0.25">
      <c r="A80" s="51">
        <f>B80-'Input Capital &amp; Operating Costs'!$E$12+1</f>
        <v>72</v>
      </c>
      <c r="B80" s="9">
        <f>'Replacement Energy '!B79</f>
        <v>2098</v>
      </c>
      <c r="C80" s="44">
        <f>IF(B80&lt;'Input Capital &amp; Operating Costs'!$E$12,0,'Generation Plant Input'!$D$9*'Marginal Supply Costs'!P87*1000)</f>
        <v>6674453.6299185026</v>
      </c>
      <c r="D80" s="44">
        <f>C80/(1+'Life Cycle Cost Evaluation'!$M$1)^(A80)</f>
        <v>68343.652352011515</v>
      </c>
      <c r="E80" s="45">
        <f t="shared" si="2"/>
        <v>37298656.562387265</v>
      </c>
      <c r="F80" s="19">
        <f>C80/'Generation Plant Input'!$D$9/10000</f>
        <v>21.182017232365922</v>
      </c>
    </row>
    <row r="81" spans="1:6" x14ac:dyDescent="0.25">
      <c r="A81" s="51">
        <f>B81-'Input Capital &amp; Operating Costs'!$E$12+1</f>
        <v>73</v>
      </c>
      <c r="B81" s="9">
        <f>'Replacement Energy '!B80</f>
        <v>2099</v>
      </c>
      <c r="C81" s="44">
        <f>IF(B81&lt;'Input Capital &amp; Operating Costs'!$E$12,0,'Generation Plant Input'!$D$9*'Marginal Supply Costs'!P88*1000)</f>
        <v>6786217.3559514889</v>
      </c>
      <c r="D81" s="44">
        <f>C81/(1+'Life Cycle Cost Evaluation'!$M$1)^(A81)</f>
        <v>65204.153899451965</v>
      </c>
      <c r="E81" s="45">
        <f t="shared" si="2"/>
        <v>37363860.716286719</v>
      </c>
      <c r="F81" s="19">
        <f>C81/'Generation Plant Input'!$D$9/10000</f>
        <v>21.536710110921891</v>
      </c>
    </row>
    <row r="82" spans="1:6" x14ac:dyDescent="0.25">
      <c r="A82" s="51">
        <f>B82-'Input Capital &amp; Operating Costs'!$E$12+1</f>
        <v>74</v>
      </c>
      <c r="B82" s="9">
        <f>'Replacement Energy '!B81</f>
        <v>2100</v>
      </c>
      <c r="C82" s="44">
        <f>IF(B82&lt;'Input Capital &amp; Operating Costs'!$E$12,0,'Generation Plant Input'!$D$9*'Marginal Supply Costs'!P89*1000)</f>
        <v>6899852.565576897</v>
      </c>
      <c r="D82" s="44">
        <f>C82/(1+'Life Cycle Cost Evaluation'!$M$1)^(A82)</f>
        <v>62208.87440789929</v>
      </c>
      <c r="E82" s="45">
        <f t="shared" si="2"/>
        <v>37426069.590694621</v>
      </c>
      <c r="F82" s="19">
        <f>C82/'Generation Plant Input'!$D$9/10000</f>
        <v>21.897342321729283</v>
      </c>
    </row>
    <row r="83" spans="1:6" x14ac:dyDescent="0.25">
      <c r="A83" s="51">
        <f>B83-'Input Capital &amp; Operating Costs'!$E$12+1</f>
        <v>75</v>
      </c>
      <c r="B83" s="9">
        <f>'Replacement Energy '!B82</f>
        <v>2101</v>
      </c>
      <c r="C83" s="44">
        <f>IF(B83&lt;'Input Capital &amp; Operating Costs'!$E$12,0,'Generation Plant Input'!$D$9*'Marginal Supply Costs'!P90*1000)</f>
        <v>7015390.5967874816</v>
      </c>
      <c r="D83" s="44">
        <f>C83/(1+'Life Cycle Cost Evaluation'!$M$1)^(A83)</f>
        <v>59351.188899183209</v>
      </c>
      <c r="E83" s="45">
        <f t="shared" si="2"/>
        <v>37485420.779593803</v>
      </c>
      <c r="F83" s="19">
        <f>C83/'Generation Plant Input'!$D$9/10000</f>
        <v>22.264013318906638</v>
      </c>
    </row>
    <row r="84" spans="1:6" x14ac:dyDescent="0.25">
      <c r="A84" s="51">
        <f>B84-'Input Capital &amp; Operating Costs'!$E$12+1</f>
        <v>76</v>
      </c>
      <c r="B84" s="9">
        <f>'Replacement Energy '!B83</f>
        <v>2102</v>
      </c>
      <c r="C84" s="44">
        <f>IF(B84&lt;'Input Capital &amp; Operating Costs'!$E$12,0,'Generation Plant Input'!$D$9*'Marginal Supply Costs'!P91*1000)</f>
        <v>7132863.3123306883</v>
      </c>
      <c r="D84" s="44">
        <f>C84/(1+'Life Cycle Cost Evaluation'!$M$1)^(A84)</f>
        <v>56624.776726377066</v>
      </c>
      <c r="E84" s="45">
        <f t="shared" si="2"/>
        <v>37542045.556320183</v>
      </c>
      <c r="F84" s="19">
        <f>C84/'Generation Plant Input'!$D$9/10000</f>
        <v>22.636824221931729</v>
      </c>
    </row>
    <row r="85" spans="1:6" x14ac:dyDescent="0.25">
      <c r="A85" s="51">
        <f>B85-'Input Capital &amp; Operating Costs'!$E$12+1</f>
        <v>77</v>
      </c>
      <c r="B85" s="9">
        <f>'Replacement Energy '!B84</f>
        <v>2103</v>
      </c>
      <c r="C85" s="44">
        <f>IF(B85&lt;'Input Capital &amp; Operating Costs'!$E$12,0,'Generation Plant Input'!$D$9*'Marginal Supply Costs'!P92*1000)</f>
        <v>7252303.1084956648</v>
      </c>
      <c r="D85" s="44">
        <f>C85/(1+'Life Cycle Cost Evaluation'!$M$1)^(A85)</f>
        <v>54023.607593750807</v>
      </c>
      <c r="E85" s="45">
        <f t="shared" si="2"/>
        <v>37596069.163913935</v>
      </c>
      <c r="F85" s="19">
        <f>C85/'Generation Plant Input'!$D$9/10000</f>
        <v>23.015877843527974</v>
      </c>
    </row>
    <row r="86" spans="1:6" x14ac:dyDescent="0.25">
      <c r="A86" s="51">
        <f>B86-'Input Capital &amp; Operating Costs'!$E$12+1</f>
        <v>78</v>
      </c>
      <c r="B86" s="9">
        <f>'Replacement Energy '!B85</f>
        <v>2104</v>
      </c>
      <c r="C86" s="44">
        <f>IF(B86&lt;'Input Capital &amp; Operating Costs'!$E$12,0,'Generation Plant Input'!$D$9*'Marginal Supply Costs'!P93*1000)</f>
        <v>7373742.9240474263</v>
      </c>
      <c r="D86" s="44">
        <f>C86/(1+'Life Cycle Cost Evaluation'!$M$1)^(A86)</f>
        <v>51541.928218924797</v>
      </c>
      <c r="E86" s="45">
        <f t="shared" si="2"/>
        <v>37647611.092132859</v>
      </c>
      <c r="F86" s="19">
        <f>C86/'Generation Plant Input'!$D$9/10000</f>
        <v>23.401278718017853</v>
      </c>
    </row>
    <row r="87" spans="1:6" x14ac:dyDescent="0.25">
      <c r="A87" s="51">
        <f>B87-'Input Capital &amp; Operating Costs'!$E$12+1</f>
        <v>79</v>
      </c>
      <c r="B87" s="9">
        <f>'Replacement Energy '!B86</f>
        <v>2105</v>
      </c>
      <c r="C87" s="44">
        <f>IF(B87&lt;'Input Capital &amp; Operating Costs'!$E$12,0,'Generation Plant Input'!$D$9*'Marginal Supply Costs'!P94*1000)</f>
        <v>7497216.2493105996</v>
      </c>
      <c r="D87" s="44">
        <f>C87/(1+'Life Cycle Cost Evaluation'!$M$1)^(A87)</f>
        <v>49174.249607723264</v>
      </c>
      <c r="E87" s="45">
        <f t="shared" si="2"/>
        <v>37696785.341740586</v>
      </c>
      <c r="F87" s="19">
        <f>C87/'Generation Plant Input'!$D$9/10000</f>
        <v>23.793133130151059</v>
      </c>
    </row>
    <row r="88" spans="1:6" x14ac:dyDescent="0.25">
      <c r="A88" s="51">
        <f>B88-'Input Capital &amp; Operating Costs'!$E$12+1</f>
        <v>80</v>
      </c>
      <c r="B88" s="9">
        <f>'Replacement Energy '!B87</f>
        <v>2106</v>
      </c>
      <c r="C88" s="44">
        <f>IF(B88&lt;'Input Capital &amp; Operating Costs'!$E$12,0,'Generation Plant Input'!$D$9*'Marginal Supply Costs'!P95*1000)</f>
        <v>7622757.1354053067</v>
      </c>
      <c r="D88" s="44">
        <f>C88/(1+'Life Cycle Cost Evaluation'!$M$1)^(A88)</f>
        <v>46915.334913582243</v>
      </c>
      <c r="E88" s="45">
        <f t="shared" si="2"/>
        <v>37743700.676654167</v>
      </c>
      <c r="F88" s="19">
        <f>C88/'Generation Plant Input'!$D$9/10000</f>
        <v>24.191549144415443</v>
      </c>
    </row>
    <row r="89" spans="1:6" x14ac:dyDescent="0.25">
      <c r="A89" s="51">
        <f>B89-'Input Capital &amp; Operating Costs'!$E$12+1</f>
        <v>81</v>
      </c>
      <c r="B89" s="9">
        <f>'Replacement Energy '!B88</f>
        <v>2107</v>
      </c>
      <c r="C89" s="44">
        <f>IF(B89&lt;'Input Capital &amp; Operating Costs'!$E$12,0,'Generation Plant Input'!$D$9*'Marginal Supply Costs'!P96*1000)</f>
        <v>7750400.2036376679</v>
      </c>
      <c r="D89" s="44">
        <f>C89/(1+'Life Cycle Cost Evaluation'!$M$1)^(A89)</f>
        <v>44760.187854659074</v>
      </c>
      <c r="E89" s="45">
        <f t="shared" ref="E89" si="3">D89+E88</f>
        <v>37788460.86450883</v>
      </c>
      <c r="F89" s="19">
        <f>C89/'Generation Plant Input'!$D$9/10000</f>
        <v>24.596636634838678</v>
      </c>
    </row>
  </sheetData>
  <mergeCells count="5">
    <mergeCell ref="B2:F2"/>
    <mergeCell ref="C4:C6"/>
    <mergeCell ref="D4:D6"/>
    <mergeCell ref="E4:E6"/>
    <mergeCell ref="F4:F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00B050"/>
  </sheetPr>
  <dimension ref="A1:K89"/>
  <sheetViews>
    <sheetView workbookViewId="0">
      <selection activeCell="J59" sqref="J59"/>
    </sheetView>
  </sheetViews>
  <sheetFormatPr defaultColWidth="9.140625" defaultRowHeight="15" x14ac:dyDescent="0.25"/>
  <cols>
    <col min="1" max="1" width="11.5703125" style="9" customWidth="1"/>
    <col min="2" max="3" width="9.28515625" style="9" bestFit="1" customWidth="1"/>
    <col min="4" max="5" width="10.28515625" style="9" bestFit="1" customWidth="1"/>
    <col min="6" max="6" width="11.42578125" style="9" customWidth="1"/>
    <col min="7" max="7" width="13.42578125" style="9" customWidth="1"/>
    <col min="8" max="16384" width="9.140625" style="9"/>
  </cols>
  <sheetData>
    <row r="1" spans="1:11" ht="6.75" customHeight="1" x14ac:dyDescent="0.25"/>
    <row r="2" spans="1:11" x14ac:dyDescent="0.25">
      <c r="B2" s="325" t="s">
        <v>195</v>
      </c>
      <c r="C2" s="325"/>
      <c r="D2" s="325"/>
      <c r="E2" s="325"/>
      <c r="F2" s="325"/>
      <c r="G2" s="325"/>
    </row>
    <row r="3" spans="1:11" x14ac:dyDescent="0.25">
      <c r="B3" s="309" t="s">
        <v>196</v>
      </c>
      <c r="C3" s="309"/>
      <c r="D3" s="309"/>
      <c r="E3" s="309"/>
      <c r="F3" s="309"/>
      <c r="G3" s="309"/>
    </row>
    <row r="4" spans="1:11" x14ac:dyDescent="0.25">
      <c r="A4" s="57" t="s">
        <v>173</v>
      </c>
      <c r="B4" s="324" t="s">
        <v>12</v>
      </c>
      <c r="C4" s="323" t="s">
        <v>197</v>
      </c>
      <c r="D4" s="323" t="s">
        <v>192</v>
      </c>
      <c r="E4" s="323" t="s">
        <v>188</v>
      </c>
      <c r="F4" s="323" t="s">
        <v>198</v>
      </c>
      <c r="G4" s="311" t="s">
        <v>193</v>
      </c>
    </row>
    <row r="5" spans="1:11" x14ac:dyDescent="0.25">
      <c r="A5" s="31" t="s">
        <v>12</v>
      </c>
      <c r="B5" s="324"/>
      <c r="C5" s="323"/>
      <c r="D5" s="323"/>
      <c r="E5" s="323"/>
      <c r="F5" s="323"/>
      <c r="G5" s="311"/>
    </row>
    <row r="6" spans="1:11" x14ac:dyDescent="0.25">
      <c r="A6" s="51"/>
      <c r="B6" s="324"/>
      <c r="C6" s="323"/>
      <c r="D6" s="323"/>
      <c r="E6" s="323"/>
      <c r="F6" s="323"/>
      <c r="G6" s="311"/>
    </row>
    <row r="7" spans="1:11" x14ac:dyDescent="0.25">
      <c r="A7" s="51"/>
      <c r="C7" s="18" t="s">
        <v>54</v>
      </c>
      <c r="G7" s="42" t="s">
        <v>158</v>
      </c>
    </row>
    <row r="8" spans="1:11" x14ac:dyDescent="0.25">
      <c r="A8" s="51"/>
      <c r="C8" s="13"/>
      <c r="G8" s="42"/>
    </row>
    <row r="9" spans="1:11" x14ac:dyDescent="0.25">
      <c r="A9" s="51">
        <f>B9-'Input Capital &amp; Operating Costs'!$E$12+1</f>
        <v>1</v>
      </c>
      <c r="B9" s="30">
        <f>'Life Cycle Cost Evaluation'!B14</f>
        <v>2027</v>
      </c>
      <c r="C9" s="43">
        <f>IF(B9&lt;'Input Capital &amp; Operating Costs'!$E$12,0,'Generation Plant Input'!$D$13*0.95/(1.14))</f>
        <v>4.666666666666667</v>
      </c>
      <c r="D9" s="44">
        <f>C9*'Marginal Supply Costs'!I16*1000</f>
        <v>1204093.3333333333</v>
      </c>
      <c r="E9" s="44">
        <f>D9/(1+'Life Cycle Cost Evaluation'!$M$1)^(A9)</f>
        <v>1129861.4369272152</v>
      </c>
      <c r="F9" s="45">
        <f>E9</f>
        <v>1129861.4369272152</v>
      </c>
      <c r="G9" s="19">
        <f>D9/'Generation Plant Input'!$D$9/10000</f>
        <v>3.8213054056913149</v>
      </c>
      <c r="J9" s="30"/>
      <c r="K9" s="30"/>
    </row>
    <row r="10" spans="1:11" x14ac:dyDescent="0.25">
      <c r="A10" s="51">
        <f>B10-'Input Capital &amp; Operating Costs'!$E$12+1</f>
        <v>2</v>
      </c>
      <c r="B10" s="30">
        <f>'Life Cycle Cost Evaluation'!B15</f>
        <v>2028</v>
      </c>
      <c r="C10" s="43">
        <f>IF(B10&lt;'Input Capital &amp; Operating Costs'!$E$12,0,'Generation Plant Input'!$D$13*0.95/(1.14))</f>
        <v>4.666666666666667</v>
      </c>
      <c r="D10" s="44">
        <f>C10*'Marginal Supply Costs'!I17*1000</f>
        <v>1116686.6666666667</v>
      </c>
      <c r="E10" s="44">
        <f>D10/(1+'Life Cycle Cost Evaluation'!$M$1)^(A10)</f>
        <v>983244.21323376789</v>
      </c>
      <c r="F10" s="45">
        <f t="shared" ref="F10:F41" si="0">E10+F9</f>
        <v>2113105.6501609832</v>
      </c>
      <c r="G10" s="19">
        <f>D10/'Generation Plant Input'!$D$9/10000</f>
        <v>3.543911985613033</v>
      </c>
      <c r="J10" s="30"/>
      <c r="K10" s="30"/>
    </row>
    <row r="11" spans="1:11" x14ac:dyDescent="0.25">
      <c r="A11" s="51">
        <f>B11-'Input Capital &amp; Operating Costs'!$E$12+1</f>
        <v>3</v>
      </c>
      <c r="B11" s="30">
        <f>'Life Cycle Cost Evaluation'!B16</f>
        <v>2029</v>
      </c>
      <c r="C11" s="43">
        <f>IF(B11&lt;'Input Capital &amp; Operating Costs'!$E$12,0,'Generation Plant Input'!$D$13*0.95/(1.14))</f>
        <v>4.666666666666667</v>
      </c>
      <c r="D11" s="44">
        <f>C11*'Marginal Supply Costs'!I18*1000</f>
        <v>1397620.0000000002</v>
      </c>
      <c r="E11" s="44">
        <f>D11/(1+'Life Cycle Cost Evaluation'!$M$1)^(A11)</f>
        <v>1154739.9986595151</v>
      </c>
      <c r="F11" s="45">
        <f t="shared" si="0"/>
        <v>3267845.648820498</v>
      </c>
      <c r="G11" s="19">
        <f>D11/'Generation Plant Input'!$D$9/10000</f>
        <v>4.435480799746113</v>
      </c>
      <c r="J11" s="30"/>
      <c r="K11" s="30"/>
    </row>
    <row r="12" spans="1:11" x14ac:dyDescent="0.25">
      <c r="A12" s="51">
        <f>B12-'Input Capital &amp; Operating Costs'!$E$12+1</f>
        <v>4</v>
      </c>
      <c r="B12" s="30">
        <f>'Life Cycle Cost Evaluation'!B17</f>
        <v>2030</v>
      </c>
      <c r="C12" s="43">
        <f>IF(B12&lt;'Input Capital &amp; Operating Costs'!$E$12,0,'Generation Plant Input'!$D$13*0.95/(1.14))</f>
        <v>4.666666666666667</v>
      </c>
      <c r="D12" s="44">
        <f>C12*'Marginal Supply Costs'!I19*1000</f>
        <v>2232160.0000000005</v>
      </c>
      <c r="E12" s="44">
        <f>D12/(1+'Life Cycle Cost Evaluation'!$M$1)^(A12)</f>
        <v>1730555.2063662875</v>
      </c>
      <c r="F12" s="45">
        <f t="shared" si="0"/>
        <v>4998400.8551867856</v>
      </c>
      <c r="G12" s="19">
        <f>D12/'Generation Plant Input'!$D$9/10000</f>
        <v>7.0839733417962565</v>
      </c>
      <c r="J12" s="30"/>
      <c r="K12" s="30"/>
    </row>
    <row r="13" spans="1:11" x14ac:dyDescent="0.25">
      <c r="A13" s="51">
        <f>B13-'Input Capital &amp; Operating Costs'!$E$12+1</f>
        <v>5</v>
      </c>
      <c r="B13" s="30">
        <f>'Life Cycle Cost Evaluation'!B18</f>
        <v>2031</v>
      </c>
      <c r="C13" s="43">
        <f>IF(B13&lt;'Input Capital &amp; Operating Costs'!$E$12,0,'Generation Plant Input'!$D$13*0.95/(1.14))</f>
        <v>4.666666666666667</v>
      </c>
      <c r="D13" s="44">
        <f>C13*'Marginal Supply Costs'!I20*1000</f>
        <v>4139613.3333333335</v>
      </c>
      <c r="E13" s="44">
        <f>D13/(1+'Life Cycle Cost Evaluation'!$M$1)^(A13)</f>
        <v>3011514.4281440238</v>
      </c>
      <c r="F13" s="45">
        <f t="shared" si="0"/>
        <v>8009915.2833308093</v>
      </c>
      <c r="G13" s="19">
        <f>D13/'Generation Plant Input'!$D$9/10000</f>
        <v>13.137459007722416</v>
      </c>
      <c r="J13" s="30"/>
      <c r="K13" s="30"/>
    </row>
    <row r="14" spans="1:11" x14ac:dyDescent="0.25">
      <c r="A14" s="51">
        <f>B14-'Input Capital &amp; Operating Costs'!$E$12+1</f>
        <v>6</v>
      </c>
      <c r="B14" s="30">
        <f>'Life Cycle Cost Evaluation'!B19</f>
        <v>2032</v>
      </c>
      <c r="C14" s="43">
        <f>IF(B14&lt;'Input Capital &amp; Operating Costs'!$E$12,0,'Generation Plant Input'!$D$13*0.95/(1.14))</f>
        <v>4.666666666666667</v>
      </c>
      <c r="D14" s="44">
        <f>C14*'Marginal Supply Costs'!I21*1000</f>
        <v>3008180.0000000005</v>
      </c>
      <c r="E14" s="44">
        <f>D14/(1+'Life Cycle Cost Evaluation'!$M$1)^(A14)</f>
        <v>2053496.7736247373</v>
      </c>
      <c r="F14" s="45">
        <f t="shared" si="0"/>
        <v>10063412.056955546</v>
      </c>
      <c r="G14" s="19">
        <f>D14/'Generation Plant Input'!$D$9/10000</f>
        <v>9.5467470644239931</v>
      </c>
      <c r="J14" s="30"/>
      <c r="K14" s="30"/>
    </row>
    <row r="15" spans="1:11" x14ac:dyDescent="0.25">
      <c r="A15" s="51">
        <f>B15-'Input Capital &amp; Operating Costs'!$E$12+1</f>
        <v>7</v>
      </c>
      <c r="B15" s="30">
        <f>'Life Cycle Cost Evaluation'!B20</f>
        <v>2033</v>
      </c>
      <c r="C15" s="43">
        <f>IF(B15&lt;'Input Capital &amp; Operating Costs'!$E$12,0,'Generation Plant Input'!$D$13*0.95/(1.14))</f>
        <v>4.666666666666667</v>
      </c>
      <c r="D15" s="44">
        <f>C15*'Marginal Supply Costs'!I22*1000</f>
        <v>3306473.3333333335</v>
      </c>
      <c r="E15" s="44">
        <f>D15/(1+'Life Cycle Cost Evaluation'!$M$1)^(A15)</f>
        <v>2117972.2422771025</v>
      </c>
      <c r="F15" s="45">
        <f t="shared" si="0"/>
        <v>12181384.299232649</v>
      </c>
      <c r="G15" s="19">
        <f>D15/'Generation Plant Input'!$D$9/10000</f>
        <v>10.493409499629747</v>
      </c>
      <c r="J15" s="30"/>
      <c r="K15" s="30"/>
    </row>
    <row r="16" spans="1:11" x14ac:dyDescent="0.25">
      <c r="A16" s="51">
        <f>B16-'Input Capital &amp; Operating Costs'!$E$12+1</f>
        <v>8</v>
      </c>
      <c r="B16" s="30">
        <f>'Life Cycle Cost Evaluation'!B21</f>
        <v>2034</v>
      </c>
      <c r="C16" s="43">
        <f>IF(B16&lt;'Input Capital &amp; Operating Costs'!$E$12,0,'Generation Plant Input'!$D$13*0.95/(1.14))</f>
        <v>4.666666666666667</v>
      </c>
      <c r="D16" s="44">
        <f>C16*'Marginal Supply Costs'!I23*1000</f>
        <v>2507446.6666666665</v>
      </c>
      <c r="E16" s="44">
        <f>D16/(1+'Life Cycle Cost Evaluation'!$M$1)^(A16)</f>
        <v>1507134.3844285824</v>
      </c>
      <c r="F16" s="45">
        <f t="shared" si="0"/>
        <v>13688518.683661232</v>
      </c>
      <c r="G16" s="19">
        <f>D16/'Generation Plant Input'!$D$9/10000</f>
        <v>7.9576219189675221</v>
      </c>
      <c r="J16" s="30"/>
      <c r="K16" s="30"/>
    </row>
    <row r="17" spans="1:11" x14ac:dyDescent="0.25">
      <c r="A17" s="51">
        <f>B17-'Input Capital &amp; Operating Costs'!$E$12+1</f>
        <v>9</v>
      </c>
      <c r="B17" s="30">
        <f>'Life Cycle Cost Evaluation'!B22</f>
        <v>2035</v>
      </c>
      <c r="C17" s="43">
        <f>IF(B17&lt;'Input Capital &amp; Operating Costs'!$E$12,0,'Generation Plant Input'!$D$13*0.95/(1.14))</f>
        <v>4.666666666666667</v>
      </c>
      <c r="D17" s="44">
        <f>C17*'Marginal Supply Costs'!I24*1000</f>
        <v>1803806.6666666665</v>
      </c>
      <c r="E17" s="44">
        <f>D17/(1+'Life Cycle Cost Evaluation'!$M$1)^(A17)</f>
        <v>1017361.4931911214</v>
      </c>
      <c r="F17" s="45">
        <f t="shared" si="0"/>
        <v>14705880.176852353</v>
      </c>
      <c r="G17" s="19">
        <f>D17/'Generation Plant Input'!$D$9/10000</f>
        <v>5.7245530519411822</v>
      </c>
      <c r="J17" s="30"/>
      <c r="K17" s="30"/>
    </row>
    <row r="18" spans="1:11" x14ac:dyDescent="0.25">
      <c r="A18" s="51">
        <f>B18-'Input Capital &amp; Operating Costs'!$E$12+1</f>
        <v>10</v>
      </c>
      <c r="B18" s="30">
        <f>'Life Cycle Cost Evaluation'!B23</f>
        <v>2036</v>
      </c>
      <c r="C18" s="43">
        <f>IF(B18&lt;'Input Capital &amp; Operating Costs'!$E$12,0,'Generation Plant Input'!$D$13*0.95/(1.14))</f>
        <v>4.666666666666667</v>
      </c>
      <c r="D18" s="44">
        <f>C18*'Marginal Supply Costs'!I25*1000</f>
        <v>2645160.0000000005</v>
      </c>
      <c r="E18" s="44">
        <f>D18/(1+'Life Cycle Cost Evaluation'!$M$1)^(A18)</f>
        <v>1399917.0047274004</v>
      </c>
      <c r="F18" s="45">
        <f t="shared" si="0"/>
        <v>16105797.181579754</v>
      </c>
      <c r="G18" s="19">
        <f>D18/'Generation Plant Input'!$D$9/10000</f>
        <v>8.3946683592510318</v>
      </c>
      <c r="J18" s="30"/>
      <c r="K18" s="30"/>
    </row>
    <row r="19" spans="1:11" x14ac:dyDescent="0.25">
      <c r="A19" s="51">
        <f>B19-'Input Capital &amp; Operating Costs'!$E$12+1</f>
        <v>11</v>
      </c>
      <c r="B19" s="30">
        <f>'Life Cycle Cost Evaluation'!B24</f>
        <v>2037</v>
      </c>
      <c r="C19" s="43">
        <f>IF(B19&lt;'Input Capital &amp; Operating Costs'!$E$12,0,'Generation Plant Input'!$D$13*0.95/(1.14))</f>
        <v>4.666666666666667</v>
      </c>
      <c r="D19" s="44">
        <f>C19*'Marginal Supply Costs'!I26*1000</f>
        <v>2723326.6666666674</v>
      </c>
      <c r="E19" s="44">
        <f>D19/(1+'Life Cycle Cost Evaluation'!$M$1)^(A19)</f>
        <v>1352430.9942205665</v>
      </c>
      <c r="F19" s="45">
        <f t="shared" si="0"/>
        <v>17458228.17580032</v>
      </c>
      <c r="G19" s="19">
        <f>D19/'Generation Plant Input'!$D$9/10000</f>
        <v>8.6427377552099891</v>
      </c>
      <c r="J19" s="30"/>
      <c r="K19" s="30"/>
    </row>
    <row r="20" spans="1:11" x14ac:dyDescent="0.25">
      <c r="A20" s="51">
        <f>B20-'Input Capital &amp; Operating Costs'!$E$12+1</f>
        <v>12</v>
      </c>
      <c r="B20" s="30">
        <f>'Life Cycle Cost Evaluation'!B25</f>
        <v>2038</v>
      </c>
      <c r="C20" s="43">
        <f>IF(B20&lt;'Input Capital &amp; Operating Costs'!$E$12,0,'Generation Plant Input'!$D$13*0.95/(1.14))</f>
        <v>4.666666666666667</v>
      </c>
      <c r="D20" s="44">
        <f>C20*'Marginal Supply Costs'!I27*1000</f>
        <v>2803826.6666666674</v>
      </c>
      <c r="E20" s="44">
        <f>D20/(1+'Life Cycle Cost Evaluation'!$M$1)^(A20)</f>
        <v>1306566.6618039643</v>
      </c>
      <c r="F20" s="45">
        <f t="shared" si="0"/>
        <v>18764794.837604284</v>
      </c>
      <c r="G20" s="19">
        <f>D20/'Generation Plant Input'!$D$9/10000</f>
        <v>8.8982122077647343</v>
      </c>
      <c r="J20" s="30"/>
      <c r="K20" s="30"/>
    </row>
    <row r="21" spans="1:11" x14ac:dyDescent="0.25">
      <c r="A21" s="51">
        <f>B21-'Input Capital &amp; Operating Costs'!$E$12+1</f>
        <v>13</v>
      </c>
      <c r="B21" s="30">
        <f>'Life Cycle Cost Evaluation'!B26</f>
        <v>2039</v>
      </c>
      <c r="C21" s="43">
        <f>IF(B21&lt;'Input Capital &amp; Operating Costs'!$E$12,0,'Generation Plant Input'!$D$13*0.95/(1.14))</f>
        <v>4.666666666666667</v>
      </c>
      <c r="D21" s="44">
        <f>C21*'Marginal Supply Costs'!I28*1000</f>
        <v>2886753.3333333335</v>
      </c>
      <c r="E21" s="44">
        <f>D21/(1+'Life Cycle Cost Evaluation'!$M$1)^(A21)</f>
        <v>1262278.3133566477</v>
      </c>
      <c r="F21" s="45">
        <f t="shared" si="0"/>
        <v>20027073.150960933</v>
      </c>
      <c r="G21" s="19">
        <f>D21/'Generation Plant Input'!$D$9/10000</f>
        <v>9.1613879191790968</v>
      </c>
      <c r="J21" s="30"/>
      <c r="K21" s="30"/>
    </row>
    <row r="22" spans="1:11" x14ac:dyDescent="0.25">
      <c r="A22" s="51">
        <f>B22-'Input Capital &amp; Operating Costs'!$E$12+1</f>
        <v>14</v>
      </c>
      <c r="B22" s="30">
        <f>'Life Cycle Cost Evaluation'!B27</f>
        <v>2040</v>
      </c>
      <c r="C22" s="43">
        <f>IF(B22&lt;'Input Capital &amp; Operating Costs'!$E$12,0,'Generation Plant Input'!$D$13*0.95/(1.14))</f>
        <v>4.666666666666667</v>
      </c>
      <c r="D22" s="44">
        <f>C22*'Marginal Supply Costs'!I29*1000</f>
        <v>2972153.3333333335</v>
      </c>
      <c r="E22" s="44">
        <f>D22/(1+'Life Cycle Cost Evaluation'!$M$1)^(A22)</f>
        <v>1219499.6781330551</v>
      </c>
      <c r="F22" s="45">
        <f t="shared" si="0"/>
        <v>21246572.829093989</v>
      </c>
      <c r="G22" s="19">
        <f>D22/'Generation Plant Input'!$D$9/10000</f>
        <v>9.432412990585</v>
      </c>
      <c r="J22" s="30"/>
      <c r="K22" s="30"/>
    </row>
    <row r="23" spans="1:11" x14ac:dyDescent="0.25">
      <c r="A23" s="51">
        <f>B23-'Input Capital &amp; Operating Costs'!$E$12+1</f>
        <v>15</v>
      </c>
      <c r="B23" s="30">
        <f>'Life Cycle Cost Evaluation'!B28</f>
        <v>2041</v>
      </c>
      <c r="C23" s="43">
        <f>IF(B23&lt;'Input Capital &amp; Operating Costs'!$E$12,0,'Generation Plant Input'!$D$13*0.95/(1.14))</f>
        <v>4.666666666666667</v>
      </c>
      <c r="D23" s="44">
        <f>C23*'Marginal Supply Costs'!I30*1000</f>
        <v>3060120.0000000005</v>
      </c>
      <c r="E23" s="44">
        <f>D23/(1+'Life Cycle Cost Evaluation'!$M$1)^(A23)</f>
        <v>1178186.305984217</v>
      </c>
      <c r="F23" s="45">
        <f t="shared" si="0"/>
        <v>22424759.135078207</v>
      </c>
      <c r="G23" s="19">
        <f>D23/'Generation Plant Input'!$D$9/10000</f>
        <v>9.7115836242462734</v>
      </c>
      <c r="J23" s="30"/>
      <c r="K23" s="30"/>
    </row>
    <row r="24" spans="1:11" x14ac:dyDescent="0.25">
      <c r="A24" s="51">
        <f>B24-'Input Capital &amp; Operating Costs'!$E$12+1</f>
        <v>16</v>
      </c>
      <c r="B24" s="30">
        <f>'Life Cycle Cost Evaluation'!B29</f>
        <v>2042</v>
      </c>
      <c r="C24" s="43">
        <f>IF(B24&lt;'Input Capital &amp; Operating Costs'!$E$12,0,'Generation Plant Input'!$D$13*0.95/(1.14))</f>
        <v>4.666666666666667</v>
      </c>
      <c r="D24" s="44">
        <f>C24*'Marginal Supply Costs'!I31*1000</f>
        <v>3150746.666666667</v>
      </c>
      <c r="E24" s="44">
        <f>D24/(1+'Life Cycle Cost Evaluation'!$M$1)^(A24)</f>
        <v>1138292.9158351338</v>
      </c>
      <c r="F24" s="45">
        <f t="shared" si="0"/>
        <v>23563052.050913341</v>
      </c>
      <c r="G24" s="19">
        <f>D24/'Generation Plant Input'!$D$9/10000</f>
        <v>9.9991960224267427</v>
      </c>
      <c r="J24" s="30"/>
      <c r="K24" s="30"/>
    </row>
    <row r="25" spans="1:11" x14ac:dyDescent="0.25">
      <c r="A25" s="51">
        <f>B25-'Input Capital &amp; Operating Costs'!$E$12+1</f>
        <v>17</v>
      </c>
      <c r="B25" s="30">
        <f>'Life Cycle Cost Evaluation'!B30</f>
        <v>2043</v>
      </c>
      <c r="C25" s="43">
        <f>IF(B25&lt;'Input Capital &amp; Operating Costs'!$E$12,0,'Generation Plant Input'!$D$13*0.95/(1.14))</f>
        <v>4.666666666666667</v>
      </c>
      <c r="D25" s="44">
        <f>C25*'Marginal Supply Costs'!I32*1000</f>
        <v>3244033.3333333335</v>
      </c>
      <c r="E25" s="44">
        <f>D25/(1+'Life Cycle Cost Evaluation'!$M$1)^(A25)</f>
        <v>1099742.1985911217</v>
      </c>
      <c r="F25" s="45">
        <f t="shared" si="0"/>
        <v>24662794.249504462</v>
      </c>
      <c r="G25" s="19">
        <f>D25/'Generation Plant Input'!$D$9/10000</f>
        <v>10.295250185126415</v>
      </c>
      <c r="J25" s="30"/>
      <c r="K25" s="30"/>
    </row>
    <row r="26" spans="1:11" x14ac:dyDescent="0.25">
      <c r="A26" s="51">
        <f>B26-'Input Capital &amp; Operating Costs'!$E$12+1</f>
        <v>18</v>
      </c>
      <c r="B26" s="30">
        <f>'Life Cycle Cost Evaluation'!B31</f>
        <v>2044</v>
      </c>
      <c r="C26" s="43">
        <f>IF(B26&lt;'Input Capital &amp; Operating Costs'!$E$12,0,'Generation Plant Input'!$D$13*0.95/(1.14))</f>
        <v>4.666666666666667</v>
      </c>
      <c r="D26" s="44">
        <f>C26*'Marginal Supply Costs'!I33*1000</f>
        <v>3340120.0000000005</v>
      </c>
      <c r="E26" s="44">
        <f>D26/(1+'Life Cycle Cost Evaluation'!$M$1)^(A26)</f>
        <v>1062509.1675706478</v>
      </c>
      <c r="F26" s="45">
        <f t="shared" si="0"/>
        <v>25725303.417075109</v>
      </c>
      <c r="G26" s="19">
        <f>D26/'Generation Plant Input'!$D$9/10000</f>
        <v>10.600190415741036</v>
      </c>
      <c r="J26" s="30"/>
      <c r="K26" s="30"/>
    </row>
    <row r="27" spans="1:11" x14ac:dyDescent="0.25">
      <c r="A27" s="51">
        <f>B27-'Input Capital &amp; Operating Costs'!$E$12+1</f>
        <v>19</v>
      </c>
      <c r="B27" s="30">
        <f>'Life Cycle Cost Evaluation'!B32</f>
        <v>2045</v>
      </c>
      <c r="C27" s="43">
        <f>IF(B27&lt;'Input Capital &amp; Operating Costs'!$E$12,0,'Generation Plant Input'!$D$13*0.95/(1.14))</f>
        <v>4.666666666666667</v>
      </c>
      <c r="D27" s="44">
        <f>C27*'Marginal Supply Costs'!I34*1000</f>
        <v>3439146.666666667</v>
      </c>
      <c r="E27" s="44">
        <f>D27/(1+'Life Cycle Cost Evaluation'!$M$1)^(A27)</f>
        <v>1026564.7500383131</v>
      </c>
      <c r="F27" s="45">
        <f t="shared" si="0"/>
        <v>26751868.167113423</v>
      </c>
      <c r="G27" s="19">
        <f>D27/'Generation Plant Input'!$D$9/10000</f>
        <v>10.914461017666349</v>
      </c>
      <c r="J27" s="30"/>
      <c r="K27" s="30"/>
    </row>
    <row r="28" spans="1:11" x14ac:dyDescent="0.25">
      <c r="A28" s="51">
        <f>B28-'Input Capital &amp; Operating Costs'!$E$12+1</f>
        <v>20</v>
      </c>
      <c r="B28" s="30">
        <f>'Life Cycle Cost Evaluation'!B33</f>
        <v>2046</v>
      </c>
      <c r="C28" s="43">
        <f>IF(B28&lt;'Input Capital &amp; Operating Costs'!$E$12,0,'Generation Plant Input'!$D$13*0.95/(1.14))</f>
        <v>4.666666666666667</v>
      </c>
      <c r="D28" s="44">
        <f>C28*'Marginal Supply Costs'!I35*1000</f>
        <v>3496735.1776000005</v>
      </c>
      <c r="E28" s="44">
        <f>D28/(1+'Life Cycle Cost Evaluation'!$M$1)^(A28)</f>
        <v>979407.50377939828</v>
      </c>
      <c r="F28" s="45">
        <f t="shared" si="0"/>
        <v>27731275.67089282</v>
      </c>
      <c r="G28" s="19">
        <f>D28/'Generation Plant Input'!$D$9/10000</f>
        <v>11.097223667407174</v>
      </c>
      <c r="J28" s="30"/>
      <c r="K28" s="30"/>
    </row>
    <row r="29" spans="1:11" x14ac:dyDescent="0.25">
      <c r="A29" s="51">
        <f>B29-'Input Capital &amp; Operating Costs'!$E$12+1</f>
        <v>21</v>
      </c>
      <c r="B29" s="30">
        <f>'Life Cycle Cost Evaluation'!B34</f>
        <v>2047</v>
      </c>
      <c r="C29" s="43">
        <f>IF(B29&lt;'Input Capital &amp; Operating Costs'!$E$12,0,'Generation Plant Input'!$D$13*0.95/(1.14))</f>
        <v>4.666666666666667</v>
      </c>
      <c r="D29" s="44">
        <f>C29*'Marginal Supply Costs'!I36*1000</f>
        <v>3555288.0081489119</v>
      </c>
      <c r="E29" s="44">
        <f>D29/(1+'Life Cycle Cost Evaluation'!$M$1)^(A29)</f>
        <v>934416.51724705275</v>
      </c>
      <c r="F29" s="45">
        <f t="shared" si="0"/>
        <v>28665692.188139871</v>
      </c>
      <c r="G29" s="19">
        <f>D29/'Generation Plant Input'!$D$9/10000</f>
        <v>11.283046677717904</v>
      </c>
      <c r="J29" s="30"/>
      <c r="K29" s="30"/>
    </row>
    <row r="30" spans="1:11" x14ac:dyDescent="0.25">
      <c r="A30" s="51">
        <f>B30-'Input Capital &amp; Operating Costs'!$E$12+1</f>
        <v>22</v>
      </c>
      <c r="B30" s="30">
        <f>'Life Cycle Cost Evaluation'!B35</f>
        <v>2048</v>
      </c>
      <c r="C30" s="43">
        <f>IF(B30&lt;'Input Capital &amp; Operating Costs'!$E$12,0,'Generation Plant Input'!$D$13*0.95/(1.14))</f>
        <v>4.666666666666667</v>
      </c>
      <c r="D30" s="44">
        <f>C30*'Marginal Supply Costs'!I37*1000</f>
        <v>3614821.3058453659</v>
      </c>
      <c r="E30" s="44">
        <f>D30/(1+'Life Cycle Cost Evaluation'!$M$1)^(A30)</f>
        <v>891492.27909200941</v>
      </c>
      <c r="F30" s="45">
        <f t="shared" si="0"/>
        <v>29557184.467231881</v>
      </c>
      <c r="G30" s="19">
        <f>D30/'Generation Plant Input'!$D$9/10000</f>
        <v>11.471981294336292</v>
      </c>
      <c r="J30" s="30"/>
      <c r="K30" s="30"/>
    </row>
    <row r="31" spans="1:11" x14ac:dyDescent="0.25">
      <c r="A31" s="51">
        <f>B31-'Input Capital &amp; Operating Costs'!$E$12+1</f>
        <v>23</v>
      </c>
      <c r="B31" s="30">
        <f>'Life Cycle Cost Evaluation'!B36</f>
        <v>2049</v>
      </c>
      <c r="C31" s="43">
        <f>IF(B31&lt;'Input Capital &amp; Operating Costs'!$E$12,0,'Generation Plant Input'!$D$13*0.95/(1.14))</f>
        <v>4.666666666666667</v>
      </c>
      <c r="D31" s="44">
        <f>C31*'Marginal Supply Costs'!I38*1000</f>
        <v>3675351.4886117466</v>
      </c>
      <c r="E31" s="44">
        <f>D31/(1+'Life Cycle Cost Evaluation'!$M$1)^(A31)</f>
        <v>850539.84921216581</v>
      </c>
      <c r="F31" s="45">
        <f t="shared" si="0"/>
        <v>30407724.316444047</v>
      </c>
      <c r="G31" s="19">
        <f>D31/'Generation Plant Input'!$D$9/10000</f>
        <v>11.664079621109954</v>
      </c>
      <c r="J31" s="30"/>
      <c r="K31" s="30"/>
    </row>
    <row r="32" spans="1:11" x14ac:dyDescent="0.25">
      <c r="A32" s="51">
        <f>B32-'Input Capital &amp; Operating Costs'!$E$12+1</f>
        <v>24</v>
      </c>
      <c r="B32" s="30">
        <f>'Life Cycle Cost Evaluation'!B37</f>
        <v>2050</v>
      </c>
      <c r="C32" s="43">
        <f>IF(B32&lt;'Input Capital &amp; Operating Costs'!$E$12,0,'Generation Plant Input'!$D$13*0.95/(1.14))</f>
        <v>4.666666666666667</v>
      </c>
      <c r="D32" s="44">
        <f>C32*'Marginal Supply Costs'!I39*1000</f>
        <v>3736895.2492885501</v>
      </c>
      <c r="E32" s="44">
        <f>D32/(1+'Life Cycle Cost Evaluation'!$M$1)^(A32)</f>
        <v>811468.64876346383</v>
      </c>
      <c r="F32" s="45">
        <f t="shared" si="0"/>
        <v>31219192.96520751</v>
      </c>
      <c r="G32" s="19">
        <f>D32/'Generation Plant Input'!$D$9/10000</f>
        <v>11.859394634365438</v>
      </c>
      <c r="J32" s="30"/>
      <c r="K32" s="30"/>
    </row>
    <row r="33" spans="1:11" x14ac:dyDescent="0.25">
      <c r="A33" s="51">
        <f>B33-'Input Capital &amp; Operating Costs'!$E$12+1</f>
        <v>25</v>
      </c>
      <c r="B33" s="30">
        <f>'Life Cycle Cost Evaluation'!B38</f>
        <v>2051</v>
      </c>
      <c r="C33" s="43">
        <f>IF(B33&lt;'Input Capital &amp; Operating Costs'!$E$12,0,'Generation Plant Input'!$D$13*0.95/(1.14))</f>
        <v>4.666666666666667</v>
      </c>
      <c r="D33" s="44">
        <f>C33*'Marginal Supply Costs'!I40*1000</f>
        <v>3799469.5602378868</v>
      </c>
      <c r="E33" s="44">
        <f>D33/(1+'Life Cycle Cost Evaluation'!$M$1)^(A33)</f>
        <v>774192.25981702912</v>
      </c>
      <c r="F33" s="45">
        <f t="shared" si="0"/>
        <v>31993385.22502454</v>
      </c>
      <c r="G33" s="19">
        <f>D33/'Generation Plant Input'!$D$9/10000</f>
        <v>12.057980197517889</v>
      </c>
      <c r="J33" s="30"/>
      <c r="K33" s="30"/>
    </row>
    <row r="34" spans="1:11" x14ac:dyDescent="0.25">
      <c r="A34" s="51">
        <f>B34-'Input Capital &amp; Operating Costs'!$E$12+1</f>
        <v>26</v>
      </c>
      <c r="B34" s="30">
        <f>'Life Cycle Cost Evaluation'!B39</f>
        <v>2052</v>
      </c>
      <c r="C34" s="43">
        <f>IF(B34&lt;'Input Capital &amp; Operating Costs'!$E$12,0,'Generation Plant Input'!$D$13*0.95/(1.14))</f>
        <v>4.666666666666667</v>
      </c>
      <c r="D34" s="44">
        <f>C34*'Marginal Supply Costs'!I41*1000</f>
        <v>3863091.6780240703</v>
      </c>
      <c r="E34" s="44">
        <f>D34/(1+'Life Cycle Cost Evaluation'!$M$1)^(A34)</f>
        <v>738628.23421944748</v>
      </c>
      <c r="F34" s="45">
        <f t="shared" si="0"/>
        <v>32732013.459243987</v>
      </c>
      <c r="G34" s="19">
        <f>D34/'Generation Plant Input'!$D$9/10000</f>
        <v>12.259891075925326</v>
      </c>
      <c r="J34" s="30"/>
      <c r="K34" s="30"/>
    </row>
    <row r="35" spans="1:11" x14ac:dyDescent="0.25">
      <c r="A35" s="51">
        <f>B35-'Input Capital &amp; Operating Costs'!$E$12+1</f>
        <v>27</v>
      </c>
      <c r="B35" s="30">
        <f>'Life Cycle Cost Evaluation'!B40</f>
        <v>2053</v>
      </c>
      <c r="C35" s="43">
        <f>IF(B35&lt;'Input Capital &amp; Operating Costs'!$E$12,0,'Generation Plant Input'!$D$13*0.95/(1.14))</f>
        <v>4.666666666666667</v>
      </c>
      <c r="D35" s="44">
        <f>C35*'Marginal Supply Costs'!I42*1000</f>
        <v>3927779.1481725839</v>
      </c>
      <c r="E35" s="44">
        <f>D35/(1+'Life Cycle Cost Evaluation'!$M$1)^(A35)</f>
        <v>704697.91123341653</v>
      </c>
      <c r="F35" s="45">
        <f t="shared" si="0"/>
        <v>33436711.370477404</v>
      </c>
      <c r="G35" s="19">
        <f>D35/'Generation Plant Input'!$D$9/10000</f>
        <v>12.465182951991697</v>
      </c>
      <c r="J35" s="30"/>
      <c r="K35" s="30"/>
    </row>
    <row r="36" spans="1:11" x14ac:dyDescent="0.25">
      <c r="A36" s="51">
        <f>B36-'Input Capital &amp; Operating Costs'!$E$12+1</f>
        <v>28</v>
      </c>
      <c r="B36" s="30">
        <f>'Life Cycle Cost Evaluation'!B41</f>
        <v>2054</v>
      </c>
      <c r="C36" s="43">
        <f>IF(B36&lt;'Input Capital &amp; Operating Costs'!$E$12,0,'Generation Plant Input'!$D$13*0.95/(1.14))</f>
        <v>4.666666666666667</v>
      </c>
      <c r="D36" s="44">
        <f>C36*'Marginal Supply Costs'!I43*1000</f>
        <v>3993549.8100087335</v>
      </c>
      <c r="E36" s="44">
        <f>D36/(1+'Life Cycle Cost Evaluation'!$M$1)^(A36)</f>
        <v>672326.24355542846</v>
      </c>
      <c r="F36" s="45">
        <f t="shared" si="0"/>
        <v>34109037.614032835</v>
      </c>
      <c r="G36" s="19">
        <f>D36/'Generation Plant Input'!$D$9/10000</f>
        <v>12.673912440522797</v>
      </c>
      <c r="J36" s="30"/>
      <c r="K36" s="30"/>
    </row>
    <row r="37" spans="1:11" x14ac:dyDescent="0.25">
      <c r="A37" s="51">
        <f>B37-'Input Capital &amp; Operating Costs'!$E$12+1</f>
        <v>29</v>
      </c>
      <c r="B37" s="30">
        <f>'Life Cycle Cost Evaluation'!B42</f>
        <v>2055</v>
      </c>
      <c r="C37" s="43">
        <f>IF(B37&lt;'Input Capital &amp; Operating Costs'!$E$12,0,'Generation Plant Input'!$D$13*0.95/(1.14))</f>
        <v>4.666666666666667</v>
      </c>
      <c r="D37" s="44">
        <f>C37*'Marginal Supply Costs'!I44*1000</f>
        <v>4060421.8015773301</v>
      </c>
      <c r="E37" s="44">
        <f>D37/(1+'Life Cycle Cost Evaluation'!$M$1)^(A37)</f>
        <v>641441.63132566772</v>
      </c>
      <c r="F37" s="45">
        <f t="shared" si="0"/>
        <v>34750479.245358504</v>
      </c>
      <c r="G37" s="19">
        <f>D37/'Generation Plant Input'!$D$9/10000</f>
        <v>12.886137104339351</v>
      </c>
      <c r="J37" s="30"/>
      <c r="K37" s="30"/>
    </row>
    <row r="38" spans="1:11" x14ac:dyDescent="0.25">
      <c r="A38" s="51">
        <f>B38-'Input Capital &amp; Operating Costs'!$E$12+1</f>
        <v>30</v>
      </c>
      <c r="B38" s="30">
        <f>'Life Cycle Cost Evaluation'!B43</f>
        <v>2056</v>
      </c>
      <c r="C38" s="43">
        <f>IF(B38&lt;'Input Capital &amp; Operating Costs'!$E$12,0,'Generation Plant Input'!$D$13*0.95/(1.14))</f>
        <v>4.666666666666667</v>
      </c>
      <c r="D38" s="44">
        <f>C38*'Marginal Supply Costs'!I45*1000</f>
        <v>4128413.5646447423</v>
      </c>
      <c r="E38" s="44">
        <f>D38/(1+'Life Cycle Cost Evaluation'!$M$1)^(A38)</f>
        <v>611975.76376298757</v>
      </c>
      <c r="F38" s="45">
        <f t="shared" si="0"/>
        <v>35362455.009121493</v>
      </c>
      <c r="G38" s="19">
        <f>D38/'Generation Plant Input'!$D$9/10000</f>
        <v>13.101915470151514</v>
      </c>
      <c r="J38" s="30"/>
      <c r="K38" s="30"/>
    </row>
    <row r="39" spans="1:11" x14ac:dyDescent="0.25">
      <c r="A39" s="51">
        <f>B39-'Input Capital &amp; Operating Costs'!$E$12+1</f>
        <v>31</v>
      </c>
      <c r="B39" s="30">
        <f>'Life Cycle Cost Evaluation'!B44</f>
        <v>2057</v>
      </c>
      <c r="C39" s="43">
        <f>IF(B39&lt;'Input Capital &amp; Operating Costs'!$E$12,0,'Generation Plant Input'!$D$13*0.95/(1.14))</f>
        <v>4.666666666666667</v>
      </c>
      <c r="D39" s="44">
        <f>C39*'Marginal Supply Costs'!I46*1000</f>
        <v>4197543.8497847188</v>
      </c>
      <c r="E39" s="44">
        <f>D39/(1+'Life Cycle Cost Evaluation'!$M$1)^(A39)</f>
        <v>583863.46807469148</v>
      </c>
      <c r="F39" s="45">
        <f t="shared" si="0"/>
        <v>35946318.477196187</v>
      </c>
      <c r="G39" s="19">
        <f>D39/'Generation Plant Input'!$D$9/10000</f>
        <v>13.321307044699203</v>
      </c>
      <c r="J39" s="30"/>
      <c r="K39" s="30"/>
    </row>
    <row r="40" spans="1:11" x14ac:dyDescent="0.25">
      <c r="A40" s="51">
        <f>B40-'Input Capital &amp; Operating Costs'!$E$12+1</f>
        <v>32</v>
      </c>
      <c r="B40" s="30">
        <f>'Life Cycle Cost Evaluation'!B45</f>
        <v>2058</v>
      </c>
      <c r="C40" s="43">
        <f>IF(B40&lt;'Input Capital &amp; Operating Costs'!$E$12,0,'Generation Plant Input'!$D$13*0.95/(1.14))</f>
        <v>4.666666666666667</v>
      </c>
      <c r="D40" s="44">
        <f>C40*'Marginal Supply Costs'!I47*1000</f>
        <v>4267831.7215493638</v>
      </c>
      <c r="E40" s="44">
        <f>D40/(1+'Life Cycle Cost Evaluation'!$M$1)^(A40)</f>
        <v>557042.56530693639</v>
      </c>
      <c r="F40" s="45">
        <f t="shared" si="0"/>
        <v>36503361.042503126</v>
      </c>
      <c r="G40" s="19">
        <f>D40/'Generation Plant Input'!$D$9/10000</f>
        <v>13.544372331162691</v>
      </c>
      <c r="J40" s="30"/>
      <c r="K40" s="30"/>
    </row>
    <row r="41" spans="1:11" x14ac:dyDescent="0.25">
      <c r="A41" s="51">
        <f>B41-'Input Capital &amp; Operating Costs'!$E$12+1</f>
        <v>33</v>
      </c>
      <c r="B41" s="30">
        <f>'Life Cycle Cost Evaluation'!B46</f>
        <v>2059</v>
      </c>
      <c r="C41" s="43">
        <f>IF(B41&lt;'Input Capital &amp; Operating Costs'!$E$12,0,'Generation Plant Input'!$D$13*0.95/(1.14))</f>
        <v>4.666666666666667</v>
      </c>
      <c r="D41" s="44">
        <f>C41*'Marginal Supply Costs'!I48*1000</f>
        <v>4339296.5637267083</v>
      </c>
      <c r="E41" s="44">
        <f>D41/(1+'Life Cycle Cost Evaluation'!$M$1)^(A41)</f>
        <v>531453.73281692888</v>
      </c>
      <c r="F41" s="45">
        <f t="shared" si="0"/>
        <v>37034814.775320053</v>
      </c>
      <c r="G41" s="19">
        <f>D41/'Generation Plant Input'!$D$9/10000</f>
        <v>13.77117284584801</v>
      </c>
      <c r="J41" s="30"/>
      <c r="K41" s="30"/>
    </row>
    <row r="42" spans="1:11" x14ac:dyDescent="0.25">
      <c r="A42" s="51">
        <f>B42-'Input Capital &amp; Operating Costs'!$E$12+1</f>
        <v>34</v>
      </c>
      <c r="B42" s="30">
        <f>'Life Cycle Cost Evaluation'!B47</f>
        <v>2060</v>
      </c>
      <c r="C42" s="43">
        <f>IF(B42&lt;'Input Capital &amp; Operating Costs'!$E$12,0,'Generation Plant Input'!$D$13*0.95/(1.14))</f>
        <v>4.666666666666667</v>
      </c>
      <c r="D42" s="44">
        <f>C42*'Marginal Supply Costs'!I49*1000</f>
        <v>4411958.084686311</v>
      </c>
      <c r="E42" s="44">
        <f>D42/(1+'Life Cycle Cost Evaluation'!$M$1)^(A42)</f>
        <v>507040.37306272698</v>
      </c>
      <c r="F42" s="45">
        <f t="shared" ref="F42:F73" si="1">E42+F41</f>
        <v>37541855.148382783</v>
      </c>
      <c r="G42" s="19">
        <f>D42/'Generation Plant Input'!$D$9/10000</f>
        <v>14.001771135151733</v>
      </c>
      <c r="J42" s="30"/>
      <c r="K42" s="30"/>
    </row>
    <row r="43" spans="1:11" x14ac:dyDescent="0.25">
      <c r="A43" s="51">
        <f>B43-'Input Capital &amp; Operating Costs'!$E$12+1</f>
        <v>35</v>
      </c>
      <c r="B43" s="30">
        <f>'Life Cycle Cost Evaluation'!B48</f>
        <v>2061</v>
      </c>
      <c r="C43" s="43">
        <f>IF(B43&lt;'Input Capital &amp; Operating Costs'!$E$12,0,'Generation Plant Input'!$D$13*0.95/(1.14))</f>
        <v>4.666666666666667</v>
      </c>
      <c r="D43" s="44">
        <f>C43*'Marginal Supply Costs'!I50*1000</f>
        <v>4485836.3228143835</v>
      </c>
      <c r="E43" s="44">
        <f>D43/(1+'Life Cycle Cost Evaluation'!$M$1)^(A43)</f>
        <v>483748.48842043942</v>
      </c>
      <c r="F43" s="45">
        <f t="shared" si="1"/>
        <v>38025603.636803225</v>
      </c>
      <c r="G43" s="19">
        <f>D43/'Generation Plant Input'!$D$9/10000</f>
        <v>14.236230792809849</v>
      </c>
      <c r="J43" s="30"/>
      <c r="K43" s="30"/>
    </row>
    <row r="44" spans="1:11" x14ac:dyDescent="0.25">
      <c r="A44" s="51">
        <f>B44-'Input Capital &amp; Operating Costs'!$E$12+1</f>
        <v>36</v>
      </c>
      <c r="B44" s="30">
        <f>'Life Cycle Cost Evaluation'!B49</f>
        <v>2062</v>
      </c>
      <c r="C44" s="43">
        <f>IF(B44&lt;'Input Capital &amp; Operating Costs'!$E$12,0,'Generation Plant Input'!$D$13*0.95/(1.14))</f>
        <v>4.666666666666667</v>
      </c>
      <c r="D44" s="44">
        <f>C44*'Marginal Supply Costs'!I51*1000</f>
        <v>4560951.6520399097</v>
      </c>
      <c r="E44" s="44">
        <f>D44/(1+'Life Cycle Cost Evaluation'!$M$1)^(A44)</f>
        <v>461526.56175193732</v>
      </c>
      <c r="F44" s="45">
        <f t="shared" si="1"/>
        <v>38487130.198555164</v>
      </c>
      <c r="G44" s="19">
        <f>D44/'Generation Plant Input'!$D$9/10000</f>
        <v>14.474616477435449</v>
      </c>
      <c r="J44" s="30"/>
      <c r="K44" s="30"/>
    </row>
    <row r="45" spans="1:11" x14ac:dyDescent="0.25">
      <c r="A45" s="51">
        <f>B45-'Input Capital &amp; Operating Costs'!$E$12+1</f>
        <v>37</v>
      </c>
      <c r="B45" s="30">
        <f>'Life Cycle Cost Evaluation'!B50</f>
        <v>2063</v>
      </c>
      <c r="C45" s="43">
        <f>IF(B45&lt;'Input Capital &amp; Operating Costs'!$E$12,0,'Generation Plant Input'!$D$13*0.95/(1.14))</f>
        <v>4.666666666666667</v>
      </c>
      <c r="D45" s="44">
        <f>C45*'Marginal Supply Costs'!I52*1000</f>
        <v>4637324.7874533189</v>
      </c>
      <c r="E45" s="44">
        <f>D45/(1+'Life Cycle Cost Evaluation'!$M$1)^(A45)</f>
        <v>440325.44245892233</v>
      </c>
      <c r="F45" s="45">
        <f t="shared" si="1"/>
        <v>38927455.641014084</v>
      </c>
      <c r="G45" s="19">
        <f>D45/'Generation Plant Input'!$D$9/10000</f>
        <v>14.716993930350107</v>
      </c>
      <c r="J45" s="30"/>
      <c r="K45" s="30"/>
    </row>
    <row r="46" spans="1:11" x14ac:dyDescent="0.25">
      <c r="A46" s="51">
        <f>B46-'Input Capital &amp; Operating Costs'!$E$12+1</f>
        <v>38</v>
      </c>
      <c r="B46" s="30">
        <f>'Life Cycle Cost Evaluation'!B51</f>
        <v>2064</v>
      </c>
      <c r="C46" s="43">
        <f>IF(B46&lt;'Input Capital &amp; Operating Costs'!$E$12,0,'Generation Plant Input'!$D$13*0.95/(1.14))</f>
        <v>4.666666666666667</v>
      </c>
      <c r="D46" s="44">
        <f>C46*'Marginal Supply Costs'!I53*1000</f>
        <v>4714976.7910192246</v>
      </c>
      <c r="E46" s="44">
        <f>D46/(1+'Life Cycle Cost Evaluation'!$M$1)^(A46)</f>
        <v>420098.23777132103</v>
      </c>
      <c r="F46" s="45">
        <f t="shared" si="1"/>
        <v>39347553.878785402</v>
      </c>
      <c r="G46" s="19">
        <f>D46/'Generation Plant Input'!$D$9/10000</f>
        <v>14.963429993713818</v>
      </c>
      <c r="J46" s="30"/>
      <c r="K46" s="30"/>
    </row>
    <row r="47" spans="1:11" x14ac:dyDescent="0.25">
      <c r="A47" s="51">
        <f>B47-'Input Capital &amp; Operating Costs'!$E$12+1</f>
        <v>39</v>
      </c>
      <c r="B47" s="30">
        <f>'Life Cycle Cost Evaluation'!B52</f>
        <v>2065</v>
      </c>
      <c r="C47" s="43">
        <f>IF(B47&lt;'Input Capital &amp; Operating Costs'!$E$12,0,'Generation Plant Input'!$D$13*0.95/(1.14))</f>
        <v>4.666666666666667</v>
      </c>
      <c r="D47" s="44">
        <f>C47*'Marginal Supply Costs'!I54*1000</f>
        <v>4793929.0773848416</v>
      </c>
      <c r="E47" s="44">
        <f>D47/(1+'Life Cycle Cost Evaluation'!$M$1)^(A47)</f>
        <v>400800.20902955969</v>
      </c>
      <c r="F47" s="45">
        <f t="shared" si="1"/>
        <v>39748354.087814964</v>
      </c>
      <c r="G47" s="19">
        <f>D47/'Generation Plant Input'!$D$9/10000</f>
        <v>15.213992628958556</v>
      </c>
      <c r="J47" s="30"/>
      <c r="K47" s="30"/>
    </row>
    <row r="48" spans="1:11" x14ac:dyDescent="0.25">
      <c r="A48" s="51">
        <f>B48-'Input Capital &amp; Operating Costs'!$E$12+1</f>
        <v>40</v>
      </c>
      <c r="B48" s="30">
        <f>'Life Cycle Cost Evaluation'!B53</f>
        <v>2066</v>
      </c>
      <c r="C48" s="43">
        <f>IF(B48&lt;'Input Capital &amp; Operating Costs'!$E$12,0,'Generation Plant Input'!$D$13*0.95/(1.14))</f>
        <v>4.666666666666667</v>
      </c>
      <c r="D48" s="44">
        <f>C48*'Marginal Supply Costs'!I55*1000</f>
        <v>4874203.4197856514</v>
      </c>
      <c r="E48" s="44">
        <f>D48/(1+'Life Cycle Cost Evaluation'!$M$1)^(A48)</f>
        <v>382388.67273131252</v>
      </c>
      <c r="F48" s="45">
        <f t="shared" si="1"/>
        <v>40130742.760546274</v>
      </c>
      <c r="G48" s="19">
        <f>D48/'Generation Plant Input'!$D$9/10000</f>
        <v>15.468750935530471</v>
      </c>
      <c r="J48" s="30"/>
      <c r="K48" s="30"/>
    </row>
    <row r="49" spans="1:11" x14ac:dyDescent="0.25">
      <c r="A49" s="51">
        <f>B49-'Input Capital &amp; Operating Costs'!$E$12+1</f>
        <v>41</v>
      </c>
      <c r="B49" s="30">
        <f>'Life Cycle Cost Evaluation'!B54</f>
        <v>2067</v>
      </c>
      <c r="C49" s="43">
        <f>IF(B49&lt;'Input Capital &amp; Operating Costs'!$E$12,0,'Generation Plant Input'!$D$13*0.95/(1.14))</f>
        <v>4.666666666666667</v>
      </c>
      <c r="D49" s="44">
        <f>C49*'Marginal Supply Costs'!I56*1000</f>
        <v>4955821.956049962</v>
      </c>
      <c r="E49" s="44">
        <f>D49/(1+'Life Cycle Cost Evaluation'!$M$1)^(A49)</f>
        <v>364822.90612386068</v>
      </c>
      <c r="F49" s="45">
        <f t="shared" si="1"/>
        <v>40495565.666670136</v>
      </c>
      <c r="G49" s="19">
        <f>D49/'Generation Plant Input'!$D$9/10000</f>
        <v>15.727775169945927</v>
      </c>
      <c r="J49" s="30"/>
      <c r="K49" s="30"/>
    </row>
    <row r="50" spans="1:11" x14ac:dyDescent="0.25">
      <c r="A50" s="51">
        <f>B50-'Input Capital &amp; Operating Costs'!$E$12+1</f>
        <v>42</v>
      </c>
      <c r="B50" s="30">
        <f>'Life Cycle Cost Evaluation'!B55</f>
        <v>2068</v>
      </c>
      <c r="C50" s="43">
        <f>IF(B50&lt;'Input Capital &amp; Operating Costs'!$E$12,0,'Generation Plant Input'!$D$13*0.95/(1.14))</f>
        <v>4.666666666666667</v>
      </c>
      <c r="D50" s="44">
        <f>C50*'Marginal Supply Costs'!I57*1000</f>
        <v>5038807.1947040176</v>
      </c>
      <c r="E50" s="44">
        <f>D50/(1+'Life Cycle Cost Evaluation'!$M$1)^(A50)</f>
        <v>348064.05713325</v>
      </c>
      <c r="F50" s="45">
        <f t="shared" si="1"/>
        <v>40843629.723803386</v>
      </c>
      <c r="G50" s="19">
        <f>D50/'Generation Plant Input'!$D$9/10000</f>
        <v>15.991136765166669</v>
      </c>
      <c r="J50" s="30"/>
      <c r="K50" s="30"/>
    </row>
    <row r="51" spans="1:11" x14ac:dyDescent="0.25">
      <c r="A51" s="51">
        <f>B51-'Input Capital &amp; Operating Costs'!$E$12+1</f>
        <v>43</v>
      </c>
      <c r="B51" s="30">
        <f>'Life Cycle Cost Evaluation'!B56</f>
        <v>2069</v>
      </c>
      <c r="C51" s="43">
        <f>IF(B51&lt;'Input Capital &amp; Operating Costs'!$E$12,0,'Generation Plant Input'!$D$13*0.95/(1.14))</f>
        <v>4.666666666666667</v>
      </c>
      <c r="D51" s="44">
        <f>C51*'Marginal Supply Costs'!I58*1000</f>
        <v>5123182.0211793361</v>
      </c>
      <c r="E51" s="44">
        <f>D51/(1+'Life Cycle Cost Evaluation'!$M$1)^(A51)</f>
        <v>332075.05843102769</v>
      </c>
      <c r="F51" s="45">
        <f t="shared" si="1"/>
        <v>41175704.782234415</v>
      </c>
      <c r="G51" s="19">
        <f>D51/'Generation Plant Input'!$D$9/10000</f>
        <v>16.258908350299382</v>
      </c>
      <c r="J51" s="30"/>
      <c r="K51" s="30"/>
    </row>
    <row r="52" spans="1:11" x14ac:dyDescent="0.25">
      <c r="A52" s="51">
        <f>B52-'Input Capital &amp; Operating Costs'!$E$12+1</f>
        <v>44</v>
      </c>
      <c r="B52" s="30">
        <f>'Life Cycle Cost Evaluation'!B57</f>
        <v>2070</v>
      </c>
      <c r="C52" s="43">
        <f>IF(B52&lt;'Input Capital &amp; Operating Costs'!$E$12,0,'Generation Plant Input'!$D$13*0.95/(1.14))</f>
        <v>4.666666666666667</v>
      </c>
      <c r="D52" s="44">
        <f>C52*'Marginal Supply Costs'!I59*1000</f>
        <v>5208969.7041239841</v>
      </c>
      <c r="E52" s="44">
        <f>D52/(1+'Life Cycle Cost Evaluation'!$M$1)^(A52)</f>
        <v>316820.54544848949</v>
      </c>
      <c r="F52" s="45">
        <f t="shared" si="1"/>
        <v>41492525.327682905</v>
      </c>
      <c r="G52" s="19">
        <f>D52/'Generation Plant Input'!$D$9/10000</f>
        <v>16.531163770625145</v>
      </c>
      <c r="J52" s="30"/>
      <c r="K52" s="30"/>
    </row>
    <row r="53" spans="1:11" x14ac:dyDescent="0.25">
      <c r="A53" s="51">
        <f>B53-'Input Capital &amp; Operating Costs'!$E$12+1</f>
        <v>45</v>
      </c>
      <c r="B53" s="30">
        <f>'Life Cycle Cost Evaluation'!B58</f>
        <v>2071</v>
      </c>
      <c r="C53" s="43">
        <f>IF(B53&lt;'Input Capital &amp; Operating Costs'!$E$12,0,'Generation Plant Input'!$D$13*0.95/(1.14))</f>
        <v>4.666666666666667</v>
      </c>
      <c r="D53" s="44">
        <f>C53*'Marginal Supply Costs'!I60*1000</f>
        <v>5296193.9018195411</v>
      </c>
      <c r="E53" s="44">
        <f>D53/(1+'Life Cycle Cost Evaluation'!$M$1)^(A53)</f>
        <v>302266.77815710276</v>
      </c>
      <c r="F53" s="45">
        <f t="shared" si="1"/>
        <v>41794792.105840005</v>
      </c>
      <c r="G53" s="19">
        <f>D53/'Generation Plant Input'!$D$9/10000</f>
        <v>16.807978107964267</v>
      </c>
      <c r="J53" s="30"/>
      <c r="K53" s="30"/>
    </row>
    <row r="54" spans="1:11" x14ac:dyDescent="0.25">
      <c r="A54" s="51">
        <f>B54-'Input Capital &amp; Operating Costs'!$E$12+1</f>
        <v>46</v>
      </c>
      <c r="B54" s="30">
        <f>'Life Cycle Cost Evaluation'!B59</f>
        <v>2072</v>
      </c>
      <c r="C54" s="43">
        <f>IF(B54&lt;'Input Capital &amp; Operating Costs'!$E$12,0,'Generation Plant Input'!$D$13*0.95/(1.14))</f>
        <v>4.666666666666667</v>
      </c>
      <c r="D54" s="44">
        <f>C54*'Marginal Supply Costs'!I61*1000</f>
        <v>5384878.668705509</v>
      </c>
      <c r="E54" s="44">
        <f>D54/(1+'Life Cycle Cost Evaluation'!$M$1)^(A54)</f>
        <v>288381.56644209754</v>
      </c>
      <c r="F54" s="45">
        <f t="shared" si="1"/>
        <v>42083173.6722821</v>
      </c>
      <c r="G54" s="19">
        <f>D54/'Generation Plant Input'!$D$9/10000</f>
        <v>17.089427701382128</v>
      </c>
      <c r="J54" s="30"/>
      <c r="K54" s="30"/>
    </row>
    <row r="55" spans="1:11" x14ac:dyDescent="0.25">
      <c r="A55" s="51">
        <f>B55-'Input Capital &amp; Operating Costs'!$E$12+1</f>
        <v>47</v>
      </c>
      <c r="B55" s="30">
        <f>'Life Cycle Cost Evaluation'!B60</f>
        <v>2073</v>
      </c>
      <c r="C55" s="43">
        <f>IF(B55&lt;'Input Capital &amp; Operating Costs'!$E$12,0,'Generation Plant Input'!$D$13*0.95/(1.14))</f>
        <v>4.666666666666667</v>
      </c>
      <c r="D55" s="44">
        <f>C55*'Marginal Supply Costs'!I62*1000</f>
        <v>5475048.4620129829</v>
      </c>
      <c r="E55" s="44">
        <f>D55/(1+'Life Cycle Cost Evaluation'!$M$1)^(A55)</f>
        <v>275134.1989041667</v>
      </c>
      <c r="F55" s="45">
        <f t="shared" si="1"/>
        <v>42358307.871186264</v>
      </c>
      <c r="G55" s="19">
        <f>D55/'Generation Plant Input'!$D$9/10000</f>
        <v>17.375590168241771</v>
      </c>
      <c r="J55" s="30"/>
      <c r="K55" s="30"/>
    </row>
    <row r="56" spans="1:11" x14ac:dyDescent="0.25">
      <c r="A56" s="51">
        <f>B56-'Input Capital &amp; Operating Costs'!$E$12+1</f>
        <v>48</v>
      </c>
      <c r="B56" s="30">
        <f>'Life Cycle Cost Evaluation'!B61</f>
        <v>2074</v>
      </c>
      <c r="C56" s="43">
        <f>IF(B56&lt;'Input Capital &amp; Operating Costs'!$E$12,0,'Generation Plant Input'!$D$13*0.95/(1.14))</f>
        <v>4.666666666666667</v>
      </c>
      <c r="D56" s="44">
        <f>C56*'Marginal Supply Costs'!I63*1000</f>
        <v>5566728.1485093897</v>
      </c>
      <c r="E56" s="44">
        <f>D56/(1+'Life Cycle Cost Evaluation'!$M$1)^(A56)</f>
        <v>262495.37493179779</v>
      </c>
      <c r="F56" s="45">
        <f t="shared" si="1"/>
        <v>42620803.246118061</v>
      </c>
      <c r="G56" s="19">
        <f>D56/'Generation Plant Input'!$D$9/10000</f>
        <v>17.666544425608979</v>
      </c>
      <c r="J56" s="30"/>
      <c r="K56" s="30"/>
    </row>
    <row r="57" spans="1:11" x14ac:dyDescent="0.25">
      <c r="A57" s="51">
        <f>B57-'Input Capital &amp; Operating Costs'!$E$12+1</f>
        <v>49</v>
      </c>
      <c r="B57" s="30">
        <f>'Life Cycle Cost Evaluation'!B62</f>
        <v>2075</v>
      </c>
      <c r="C57" s="43">
        <f>IF(B57&lt;'Input Capital &amp; Operating Costs'!$E$12,0,'Generation Plant Input'!$D$13*0.95/(1.14))</f>
        <v>4.666666666666667</v>
      </c>
      <c r="D57" s="44">
        <f>C57*'Marginal Supply Costs'!I64*1000</f>
        <v>5659943.0113561805</v>
      </c>
      <c r="E57" s="44">
        <f>D57/(1+'Life Cycle Cost Evaluation'!$M$1)^(A57)</f>
        <v>250437.13989399531</v>
      </c>
      <c r="F57" s="45">
        <f t="shared" si="1"/>
        <v>42871240.386012055</v>
      </c>
      <c r="G57" s="19">
        <f>D57/'Generation Plant Input'!$D$9/10000</f>
        <v>17.962370712015804</v>
      </c>
      <c r="J57" s="30"/>
      <c r="K57" s="30"/>
    </row>
    <row r="58" spans="1:11" x14ac:dyDescent="0.25">
      <c r="A58" s="51">
        <f>B58-'Input Capital &amp; Operating Costs'!$E$12+1</f>
        <v>50</v>
      </c>
      <c r="B58" s="30">
        <f>'Life Cycle Cost Evaluation'!B63</f>
        <v>2076</v>
      </c>
      <c r="C58" s="43">
        <f>IF(B58&lt;'Input Capital &amp; Operating Costs'!$E$12,0,'Generation Plant Input'!$D$13*0.95/(1.14))</f>
        <v>4.666666666666667</v>
      </c>
      <c r="D58" s="44">
        <f>C58*'Marginal Supply Costs'!I65*1000</f>
        <v>5754718.7570813391</v>
      </c>
      <c r="E58" s="44">
        <f>D58/(1+'Life Cycle Cost Evaluation'!$M$1)^(A58)</f>
        <v>238932.82331004989</v>
      </c>
      <c r="F58" s="45">
        <f t="shared" si="1"/>
        <v>43110173.209322102</v>
      </c>
      <c r="G58" s="19">
        <f>D58/'Generation Plant Input'!$D$9/10000</f>
        <v>18.263150609588507</v>
      </c>
      <c r="J58" s="30"/>
      <c r="K58" s="30"/>
    </row>
    <row r="59" spans="1:11" x14ac:dyDescent="0.25">
      <c r="A59" s="51">
        <f>B59-'Input Capital &amp; Operating Costs'!$E$12+1</f>
        <v>51</v>
      </c>
      <c r="B59" s="30">
        <f>'Life Cycle Cost Evaluation'!B64</f>
        <v>2077</v>
      </c>
      <c r="C59" s="43">
        <f>IF(B59&lt;'Input Capital &amp; Operating Costs'!$E$12,0,'Generation Plant Input'!$D$13*0.95/(1.14))</f>
        <v>4.666666666666667</v>
      </c>
      <c r="D59" s="44">
        <f>C59*'Marginal Supply Costs'!I66*1000</f>
        <v>5851081.5226686671</v>
      </c>
      <c r="E59" s="44">
        <f>D59/(1+'Life Cycle Cost Evaluation'!$M$1)^(A59)</f>
        <v>227956.97985960089</v>
      </c>
      <c r="F59" s="45">
        <f t="shared" si="1"/>
        <v>43338130.1891817</v>
      </c>
      <c r="G59" s="19">
        <f>D59/'Generation Plant Input'!$D$9/10000</f>
        <v>18.568967066546069</v>
      </c>
      <c r="J59" s="30"/>
      <c r="K59" s="30"/>
    </row>
    <row r="60" spans="1:11" x14ac:dyDescent="0.25">
      <c r="A60" s="51">
        <f>B60-'Input Capital &amp; Operating Costs'!$E$12+1</f>
        <v>52</v>
      </c>
      <c r="B60" s="30">
        <f>'Life Cycle Cost Evaluation'!B65</f>
        <v>2078</v>
      </c>
      <c r="C60" s="43">
        <f>IF(B60&lt;'Input Capital &amp; Operating Costs'!$E$12,0,'Generation Plant Input'!$D$13*0.95/(1.14))</f>
        <v>4.666666666666667</v>
      </c>
      <c r="D60" s="44">
        <f>C60*'Marginal Supply Costs'!I67*1000</f>
        <v>5949057.8827657541</v>
      </c>
      <c r="E60" s="44">
        <f>D60/(1+'Life Cycle Cost Evaluation'!$M$1)^(A60)</f>
        <v>217485.33310251471</v>
      </c>
      <c r="F60" s="45">
        <f t="shared" si="1"/>
        <v>43555615.522284217</v>
      </c>
      <c r="G60" s="19">
        <f>D60/'Generation Plant Input'!$D$9/10000</f>
        <v>18.879904420075384</v>
      </c>
      <c r="J60" s="30"/>
      <c r="K60" s="30"/>
    </row>
    <row r="61" spans="1:11" x14ac:dyDescent="0.25">
      <c r="A61" s="51">
        <f>B61-'Input Capital &amp; Operating Costs'!$E$12+1</f>
        <v>53</v>
      </c>
      <c r="B61" s="30">
        <f>'Life Cycle Cost Evaluation'!B66</f>
        <v>2079</v>
      </c>
      <c r="C61" s="43">
        <f>IF(B61&lt;'Input Capital &amp; Operating Costs'!$E$12,0,'Generation Plant Input'!$D$13*0.95/(1.14))</f>
        <v>4.666666666666667</v>
      </c>
      <c r="D61" s="44">
        <f>C61*'Marginal Supply Costs'!I68*1000</f>
        <v>6048674.8570126668</v>
      </c>
      <c r="E61" s="44">
        <f>D61/(1+'Life Cycle Cost Evaluation'!$M$1)^(A61)</f>
        <v>207494.72178410087</v>
      </c>
      <c r="F61" s="45">
        <f t="shared" si="1"/>
        <v>43763110.244068317</v>
      </c>
      <c r="G61" s="19">
        <f>D61/'Generation Plant Input'!$D$9/10000</f>
        <v>19.196048419589545</v>
      </c>
      <c r="J61" s="30"/>
      <c r="K61" s="30"/>
    </row>
    <row r="62" spans="1:11" x14ac:dyDescent="0.25">
      <c r="A62" s="51">
        <f>B62-'Input Capital &amp; Operating Costs'!$E$12+1</f>
        <v>54</v>
      </c>
      <c r="B62" s="30">
        <f>'Life Cycle Cost Evaluation'!B67</f>
        <v>2080</v>
      </c>
      <c r="C62" s="43">
        <f>IF(B62&lt;'Input Capital &amp; Operating Costs'!$E$12,0,'Generation Plant Input'!$D$13*0.95/(1.14))</f>
        <v>4.666666666666667</v>
      </c>
      <c r="D62" s="44">
        <f>C62*'Marginal Supply Costs'!I69*1000</f>
        <v>6149959.9174933434</v>
      </c>
      <c r="E62" s="44">
        <f>D62/(1+'Life Cycle Cost Evaluation'!$M$1)^(A62)</f>
        <v>197963.0486069021</v>
      </c>
      <c r="F62" s="45">
        <f t="shared" si="1"/>
        <v>43961073.292675219</v>
      </c>
      <c r="G62" s="19">
        <f>D62/'Generation Plant Input'!$D$9/10000</f>
        <v>19.517486250375573</v>
      </c>
      <c r="J62" s="30"/>
      <c r="K62" s="30"/>
    </row>
    <row r="63" spans="1:11" x14ac:dyDescent="0.25">
      <c r="A63" s="51">
        <f>B63-'Input Capital &amp; Operating Costs'!$E$12+1</f>
        <v>55</v>
      </c>
      <c r="B63" s="30">
        <f>'Life Cycle Cost Evaluation'!B68</f>
        <v>2081</v>
      </c>
      <c r="C63" s="43">
        <f>IF(B63&lt;'Input Capital &amp; Operating Costs'!$E$12,0,'Generation Plant Input'!$D$13*0.95/(1.14))</f>
        <v>4.666666666666667</v>
      </c>
      <c r="D63" s="44">
        <f>C63*'Marginal Supply Costs'!I70*1000</f>
        <v>6252940.9963117698</v>
      </c>
      <c r="E63" s="44">
        <f>D63/(1+'Life Cycle Cost Evaluation'!$M$1)^(A63)</f>
        <v>188869.23135575178</v>
      </c>
      <c r="F63" s="45">
        <f t="shared" si="1"/>
        <v>44149942.524030969</v>
      </c>
      <c r="G63" s="19">
        <f>D63/'Generation Plant Input'!$D$9/10000</f>
        <v>19.844306557638113</v>
      </c>
      <c r="J63" s="30"/>
      <c r="K63" s="30"/>
    </row>
    <row r="64" spans="1:11" x14ac:dyDescent="0.25">
      <c r="A64" s="51">
        <f>B64-'Input Capital &amp; Operating Costs'!$E$12+1</f>
        <v>56</v>
      </c>
      <c r="B64" s="30">
        <f>'Life Cycle Cost Evaluation'!B69</f>
        <v>2082</v>
      </c>
      <c r="C64" s="43">
        <f>IF(B64&lt;'Input Capital &amp; Operating Costs'!$E$12,0,'Generation Plant Input'!$D$13*0.95/(1.14))</f>
        <v>4.666666666666667</v>
      </c>
      <c r="D64" s="44">
        <f>C64*'Marginal Supply Costs'!I71*1000</f>
        <v>6357646.4932950102</v>
      </c>
      <c r="E64" s="44">
        <f>D64/(1+'Life Cycle Cost Evaluation'!$M$1)^(A64)</f>
        <v>180193.15626799647</v>
      </c>
      <c r="F64" s="45">
        <f t="shared" si="1"/>
        <v>44330135.680298962</v>
      </c>
      <c r="G64" s="19">
        <f>D64/'Generation Plant Input'!$D$9/10000</f>
        <v>20.176599470945764</v>
      </c>
      <c r="J64" s="30"/>
      <c r="K64" s="30"/>
    </row>
    <row r="65" spans="1:11" x14ac:dyDescent="0.25">
      <c r="A65" s="51">
        <f>B65-'Input Capital &amp; Operating Costs'!$E$12+1</f>
        <v>57</v>
      </c>
      <c r="B65" s="30">
        <f>'Life Cycle Cost Evaluation'!B70</f>
        <v>2083</v>
      </c>
      <c r="C65" s="43">
        <f>IF(B65&lt;'Input Capital &amp; Operating Costs'!$E$12,0,'Generation Plant Input'!$D$13*0.95/(1.14))</f>
        <v>4.666666666666667</v>
      </c>
      <c r="D65" s="44">
        <f>C65*'Marginal Supply Costs'!I72*1000</f>
        <v>6464105.2838252345</v>
      </c>
      <c r="E65" s="44">
        <f>D65/(1+'Life Cycle Cost Evaluation'!$M$1)^(A65)</f>
        <v>171915.63354574837</v>
      </c>
      <c r="F65" s="45">
        <f t="shared" si="1"/>
        <v>44502051.313844711</v>
      </c>
      <c r="G65" s="19">
        <f>D65/'Generation Plant Input'!$D$9/10000</f>
        <v>20.514456629086748</v>
      </c>
      <c r="J65" s="30"/>
      <c r="K65" s="30"/>
    </row>
    <row r="66" spans="1:11" x14ac:dyDescent="0.25">
      <c r="A66" s="51">
        <f>B66-'Input Capital &amp; Operating Costs'!$E$12+1</f>
        <v>58</v>
      </c>
      <c r="B66" s="30">
        <f>'Life Cycle Cost Evaluation'!B71</f>
        <v>2084</v>
      </c>
      <c r="C66" s="43">
        <f>IF(B66&lt;'Input Capital &amp; Operating Costs'!$E$12,0,'Generation Plant Input'!$D$13*0.95/(1.14))</f>
        <v>4.666666666666667</v>
      </c>
      <c r="D66" s="44">
        <f>C66*'Marginal Supply Costs'!I73*1000</f>
        <v>6572346.7268028883</v>
      </c>
      <c r="E66" s="44">
        <f>D66/(1+'Life Cycle Cost Evaluation'!$M$1)^(A66)</f>
        <v>164018.35491176869</v>
      </c>
      <c r="F66" s="45">
        <f t="shared" si="1"/>
        <v>44666069.668756478</v>
      </c>
      <c r="G66" s="19">
        <f>D66/'Generation Plant Input'!$D$9/10000</f>
        <v>20.857971205340807</v>
      </c>
      <c r="J66" s="30"/>
      <c r="K66" s="30"/>
    </row>
    <row r="67" spans="1:11" x14ac:dyDescent="0.25">
      <c r="A67" s="51">
        <f>B67-'Input Capital &amp; Operating Costs'!$E$12+1</f>
        <v>59</v>
      </c>
      <c r="B67" s="30">
        <f>'Life Cycle Cost Evaluation'!B72</f>
        <v>2085</v>
      </c>
      <c r="C67" s="43">
        <f>IF(B67&lt;'Input Capital &amp; Operating Costs'!$E$12,0,'Generation Plant Input'!$D$13*0.95/(1.14))</f>
        <v>4.666666666666667</v>
      </c>
      <c r="D67" s="44">
        <f>C67*'Marginal Supply Costs'!I74*1000</f>
        <v>6682400.6727432031</v>
      </c>
      <c r="E67" s="44">
        <f>D67/(1+'Life Cycle Cost Evaluation'!$M$1)^(A67)</f>
        <v>156483.85311510391</v>
      </c>
      <c r="F67" s="45">
        <f t="shared" si="1"/>
        <v>44822553.521871582</v>
      </c>
      <c r="G67" s="19">
        <f>D67/'Generation Plant Input'!$D$9/10000</f>
        <v>21.207237933174238</v>
      </c>
      <c r="J67" s="30"/>
      <c r="K67" s="30"/>
    </row>
    <row r="68" spans="1:11" x14ac:dyDescent="0.25">
      <c r="A68" s="51">
        <f>B68-'Input Capital &amp; Operating Costs'!$E$12+1</f>
        <v>60</v>
      </c>
      <c r="B68" s="30">
        <f>'Life Cycle Cost Evaluation'!B73</f>
        <v>2086</v>
      </c>
      <c r="C68" s="43">
        <f>IF(B68&lt;'Input Capital &amp; Operating Costs'!$E$12,0,'Generation Plant Input'!$D$13*0.95/(1.14))</f>
        <v>4.666666666666667</v>
      </c>
      <c r="D68" s="44">
        <f>C68*'Marginal Supply Costs'!I75*1000</f>
        <v>6794297.4720082888</v>
      </c>
      <c r="E68" s="44">
        <f>D68/(1+'Life Cycle Cost Evaluation'!$M$1)^(A68)</f>
        <v>149295.46329690941</v>
      </c>
      <c r="F68" s="45">
        <f t="shared" si="1"/>
        <v>44971848.985168494</v>
      </c>
      <c r="G68" s="19">
        <f>D68/'Generation Plant Input'!$D$9/10000</f>
        <v>21.562353132365246</v>
      </c>
      <c r="J68" s="30"/>
      <c r="K68" s="30"/>
    </row>
    <row r="69" spans="1:11" x14ac:dyDescent="0.25">
      <c r="A69" s="51">
        <f>B69-'Input Capital &amp; Operating Costs'!$E$12+1</f>
        <v>61</v>
      </c>
      <c r="B69" s="30">
        <f>'Life Cycle Cost Evaluation'!B74</f>
        <v>2087</v>
      </c>
      <c r="C69" s="43">
        <f>IF(B69&lt;'Input Capital &amp; Operating Costs'!$E$12,0,'Generation Plant Input'!$D$13*0.95/(1.14))</f>
        <v>4.666666666666667</v>
      </c>
      <c r="D69" s="44">
        <f>C69*'Marginal Supply Costs'!I76*1000</f>
        <v>6908067.9831770686</v>
      </c>
      <c r="E69" s="44">
        <f>D69/(1+'Life Cycle Cost Evaluation'!$M$1)^(A69)</f>
        <v>142437.28613100888</v>
      </c>
      <c r="F69" s="45">
        <f t="shared" si="1"/>
        <v>45114286.271299504</v>
      </c>
      <c r="G69" s="19">
        <f>D69/'Generation Plant Input'!$D$9/10000</f>
        <v>21.923414735566702</v>
      </c>
      <c r="J69" s="30"/>
      <c r="K69" s="30"/>
    </row>
    <row r="70" spans="1:11" x14ac:dyDescent="0.25">
      <c r="A70" s="51">
        <f>B70-'Input Capital &amp; Operating Costs'!$E$12+1</f>
        <v>62</v>
      </c>
      <c r="B70" s="30">
        <f>'Life Cycle Cost Evaluation'!B75</f>
        <v>2088</v>
      </c>
      <c r="C70" s="43">
        <f>IF(B70&lt;'Input Capital &amp; Operating Costs'!$E$12,0,'Generation Plant Input'!$D$13*0.95/(1.14))</f>
        <v>4.666666666666667</v>
      </c>
      <c r="D70" s="44">
        <f>C70*'Marginal Supply Costs'!I77*1000</f>
        <v>7023743.5815553684</v>
      </c>
      <c r="E70" s="44">
        <f>D70/(1+'Life Cycle Cost Evaluation'!$M$1)^(A70)</f>
        <v>135894.15265766403</v>
      </c>
      <c r="F70" s="45">
        <f t="shared" si="1"/>
        <v>45250180.423957169</v>
      </c>
      <c r="G70" s="19">
        <f>D70/'Generation Plant Input'!$D$9/10000</f>
        <v>22.290522315313765</v>
      </c>
      <c r="J70" s="30"/>
      <c r="K70" s="30"/>
    </row>
    <row r="71" spans="1:11" x14ac:dyDescent="0.25">
      <c r="A71" s="51">
        <f>B71-'Input Capital &amp; Operating Costs'!$E$12+1</f>
        <v>63</v>
      </c>
      <c r="B71" s="30">
        <f>'Life Cycle Cost Evaluation'!B76</f>
        <v>2089</v>
      </c>
      <c r="C71" s="43">
        <f>IF(B71&lt;'Input Capital &amp; Operating Costs'!$E$12,0,'Generation Plant Input'!$D$13*0.95/(1.14))</f>
        <v>4.666666666666667</v>
      </c>
      <c r="D71" s="44">
        <f>C71*'Marginal Supply Costs'!I78*1000</f>
        <v>7141356.1678285133</v>
      </c>
      <c r="E71" s="44">
        <f>D71/(1+'Life Cycle Cost Evaluation'!$M$1)^(A71)</f>
        <v>129651.5907327734</v>
      </c>
      <c r="F71" s="45">
        <f t="shared" si="1"/>
        <v>45379832.014689945</v>
      </c>
      <c r="G71" s="19">
        <f>D71/'Generation Plant Input'!$D$9/10000</f>
        <v>22.663777111483697</v>
      </c>
      <c r="J71" s="30"/>
      <c r="K71" s="30"/>
    </row>
    <row r="72" spans="1:11" x14ac:dyDescent="0.25">
      <c r="A72" s="51">
        <f>B72-'Input Capital &amp; Operating Costs'!$E$12+1</f>
        <v>64</v>
      </c>
      <c r="B72" s="30">
        <f>'Life Cycle Cost Evaluation'!B77</f>
        <v>2090</v>
      </c>
      <c r="C72" s="43">
        <f>IF(B72&lt;'Input Capital &amp; Operating Costs'!$E$12,0,'Generation Plant Input'!$D$13*0.95/(1.14))</f>
        <v>4.666666666666667</v>
      </c>
      <c r="D72" s="44">
        <f>C72*'Marginal Supply Costs'!I79*1000</f>
        <v>7260938.1768588014</v>
      </c>
      <c r="E72" s="44">
        <f>D72/(1+'Life Cycle Cost Evaluation'!$M$1)^(A72)</f>
        <v>123695.79301829189</v>
      </c>
      <c r="F72" s="45">
        <f t="shared" si="1"/>
        <v>45503527.807708234</v>
      </c>
      <c r="G72" s="19">
        <f>D72/'Generation Plant Input'!$D$9/10000</f>
        <v>23.043282059215489</v>
      </c>
      <c r="J72" s="30"/>
      <c r="K72" s="30"/>
    </row>
    <row r="73" spans="1:11" x14ac:dyDescent="0.25">
      <c r="A73" s="51">
        <f>B73-'Input Capital &amp; Operating Costs'!$E$12+1</f>
        <v>65</v>
      </c>
      <c r="B73" s="30">
        <f>'Life Cycle Cost Evaluation'!B78</f>
        <v>2091</v>
      </c>
      <c r="C73" s="43">
        <f>IF(B73&lt;'Input Capital &amp; Operating Costs'!$E$12,0,'Generation Plant Input'!$D$13*0.95/(1.14))</f>
        <v>4.666666666666667</v>
      </c>
      <c r="D73" s="44">
        <f>C73*'Marginal Supply Costs'!I80*1000</f>
        <v>7382522.5866303016</v>
      </c>
      <c r="E73" s="44">
        <f>D73/(1+'Life Cycle Cost Evaluation'!$M$1)^(A73)</f>
        <v>118013.58644307326</v>
      </c>
      <c r="F73" s="45">
        <f t="shared" si="1"/>
        <v>45621541.394151308</v>
      </c>
      <c r="G73" s="19">
        <f>D73/'Generation Plant Input'!$D$9/10000</f>
        <v>23.429141817297054</v>
      </c>
      <c r="J73" s="30"/>
      <c r="K73" s="30"/>
    </row>
    <row r="74" spans="1:11" x14ac:dyDescent="0.25">
      <c r="A74" s="51">
        <f>B74-'Input Capital &amp; Operating Costs'!$E$12+1</f>
        <v>66</v>
      </c>
      <c r="B74" s="30">
        <f>'Life Cycle Cost Evaluation'!B79</f>
        <v>2092</v>
      </c>
      <c r="C74" s="43">
        <f>IF(B74&lt;'Input Capital &amp; Operating Costs'!$E$12,0,'Generation Plant Input'!$D$13*0.95/(1.14))</f>
        <v>4.666666666666667</v>
      </c>
      <c r="D74" s="44">
        <f>C74*'Marginal Supply Costs'!I81*1000</f>
        <v>7506142.9273434263</v>
      </c>
      <c r="E74" s="44">
        <f>D74/(1+'Life Cycle Cost Evaluation'!$M$1)^(A74)</f>
        <v>112592.40306658768</v>
      </c>
      <c r="F74" s="45">
        <f t="shared" ref="F74:F89" si="2">E74+F73</f>
        <v>45734133.797217898</v>
      </c>
      <c r="G74" s="19">
        <f>D74/'Generation Plant Input'!$D$9/10000</f>
        <v>23.821462797027692</v>
      </c>
      <c r="J74" s="30"/>
      <c r="K74" s="30"/>
    </row>
    <row r="75" spans="1:11" x14ac:dyDescent="0.25">
      <c r="A75" s="51">
        <f>B75-'Input Capital &amp; Operating Costs'!$E$12+1</f>
        <v>67</v>
      </c>
      <c r="B75" s="30">
        <f>'Life Cycle Cost Evaluation'!B80</f>
        <v>2093</v>
      </c>
      <c r="C75" s="43">
        <f>IF(B75&lt;'Input Capital &amp; Operating Costs'!$E$12,0,'Generation Plant Input'!$D$13*0.95/(1.14))</f>
        <v>4.666666666666667</v>
      </c>
      <c r="D75" s="44">
        <f>C75*'Marginal Supply Costs'!I82*1000</f>
        <v>7631833.2906617913</v>
      </c>
      <c r="E75" s="44">
        <f>D75/(1+'Life Cycle Cost Evaluation'!$M$1)^(A75)</f>
        <v>107420.25228107128</v>
      </c>
      <c r="F75" s="45">
        <f t="shared" si="2"/>
        <v>45841554.049498968</v>
      </c>
      <c r="G75" s="19">
        <f>D75/'Generation Plant Input'!$D$9/10000</f>
        <v>24.22035319156392</v>
      </c>
      <c r="J75" s="30"/>
      <c r="K75" s="30"/>
    </row>
    <row r="76" spans="1:11" x14ac:dyDescent="0.25">
      <c r="A76" s="51">
        <f>B76-'Input Capital &amp; Operating Costs'!$E$12+1</f>
        <v>68</v>
      </c>
      <c r="B76" s="30">
        <f>'Life Cycle Cost Evaluation'!B81</f>
        <v>2094</v>
      </c>
      <c r="C76" s="43">
        <f>IF(B76&lt;'Input Capital &amp; Operating Costs'!$E$12,0,'Generation Plant Input'!$D$13*0.95/(1.14))</f>
        <v>4.666666666666667</v>
      </c>
      <c r="D76" s="44">
        <f>C76*'Marginal Supply Costs'!I83*1000</f>
        <v>7759628.3391139219</v>
      </c>
      <c r="E76" s="44">
        <f>D76/(1+'Life Cycle Cost Evaluation'!$M$1)^(A76)</f>
        <v>102485.69429062383</v>
      </c>
      <c r="F76" s="45">
        <f t="shared" si="2"/>
        <v>45944039.743789591</v>
      </c>
      <c r="G76" s="19">
        <f>D76/'Generation Plant Input'!$D$9/10000</f>
        <v>24.625923005756654</v>
      </c>
      <c r="J76" s="30"/>
      <c r="K76" s="30"/>
    </row>
    <row r="77" spans="1:11" x14ac:dyDescent="0.25">
      <c r="A77" s="51">
        <f>B77-'Input Capital &amp; Operating Costs'!$E$12+1</f>
        <v>69</v>
      </c>
      <c r="B77" s="30">
        <f>'Life Cycle Cost Evaluation'!B82</f>
        <v>2095</v>
      </c>
      <c r="C77" s="43">
        <f>IF(B77&lt;'Input Capital &amp; Operating Costs'!$E$12,0,'Generation Plant Input'!$D$13*0.95/(1.14))</f>
        <v>4.666666666666667</v>
      </c>
      <c r="D77" s="44">
        <f>C77*'Marginal Supply Costs'!I84*1000</f>
        <v>7889563.3156523854</v>
      </c>
      <c r="E77" s="44">
        <f>D77/(1+'Life Cycle Cost Evaluation'!$M$1)^(A77)</f>
        <v>97777.814808595591</v>
      </c>
      <c r="F77" s="45">
        <f t="shared" si="2"/>
        <v>46041817.558598183</v>
      </c>
      <c r="G77" s="19">
        <f>D77/'Generation Plant Input'!$D$9/10000</f>
        <v>25.038284086488051</v>
      </c>
      <c r="J77" s="30"/>
      <c r="K77" s="30"/>
    </row>
    <row r="78" spans="1:11" x14ac:dyDescent="0.25">
      <c r="A78" s="51">
        <f>B78-'Input Capital &amp; Operating Costs'!$E$12+1</f>
        <v>70</v>
      </c>
      <c r="B78" s="30">
        <f>'Life Cycle Cost Evaluation'!B83</f>
        <v>2096</v>
      </c>
      <c r="C78" s="43">
        <f>IF(B78&lt;'Input Capital &amp; Operating Costs'!$E$12,0,'Generation Plant Input'!$D$13*0.95/(1.14))</f>
        <v>4.666666666666667</v>
      </c>
      <c r="D78" s="44">
        <f>C78*'Marginal Supply Costs'!I85*1000</f>
        <v>8021674.0533729857</v>
      </c>
      <c r="E78" s="44">
        <f>D78/(1+'Life Cycle Cost Evaluation'!$M$1)^(A78)</f>
        <v>93286.200917298978</v>
      </c>
      <c r="F78" s="45">
        <f t="shared" si="2"/>
        <v>46135103.759515479</v>
      </c>
      <c r="G78" s="19">
        <f>D78/'Generation Plant Input'!$D$9/10000</f>
        <v>25.457550153516298</v>
      </c>
      <c r="J78" s="30"/>
      <c r="K78" s="30"/>
    </row>
    <row r="79" spans="1:11" x14ac:dyDescent="0.25">
      <c r="A79" s="51">
        <f>B79-'Input Capital &amp; Operating Costs'!$E$12+1</f>
        <v>71</v>
      </c>
      <c r="B79" s="30">
        <f>'Life Cycle Cost Evaluation'!B84</f>
        <v>2097</v>
      </c>
      <c r="C79" s="43">
        <f>IF(B79&lt;'Input Capital &amp; Operating Costs'!$E$12,0,'Generation Plant Input'!$D$13*0.95/(1.14))</f>
        <v>4.666666666666667</v>
      </c>
      <c r="D79" s="44">
        <f>C79*'Marginal Supply Costs'!I86*1000</f>
        <v>8155996.9853967158</v>
      </c>
      <c r="E79" s="44">
        <f>D79/(1+'Life Cycle Cost Evaluation'!$M$1)^(A79)</f>
        <v>89000.918036651143</v>
      </c>
      <c r="F79" s="45">
        <f t="shared" si="2"/>
        <v>46224104.677552134</v>
      </c>
      <c r="G79" s="19">
        <f>D79/'Generation Plant Input'!$D$9/10000</f>
        <v>25.883836830836927</v>
      </c>
      <c r="J79" s="30"/>
      <c r="K79" s="30"/>
    </row>
    <row r="80" spans="1:11" x14ac:dyDescent="0.25">
      <c r="A80" s="51">
        <f>B80-'Input Capital &amp; Operating Costs'!$E$12+1</f>
        <v>72</v>
      </c>
      <c r="B80" s="30">
        <f>'Life Cycle Cost Evaluation'!B85</f>
        <v>2098</v>
      </c>
      <c r="C80" s="43">
        <f>IF(B80&lt;'Input Capital &amp; Operating Costs'!$E$12,0,'Generation Plant Input'!$D$13*0.95/(1.14))</f>
        <v>4.666666666666667</v>
      </c>
      <c r="D80" s="44">
        <f>C80*'Marginal Supply Costs'!I87*1000</f>
        <v>8292569.1549171843</v>
      </c>
      <c r="E80" s="44">
        <f>D80/(1+'Life Cycle Cost Evaluation'!$M$1)^(A80)</f>
        <v>84912.48795080687</v>
      </c>
      <c r="F80" s="45">
        <f t="shared" si="2"/>
        <v>46309017.165502943</v>
      </c>
      <c r="G80" s="19">
        <f>D80/'Generation Plant Input'!$D$9/10000</f>
        <v>26.317261678569292</v>
      </c>
      <c r="J80" s="30"/>
      <c r="K80" s="30"/>
    </row>
    <row r="81" spans="1:11" x14ac:dyDescent="0.25">
      <c r="A81" s="51">
        <f>B81-'Input Capital &amp; Operating Costs'!$E$12+1</f>
        <v>73</v>
      </c>
      <c r="B81" s="30">
        <f>'Life Cycle Cost Evaluation'!B86</f>
        <v>2099</v>
      </c>
      <c r="C81" s="43">
        <f>IF(B81&lt;'Input Capital &amp; Operating Costs'!$E$12,0,'Generation Plant Input'!$D$13*0.95/(1.14))</f>
        <v>4.666666666666667</v>
      </c>
      <c r="D81" s="44">
        <f>C81*'Marginal Supply Costs'!I88*1000</f>
        <v>8431428.225416271</v>
      </c>
      <c r="E81" s="44">
        <f>D81/(1+'Life Cycle Cost Evaluation'!$M$1)^(A81)</f>
        <v>81011.867844180451</v>
      </c>
      <c r="F81" s="45">
        <f t="shared" si="2"/>
        <v>46390029.033347122</v>
      </c>
      <c r="G81" s="19">
        <f>D81/'Generation Plant Input'!$D$9/10000</f>
        <v>26.757944225376932</v>
      </c>
      <c r="J81" s="30"/>
      <c r="K81" s="30"/>
    </row>
    <row r="82" spans="1:11" x14ac:dyDescent="0.25">
      <c r="A82" s="51">
        <f>B82-'Input Capital &amp; Operating Costs'!$E$12+1</f>
        <v>74</v>
      </c>
      <c r="B82" s="30">
        <f>'Life Cycle Cost Evaluation'!B87</f>
        <v>2100</v>
      </c>
      <c r="C82" s="43">
        <f>IF(B82&lt;'Input Capital &amp; Operating Costs'!$E$12,0,'Generation Plant Input'!$D$13*0.95/(1.14))</f>
        <v>4.666666666666667</v>
      </c>
      <c r="D82" s="44">
        <f>C82*'Marginal Supply Costs'!I89*1000</f>
        <v>8572612.4910508674</v>
      </c>
      <c r="E82" s="44">
        <f>D82/(1+'Life Cycle Cost Evaluation'!$M$1)^(A82)</f>
        <v>77290.430300489112</v>
      </c>
      <c r="F82" s="45">
        <f t="shared" si="2"/>
        <v>46467319.463647611</v>
      </c>
      <c r="G82" s="19">
        <f>D82/'Generation Plant Input'!$D$9/10000</f>
        <v>27.206006001430872</v>
      </c>
      <c r="J82" s="30"/>
      <c r="K82" s="30"/>
    </row>
    <row r="83" spans="1:11" x14ac:dyDescent="0.25">
      <c r="A83" s="51">
        <f>B83-'Input Capital &amp; Operating Costs'!$E$12+1</f>
        <v>75</v>
      </c>
      <c r="B83" s="30">
        <f>'Life Cycle Cost Evaluation'!B88</f>
        <v>2101</v>
      </c>
      <c r="C83" s="43">
        <f>IF(B83&lt;'Input Capital &amp; Operating Costs'!$E$12,0,'Generation Plant Input'!$D$13*0.95/(1.14))</f>
        <v>4.666666666666667</v>
      </c>
      <c r="D83" s="44">
        <f>C83*'Marginal Supply Costs'!I90*1000</f>
        <v>8716160.8872135151</v>
      </c>
      <c r="E83" s="44">
        <f>D83/(1+'Life Cycle Cost Evaluation'!$M$1)^(A83)</f>
        <v>73739.944220578764</v>
      </c>
      <c r="F83" s="45">
        <f t="shared" si="2"/>
        <v>46541059.407868192</v>
      </c>
      <c r="G83" s="19">
        <f>D83/'Generation Plant Input'!$D$9/10000</f>
        <v>27.661570571924834</v>
      </c>
      <c r="J83" s="30"/>
      <c r="K83" s="30"/>
    </row>
    <row r="84" spans="1:11" x14ac:dyDescent="0.25">
      <c r="A84" s="51">
        <f>B84-'Input Capital &amp; Operating Costs'!$E$12+1</f>
        <v>76</v>
      </c>
      <c r="B84" s="30">
        <f>'Life Cycle Cost Evaluation'!B89</f>
        <v>2102</v>
      </c>
      <c r="C84" s="43">
        <f>IF(B84&lt;'Input Capital &amp; Operating Costs'!$E$12,0,'Generation Plant Input'!$D$13*0.95/(1.14))</f>
        <v>4.666666666666667</v>
      </c>
      <c r="D84" s="44">
        <f>C84*'Marginal Supply Costs'!I91*1000</f>
        <v>8862113.0012699049</v>
      </c>
      <c r="E84" s="44">
        <f>D84/(1+'Life Cycle Cost Evaluation'!$M$1)^(A84)</f>
        <v>70352.556616826827</v>
      </c>
      <c r="F84" s="45">
        <f t="shared" si="2"/>
        <v>46611411.964485019</v>
      </c>
      <c r="G84" s="19">
        <f>D84/'Generation Plant Input'!$D$9/10000</f>
        <v>28.124763571151714</v>
      </c>
      <c r="J84" s="30"/>
      <c r="K84" s="30"/>
    </row>
    <row r="85" spans="1:11" x14ac:dyDescent="0.25">
      <c r="A85" s="51">
        <f>B85-'Input Capital &amp; Operating Costs'!$E$12+1</f>
        <v>77</v>
      </c>
      <c r="B85" s="30">
        <f>'Life Cycle Cost Evaluation'!B90</f>
        <v>2103</v>
      </c>
      <c r="C85" s="43">
        <f>IF(B85&lt;'Input Capital &amp; Operating Costs'!$E$12,0,'Generation Plant Input'!$D$13*0.95/(1.14))</f>
        <v>4.666666666666667</v>
      </c>
      <c r="D85" s="44">
        <f>C85*'Marginal Supply Costs'!I92*1000</f>
        <v>9010509.0834761709</v>
      </c>
      <c r="E85" s="44">
        <f>D85/(1+'Life Cycle Cost Evaluation'!$M$1)^(A85)</f>
        <v>67120.775243854368</v>
      </c>
      <c r="F85" s="45">
        <f t="shared" si="2"/>
        <v>46678532.739728875</v>
      </c>
      <c r="G85" s="19">
        <f>D85/'Generation Plant Input'!$D$9/10000</f>
        <v>28.595712737150652</v>
      </c>
      <c r="J85" s="30"/>
      <c r="K85" s="30"/>
    </row>
    <row r="86" spans="1:11" x14ac:dyDescent="0.25">
      <c r="A86" s="51">
        <f>B86-'Input Capital &amp; Operating Costs'!$E$12+1</f>
        <v>78</v>
      </c>
      <c r="B86" s="30">
        <f>'Life Cycle Cost Evaluation'!B91</f>
        <v>2104</v>
      </c>
      <c r="C86" s="43">
        <f>IF(B86&lt;'Input Capital &amp; Operating Costs'!$E$12,0,'Generation Plant Input'!$D$13*0.95/(1.14))</f>
        <v>4.666666666666667</v>
      </c>
      <c r="D86" s="44">
        <f>C86*'Marginal Supply Costs'!I93*1000</f>
        <v>9161390.0580789801</v>
      </c>
      <c r="E86" s="44">
        <f>D86/(1+'Life Cycle Cost Evaluation'!$M$1)^(A86)</f>
        <v>64037.452027130239</v>
      </c>
      <c r="F86" s="45">
        <f t="shared" si="2"/>
        <v>46742570.191756003</v>
      </c>
      <c r="G86" s="19">
        <f>D86/'Generation Plant Input'!$D$9/10000</f>
        <v>29.074547946934238</v>
      </c>
      <c r="J86" s="30"/>
      <c r="K86" s="30"/>
    </row>
    <row r="87" spans="1:11" x14ac:dyDescent="0.25">
      <c r="A87" s="51">
        <f>B87-'Input Capital &amp; Operating Costs'!$E$12+1</f>
        <v>79</v>
      </c>
      <c r="B87" s="30">
        <f>'Life Cycle Cost Evaluation'!B92</f>
        <v>2105</v>
      </c>
      <c r="C87" s="43">
        <f>IF(B87&lt;'Input Capital &amp; Operating Costs'!$E$12,0,'Generation Plant Input'!$D$13*0.95/(1.14))</f>
        <v>4.666666666666667</v>
      </c>
      <c r="D87" s="44">
        <f>C87*'Marginal Supply Costs'!I94*1000</f>
        <v>9314797.5346015114</v>
      </c>
      <c r="E87" s="44">
        <f>D87/(1+'Life Cycle Cost Evaluation'!$M$1)^(A87)</f>
        <v>61095.767252814599</v>
      </c>
      <c r="F87" s="45">
        <f t="shared" si="2"/>
        <v>46803665.95900882</v>
      </c>
      <c r="G87" s="19">
        <f>D87/'Generation Plant Input'!$D$9/10000</f>
        <v>29.561401252305654</v>
      </c>
      <c r="J87" s="30"/>
      <c r="K87" s="30"/>
    </row>
    <row r="88" spans="1:11" x14ac:dyDescent="0.25">
      <c r="A88" s="51">
        <f>B88-'Input Capital &amp; Operating Costs'!$E$12+1</f>
        <v>80</v>
      </c>
      <c r="B88" s="30">
        <f>'Life Cycle Cost Evaluation'!B93</f>
        <v>2106</v>
      </c>
      <c r="C88" s="43">
        <f>IF(B88&lt;'Input Capital &amp; Operating Costs'!$E$12,0,'Generation Plant Input'!$D$13*0.95/(1.14))</f>
        <v>4.666666666666667</v>
      </c>
      <c r="D88" s="44">
        <f>C88*'Marginal Supply Costs'!I95*1000</f>
        <v>9470773.8193184137</v>
      </c>
      <c r="E88" s="44">
        <f>D88/(1+'Life Cycle Cost Evaluation'!$M$1)^(A88)</f>
        <v>58289.214483872543</v>
      </c>
      <c r="F88" s="45">
        <f t="shared" si="2"/>
        <v>46861955.173492692</v>
      </c>
      <c r="G88" s="19">
        <f>D88/'Generation Plant Input'!$D$9/10000</f>
        <v>30.05640691627551</v>
      </c>
      <c r="J88" s="30"/>
      <c r="K88" s="30"/>
    </row>
    <row r="89" spans="1:11" x14ac:dyDescent="0.25">
      <c r="A89" s="51">
        <f>B89-'Input Capital &amp; Operating Costs'!$E$12+1</f>
        <v>81</v>
      </c>
      <c r="B89" s="30">
        <f>'Life Cycle Cost Evaluation'!B94</f>
        <v>2107</v>
      </c>
      <c r="C89" s="43">
        <f>IF(B89&lt;'Input Capital &amp; Operating Costs'!$E$12,0,'Generation Plant Input'!$D$13*0.95/(1.14))</f>
        <v>4.666666666666667</v>
      </c>
      <c r="D89" s="44">
        <f>C89*'Marginal Supply Costs'!I96*1000</f>
        <v>9629361.9269229025</v>
      </c>
      <c r="E89" s="44">
        <f>D89/(1+'Life Cycle Cost Evaluation'!$M$1)^(A89)</f>
        <v>55611.586169095433</v>
      </c>
      <c r="F89" s="45">
        <f t="shared" si="2"/>
        <v>46917566.759661786</v>
      </c>
      <c r="G89" s="19">
        <f>D89/'Generation Plant Input'!$D$9/10000</f>
        <v>30.55970145008855</v>
      </c>
      <c r="J89" s="30"/>
      <c r="K89" s="30"/>
    </row>
  </sheetData>
  <mergeCells count="8">
    <mergeCell ref="C4:C6"/>
    <mergeCell ref="B4:B6"/>
    <mergeCell ref="B2:G2"/>
    <mergeCell ref="B3:G3"/>
    <mergeCell ref="G4:G6"/>
    <mergeCell ref="D4:D6"/>
    <mergeCell ref="E4:E6"/>
    <mergeCell ref="F4: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5777-4784-4E92-AF31-717C810E865B}">
  <sheetPr codeName="Sheet11"/>
  <dimension ref="A3:CJ414"/>
  <sheetViews>
    <sheetView zoomScale="70" zoomScaleNormal="70" workbookViewId="0">
      <selection activeCell="G23" sqref="G23"/>
    </sheetView>
  </sheetViews>
  <sheetFormatPr defaultColWidth="8.7109375" defaultRowHeight="12.75" x14ac:dyDescent="0.2"/>
  <cols>
    <col min="1" max="1" width="8.7109375" style="79"/>
    <col min="2" max="2" width="19.140625" style="79" customWidth="1"/>
    <col min="3" max="3" width="10.140625" style="79" customWidth="1"/>
    <col min="4" max="4" width="12.28515625" style="79" bestFit="1" customWidth="1"/>
    <col min="5" max="6" width="11.42578125" style="79" customWidth="1"/>
    <col min="7" max="10" width="9.85546875" style="79" bestFit="1" customWidth="1"/>
    <col min="11" max="11" width="12.28515625" style="79" bestFit="1" customWidth="1"/>
    <col min="12" max="28" width="10.85546875" style="79" bestFit="1" customWidth="1"/>
    <col min="29" max="29" width="11.42578125" style="79" customWidth="1"/>
    <col min="30" max="31" width="9.85546875" style="79" bestFit="1" customWidth="1"/>
    <col min="32" max="32" width="13.28515625" style="79" customWidth="1"/>
    <col min="33" max="53" width="9.85546875" style="79" bestFit="1" customWidth="1"/>
    <col min="54" max="54" width="10.85546875" style="79" bestFit="1" customWidth="1"/>
    <col min="55" max="62" width="9.85546875" style="79" bestFit="1" customWidth="1"/>
    <col min="63" max="63" width="8.85546875" style="79" bestFit="1" customWidth="1"/>
    <col min="64" max="65" width="8.28515625" style="79" customWidth="1"/>
    <col min="66" max="67" width="23.42578125" style="79" bestFit="1" customWidth="1"/>
    <col min="68" max="72" width="8.28515625" style="79" customWidth="1"/>
    <col min="73" max="73" width="10.7109375" style="79" customWidth="1"/>
    <col min="74" max="83" width="8.28515625" style="79" customWidth="1"/>
    <col min="84" max="84" width="8.85546875" style="79" bestFit="1" customWidth="1"/>
    <col min="85" max="85" width="21.7109375" style="79" bestFit="1" customWidth="1"/>
    <col min="86" max="87" width="8.7109375" style="79"/>
    <col min="88" max="88" width="19.140625" style="79" customWidth="1"/>
    <col min="89" max="16384" width="8.7109375" style="79"/>
  </cols>
  <sheetData>
    <row r="3" spans="1:88" ht="18" x14ac:dyDescent="0.25">
      <c r="B3" s="80" t="s">
        <v>145</v>
      </c>
      <c r="C3" s="81"/>
      <c r="D3" s="81"/>
      <c r="E3" s="81"/>
      <c r="F3" s="81"/>
      <c r="G3" s="81"/>
      <c r="H3" s="81"/>
      <c r="I3" s="81"/>
    </row>
    <row r="4" spans="1:88" x14ac:dyDescent="0.2">
      <c r="B4" s="81" t="s">
        <v>146</v>
      </c>
      <c r="C4" s="81"/>
      <c r="D4" s="81"/>
      <c r="E4" s="81"/>
      <c r="F4" s="81"/>
      <c r="G4" s="81"/>
      <c r="H4" s="81"/>
      <c r="I4" s="81"/>
    </row>
    <row r="5" spans="1:88" x14ac:dyDescent="0.2">
      <c r="B5" s="81"/>
      <c r="C5" s="81"/>
      <c r="D5" s="81"/>
      <c r="E5" s="81"/>
      <c r="F5" s="81"/>
      <c r="G5" s="81"/>
      <c r="H5" s="81"/>
      <c r="I5" s="81"/>
    </row>
    <row r="6" spans="1:88" x14ac:dyDescent="0.2">
      <c r="B6" s="82" t="s">
        <v>147</v>
      </c>
      <c r="C6" s="81"/>
      <c r="D6" s="81"/>
      <c r="E6" s="81"/>
      <c r="F6" s="81"/>
      <c r="G6" s="81"/>
      <c r="H6" s="81"/>
      <c r="I6" s="81"/>
    </row>
    <row r="9" spans="1:88" x14ac:dyDescent="0.2">
      <c r="B9" s="79" t="s">
        <v>199</v>
      </c>
    </row>
    <row r="11" spans="1:88" x14ac:dyDescent="0.2">
      <c r="B11" s="79" t="s">
        <v>200</v>
      </c>
    </row>
    <row r="14" spans="1:88" x14ac:dyDescent="0.2">
      <c r="CG14" s="81" t="s">
        <v>201</v>
      </c>
    </row>
    <row r="15" spans="1:88" x14ac:dyDescent="0.2">
      <c r="CG15" s="81" t="s">
        <v>202</v>
      </c>
    </row>
    <row r="16" spans="1:88" ht="25.5" x14ac:dyDescent="0.2">
      <c r="A16" s="83"/>
      <c r="B16" s="84" t="s">
        <v>203</v>
      </c>
      <c r="C16" s="85"/>
      <c r="D16" s="86">
        <f>B20</f>
        <v>2027</v>
      </c>
      <c r="E16" s="86">
        <f t="shared" ref="E16:BK16" si="0">D16+1</f>
        <v>2028</v>
      </c>
      <c r="F16" s="86">
        <f t="shared" si="0"/>
        <v>2029</v>
      </c>
      <c r="G16" s="86">
        <f t="shared" si="0"/>
        <v>2030</v>
      </c>
      <c r="H16" s="86">
        <f t="shared" si="0"/>
        <v>2031</v>
      </c>
      <c r="I16" s="86">
        <f t="shared" si="0"/>
        <v>2032</v>
      </c>
      <c r="J16" s="86">
        <f t="shared" si="0"/>
        <v>2033</v>
      </c>
      <c r="K16" s="86">
        <f t="shared" si="0"/>
        <v>2034</v>
      </c>
      <c r="L16" s="86">
        <f t="shared" si="0"/>
        <v>2035</v>
      </c>
      <c r="M16" s="86">
        <f t="shared" si="0"/>
        <v>2036</v>
      </c>
      <c r="N16" s="86">
        <f t="shared" si="0"/>
        <v>2037</v>
      </c>
      <c r="O16" s="86">
        <f t="shared" si="0"/>
        <v>2038</v>
      </c>
      <c r="P16" s="86">
        <f t="shared" si="0"/>
        <v>2039</v>
      </c>
      <c r="Q16" s="86">
        <f t="shared" si="0"/>
        <v>2040</v>
      </c>
      <c r="R16" s="86">
        <f t="shared" si="0"/>
        <v>2041</v>
      </c>
      <c r="S16" s="86">
        <f t="shared" si="0"/>
        <v>2042</v>
      </c>
      <c r="T16" s="86">
        <f t="shared" si="0"/>
        <v>2043</v>
      </c>
      <c r="U16" s="86">
        <f t="shared" si="0"/>
        <v>2044</v>
      </c>
      <c r="V16" s="86">
        <f t="shared" si="0"/>
        <v>2045</v>
      </c>
      <c r="W16" s="86">
        <f t="shared" si="0"/>
        <v>2046</v>
      </c>
      <c r="X16" s="86">
        <f t="shared" si="0"/>
        <v>2047</v>
      </c>
      <c r="Y16" s="86">
        <f t="shared" si="0"/>
        <v>2048</v>
      </c>
      <c r="Z16" s="86">
        <f t="shared" si="0"/>
        <v>2049</v>
      </c>
      <c r="AA16" s="86">
        <f t="shared" si="0"/>
        <v>2050</v>
      </c>
      <c r="AB16" s="86">
        <f t="shared" si="0"/>
        <v>2051</v>
      </c>
      <c r="AC16" s="86">
        <f t="shared" si="0"/>
        <v>2052</v>
      </c>
      <c r="AD16" s="86">
        <f t="shared" si="0"/>
        <v>2053</v>
      </c>
      <c r="AE16" s="86">
        <f t="shared" si="0"/>
        <v>2054</v>
      </c>
      <c r="AF16" s="86">
        <f t="shared" si="0"/>
        <v>2055</v>
      </c>
      <c r="AG16" s="86">
        <f t="shared" si="0"/>
        <v>2056</v>
      </c>
      <c r="AH16" s="86">
        <f t="shared" si="0"/>
        <v>2057</v>
      </c>
      <c r="AI16" s="86">
        <f t="shared" si="0"/>
        <v>2058</v>
      </c>
      <c r="AJ16" s="86">
        <f t="shared" si="0"/>
        <v>2059</v>
      </c>
      <c r="AK16" s="86">
        <f t="shared" si="0"/>
        <v>2060</v>
      </c>
      <c r="AL16" s="86">
        <f t="shared" si="0"/>
        <v>2061</v>
      </c>
      <c r="AM16" s="86">
        <f t="shared" si="0"/>
        <v>2062</v>
      </c>
      <c r="AN16" s="86">
        <f t="shared" si="0"/>
        <v>2063</v>
      </c>
      <c r="AO16" s="86">
        <f t="shared" si="0"/>
        <v>2064</v>
      </c>
      <c r="AP16" s="86">
        <f t="shared" si="0"/>
        <v>2065</v>
      </c>
      <c r="AQ16" s="86">
        <f t="shared" si="0"/>
        <v>2066</v>
      </c>
      <c r="AR16" s="86">
        <f t="shared" si="0"/>
        <v>2067</v>
      </c>
      <c r="AS16" s="86">
        <f t="shared" si="0"/>
        <v>2068</v>
      </c>
      <c r="AT16" s="86">
        <f t="shared" si="0"/>
        <v>2069</v>
      </c>
      <c r="AU16" s="86">
        <f t="shared" si="0"/>
        <v>2070</v>
      </c>
      <c r="AV16" s="86">
        <f t="shared" si="0"/>
        <v>2071</v>
      </c>
      <c r="AW16" s="86">
        <f t="shared" si="0"/>
        <v>2072</v>
      </c>
      <c r="AX16" s="86">
        <f t="shared" si="0"/>
        <v>2073</v>
      </c>
      <c r="AY16" s="86">
        <f t="shared" si="0"/>
        <v>2074</v>
      </c>
      <c r="AZ16" s="86">
        <f t="shared" si="0"/>
        <v>2075</v>
      </c>
      <c r="BA16" s="86">
        <f t="shared" si="0"/>
        <v>2076</v>
      </c>
      <c r="BB16" s="86">
        <f t="shared" si="0"/>
        <v>2077</v>
      </c>
      <c r="BC16" s="86">
        <f t="shared" si="0"/>
        <v>2078</v>
      </c>
      <c r="BD16" s="86">
        <f t="shared" si="0"/>
        <v>2079</v>
      </c>
      <c r="BE16" s="86">
        <f t="shared" si="0"/>
        <v>2080</v>
      </c>
      <c r="BF16" s="86">
        <f t="shared" si="0"/>
        <v>2081</v>
      </c>
      <c r="BG16" s="86">
        <f t="shared" si="0"/>
        <v>2082</v>
      </c>
      <c r="BH16" s="86">
        <f t="shared" si="0"/>
        <v>2083</v>
      </c>
      <c r="BI16" s="86">
        <f t="shared" si="0"/>
        <v>2084</v>
      </c>
      <c r="BJ16" s="86">
        <f t="shared" si="0"/>
        <v>2085</v>
      </c>
      <c r="BK16" s="86">
        <f t="shared" si="0"/>
        <v>2086</v>
      </c>
      <c r="BL16" s="86">
        <f t="shared" ref="BL16" si="1">BK16+1</f>
        <v>2087</v>
      </c>
      <c r="BM16" s="86">
        <f t="shared" ref="BM16" si="2">BL16+1</f>
        <v>2088</v>
      </c>
      <c r="BN16" s="86">
        <f t="shared" ref="BN16" si="3">BM16+1</f>
        <v>2089</v>
      </c>
      <c r="BO16" s="86">
        <f t="shared" ref="BO16" si="4">BN16+1</f>
        <v>2090</v>
      </c>
      <c r="BP16" s="86">
        <f t="shared" ref="BP16" si="5">BO16+1</f>
        <v>2091</v>
      </c>
      <c r="BQ16" s="86">
        <f t="shared" ref="BQ16" si="6">BP16+1</f>
        <v>2092</v>
      </c>
      <c r="BR16" s="86">
        <f t="shared" ref="BR16" si="7">BQ16+1</f>
        <v>2093</v>
      </c>
      <c r="BS16" s="86">
        <f t="shared" ref="BS16" si="8">BR16+1</f>
        <v>2094</v>
      </c>
      <c r="BT16" s="86">
        <f t="shared" ref="BT16" si="9">BS16+1</f>
        <v>2095</v>
      </c>
      <c r="BU16" s="86">
        <f t="shared" ref="BU16" si="10">BT16+1</f>
        <v>2096</v>
      </c>
      <c r="BV16" s="86">
        <f t="shared" ref="BV16" si="11">BU16+1</f>
        <v>2097</v>
      </c>
      <c r="BW16" s="86">
        <f t="shared" ref="BW16" si="12">BV16+1</f>
        <v>2098</v>
      </c>
      <c r="BX16" s="86">
        <f t="shared" ref="BX16" si="13">BW16+1</f>
        <v>2099</v>
      </c>
      <c r="BY16" s="86">
        <f t="shared" ref="BY16" si="14">BX16+1</f>
        <v>2100</v>
      </c>
      <c r="BZ16" s="86">
        <f t="shared" ref="BZ16" si="15">BY16+1</f>
        <v>2101</v>
      </c>
      <c r="CA16" s="86">
        <f t="shared" ref="CA16" si="16">BZ16+1</f>
        <v>2102</v>
      </c>
      <c r="CB16" s="86">
        <f t="shared" ref="CB16" si="17">CA16+1</f>
        <v>2103</v>
      </c>
      <c r="CC16" s="86">
        <f t="shared" ref="CC16" si="18">CB16+1</f>
        <v>2104</v>
      </c>
      <c r="CD16" s="86">
        <f t="shared" ref="CD16" si="19">CC16+1</f>
        <v>2105</v>
      </c>
      <c r="CE16" s="86">
        <f t="shared" ref="CE16" si="20">CD16+1</f>
        <v>2106</v>
      </c>
      <c r="CF16" s="86">
        <f t="shared" ref="CF16" si="21">CE16+1</f>
        <v>2107</v>
      </c>
      <c r="CJ16" s="195" t="s">
        <v>204</v>
      </c>
    </row>
    <row r="17" spans="1:88" x14ac:dyDescent="0.2">
      <c r="A17" s="83"/>
      <c r="B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J17" s="88"/>
    </row>
    <row r="18" spans="1:88" ht="15" x14ac:dyDescent="0.25">
      <c r="A18" s="83"/>
      <c r="B18" s="89" t="s">
        <v>205</v>
      </c>
      <c r="D18" s="189">
        <f>'Life Cycle Cost Evaluation'!$C$14</f>
        <v>612000</v>
      </c>
      <c r="E18" s="189">
        <f>'Life Cycle Cost Evaluation'!$C$15</f>
        <v>622000</v>
      </c>
      <c r="F18" s="189">
        <f>'Life Cycle Cost Evaluation'!$C$16</f>
        <v>1588000</v>
      </c>
      <c r="G18" s="189">
        <f>'Life Cycle Cost Evaluation'!$C$17</f>
        <v>0</v>
      </c>
      <c r="H18" s="189">
        <f>'Life Cycle Cost Evaluation'!$C$18</f>
        <v>3286000</v>
      </c>
      <c r="I18" s="189">
        <f>'Life Cycle Cost Evaluation'!$C$19</f>
        <v>9529406.1869857218</v>
      </c>
      <c r="J18" s="189">
        <f>'Life Cycle Cost Evaluation'!$C$20</f>
        <v>3891984.6162681924</v>
      </c>
      <c r="K18" s="189">
        <f>'Life Cycle Cost Evaluation'!$C$21</f>
        <v>0</v>
      </c>
      <c r="L18" s="189">
        <f>'Life Cycle Cost Evaluation'!$C$22</f>
        <v>1724387.1032255315</v>
      </c>
      <c r="M18" s="189">
        <f>'Life Cycle Cost Evaluation'!$C$23</f>
        <v>1168643.9369030574</v>
      </c>
      <c r="N18" s="189">
        <f>'Life Cycle Cost Evaluation'!$C$24</f>
        <v>0</v>
      </c>
      <c r="O18" s="189">
        <f>'Life Cycle Cost Evaluation'!$C$25</f>
        <v>0</v>
      </c>
      <c r="P18" s="189">
        <f>'Life Cycle Cost Evaluation'!$C$26</f>
        <v>0</v>
      </c>
      <c r="Q18" s="189">
        <f>'Life Cycle Cost Evaluation'!$C$27</f>
        <v>0</v>
      </c>
      <c r="R18" s="189">
        <f>'Life Cycle Cost Evaluation'!$C$28</f>
        <v>0</v>
      </c>
      <c r="S18" s="189">
        <f>'Life Cycle Cost Evaluation'!$C$29</f>
        <v>0</v>
      </c>
      <c r="T18" s="189">
        <f>'Life Cycle Cost Evaluation'!$C$30</f>
        <v>0</v>
      </c>
      <c r="U18" s="189">
        <f>'Life Cycle Cost Evaluation'!$C$31</f>
        <v>0</v>
      </c>
      <c r="V18" s="189">
        <f>'Life Cycle Cost Evaluation'!$C$32</f>
        <v>0</v>
      </c>
      <c r="W18" s="189">
        <f>'Life Cycle Cost Evaluation'!$C$33</f>
        <v>0</v>
      </c>
      <c r="X18" s="189">
        <f>'Life Cycle Cost Evaluation'!$C$34</f>
        <v>2804817.8959176946</v>
      </c>
      <c r="Y18" s="189">
        <f>'Life Cycle Cost Evaluation'!$C$35</f>
        <v>0</v>
      </c>
      <c r="Z18" s="189">
        <f>'Life Cycle Cost Evaluation'!$C$36</f>
        <v>0</v>
      </c>
      <c r="AA18" s="189">
        <f>'Life Cycle Cost Evaluation'!$C$37</f>
        <v>2211067.8473200928</v>
      </c>
      <c r="AB18" s="189">
        <f>'Life Cycle Cost Evaluation'!$C$38</f>
        <v>0</v>
      </c>
      <c r="AC18" s="189">
        <f>'Life Cycle Cost Evaluation'!$C$39</f>
        <v>0</v>
      </c>
      <c r="AD18" s="189">
        <f>'Life Cycle Cost Evaluation'!$C$40</f>
        <v>0</v>
      </c>
      <c r="AE18" s="189">
        <f>'Life Cycle Cost Evaluation'!$C$41</f>
        <v>1575284.4705798095</v>
      </c>
      <c r="AF18" s="189">
        <f>'Life Cycle Cost Evaluation'!$C$42</f>
        <v>0</v>
      </c>
      <c r="AG18" s="189">
        <f>'Life Cycle Cost Evaluation'!$C$43</f>
        <v>0</v>
      </c>
      <c r="AH18" s="189">
        <f>'Life Cycle Cost Evaluation'!$C$44</f>
        <v>0</v>
      </c>
      <c r="AI18" s="189">
        <f>'Life Cycle Cost Evaluation'!$C$45</f>
        <v>5892169.307627758</v>
      </c>
      <c r="AJ18" s="189">
        <f>'Life Cycle Cost Evaluation'!$C$46</f>
        <v>0</v>
      </c>
      <c r="AK18" s="189">
        <f>'Life Cycle Cost Evaluation'!$C$47</f>
        <v>0</v>
      </c>
      <c r="AL18" s="189">
        <f>'Life Cycle Cost Evaluation'!$C$48</f>
        <v>1327102.8220022782</v>
      </c>
      <c r="AM18" s="189">
        <f>'Life Cycle Cost Evaluation'!$C$49</f>
        <v>0</v>
      </c>
      <c r="AN18" s="189">
        <f>'Life Cycle Cost Evaluation'!$C$50</f>
        <v>0</v>
      </c>
      <c r="AO18" s="189">
        <f>'Life Cycle Cost Evaluation'!$C$51</f>
        <v>0</v>
      </c>
      <c r="AP18" s="189">
        <f>'Life Cycle Cost Evaluation'!$C$52</f>
        <v>1418249.8756630295</v>
      </c>
      <c r="AQ18" s="189">
        <f>'Life Cycle Cost Evaluation'!$C$53</f>
        <v>0</v>
      </c>
      <c r="AR18" s="189">
        <f>'Life Cycle Cost Evaluation'!$C$54</f>
        <v>0</v>
      </c>
      <c r="AS18" s="189">
        <f>'Life Cycle Cost Evaluation'!$C$55</f>
        <v>0</v>
      </c>
      <c r="AT18" s="189">
        <f>'Life Cycle Cost Evaluation'!$C$56</f>
        <v>0</v>
      </c>
      <c r="AU18" s="189">
        <f>'Life Cycle Cost Evaluation'!$C$57</f>
        <v>0</v>
      </c>
      <c r="AV18" s="189">
        <f>'Life Cycle Cost Evaluation'!$C$58</f>
        <v>0</v>
      </c>
      <c r="AW18" s="189">
        <f>'Life Cycle Cost Evaluation'!$C$59</f>
        <v>0</v>
      </c>
      <c r="AX18" s="189">
        <f>'Life Cycle Cost Evaluation'!$C$60</f>
        <v>0</v>
      </c>
      <c r="AY18" s="189">
        <f>'Life Cycle Cost Evaluation'!$C$61</f>
        <v>0</v>
      </c>
      <c r="AZ18" s="189">
        <f>'Life Cycle Cost Evaluation'!$C$62</f>
        <v>3348907.8968580402</v>
      </c>
      <c r="BA18" s="189">
        <f>'Life Cycle Cost Evaluation'!$C$63</f>
        <v>0</v>
      </c>
      <c r="BB18" s="189">
        <f>'Life Cycle Cost Evaluation'!$C$64</f>
        <v>0</v>
      </c>
      <c r="BC18" s="189">
        <f>'Life Cycle Cost Evaluation'!$C$65</f>
        <v>0</v>
      </c>
      <c r="BD18" s="189">
        <f>'Life Cycle Cost Evaluation'!$C$66</f>
        <v>0</v>
      </c>
      <c r="BE18" s="189">
        <f>'Life Cycle Cost Evaluation'!$C$67</f>
        <v>1819421.9704801366</v>
      </c>
      <c r="BF18" s="189">
        <f>'Life Cycle Cost Evaluation'!$C$68</f>
        <v>0</v>
      </c>
      <c r="BG18" s="189">
        <f>'Life Cycle Cost Evaluation'!$C$69</f>
        <v>0</v>
      </c>
      <c r="BH18" s="189">
        <f>'Life Cycle Cost Evaluation'!$C$70</f>
        <v>28047941.479809843</v>
      </c>
      <c r="BI18" s="189">
        <f>'Life Cycle Cost Evaluation'!$C$71</f>
        <v>0</v>
      </c>
      <c r="BJ18" s="189">
        <f>'Life Cycle Cost Evaluation'!$C$72</f>
        <v>0</v>
      </c>
      <c r="BK18" s="189">
        <f>'Life Cycle Cost Evaluation'!$C$73</f>
        <v>0</v>
      </c>
      <c r="BL18" s="189">
        <f>'Life Cycle Cost Evaluation'!$C$74</f>
        <v>0</v>
      </c>
      <c r="BM18" s="189">
        <f>'Life Cycle Cost Evaluation'!$C$75</f>
        <v>0</v>
      </c>
      <c r="BN18" s="189">
        <f>'Life Cycle Cost Evaluation'!$C$76</f>
        <v>0</v>
      </c>
      <c r="BO18" s="189">
        <f>'Life Cycle Cost Evaluation'!$C$77</f>
        <v>0</v>
      </c>
      <c r="BP18" s="189">
        <f>'Life Cycle Cost Evaluation'!$C$78</f>
        <v>0</v>
      </c>
      <c r="BQ18" s="189">
        <f>'Life Cycle Cost Evaluation'!$C$79</f>
        <v>0</v>
      </c>
      <c r="BR18" s="189">
        <f>'Life Cycle Cost Evaluation'!$C$80</f>
        <v>0</v>
      </c>
      <c r="BS18" s="189">
        <f>'Life Cycle Cost Evaluation'!$C$81</f>
        <v>0</v>
      </c>
      <c r="BT18" s="189">
        <f>'Life Cycle Cost Evaluation'!$C$82</f>
        <v>0</v>
      </c>
      <c r="BU18" s="189">
        <f>'Life Cycle Cost Evaluation'!$C$83</f>
        <v>0</v>
      </c>
      <c r="BV18" s="189">
        <f>'Life Cycle Cost Evaluation'!$C$84</f>
        <v>0</v>
      </c>
      <c r="BW18" s="189">
        <f>'Life Cycle Cost Evaluation'!$C$85</f>
        <v>0</v>
      </c>
      <c r="BX18" s="189">
        <f>'Life Cycle Cost Evaluation'!$C$86</f>
        <v>0</v>
      </c>
      <c r="BY18" s="189">
        <f>'Life Cycle Cost Evaluation'!$C$87</f>
        <v>0</v>
      </c>
      <c r="BZ18" s="189">
        <f>'Life Cycle Cost Evaluation'!$C$88</f>
        <v>0</v>
      </c>
      <c r="CA18" s="189">
        <f>'Life Cycle Cost Evaluation'!$C$89</f>
        <v>0</v>
      </c>
      <c r="CB18" s="189">
        <f>'Life Cycle Cost Evaluation'!$C$90</f>
        <v>0</v>
      </c>
      <c r="CC18" s="189">
        <f>'Life Cycle Cost Evaluation'!$C$91</f>
        <v>0</v>
      </c>
      <c r="CD18" s="189">
        <f>'Life Cycle Cost Evaluation'!$C$92</f>
        <v>0</v>
      </c>
      <c r="CE18" s="189">
        <f>'Life Cycle Cost Evaluation'!$C$93</f>
        <v>0</v>
      </c>
      <c r="CF18" s="189">
        <f>'Life Cycle Cost Evaluation'!$C$94</f>
        <v>0</v>
      </c>
      <c r="CG18" s="191">
        <f>SUM(D18:CF18)</f>
        <v>70867385.409641191</v>
      </c>
      <c r="CJ18" s="88"/>
    </row>
    <row r="19" spans="1:88" x14ac:dyDescent="0.2">
      <c r="A19" s="83"/>
      <c r="B19" s="90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2"/>
    </row>
    <row r="20" spans="1:88" x14ac:dyDescent="0.2">
      <c r="A20" s="83"/>
      <c r="B20" s="90">
        <v>2027</v>
      </c>
      <c r="C20" s="210">
        <v>9.0845376943652898</v>
      </c>
      <c r="D20" s="208">
        <f t="shared" ref="D20:D83" si="22">D$18*$C20/100</f>
        <v>55597.370689515577</v>
      </c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9">
        <f>SUM(D20:CF20)</f>
        <v>55597.370689515577</v>
      </c>
      <c r="CJ20" s="194">
        <v>9.1339035943652895</v>
      </c>
    </row>
    <row r="21" spans="1:88" x14ac:dyDescent="0.2">
      <c r="A21" s="83"/>
      <c r="B21" s="90">
        <f>B20+1</f>
        <v>2028</v>
      </c>
      <c r="C21" s="210">
        <v>9.7939227171922152</v>
      </c>
      <c r="D21" s="208">
        <f t="shared" si="22"/>
        <v>59938.807029216354</v>
      </c>
      <c r="E21" s="208">
        <f>E$18*$C20/100</f>
        <v>56505.824458952098</v>
      </c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9">
        <f t="shared" ref="CG21:CG84" si="23">SUM(D21:CF21)</f>
        <v>116444.63148816845</v>
      </c>
      <c r="CJ21" s="194">
        <v>9.8887052451922131</v>
      </c>
    </row>
    <row r="22" spans="1:88" x14ac:dyDescent="0.2">
      <c r="A22" s="83"/>
      <c r="B22" s="90">
        <f t="shared" ref="B22:B85" si="24">B21+1</f>
        <v>2029</v>
      </c>
      <c r="C22" s="210">
        <v>9.5061840345955346</v>
      </c>
      <c r="D22" s="208">
        <f t="shared" si="22"/>
        <v>58177.84629172468</v>
      </c>
      <c r="E22" s="208">
        <f t="shared" ref="E22:E85" si="25">E$18*$C21/100</f>
        <v>60918.199300935579</v>
      </c>
      <c r="F22" s="208">
        <f>F$18*$C20/100</f>
        <v>144262.45858652081</v>
      </c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9">
        <f t="shared" si="23"/>
        <v>263358.50417918107</v>
      </c>
      <c r="CJ22" s="194">
        <v>9.5933839603555331</v>
      </c>
    </row>
    <row r="23" spans="1:88" x14ac:dyDescent="0.2">
      <c r="A23" s="83"/>
      <c r="B23" s="90">
        <f t="shared" si="24"/>
        <v>2030</v>
      </c>
      <c r="C23" s="210">
        <v>9.2323973401204515</v>
      </c>
      <c r="D23" s="208">
        <f t="shared" si="22"/>
        <v>56502.271721537159</v>
      </c>
      <c r="E23" s="208">
        <f t="shared" si="25"/>
        <v>59128.464695184222</v>
      </c>
      <c r="F23" s="208">
        <f t="shared" ref="F23:F86" si="26">F$18*$C21/100</f>
        <v>155527.49274901237</v>
      </c>
      <c r="G23" s="208">
        <f t="shared" ref="G23:G86" si="27">G$18*$CJ20/100</f>
        <v>0</v>
      </c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9">
        <f t="shared" si="23"/>
        <v>271158.22916573373</v>
      </c>
      <c r="CJ23" s="194">
        <v>9.312621271819653</v>
      </c>
    </row>
    <row r="24" spans="1:88" x14ac:dyDescent="0.2">
      <c r="B24" s="90">
        <f t="shared" si="24"/>
        <v>2031</v>
      </c>
      <c r="C24" s="210">
        <v>8.9714464747172435</v>
      </c>
      <c r="D24" s="208">
        <f t="shared" si="22"/>
        <v>54905.252425269529</v>
      </c>
      <c r="E24" s="208">
        <f t="shared" si="25"/>
        <v>57425.511455549204</v>
      </c>
      <c r="F24" s="208">
        <f t="shared" si="26"/>
        <v>150958.20246937708</v>
      </c>
      <c r="G24" s="208">
        <f t="shared" si="27"/>
        <v>0</v>
      </c>
      <c r="H24" s="208">
        <f>H$18*$CJ20/100</f>
        <v>300140.07211084338</v>
      </c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9">
        <f t="shared" si="23"/>
        <v>563429.03846103919</v>
      </c>
      <c r="CJ24" s="194">
        <v>9.0452524918805093</v>
      </c>
    </row>
    <row r="25" spans="1:88" x14ac:dyDescent="0.2">
      <c r="B25" s="90">
        <f t="shared" si="24"/>
        <v>2032</v>
      </c>
      <c r="C25" s="210">
        <v>8.7223045720601569</v>
      </c>
      <c r="D25" s="208">
        <f t="shared" si="22"/>
        <v>53380.503981008158</v>
      </c>
      <c r="E25" s="208">
        <f t="shared" si="25"/>
        <v>55802.39707274126</v>
      </c>
      <c r="F25" s="208">
        <f t="shared" si="26"/>
        <v>146610.46976111279</v>
      </c>
      <c r="G25" s="208">
        <f t="shared" si="27"/>
        <v>0</v>
      </c>
      <c r="H25" s="208">
        <f t="shared" ref="H25:H88" si="28">H$18*$CJ21/100</f>
        <v>324942.8543570161</v>
      </c>
      <c r="I25" s="208">
        <f t="shared" ref="I25:I88" si="29">I$18*$CJ20/100</f>
        <v>870406.77423475718</v>
      </c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9">
        <f t="shared" si="23"/>
        <v>1451142.9994066353</v>
      </c>
      <c r="CJ25" s="194">
        <v>8.7902061078503593</v>
      </c>
    </row>
    <row r="26" spans="1:88" x14ac:dyDescent="0.2">
      <c r="B26" s="90">
        <f t="shared" si="24"/>
        <v>2033</v>
      </c>
      <c r="C26" s="210">
        <v>8.4840269151295029</v>
      </c>
      <c r="D26" s="208">
        <f t="shared" si="22"/>
        <v>51922.244720592556</v>
      </c>
      <c r="E26" s="208">
        <f t="shared" si="25"/>
        <v>54252.734438214175</v>
      </c>
      <c r="F26" s="208">
        <f t="shared" si="26"/>
        <v>142466.57001850984</v>
      </c>
      <c r="G26" s="208">
        <f t="shared" si="27"/>
        <v>0</v>
      </c>
      <c r="H26" s="208">
        <f t="shared" si="28"/>
        <v>315238.59693728283</v>
      </c>
      <c r="I26" s="208">
        <f t="shared" si="29"/>
        <v>942334.88944812829</v>
      </c>
      <c r="J26" s="208">
        <f t="shared" ref="J26:J89" si="30">J$18*$CJ20/100</f>
        <v>355490.12275746459</v>
      </c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9">
        <f t="shared" si="23"/>
        <v>1861705.1583201922</v>
      </c>
      <c r="CJ26" s="194">
        <v>8.5464963280564898</v>
      </c>
    </row>
    <row r="27" spans="1:88" x14ac:dyDescent="0.2">
      <c r="B27" s="90">
        <f t="shared" si="24"/>
        <v>2034</v>
      </c>
      <c r="C27" s="210">
        <v>8.2557443642671693</v>
      </c>
      <c r="D27" s="208">
        <f t="shared" si="22"/>
        <v>50525.155509315075</v>
      </c>
      <c r="E27" s="208">
        <f t="shared" si="25"/>
        <v>52770.647412105507</v>
      </c>
      <c r="F27" s="208">
        <f t="shared" si="26"/>
        <v>138510.19660431528</v>
      </c>
      <c r="G27" s="208">
        <f t="shared" si="27"/>
        <v>0</v>
      </c>
      <c r="H27" s="208">
        <f t="shared" si="28"/>
        <v>306012.73499199381</v>
      </c>
      <c r="I27" s="208">
        <f t="shared" si="29"/>
        <v>914192.52465941606</v>
      </c>
      <c r="J27" s="208">
        <f t="shared" si="30"/>
        <v>384866.88689098676</v>
      </c>
      <c r="K27" s="208">
        <f t="shared" ref="K27:K90" si="31">K$18*$CJ20/100</f>
        <v>0</v>
      </c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9">
        <f t="shared" si="23"/>
        <v>1846878.1460681322</v>
      </c>
      <c r="CJ27" s="194">
        <v>8.3132162241599925</v>
      </c>
    </row>
    <row r="28" spans="1:88" x14ac:dyDescent="0.2">
      <c r="B28" s="90">
        <f t="shared" si="24"/>
        <v>2035</v>
      </c>
      <c r="C28" s="210">
        <v>8.0366573109876853</v>
      </c>
      <c r="D28" s="208">
        <f t="shared" si="22"/>
        <v>49184.342743244633</v>
      </c>
      <c r="E28" s="208">
        <f t="shared" si="25"/>
        <v>51350.72994574179</v>
      </c>
      <c r="F28" s="208">
        <f t="shared" si="26"/>
        <v>134726.34741225649</v>
      </c>
      <c r="G28" s="208">
        <f t="shared" si="27"/>
        <v>0</v>
      </c>
      <c r="H28" s="208">
        <f t="shared" si="28"/>
        <v>297226.99688319355</v>
      </c>
      <c r="I28" s="208">
        <f t="shared" si="29"/>
        <v>887437.50764733041</v>
      </c>
      <c r="J28" s="208">
        <f t="shared" si="30"/>
        <v>373373.02791657759</v>
      </c>
      <c r="K28" s="208">
        <f t="shared" si="31"/>
        <v>0</v>
      </c>
      <c r="L28" s="208">
        <f t="shared" ref="L28:L91" si="32">L$18*$CJ20/100</f>
        <v>157503.85560228833</v>
      </c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9">
        <f t="shared" si="23"/>
        <v>1950802.808150633</v>
      </c>
      <c r="CJ28" s="194">
        <v>8.0895314220890846</v>
      </c>
    </row>
    <row r="29" spans="1:88" x14ac:dyDescent="0.2">
      <c r="B29" s="90">
        <f t="shared" si="24"/>
        <v>2036</v>
      </c>
      <c r="C29" s="210">
        <v>7.826030115484425</v>
      </c>
      <c r="D29" s="208">
        <f t="shared" si="22"/>
        <v>47895.304306764679</v>
      </c>
      <c r="E29" s="208">
        <f t="shared" si="25"/>
        <v>49988.008474343398</v>
      </c>
      <c r="F29" s="208">
        <f t="shared" si="26"/>
        <v>131101.22050456266</v>
      </c>
      <c r="G29" s="208">
        <f t="shared" si="27"/>
        <v>0</v>
      </c>
      <c r="H29" s="208">
        <f t="shared" si="28"/>
        <v>288846.17270396283</v>
      </c>
      <c r="I29" s="208">
        <f t="shared" si="29"/>
        <v>861958.85058974149</v>
      </c>
      <c r="J29" s="208">
        <f t="shared" si="30"/>
        <v>362445.78727054014</v>
      </c>
      <c r="K29" s="208">
        <f t="shared" si="31"/>
        <v>0</v>
      </c>
      <c r="L29" s="208">
        <f t="shared" si="32"/>
        <v>170519.55792408119</v>
      </c>
      <c r="M29" s="208">
        <f t="shared" ref="M29:M92" si="33">M$18*$CJ20/100</f>
        <v>106742.81055812039</v>
      </c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9">
        <f t="shared" si="23"/>
        <v>2019497.7123321169</v>
      </c>
      <c r="CJ29" s="194">
        <v>7.8746742976977115</v>
      </c>
    </row>
    <row r="30" spans="1:88" x14ac:dyDescent="0.2">
      <c r="B30" s="90">
        <f t="shared" si="24"/>
        <v>2037</v>
      </c>
      <c r="C30" s="210">
        <v>7.6231859891352904</v>
      </c>
      <c r="D30" s="208">
        <f t="shared" si="22"/>
        <v>46653.898253507978</v>
      </c>
      <c r="E30" s="208">
        <f t="shared" si="25"/>
        <v>48677.907318313119</v>
      </c>
      <c r="F30" s="208">
        <f t="shared" si="26"/>
        <v>127622.11809848444</v>
      </c>
      <c r="G30" s="208">
        <f t="shared" si="27"/>
        <v>0</v>
      </c>
      <c r="H30" s="208">
        <f t="shared" si="28"/>
        <v>280837.86933993624</v>
      </c>
      <c r="I30" s="208">
        <f t="shared" si="29"/>
        <v>837654.44469028886</v>
      </c>
      <c r="J30" s="208">
        <f t="shared" si="30"/>
        <v>352039.83548660472</v>
      </c>
      <c r="K30" s="208">
        <f t="shared" si="31"/>
        <v>0</v>
      </c>
      <c r="L30" s="208">
        <f t="shared" si="32"/>
        <v>165427.07577527757</v>
      </c>
      <c r="M30" s="208">
        <f t="shared" si="33"/>
        <v>115563.75428615342</v>
      </c>
      <c r="N30" s="208">
        <f t="shared" ref="N30:N93" si="34">N$18*$CJ20/100</f>
        <v>0</v>
      </c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9">
        <f t="shared" si="23"/>
        <v>1974476.9032485662</v>
      </c>
      <c r="CJ30" s="194">
        <v>7.667938636771515</v>
      </c>
    </row>
    <row r="31" spans="1:88" x14ac:dyDescent="0.2">
      <c r="B31" s="90">
        <f t="shared" si="24"/>
        <v>2038</v>
      </c>
      <c r="C31" s="210">
        <v>7.4275022864079538</v>
      </c>
      <c r="D31" s="208">
        <f t="shared" si="22"/>
        <v>45456.313992816678</v>
      </c>
      <c r="E31" s="208">
        <f t="shared" si="25"/>
        <v>47416.216852421509</v>
      </c>
      <c r="F31" s="208">
        <f t="shared" si="26"/>
        <v>124277.35823389268</v>
      </c>
      <c r="G31" s="208">
        <f t="shared" si="27"/>
        <v>0</v>
      </c>
      <c r="H31" s="208">
        <f t="shared" si="28"/>
        <v>273172.28512589732</v>
      </c>
      <c r="I31" s="208">
        <f t="shared" si="29"/>
        <v>814430.34985632275</v>
      </c>
      <c r="J31" s="208">
        <f t="shared" si="30"/>
        <v>342113.46945580305</v>
      </c>
      <c r="K31" s="208">
        <f t="shared" si="31"/>
        <v>0</v>
      </c>
      <c r="L31" s="208">
        <f t="shared" si="32"/>
        <v>160585.64018349556</v>
      </c>
      <c r="M31" s="208">
        <f t="shared" si="33"/>
        <v>112112.49999652535</v>
      </c>
      <c r="N31" s="208">
        <f t="shared" si="34"/>
        <v>0</v>
      </c>
      <c r="O31" s="208">
        <f t="shared" ref="O31:O94" si="35">O$18*$CJ20/100</f>
        <v>0</v>
      </c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9">
        <f t="shared" si="23"/>
        <v>1919564.133697175</v>
      </c>
      <c r="CJ31" s="194">
        <v>7.4686747222332803</v>
      </c>
    </row>
    <row r="32" spans="1:88" x14ac:dyDescent="0.2">
      <c r="B32" s="90">
        <f t="shared" si="24"/>
        <v>2039</v>
      </c>
      <c r="C32" s="210">
        <v>7.2384061734126703</v>
      </c>
      <c r="D32" s="208">
        <f t="shared" si="22"/>
        <v>44299.045781285538</v>
      </c>
      <c r="E32" s="208">
        <f t="shared" si="25"/>
        <v>46199.064221457476</v>
      </c>
      <c r="F32" s="208">
        <f t="shared" si="26"/>
        <v>121056.19350746842</v>
      </c>
      <c r="G32" s="208">
        <f t="shared" si="27"/>
        <v>0</v>
      </c>
      <c r="H32" s="208">
        <f t="shared" si="28"/>
        <v>265822.00252984732</v>
      </c>
      <c r="I32" s="208">
        <f t="shared" si="29"/>
        <v>792200.14120260312</v>
      </c>
      <c r="J32" s="208">
        <f t="shared" si="30"/>
        <v>332628.32231788454</v>
      </c>
      <c r="K32" s="208">
        <f t="shared" si="31"/>
        <v>0</v>
      </c>
      <c r="L32" s="208">
        <f t="shared" si="32"/>
        <v>155975.16742417353</v>
      </c>
      <c r="M32" s="208">
        <f t="shared" si="33"/>
        <v>108831.38385986477</v>
      </c>
      <c r="N32" s="208">
        <f t="shared" si="34"/>
        <v>0</v>
      </c>
      <c r="O32" s="208">
        <f t="shared" si="35"/>
        <v>0</v>
      </c>
      <c r="P32" s="208">
        <f t="shared" ref="P32:P95" si="36">P$18*$CJ20/100</f>
        <v>0</v>
      </c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9">
        <f t="shared" si="23"/>
        <v>1867011.3208445846</v>
      </c>
      <c r="CJ32" s="194">
        <v>7.2762848143719694</v>
      </c>
    </row>
    <row r="33" spans="2:88" x14ac:dyDescent="0.2">
      <c r="B33" s="90">
        <f t="shared" si="24"/>
        <v>2040</v>
      </c>
      <c r="C33" s="210">
        <v>7.0553706429708738</v>
      </c>
      <c r="D33" s="208">
        <f t="shared" si="22"/>
        <v>43178.868334981744</v>
      </c>
      <c r="E33" s="208">
        <f t="shared" si="25"/>
        <v>45022.886398626812</v>
      </c>
      <c r="F33" s="208">
        <f t="shared" si="26"/>
        <v>117948.7363081583</v>
      </c>
      <c r="G33" s="208">
        <f t="shared" si="27"/>
        <v>0</v>
      </c>
      <c r="H33" s="208">
        <f t="shared" si="28"/>
        <v>258761.7974223468</v>
      </c>
      <c r="I33" s="208">
        <f t="shared" si="29"/>
        <v>770884.30783471128</v>
      </c>
      <c r="J33" s="208">
        <f t="shared" si="30"/>
        <v>323549.09656141838</v>
      </c>
      <c r="K33" s="208">
        <f t="shared" si="31"/>
        <v>0</v>
      </c>
      <c r="L33" s="208">
        <f t="shared" si="32"/>
        <v>151577.18047071455</v>
      </c>
      <c r="M33" s="208">
        <f t="shared" si="33"/>
        <v>105706.79482393428</v>
      </c>
      <c r="N33" s="208">
        <f t="shared" si="34"/>
        <v>0</v>
      </c>
      <c r="O33" s="208">
        <f t="shared" si="35"/>
        <v>0</v>
      </c>
      <c r="P33" s="208">
        <f t="shared" si="36"/>
        <v>0</v>
      </c>
      <c r="Q33" s="208">
        <f t="shared" ref="Q33:Q96" si="37">Q$18*$CJ20/100</f>
        <v>0</v>
      </c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9">
        <f t="shared" si="23"/>
        <v>1816629.6681548923</v>
      </c>
      <c r="CJ33" s="194">
        <v>7.090218992653428</v>
      </c>
    </row>
    <row r="34" spans="2:88" x14ac:dyDescent="0.2">
      <c r="B34" s="90">
        <f t="shared" si="24"/>
        <v>2041</v>
      </c>
      <c r="C34" s="210">
        <v>6.8779108484782858</v>
      </c>
      <c r="D34" s="208">
        <f t="shared" si="22"/>
        <v>42092.814392687113</v>
      </c>
      <c r="E34" s="208">
        <f t="shared" si="25"/>
        <v>43884.405399278832</v>
      </c>
      <c r="F34" s="208">
        <f t="shared" si="26"/>
        <v>114945.89003379321</v>
      </c>
      <c r="G34" s="208">
        <f t="shared" si="27"/>
        <v>0</v>
      </c>
      <c r="H34" s="208">
        <f t="shared" si="28"/>
        <v>251968.46360431198</v>
      </c>
      <c r="I34" s="208">
        <f t="shared" si="29"/>
        <v>750409.69972978008</v>
      </c>
      <c r="J34" s="208">
        <f t="shared" si="30"/>
        <v>314843.31847588869</v>
      </c>
      <c r="K34" s="208">
        <f t="shared" si="31"/>
        <v>0</v>
      </c>
      <c r="L34" s="208">
        <f t="shared" si="32"/>
        <v>147374.68045864973</v>
      </c>
      <c r="M34" s="208">
        <f t="shared" si="33"/>
        <v>102726.21072067546</v>
      </c>
      <c r="N34" s="208">
        <f t="shared" si="34"/>
        <v>0</v>
      </c>
      <c r="O34" s="208">
        <f t="shared" si="35"/>
        <v>0</v>
      </c>
      <c r="P34" s="208">
        <f t="shared" si="36"/>
        <v>0</v>
      </c>
      <c r="Q34" s="208">
        <f t="shared" si="37"/>
        <v>0</v>
      </c>
      <c r="R34" s="208">
        <f t="shared" ref="R34:R97" si="38">R$18*$CJ20/100</f>
        <v>0</v>
      </c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9">
        <f t="shared" si="23"/>
        <v>1768245.4828150652</v>
      </c>
      <c r="CJ34" s="194">
        <v>6.909971330186238</v>
      </c>
    </row>
    <row r="35" spans="2:88" x14ac:dyDescent="0.2">
      <c r="B35" s="90">
        <f t="shared" si="24"/>
        <v>2042</v>
      </c>
      <c r="C35" s="210">
        <v>6.7055807310589701</v>
      </c>
      <c r="D35" s="208">
        <f t="shared" si="22"/>
        <v>41038.1540740809</v>
      </c>
      <c r="E35" s="208">
        <f t="shared" si="25"/>
        <v>42780.60547753494</v>
      </c>
      <c r="F35" s="208">
        <f t="shared" si="26"/>
        <v>112039.28581037746</v>
      </c>
      <c r="G35" s="208">
        <f t="shared" si="27"/>
        <v>0</v>
      </c>
      <c r="H35" s="208">
        <f t="shared" si="28"/>
        <v>245420.65137258559</v>
      </c>
      <c r="I35" s="208">
        <f t="shared" si="29"/>
        <v>730709.01886677335</v>
      </c>
      <c r="J35" s="208">
        <f t="shared" si="30"/>
        <v>306481.11224762024</v>
      </c>
      <c r="K35" s="208">
        <f t="shared" si="31"/>
        <v>0</v>
      </c>
      <c r="L35" s="208">
        <f t="shared" si="32"/>
        <v>143352.0284326674</v>
      </c>
      <c r="M35" s="208">
        <f t="shared" si="33"/>
        <v>99878.111155474602</v>
      </c>
      <c r="N35" s="208">
        <f t="shared" si="34"/>
        <v>0</v>
      </c>
      <c r="O35" s="208">
        <f t="shared" si="35"/>
        <v>0</v>
      </c>
      <c r="P35" s="208">
        <f t="shared" si="36"/>
        <v>0</v>
      </c>
      <c r="Q35" s="208">
        <f t="shared" si="37"/>
        <v>0</v>
      </c>
      <c r="R35" s="208">
        <f t="shared" si="38"/>
        <v>0</v>
      </c>
      <c r="S35" s="208">
        <f t="shared" ref="S35:S98" si="39">S$18*$CJ20/100</f>
        <v>0</v>
      </c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9">
        <f t="shared" si="23"/>
        <v>1721698.9674371146</v>
      </c>
      <c r="CJ35" s="194">
        <v>6.735076374230287</v>
      </c>
    </row>
    <row r="36" spans="2:88" x14ac:dyDescent="0.2">
      <c r="B36" s="90">
        <f t="shared" si="24"/>
        <v>2043</v>
      </c>
      <c r="C36" s="210">
        <v>6.5379699165470662</v>
      </c>
      <c r="D36" s="208">
        <f t="shared" si="22"/>
        <v>40012.375889268049</v>
      </c>
      <c r="E36" s="208">
        <f t="shared" si="25"/>
        <v>41708.712147186794</v>
      </c>
      <c r="F36" s="208">
        <f t="shared" si="26"/>
        <v>109221.22427383518</v>
      </c>
      <c r="G36" s="208">
        <f t="shared" si="27"/>
        <v>0</v>
      </c>
      <c r="H36" s="208">
        <f t="shared" si="28"/>
        <v>239098.71900026291</v>
      </c>
      <c r="I36" s="208">
        <f t="shared" si="29"/>
        <v>711720.35106633697</v>
      </c>
      <c r="J36" s="208">
        <f t="shared" si="30"/>
        <v>298434.99212803232</v>
      </c>
      <c r="K36" s="208">
        <f t="shared" si="31"/>
        <v>0</v>
      </c>
      <c r="L36" s="208">
        <f t="shared" si="32"/>
        <v>139494.83655388112</v>
      </c>
      <c r="M36" s="208">
        <f t="shared" si="33"/>
        <v>97151.897365287034</v>
      </c>
      <c r="N36" s="208">
        <f t="shared" si="34"/>
        <v>0</v>
      </c>
      <c r="O36" s="208">
        <f t="shared" si="35"/>
        <v>0</v>
      </c>
      <c r="P36" s="208">
        <f t="shared" si="36"/>
        <v>0</v>
      </c>
      <c r="Q36" s="208">
        <f t="shared" si="37"/>
        <v>0</v>
      </c>
      <c r="R36" s="208">
        <f t="shared" si="38"/>
        <v>0</v>
      </c>
      <c r="S36" s="208">
        <f t="shared" si="39"/>
        <v>0</v>
      </c>
      <c r="T36" s="208">
        <f t="shared" ref="T36:T99" si="40">T$18*$CJ20/100</f>
        <v>0</v>
      </c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9">
        <f t="shared" si="23"/>
        <v>1676843.1084240903</v>
      </c>
      <c r="CJ36" s="194">
        <v>6.5651059082646759</v>
      </c>
    </row>
    <row r="37" spans="2:88" x14ac:dyDescent="0.2">
      <c r="B37" s="90">
        <f t="shared" si="24"/>
        <v>2044</v>
      </c>
      <c r="C37" s="210">
        <v>6.3747008607099804</v>
      </c>
      <c r="D37" s="208">
        <f t="shared" si="22"/>
        <v>39013.169267545083</v>
      </c>
      <c r="E37" s="208">
        <f t="shared" si="25"/>
        <v>40666.17288092275</v>
      </c>
      <c r="F37" s="208">
        <f t="shared" si="26"/>
        <v>106484.62200921646</v>
      </c>
      <c r="G37" s="208">
        <f t="shared" si="27"/>
        <v>0</v>
      </c>
      <c r="H37" s="208">
        <f t="shared" si="28"/>
        <v>232984.59609859166</v>
      </c>
      <c r="I37" s="208">
        <f t="shared" si="29"/>
        <v>693386.73528346489</v>
      </c>
      <c r="J37" s="208">
        <f t="shared" si="30"/>
        <v>290679.67122843041</v>
      </c>
      <c r="K37" s="208">
        <f t="shared" si="31"/>
        <v>0</v>
      </c>
      <c r="L37" s="208">
        <f t="shared" si="32"/>
        <v>135789.86801051503</v>
      </c>
      <c r="M37" s="208">
        <f t="shared" si="33"/>
        <v>94537.818488111763</v>
      </c>
      <c r="N37" s="208">
        <f t="shared" si="34"/>
        <v>0</v>
      </c>
      <c r="O37" s="208">
        <f t="shared" si="35"/>
        <v>0</v>
      </c>
      <c r="P37" s="208">
        <f t="shared" si="36"/>
        <v>0</v>
      </c>
      <c r="Q37" s="208">
        <f t="shared" si="37"/>
        <v>0</v>
      </c>
      <c r="R37" s="208">
        <f t="shared" si="38"/>
        <v>0</v>
      </c>
      <c r="S37" s="208">
        <f t="shared" si="39"/>
        <v>0</v>
      </c>
      <c r="T37" s="208">
        <f t="shared" si="40"/>
        <v>0</v>
      </c>
      <c r="U37" s="208">
        <f t="shared" ref="U37:U100" si="41">U$18*$CJ20/100</f>
        <v>0</v>
      </c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9">
        <f t="shared" si="23"/>
        <v>1633542.6532667982</v>
      </c>
      <c r="CJ37" s="194">
        <v>6.3996659730901824</v>
      </c>
    </row>
    <row r="38" spans="2:88" x14ac:dyDescent="0.2">
      <c r="B38" s="90">
        <f t="shared" si="24"/>
        <v>2045</v>
      </c>
      <c r="C38" s="210">
        <v>6.2154262228537274</v>
      </c>
      <c r="D38" s="208">
        <f t="shared" si="22"/>
        <v>38038.408483864812</v>
      </c>
      <c r="E38" s="208">
        <f t="shared" si="25"/>
        <v>39650.639353616076</v>
      </c>
      <c r="F38" s="208">
        <f t="shared" si="26"/>
        <v>103822.9622747674</v>
      </c>
      <c r="G38" s="208">
        <f t="shared" si="27"/>
        <v>0</v>
      </c>
      <c r="H38" s="208">
        <f t="shared" si="28"/>
        <v>227061.65790991977</v>
      </c>
      <c r="I38" s="208">
        <f t="shared" si="29"/>
        <v>675655.76735675242</v>
      </c>
      <c r="J38" s="208">
        <f t="shared" si="30"/>
        <v>283191.88561121566</v>
      </c>
      <c r="K38" s="208">
        <f t="shared" si="31"/>
        <v>0</v>
      </c>
      <c r="L38" s="208">
        <f t="shared" si="32"/>
        <v>132224.94493573564</v>
      </c>
      <c r="M38" s="208">
        <f t="shared" si="33"/>
        <v>92026.903730907725</v>
      </c>
      <c r="N38" s="208">
        <f t="shared" si="34"/>
        <v>0</v>
      </c>
      <c r="O38" s="208">
        <f t="shared" si="35"/>
        <v>0</v>
      </c>
      <c r="P38" s="208">
        <f t="shared" si="36"/>
        <v>0</v>
      </c>
      <c r="Q38" s="208">
        <f t="shared" si="37"/>
        <v>0</v>
      </c>
      <c r="R38" s="208">
        <f t="shared" si="38"/>
        <v>0</v>
      </c>
      <c r="S38" s="208">
        <f t="shared" si="39"/>
        <v>0</v>
      </c>
      <c r="T38" s="208">
        <f t="shared" si="40"/>
        <v>0</v>
      </c>
      <c r="U38" s="208">
        <f t="shared" si="41"/>
        <v>0</v>
      </c>
      <c r="V38" s="208">
        <f t="shared" ref="V38:V100" si="42">V$18*$CJ20/100</f>
        <v>0</v>
      </c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9">
        <f t="shared" si="23"/>
        <v>1591673.1696567794</v>
      </c>
      <c r="CJ38" s="194">
        <v>6.2383941262435121</v>
      </c>
    </row>
    <row r="39" spans="2:88" x14ac:dyDescent="0.2">
      <c r="B39" s="90">
        <f t="shared" si="24"/>
        <v>2046</v>
      </c>
      <c r="C39" s="210">
        <v>6.0598264495398402</v>
      </c>
      <c r="D39" s="208">
        <f t="shared" si="22"/>
        <v>37086.137871183826</v>
      </c>
      <c r="E39" s="208">
        <f t="shared" si="25"/>
        <v>38659.951106150183</v>
      </c>
      <c r="F39" s="208">
        <f t="shared" si="26"/>
        <v>101230.2496680745</v>
      </c>
      <c r="G39" s="208">
        <f t="shared" si="27"/>
        <v>0</v>
      </c>
      <c r="H39" s="208">
        <f t="shared" si="28"/>
        <v>221314.60965720724</v>
      </c>
      <c r="I39" s="208">
        <f t="shared" si="29"/>
        <v>658479.23545770696</v>
      </c>
      <c r="J39" s="208">
        <f t="shared" si="30"/>
        <v>275950.23245379701</v>
      </c>
      <c r="K39" s="208">
        <f t="shared" si="31"/>
        <v>0</v>
      </c>
      <c r="L39" s="208">
        <f t="shared" si="32"/>
        <v>128788.86369205598</v>
      </c>
      <c r="M39" s="208">
        <f t="shared" si="33"/>
        <v>89610.899964077267</v>
      </c>
      <c r="N39" s="208">
        <f t="shared" si="34"/>
        <v>0</v>
      </c>
      <c r="O39" s="208">
        <f t="shared" si="35"/>
        <v>0</v>
      </c>
      <c r="P39" s="208">
        <f t="shared" si="36"/>
        <v>0</v>
      </c>
      <c r="Q39" s="208">
        <f t="shared" si="37"/>
        <v>0</v>
      </c>
      <c r="R39" s="208">
        <f t="shared" si="38"/>
        <v>0</v>
      </c>
      <c r="S39" s="208">
        <f t="shared" si="39"/>
        <v>0</v>
      </c>
      <c r="T39" s="208">
        <f t="shared" si="40"/>
        <v>0</v>
      </c>
      <c r="U39" s="208">
        <f t="shared" si="41"/>
        <v>0</v>
      </c>
      <c r="V39" s="208">
        <f t="shared" si="42"/>
        <v>0</v>
      </c>
      <c r="W39" s="208">
        <f t="shared" ref="W39:W100" si="43">W$18*$CJ20/100</f>
        <v>0</v>
      </c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9">
        <f t="shared" si="23"/>
        <v>1551120.1798702527</v>
      </c>
      <c r="CJ39" s="194">
        <v>6.0809569206584415</v>
      </c>
    </row>
    <row r="40" spans="2:88" x14ac:dyDescent="0.2">
      <c r="B40" s="90">
        <f t="shared" si="24"/>
        <v>2047</v>
      </c>
      <c r="C40" s="210">
        <v>5.9076075516049285</v>
      </c>
      <c r="D40" s="208">
        <f t="shared" si="22"/>
        <v>36154.558215822166</v>
      </c>
      <c r="E40" s="208">
        <f t="shared" si="25"/>
        <v>37692.120516137809</v>
      </c>
      <c r="F40" s="208">
        <f t="shared" si="26"/>
        <v>98700.968418917197</v>
      </c>
      <c r="G40" s="208">
        <f t="shared" si="27"/>
        <v>0</v>
      </c>
      <c r="H40" s="208">
        <f t="shared" si="28"/>
        <v>215729.38014557728</v>
      </c>
      <c r="I40" s="208">
        <f t="shared" si="29"/>
        <v>641812.78470411454</v>
      </c>
      <c r="J40" s="208">
        <f t="shared" si="30"/>
        <v>268935.02115939098</v>
      </c>
      <c r="K40" s="208">
        <f t="shared" si="31"/>
        <v>0</v>
      </c>
      <c r="L40" s="208">
        <f t="shared" si="32"/>
        <v>125471.31693298806</v>
      </c>
      <c r="M40" s="208">
        <f t="shared" si="33"/>
        <v>87282.214308390481</v>
      </c>
      <c r="N40" s="208">
        <f t="shared" si="34"/>
        <v>0</v>
      </c>
      <c r="O40" s="208">
        <f t="shared" si="35"/>
        <v>0</v>
      </c>
      <c r="P40" s="208">
        <f t="shared" si="36"/>
        <v>0</v>
      </c>
      <c r="Q40" s="208">
        <f t="shared" si="37"/>
        <v>0</v>
      </c>
      <c r="R40" s="208">
        <f t="shared" si="38"/>
        <v>0</v>
      </c>
      <c r="S40" s="208">
        <f t="shared" si="39"/>
        <v>0</v>
      </c>
      <c r="T40" s="208">
        <f t="shared" si="40"/>
        <v>0</v>
      </c>
      <c r="U40" s="208">
        <f t="shared" si="41"/>
        <v>0</v>
      </c>
      <c r="V40" s="208">
        <f t="shared" si="42"/>
        <v>0</v>
      </c>
      <c r="W40" s="208">
        <f t="shared" si="43"/>
        <v>0</v>
      </c>
      <c r="X40" s="208">
        <f t="shared" ref="X40:X100" si="44">X$18*$CJ20/100</f>
        <v>256189.3626106272</v>
      </c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9">
        <f t="shared" si="23"/>
        <v>1767967.7270119656</v>
      </c>
      <c r="CJ40" s="194">
        <v>5.9270475850340416</v>
      </c>
    </row>
    <row r="41" spans="2:88" x14ac:dyDescent="0.2">
      <c r="B41" s="90">
        <f t="shared" si="24"/>
        <v>2048</v>
      </c>
      <c r="C41" s="210">
        <v>5.7584990590186758</v>
      </c>
      <c r="D41" s="208">
        <f t="shared" si="22"/>
        <v>35242.014241194294</v>
      </c>
      <c r="E41" s="208">
        <f t="shared" si="25"/>
        <v>36745.318970982655</v>
      </c>
      <c r="F41" s="208">
        <f t="shared" si="26"/>
        <v>96230.044018692657</v>
      </c>
      <c r="G41" s="208">
        <f t="shared" si="27"/>
        <v>0</v>
      </c>
      <c r="H41" s="208">
        <f t="shared" si="28"/>
        <v>210293.02387574338</v>
      </c>
      <c r="I41" s="208">
        <f t="shared" si="29"/>
        <v>625615.60860433918</v>
      </c>
      <c r="J41" s="208">
        <f t="shared" si="30"/>
        <v>262128.13637895632</v>
      </c>
      <c r="K41" s="208">
        <f t="shared" si="31"/>
        <v>0</v>
      </c>
      <c r="L41" s="208">
        <f t="shared" si="32"/>
        <v>122262.82189976292</v>
      </c>
      <c r="M41" s="208">
        <f t="shared" si="33"/>
        <v>85033.86131495591</v>
      </c>
      <c r="N41" s="208">
        <f t="shared" si="34"/>
        <v>0</v>
      </c>
      <c r="O41" s="208">
        <f t="shared" si="35"/>
        <v>0</v>
      </c>
      <c r="P41" s="208">
        <f t="shared" si="36"/>
        <v>0</v>
      </c>
      <c r="Q41" s="208">
        <f t="shared" si="37"/>
        <v>0</v>
      </c>
      <c r="R41" s="208">
        <f t="shared" si="38"/>
        <v>0</v>
      </c>
      <c r="S41" s="208">
        <f t="shared" si="39"/>
        <v>0</v>
      </c>
      <c r="T41" s="208">
        <f t="shared" si="40"/>
        <v>0</v>
      </c>
      <c r="U41" s="208">
        <f t="shared" si="41"/>
        <v>0</v>
      </c>
      <c r="V41" s="208">
        <f t="shared" si="42"/>
        <v>0</v>
      </c>
      <c r="W41" s="208">
        <f t="shared" si="43"/>
        <v>0</v>
      </c>
      <c r="X41" s="208">
        <f t="shared" si="44"/>
        <v>277360.17439170292</v>
      </c>
      <c r="Y41" s="208">
        <f t="shared" ref="Y41:Y100" si="45">Y$18*$CJ20/100</f>
        <v>0</v>
      </c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9">
        <f t="shared" si="23"/>
        <v>1750911.0036963301</v>
      </c>
      <c r="CJ41" s="194">
        <v>5.7763838897734594</v>
      </c>
    </row>
    <row r="42" spans="2:88" x14ac:dyDescent="0.2">
      <c r="B42" s="90">
        <f t="shared" si="24"/>
        <v>2049</v>
      </c>
      <c r="C42" s="210">
        <v>5.6122521393531883</v>
      </c>
      <c r="D42" s="208">
        <f t="shared" si="22"/>
        <v>34346.98309284151</v>
      </c>
      <c r="E42" s="208">
        <f t="shared" si="25"/>
        <v>35817.864147096167</v>
      </c>
      <c r="F42" s="208">
        <f t="shared" si="26"/>
        <v>93812.807919486251</v>
      </c>
      <c r="G42" s="208">
        <f t="shared" si="27"/>
        <v>0</v>
      </c>
      <c r="H42" s="208">
        <f t="shared" si="28"/>
        <v>204993.63098836181</v>
      </c>
      <c r="I42" s="208">
        <f t="shared" si="29"/>
        <v>609850.16518607584</v>
      </c>
      <c r="J42" s="208">
        <f t="shared" si="30"/>
        <v>255512.91199137538</v>
      </c>
      <c r="K42" s="208">
        <f t="shared" si="31"/>
        <v>0</v>
      </c>
      <c r="L42" s="208">
        <f t="shared" si="32"/>
        <v>119154.6544543132</v>
      </c>
      <c r="M42" s="208">
        <f t="shared" si="33"/>
        <v>82859.414370793325</v>
      </c>
      <c r="N42" s="208">
        <f t="shared" si="34"/>
        <v>0</v>
      </c>
      <c r="O42" s="208">
        <f t="shared" si="35"/>
        <v>0</v>
      </c>
      <c r="P42" s="208">
        <f t="shared" si="36"/>
        <v>0</v>
      </c>
      <c r="Q42" s="208">
        <f t="shared" si="37"/>
        <v>0</v>
      </c>
      <c r="R42" s="208">
        <f t="shared" si="38"/>
        <v>0</v>
      </c>
      <c r="S42" s="208">
        <f t="shared" si="39"/>
        <v>0</v>
      </c>
      <c r="T42" s="208">
        <f t="shared" si="40"/>
        <v>0</v>
      </c>
      <c r="U42" s="208">
        <f t="shared" si="41"/>
        <v>0</v>
      </c>
      <c r="V42" s="208">
        <f t="shared" si="42"/>
        <v>0</v>
      </c>
      <c r="W42" s="208">
        <f t="shared" si="43"/>
        <v>0</v>
      </c>
      <c r="X42" s="208">
        <f t="shared" si="44"/>
        <v>269076.95014414965</v>
      </c>
      <c r="Y42" s="208">
        <f t="shared" si="45"/>
        <v>0</v>
      </c>
      <c r="Z42" s="208">
        <f t="shared" ref="Z42:Z100" si="46">Z$18*$CJ20/100</f>
        <v>0</v>
      </c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9">
        <f t="shared" si="23"/>
        <v>1705425.382294493</v>
      </c>
      <c r="CJ42" s="194">
        <v>5.6287061836475889</v>
      </c>
    </row>
    <row r="43" spans="2:88" x14ac:dyDescent="0.2">
      <c r="B43" s="90">
        <f t="shared" si="24"/>
        <v>2050</v>
      </c>
      <c r="C43" s="210">
        <v>5.4686378667748068</v>
      </c>
      <c r="D43" s="208">
        <f t="shared" si="22"/>
        <v>33468.06374466182</v>
      </c>
      <c r="E43" s="208">
        <f t="shared" si="25"/>
        <v>34908.208306776833</v>
      </c>
      <c r="F43" s="208">
        <f t="shared" si="26"/>
        <v>91444.96505721657</v>
      </c>
      <c r="G43" s="208">
        <f t="shared" si="27"/>
        <v>0</v>
      </c>
      <c r="H43" s="208">
        <f t="shared" si="28"/>
        <v>199820.24441283639</v>
      </c>
      <c r="I43" s="208">
        <f t="shared" si="29"/>
        <v>594481.91583480313</v>
      </c>
      <c r="J43" s="208">
        <f t="shared" si="30"/>
        <v>249074.01516522001</v>
      </c>
      <c r="K43" s="208">
        <f t="shared" si="31"/>
        <v>0</v>
      </c>
      <c r="L43" s="208">
        <f t="shared" si="32"/>
        <v>116138.78838961682</v>
      </c>
      <c r="M43" s="208">
        <f t="shared" si="33"/>
        <v>80752.960991961008</v>
      </c>
      <c r="N43" s="208">
        <f t="shared" si="34"/>
        <v>0</v>
      </c>
      <c r="O43" s="208">
        <f t="shared" si="35"/>
        <v>0</v>
      </c>
      <c r="P43" s="208">
        <f t="shared" si="36"/>
        <v>0</v>
      </c>
      <c r="Q43" s="208">
        <f t="shared" si="37"/>
        <v>0</v>
      </c>
      <c r="R43" s="208">
        <f t="shared" si="38"/>
        <v>0</v>
      </c>
      <c r="S43" s="208">
        <f t="shared" si="39"/>
        <v>0</v>
      </c>
      <c r="T43" s="208">
        <f t="shared" si="40"/>
        <v>0</v>
      </c>
      <c r="U43" s="208">
        <f t="shared" si="41"/>
        <v>0</v>
      </c>
      <c r="V43" s="208">
        <f t="shared" si="42"/>
        <v>0</v>
      </c>
      <c r="W43" s="208">
        <f t="shared" si="43"/>
        <v>0</v>
      </c>
      <c r="X43" s="208">
        <f t="shared" si="44"/>
        <v>261202.06801103562</v>
      </c>
      <c r="Y43" s="208">
        <f t="shared" si="45"/>
        <v>0</v>
      </c>
      <c r="Z43" s="208">
        <f t="shared" si="46"/>
        <v>0</v>
      </c>
      <c r="AA43" s="208">
        <f t="shared" ref="AA43:AA100" si="47">AA$18*$CJ20/100</f>
        <v>201956.80558022519</v>
      </c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  <c r="CG43" s="209">
        <f t="shared" si="23"/>
        <v>1863248.0354943536</v>
      </c>
      <c r="CJ43" s="194">
        <v>5.4837755875256544</v>
      </c>
    </row>
    <row r="44" spans="2:88" x14ac:dyDescent="0.2">
      <c r="B44" s="90">
        <f t="shared" si="24"/>
        <v>2051</v>
      </c>
      <c r="C44" s="210">
        <v>5.3274456295165598</v>
      </c>
      <c r="D44" s="208">
        <f t="shared" si="22"/>
        <v>32603.967252641345</v>
      </c>
      <c r="E44" s="208">
        <f t="shared" si="25"/>
        <v>34014.927531339301</v>
      </c>
      <c r="F44" s="208">
        <f t="shared" si="26"/>
        <v>89122.563972928634</v>
      </c>
      <c r="G44" s="208">
        <f t="shared" si="27"/>
        <v>0</v>
      </c>
      <c r="H44" s="208">
        <f t="shared" si="28"/>
        <v>194762.78364421858</v>
      </c>
      <c r="I44" s="208">
        <f t="shared" si="29"/>
        <v>579479.08502516197</v>
      </c>
      <c r="J44" s="208">
        <f t="shared" si="30"/>
        <v>242797.33969557603</v>
      </c>
      <c r="K44" s="208">
        <f t="shared" si="31"/>
        <v>0</v>
      </c>
      <c r="L44" s="208">
        <f t="shared" si="32"/>
        <v>113207.83959521346</v>
      </c>
      <c r="M44" s="208">
        <f t="shared" si="33"/>
        <v>78709.061693232521</v>
      </c>
      <c r="N44" s="208">
        <f t="shared" si="34"/>
        <v>0</v>
      </c>
      <c r="O44" s="208">
        <f t="shared" si="35"/>
        <v>0</v>
      </c>
      <c r="P44" s="208">
        <f t="shared" si="36"/>
        <v>0</v>
      </c>
      <c r="Q44" s="208">
        <f t="shared" si="37"/>
        <v>0</v>
      </c>
      <c r="R44" s="208">
        <f t="shared" si="38"/>
        <v>0</v>
      </c>
      <c r="S44" s="208">
        <f t="shared" si="39"/>
        <v>0</v>
      </c>
      <c r="T44" s="208">
        <f t="shared" si="40"/>
        <v>0</v>
      </c>
      <c r="U44" s="208">
        <f t="shared" si="41"/>
        <v>0</v>
      </c>
      <c r="V44" s="208">
        <f t="shared" si="42"/>
        <v>0</v>
      </c>
      <c r="W44" s="208">
        <f t="shared" si="43"/>
        <v>0</v>
      </c>
      <c r="X44" s="208">
        <f t="shared" si="44"/>
        <v>253702.86062320575</v>
      </c>
      <c r="Y44" s="208">
        <f t="shared" si="45"/>
        <v>0</v>
      </c>
      <c r="Z44" s="208">
        <f t="shared" si="46"/>
        <v>0</v>
      </c>
      <c r="AA44" s="208">
        <f t="shared" si="47"/>
        <v>218645.98219270058</v>
      </c>
      <c r="AB44" s="208">
        <f t="shared" ref="AB44:AB100" si="48">AB$18*$CJ20/100</f>
        <v>0</v>
      </c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9">
        <f t="shared" si="23"/>
        <v>1837046.4112262183</v>
      </c>
      <c r="CJ44" s="194">
        <v>5.3413723326073397</v>
      </c>
    </row>
    <row r="45" spans="2:88" x14ac:dyDescent="0.2">
      <c r="B45" s="90">
        <f t="shared" si="24"/>
        <v>2052</v>
      </c>
      <c r="C45" s="210">
        <v>5.188481664752838</v>
      </c>
      <c r="D45" s="208">
        <f t="shared" si="22"/>
        <v>31753.50778828737</v>
      </c>
      <c r="E45" s="208">
        <f t="shared" si="25"/>
        <v>33136.711815593</v>
      </c>
      <c r="F45" s="208">
        <f t="shared" si="26"/>
        <v>86841.969324383943</v>
      </c>
      <c r="G45" s="208">
        <f t="shared" si="27"/>
        <v>0</v>
      </c>
      <c r="H45" s="208">
        <f t="shared" si="28"/>
        <v>189811.97461795586</v>
      </c>
      <c r="I45" s="208">
        <f t="shared" si="29"/>
        <v>564812.43927382177</v>
      </c>
      <c r="J45" s="208">
        <f t="shared" si="30"/>
        <v>236669.90787392255</v>
      </c>
      <c r="K45" s="208">
        <f t="shared" si="31"/>
        <v>0</v>
      </c>
      <c r="L45" s="208">
        <f t="shared" si="32"/>
        <v>110355.01468947982</v>
      </c>
      <c r="M45" s="208">
        <f t="shared" si="33"/>
        <v>76722.712148199527</v>
      </c>
      <c r="N45" s="208">
        <f t="shared" si="34"/>
        <v>0</v>
      </c>
      <c r="O45" s="208">
        <f t="shared" si="35"/>
        <v>0</v>
      </c>
      <c r="P45" s="208">
        <f t="shared" si="36"/>
        <v>0</v>
      </c>
      <c r="Q45" s="208">
        <f t="shared" si="37"/>
        <v>0</v>
      </c>
      <c r="R45" s="208">
        <f t="shared" si="38"/>
        <v>0</v>
      </c>
      <c r="S45" s="208">
        <f t="shared" si="39"/>
        <v>0</v>
      </c>
      <c r="T45" s="208">
        <f t="shared" si="40"/>
        <v>0</v>
      </c>
      <c r="U45" s="208">
        <f t="shared" si="41"/>
        <v>0</v>
      </c>
      <c r="V45" s="208">
        <f t="shared" si="42"/>
        <v>0</v>
      </c>
      <c r="W45" s="208">
        <f t="shared" si="43"/>
        <v>0</v>
      </c>
      <c r="X45" s="208">
        <f t="shared" si="44"/>
        <v>246549.27400103712</v>
      </c>
      <c r="Y45" s="208">
        <f t="shared" si="45"/>
        <v>0</v>
      </c>
      <c r="Z45" s="208">
        <f t="shared" si="46"/>
        <v>0</v>
      </c>
      <c r="AA45" s="208">
        <f t="shared" si="47"/>
        <v>212116.22821738414</v>
      </c>
      <c r="AB45" s="208">
        <f t="shared" si="48"/>
        <v>0</v>
      </c>
      <c r="AC45" s="208">
        <f>AC$18*$CJ20/100</f>
        <v>0</v>
      </c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9">
        <f t="shared" si="23"/>
        <v>1788769.7397500651</v>
      </c>
      <c r="CJ45" s="194">
        <v>5.2012942315963562</v>
      </c>
    </row>
    <row r="46" spans="2:88" x14ac:dyDescent="0.2">
      <c r="B46" s="90">
        <f t="shared" si="24"/>
        <v>2053</v>
      </c>
      <c r="C46" s="210">
        <v>5.0515677106840799</v>
      </c>
      <c r="D46" s="208">
        <f t="shared" si="22"/>
        <v>30915.59438938657</v>
      </c>
      <c r="E46" s="208">
        <f t="shared" si="25"/>
        <v>32272.35595476265</v>
      </c>
      <c r="F46" s="208">
        <f t="shared" si="26"/>
        <v>84599.836596722977</v>
      </c>
      <c r="G46" s="208">
        <f t="shared" si="27"/>
        <v>0</v>
      </c>
      <c r="H46" s="208">
        <f t="shared" si="28"/>
        <v>184959.28519465975</v>
      </c>
      <c r="I46" s="208">
        <f t="shared" si="29"/>
        <v>550455.08377611858</v>
      </c>
      <c r="J46" s="208">
        <f t="shared" si="30"/>
        <v>230679.7802084203</v>
      </c>
      <c r="K46" s="208">
        <f t="shared" si="31"/>
        <v>0</v>
      </c>
      <c r="L46" s="208">
        <f t="shared" si="32"/>
        <v>107574.06376132221</v>
      </c>
      <c r="M46" s="208">
        <f t="shared" si="33"/>
        <v>74789.308376566463</v>
      </c>
      <c r="N46" s="208">
        <f t="shared" si="34"/>
        <v>0</v>
      </c>
      <c r="O46" s="208">
        <f t="shared" si="35"/>
        <v>0</v>
      </c>
      <c r="P46" s="208">
        <f t="shared" si="36"/>
        <v>0</v>
      </c>
      <c r="Q46" s="208">
        <f t="shared" si="37"/>
        <v>0</v>
      </c>
      <c r="R46" s="208">
        <f t="shared" si="38"/>
        <v>0</v>
      </c>
      <c r="S46" s="208">
        <f t="shared" si="39"/>
        <v>0</v>
      </c>
      <c r="T46" s="208">
        <f t="shared" si="40"/>
        <v>0</v>
      </c>
      <c r="U46" s="208">
        <f t="shared" si="41"/>
        <v>0</v>
      </c>
      <c r="V46" s="208">
        <f t="shared" si="42"/>
        <v>0</v>
      </c>
      <c r="W46" s="208">
        <f t="shared" si="43"/>
        <v>0</v>
      </c>
      <c r="X46" s="208">
        <f t="shared" si="44"/>
        <v>239713.65848327707</v>
      </c>
      <c r="Y46" s="208">
        <f t="shared" si="45"/>
        <v>0</v>
      </c>
      <c r="Z46" s="208">
        <f t="shared" si="46"/>
        <v>0</v>
      </c>
      <c r="AA46" s="208">
        <f t="shared" si="47"/>
        <v>205908.37468389585</v>
      </c>
      <c r="AB46" s="208">
        <f t="shared" si="48"/>
        <v>0</v>
      </c>
      <c r="AC46" s="208">
        <f t="shared" ref="AC46:AC100" si="49">AC$18*$CJ21/100</f>
        <v>0</v>
      </c>
      <c r="AD46" s="208">
        <f t="shared" ref="AD46:AD100" si="50">AD$18*$CJ20/100</f>
        <v>0</v>
      </c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9">
        <f t="shared" si="23"/>
        <v>1741867.3414251325</v>
      </c>
      <c r="CJ46" s="194">
        <v>5.0633552721801163</v>
      </c>
    </row>
    <row r="47" spans="2:88" x14ac:dyDescent="0.2">
      <c r="B47" s="90">
        <f t="shared" si="24"/>
        <v>2054</v>
      </c>
      <c r="C47" s="210">
        <v>4.9165397664546884</v>
      </c>
      <c r="D47" s="208">
        <f t="shared" si="22"/>
        <v>30089.223370702694</v>
      </c>
      <c r="E47" s="208">
        <f t="shared" si="25"/>
        <v>31420.75116045498</v>
      </c>
      <c r="F47" s="208">
        <f t="shared" si="26"/>
        <v>82393.08883627507</v>
      </c>
      <c r="G47" s="208">
        <f t="shared" si="27"/>
        <v>0</v>
      </c>
      <c r="H47" s="208">
        <f t="shared" si="28"/>
        <v>180196.865806093</v>
      </c>
      <c r="I47" s="208">
        <f t="shared" si="29"/>
        <v>536382.2753117613</v>
      </c>
      <c r="J47" s="208">
        <f t="shared" si="30"/>
        <v>224815.97236657728</v>
      </c>
      <c r="K47" s="208">
        <f t="shared" si="31"/>
        <v>0</v>
      </c>
      <c r="L47" s="208">
        <f t="shared" si="32"/>
        <v>104859.23689253459</v>
      </c>
      <c r="M47" s="208">
        <f t="shared" si="33"/>
        <v>72904.614716461263</v>
      </c>
      <c r="N47" s="208">
        <f t="shared" si="34"/>
        <v>0</v>
      </c>
      <c r="O47" s="208">
        <f t="shared" si="35"/>
        <v>0</v>
      </c>
      <c r="P47" s="208">
        <f t="shared" si="36"/>
        <v>0</v>
      </c>
      <c r="Q47" s="208">
        <f t="shared" si="37"/>
        <v>0</v>
      </c>
      <c r="R47" s="208">
        <f t="shared" si="38"/>
        <v>0</v>
      </c>
      <c r="S47" s="208">
        <f t="shared" si="39"/>
        <v>0</v>
      </c>
      <c r="T47" s="208">
        <f t="shared" si="40"/>
        <v>0</v>
      </c>
      <c r="U47" s="208">
        <f t="shared" si="41"/>
        <v>0</v>
      </c>
      <c r="V47" s="208">
        <f t="shared" si="42"/>
        <v>0</v>
      </c>
      <c r="W47" s="208">
        <f t="shared" si="43"/>
        <v>0</v>
      </c>
      <c r="X47" s="208">
        <f t="shared" si="44"/>
        <v>233170.5763815727</v>
      </c>
      <c r="Y47" s="208">
        <f t="shared" si="45"/>
        <v>0</v>
      </c>
      <c r="Z47" s="208">
        <f t="shared" si="46"/>
        <v>0</v>
      </c>
      <c r="AA47" s="208">
        <f t="shared" si="47"/>
        <v>199996.66955688942</v>
      </c>
      <c r="AB47" s="208">
        <f t="shared" si="48"/>
        <v>0</v>
      </c>
      <c r="AC47" s="208">
        <f t="shared" si="49"/>
        <v>0</v>
      </c>
      <c r="AD47" s="208">
        <f t="shared" si="50"/>
        <v>0</v>
      </c>
      <c r="AE47" s="208">
        <f t="shared" ref="AE47:AE100" si="51">AE$18*$CJ20/100</f>
        <v>143884.96487976745</v>
      </c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9">
        <f t="shared" si="23"/>
        <v>1840114.23927909</v>
      </c>
      <c r="CJ47" s="194">
        <v>4.927384323031041</v>
      </c>
    </row>
    <row r="48" spans="2:88" x14ac:dyDescent="0.2">
      <c r="B48" s="90">
        <f t="shared" si="24"/>
        <v>2055</v>
      </c>
      <c r="C48" s="210">
        <v>4.7832469512775138</v>
      </c>
      <c r="D48" s="208">
        <f t="shared" si="22"/>
        <v>29273.471341818386</v>
      </c>
      <c r="E48" s="208">
        <f t="shared" si="25"/>
        <v>30580.87734734816</v>
      </c>
      <c r="F48" s="208">
        <f t="shared" si="26"/>
        <v>80218.895245663181</v>
      </c>
      <c r="G48" s="208">
        <f t="shared" si="27"/>
        <v>0</v>
      </c>
      <c r="H48" s="208">
        <f t="shared" si="28"/>
        <v>175517.4948494772</v>
      </c>
      <c r="I48" s="208">
        <f t="shared" si="29"/>
        <v>522571.25011808233</v>
      </c>
      <c r="J48" s="208">
        <f t="shared" si="30"/>
        <v>219068.37876250062</v>
      </c>
      <c r="K48" s="208">
        <f t="shared" si="31"/>
        <v>0</v>
      </c>
      <c r="L48" s="208">
        <f t="shared" si="32"/>
        <v>102205.24415836734</v>
      </c>
      <c r="M48" s="208">
        <f t="shared" si="33"/>
        <v>71064.734358961738</v>
      </c>
      <c r="N48" s="208">
        <f t="shared" si="34"/>
        <v>0</v>
      </c>
      <c r="O48" s="208">
        <f t="shared" si="35"/>
        <v>0</v>
      </c>
      <c r="P48" s="208">
        <f t="shared" si="36"/>
        <v>0</v>
      </c>
      <c r="Q48" s="208">
        <f t="shared" si="37"/>
        <v>0</v>
      </c>
      <c r="R48" s="208">
        <f t="shared" si="38"/>
        <v>0</v>
      </c>
      <c r="S48" s="208">
        <f t="shared" si="39"/>
        <v>0</v>
      </c>
      <c r="T48" s="208">
        <f t="shared" si="40"/>
        <v>0</v>
      </c>
      <c r="U48" s="208">
        <f t="shared" si="41"/>
        <v>0</v>
      </c>
      <c r="V48" s="208">
        <f t="shared" si="42"/>
        <v>0</v>
      </c>
      <c r="W48" s="208">
        <f t="shared" si="43"/>
        <v>0</v>
      </c>
      <c r="X48" s="208">
        <f t="shared" si="44"/>
        <v>226896.62502263981</v>
      </c>
      <c r="Y48" s="208">
        <f t="shared" si="45"/>
        <v>0</v>
      </c>
      <c r="Z48" s="208">
        <f t="shared" si="46"/>
        <v>0</v>
      </c>
      <c r="AA48" s="208">
        <f t="shared" si="47"/>
        <v>194357.42096384626</v>
      </c>
      <c r="AB48" s="208">
        <f t="shared" si="48"/>
        <v>0</v>
      </c>
      <c r="AC48" s="208">
        <f t="shared" si="49"/>
        <v>0</v>
      </c>
      <c r="AD48" s="208">
        <f t="shared" si="50"/>
        <v>0</v>
      </c>
      <c r="AE48" s="208">
        <f t="shared" si="51"/>
        <v>155775.23806892399</v>
      </c>
      <c r="AF48" s="208">
        <f t="shared" ref="AF48:AF100" si="52">AF$18*$CJ20/100</f>
        <v>0</v>
      </c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9">
        <f t="shared" si="23"/>
        <v>1807529.6302376289</v>
      </c>
      <c r="CJ48" s="194">
        <v>4.7932239433277584</v>
      </c>
    </row>
    <row r="49" spans="2:88" x14ac:dyDescent="0.2">
      <c r="B49" s="90">
        <f t="shared" si="24"/>
        <v>2056</v>
      </c>
      <c r="C49" s="210">
        <v>4.6515504548283788</v>
      </c>
      <c r="D49" s="208">
        <f t="shared" si="22"/>
        <v>28467.488783549681</v>
      </c>
      <c r="E49" s="208">
        <f t="shared" si="25"/>
        <v>29751.796036946136</v>
      </c>
      <c r="F49" s="208">
        <f t="shared" si="26"/>
        <v>78074.65149130045</v>
      </c>
      <c r="G49" s="208">
        <f t="shared" si="27"/>
        <v>0</v>
      </c>
      <c r="H49" s="208">
        <f t="shared" si="28"/>
        <v>170914.52845025624</v>
      </c>
      <c r="I49" s="208">
        <f t="shared" si="29"/>
        <v>509001.06553342735</v>
      </c>
      <c r="J49" s="208">
        <f t="shared" si="30"/>
        <v>213427.70225716915</v>
      </c>
      <c r="K49" s="208">
        <f t="shared" si="31"/>
        <v>0</v>
      </c>
      <c r="L49" s="208">
        <f t="shared" si="32"/>
        <v>99607.218828050827</v>
      </c>
      <c r="M49" s="208">
        <f t="shared" si="33"/>
        <v>69266.082239859417</v>
      </c>
      <c r="N49" s="208">
        <f t="shared" si="34"/>
        <v>0</v>
      </c>
      <c r="O49" s="208">
        <f t="shared" si="35"/>
        <v>0</v>
      </c>
      <c r="P49" s="208">
        <f t="shared" si="36"/>
        <v>0</v>
      </c>
      <c r="Q49" s="208">
        <f t="shared" si="37"/>
        <v>0</v>
      </c>
      <c r="R49" s="208">
        <f t="shared" si="38"/>
        <v>0</v>
      </c>
      <c r="S49" s="208">
        <f t="shared" si="39"/>
        <v>0</v>
      </c>
      <c r="T49" s="208">
        <f t="shared" si="40"/>
        <v>0</v>
      </c>
      <c r="U49" s="208">
        <f t="shared" si="41"/>
        <v>0</v>
      </c>
      <c r="V49" s="208">
        <f t="shared" si="42"/>
        <v>0</v>
      </c>
      <c r="W49" s="208">
        <f t="shared" si="43"/>
        <v>0</v>
      </c>
      <c r="X49" s="208">
        <f t="shared" si="44"/>
        <v>220870.27394705647</v>
      </c>
      <c r="Y49" s="208">
        <f t="shared" si="45"/>
        <v>0</v>
      </c>
      <c r="Z49" s="208">
        <f t="shared" si="46"/>
        <v>0</v>
      </c>
      <c r="AA49" s="208">
        <f t="shared" si="47"/>
        <v>188968.83238204941</v>
      </c>
      <c r="AB49" s="208">
        <f t="shared" si="48"/>
        <v>0</v>
      </c>
      <c r="AC49" s="208">
        <f t="shared" si="49"/>
        <v>0</v>
      </c>
      <c r="AD49" s="208">
        <f t="shared" si="50"/>
        <v>0</v>
      </c>
      <c r="AE49" s="208">
        <f t="shared" si="51"/>
        <v>151123.087730575</v>
      </c>
      <c r="AF49" s="208">
        <f t="shared" si="52"/>
        <v>0</v>
      </c>
      <c r="AG49" s="208">
        <f t="shared" ref="AG49:AG100" si="53">AG$18*$CJ20/100</f>
        <v>0</v>
      </c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  <c r="BY49" s="208"/>
      <c r="BZ49" s="208"/>
      <c r="CA49" s="208"/>
      <c r="CB49" s="208"/>
      <c r="CC49" s="208"/>
      <c r="CD49" s="208"/>
      <c r="CE49" s="208"/>
      <c r="CF49" s="208"/>
      <c r="CG49" s="209">
        <f t="shared" si="23"/>
        <v>1759472.7276802403</v>
      </c>
      <c r="CJ49" s="194">
        <v>4.6607292875146031</v>
      </c>
    </row>
    <row r="50" spans="2:88" x14ac:dyDescent="0.2">
      <c r="B50" s="90">
        <f t="shared" si="24"/>
        <v>2057</v>
      </c>
      <c r="C50" s="210">
        <v>4.5213225716090397</v>
      </c>
      <c r="D50" s="208">
        <f t="shared" si="22"/>
        <v>27670.494138247323</v>
      </c>
      <c r="E50" s="208">
        <f t="shared" si="25"/>
        <v>28932.643829032517</v>
      </c>
      <c r="F50" s="208">
        <f t="shared" si="26"/>
        <v>75957.961586286925</v>
      </c>
      <c r="G50" s="208">
        <f t="shared" si="27"/>
        <v>0</v>
      </c>
      <c r="H50" s="208">
        <f t="shared" si="28"/>
        <v>166381.85424383861</v>
      </c>
      <c r="I50" s="208">
        <f t="shared" si="29"/>
        <v>495652.45430907467</v>
      </c>
      <c r="J50" s="208">
        <f t="shared" si="30"/>
        <v>207885.38948268315</v>
      </c>
      <c r="K50" s="208">
        <f t="shared" si="31"/>
        <v>0</v>
      </c>
      <c r="L50" s="208">
        <f t="shared" si="32"/>
        <v>97060.683509277034</v>
      </c>
      <c r="M50" s="208">
        <f t="shared" si="33"/>
        <v>67505.360100082529</v>
      </c>
      <c r="N50" s="208">
        <f t="shared" si="34"/>
        <v>0</v>
      </c>
      <c r="O50" s="208">
        <f t="shared" si="35"/>
        <v>0</v>
      </c>
      <c r="P50" s="208">
        <f t="shared" si="36"/>
        <v>0</v>
      </c>
      <c r="Q50" s="208">
        <f t="shared" si="37"/>
        <v>0</v>
      </c>
      <c r="R50" s="208">
        <f t="shared" si="38"/>
        <v>0</v>
      </c>
      <c r="S50" s="208">
        <f t="shared" si="39"/>
        <v>0</v>
      </c>
      <c r="T50" s="208">
        <f t="shared" si="40"/>
        <v>0</v>
      </c>
      <c r="U50" s="208">
        <f t="shared" si="41"/>
        <v>0</v>
      </c>
      <c r="V50" s="208">
        <f t="shared" si="42"/>
        <v>0</v>
      </c>
      <c r="W50" s="208">
        <f t="shared" si="43"/>
        <v>0</v>
      </c>
      <c r="X50" s="208">
        <f t="shared" si="44"/>
        <v>215071.71513215476</v>
      </c>
      <c r="Y50" s="208">
        <f t="shared" si="45"/>
        <v>0</v>
      </c>
      <c r="Z50" s="208">
        <f t="shared" si="46"/>
        <v>0</v>
      </c>
      <c r="AA50" s="208">
        <f t="shared" si="47"/>
        <v>183810.85101059906</v>
      </c>
      <c r="AB50" s="208">
        <f t="shared" si="48"/>
        <v>0</v>
      </c>
      <c r="AC50" s="208">
        <f t="shared" si="49"/>
        <v>0</v>
      </c>
      <c r="AD50" s="208">
        <f t="shared" si="50"/>
        <v>0</v>
      </c>
      <c r="AE50" s="208">
        <f t="shared" si="51"/>
        <v>146700.27669888694</v>
      </c>
      <c r="AF50" s="208">
        <f t="shared" si="52"/>
        <v>0</v>
      </c>
      <c r="AG50" s="208">
        <f t="shared" si="53"/>
        <v>0</v>
      </c>
      <c r="AH50" s="208">
        <f t="shared" ref="AH50:AH100" si="54">AH$18*$CJ20/100</f>
        <v>0</v>
      </c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9">
        <f t="shared" si="23"/>
        <v>1712629.6840401636</v>
      </c>
      <c r="CJ50" s="194">
        <v>4.5297670976803666</v>
      </c>
    </row>
    <row r="51" spans="2:88" x14ac:dyDescent="0.2">
      <c r="B51" s="90">
        <f t="shared" si="24"/>
        <v>2058</v>
      </c>
      <c r="C51" s="210">
        <v>4.392445812561113</v>
      </c>
      <c r="D51" s="208">
        <f t="shared" si="22"/>
        <v>26881.768372874012</v>
      </c>
      <c r="E51" s="208">
        <f t="shared" si="25"/>
        <v>28122.626395408228</v>
      </c>
      <c r="F51" s="208">
        <f t="shared" si="26"/>
        <v>73866.621222674657</v>
      </c>
      <c r="G51" s="208">
        <f t="shared" si="27"/>
        <v>0</v>
      </c>
      <c r="H51" s="208">
        <f t="shared" si="28"/>
        <v>161913.84885480002</v>
      </c>
      <c r="I51" s="208">
        <f t="shared" si="29"/>
        <v>482507.69057619973</v>
      </c>
      <c r="J51" s="208">
        <f t="shared" si="30"/>
        <v>202433.57134057506</v>
      </c>
      <c r="K51" s="208">
        <f t="shared" si="31"/>
        <v>0</v>
      </c>
      <c r="L51" s="208">
        <f t="shared" si="32"/>
        <v>94561.519001122506</v>
      </c>
      <c r="M51" s="208">
        <f t="shared" si="33"/>
        <v>65779.533541285011</v>
      </c>
      <c r="N51" s="208">
        <f t="shared" si="34"/>
        <v>0</v>
      </c>
      <c r="O51" s="208">
        <f t="shared" si="35"/>
        <v>0</v>
      </c>
      <c r="P51" s="208">
        <f t="shared" si="36"/>
        <v>0</v>
      </c>
      <c r="Q51" s="208">
        <f t="shared" si="37"/>
        <v>0</v>
      </c>
      <c r="R51" s="208">
        <f t="shared" si="38"/>
        <v>0</v>
      </c>
      <c r="S51" s="208">
        <f t="shared" si="39"/>
        <v>0</v>
      </c>
      <c r="T51" s="208">
        <f t="shared" si="40"/>
        <v>0</v>
      </c>
      <c r="U51" s="208">
        <f t="shared" si="41"/>
        <v>0</v>
      </c>
      <c r="V51" s="208">
        <f t="shared" si="42"/>
        <v>0</v>
      </c>
      <c r="W51" s="208">
        <f t="shared" si="43"/>
        <v>0</v>
      </c>
      <c r="X51" s="208">
        <f t="shared" si="44"/>
        <v>209482.72519708023</v>
      </c>
      <c r="Y51" s="208">
        <f t="shared" si="45"/>
        <v>0</v>
      </c>
      <c r="Z51" s="208">
        <f t="shared" si="46"/>
        <v>0</v>
      </c>
      <c r="AA51" s="208">
        <f t="shared" si="47"/>
        <v>178865.02827266761</v>
      </c>
      <c r="AB51" s="208">
        <f t="shared" si="48"/>
        <v>0</v>
      </c>
      <c r="AC51" s="208">
        <f t="shared" si="49"/>
        <v>0</v>
      </c>
      <c r="AD51" s="208">
        <f t="shared" si="50"/>
        <v>0</v>
      </c>
      <c r="AE51" s="208">
        <f t="shared" si="51"/>
        <v>142488.45782932692</v>
      </c>
      <c r="AF51" s="208">
        <f t="shared" si="52"/>
        <v>0</v>
      </c>
      <c r="AG51" s="208">
        <f t="shared" si="53"/>
        <v>0</v>
      </c>
      <c r="AH51" s="208">
        <f t="shared" si="54"/>
        <v>0</v>
      </c>
      <c r="AI51" s="208">
        <f t="shared" ref="AI51:AI100" si="55">AI$18*$CJ20/100</f>
        <v>538185.06417550019</v>
      </c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9">
        <f t="shared" si="23"/>
        <v>2205088.4547795141</v>
      </c>
      <c r="CJ51" s="194">
        <v>4.4002147765467337</v>
      </c>
    </row>
    <row r="52" spans="2:88" x14ac:dyDescent="0.2">
      <c r="B52" s="90">
        <f t="shared" si="24"/>
        <v>2059</v>
      </c>
      <c r="C52" s="210">
        <v>4.2648120877508857</v>
      </c>
      <c r="D52" s="208">
        <f t="shared" si="22"/>
        <v>26100.64997703542</v>
      </c>
      <c r="E52" s="208">
        <f t="shared" si="25"/>
        <v>27321.012954130121</v>
      </c>
      <c r="F52" s="208">
        <f t="shared" si="26"/>
        <v>71798.602437151552</v>
      </c>
      <c r="G52" s="208">
        <f t="shared" si="27"/>
        <v>0</v>
      </c>
      <c r="H52" s="208">
        <f t="shared" si="28"/>
        <v>157505.33877775015</v>
      </c>
      <c r="I52" s="208">
        <f t="shared" si="29"/>
        <v>469550.46653548459</v>
      </c>
      <c r="J52" s="208">
        <f t="shared" si="30"/>
        <v>197065.0082602546</v>
      </c>
      <c r="K52" s="208">
        <f t="shared" si="31"/>
        <v>0</v>
      </c>
      <c r="L52" s="208">
        <f t="shared" si="32"/>
        <v>92105.935638737719</v>
      </c>
      <c r="M52" s="208">
        <f t="shared" si="33"/>
        <v>64085.810916988572</v>
      </c>
      <c r="N52" s="208">
        <f t="shared" si="34"/>
        <v>0</v>
      </c>
      <c r="O52" s="208">
        <f t="shared" si="35"/>
        <v>0</v>
      </c>
      <c r="P52" s="208">
        <f t="shared" si="36"/>
        <v>0</v>
      </c>
      <c r="Q52" s="208">
        <f t="shared" si="37"/>
        <v>0</v>
      </c>
      <c r="R52" s="208">
        <f t="shared" si="38"/>
        <v>0</v>
      </c>
      <c r="S52" s="208">
        <f t="shared" si="39"/>
        <v>0</v>
      </c>
      <c r="T52" s="208">
        <f t="shared" si="40"/>
        <v>0</v>
      </c>
      <c r="U52" s="208">
        <f t="shared" si="41"/>
        <v>0</v>
      </c>
      <c r="V52" s="208">
        <f t="shared" si="42"/>
        <v>0</v>
      </c>
      <c r="W52" s="208">
        <f t="shared" si="43"/>
        <v>0</v>
      </c>
      <c r="X52" s="208">
        <f t="shared" si="44"/>
        <v>204086.53863144657</v>
      </c>
      <c r="Y52" s="208">
        <f t="shared" si="45"/>
        <v>0</v>
      </c>
      <c r="Z52" s="208">
        <f t="shared" si="46"/>
        <v>0</v>
      </c>
      <c r="AA52" s="208">
        <f t="shared" si="47"/>
        <v>174114.39147757343</v>
      </c>
      <c r="AB52" s="208">
        <f t="shared" si="48"/>
        <v>0</v>
      </c>
      <c r="AC52" s="208">
        <f t="shared" si="49"/>
        <v>0</v>
      </c>
      <c r="AD52" s="208">
        <f t="shared" si="50"/>
        <v>0</v>
      </c>
      <c r="AE52" s="208">
        <f t="shared" si="51"/>
        <v>138470.75174892461</v>
      </c>
      <c r="AF52" s="208">
        <f t="shared" si="52"/>
        <v>0</v>
      </c>
      <c r="AG52" s="208">
        <f t="shared" si="53"/>
        <v>0</v>
      </c>
      <c r="AH52" s="208">
        <f t="shared" si="54"/>
        <v>0</v>
      </c>
      <c r="AI52" s="208">
        <f t="shared" si="55"/>
        <v>582659.25537899183</v>
      </c>
      <c r="AJ52" s="208">
        <f t="shared" ref="AJ52:AJ100" si="56">AJ$18*$CJ20/100</f>
        <v>0</v>
      </c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9">
        <f t="shared" si="23"/>
        <v>2204863.762734469</v>
      </c>
      <c r="CJ52" s="194">
        <v>4.2719595346176567</v>
      </c>
    </row>
    <row r="53" spans="2:88" x14ac:dyDescent="0.2">
      <c r="B53" s="90">
        <f t="shared" si="24"/>
        <v>2060</v>
      </c>
      <c r="C53" s="210">
        <v>4.138321954439343</v>
      </c>
      <c r="D53" s="208">
        <f t="shared" si="22"/>
        <v>25326.530361168781</v>
      </c>
      <c r="E53" s="208">
        <f t="shared" si="25"/>
        <v>26527.131185810511</v>
      </c>
      <c r="F53" s="208">
        <f t="shared" si="26"/>
        <v>69752.039503470471</v>
      </c>
      <c r="G53" s="208">
        <f t="shared" si="27"/>
        <v>0</v>
      </c>
      <c r="H53" s="208">
        <f t="shared" si="28"/>
        <v>153151.56438772986</v>
      </c>
      <c r="I53" s="208">
        <f t="shared" si="29"/>
        <v>456765.77901155635</v>
      </c>
      <c r="J53" s="208">
        <f t="shared" si="30"/>
        <v>191773.03983677871</v>
      </c>
      <c r="K53" s="208">
        <f t="shared" si="31"/>
        <v>0</v>
      </c>
      <c r="L53" s="208">
        <f t="shared" si="32"/>
        <v>89690.446930461083</v>
      </c>
      <c r="M53" s="208">
        <f t="shared" si="33"/>
        <v>62421.62391243309</v>
      </c>
      <c r="N53" s="208">
        <f t="shared" si="34"/>
        <v>0</v>
      </c>
      <c r="O53" s="208">
        <f t="shared" si="35"/>
        <v>0</v>
      </c>
      <c r="P53" s="208">
        <f t="shared" si="36"/>
        <v>0</v>
      </c>
      <c r="Q53" s="208">
        <f t="shared" si="37"/>
        <v>0</v>
      </c>
      <c r="R53" s="208">
        <f t="shared" si="38"/>
        <v>0</v>
      </c>
      <c r="S53" s="208">
        <f t="shared" si="39"/>
        <v>0</v>
      </c>
      <c r="T53" s="208">
        <f t="shared" si="40"/>
        <v>0</v>
      </c>
      <c r="U53" s="208">
        <f t="shared" si="41"/>
        <v>0</v>
      </c>
      <c r="V53" s="208">
        <f t="shared" si="42"/>
        <v>0</v>
      </c>
      <c r="W53" s="208">
        <f t="shared" si="43"/>
        <v>0</v>
      </c>
      <c r="X53" s="208">
        <f t="shared" si="44"/>
        <v>198867.73116569864</v>
      </c>
      <c r="Y53" s="208">
        <f t="shared" si="45"/>
        <v>0</v>
      </c>
      <c r="Z53" s="208">
        <f t="shared" si="46"/>
        <v>0</v>
      </c>
      <c r="AA53" s="208">
        <f t="shared" si="47"/>
        <v>169543.3257498896</v>
      </c>
      <c r="AB53" s="208">
        <f t="shared" si="48"/>
        <v>0</v>
      </c>
      <c r="AC53" s="208">
        <f t="shared" si="49"/>
        <v>0</v>
      </c>
      <c r="AD53" s="208">
        <f t="shared" si="50"/>
        <v>0</v>
      </c>
      <c r="AE53" s="208">
        <f t="shared" si="51"/>
        <v>134631.62943454753</v>
      </c>
      <c r="AF53" s="208">
        <f t="shared" si="52"/>
        <v>0</v>
      </c>
      <c r="AG53" s="208">
        <f t="shared" si="53"/>
        <v>0</v>
      </c>
      <c r="AH53" s="208">
        <f t="shared" si="54"/>
        <v>0</v>
      </c>
      <c r="AI53" s="208">
        <f t="shared" si="55"/>
        <v>565258.42527495301</v>
      </c>
      <c r="AJ53" s="208">
        <f t="shared" si="56"/>
        <v>0</v>
      </c>
      <c r="AK53" s="208">
        <f t="shared" ref="AK53:AK100" si="57">AK$18*$CJ20/100</f>
        <v>0</v>
      </c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9">
        <f t="shared" si="23"/>
        <v>2143709.2667544978</v>
      </c>
      <c r="CJ53" s="194">
        <v>4.1448976055567712</v>
      </c>
    </row>
    <row r="54" spans="2:88" x14ac:dyDescent="0.2">
      <c r="B54" s="90">
        <f t="shared" si="24"/>
        <v>2061</v>
      </c>
      <c r="C54" s="210">
        <v>4.0128839253065882</v>
      </c>
      <c r="D54" s="208">
        <f t="shared" si="22"/>
        <v>24558.849622876318</v>
      </c>
      <c r="E54" s="208">
        <f t="shared" si="25"/>
        <v>25740.362556612716</v>
      </c>
      <c r="F54" s="208">
        <f t="shared" si="26"/>
        <v>67725.215953484061</v>
      </c>
      <c r="G54" s="208">
        <f t="shared" si="27"/>
        <v>0</v>
      </c>
      <c r="H54" s="208">
        <f t="shared" si="28"/>
        <v>148848.14682977684</v>
      </c>
      <c r="I54" s="208">
        <f t="shared" si="29"/>
        <v>444139.82508307212</v>
      </c>
      <c r="J54" s="208">
        <f t="shared" si="30"/>
        <v>186551.53849759995</v>
      </c>
      <c r="K54" s="208">
        <f t="shared" si="31"/>
        <v>0</v>
      </c>
      <c r="L54" s="208">
        <f t="shared" si="32"/>
        <v>87311.845303963928</v>
      </c>
      <c r="M54" s="208">
        <f t="shared" si="33"/>
        <v>60784.609678039284</v>
      </c>
      <c r="N54" s="208">
        <f t="shared" si="34"/>
        <v>0</v>
      </c>
      <c r="O54" s="208">
        <f t="shared" si="35"/>
        <v>0</v>
      </c>
      <c r="P54" s="208">
        <f t="shared" si="36"/>
        <v>0</v>
      </c>
      <c r="Q54" s="208">
        <f t="shared" si="37"/>
        <v>0</v>
      </c>
      <c r="R54" s="208">
        <f t="shared" si="38"/>
        <v>0</v>
      </c>
      <c r="S54" s="208">
        <f t="shared" si="39"/>
        <v>0</v>
      </c>
      <c r="T54" s="208">
        <f t="shared" si="40"/>
        <v>0</v>
      </c>
      <c r="U54" s="208">
        <f t="shared" si="41"/>
        <v>0</v>
      </c>
      <c r="V54" s="208">
        <f t="shared" si="42"/>
        <v>0</v>
      </c>
      <c r="W54" s="208">
        <f t="shared" si="43"/>
        <v>0</v>
      </c>
      <c r="X54" s="208">
        <f t="shared" si="44"/>
        <v>193812.11247184555</v>
      </c>
      <c r="Y54" s="208">
        <f t="shared" si="45"/>
        <v>0</v>
      </c>
      <c r="Z54" s="208">
        <f t="shared" si="46"/>
        <v>0</v>
      </c>
      <c r="AA54" s="208">
        <f t="shared" si="47"/>
        <v>165137.4654042233</v>
      </c>
      <c r="AB54" s="208">
        <f t="shared" si="48"/>
        <v>0</v>
      </c>
      <c r="AC54" s="208">
        <f t="shared" si="49"/>
        <v>0</v>
      </c>
      <c r="AD54" s="208">
        <f t="shared" si="50"/>
        <v>0</v>
      </c>
      <c r="AE54" s="208">
        <f t="shared" si="51"/>
        <v>130956.80418491356</v>
      </c>
      <c r="AF54" s="208">
        <f t="shared" si="52"/>
        <v>0</v>
      </c>
      <c r="AG54" s="208">
        <f t="shared" si="53"/>
        <v>0</v>
      </c>
      <c r="AH54" s="208">
        <f t="shared" si="54"/>
        <v>0</v>
      </c>
      <c r="AI54" s="208">
        <f t="shared" si="55"/>
        <v>548715.41231377143</v>
      </c>
      <c r="AJ54" s="208">
        <f t="shared" si="56"/>
        <v>0</v>
      </c>
      <c r="AK54" s="208">
        <f t="shared" si="57"/>
        <v>0</v>
      </c>
      <c r="AL54" s="208">
        <f t="shared" ref="AL54:AL100" si="58">AL$18*$CJ20/100</f>
        <v>121216.29235978928</v>
      </c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8"/>
      <c r="BN54" s="208"/>
      <c r="BO54" s="208"/>
      <c r="BP54" s="208"/>
      <c r="BQ54" s="208"/>
      <c r="BR54" s="208"/>
      <c r="BS54" s="208"/>
      <c r="BT54" s="208"/>
      <c r="BU54" s="208"/>
      <c r="BV54" s="208"/>
      <c r="BW54" s="208"/>
      <c r="BX54" s="208"/>
      <c r="BY54" s="208"/>
      <c r="BZ54" s="208"/>
      <c r="CA54" s="208"/>
      <c r="CB54" s="208"/>
      <c r="CC54" s="208"/>
      <c r="CD54" s="208"/>
      <c r="CE54" s="208"/>
      <c r="CF54" s="208"/>
      <c r="CG54" s="209">
        <f t="shared" si="23"/>
        <v>2205498.4802599684</v>
      </c>
      <c r="CJ54" s="194">
        <v>4.0189335243346234</v>
      </c>
    </row>
    <row r="55" spans="2:88" x14ac:dyDescent="0.2">
      <c r="B55" s="90">
        <f t="shared" si="24"/>
        <v>2062</v>
      </c>
      <c r="C55" s="210">
        <v>3.8884138320183199</v>
      </c>
      <c r="D55" s="208">
        <f t="shared" si="22"/>
        <v>23797.09265195212</v>
      </c>
      <c r="E55" s="208">
        <f t="shared" si="25"/>
        <v>24960.138015406978</v>
      </c>
      <c r="F55" s="208">
        <f t="shared" si="26"/>
        <v>65716.552636496766</v>
      </c>
      <c r="G55" s="208">
        <f t="shared" si="27"/>
        <v>0</v>
      </c>
      <c r="H55" s="208">
        <f t="shared" si="28"/>
        <v>144591.05755732566</v>
      </c>
      <c r="I55" s="208">
        <f t="shared" si="29"/>
        <v>431659.90606239642</v>
      </c>
      <c r="J55" s="208">
        <f t="shared" si="30"/>
        <v>181394.86687597449</v>
      </c>
      <c r="K55" s="208">
        <f t="shared" si="31"/>
        <v>0</v>
      </c>
      <c r="L55" s="208">
        <f t="shared" si="32"/>
        <v>84967.17979270393</v>
      </c>
      <c r="M55" s="208">
        <f t="shared" si="33"/>
        <v>59172.594392194223</v>
      </c>
      <c r="N55" s="208">
        <f t="shared" si="34"/>
        <v>0</v>
      </c>
      <c r="O55" s="208">
        <f t="shared" si="35"/>
        <v>0</v>
      </c>
      <c r="P55" s="208">
        <f t="shared" si="36"/>
        <v>0</v>
      </c>
      <c r="Q55" s="208">
        <f t="shared" si="37"/>
        <v>0</v>
      </c>
      <c r="R55" s="208">
        <f t="shared" si="38"/>
        <v>0</v>
      </c>
      <c r="S55" s="208">
        <f t="shared" si="39"/>
        <v>0</v>
      </c>
      <c r="T55" s="208">
        <f t="shared" si="40"/>
        <v>0</v>
      </c>
      <c r="U55" s="208">
        <f t="shared" si="41"/>
        <v>0</v>
      </c>
      <c r="V55" s="208">
        <f t="shared" si="42"/>
        <v>0</v>
      </c>
      <c r="W55" s="208">
        <f t="shared" si="43"/>
        <v>0</v>
      </c>
      <c r="X55" s="208">
        <f t="shared" si="44"/>
        <v>188906.6274481357</v>
      </c>
      <c r="Y55" s="208">
        <f t="shared" si="45"/>
        <v>0</v>
      </c>
      <c r="Z55" s="208">
        <f t="shared" si="46"/>
        <v>0</v>
      </c>
      <c r="AA55" s="208">
        <f t="shared" si="47"/>
        <v>160883.59401001313</v>
      </c>
      <c r="AB55" s="208">
        <f t="shared" si="48"/>
        <v>0</v>
      </c>
      <c r="AC55" s="208">
        <f t="shared" si="49"/>
        <v>0</v>
      </c>
      <c r="AD55" s="208">
        <f t="shared" si="50"/>
        <v>0</v>
      </c>
      <c r="AE55" s="208">
        <f t="shared" si="51"/>
        <v>127433.13223484338</v>
      </c>
      <c r="AF55" s="208">
        <f t="shared" si="52"/>
        <v>0</v>
      </c>
      <c r="AG55" s="208">
        <f t="shared" si="53"/>
        <v>0</v>
      </c>
      <c r="AH55" s="208">
        <f t="shared" si="54"/>
        <v>0</v>
      </c>
      <c r="AI55" s="208">
        <f t="shared" si="55"/>
        <v>532961.5911240183</v>
      </c>
      <c r="AJ55" s="208">
        <f t="shared" si="56"/>
        <v>0</v>
      </c>
      <c r="AK55" s="208">
        <f t="shared" si="57"/>
        <v>0</v>
      </c>
      <c r="AL55" s="208">
        <f t="shared" si="58"/>
        <v>131233.28636843315</v>
      </c>
      <c r="AM55" s="208">
        <f t="shared" ref="AM55:AM100" si="59">AM$18*$CJ20/100</f>
        <v>0</v>
      </c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  <c r="BM55" s="208"/>
      <c r="BN55" s="208"/>
      <c r="BO55" s="208"/>
      <c r="BP55" s="208"/>
      <c r="BQ55" s="208"/>
      <c r="BR55" s="208"/>
      <c r="BS55" s="208"/>
      <c r="BT55" s="208"/>
      <c r="BU55" s="208"/>
      <c r="BV55" s="208"/>
      <c r="BW55" s="208"/>
      <c r="BX55" s="208"/>
      <c r="BY55" s="208"/>
      <c r="BZ55" s="208"/>
      <c r="CA55" s="208"/>
      <c r="CB55" s="208"/>
      <c r="CC55" s="208"/>
      <c r="CD55" s="208"/>
      <c r="CE55" s="208"/>
      <c r="CF55" s="208"/>
      <c r="CG55" s="209">
        <f t="shared" si="23"/>
        <v>2157677.6191698946</v>
      </c>
      <c r="CJ55" s="194">
        <v>3.8939794631241114</v>
      </c>
    </row>
    <row r="56" spans="2:88" x14ac:dyDescent="0.2">
      <c r="B56" s="90">
        <f t="shared" si="24"/>
        <v>2063</v>
      </c>
      <c r="C56" s="210">
        <v>3.7648342397069796</v>
      </c>
      <c r="D56" s="208">
        <f t="shared" si="22"/>
        <v>23040.785547006715</v>
      </c>
      <c r="E56" s="208">
        <f t="shared" si="25"/>
        <v>24185.934035153947</v>
      </c>
      <c r="F56" s="208">
        <f t="shared" si="26"/>
        <v>63724.596733868624</v>
      </c>
      <c r="G56" s="208">
        <f t="shared" si="27"/>
        <v>0</v>
      </c>
      <c r="H56" s="208">
        <f t="shared" si="28"/>
        <v>140376.59030753619</v>
      </c>
      <c r="I56" s="208">
        <f t="shared" si="29"/>
        <v>419314.33915690437</v>
      </c>
      <c r="J56" s="208">
        <f t="shared" si="30"/>
        <v>176297.83859449803</v>
      </c>
      <c r="K56" s="208">
        <f t="shared" si="31"/>
        <v>0</v>
      </c>
      <c r="L56" s="208">
        <f t="shared" si="32"/>
        <v>82653.73550746213</v>
      </c>
      <c r="M56" s="208">
        <f t="shared" si="33"/>
        <v>57583.578139014018</v>
      </c>
      <c r="N56" s="208">
        <f t="shared" si="34"/>
        <v>0</v>
      </c>
      <c r="O56" s="208">
        <f t="shared" si="35"/>
        <v>0</v>
      </c>
      <c r="P56" s="208">
        <f t="shared" si="36"/>
        <v>0</v>
      </c>
      <c r="Q56" s="208">
        <f t="shared" si="37"/>
        <v>0</v>
      </c>
      <c r="R56" s="208">
        <f t="shared" si="38"/>
        <v>0</v>
      </c>
      <c r="S56" s="208">
        <f t="shared" si="39"/>
        <v>0</v>
      </c>
      <c r="T56" s="208">
        <f t="shared" si="40"/>
        <v>0</v>
      </c>
      <c r="U56" s="208">
        <f t="shared" si="41"/>
        <v>0</v>
      </c>
      <c r="V56" s="208">
        <f t="shared" si="42"/>
        <v>0</v>
      </c>
      <c r="W56" s="208">
        <f t="shared" si="43"/>
        <v>0</v>
      </c>
      <c r="X56" s="208">
        <f t="shared" si="44"/>
        <v>184139.26540095755</v>
      </c>
      <c r="Y56" s="208">
        <f t="shared" si="45"/>
        <v>0</v>
      </c>
      <c r="Z56" s="208">
        <f t="shared" si="46"/>
        <v>0</v>
      </c>
      <c r="AA56" s="208">
        <f t="shared" si="47"/>
        <v>156769.55245114252</v>
      </c>
      <c r="AB56" s="208">
        <f t="shared" si="48"/>
        <v>0</v>
      </c>
      <c r="AC56" s="208">
        <f t="shared" si="49"/>
        <v>0</v>
      </c>
      <c r="AD56" s="208">
        <f t="shared" si="50"/>
        <v>0</v>
      </c>
      <c r="AE56" s="208">
        <f t="shared" si="51"/>
        <v>124048.52132037171</v>
      </c>
      <c r="AF56" s="208">
        <f t="shared" si="52"/>
        <v>0</v>
      </c>
      <c r="AG56" s="208">
        <f t="shared" si="53"/>
        <v>0</v>
      </c>
      <c r="AH56" s="208">
        <f t="shared" si="54"/>
        <v>0</v>
      </c>
      <c r="AI56" s="208">
        <f t="shared" si="55"/>
        <v>517933.82636397943</v>
      </c>
      <c r="AJ56" s="208">
        <f t="shared" si="56"/>
        <v>0</v>
      </c>
      <c r="AK56" s="208">
        <f t="shared" si="57"/>
        <v>0</v>
      </c>
      <c r="AL56" s="208">
        <f t="shared" si="58"/>
        <v>127314.0692633922</v>
      </c>
      <c r="AM56" s="208">
        <f t="shared" si="59"/>
        <v>0</v>
      </c>
      <c r="AN56" s="208">
        <f t="shared" ref="AN56:AN100" si="60">AN$18*$CJ20/100</f>
        <v>0</v>
      </c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9">
        <f t="shared" si="23"/>
        <v>2097382.6328212875</v>
      </c>
      <c r="CJ56" s="194">
        <v>3.7699546203243068</v>
      </c>
    </row>
    <row r="57" spans="2:88" x14ac:dyDescent="0.2">
      <c r="B57" s="90">
        <f t="shared" si="24"/>
        <v>2064</v>
      </c>
      <c r="C57" s="210">
        <v>3.6420739082944102</v>
      </c>
      <c r="D57" s="208">
        <f t="shared" si="22"/>
        <v>22289.49231876179</v>
      </c>
      <c r="E57" s="208">
        <f t="shared" si="25"/>
        <v>23417.268970977413</v>
      </c>
      <c r="F57" s="208">
        <f t="shared" si="26"/>
        <v>61748.011652450921</v>
      </c>
      <c r="G57" s="208">
        <f t="shared" si="27"/>
        <v>0</v>
      </c>
      <c r="H57" s="208">
        <f t="shared" si="28"/>
        <v>136201.33531859552</v>
      </c>
      <c r="I57" s="208">
        <f t="shared" si="29"/>
        <v>407092.37619738141</v>
      </c>
      <c r="J57" s="208">
        <f t="shared" si="30"/>
        <v>171255.68218595869</v>
      </c>
      <c r="K57" s="208">
        <f t="shared" si="31"/>
        <v>0</v>
      </c>
      <c r="L57" s="208">
        <f t="shared" si="32"/>
        <v>80369.014750157017</v>
      </c>
      <c r="M57" s="208">
        <f t="shared" si="33"/>
        <v>56015.720995885487</v>
      </c>
      <c r="N57" s="208">
        <f t="shared" si="34"/>
        <v>0</v>
      </c>
      <c r="O57" s="208">
        <f t="shared" si="35"/>
        <v>0</v>
      </c>
      <c r="P57" s="208">
        <f t="shared" si="36"/>
        <v>0</v>
      </c>
      <c r="Q57" s="208">
        <f t="shared" si="37"/>
        <v>0</v>
      </c>
      <c r="R57" s="208">
        <f t="shared" si="38"/>
        <v>0</v>
      </c>
      <c r="S57" s="208">
        <f t="shared" si="39"/>
        <v>0</v>
      </c>
      <c r="T57" s="208">
        <f t="shared" si="40"/>
        <v>0</v>
      </c>
      <c r="U57" s="208">
        <f t="shared" si="41"/>
        <v>0</v>
      </c>
      <c r="V57" s="208">
        <f t="shared" si="42"/>
        <v>0</v>
      </c>
      <c r="W57" s="208">
        <f t="shared" si="43"/>
        <v>0</v>
      </c>
      <c r="X57" s="208">
        <f t="shared" si="44"/>
        <v>179498.97649218873</v>
      </c>
      <c r="Y57" s="208">
        <f t="shared" si="45"/>
        <v>0</v>
      </c>
      <c r="Z57" s="208">
        <f t="shared" si="46"/>
        <v>0</v>
      </c>
      <c r="AA57" s="208">
        <f t="shared" si="47"/>
        <v>152784.15434078444</v>
      </c>
      <c r="AB57" s="208">
        <f t="shared" si="48"/>
        <v>0</v>
      </c>
      <c r="AC57" s="208">
        <f t="shared" si="49"/>
        <v>0</v>
      </c>
      <c r="AD57" s="208">
        <f t="shared" si="50"/>
        <v>0</v>
      </c>
      <c r="AE57" s="208">
        <f t="shared" si="51"/>
        <v>120791.84655865082</v>
      </c>
      <c r="AF57" s="208">
        <f t="shared" si="52"/>
        <v>0</v>
      </c>
      <c r="AG57" s="208">
        <f t="shared" si="53"/>
        <v>0</v>
      </c>
      <c r="AH57" s="208">
        <f t="shared" si="54"/>
        <v>0</v>
      </c>
      <c r="AI57" s="208">
        <f t="shared" si="55"/>
        <v>503574.03351927787</v>
      </c>
      <c r="AJ57" s="208">
        <f t="shared" si="56"/>
        <v>0</v>
      </c>
      <c r="AK57" s="208">
        <f t="shared" si="57"/>
        <v>0</v>
      </c>
      <c r="AL57" s="208">
        <f t="shared" si="58"/>
        <v>123588.05970070306</v>
      </c>
      <c r="AM57" s="208">
        <f t="shared" si="59"/>
        <v>0</v>
      </c>
      <c r="AN57" s="208">
        <f t="shared" si="60"/>
        <v>0</v>
      </c>
      <c r="AO57" s="208">
        <f t="shared" ref="AO57:AO100" si="61">AO$18*$CJ20/100</f>
        <v>0</v>
      </c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9">
        <f t="shared" si="23"/>
        <v>2038625.973001773</v>
      </c>
      <c r="CJ57" s="194">
        <v>3.646784658462352</v>
      </c>
    </row>
    <row r="58" spans="2:88" x14ac:dyDescent="0.2">
      <c r="B58" s="90">
        <f t="shared" si="24"/>
        <v>2065</v>
      </c>
      <c r="C58" s="210">
        <v>3.5200672969087123</v>
      </c>
      <c r="D58" s="208">
        <f t="shared" si="22"/>
        <v>21542.81185708132</v>
      </c>
      <c r="E58" s="208">
        <f t="shared" si="25"/>
        <v>22653.699709591234</v>
      </c>
      <c r="F58" s="208">
        <f t="shared" si="26"/>
        <v>59785.567726546833</v>
      </c>
      <c r="G58" s="208">
        <f t="shared" si="27"/>
        <v>0</v>
      </c>
      <c r="H58" s="208">
        <f t="shared" si="28"/>
        <v>132062.15560963572</v>
      </c>
      <c r="I58" s="208">
        <f t="shared" si="29"/>
        <v>394984.12886814994</v>
      </c>
      <c r="J58" s="208">
        <f t="shared" si="30"/>
        <v>166264.00790052145</v>
      </c>
      <c r="K58" s="208">
        <f t="shared" si="31"/>
        <v>0</v>
      </c>
      <c r="L58" s="208">
        <f t="shared" si="32"/>
        <v>78110.71963855371</v>
      </c>
      <c r="M58" s="208">
        <f t="shared" si="33"/>
        <v>54467.330234004476</v>
      </c>
      <c r="N58" s="208">
        <f t="shared" si="34"/>
        <v>0</v>
      </c>
      <c r="O58" s="208">
        <f t="shared" si="35"/>
        <v>0</v>
      </c>
      <c r="P58" s="208">
        <f t="shared" si="36"/>
        <v>0</v>
      </c>
      <c r="Q58" s="208">
        <f t="shared" si="37"/>
        <v>0</v>
      </c>
      <c r="R58" s="208">
        <f t="shared" si="38"/>
        <v>0</v>
      </c>
      <c r="S58" s="208">
        <f t="shared" si="39"/>
        <v>0</v>
      </c>
      <c r="T58" s="208">
        <f t="shared" si="40"/>
        <v>0</v>
      </c>
      <c r="U58" s="208">
        <f t="shared" si="41"/>
        <v>0</v>
      </c>
      <c r="V58" s="208">
        <f t="shared" si="42"/>
        <v>0</v>
      </c>
      <c r="W58" s="208">
        <f t="shared" si="43"/>
        <v>0</v>
      </c>
      <c r="X58" s="208">
        <f t="shared" si="44"/>
        <v>174975.59487075629</v>
      </c>
      <c r="Y58" s="208">
        <f t="shared" si="45"/>
        <v>0</v>
      </c>
      <c r="Z58" s="208">
        <f t="shared" si="46"/>
        <v>0</v>
      </c>
      <c r="AA58" s="208">
        <f t="shared" si="47"/>
        <v>148917.10820305778</v>
      </c>
      <c r="AB58" s="208">
        <f t="shared" si="48"/>
        <v>0</v>
      </c>
      <c r="AC58" s="208">
        <f t="shared" si="49"/>
        <v>0</v>
      </c>
      <c r="AD58" s="208">
        <f t="shared" si="50"/>
        <v>0</v>
      </c>
      <c r="AE58" s="208">
        <f t="shared" si="51"/>
        <v>117652.87305746059</v>
      </c>
      <c r="AF58" s="208">
        <f t="shared" si="52"/>
        <v>0</v>
      </c>
      <c r="AG58" s="208">
        <f t="shared" si="53"/>
        <v>0</v>
      </c>
      <c r="AH58" s="208">
        <f t="shared" si="54"/>
        <v>0</v>
      </c>
      <c r="AI58" s="208">
        <f t="shared" si="55"/>
        <v>489828.77483668627</v>
      </c>
      <c r="AJ58" s="208">
        <f t="shared" si="56"/>
        <v>0</v>
      </c>
      <c r="AK58" s="208">
        <f t="shared" si="57"/>
        <v>0</v>
      </c>
      <c r="AL58" s="208">
        <f t="shared" si="58"/>
        <v>120039.80107697763</v>
      </c>
      <c r="AM58" s="208">
        <f t="shared" si="59"/>
        <v>0</v>
      </c>
      <c r="AN58" s="208">
        <f t="shared" si="60"/>
        <v>0</v>
      </c>
      <c r="AO58" s="208">
        <f t="shared" si="61"/>
        <v>0</v>
      </c>
      <c r="AP58" s="208">
        <f t="shared" ref="AP58:AP100" si="62">AP$18*$CJ20/100</f>
        <v>129541.57637026669</v>
      </c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9">
        <f t="shared" si="23"/>
        <v>2110826.1499592899</v>
      </c>
      <c r="CJ58" s="194">
        <v>3.5244011870632188</v>
      </c>
    </row>
    <row r="59" spans="2:88" x14ac:dyDescent="0.2">
      <c r="B59" s="90">
        <f t="shared" si="24"/>
        <v>2066</v>
      </c>
      <c r="C59" s="210">
        <v>3.3987541079477372</v>
      </c>
      <c r="D59" s="208">
        <f t="shared" si="22"/>
        <v>20800.37514064015</v>
      </c>
      <c r="E59" s="208">
        <f t="shared" si="25"/>
        <v>21894.818586772191</v>
      </c>
      <c r="F59" s="208">
        <f t="shared" si="26"/>
        <v>57836.133663715234</v>
      </c>
      <c r="G59" s="208">
        <f t="shared" si="27"/>
        <v>0</v>
      </c>
      <c r="H59" s="208">
        <f t="shared" si="28"/>
        <v>127956.1651582583</v>
      </c>
      <c r="I59" s="208">
        <f t="shared" si="29"/>
        <v>382980.49991878687</v>
      </c>
      <c r="J59" s="208">
        <f t="shared" si="30"/>
        <v>161318.77716833822</v>
      </c>
      <c r="K59" s="208">
        <f t="shared" si="31"/>
        <v>0</v>
      </c>
      <c r="L59" s="208">
        <f t="shared" si="32"/>
        <v>75876.736120996022</v>
      </c>
      <c r="M59" s="208">
        <f t="shared" si="33"/>
        <v>52936.848542871194</v>
      </c>
      <c r="N59" s="208">
        <f t="shared" si="34"/>
        <v>0</v>
      </c>
      <c r="O59" s="208">
        <f t="shared" si="35"/>
        <v>0</v>
      </c>
      <c r="P59" s="208">
        <f t="shared" si="36"/>
        <v>0</v>
      </c>
      <c r="Q59" s="208">
        <f t="shared" si="37"/>
        <v>0</v>
      </c>
      <c r="R59" s="208">
        <f t="shared" si="38"/>
        <v>0</v>
      </c>
      <c r="S59" s="208">
        <f t="shared" si="39"/>
        <v>0</v>
      </c>
      <c r="T59" s="208">
        <f t="shared" si="40"/>
        <v>0</v>
      </c>
      <c r="U59" s="208">
        <f t="shared" si="41"/>
        <v>0</v>
      </c>
      <c r="V59" s="208">
        <f t="shared" si="42"/>
        <v>0</v>
      </c>
      <c r="W59" s="208">
        <f t="shared" si="43"/>
        <v>0</v>
      </c>
      <c r="X59" s="208">
        <f t="shared" si="44"/>
        <v>170559.76795367352</v>
      </c>
      <c r="Y59" s="208">
        <f t="shared" si="45"/>
        <v>0</v>
      </c>
      <c r="Z59" s="208">
        <f t="shared" si="46"/>
        <v>0</v>
      </c>
      <c r="AA59" s="208">
        <f t="shared" si="47"/>
        <v>145158.94588015199</v>
      </c>
      <c r="AB59" s="208">
        <f t="shared" si="48"/>
        <v>0</v>
      </c>
      <c r="AC59" s="208">
        <f t="shared" si="49"/>
        <v>0</v>
      </c>
      <c r="AD59" s="208">
        <f t="shared" si="50"/>
        <v>0</v>
      </c>
      <c r="AE59" s="208">
        <f t="shared" si="51"/>
        <v>114622.18471595856</v>
      </c>
      <c r="AF59" s="208">
        <f t="shared" si="52"/>
        <v>0</v>
      </c>
      <c r="AG59" s="208">
        <f t="shared" si="53"/>
        <v>0</v>
      </c>
      <c r="AH59" s="208">
        <f t="shared" si="54"/>
        <v>0</v>
      </c>
      <c r="AI59" s="208">
        <f t="shared" si="55"/>
        <v>476648.88758323633</v>
      </c>
      <c r="AJ59" s="208">
        <f t="shared" si="56"/>
        <v>0</v>
      </c>
      <c r="AK59" s="208">
        <f t="shared" si="57"/>
        <v>0</v>
      </c>
      <c r="AL59" s="208">
        <f t="shared" si="58"/>
        <v>116655.07331709872</v>
      </c>
      <c r="AM59" s="208">
        <f t="shared" si="59"/>
        <v>0</v>
      </c>
      <c r="AN59" s="208">
        <f t="shared" si="60"/>
        <v>0</v>
      </c>
      <c r="AO59" s="208">
        <f t="shared" si="61"/>
        <v>0</v>
      </c>
      <c r="AP59" s="208">
        <f t="shared" si="62"/>
        <v>140246.54984462203</v>
      </c>
      <c r="AQ59" s="208">
        <f t="shared" ref="AQ59:AQ100" si="63">AQ$18*$CJ20/100</f>
        <v>0</v>
      </c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8"/>
      <c r="BN59" s="208"/>
      <c r="BO59" s="208"/>
      <c r="BP59" s="208"/>
      <c r="BQ59" s="208"/>
      <c r="BR59" s="208"/>
      <c r="BS59" s="208"/>
      <c r="BT59" s="208"/>
      <c r="BU59" s="208"/>
      <c r="BV59" s="208"/>
      <c r="BW59" s="208"/>
      <c r="BX59" s="208"/>
      <c r="BY59" s="208"/>
      <c r="BZ59" s="208"/>
      <c r="CA59" s="208"/>
      <c r="CB59" s="208"/>
      <c r="CC59" s="208"/>
      <c r="CD59" s="208"/>
      <c r="CE59" s="208"/>
      <c r="CF59" s="208"/>
      <c r="CG59" s="209">
        <f t="shared" si="23"/>
        <v>2065491.7635951191</v>
      </c>
      <c r="CJ59" s="194">
        <v>3.4027412868898823</v>
      </c>
    </row>
    <row r="60" spans="2:88" x14ac:dyDescent="0.2">
      <c r="B60" s="90">
        <f t="shared" si="24"/>
        <v>2067</v>
      </c>
      <c r="C60" s="210">
        <v>3.2780788676175043</v>
      </c>
      <c r="D60" s="208">
        <f t="shared" si="22"/>
        <v>20061.842669819125</v>
      </c>
      <c r="E60" s="208">
        <f t="shared" si="25"/>
        <v>21140.250551434929</v>
      </c>
      <c r="F60" s="208">
        <f t="shared" si="26"/>
        <v>55898.668674910346</v>
      </c>
      <c r="G60" s="208">
        <f t="shared" si="27"/>
        <v>0</v>
      </c>
      <c r="H60" s="208">
        <f t="shared" si="28"/>
        <v>123880.70882385672</v>
      </c>
      <c r="I60" s="208">
        <f t="shared" si="29"/>
        <v>371073.11987890245</v>
      </c>
      <c r="J60" s="208">
        <f t="shared" si="30"/>
        <v>156416.27450514864</v>
      </c>
      <c r="K60" s="208">
        <f t="shared" si="31"/>
        <v>0</v>
      </c>
      <c r="L60" s="208">
        <f t="shared" si="32"/>
        <v>73665.119269960313</v>
      </c>
      <c r="M60" s="208">
        <f t="shared" si="33"/>
        <v>51422.843196825816</v>
      </c>
      <c r="N60" s="208">
        <f t="shared" si="34"/>
        <v>0</v>
      </c>
      <c r="O60" s="208">
        <f t="shared" si="35"/>
        <v>0</v>
      </c>
      <c r="P60" s="208">
        <f t="shared" si="36"/>
        <v>0</v>
      </c>
      <c r="Q60" s="208">
        <f t="shared" si="37"/>
        <v>0</v>
      </c>
      <c r="R60" s="208">
        <f t="shared" si="38"/>
        <v>0</v>
      </c>
      <c r="S60" s="208">
        <f t="shared" si="39"/>
        <v>0</v>
      </c>
      <c r="T60" s="208">
        <f t="shared" si="40"/>
        <v>0</v>
      </c>
      <c r="U60" s="208">
        <f t="shared" si="41"/>
        <v>0</v>
      </c>
      <c r="V60" s="208">
        <f t="shared" si="42"/>
        <v>0</v>
      </c>
      <c r="W60" s="208">
        <f t="shared" si="43"/>
        <v>0</v>
      </c>
      <c r="X60" s="208">
        <f t="shared" si="44"/>
        <v>166242.89136459233</v>
      </c>
      <c r="Y60" s="208">
        <f t="shared" si="45"/>
        <v>0</v>
      </c>
      <c r="Z60" s="208">
        <f t="shared" si="46"/>
        <v>0</v>
      </c>
      <c r="AA60" s="208">
        <f t="shared" si="47"/>
        <v>141500.95666688157</v>
      </c>
      <c r="AB60" s="208">
        <f t="shared" si="48"/>
        <v>0</v>
      </c>
      <c r="AC60" s="208">
        <f t="shared" si="49"/>
        <v>0</v>
      </c>
      <c r="AD60" s="208">
        <f t="shared" si="50"/>
        <v>0</v>
      </c>
      <c r="AE60" s="208">
        <f t="shared" si="51"/>
        <v>111691.11872136965</v>
      </c>
      <c r="AF60" s="208">
        <f t="shared" si="52"/>
        <v>0</v>
      </c>
      <c r="AG60" s="208">
        <f t="shared" si="53"/>
        <v>0</v>
      </c>
      <c r="AH60" s="208">
        <f t="shared" si="54"/>
        <v>0</v>
      </c>
      <c r="AI60" s="208">
        <f t="shared" si="55"/>
        <v>463989.14204459632</v>
      </c>
      <c r="AJ60" s="208">
        <f t="shared" si="56"/>
        <v>0</v>
      </c>
      <c r="AK60" s="208">
        <f t="shared" si="57"/>
        <v>0</v>
      </c>
      <c r="AL60" s="208">
        <f t="shared" si="58"/>
        <v>113420.79395195875</v>
      </c>
      <c r="AM60" s="208">
        <f t="shared" si="59"/>
        <v>0</v>
      </c>
      <c r="AN60" s="208">
        <f t="shared" si="60"/>
        <v>0</v>
      </c>
      <c r="AO60" s="208">
        <f t="shared" si="61"/>
        <v>0</v>
      </c>
      <c r="AP60" s="208">
        <f t="shared" si="62"/>
        <v>136058.15608961936</v>
      </c>
      <c r="AQ60" s="208">
        <f t="shared" si="63"/>
        <v>0</v>
      </c>
      <c r="AR60" s="208">
        <f t="shared" ref="AR60:AR100" si="64">AR$18*$CJ20/100</f>
        <v>0</v>
      </c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8"/>
      <c r="BS60" s="208"/>
      <c r="BT60" s="208"/>
      <c r="BU60" s="208"/>
      <c r="BV60" s="208"/>
      <c r="BW60" s="208"/>
      <c r="BX60" s="208"/>
      <c r="BY60" s="208"/>
      <c r="BZ60" s="208"/>
      <c r="CA60" s="208"/>
      <c r="CB60" s="208"/>
      <c r="CC60" s="208"/>
      <c r="CD60" s="208"/>
      <c r="CE60" s="208"/>
      <c r="CF60" s="208"/>
      <c r="CG60" s="209">
        <f t="shared" si="23"/>
        <v>2006461.8864098762</v>
      </c>
      <c r="CJ60" s="194">
        <v>3.2817470722442779</v>
      </c>
    </row>
    <row r="61" spans="2:88" x14ac:dyDescent="0.2">
      <c r="B61" s="90">
        <f t="shared" si="24"/>
        <v>2068</v>
      </c>
      <c r="C61" s="210">
        <v>3.1579905400275563</v>
      </c>
      <c r="D61" s="208">
        <f t="shared" si="22"/>
        <v>19326.902104968645</v>
      </c>
      <c r="E61" s="208">
        <f t="shared" si="25"/>
        <v>20389.650556580877</v>
      </c>
      <c r="F61" s="208">
        <f t="shared" si="26"/>
        <v>53972.215234210074</v>
      </c>
      <c r="G61" s="208">
        <f t="shared" si="27"/>
        <v>0</v>
      </c>
      <c r="H61" s="208">
        <f t="shared" si="28"/>
        <v>119833.3438770729</v>
      </c>
      <c r="I61" s="208">
        <f t="shared" si="29"/>
        <v>359254.28883573861</v>
      </c>
      <c r="J61" s="208">
        <f t="shared" si="30"/>
        <v>151553.08166543316</v>
      </c>
      <c r="K61" s="208">
        <f t="shared" si="31"/>
        <v>0</v>
      </c>
      <c r="L61" s="208">
        <f t="shared" si="32"/>
        <v>71474.079752124831</v>
      </c>
      <c r="M61" s="208">
        <f t="shared" si="33"/>
        <v>49923.996088261316</v>
      </c>
      <c r="N61" s="208">
        <f t="shared" si="34"/>
        <v>0</v>
      </c>
      <c r="O61" s="208">
        <f t="shared" si="35"/>
        <v>0</v>
      </c>
      <c r="P61" s="208">
        <f t="shared" si="36"/>
        <v>0</v>
      </c>
      <c r="Q61" s="208">
        <f t="shared" si="37"/>
        <v>0</v>
      </c>
      <c r="R61" s="208">
        <f t="shared" si="38"/>
        <v>0</v>
      </c>
      <c r="S61" s="208">
        <f t="shared" si="39"/>
        <v>0</v>
      </c>
      <c r="T61" s="208">
        <f t="shared" si="40"/>
        <v>0</v>
      </c>
      <c r="U61" s="208">
        <f t="shared" si="41"/>
        <v>0</v>
      </c>
      <c r="V61" s="208">
        <f t="shared" si="42"/>
        <v>0</v>
      </c>
      <c r="W61" s="208">
        <f t="shared" si="43"/>
        <v>0</v>
      </c>
      <c r="X61" s="208">
        <f t="shared" si="44"/>
        <v>162017.04907727262</v>
      </c>
      <c r="Y61" s="208">
        <f t="shared" si="45"/>
        <v>0</v>
      </c>
      <c r="Z61" s="208">
        <f t="shared" si="46"/>
        <v>0</v>
      </c>
      <c r="AA61" s="208">
        <f t="shared" si="47"/>
        <v>137935.12671447554</v>
      </c>
      <c r="AB61" s="208">
        <f t="shared" si="48"/>
        <v>0</v>
      </c>
      <c r="AC61" s="208">
        <f t="shared" si="49"/>
        <v>0</v>
      </c>
      <c r="AD61" s="208">
        <f t="shared" si="50"/>
        <v>0</v>
      </c>
      <c r="AE61" s="208">
        <f t="shared" si="51"/>
        <v>108851.7052859409</v>
      </c>
      <c r="AF61" s="208">
        <f t="shared" si="52"/>
        <v>0</v>
      </c>
      <c r="AG61" s="208">
        <f t="shared" si="53"/>
        <v>0</v>
      </c>
      <c r="AH61" s="208">
        <f t="shared" si="54"/>
        <v>0</v>
      </c>
      <c r="AI61" s="208">
        <f t="shared" si="55"/>
        <v>451807.9268835815</v>
      </c>
      <c r="AJ61" s="208">
        <f t="shared" si="56"/>
        <v>0</v>
      </c>
      <c r="AK61" s="208">
        <f t="shared" si="57"/>
        <v>0</v>
      </c>
      <c r="AL61" s="208">
        <f t="shared" si="58"/>
        <v>110324.9271099785</v>
      </c>
      <c r="AM61" s="208">
        <f t="shared" si="59"/>
        <v>0</v>
      </c>
      <c r="AN61" s="208">
        <f t="shared" si="60"/>
        <v>0</v>
      </c>
      <c r="AO61" s="208">
        <f t="shared" si="61"/>
        <v>0</v>
      </c>
      <c r="AP61" s="208">
        <f t="shared" si="62"/>
        <v>132076.23960855106</v>
      </c>
      <c r="AQ61" s="208">
        <f t="shared" si="63"/>
        <v>0</v>
      </c>
      <c r="AR61" s="208">
        <f t="shared" si="64"/>
        <v>0</v>
      </c>
      <c r="AS61" s="208">
        <f t="shared" ref="AS61:AS100" si="65">AS$18*$CJ20/100</f>
        <v>0</v>
      </c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8"/>
      <c r="BP61" s="208"/>
      <c r="BQ61" s="208"/>
      <c r="BR61" s="208"/>
      <c r="BS61" s="208"/>
      <c r="BT61" s="208"/>
      <c r="BU61" s="208"/>
      <c r="BV61" s="208"/>
      <c r="BW61" s="208"/>
      <c r="BX61" s="208"/>
      <c r="BY61" s="208"/>
      <c r="BZ61" s="208"/>
      <c r="CA61" s="208"/>
      <c r="CB61" s="208"/>
      <c r="CC61" s="208"/>
      <c r="CD61" s="208"/>
      <c r="CE61" s="208"/>
      <c r="CF61" s="208"/>
      <c r="CG61" s="209">
        <f t="shared" si="23"/>
        <v>1948740.5327941906</v>
      </c>
      <c r="CJ61" s="194">
        <v>3.1613652882841876</v>
      </c>
    </row>
    <row r="62" spans="2:88" x14ac:dyDescent="0.2">
      <c r="B62" s="90">
        <f t="shared" si="24"/>
        <v>2069</v>
      </c>
      <c r="C62" s="210">
        <v>3.0384421721586694</v>
      </c>
      <c r="D62" s="208">
        <f t="shared" si="22"/>
        <v>18595.266093611055</v>
      </c>
      <c r="E62" s="208">
        <f t="shared" si="25"/>
        <v>19642.701158971398</v>
      </c>
      <c r="F62" s="208">
        <f t="shared" si="26"/>
        <v>52055.892417765965</v>
      </c>
      <c r="G62" s="208">
        <f t="shared" si="27"/>
        <v>0</v>
      </c>
      <c r="H62" s="208">
        <f t="shared" si="28"/>
        <v>115811.82300689736</v>
      </c>
      <c r="I62" s="208">
        <f t="shared" si="29"/>
        <v>347516.92286955751</v>
      </c>
      <c r="J62" s="208">
        <f t="shared" si="30"/>
        <v>146726.05386331395</v>
      </c>
      <c r="K62" s="208">
        <f t="shared" si="31"/>
        <v>0</v>
      </c>
      <c r="L62" s="208">
        <f t="shared" si="32"/>
        <v>69301.97138083358</v>
      </c>
      <c r="M62" s="208">
        <f t="shared" si="33"/>
        <v>48439.094558179211</v>
      </c>
      <c r="N62" s="208">
        <f t="shared" si="34"/>
        <v>0</v>
      </c>
      <c r="O62" s="208">
        <f t="shared" si="35"/>
        <v>0</v>
      </c>
      <c r="P62" s="208">
        <f t="shared" si="36"/>
        <v>0</v>
      </c>
      <c r="Q62" s="208">
        <f t="shared" si="37"/>
        <v>0</v>
      </c>
      <c r="R62" s="208">
        <f t="shared" si="38"/>
        <v>0</v>
      </c>
      <c r="S62" s="208">
        <f t="shared" si="39"/>
        <v>0</v>
      </c>
      <c r="T62" s="208">
        <f t="shared" si="40"/>
        <v>0</v>
      </c>
      <c r="U62" s="208">
        <f t="shared" si="41"/>
        <v>0</v>
      </c>
      <c r="V62" s="208">
        <f t="shared" si="42"/>
        <v>0</v>
      </c>
      <c r="W62" s="208">
        <f t="shared" si="43"/>
        <v>0</v>
      </c>
      <c r="X62" s="208">
        <f t="shared" si="44"/>
        <v>157874.95834757347</v>
      </c>
      <c r="Y62" s="208">
        <f t="shared" si="45"/>
        <v>0</v>
      </c>
      <c r="Z62" s="208">
        <f t="shared" si="46"/>
        <v>0</v>
      </c>
      <c r="AA62" s="208">
        <f t="shared" si="47"/>
        <v>134454.08328206482</v>
      </c>
      <c r="AB62" s="208">
        <f t="shared" si="48"/>
        <v>0</v>
      </c>
      <c r="AC62" s="208">
        <f t="shared" si="49"/>
        <v>0</v>
      </c>
      <c r="AD62" s="208">
        <f t="shared" si="50"/>
        <v>0</v>
      </c>
      <c r="AE62" s="208">
        <f t="shared" si="51"/>
        <v>106096.6122049394</v>
      </c>
      <c r="AF62" s="208">
        <f t="shared" si="52"/>
        <v>0</v>
      </c>
      <c r="AG62" s="208">
        <f t="shared" si="53"/>
        <v>0</v>
      </c>
      <c r="AH62" s="208">
        <f t="shared" si="54"/>
        <v>0</v>
      </c>
      <c r="AI62" s="208">
        <f t="shared" si="55"/>
        <v>440066.95966998202</v>
      </c>
      <c r="AJ62" s="208">
        <f t="shared" si="56"/>
        <v>0</v>
      </c>
      <c r="AK62" s="208">
        <f t="shared" si="57"/>
        <v>0</v>
      </c>
      <c r="AL62" s="208">
        <f t="shared" si="58"/>
        <v>107356.39978930527</v>
      </c>
      <c r="AM62" s="208">
        <f t="shared" si="59"/>
        <v>0</v>
      </c>
      <c r="AN62" s="208">
        <f t="shared" si="60"/>
        <v>0</v>
      </c>
      <c r="AO62" s="208">
        <f t="shared" si="61"/>
        <v>0</v>
      </c>
      <c r="AP62" s="208">
        <f t="shared" si="62"/>
        <v>128284.28221950241</v>
      </c>
      <c r="AQ62" s="208">
        <f t="shared" si="63"/>
        <v>0</v>
      </c>
      <c r="AR62" s="208">
        <f t="shared" si="64"/>
        <v>0</v>
      </c>
      <c r="AS62" s="208">
        <f t="shared" si="65"/>
        <v>0</v>
      </c>
      <c r="AT62" s="208">
        <f t="shared" ref="AT62:AT100" si="66">AT$18*$CJ20/100</f>
        <v>0</v>
      </c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9">
        <f t="shared" si="23"/>
        <v>1892223.0208624974</v>
      </c>
      <c r="CJ62" s="194">
        <v>3.0415469405547699</v>
      </c>
    </row>
    <row r="63" spans="2:88" x14ac:dyDescent="0.2">
      <c r="B63" s="90">
        <f t="shared" si="24"/>
        <v>2070</v>
      </c>
      <c r="C63" s="210">
        <v>2.919390567233159</v>
      </c>
      <c r="D63" s="208">
        <f t="shared" si="22"/>
        <v>17866.670271466934</v>
      </c>
      <c r="E63" s="208">
        <f t="shared" si="25"/>
        <v>18899.110310826924</v>
      </c>
      <c r="F63" s="208">
        <f t="shared" si="26"/>
        <v>50148.889775637595</v>
      </c>
      <c r="G63" s="208">
        <f t="shared" si="27"/>
        <v>0</v>
      </c>
      <c r="H63" s="208">
        <f t="shared" si="28"/>
        <v>111814.07868720153</v>
      </c>
      <c r="I63" s="208">
        <f t="shared" si="29"/>
        <v>335854.50477420061</v>
      </c>
      <c r="J63" s="208">
        <f t="shared" si="30"/>
        <v>141932.29789578327</v>
      </c>
      <c r="K63" s="208">
        <f t="shared" si="31"/>
        <v>0</v>
      </c>
      <c r="L63" s="208">
        <f t="shared" si="32"/>
        <v>67147.27966436297</v>
      </c>
      <c r="M63" s="208">
        <f t="shared" si="33"/>
        <v>46967.022960300936</v>
      </c>
      <c r="N63" s="208">
        <f t="shared" si="34"/>
        <v>0</v>
      </c>
      <c r="O63" s="208">
        <f t="shared" si="35"/>
        <v>0</v>
      </c>
      <c r="P63" s="208">
        <f t="shared" si="36"/>
        <v>0</v>
      </c>
      <c r="Q63" s="208">
        <f t="shared" si="37"/>
        <v>0</v>
      </c>
      <c r="R63" s="208">
        <f t="shared" si="38"/>
        <v>0</v>
      </c>
      <c r="S63" s="208">
        <f t="shared" si="39"/>
        <v>0</v>
      </c>
      <c r="T63" s="208">
        <f t="shared" si="40"/>
        <v>0</v>
      </c>
      <c r="U63" s="208">
        <f t="shared" si="41"/>
        <v>0</v>
      </c>
      <c r="V63" s="208">
        <f t="shared" si="42"/>
        <v>0</v>
      </c>
      <c r="W63" s="208">
        <f t="shared" si="43"/>
        <v>0</v>
      </c>
      <c r="X63" s="208">
        <f t="shared" si="44"/>
        <v>153809.91905088525</v>
      </c>
      <c r="Y63" s="208">
        <f t="shared" si="45"/>
        <v>0</v>
      </c>
      <c r="Z63" s="208">
        <f t="shared" si="46"/>
        <v>0</v>
      </c>
      <c r="AA63" s="208">
        <f t="shared" si="47"/>
        <v>131051.04344804972</v>
      </c>
      <c r="AB63" s="208">
        <f t="shared" si="48"/>
        <v>0</v>
      </c>
      <c r="AC63" s="208">
        <f t="shared" si="49"/>
        <v>0</v>
      </c>
      <c r="AD63" s="208">
        <f t="shared" si="50"/>
        <v>0</v>
      </c>
      <c r="AE63" s="208">
        <f t="shared" si="51"/>
        <v>103419.09385001099</v>
      </c>
      <c r="AF63" s="208">
        <f t="shared" si="52"/>
        <v>0</v>
      </c>
      <c r="AG63" s="208">
        <f t="shared" si="53"/>
        <v>0</v>
      </c>
      <c r="AH63" s="208">
        <f t="shared" si="54"/>
        <v>0</v>
      </c>
      <c r="AI63" s="208">
        <f t="shared" si="55"/>
        <v>428731.02056800458</v>
      </c>
      <c r="AJ63" s="208">
        <f t="shared" si="56"/>
        <v>0</v>
      </c>
      <c r="AK63" s="208">
        <f t="shared" si="57"/>
        <v>0</v>
      </c>
      <c r="AL63" s="208">
        <f t="shared" si="58"/>
        <v>104505.02482823441</v>
      </c>
      <c r="AM63" s="208">
        <f t="shared" si="59"/>
        <v>0</v>
      </c>
      <c r="AN63" s="208">
        <f t="shared" si="60"/>
        <v>0</v>
      </c>
      <c r="AO63" s="208">
        <f t="shared" si="61"/>
        <v>0</v>
      </c>
      <c r="AP63" s="208">
        <f t="shared" si="62"/>
        <v>124667.08719511173</v>
      </c>
      <c r="AQ63" s="208">
        <f t="shared" si="63"/>
        <v>0</v>
      </c>
      <c r="AR63" s="208">
        <f t="shared" si="64"/>
        <v>0</v>
      </c>
      <c r="AS63" s="208">
        <f t="shared" si="65"/>
        <v>0</v>
      </c>
      <c r="AT63" s="208">
        <f t="shared" si="66"/>
        <v>0</v>
      </c>
      <c r="AU63" s="208">
        <f t="shared" ref="AU63:AU100" si="67">AU$18*$CJ20/100</f>
        <v>0</v>
      </c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9">
        <f t="shared" si="23"/>
        <v>1836813.0432800776</v>
      </c>
      <c r="CJ63" s="194">
        <v>2.9222469541575711</v>
      </c>
    </row>
    <row r="64" spans="2:88" x14ac:dyDescent="0.2">
      <c r="B64" s="90">
        <f t="shared" si="24"/>
        <v>2071</v>
      </c>
      <c r="C64" s="210">
        <v>2.8007959842155543</v>
      </c>
      <c r="D64" s="208">
        <f t="shared" si="22"/>
        <v>17140.871423399192</v>
      </c>
      <c r="E64" s="208">
        <f t="shared" si="25"/>
        <v>18158.60932819025</v>
      </c>
      <c r="F64" s="208">
        <f t="shared" si="26"/>
        <v>48250.461693879675</v>
      </c>
      <c r="G64" s="208">
        <f t="shared" si="27"/>
        <v>0</v>
      </c>
      <c r="H64" s="208">
        <f t="shared" si="28"/>
        <v>107838.20879394696</v>
      </c>
      <c r="I64" s="208">
        <f t="shared" si="29"/>
        <v>324261.03872000205</v>
      </c>
      <c r="J64" s="208">
        <f t="shared" si="30"/>
        <v>137169.15201607405</v>
      </c>
      <c r="K64" s="208">
        <f t="shared" si="31"/>
        <v>0</v>
      </c>
      <c r="L64" s="208">
        <f t="shared" si="32"/>
        <v>65008.611270327398</v>
      </c>
      <c r="M64" s="208">
        <f t="shared" si="33"/>
        <v>45506.754900050153</v>
      </c>
      <c r="N64" s="208">
        <f t="shared" si="34"/>
        <v>0</v>
      </c>
      <c r="O64" s="208">
        <f t="shared" si="35"/>
        <v>0</v>
      </c>
      <c r="P64" s="208">
        <f t="shared" si="36"/>
        <v>0</v>
      </c>
      <c r="Q64" s="208">
        <f t="shared" si="37"/>
        <v>0</v>
      </c>
      <c r="R64" s="208">
        <f t="shared" si="38"/>
        <v>0</v>
      </c>
      <c r="S64" s="208">
        <f t="shared" si="39"/>
        <v>0</v>
      </c>
      <c r="T64" s="208">
        <f t="shared" si="40"/>
        <v>0</v>
      </c>
      <c r="U64" s="208">
        <f t="shared" si="41"/>
        <v>0</v>
      </c>
      <c r="V64" s="208">
        <f t="shared" si="42"/>
        <v>0</v>
      </c>
      <c r="W64" s="208">
        <f t="shared" si="43"/>
        <v>0</v>
      </c>
      <c r="X64" s="208">
        <f t="shared" si="44"/>
        <v>149815.76707256708</v>
      </c>
      <c r="Y64" s="208">
        <f t="shared" si="45"/>
        <v>0</v>
      </c>
      <c r="Z64" s="208">
        <f t="shared" si="46"/>
        <v>0</v>
      </c>
      <c r="AA64" s="208">
        <f t="shared" si="47"/>
        <v>127719.76692455867</v>
      </c>
      <c r="AB64" s="208">
        <f t="shared" si="48"/>
        <v>0</v>
      </c>
      <c r="AC64" s="208">
        <f t="shared" si="49"/>
        <v>0</v>
      </c>
      <c r="AD64" s="208">
        <f t="shared" si="50"/>
        <v>0</v>
      </c>
      <c r="AE64" s="208">
        <f t="shared" si="51"/>
        <v>100812.94424306988</v>
      </c>
      <c r="AF64" s="208">
        <f t="shared" si="52"/>
        <v>0</v>
      </c>
      <c r="AG64" s="208">
        <f t="shared" si="53"/>
        <v>0</v>
      </c>
      <c r="AH64" s="208">
        <f t="shared" si="54"/>
        <v>0</v>
      </c>
      <c r="AI64" s="208">
        <f t="shared" si="55"/>
        <v>417767.70732871926</v>
      </c>
      <c r="AJ64" s="208">
        <f t="shared" si="56"/>
        <v>0</v>
      </c>
      <c r="AK64" s="208">
        <f t="shared" si="57"/>
        <v>0</v>
      </c>
      <c r="AL64" s="208">
        <f t="shared" si="58"/>
        <v>101761.43003799779</v>
      </c>
      <c r="AM64" s="208">
        <f t="shared" si="59"/>
        <v>0</v>
      </c>
      <c r="AN64" s="208">
        <f t="shared" si="60"/>
        <v>0</v>
      </c>
      <c r="AO64" s="208">
        <f t="shared" si="61"/>
        <v>0</v>
      </c>
      <c r="AP64" s="208">
        <f t="shared" si="62"/>
        <v>121210.67354620654</v>
      </c>
      <c r="AQ64" s="208">
        <f t="shared" si="63"/>
        <v>0</v>
      </c>
      <c r="AR64" s="208">
        <f t="shared" si="64"/>
        <v>0</v>
      </c>
      <c r="AS64" s="208">
        <f t="shared" si="65"/>
        <v>0</v>
      </c>
      <c r="AT64" s="208">
        <f t="shared" si="66"/>
        <v>0</v>
      </c>
      <c r="AU64" s="208">
        <f t="shared" si="67"/>
        <v>0</v>
      </c>
      <c r="AV64" s="208">
        <f t="shared" ref="AV64:AV100" si="68">AV$18*$CJ20/100</f>
        <v>0</v>
      </c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8"/>
      <c r="BO64" s="208"/>
      <c r="BP64" s="208"/>
      <c r="BQ64" s="208"/>
      <c r="BR64" s="208"/>
      <c r="BS64" s="208"/>
      <c r="BT64" s="208"/>
      <c r="BU64" s="208"/>
      <c r="BV64" s="208"/>
      <c r="BW64" s="208"/>
      <c r="BX64" s="208"/>
      <c r="BY64" s="208"/>
      <c r="BZ64" s="208"/>
      <c r="CA64" s="208"/>
      <c r="CB64" s="208"/>
      <c r="CC64" s="208"/>
      <c r="CD64" s="208"/>
      <c r="CE64" s="208"/>
      <c r="CF64" s="208"/>
      <c r="CG64" s="209">
        <f t="shared" si="23"/>
        <v>1782421.997298989</v>
      </c>
      <c r="CJ64" s="194">
        <v>2.803423860186014</v>
      </c>
    </row>
    <row r="65" spans="2:88" x14ac:dyDescent="0.2">
      <c r="B65" s="90">
        <f t="shared" si="24"/>
        <v>2072</v>
      </c>
      <c r="C65" s="210">
        <v>2.682621861353224</v>
      </c>
      <c r="D65" s="208">
        <f t="shared" si="22"/>
        <v>16417.645791481729</v>
      </c>
      <c r="E65" s="208">
        <f t="shared" si="25"/>
        <v>17420.951021820747</v>
      </c>
      <c r="F65" s="208">
        <f t="shared" si="26"/>
        <v>46359.922207662567</v>
      </c>
      <c r="G65" s="208">
        <f t="shared" si="27"/>
        <v>0</v>
      </c>
      <c r="H65" s="208">
        <f t="shared" si="28"/>
        <v>103882.46337301841</v>
      </c>
      <c r="I65" s="208">
        <f t="shared" si="29"/>
        <v>312731.00854366901</v>
      </c>
      <c r="J65" s="208">
        <f t="shared" si="30"/>
        <v>132434.16741716053</v>
      </c>
      <c r="K65" s="208">
        <f t="shared" si="31"/>
        <v>0</v>
      </c>
      <c r="L65" s="208">
        <f t="shared" si="32"/>
        <v>62884.684332932047</v>
      </c>
      <c r="M65" s="208">
        <f t="shared" si="33"/>
        <v>44057.346094416687</v>
      </c>
      <c r="N65" s="208">
        <f t="shared" si="34"/>
        <v>0</v>
      </c>
      <c r="O65" s="208">
        <f t="shared" si="35"/>
        <v>0</v>
      </c>
      <c r="P65" s="208">
        <f t="shared" si="36"/>
        <v>0</v>
      </c>
      <c r="Q65" s="208">
        <f t="shared" si="37"/>
        <v>0</v>
      </c>
      <c r="R65" s="208">
        <f t="shared" si="38"/>
        <v>0</v>
      </c>
      <c r="S65" s="208">
        <f t="shared" si="39"/>
        <v>0</v>
      </c>
      <c r="T65" s="208">
        <f t="shared" si="40"/>
        <v>0</v>
      </c>
      <c r="U65" s="208">
        <f t="shared" si="41"/>
        <v>0</v>
      </c>
      <c r="V65" s="208">
        <f t="shared" si="42"/>
        <v>0</v>
      </c>
      <c r="W65" s="208">
        <f t="shared" si="43"/>
        <v>0</v>
      </c>
      <c r="X65" s="208">
        <f t="shared" si="44"/>
        <v>145886.83142714936</v>
      </c>
      <c r="Y65" s="208">
        <f t="shared" si="45"/>
        <v>0</v>
      </c>
      <c r="Z65" s="208">
        <f t="shared" si="46"/>
        <v>0</v>
      </c>
      <c r="AA65" s="208">
        <f t="shared" si="47"/>
        <v>124454.51264674969</v>
      </c>
      <c r="AB65" s="208">
        <f t="shared" si="48"/>
        <v>0</v>
      </c>
      <c r="AC65" s="208">
        <f t="shared" si="49"/>
        <v>0</v>
      </c>
      <c r="AD65" s="208">
        <f t="shared" si="50"/>
        <v>0</v>
      </c>
      <c r="AE65" s="208">
        <f t="shared" si="51"/>
        <v>98272.453884277042</v>
      </c>
      <c r="AF65" s="208">
        <f t="shared" si="52"/>
        <v>0</v>
      </c>
      <c r="AG65" s="208">
        <f t="shared" si="53"/>
        <v>0</v>
      </c>
      <c r="AH65" s="208">
        <f t="shared" si="54"/>
        <v>0</v>
      </c>
      <c r="AI65" s="208">
        <f t="shared" si="55"/>
        <v>407147.20988311106</v>
      </c>
      <c r="AJ65" s="208">
        <f t="shared" si="56"/>
        <v>0</v>
      </c>
      <c r="AK65" s="208">
        <f t="shared" si="57"/>
        <v>0</v>
      </c>
      <c r="AL65" s="208">
        <f t="shared" si="58"/>
        <v>99116.993004928678</v>
      </c>
      <c r="AM65" s="208">
        <f t="shared" si="59"/>
        <v>0</v>
      </c>
      <c r="AN65" s="208">
        <f t="shared" si="60"/>
        <v>0</v>
      </c>
      <c r="AO65" s="208">
        <f t="shared" si="61"/>
        <v>0</v>
      </c>
      <c r="AP65" s="208">
        <f t="shared" si="62"/>
        <v>117902.17876274789</v>
      </c>
      <c r="AQ65" s="208">
        <f t="shared" si="63"/>
        <v>0</v>
      </c>
      <c r="AR65" s="208">
        <f t="shared" si="64"/>
        <v>0</v>
      </c>
      <c r="AS65" s="208">
        <f t="shared" si="65"/>
        <v>0</v>
      </c>
      <c r="AT65" s="208">
        <f t="shared" si="66"/>
        <v>0</v>
      </c>
      <c r="AU65" s="208">
        <f t="shared" si="67"/>
        <v>0</v>
      </c>
      <c r="AV65" s="208">
        <f t="shared" si="68"/>
        <v>0</v>
      </c>
      <c r="AW65" s="208">
        <f t="shared" ref="AW65:AW100" si="69">AW$18*$CJ20/100</f>
        <v>0</v>
      </c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  <c r="BM65" s="208"/>
      <c r="BN65" s="208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8"/>
      <c r="CF65" s="208"/>
      <c r="CG65" s="209">
        <f t="shared" si="23"/>
        <v>1728968.3683911255</v>
      </c>
      <c r="CJ65" s="194">
        <v>2.6850395072460467</v>
      </c>
    </row>
    <row r="66" spans="2:88" x14ac:dyDescent="0.2">
      <c r="B66" s="90">
        <f t="shared" si="24"/>
        <v>2073</v>
      </c>
      <c r="C66" s="210">
        <v>2.5648345618337456</v>
      </c>
      <c r="D66" s="208">
        <f t="shared" si="22"/>
        <v>15696.787518422521</v>
      </c>
      <c r="E66" s="208">
        <f t="shared" si="25"/>
        <v>16685.907977617051</v>
      </c>
      <c r="F66" s="208">
        <f t="shared" si="26"/>
        <v>44476.640229343</v>
      </c>
      <c r="G66" s="208">
        <f t="shared" si="27"/>
        <v>0</v>
      </c>
      <c r="H66" s="208">
        <f t="shared" si="28"/>
        <v>99945.23246662975</v>
      </c>
      <c r="I66" s="208">
        <f t="shared" si="29"/>
        <v>301259.33937497233</v>
      </c>
      <c r="J66" s="208">
        <f t="shared" si="30"/>
        <v>127725.0911965791</v>
      </c>
      <c r="K66" s="208">
        <f t="shared" si="31"/>
        <v>0</v>
      </c>
      <c r="L66" s="208">
        <f t="shared" si="32"/>
        <v>60774.319535645685</v>
      </c>
      <c r="M66" s="208">
        <f t="shared" si="33"/>
        <v>42617.927803031147</v>
      </c>
      <c r="N66" s="208">
        <f t="shared" si="34"/>
        <v>0</v>
      </c>
      <c r="O66" s="208">
        <f t="shared" si="35"/>
        <v>0</v>
      </c>
      <c r="P66" s="208">
        <f t="shared" si="36"/>
        <v>0</v>
      </c>
      <c r="Q66" s="208">
        <f t="shared" si="37"/>
        <v>0</v>
      </c>
      <c r="R66" s="208">
        <f t="shared" si="38"/>
        <v>0</v>
      </c>
      <c r="S66" s="208">
        <f t="shared" si="39"/>
        <v>0</v>
      </c>
      <c r="T66" s="208">
        <f t="shared" si="40"/>
        <v>0</v>
      </c>
      <c r="U66" s="208">
        <f t="shared" si="41"/>
        <v>0</v>
      </c>
      <c r="V66" s="208">
        <f t="shared" si="42"/>
        <v>0</v>
      </c>
      <c r="W66" s="208">
        <f t="shared" si="43"/>
        <v>0</v>
      </c>
      <c r="X66" s="208">
        <f t="shared" si="44"/>
        <v>142017.89480799998</v>
      </c>
      <c r="Y66" s="208">
        <f t="shared" si="45"/>
        <v>0</v>
      </c>
      <c r="Z66" s="208">
        <f t="shared" si="46"/>
        <v>0</v>
      </c>
      <c r="AA66" s="208">
        <f t="shared" si="47"/>
        <v>121249.99883496827</v>
      </c>
      <c r="AB66" s="208">
        <f t="shared" si="48"/>
        <v>0</v>
      </c>
      <c r="AC66" s="208">
        <f t="shared" si="49"/>
        <v>0</v>
      </c>
      <c r="AD66" s="208">
        <f t="shared" si="50"/>
        <v>0</v>
      </c>
      <c r="AE66" s="208">
        <f t="shared" si="51"/>
        <v>95792.370033780622</v>
      </c>
      <c r="AF66" s="208">
        <f t="shared" si="52"/>
        <v>0</v>
      </c>
      <c r="AG66" s="208">
        <f t="shared" si="53"/>
        <v>0</v>
      </c>
      <c r="AH66" s="208">
        <f t="shared" si="54"/>
        <v>0</v>
      </c>
      <c r="AI66" s="208">
        <f t="shared" si="55"/>
        <v>396842.10296768538</v>
      </c>
      <c r="AJ66" s="208">
        <f t="shared" si="56"/>
        <v>0</v>
      </c>
      <c r="AK66" s="208">
        <f t="shared" si="57"/>
        <v>0</v>
      </c>
      <c r="AL66" s="208">
        <f t="shared" si="58"/>
        <v>96563.781108453622</v>
      </c>
      <c r="AM66" s="208">
        <f t="shared" si="59"/>
        <v>0</v>
      </c>
      <c r="AN66" s="208">
        <f t="shared" si="60"/>
        <v>0</v>
      </c>
      <c r="AO66" s="208">
        <f t="shared" si="61"/>
        <v>0</v>
      </c>
      <c r="AP66" s="208">
        <f t="shared" si="62"/>
        <v>114729.76933550015</v>
      </c>
      <c r="AQ66" s="208">
        <f t="shared" si="63"/>
        <v>0</v>
      </c>
      <c r="AR66" s="208">
        <f t="shared" si="64"/>
        <v>0</v>
      </c>
      <c r="AS66" s="208">
        <f t="shared" si="65"/>
        <v>0</v>
      </c>
      <c r="AT66" s="208">
        <f t="shared" si="66"/>
        <v>0</v>
      </c>
      <c r="AU66" s="208">
        <f t="shared" si="67"/>
        <v>0</v>
      </c>
      <c r="AV66" s="208">
        <f t="shared" si="68"/>
        <v>0</v>
      </c>
      <c r="AW66" s="208">
        <f t="shared" si="69"/>
        <v>0</v>
      </c>
      <c r="AX66" s="208">
        <f t="shared" ref="AX66:AX100" si="70">AX$18*$CJ20/100</f>
        <v>0</v>
      </c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208"/>
      <c r="CE66" s="208"/>
      <c r="CF66" s="208"/>
      <c r="CG66" s="209">
        <f t="shared" si="23"/>
        <v>1676377.1631906286</v>
      </c>
      <c r="CJ66" s="194">
        <v>2.5670587960551421</v>
      </c>
    </row>
    <row r="67" spans="2:88" x14ac:dyDescent="0.2">
      <c r="B67" s="90">
        <f t="shared" si="24"/>
        <v>2074</v>
      </c>
      <c r="C67" s="210">
        <v>2.4474031397896909</v>
      </c>
      <c r="D67" s="208">
        <f t="shared" si="22"/>
        <v>14978.10721551291</v>
      </c>
      <c r="E67" s="208">
        <f t="shared" si="25"/>
        <v>15953.270974605899</v>
      </c>
      <c r="F67" s="208">
        <f t="shared" si="26"/>
        <v>42600.035158289196</v>
      </c>
      <c r="G67" s="208">
        <f t="shared" si="27"/>
        <v>0</v>
      </c>
      <c r="H67" s="208">
        <f t="shared" si="28"/>
        <v>96025.034913617783</v>
      </c>
      <c r="I67" s="208">
        <f t="shared" si="29"/>
        <v>289841.36233330122</v>
      </c>
      <c r="J67" s="208">
        <f t="shared" si="30"/>
        <v>123039.85068406317</v>
      </c>
      <c r="K67" s="208">
        <f t="shared" si="31"/>
        <v>0</v>
      </c>
      <c r="L67" s="208">
        <f t="shared" si="32"/>
        <v>58676.431907259619</v>
      </c>
      <c r="M67" s="208">
        <f t="shared" si="33"/>
        <v>41187.700784753688</v>
      </c>
      <c r="N67" s="208">
        <f t="shared" si="34"/>
        <v>0</v>
      </c>
      <c r="O67" s="208">
        <f t="shared" si="35"/>
        <v>0</v>
      </c>
      <c r="P67" s="208">
        <f t="shared" si="36"/>
        <v>0</v>
      </c>
      <c r="Q67" s="208">
        <f t="shared" si="37"/>
        <v>0</v>
      </c>
      <c r="R67" s="208">
        <f t="shared" si="38"/>
        <v>0</v>
      </c>
      <c r="S67" s="208">
        <f t="shared" si="39"/>
        <v>0</v>
      </c>
      <c r="T67" s="208">
        <f t="shared" si="40"/>
        <v>0</v>
      </c>
      <c r="U67" s="208">
        <f t="shared" si="41"/>
        <v>0</v>
      </c>
      <c r="V67" s="208">
        <f t="shared" si="42"/>
        <v>0</v>
      </c>
      <c r="W67" s="208">
        <f t="shared" si="43"/>
        <v>0</v>
      </c>
      <c r="X67" s="208">
        <f t="shared" si="44"/>
        <v>138204.15729301758</v>
      </c>
      <c r="Y67" s="208">
        <f t="shared" si="45"/>
        <v>0</v>
      </c>
      <c r="Z67" s="208">
        <f t="shared" si="46"/>
        <v>0</v>
      </c>
      <c r="AA67" s="208">
        <f t="shared" si="47"/>
        <v>118101.36625193214</v>
      </c>
      <c r="AB67" s="208">
        <f t="shared" si="48"/>
        <v>0</v>
      </c>
      <c r="AC67" s="208">
        <f t="shared" si="49"/>
        <v>0</v>
      </c>
      <c r="AD67" s="208">
        <f t="shared" si="50"/>
        <v>0</v>
      </c>
      <c r="AE67" s="208">
        <f t="shared" si="51"/>
        <v>93367.860170916902</v>
      </c>
      <c r="AF67" s="208">
        <f t="shared" si="52"/>
        <v>0</v>
      </c>
      <c r="AG67" s="208">
        <f t="shared" si="53"/>
        <v>0</v>
      </c>
      <c r="AH67" s="208">
        <f t="shared" si="54"/>
        <v>0</v>
      </c>
      <c r="AI67" s="208">
        <f t="shared" si="55"/>
        <v>386827.15534002782</v>
      </c>
      <c r="AJ67" s="208">
        <f t="shared" si="56"/>
        <v>0</v>
      </c>
      <c r="AK67" s="208">
        <f t="shared" si="57"/>
        <v>0</v>
      </c>
      <c r="AL67" s="208">
        <f t="shared" si="58"/>
        <v>94094.496337645149</v>
      </c>
      <c r="AM67" s="208">
        <f t="shared" si="59"/>
        <v>0</v>
      </c>
      <c r="AN67" s="208">
        <f t="shared" si="60"/>
        <v>0</v>
      </c>
      <c r="AO67" s="208">
        <f t="shared" si="61"/>
        <v>0</v>
      </c>
      <c r="AP67" s="208">
        <f t="shared" si="62"/>
        <v>111682.55843596633</v>
      </c>
      <c r="AQ67" s="208">
        <f t="shared" si="63"/>
        <v>0</v>
      </c>
      <c r="AR67" s="208">
        <f t="shared" si="64"/>
        <v>0</v>
      </c>
      <c r="AS67" s="208">
        <f t="shared" si="65"/>
        <v>0</v>
      </c>
      <c r="AT67" s="208">
        <f t="shared" si="66"/>
        <v>0</v>
      </c>
      <c r="AU67" s="208">
        <f t="shared" si="67"/>
        <v>0</v>
      </c>
      <c r="AV67" s="208">
        <f t="shared" si="68"/>
        <v>0</v>
      </c>
      <c r="AW67" s="208">
        <f t="shared" si="69"/>
        <v>0</v>
      </c>
      <c r="AX67" s="208">
        <f t="shared" si="70"/>
        <v>0</v>
      </c>
      <c r="AY67" s="208">
        <f t="shared" ref="AY67:AY100" si="71">AY$18*$CJ20/100</f>
        <v>0</v>
      </c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208"/>
      <c r="CE67" s="208"/>
      <c r="CF67" s="208"/>
      <c r="CG67" s="209">
        <f t="shared" si="23"/>
        <v>1624579.3878009093</v>
      </c>
      <c r="CJ67" s="194">
        <v>2.4494494352733756</v>
      </c>
    </row>
    <row r="68" spans="2:88" x14ac:dyDescent="0.2">
      <c r="B68" s="90">
        <f t="shared" si="24"/>
        <v>2075</v>
      </c>
      <c r="C68" s="210">
        <v>2.3302991250230267</v>
      </c>
      <c r="D68" s="208">
        <f t="shared" si="22"/>
        <v>14261.430645140925</v>
      </c>
      <c r="E68" s="208">
        <f t="shared" si="25"/>
        <v>15222.847529491877</v>
      </c>
      <c r="F68" s="208">
        <f t="shared" si="26"/>
        <v>40729.572841919879</v>
      </c>
      <c r="G68" s="208">
        <f t="shared" si="27"/>
        <v>0</v>
      </c>
      <c r="H68" s="208">
        <f t="shared" si="28"/>
        <v>92120.508045712413</v>
      </c>
      <c r="I68" s="208">
        <f t="shared" si="29"/>
        <v>278472.78204849339</v>
      </c>
      <c r="J68" s="208">
        <f t="shared" si="30"/>
        <v>118376.53902296751</v>
      </c>
      <c r="K68" s="208">
        <f t="shared" si="31"/>
        <v>0</v>
      </c>
      <c r="L68" s="208">
        <f t="shared" si="32"/>
        <v>56590.023274261795</v>
      </c>
      <c r="M68" s="208">
        <f t="shared" si="33"/>
        <v>39765.929737735678</v>
      </c>
      <c r="N68" s="208">
        <f t="shared" si="34"/>
        <v>0</v>
      </c>
      <c r="O68" s="208">
        <f t="shared" si="35"/>
        <v>0</v>
      </c>
      <c r="P68" s="208">
        <f t="shared" si="36"/>
        <v>0</v>
      </c>
      <c r="Q68" s="208">
        <f t="shared" si="37"/>
        <v>0</v>
      </c>
      <c r="R68" s="208">
        <f t="shared" si="38"/>
        <v>0</v>
      </c>
      <c r="S68" s="208">
        <f t="shared" si="39"/>
        <v>0</v>
      </c>
      <c r="T68" s="208">
        <f t="shared" si="40"/>
        <v>0</v>
      </c>
      <c r="U68" s="208">
        <f t="shared" si="41"/>
        <v>0</v>
      </c>
      <c r="V68" s="208">
        <f t="shared" si="42"/>
        <v>0</v>
      </c>
      <c r="W68" s="208">
        <f t="shared" si="43"/>
        <v>0</v>
      </c>
      <c r="X68" s="208">
        <f t="shared" si="44"/>
        <v>134441.20295386878</v>
      </c>
      <c r="Y68" s="208">
        <f t="shared" si="45"/>
        <v>0</v>
      </c>
      <c r="Z68" s="208">
        <f t="shared" si="46"/>
        <v>0</v>
      </c>
      <c r="AA68" s="208">
        <f t="shared" si="47"/>
        <v>115004.14439934172</v>
      </c>
      <c r="AB68" s="208">
        <f t="shared" si="48"/>
        <v>0</v>
      </c>
      <c r="AC68" s="208">
        <f t="shared" si="49"/>
        <v>0</v>
      </c>
      <c r="AD68" s="208">
        <f t="shared" si="50"/>
        <v>0</v>
      </c>
      <c r="AE68" s="208">
        <f t="shared" si="51"/>
        <v>90994.478376675252</v>
      </c>
      <c r="AF68" s="208">
        <f t="shared" si="52"/>
        <v>0</v>
      </c>
      <c r="AG68" s="208">
        <f t="shared" si="53"/>
        <v>0</v>
      </c>
      <c r="AH68" s="208">
        <f t="shared" si="54"/>
        <v>0</v>
      </c>
      <c r="AI68" s="208">
        <f t="shared" si="55"/>
        <v>377079.15425711701</v>
      </c>
      <c r="AJ68" s="208">
        <f t="shared" si="56"/>
        <v>0</v>
      </c>
      <c r="AK68" s="208">
        <f t="shared" si="57"/>
        <v>0</v>
      </c>
      <c r="AL68" s="208">
        <f t="shared" si="58"/>
        <v>91702.424522449917</v>
      </c>
      <c r="AM68" s="208">
        <f t="shared" si="59"/>
        <v>0</v>
      </c>
      <c r="AN68" s="208">
        <f t="shared" si="60"/>
        <v>0</v>
      </c>
      <c r="AO68" s="208">
        <f t="shared" si="61"/>
        <v>0</v>
      </c>
      <c r="AP68" s="208">
        <f t="shared" si="62"/>
        <v>108750.53018192941</v>
      </c>
      <c r="AQ68" s="208">
        <f t="shared" si="63"/>
        <v>0</v>
      </c>
      <c r="AR68" s="208">
        <f t="shared" si="64"/>
        <v>0</v>
      </c>
      <c r="AS68" s="208">
        <f t="shared" si="65"/>
        <v>0</v>
      </c>
      <c r="AT68" s="208">
        <f t="shared" si="66"/>
        <v>0</v>
      </c>
      <c r="AU68" s="208">
        <f t="shared" si="67"/>
        <v>0</v>
      </c>
      <c r="AV68" s="208">
        <f t="shared" si="68"/>
        <v>0</v>
      </c>
      <c r="AW68" s="208">
        <f t="shared" si="69"/>
        <v>0</v>
      </c>
      <c r="AX68" s="208">
        <f t="shared" si="70"/>
        <v>0</v>
      </c>
      <c r="AY68" s="208">
        <f t="shared" si="71"/>
        <v>0</v>
      </c>
      <c r="AZ68" s="208">
        <f t="shared" ref="AZ68:AZ100" si="72">AZ$18*$CJ20/100</f>
        <v>305886.01876309956</v>
      </c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8"/>
      <c r="CF68" s="208"/>
      <c r="CG68" s="209">
        <f t="shared" si="23"/>
        <v>1879397.5866002052</v>
      </c>
      <c r="CJ68" s="194">
        <v>2.3321817168680159</v>
      </c>
    </row>
    <row r="69" spans="2:88" x14ac:dyDescent="0.2">
      <c r="B69" s="90">
        <f t="shared" si="24"/>
        <v>2076</v>
      </c>
      <c r="C69" s="210">
        <v>2.2134963249515605</v>
      </c>
      <c r="D69" s="208">
        <f t="shared" si="22"/>
        <v>13546.597508703549</v>
      </c>
      <c r="E69" s="208">
        <f t="shared" si="25"/>
        <v>14494.460557643226</v>
      </c>
      <c r="F69" s="208">
        <f t="shared" si="26"/>
        <v>38864.761859860293</v>
      </c>
      <c r="G69" s="208">
        <f t="shared" si="27"/>
        <v>0</v>
      </c>
      <c r="H69" s="208">
        <f t="shared" si="28"/>
        <v>88230.398208105093</v>
      </c>
      <c r="I69" s="208">
        <f t="shared" si="29"/>
        <v>267149.64677999995</v>
      </c>
      <c r="J69" s="208">
        <f t="shared" si="30"/>
        <v>113733.40190517849</v>
      </c>
      <c r="K69" s="208">
        <f t="shared" si="31"/>
        <v>0</v>
      </c>
      <c r="L69" s="208">
        <f t="shared" si="32"/>
        <v>54514.175317021181</v>
      </c>
      <c r="M69" s="208">
        <f t="shared" si="33"/>
        <v>38351.938184276354</v>
      </c>
      <c r="N69" s="208">
        <f t="shared" si="34"/>
        <v>0</v>
      </c>
      <c r="O69" s="208">
        <f t="shared" si="35"/>
        <v>0</v>
      </c>
      <c r="P69" s="208">
        <f t="shared" si="36"/>
        <v>0</v>
      </c>
      <c r="Q69" s="208">
        <f t="shared" si="37"/>
        <v>0</v>
      </c>
      <c r="R69" s="208">
        <f t="shared" si="38"/>
        <v>0</v>
      </c>
      <c r="S69" s="208">
        <f t="shared" si="39"/>
        <v>0</v>
      </c>
      <c r="T69" s="208">
        <f t="shared" si="40"/>
        <v>0</v>
      </c>
      <c r="U69" s="208">
        <f t="shared" si="41"/>
        <v>0</v>
      </c>
      <c r="V69" s="208">
        <f t="shared" si="42"/>
        <v>0</v>
      </c>
      <c r="W69" s="208">
        <f t="shared" si="43"/>
        <v>0</v>
      </c>
      <c r="X69" s="208">
        <f t="shared" si="44"/>
        <v>130724.96913648685</v>
      </c>
      <c r="Y69" s="208">
        <f t="shared" si="45"/>
        <v>0</v>
      </c>
      <c r="Z69" s="208">
        <f t="shared" si="46"/>
        <v>0</v>
      </c>
      <c r="AA69" s="208">
        <f t="shared" si="47"/>
        <v>111954.22041876131</v>
      </c>
      <c r="AB69" s="208">
        <f t="shared" si="48"/>
        <v>0</v>
      </c>
      <c r="AC69" s="208">
        <f t="shared" si="49"/>
        <v>0</v>
      </c>
      <c r="AD69" s="208">
        <f t="shared" si="50"/>
        <v>0</v>
      </c>
      <c r="AE69" s="208">
        <f t="shared" si="51"/>
        <v>88668.134405565914</v>
      </c>
      <c r="AF69" s="208">
        <f t="shared" si="52"/>
        <v>0</v>
      </c>
      <c r="AG69" s="208">
        <f t="shared" si="53"/>
        <v>0</v>
      </c>
      <c r="AH69" s="208">
        <f t="shared" si="54"/>
        <v>0</v>
      </c>
      <c r="AI69" s="208">
        <f t="shared" si="55"/>
        <v>367576.74399537308</v>
      </c>
      <c r="AJ69" s="208">
        <f t="shared" si="56"/>
        <v>0</v>
      </c>
      <c r="AK69" s="208">
        <f t="shared" si="57"/>
        <v>0</v>
      </c>
      <c r="AL69" s="208">
        <f t="shared" si="58"/>
        <v>89381.388626418862</v>
      </c>
      <c r="AM69" s="208">
        <f t="shared" si="59"/>
        <v>0</v>
      </c>
      <c r="AN69" s="208">
        <f t="shared" si="60"/>
        <v>0</v>
      </c>
      <c r="AO69" s="208">
        <f t="shared" si="61"/>
        <v>0</v>
      </c>
      <c r="AP69" s="208">
        <f t="shared" si="62"/>
        <v>105924.46996174961</v>
      </c>
      <c r="AQ69" s="208">
        <f t="shared" si="63"/>
        <v>0</v>
      </c>
      <c r="AR69" s="208">
        <f t="shared" si="64"/>
        <v>0</v>
      </c>
      <c r="AS69" s="208">
        <f t="shared" si="65"/>
        <v>0</v>
      </c>
      <c r="AT69" s="208">
        <f t="shared" si="66"/>
        <v>0</v>
      </c>
      <c r="AU69" s="208">
        <f t="shared" si="67"/>
        <v>0</v>
      </c>
      <c r="AV69" s="208">
        <f t="shared" si="68"/>
        <v>0</v>
      </c>
      <c r="AW69" s="208">
        <f t="shared" si="69"/>
        <v>0</v>
      </c>
      <c r="AX69" s="208">
        <f t="shared" si="70"/>
        <v>0</v>
      </c>
      <c r="AY69" s="208">
        <f t="shared" si="71"/>
        <v>0</v>
      </c>
      <c r="AZ69" s="208">
        <f t="shared" si="72"/>
        <v>331163.63085325726</v>
      </c>
      <c r="BA69" s="208">
        <f>BA$18*$CJ20/100</f>
        <v>0</v>
      </c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08"/>
      <c r="CE69" s="208"/>
      <c r="CF69" s="208"/>
      <c r="CG69" s="209">
        <f t="shared" si="23"/>
        <v>1854278.9377184012</v>
      </c>
      <c r="CJ69" s="194">
        <v>2.2152283094489507</v>
      </c>
    </row>
    <row r="70" spans="2:88" x14ac:dyDescent="0.2">
      <c r="B70" s="90">
        <f t="shared" si="24"/>
        <v>2077</v>
      </c>
      <c r="C70" s="210">
        <v>2.0969706423996768</v>
      </c>
      <c r="D70" s="208">
        <f t="shared" si="22"/>
        <v>12833.460331486021</v>
      </c>
      <c r="E70" s="208">
        <f t="shared" si="25"/>
        <v>13767.947141198707</v>
      </c>
      <c r="F70" s="208">
        <f t="shared" si="26"/>
        <v>37005.150105365661</v>
      </c>
      <c r="G70" s="208">
        <f t="shared" si="27"/>
        <v>0</v>
      </c>
      <c r="H70" s="208">
        <f t="shared" si="28"/>
        <v>84353.55203837197</v>
      </c>
      <c r="I70" s="208">
        <f t="shared" si="29"/>
        <v>255868.32092651573</v>
      </c>
      <c r="J70" s="208">
        <f t="shared" si="30"/>
        <v>109108.82536723158</v>
      </c>
      <c r="K70" s="208">
        <f t="shared" si="31"/>
        <v>0</v>
      </c>
      <c r="L70" s="208">
        <f t="shared" si="32"/>
        <v>52448.04318147718</v>
      </c>
      <c r="M70" s="208">
        <f t="shared" si="33"/>
        <v>36945.103764891021</v>
      </c>
      <c r="N70" s="208">
        <f t="shared" si="34"/>
        <v>0</v>
      </c>
      <c r="O70" s="208">
        <f t="shared" si="35"/>
        <v>0</v>
      </c>
      <c r="P70" s="208">
        <f t="shared" si="36"/>
        <v>0</v>
      </c>
      <c r="Q70" s="208">
        <f t="shared" si="37"/>
        <v>0</v>
      </c>
      <c r="R70" s="208">
        <f t="shared" si="38"/>
        <v>0</v>
      </c>
      <c r="S70" s="208">
        <f t="shared" si="39"/>
        <v>0</v>
      </c>
      <c r="T70" s="208">
        <f t="shared" si="40"/>
        <v>0</v>
      </c>
      <c r="U70" s="208">
        <f t="shared" si="41"/>
        <v>0</v>
      </c>
      <c r="V70" s="208">
        <f t="shared" si="42"/>
        <v>0</v>
      </c>
      <c r="W70" s="208">
        <f t="shared" si="43"/>
        <v>0</v>
      </c>
      <c r="X70" s="208">
        <f t="shared" si="44"/>
        <v>127051.71819913048</v>
      </c>
      <c r="Y70" s="208">
        <f t="shared" si="45"/>
        <v>0</v>
      </c>
      <c r="Z70" s="208">
        <f t="shared" si="46"/>
        <v>0</v>
      </c>
      <c r="AA70" s="208">
        <f t="shared" si="47"/>
        <v>108947.81048043017</v>
      </c>
      <c r="AB70" s="208">
        <f t="shared" si="48"/>
        <v>0</v>
      </c>
      <c r="AC70" s="208">
        <f t="shared" si="49"/>
        <v>0</v>
      </c>
      <c r="AD70" s="208">
        <f t="shared" si="50"/>
        <v>0</v>
      </c>
      <c r="AE70" s="208">
        <f t="shared" si="51"/>
        <v>86385.06523173835</v>
      </c>
      <c r="AF70" s="208">
        <f t="shared" si="52"/>
        <v>0</v>
      </c>
      <c r="AG70" s="208">
        <f t="shared" si="53"/>
        <v>0</v>
      </c>
      <c r="AH70" s="208">
        <f t="shared" si="54"/>
        <v>0</v>
      </c>
      <c r="AI70" s="208">
        <f t="shared" si="55"/>
        <v>358300.27728910273</v>
      </c>
      <c r="AJ70" s="208">
        <f t="shared" si="56"/>
        <v>0</v>
      </c>
      <c r="AK70" s="208">
        <f t="shared" si="57"/>
        <v>0</v>
      </c>
      <c r="AL70" s="208">
        <f t="shared" si="58"/>
        <v>87125.705776018818</v>
      </c>
      <c r="AM70" s="208">
        <f t="shared" si="59"/>
        <v>0</v>
      </c>
      <c r="AN70" s="208">
        <f t="shared" si="60"/>
        <v>0</v>
      </c>
      <c r="AO70" s="208">
        <f t="shared" si="61"/>
        <v>0</v>
      </c>
      <c r="AP70" s="208">
        <f t="shared" si="62"/>
        <v>103195.90033271836</v>
      </c>
      <c r="AQ70" s="208">
        <f t="shared" si="63"/>
        <v>0</v>
      </c>
      <c r="AR70" s="208">
        <f t="shared" si="64"/>
        <v>0</v>
      </c>
      <c r="AS70" s="208">
        <f t="shared" si="65"/>
        <v>0</v>
      </c>
      <c r="AT70" s="208">
        <f t="shared" si="66"/>
        <v>0</v>
      </c>
      <c r="AU70" s="208">
        <f t="shared" si="67"/>
        <v>0</v>
      </c>
      <c r="AV70" s="208">
        <f t="shared" si="68"/>
        <v>0</v>
      </c>
      <c r="AW70" s="208">
        <f t="shared" si="69"/>
        <v>0</v>
      </c>
      <c r="AX70" s="208">
        <f t="shared" si="70"/>
        <v>0</v>
      </c>
      <c r="AY70" s="208">
        <f t="shared" si="71"/>
        <v>0</v>
      </c>
      <c r="AZ70" s="208">
        <f t="shared" si="72"/>
        <v>321273.59302425908</v>
      </c>
      <c r="BA70" s="208">
        <f t="shared" ref="BA70:BA100" si="73">BA$18*$CJ21/100</f>
        <v>0</v>
      </c>
      <c r="BB70" s="208">
        <f>BB$18*$CJ20/100</f>
        <v>0</v>
      </c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08"/>
      <c r="BS70" s="208"/>
      <c r="BT70" s="208"/>
      <c r="BU70" s="208"/>
      <c r="BV70" s="208"/>
      <c r="BW70" s="208"/>
      <c r="BX70" s="208"/>
      <c r="BY70" s="208"/>
      <c r="BZ70" s="208"/>
      <c r="CA70" s="208"/>
      <c r="CB70" s="208"/>
      <c r="CC70" s="208"/>
      <c r="CD70" s="208"/>
      <c r="CE70" s="208"/>
      <c r="CF70" s="208"/>
      <c r="CG70" s="209">
        <f t="shared" si="23"/>
        <v>1794610.473189936</v>
      </c>
      <c r="CJ70" s="194">
        <v>2.0985640681372764</v>
      </c>
    </row>
    <row r="71" spans="2:88" x14ac:dyDescent="0.2">
      <c r="B71" s="90">
        <f t="shared" si="24"/>
        <v>2078</v>
      </c>
      <c r="C71" s="210">
        <v>1.9806999079658099</v>
      </c>
      <c r="D71" s="208">
        <f t="shared" si="22"/>
        <v>12121.883436750755</v>
      </c>
      <c r="E71" s="208">
        <f t="shared" si="25"/>
        <v>13043.15739572599</v>
      </c>
      <c r="F71" s="208">
        <f t="shared" si="26"/>
        <v>35150.321640230781</v>
      </c>
      <c r="G71" s="208">
        <f t="shared" si="27"/>
        <v>0</v>
      </c>
      <c r="H71" s="208">
        <f t="shared" si="28"/>
        <v>80488.908443083114</v>
      </c>
      <c r="I71" s="208">
        <f t="shared" si="29"/>
        <v>244625.45973483991</v>
      </c>
      <c r="J71" s="208">
        <f t="shared" si="30"/>
        <v>104501.32456273941</v>
      </c>
      <c r="K71" s="208">
        <f t="shared" si="31"/>
        <v>0</v>
      </c>
      <c r="L71" s="208">
        <f t="shared" si="32"/>
        <v>50390.849601894064</v>
      </c>
      <c r="M71" s="208">
        <f t="shared" si="33"/>
        <v>35544.853908853758</v>
      </c>
      <c r="N71" s="208">
        <f t="shared" si="34"/>
        <v>0</v>
      </c>
      <c r="O71" s="208">
        <f t="shared" si="35"/>
        <v>0</v>
      </c>
      <c r="P71" s="208">
        <f t="shared" si="36"/>
        <v>0</v>
      </c>
      <c r="Q71" s="208">
        <f t="shared" si="37"/>
        <v>0</v>
      </c>
      <c r="R71" s="208">
        <f t="shared" si="38"/>
        <v>0</v>
      </c>
      <c r="S71" s="208">
        <f t="shared" si="39"/>
        <v>0</v>
      </c>
      <c r="T71" s="208">
        <f t="shared" si="40"/>
        <v>0</v>
      </c>
      <c r="U71" s="208">
        <f t="shared" si="41"/>
        <v>0</v>
      </c>
      <c r="V71" s="208">
        <f t="shared" si="42"/>
        <v>0</v>
      </c>
      <c r="W71" s="208">
        <f t="shared" si="43"/>
        <v>0</v>
      </c>
      <c r="X71" s="208">
        <f t="shared" si="44"/>
        <v>123418.01151139759</v>
      </c>
      <c r="Y71" s="208">
        <f t="shared" si="45"/>
        <v>0</v>
      </c>
      <c r="Z71" s="208">
        <f t="shared" si="46"/>
        <v>0</v>
      </c>
      <c r="AA71" s="208">
        <f t="shared" si="47"/>
        <v>105981.43346096834</v>
      </c>
      <c r="AB71" s="208">
        <f t="shared" si="48"/>
        <v>0</v>
      </c>
      <c r="AC71" s="208">
        <f t="shared" si="49"/>
        <v>0</v>
      </c>
      <c r="AD71" s="208">
        <f t="shared" si="50"/>
        <v>0</v>
      </c>
      <c r="AE71" s="208">
        <f t="shared" si="51"/>
        <v>84141.808871409943</v>
      </c>
      <c r="AF71" s="208">
        <f t="shared" si="52"/>
        <v>0</v>
      </c>
      <c r="AG71" s="208">
        <f t="shared" si="53"/>
        <v>0</v>
      </c>
      <c r="AH71" s="208">
        <f t="shared" si="54"/>
        <v>0</v>
      </c>
      <c r="AI71" s="208">
        <f t="shared" si="55"/>
        <v>349231.67865386809</v>
      </c>
      <c r="AJ71" s="208">
        <f t="shared" si="56"/>
        <v>0</v>
      </c>
      <c r="AK71" s="208">
        <f t="shared" si="57"/>
        <v>0</v>
      </c>
      <c r="AL71" s="208">
        <f t="shared" si="58"/>
        <v>84930.147727599367</v>
      </c>
      <c r="AM71" s="208">
        <f t="shared" si="59"/>
        <v>0</v>
      </c>
      <c r="AN71" s="208">
        <f t="shared" si="60"/>
        <v>0</v>
      </c>
      <c r="AO71" s="208">
        <f t="shared" si="61"/>
        <v>0</v>
      </c>
      <c r="AP71" s="208">
        <f t="shared" si="62"/>
        <v>100557.02204754375</v>
      </c>
      <c r="AQ71" s="208">
        <f t="shared" si="63"/>
        <v>0</v>
      </c>
      <c r="AR71" s="208">
        <f t="shared" si="64"/>
        <v>0</v>
      </c>
      <c r="AS71" s="208">
        <f t="shared" si="65"/>
        <v>0</v>
      </c>
      <c r="AT71" s="208">
        <f t="shared" si="66"/>
        <v>0</v>
      </c>
      <c r="AU71" s="208">
        <f t="shared" si="67"/>
        <v>0</v>
      </c>
      <c r="AV71" s="208">
        <f t="shared" si="68"/>
        <v>0</v>
      </c>
      <c r="AW71" s="208">
        <f t="shared" si="69"/>
        <v>0</v>
      </c>
      <c r="AX71" s="208">
        <f t="shared" si="70"/>
        <v>0</v>
      </c>
      <c r="AY71" s="208">
        <f t="shared" si="71"/>
        <v>0</v>
      </c>
      <c r="AZ71" s="208">
        <f t="shared" si="72"/>
        <v>311871.10917645006</v>
      </c>
      <c r="BA71" s="208">
        <f t="shared" si="73"/>
        <v>0</v>
      </c>
      <c r="BB71" s="208">
        <f t="shared" ref="BB71:BB100" si="74">BB$18*$CJ21/100</f>
        <v>0</v>
      </c>
      <c r="BC71" s="208">
        <f>BC$18*$CJ20/100</f>
        <v>0</v>
      </c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08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8"/>
      <c r="CF71" s="208"/>
      <c r="CG71" s="209">
        <f t="shared" si="23"/>
        <v>1735997.9701733547</v>
      </c>
      <c r="CJ71" s="194">
        <v>1.9821658596444012</v>
      </c>
    </row>
    <row r="72" spans="2:88" x14ac:dyDescent="0.2">
      <c r="B72" s="90">
        <f t="shared" si="24"/>
        <v>2079</v>
      </c>
      <c r="C72" s="210">
        <v>1.8646637258005176</v>
      </c>
      <c r="D72" s="208">
        <f t="shared" si="22"/>
        <v>11411.742001899169</v>
      </c>
      <c r="E72" s="208">
        <f t="shared" si="25"/>
        <v>12319.953427547338</v>
      </c>
      <c r="F72" s="208">
        <f t="shared" si="26"/>
        <v>33299.893801306869</v>
      </c>
      <c r="G72" s="208">
        <f t="shared" si="27"/>
        <v>0</v>
      </c>
      <c r="H72" s="208">
        <f t="shared" si="28"/>
        <v>76635.491216283001</v>
      </c>
      <c r="I72" s="208">
        <f t="shared" si="29"/>
        <v>233417.98603202787</v>
      </c>
      <c r="J72" s="208">
        <f t="shared" si="30"/>
        <v>99909.533433025616</v>
      </c>
      <c r="K72" s="208">
        <f t="shared" si="31"/>
        <v>0</v>
      </c>
      <c r="L72" s="208">
        <f t="shared" si="32"/>
        <v>48341.879493794979</v>
      </c>
      <c r="M72" s="208">
        <f t="shared" si="33"/>
        <v>34150.661851096724</v>
      </c>
      <c r="N72" s="208">
        <f t="shared" si="34"/>
        <v>0</v>
      </c>
      <c r="O72" s="208">
        <f t="shared" si="35"/>
        <v>0</v>
      </c>
      <c r="P72" s="208">
        <f t="shared" si="36"/>
        <v>0</v>
      </c>
      <c r="Q72" s="208">
        <f t="shared" si="37"/>
        <v>0</v>
      </c>
      <c r="R72" s="208">
        <f t="shared" si="38"/>
        <v>0</v>
      </c>
      <c r="S72" s="208">
        <f t="shared" si="39"/>
        <v>0</v>
      </c>
      <c r="T72" s="208">
        <f t="shared" si="40"/>
        <v>0</v>
      </c>
      <c r="U72" s="208">
        <f t="shared" si="41"/>
        <v>0</v>
      </c>
      <c r="V72" s="208">
        <f t="shared" si="42"/>
        <v>0</v>
      </c>
      <c r="W72" s="208">
        <f t="shared" si="43"/>
        <v>0</v>
      </c>
      <c r="X72" s="208">
        <f t="shared" si="44"/>
        <v>119820.68553331829</v>
      </c>
      <c r="Y72" s="208">
        <f t="shared" si="45"/>
        <v>0</v>
      </c>
      <c r="Z72" s="208">
        <f t="shared" si="46"/>
        <v>0</v>
      </c>
      <c r="AA72" s="208">
        <f t="shared" si="47"/>
        <v>103051.88672686623</v>
      </c>
      <c r="AB72" s="208">
        <f t="shared" si="48"/>
        <v>0</v>
      </c>
      <c r="AC72" s="208">
        <f t="shared" si="49"/>
        <v>0</v>
      </c>
      <c r="AD72" s="208">
        <f t="shared" si="50"/>
        <v>0</v>
      </c>
      <c r="AE72" s="208">
        <f t="shared" si="51"/>
        <v>81935.180299500833</v>
      </c>
      <c r="AF72" s="208">
        <f t="shared" si="52"/>
        <v>0</v>
      </c>
      <c r="AG72" s="208">
        <f t="shared" si="53"/>
        <v>0</v>
      </c>
      <c r="AH72" s="208">
        <f t="shared" si="54"/>
        <v>0</v>
      </c>
      <c r="AI72" s="208">
        <f t="shared" si="55"/>
        <v>340354.31864398619</v>
      </c>
      <c r="AJ72" s="208">
        <f t="shared" si="56"/>
        <v>0</v>
      </c>
      <c r="AK72" s="208">
        <f t="shared" si="57"/>
        <v>0</v>
      </c>
      <c r="AL72" s="208">
        <f t="shared" si="58"/>
        <v>82789.904497002004</v>
      </c>
      <c r="AM72" s="208">
        <f t="shared" si="59"/>
        <v>0</v>
      </c>
      <c r="AN72" s="208">
        <f t="shared" si="60"/>
        <v>0</v>
      </c>
      <c r="AO72" s="208">
        <f t="shared" si="61"/>
        <v>0</v>
      </c>
      <c r="AP72" s="208">
        <f t="shared" si="62"/>
        <v>98000.659798717315</v>
      </c>
      <c r="AQ72" s="208">
        <f t="shared" si="63"/>
        <v>0</v>
      </c>
      <c r="AR72" s="208">
        <f t="shared" si="64"/>
        <v>0</v>
      </c>
      <c r="AS72" s="208">
        <f t="shared" si="65"/>
        <v>0</v>
      </c>
      <c r="AT72" s="208">
        <f t="shared" si="66"/>
        <v>0</v>
      </c>
      <c r="AU72" s="208">
        <f t="shared" si="67"/>
        <v>0</v>
      </c>
      <c r="AV72" s="208">
        <f t="shared" si="68"/>
        <v>0</v>
      </c>
      <c r="AW72" s="208">
        <f t="shared" si="69"/>
        <v>0</v>
      </c>
      <c r="AX72" s="208">
        <f t="shared" si="70"/>
        <v>0</v>
      </c>
      <c r="AY72" s="208">
        <f t="shared" si="71"/>
        <v>0</v>
      </c>
      <c r="AZ72" s="208">
        <f t="shared" si="72"/>
        <v>302917.17499133502</v>
      </c>
      <c r="BA72" s="208">
        <f t="shared" si="73"/>
        <v>0</v>
      </c>
      <c r="BB72" s="208">
        <f t="shared" si="74"/>
        <v>0</v>
      </c>
      <c r="BC72" s="208">
        <f t="shared" ref="BC72:BC100" si="75">BC$18*$CJ21/100</f>
        <v>0</v>
      </c>
      <c r="BD72" s="208">
        <f t="shared" ref="BD72:BD100" si="76">BD$18*$CJ20/100</f>
        <v>0</v>
      </c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9">
        <f t="shared" si="23"/>
        <v>1678356.9517477076</v>
      </c>
      <c r="CJ72" s="194">
        <v>1.8660124013448214</v>
      </c>
    </row>
    <row r="73" spans="2:88" x14ac:dyDescent="0.2">
      <c r="B73" s="90">
        <f t="shared" si="24"/>
        <v>2080</v>
      </c>
      <c r="C73" s="210">
        <v>1.7488433317223144</v>
      </c>
      <c r="D73" s="208">
        <f t="shared" si="22"/>
        <v>10702.921190140563</v>
      </c>
      <c r="E73" s="208">
        <f t="shared" si="25"/>
        <v>11598.20837447922</v>
      </c>
      <c r="F73" s="208">
        <f t="shared" si="26"/>
        <v>31453.51453849706</v>
      </c>
      <c r="G73" s="208">
        <f t="shared" si="27"/>
        <v>0</v>
      </c>
      <c r="H73" s="208">
        <f t="shared" si="28"/>
        <v>72792.402248492523</v>
      </c>
      <c r="I73" s="208">
        <f t="shared" si="29"/>
        <v>222243.06881897055</v>
      </c>
      <c r="J73" s="208">
        <f t="shared" si="30"/>
        <v>95332.195204107891</v>
      </c>
      <c r="K73" s="208">
        <f t="shared" si="31"/>
        <v>0</v>
      </c>
      <c r="L73" s="208">
        <f t="shared" si="32"/>
        <v>46300.474979461193</v>
      </c>
      <c r="M73" s="208">
        <f t="shared" si="33"/>
        <v>32762.042967757498</v>
      </c>
      <c r="N73" s="208">
        <f t="shared" si="34"/>
        <v>0</v>
      </c>
      <c r="O73" s="208">
        <f t="shared" si="35"/>
        <v>0</v>
      </c>
      <c r="P73" s="208">
        <f t="shared" si="36"/>
        <v>0</v>
      </c>
      <c r="Q73" s="208">
        <f t="shared" si="37"/>
        <v>0</v>
      </c>
      <c r="R73" s="208">
        <f t="shared" si="38"/>
        <v>0</v>
      </c>
      <c r="S73" s="208">
        <f t="shared" si="39"/>
        <v>0</v>
      </c>
      <c r="T73" s="208">
        <f t="shared" si="40"/>
        <v>0</v>
      </c>
      <c r="U73" s="208">
        <f t="shared" si="41"/>
        <v>0</v>
      </c>
      <c r="V73" s="208">
        <f t="shared" si="42"/>
        <v>0</v>
      </c>
      <c r="W73" s="208">
        <f t="shared" si="43"/>
        <v>0</v>
      </c>
      <c r="X73" s="208">
        <f t="shared" si="44"/>
        <v>116256.82980812034</v>
      </c>
      <c r="Y73" s="208">
        <f t="shared" si="45"/>
        <v>0</v>
      </c>
      <c r="Z73" s="208">
        <f t="shared" si="46"/>
        <v>0</v>
      </c>
      <c r="AA73" s="208">
        <f t="shared" si="47"/>
        <v>100156.22385529513</v>
      </c>
      <c r="AB73" s="208">
        <f t="shared" si="48"/>
        <v>0</v>
      </c>
      <c r="AC73" s="208">
        <f t="shared" si="49"/>
        <v>0</v>
      </c>
      <c r="AD73" s="208">
        <f t="shared" si="50"/>
        <v>0</v>
      </c>
      <c r="AE73" s="208">
        <f t="shared" si="51"/>
        <v>79762.249292937413</v>
      </c>
      <c r="AF73" s="208">
        <f t="shared" si="52"/>
        <v>0</v>
      </c>
      <c r="AG73" s="208">
        <f t="shared" si="53"/>
        <v>0</v>
      </c>
      <c r="AH73" s="208">
        <f t="shared" si="54"/>
        <v>0</v>
      </c>
      <c r="AI73" s="208">
        <f t="shared" si="55"/>
        <v>331652.89816942893</v>
      </c>
      <c r="AJ73" s="208">
        <f t="shared" si="56"/>
        <v>0</v>
      </c>
      <c r="AK73" s="208">
        <f t="shared" si="57"/>
        <v>0</v>
      </c>
      <c r="AL73" s="208">
        <f t="shared" si="58"/>
        <v>80700.550898801011</v>
      </c>
      <c r="AM73" s="208">
        <f t="shared" si="59"/>
        <v>0</v>
      </c>
      <c r="AN73" s="208">
        <f t="shared" si="60"/>
        <v>0</v>
      </c>
      <c r="AO73" s="208">
        <f t="shared" si="61"/>
        <v>0</v>
      </c>
      <c r="AP73" s="208">
        <f t="shared" si="62"/>
        <v>95520.212303331122</v>
      </c>
      <c r="AQ73" s="208">
        <f t="shared" si="63"/>
        <v>0</v>
      </c>
      <c r="AR73" s="208">
        <f t="shared" si="64"/>
        <v>0</v>
      </c>
      <c r="AS73" s="208">
        <f t="shared" si="65"/>
        <v>0</v>
      </c>
      <c r="AT73" s="208">
        <f t="shared" si="66"/>
        <v>0</v>
      </c>
      <c r="AU73" s="208">
        <f t="shared" si="67"/>
        <v>0</v>
      </c>
      <c r="AV73" s="208">
        <f t="shared" si="68"/>
        <v>0</v>
      </c>
      <c r="AW73" s="208">
        <f t="shared" si="69"/>
        <v>0</v>
      </c>
      <c r="AX73" s="208">
        <f t="shared" si="70"/>
        <v>0</v>
      </c>
      <c r="AY73" s="208">
        <f t="shared" si="71"/>
        <v>0</v>
      </c>
      <c r="AZ73" s="208">
        <f t="shared" si="72"/>
        <v>294375.9064958985</v>
      </c>
      <c r="BA73" s="208">
        <f t="shared" si="73"/>
        <v>0</v>
      </c>
      <c r="BB73" s="208">
        <f t="shared" si="74"/>
        <v>0</v>
      </c>
      <c r="BC73" s="208">
        <f t="shared" si="75"/>
        <v>0</v>
      </c>
      <c r="BD73" s="208">
        <f t="shared" si="76"/>
        <v>0</v>
      </c>
      <c r="BE73" s="208">
        <f t="shared" ref="BE73:BE100" si="77">BE$18*$CJ20/100</f>
        <v>166184.24875835696</v>
      </c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  <c r="CD73" s="208"/>
      <c r="CE73" s="208"/>
      <c r="CF73" s="208"/>
      <c r="CG73" s="209">
        <f t="shared" si="23"/>
        <v>1787793.947904076</v>
      </c>
      <c r="CJ73" s="194">
        <v>1.7500841132230736</v>
      </c>
    </row>
    <row r="74" spans="2:88" x14ac:dyDescent="0.2">
      <c r="B74" s="90">
        <f t="shared" si="24"/>
        <v>2081</v>
      </c>
      <c r="C74" s="210">
        <v>1.633221462684233</v>
      </c>
      <c r="D74" s="208">
        <f t="shared" si="22"/>
        <v>9995.3153516275052</v>
      </c>
      <c r="E74" s="208">
        <f t="shared" si="25"/>
        <v>10877.805523312794</v>
      </c>
      <c r="F74" s="208">
        <f t="shared" si="26"/>
        <v>29610.859965712218</v>
      </c>
      <c r="G74" s="208">
        <f t="shared" si="27"/>
        <v>0</v>
      </c>
      <c r="H74" s="208">
        <f t="shared" si="28"/>
        <v>68958.815278990907</v>
      </c>
      <c r="I74" s="208">
        <f t="shared" si="29"/>
        <v>211098.10357648751</v>
      </c>
      <c r="J74" s="208">
        <f t="shared" si="30"/>
        <v>90768.153643922589</v>
      </c>
      <c r="K74" s="208">
        <f t="shared" si="31"/>
        <v>0</v>
      </c>
      <c r="L74" s="208">
        <f t="shared" si="32"/>
        <v>44266.030811391473</v>
      </c>
      <c r="M74" s="208">
        <f t="shared" si="33"/>
        <v>31378.551404882652</v>
      </c>
      <c r="N74" s="208">
        <f t="shared" si="34"/>
        <v>0</v>
      </c>
      <c r="O74" s="208">
        <f t="shared" si="35"/>
        <v>0</v>
      </c>
      <c r="P74" s="208">
        <f t="shared" si="36"/>
        <v>0</v>
      </c>
      <c r="Q74" s="208">
        <f t="shared" si="37"/>
        <v>0</v>
      </c>
      <c r="R74" s="208">
        <f t="shared" si="38"/>
        <v>0</v>
      </c>
      <c r="S74" s="208">
        <f t="shared" si="39"/>
        <v>0</v>
      </c>
      <c r="T74" s="208">
        <f t="shared" si="40"/>
        <v>0</v>
      </c>
      <c r="U74" s="208">
        <f t="shared" si="41"/>
        <v>0</v>
      </c>
      <c r="V74" s="208">
        <f t="shared" si="42"/>
        <v>0</v>
      </c>
      <c r="W74" s="208">
        <f t="shared" si="43"/>
        <v>0</v>
      </c>
      <c r="X74" s="208">
        <f t="shared" si="44"/>
        <v>112723.76671557322</v>
      </c>
      <c r="Y74" s="208">
        <f t="shared" si="45"/>
        <v>0</v>
      </c>
      <c r="Z74" s="208">
        <f t="shared" si="46"/>
        <v>0</v>
      </c>
      <c r="AA74" s="208">
        <f t="shared" si="47"/>
        <v>97291.734137252497</v>
      </c>
      <c r="AB74" s="208">
        <f t="shared" si="48"/>
        <v>0</v>
      </c>
      <c r="AC74" s="208">
        <f t="shared" si="49"/>
        <v>0</v>
      </c>
      <c r="AD74" s="208">
        <f t="shared" si="50"/>
        <v>0</v>
      </c>
      <c r="AE74" s="208">
        <f t="shared" si="51"/>
        <v>77620.320046492066</v>
      </c>
      <c r="AF74" s="208">
        <f t="shared" si="52"/>
        <v>0</v>
      </c>
      <c r="AG74" s="208">
        <f t="shared" si="53"/>
        <v>0</v>
      </c>
      <c r="AH74" s="208">
        <f t="shared" si="54"/>
        <v>0</v>
      </c>
      <c r="AI74" s="208">
        <f t="shared" si="55"/>
        <v>323113.34206737037</v>
      </c>
      <c r="AJ74" s="208">
        <f t="shared" si="56"/>
        <v>0</v>
      </c>
      <c r="AK74" s="208">
        <f t="shared" si="57"/>
        <v>0</v>
      </c>
      <c r="AL74" s="208">
        <f t="shared" si="58"/>
        <v>78658.015762404641</v>
      </c>
      <c r="AM74" s="208">
        <f t="shared" si="59"/>
        <v>0</v>
      </c>
      <c r="AN74" s="208">
        <f t="shared" si="60"/>
        <v>0</v>
      </c>
      <c r="AO74" s="208">
        <f t="shared" si="61"/>
        <v>0</v>
      </c>
      <c r="AP74" s="208">
        <f t="shared" si="62"/>
        <v>93109.606381109974</v>
      </c>
      <c r="AQ74" s="208">
        <f t="shared" si="63"/>
        <v>0</v>
      </c>
      <c r="AR74" s="208">
        <f t="shared" si="64"/>
        <v>0</v>
      </c>
      <c r="AS74" s="208">
        <f t="shared" si="65"/>
        <v>0</v>
      </c>
      <c r="AT74" s="208">
        <f t="shared" si="66"/>
        <v>0</v>
      </c>
      <c r="AU74" s="208">
        <f t="shared" si="67"/>
        <v>0</v>
      </c>
      <c r="AV74" s="208">
        <f t="shared" si="68"/>
        <v>0</v>
      </c>
      <c r="AW74" s="208">
        <f t="shared" si="69"/>
        <v>0</v>
      </c>
      <c r="AX74" s="208">
        <f t="shared" si="70"/>
        <v>0</v>
      </c>
      <c r="AY74" s="208">
        <f t="shared" si="71"/>
        <v>0</v>
      </c>
      <c r="AZ74" s="208">
        <f t="shared" si="72"/>
        <v>286214.29043496621</v>
      </c>
      <c r="BA74" s="208">
        <f t="shared" si="73"/>
        <v>0</v>
      </c>
      <c r="BB74" s="208">
        <f t="shared" si="74"/>
        <v>0</v>
      </c>
      <c r="BC74" s="208">
        <f t="shared" si="75"/>
        <v>0</v>
      </c>
      <c r="BD74" s="208">
        <f t="shared" si="76"/>
        <v>0</v>
      </c>
      <c r="BE74" s="208">
        <f t="shared" si="77"/>
        <v>179917.27582704878</v>
      </c>
      <c r="BF74" s="208">
        <f t="shared" ref="BF74:BF100" si="78">BF$18*$CJ20/100</f>
        <v>0</v>
      </c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8"/>
      <c r="CF74" s="208"/>
      <c r="CG74" s="209">
        <f t="shared" si="23"/>
        <v>1745601.9869285454</v>
      </c>
      <c r="CJ74" s="194">
        <v>1.6343629816649317</v>
      </c>
    </row>
    <row r="75" spans="2:88" x14ac:dyDescent="0.2">
      <c r="B75" s="90">
        <f t="shared" si="24"/>
        <v>2082</v>
      </c>
      <c r="C75" s="210">
        <v>1.5177822366830638</v>
      </c>
      <c r="D75" s="208">
        <f t="shared" si="22"/>
        <v>9288.8272885003498</v>
      </c>
      <c r="E75" s="208">
        <f t="shared" si="25"/>
        <v>10158.637497895928</v>
      </c>
      <c r="F75" s="208">
        <f t="shared" si="26"/>
        <v>27771.632107750353</v>
      </c>
      <c r="G75" s="208">
        <f t="shared" si="27"/>
        <v>0</v>
      </c>
      <c r="H75" s="208">
        <f t="shared" si="28"/>
        <v>65133.970147915024</v>
      </c>
      <c r="I75" s="208">
        <f t="shared" si="29"/>
        <v>199980.69414693289</v>
      </c>
      <c r="J75" s="208">
        <f t="shared" si="30"/>
        <v>86216.345018971115</v>
      </c>
      <c r="K75" s="208">
        <f t="shared" si="31"/>
        <v>0</v>
      </c>
      <c r="L75" s="208">
        <f t="shared" si="32"/>
        <v>42237.9901618847</v>
      </c>
      <c r="M75" s="208">
        <f t="shared" si="33"/>
        <v>29999.776976835037</v>
      </c>
      <c r="N75" s="208">
        <f t="shared" si="34"/>
        <v>0</v>
      </c>
      <c r="O75" s="208">
        <f t="shared" si="35"/>
        <v>0</v>
      </c>
      <c r="P75" s="208">
        <f t="shared" si="36"/>
        <v>0</v>
      </c>
      <c r="Q75" s="208">
        <f t="shared" si="37"/>
        <v>0</v>
      </c>
      <c r="R75" s="208">
        <f t="shared" si="38"/>
        <v>0</v>
      </c>
      <c r="S75" s="208">
        <f t="shared" si="39"/>
        <v>0</v>
      </c>
      <c r="T75" s="208">
        <f t="shared" si="40"/>
        <v>0</v>
      </c>
      <c r="U75" s="208">
        <f t="shared" si="41"/>
        <v>0</v>
      </c>
      <c r="V75" s="208">
        <f t="shared" si="42"/>
        <v>0</v>
      </c>
      <c r="W75" s="208">
        <f t="shared" si="43"/>
        <v>0</v>
      </c>
      <c r="X75" s="208">
        <f t="shared" si="44"/>
        <v>109219.03284506482</v>
      </c>
      <c r="Y75" s="208">
        <f t="shared" si="45"/>
        <v>0</v>
      </c>
      <c r="Z75" s="208">
        <f t="shared" si="46"/>
        <v>0</v>
      </c>
      <c r="AA75" s="208">
        <f t="shared" si="47"/>
        <v>94455.923720456078</v>
      </c>
      <c r="AB75" s="208">
        <f t="shared" si="48"/>
        <v>0</v>
      </c>
      <c r="AC75" s="208">
        <f t="shared" si="49"/>
        <v>0</v>
      </c>
      <c r="AD75" s="208">
        <f t="shared" si="50"/>
        <v>0</v>
      </c>
      <c r="AE75" s="208">
        <f t="shared" si="51"/>
        <v>75506.912419355343</v>
      </c>
      <c r="AF75" s="208">
        <f t="shared" si="52"/>
        <v>0</v>
      </c>
      <c r="AG75" s="208">
        <f t="shared" si="53"/>
        <v>0</v>
      </c>
      <c r="AH75" s="208">
        <f t="shared" si="54"/>
        <v>0</v>
      </c>
      <c r="AI75" s="208">
        <f t="shared" si="55"/>
        <v>314722.70118801051</v>
      </c>
      <c r="AJ75" s="208">
        <f t="shared" si="56"/>
        <v>0</v>
      </c>
      <c r="AK75" s="208">
        <f t="shared" si="57"/>
        <v>0</v>
      </c>
      <c r="AL75" s="208">
        <f t="shared" si="58"/>
        <v>76658.553610868548</v>
      </c>
      <c r="AM75" s="208">
        <f t="shared" si="59"/>
        <v>0</v>
      </c>
      <c r="AN75" s="208">
        <f t="shared" si="60"/>
        <v>0</v>
      </c>
      <c r="AO75" s="208">
        <f t="shared" si="61"/>
        <v>0</v>
      </c>
      <c r="AP75" s="208">
        <f t="shared" si="62"/>
        <v>90763.254706200722</v>
      </c>
      <c r="AQ75" s="208">
        <f t="shared" si="63"/>
        <v>0</v>
      </c>
      <c r="AR75" s="208">
        <f t="shared" si="64"/>
        <v>0</v>
      </c>
      <c r="AS75" s="208">
        <f t="shared" si="65"/>
        <v>0</v>
      </c>
      <c r="AT75" s="208">
        <f t="shared" si="66"/>
        <v>0</v>
      </c>
      <c r="AU75" s="208">
        <f t="shared" si="67"/>
        <v>0</v>
      </c>
      <c r="AV75" s="208">
        <f t="shared" si="68"/>
        <v>0</v>
      </c>
      <c r="AW75" s="208">
        <f t="shared" si="69"/>
        <v>0</v>
      </c>
      <c r="AX75" s="208">
        <f t="shared" si="70"/>
        <v>0</v>
      </c>
      <c r="AY75" s="208">
        <f t="shared" si="71"/>
        <v>0</v>
      </c>
      <c r="AZ75" s="208">
        <f t="shared" si="72"/>
        <v>278401.95461377775</v>
      </c>
      <c r="BA75" s="208">
        <f t="shared" si="73"/>
        <v>0</v>
      </c>
      <c r="BB75" s="208">
        <f t="shared" si="74"/>
        <v>0</v>
      </c>
      <c r="BC75" s="208">
        <f t="shared" si="75"/>
        <v>0</v>
      </c>
      <c r="BD75" s="208">
        <f t="shared" si="76"/>
        <v>0</v>
      </c>
      <c r="BE75" s="208">
        <f t="shared" si="77"/>
        <v>174544.13548722598</v>
      </c>
      <c r="BF75" s="208">
        <f t="shared" si="78"/>
        <v>0</v>
      </c>
      <c r="BG75" s="208">
        <f t="shared" ref="BG75:BG100" si="79">BG$18*$CJ20/100</f>
        <v>0</v>
      </c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  <c r="CD75" s="208"/>
      <c r="CE75" s="208"/>
      <c r="CF75" s="208"/>
      <c r="CG75" s="209">
        <f t="shared" si="23"/>
        <v>1685060.3419376453</v>
      </c>
      <c r="CJ75" s="194">
        <v>1.5188324341453061</v>
      </c>
    </row>
    <row r="76" spans="2:88" x14ac:dyDescent="0.2">
      <c r="B76" s="90">
        <f t="shared" si="24"/>
        <v>2083</v>
      </c>
      <c r="C76" s="210">
        <v>1.4025110422758531</v>
      </c>
      <c r="D76" s="208">
        <f t="shared" si="22"/>
        <v>8583.3675787282209</v>
      </c>
      <c r="E76" s="208">
        <f t="shared" si="25"/>
        <v>9440.6055121686568</v>
      </c>
      <c r="F76" s="208">
        <f t="shared" si="26"/>
        <v>25935.556827425622</v>
      </c>
      <c r="G76" s="208">
        <f t="shared" si="27"/>
        <v>0</v>
      </c>
      <c r="H76" s="208">
        <f t="shared" si="28"/>
        <v>61317.167508190832</v>
      </c>
      <c r="I76" s="208">
        <f t="shared" si="29"/>
        <v>188888.63606527227</v>
      </c>
      <c r="J76" s="208">
        <f t="shared" si="30"/>
        <v>81675.790694434749</v>
      </c>
      <c r="K76" s="208">
        <f t="shared" si="31"/>
        <v>0</v>
      </c>
      <c r="L76" s="208">
        <f t="shared" si="32"/>
        <v>40215.840749455849</v>
      </c>
      <c r="M76" s="208">
        <f t="shared" si="33"/>
        <v>28625.342312828485</v>
      </c>
      <c r="N76" s="208">
        <f t="shared" si="34"/>
        <v>0</v>
      </c>
      <c r="O76" s="208">
        <f t="shared" si="35"/>
        <v>0</v>
      </c>
      <c r="P76" s="208">
        <f t="shared" si="36"/>
        <v>0</v>
      </c>
      <c r="Q76" s="208">
        <f t="shared" si="37"/>
        <v>0</v>
      </c>
      <c r="R76" s="208">
        <f t="shared" si="38"/>
        <v>0</v>
      </c>
      <c r="S76" s="208">
        <f t="shared" si="39"/>
        <v>0</v>
      </c>
      <c r="T76" s="208">
        <f t="shared" si="40"/>
        <v>0</v>
      </c>
      <c r="U76" s="208">
        <f t="shared" si="41"/>
        <v>0</v>
      </c>
      <c r="V76" s="208">
        <f t="shared" si="42"/>
        <v>0</v>
      </c>
      <c r="W76" s="208">
        <f t="shared" si="43"/>
        <v>0</v>
      </c>
      <c r="X76" s="208">
        <f t="shared" si="44"/>
        <v>105740.36185883213</v>
      </c>
      <c r="Y76" s="208">
        <f t="shared" si="45"/>
        <v>0</v>
      </c>
      <c r="Z76" s="208">
        <f t="shared" si="46"/>
        <v>0</v>
      </c>
      <c r="AA76" s="208">
        <f t="shared" si="47"/>
        <v>91646.498260806169</v>
      </c>
      <c r="AB76" s="208">
        <f t="shared" si="48"/>
        <v>0</v>
      </c>
      <c r="AC76" s="208">
        <f t="shared" si="49"/>
        <v>0</v>
      </c>
      <c r="AD76" s="208">
        <f t="shared" si="50"/>
        <v>0</v>
      </c>
      <c r="AE76" s="208">
        <f t="shared" si="51"/>
        <v>73419.744681982542</v>
      </c>
      <c r="AF76" s="208">
        <f t="shared" si="52"/>
        <v>0</v>
      </c>
      <c r="AG76" s="208">
        <f t="shared" si="53"/>
        <v>0</v>
      </c>
      <c r="AH76" s="208">
        <f t="shared" si="54"/>
        <v>0</v>
      </c>
      <c r="AI76" s="208">
        <f t="shared" si="55"/>
        <v>306469.06231353356</v>
      </c>
      <c r="AJ76" s="208">
        <f t="shared" si="56"/>
        <v>0</v>
      </c>
      <c r="AK76" s="208">
        <f t="shared" si="57"/>
        <v>0</v>
      </c>
      <c r="AL76" s="208">
        <f t="shared" si="58"/>
        <v>74698.71860540389</v>
      </c>
      <c r="AM76" s="208">
        <f t="shared" si="59"/>
        <v>0</v>
      </c>
      <c r="AN76" s="208">
        <f t="shared" si="60"/>
        <v>0</v>
      </c>
      <c r="AO76" s="208">
        <f t="shared" si="61"/>
        <v>0</v>
      </c>
      <c r="AP76" s="208">
        <f t="shared" si="62"/>
        <v>88476.016938818342</v>
      </c>
      <c r="AQ76" s="208">
        <f t="shared" si="63"/>
        <v>0</v>
      </c>
      <c r="AR76" s="208">
        <f t="shared" si="64"/>
        <v>0</v>
      </c>
      <c r="AS76" s="208">
        <f t="shared" si="65"/>
        <v>0</v>
      </c>
      <c r="AT76" s="208">
        <f t="shared" si="66"/>
        <v>0</v>
      </c>
      <c r="AU76" s="208">
        <f t="shared" si="67"/>
        <v>0</v>
      </c>
      <c r="AV76" s="208">
        <f t="shared" si="68"/>
        <v>0</v>
      </c>
      <c r="AW76" s="208">
        <f t="shared" si="69"/>
        <v>0</v>
      </c>
      <c r="AX76" s="208">
        <f t="shared" si="70"/>
        <v>0</v>
      </c>
      <c r="AY76" s="208">
        <f t="shared" si="71"/>
        <v>0</v>
      </c>
      <c r="AZ76" s="208">
        <f t="shared" si="72"/>
        <v>270910.95661315392</v>
      </c>
      <c r="BA76" s="208">
        <f t="shared" si="73"/>
        <v>0</v>
      </c>
      <c r="BB76" s="208">
        <f t="shared" si="74"/>
        <v>0</v>
      </c>
      <c r="BC76" s="208">
        <f t="shared" si="75"/>
        <v>0</v>
      </c>
      <c r="BD76" s="208">
        <f t="shared" si="76"/>
        <v>0</v>
      </c>
      <c r="BE76" s="208">
        <f t="shared" si="77"/>
        <v>169435.87744709349</v>
      </c>
      <c r="BF76" s="208">
        <f t="shared" si="78"/>
        <v>0</v>
      </c>
      <c r="BG76" s="208">
        <f t="shared" si="79"/>
        <v>0</v>
      </c>
      <c r="BH76" s="208">
        <f t="shared" ref="BH76:BH100" si="80">BH$18*$CJ20/100</f>
        <v>2561871.9349698243</v>
      </c>
      <c r="BI76" s="208"/>
      <c r="BJ76" s="208"/>
      <c r="BK76" s="208"/>
      <c r="BL76" s="208"/>
      <c r="BM76" s="208"/>
      <c r="BN76" s="208"/>
      <c r="BO76" s="208"/>
      <c r="BP76" s="208"/>
      <c r="BQ76" s="208"/>
      <c r="BR76" s="208"/>
      <c r="BS76" s="208"/>
      <c r="BT76" s="208"/>
      <c r="BU76" s="208"/>
      <c r="BV76" s="208"/>
      <c r="BW76" s="208"/>
      <c r="BX76" s="208"/>
      <c r="BY76" s="208"/>
      <c r="BZ76" s="208"/>
      <c r="CA76" s="208"/>
      <c r="CB76" s="208"/>
      <c r="CC76" s="208"/>
      <c r="CD76" s="208"/>
      <c r="CE76" s="208"/>
      <c r="CF76" s="208"/>
      <c r="CG76" s="209">
        <f t="shared" si="23"/>
        <v>4187351.4789379528</v>
      </c>
      <c r="CJ76" s="194">
        <v>1.4034772239411164</v>
      </c>
    </row>
    <row r="77" spans="2:88" x14ac:dyDescent="0.2">
      <c r="B77" s="90">
        <f t="shared" si="24"/>
        <v>2084</v>
      </c>
      <c r="C77" s="210">
        <v>1.2873944369350854</v>
      </c>
      <c r="D77" s="208">
        <f t="shared" si="22"/>
        <v>7878.8539540427228</v>
      </c>
      <c r="E77" s="208">
        <f t="shared" si="25"/>
        <v>8723.6186829558064</v>
      </c>
      <c r="F77" s="208">
        <f t="shared" si="26"/>
        <v>24102.381918527051</v>
      </c>
      <c r="G77" s="208">
        <f t="shared" si="27"/>
        <v>0</v>
      </c>
      <c r="H77" s="208">
        <f t="shared" si="28"/>
        <v>57507.763960510194</v>
      </c>
      <c r="I77" s="208">
        <f t="shared" si="29"/>
        <v>177819.90122367424</v>
      </c>
      <c r="J77" s="208">
        <f t="shared" si="30"/>
        <v>77145.590326280275</v>
      </c>
      <c r="K77" s="208">
        <f t="shared" si="31"/>
        <v>0</v>
      </c>
      <c r="L77" s="208">
        <f t="shared" si="32"/>
        <v>38199.111275138675</v>
      </c>
      <c r="M77" s="208">
        <f t="shared" si="33"/>
        <v>27254.900231739695</v>
      </c>
      <c r="N77" s="208">
        <f t="shared" si="34"/>
        <v>0</v>
      </c>
      <c r="O77" s="208">
        <f t="shared" si="35"/>
        <v>0</v>
      </c>
      <c r="P77" s="208">
        <f t="shared" si="36"/>
        <v>0</v>
      </c>
      <c r="Q77" s="208">
        <f t="shared" si="37"/>
        <v>0</v>
      </c>
      <c r="R77" s="208">
        <f t="shared" si="38"/>
        <v>0</v>
      </c>
      <c r="S77" s="208">
        <f t="shared" si="39"/>
        <v>0</v>
      </c>
      <c r="T77" s="208">
        <f t="shared" si="40"/>
        <v>0</v>
      </c>
      <c r="U77" s="208">
        <f t="shared" si="41"/>
        <v>0</v>
      </c>
      <c r="V77" s="208">
        <f t="shared" si="42"/>
        <v>0</v>
      </c>
      <c r="W77" s="208">
        <f t="shared" si="43"/>
        <v>0</v>
      </c>
      <c r="X77" s="208">
        <f t="shared" si="44"/>
        <v>102285.66872613304</v>
      </c>
      <c r="Y77" s="208">
        <f t="shared" si="45"/>
        <v>0</v>
      </c>
      <c r="Z77" s="208">
        <f t="shared" si="46"/>
        <v>0</v>
      </c>
      <c r="AA77" s="208">
        <f t="shared" si="47"/>
        <v>88861.346961731091</v>
      </c>
      <c r="AB77" s="208">
        <f t="shared" si="48"/>
        <v>0</v>
      </c>
      <c r="AC77" s="208">
        <f t="shared" si="49"/>
        <v>0</v>
      </c>
      <c r="AD77" s="208">
        <f t="shared" si="50"/>
        <v>0</v>
      </c>
      <c r="AE77" s="208">
        <f t="shared" si="51"/>
        <v>71356.717643192562</v>
      </c>
      <c r="AF77" s="208">
        <f t="shared" si="52"/>
        <v>0</v>
      </c>
      <c r="AG77" s="208">
        <f t="shared" si="53"/>
        <v>0</v>
      </c>
      <c r="AH77" s="208">
        <f t="shared" si="54"/>
        <v>0</v>
      </c>
      <c r="AI77" s="208">
        <f t="shared" si="55"/>
        <v>298341.46528354875</v>
      </c>
      <c r="AJ77" s="208">
        <f t="shared" si="56"/>
        <v>0</v>
      </c>
      <c r="AK77" s="208">
        <f t="shared" si="57"/>
        <v>0</v>
      </c>
      <c r="AL77" s="208">
        <f t="shared" si="58"/>
        <v>72775.340574324975</v>
      </c>
      <c r="AM77" s="208">
        <f t="shared" si="59"/>
        <v>0</v>
      </c>
      <c r="AN77" s="208">
        <f t="shared" si="60"/>
        <v>0</v>
      </c>
      <c r="AO77" s="208">
        <f t="shared" si="61"/>
        <v>0</v>
      </c>
      <c r="AP77" s="208">
        <f t="shared" si="62"/>
        <v>86243.16396636072</v>
      </c>
      <c r="AQ77" s="208">
        <f t="shared" si="63"/>
        <v>0</v>
      </c>
      <c r="AR77" s="208">
        <f t="shared" si="64"/>
        <v>0</v>
      </c>
      <c r="AS77" s="208">
        <f t="shared" si="65"/>
        <v>0</v>
      </c>
      <c r="AT77" s="208">
        <f t="shared" si="66"/>
        <v>0</v>
      </c>
      <c r="AU77" s="208">
        <f t="shared" si="67"/>
        <v>0</v>
      </c>
      <c r="AV77" s="208">
        <f t="shared" si="68"/>
        <v>0</v>
      </c>
      <c r="AW77" s="208">
        <f t="shared" si="69"/>
        <v>0</v>
      </c>
      <c r="AX77" s="208">
        <f t="shared" si="70"/>
        <v>0</v>
      </c>
      <c r="AY77" s="208">
        <f t="shared" si="71"/>
        <v>0</v>
      </c>
      <c r="AZ77" s="208">
        <f t="shared" si="72"/>
        <v>263715.58940744906</v>
      </c>
      <c r="BA77" s="208">
        <f t="shared" si="73"/>
        <v>0</v>
      </c>
      <c r="BB77" s="208">
        <f t="shared" si="74"/>
        <v>0</v>
      </c>
      <c r="BC77" s="208">
        <f t="shared" si="75"/>
        <v>0</v>
      </c>
      <c r="BD77" s="208">
        <f t="shared" si="76"/>
        <v>0</v>
      </c>
      <c r="BE77" s="208">
        <f t="shared" si="77"/>
        <v>164571.31112267601</v>
      </c>
      <c r="BF77" s="208">
        <f t="shared" si="78"/>
        <v>0</v>
      </c>
      <c r="BG77" s="208">
        <f t="shared" si="79"/>
        <v>0</v>
      </c>
      <c r="BH77" s="208">
        <f t="shared" si="80"/>
        <v>2773578.2602823987</v>
      </c>
      <c r="BI77" s="208">
        <f t="shared" ref="BI77:BI100" si="81">BI$18*$CJ20/100</f>
        <v>0</v>
      </c>
      <c r="BJ77" s="208"/>
      <c r="BK77" s="208"/>
      <c r="BL77" s="208"/>
      <c r="BM77" s="208"/>
      <c r="BN77" s="208"/>
      <c r="BO77" s="208"/>
      <c r="BP77" s="208"/>
      <c r="BQ77" s="208"/>
      <c r="BR77" s="208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  <c r="CD77" s="208"/>
      <c r="CE77" s="208"/>
      <c r="CF77" s="208"/>
      <c r="CG77" s="209">
        <f t="shared" si="23"/>
        <v>4340360.9855406843</v>
      </c>
      <c r="CJ77" s="194">
        <v>1.2882833240671272</v>
      </c>
    </row>
    <row r="78" spans="2:88" x14ac:dyDescent="0.2">
      <c r="B78" s="90">
        <f t="shared" si="24"/>
        <v>2085</v>
      </c>
      <c r="C78" s="210">
        <v>1.1724200535354443</v>
      </c>
      <c r="D78" s="208">
        <f t="shared" si="22"/>
        <v>7175.2107276369188</v>
      </c>
      <c r="E78" s="208">
        <f t="shared" si="25"/>
        <v>8007.593397736232</v>
      </c>
      <c r="F78" s="208">
        <f t="shared" si="26"/>
        <v>22271.875351340546</v>
      </c>
      <c r="G78" s="208">
        <f t="shared" si="27"/>
        <v>0</v>
      </c>
      <c r="H78" s="208">
        <f t="shared" si="28"/>
        <v>53705.167577509659</v>
      </c>
      <c r="I78" s="208">
        <f t="shared" si="29"/>
        <v>166772.62376293377</v>
      </c>
      <c r="J78" s="208">
        <f t="shared" si="30"/>
        <v>72624.915597997126</v>
      </c>
      <c r="K78" s="208">
        <f t="shared" si="31"/>
        <v>0</v>
      </c>
      <c r="L78" s="208">
        <f t="shared" si="32"/>
        <v>36187.368143884254</v>
      </c>
      <c r="M78" s="208">
        <f t="shared" si="33"/>
        <v>25888.131326935258</v>
      </c>
      <c r="N78" s="208">
        <f t="shared" si="34"/>
        <v>0</v>
      </c>
      <c r="O78" s="208">
        <f t="shared" si="35"/>
        <v>0</v>
      </c>
      <c r="P78" s="208">
        <f t="shared" si="36"/>
        <v>0</v>
      </c>
      <c r="Q78" s="208">
        <f t="shared" si="37"/>
        <v>0</v>
      </c>
      <c r="R78" s="208">
        <f t="shared" si="38"/>
        <v>0</v>
      </c>
      <c r="S78" s="208">
        <f t="shared" si="39"/>
        <v>0</v>
      </c>
      <c r="T78" s="208">
        <f t="shared" si="40"/>
        <v>0</v>
      </c>
      <c r="U78" s="208">
        <f t="shared" si="41"/>
        <v>0</v>
      </c>
      <c r="V78" s="208">
        <f t="shared" si="42"/>
        <v>0</v>
      </c>
      <c r="W78" s="208">
        <f t="shared" si="43"/>
        <v>0</v>
      </c>
      <c r="X78" s="208">
        <f t="shared" si="44"/>
        <v>98853.035218684818</v>
      </c>
      <c r="Y78" s="208">
        <f t="shared" si="45"/>
        <v>0</v>
      </c>
      <c r="Z78" s="208">
        <f t="shared" si="46"/>
        <v>0</v>
      </c>
      <c r="AA78" s="208">
        <f t="shared" si="47"/>
        <v>86098.527890384794</v>
      </c>
      <c r="AB78" s="208">
        <f t="shared" si="48"/>
        <v>0</v>
      </c>
      <c r="AC78" s="208">
        <f t="shared" si="49"/>
        <v>0</v>
      </c>
      <c r="AD78" s="208">
        <f t="shared" si="50"/>
        <v>0</v>
      </c>
      <c r="AE78" s="208">
        <f t="shared" si="51"/>
        <v>69315.900047098767</v>
      </c>
      <c r="AF78" s="208">
        <f t="shared" si="52"/>
        <v>0</v>
      </c>
      <c r="AG78" s="208">
        <f t="shared" si="53"/>
        <v>0</v>
      </c>
      <c r="AH78" s="208">
        <f t="shared" si="54"/>
        <v>0</v>
      </c>
      <c r="AI78" s="208">
        <f t="shared" si="55"/>
        <v>290329.82675049675</v>
      </c>
      <c r="AJ78" s="208">
        <f t="shared" si="56"/>
        <v>0</v>
      </c>
      <c r="AK78" s="208">
        <f t="shared" si="57"/>
        <v>0</v>
      </c>
      <c r="AL78" s="208">
        <f t="shared" si="58"/>
        <v>70885.502959680918</v>
      </c>
      <c r="AM78" s="208">
        <f t="shared" si="59"/>
        <v>0</v>
      </c>
      <c r="AN78" s="208">
        <f t="shared" si="60"/>
        <v>0</v>
      </c>
      <c r="AO78" s="208">
        <f t="shared" si="61"/>
        <v>0</v>
      </c>
      <c r="AP78" s="208">
        <f t="shared" si="62"/>
        <v>84060.345005233889</v>
      </c>
      <c r="AQ78" s="208">
        <f t="shared" si="63"/>
        <v>0</v>
      </c>
      <c r="AR78" s="208">
        <f t="shared" si="64"/>
        <v>0</v>
      </c>
      <c r="AS78" s="208">
        <f t="shared" si="65"/>
        <v>0</v>
      </c>
      <c r="AT78" s="208">
        <f t="shared" si="66"/>
        <v>0</v>
      </c>
      <c r="AU78" s="208">
        <f t="shared" si="67"/>
        <v>0</v>
      </c>
      <c r="AV78" s="208">
        <f t="shared" si="68"/>
        <v>0</v>
      </c>
      <c r="AW78" s="208">
        <f t="shared" si="69"/>
        <v>0</v>
      </c>
      <c r="AX78" s="208">
        <f t="shared" si="70"/>
        <v>0</v>
      </c>
      <c r="AY78" s="208">
        <f t="shared" si="71"/>
        <v>0</v>
      </c>
      <c r="AZ78" s="208">
        <f t="shared" si="72"/>
        <v>256792.20253307003</v>
      </c>
      <c r="BA78" s="208">
        <f t="shared" si="73"/>
        <v>0</v>
      </c>
      <c r="BB78" s="208">
        <f t="shared" si="74"/>
        <v>0</v>
      </c>
      <c r="BC78" s="208">
        <f t="shared" si="75"/>
        <v>0</v>
      </c>
      <c r="BD78" s="208">
        <f t="shared" si="76"/>
        <v>0</v>
      </c>
      <c r="BE78" s="208">
        <f t="shared" si="77"/>
        <v>159930.94117671633</v>
      </c>
      <c r="BF78" s="208">
        <f t="shared" si="78"/>
        <v>0</v>
      </c>
      <c r="BG78" s="208">
        <f t="shared" si="79"/>
        <v>0</v>
      </c>
      <c r="BH78" s="208">
        <f t="shared" si="80"/>
        <v>2690746.7191339838</v>
      </c>
      <c r="BI78" s="208">
        <f t="shared" si="81"/>
        <v>0</v>
      </c>
      <c r="BJ78" s="208">
        <f t="shared" ref="BJ78:BJ100" si="82">BJ$18*$CJ20/100</f>
        <v>0</v>
      </c>
      <c r="BK78" s="208"/>
      <c r="BL78" s="208"/>
      <c r="BM78" s="208"/>
      <c r="BN78" s="208"/>
      <c r="BO78" s="208"/>
      <c r="BP78" s="208"/>
      <c r="BQ78" s="208"/>
      <c r="BR78" s="208"/>
      <c r="BS78" s="208"/>
      <c r="BT78" s="208"/>
      <c r="BU78" s="208"/>
      <c r="BV78" s="208"/>
      <c r="BW78" s="208"/>
      <c r="BX78" s="208"/>
      <c r="BY78" s="208"/>
      <c r="BZ78" s="208"/>
      <c r="CA78" s="208"/>
      <c r="CB78" s="208"/>
      <c r="CC78" s="208"/>
      <c r="CD78" s="208"/>
      <c r="CE78" s="208"/>
      <c r="CF78" s="208"/>
      <c r="CG78" s="209">
        <f t="shared" si="23"/>
        <v>4199645.8866013233</v>
      </c>
      <c r="CJ78" s="194">
        <v>1.1732378296969226</v>
      </c>
    </row>
    <row r="79" spans="2:88" ht="13.5" customHeight="1" x14ac:dyDescent="0.2">
      <c r="B79" s="90">
        <f t="shared" si="24"/>
        <v>2086</v>
      </c>
      <c r="C79" s="210">
        <v>1.05757651432164</v>
      </c>
      <c r="D79" s="208">
        <f t="shared" si="22"/>
        <v>6472.3682676484368</v>
      </c>
      <c r="E79" s="208">
        <f t="shared" si="25"/>
        <v>7292.4527329904631</v>
      </c>
      <c r="F79" s="208">
        <f t="shared" si="26"/>
        <v>20443.823658529156</v>
      </c>
      <c r="G79" s="208">
        <f t="shared" si="27"/>
        <v>0</v>
      </c>
      <c r="H79" s="208">
        <f t="shared" si="28"/>
        <v>49908.833786014759</v>
      </c>
      <c r="I79" s="208">
        <f t="shared" si="29"/>
        <v>155745.08709258231</v>
      </c>
      <c r="J79" s="208">
        <f t="shared" si="30"/>
        <v>68113.004458395633</v>
      </c>
      <c r="K79" s="208">
        <f t="shared" si="31"/>
        <v>0</v>
      </c>
      <c r="L79" s="208">
        <f t="shared" si="32"/>
        <v>34180.212448247548</v>
      </c>
      <c r="M79" s="208">
        <f t="shared" si="33"/>
        <v>24524.741744312425</v>
      </c>
      <c r="N79" s="208">
        <f t="shared" si="34"/>
        <v>0</v>
      </c>
      <c r="O79" s="208">
        <f t="shared" si="35"/>
        <v>0</v>
      </c>
      <c r="P79" s="208">
        <f t="shared" si="36"/>
        <v>0</v>
      </c>
      <c r="Q79" s="208">
        <f t="shared" si="37"/>
        <v>0</v>
      </c>
      <c r="R79" s="208">
        <f t="shared" si="38"/>
        <v>0</v>
      </c>
      <c r="S79" s="208">
        <f t="shared" si="39"/>
        <v>0</v>
      </c>
      <c r="T79" s="208">
        <f t="shared" si="40"/>
        <v>0</v>
      </c>
      <c r="U79" s="208">
        <f t="shared" si="41"/>
        <v>0</v>
      </c>
      <c r="V79" s="208">
        <f t="shared" si="42"/>
        <v>0</v>
      </c>
      <c r="W79" s="208">
        <f t="shared" si="43"/>
        <v>0</v>
      </c>
      <c r="X79" s="208">
        <f t="shared" si="44"/>
        <v>95440.696566467464</v>
      </c>
      <c r="Y79" s="208">
        <f t="shared" si="45"/>
        <v>0</v>
      </c>
      <c r="Z79" s="208">
        <f t="shared" si="46"/>
        <v>0</v>
      </c>
      <c r="AA79" s="208">
        <f t="shared" si="47"/>
        <v>83356.254468549028</v>
      </c>
      <c r="AB79" s="208">
        <f t="shared" si="48"/>
        <v>0</v>
      </c>
      <c r="AC79" s="208">
        <f t="shared" si="49"/>
        <v>0</v>
      </c>
      <c r="AD79" s="208">
        <f t="shared" si="50"/>
        <v>0</v>
      </c>
      <c r="AE79" s="208">
        <f t="shared" si="51"/>
        <v>67295.515138285453</v>
      </c>
      <c r="AF79" s="208">
        <f t="shared" si="52"/>
        <v>0</v>
      </c>
      <c r="AG79" s="208">
        <f t="shared" si="53"/>
        <v>0</v>
      </c>
      <c r="AH79" s="208">
        <f t="shared" si="54"/>
        <v>0</v>
      </c>
      <c r="AI79" s="208">
        <f t="shared" si="55"/>
        <v>282424.87003462313</v>
      </c>
      <c r="AJ79" s="208">
        <f t="shared" si="56"/>
        <v>0</v>
      </c>
      <c r="AK79" s="208">
        <f t="shared" si="57"/>
        <v>0</v>
      </c>
      <c r="AL79" s="208">
        <f t="shared" si="58"/>
        <v>69026.522528156958</v>
      </c>
      <c r="AM79" s="208">
        <f t="shared" si="59"/>
        <v>0</v>
      </c>
      <c r="AN79" s="208">
        <f t="shared" si="60"/>
        <v>0</v>
      </c>
      <c r="AO79" s="208">
        <f t="shared" si="61"/>
        <v>0</v>
      </c>
      <c r="AP79" s="208">
        <f t="shared" si="62"/>
        <v>81923.557334531346</v>
      </c>
      <c r="AQ79" s="208">
        <f t="shared" si="63"/>
        <v>0</v>
      </c>
      <c r="AR79" s="208">
        <f t="shared" si="64"/>
        <v>0</v>
      </c>
      <c r="AS79" s="208">
        <f t="shared" si="65"/>
        <v>0</v>
      </c>
      <c r="AT79" s="208">
        <f t="shared" si="66"/>
        <v>0</v>
      </c>
      <c r="AU79" s="208">
        <f t="shared" si="67"/>
        <v>0</v>
      </c>
      <c r="AV79" s="208">
        <f t="shared" si="68"/>
        <v>0</v>
      </c>
      <c r="AW79" s="208">
        <f t="shared" si="69"/>
        <v>0</v>
      </c>
      <c r="AX79" s="208">
        <f t="shared" si="70"/>
        <v>0</v>
      </c>
      <c r="AY79" s="208">
        <f t="shared" si="71"/>
        <v>0</v>
      </c>
      <c r="AZ79" s="208">
        <f t="shared" si="72"/>
        <v>250119.03756351062</v>
      </c>
      <c r="BA79" s="208">
        <f t="shared" si="73"/>
        <v>0</v>
      </c>
      <c r="BB79" s="208">
        <f t="shared" si="74"/>
        <v>0</v>
      </c>
      <c r="BC79" s="208">
        <f t="shared" si="75"/>
        <v>0</v>
      </c>
      <c r="BD79" s="208">
        <f t="shared" si="76"/>
        <v>0</v>
      </c>
      <c r="BE79" s="208">
        <f t="shared" si="77"/>
        <v>155496.8318989379</v>
      </c>
      <c r="BF79" s="208">
        <f t="shared" si="78"/>
        <v>0</v>
      </c>
      <c r="BG79" s="208">
        <f t="shared" si="79"/>
        <v>0</v>
      </c>
      <c r="BH79" s="208">
        <f t="shared" si="80"/>
        <v>2611998.5645562992</v>
      </c>
      <c r="BI79" s="208">
        <f t="shared" si="81"/>
        <v>0</v>
      </c>
      <c r="BJ79" s="208">
        <f t="shared" si="82"/>
        <v>0</v>
      </c>
      <c r="BK79" s="208">
        <f>BK$18*$CJ20/100</f>
        <v>0</v>
      </c>
      <c r="BL79" s="208"/>
      <c r="BM79" s="208"/>
      <c r="BN79" s="208"/>
      <c r="BO79" s="208"/>
      <c r="BP79" s="208"/>
      <c r="BQ79" s="208"/>
      <c r="BR79" s="208"/>
      <c r="BS79" s="208"/>
      <c r="BT79" s="208"/>
      <c r="BU79" s="208"/>
      <c r="BV79" s="208"/>
      <c r="BW79" s="208"/>
      <c r="BX79" s="208"/>
      <c r="BY79" s="208"/>
      <c r="BZ79" s="208"/>
      <c r="CA79" s="208"/>
      <c r="CB79" s="208"/>
      <c r="CC79" s="208"/>
      <c r="CD79" s="208"/>
      <c r="CE79" s="208"/>
      <c r="CF79" s="208"/>
      <c r="CG79" s="209">
        <f t="shared" si="23"/>
        <v>4063762.3742780816</v>
      </c>
      <c r="CJ79" s="194">
        <v>1.0583288683901999</v>
      </c>
    </row>
    <row r="80" spans="2:88" x14ac:dyDescent="0.2">
      <c r="B80" s="90">
        <f t="shared" si="24"/>
        <v>2087</v>
      </c>
      <c r="C80" s="210">
        <v>0.9428533517588058</v>
      </c>
      <c r="D80" s="208">
        <f t="shared" si="22"/>
        <v>5770.2625127638912</v>
      </c>
      <c r="E80" s="208">
        <f t="shared" si="25"/>
        <v>6578.1259190806013</v>
      </c>
      <c r="F80" s="208">
        <f t="shared" si="26"/>
        <v>18618.030450142855</v>
      </c>
      <c r="G80" s="208">
        <f t="shared" si="27"/>
        <v>0</v>
      </c>
      <c r="H80" s="208">
        <f t="shared" si="28"/>
        <v>46118.261578705089</v>
      </c>
      <c r="I80" s="208">
        <f t="shared" si="29"/>
        <v>144735.71194938864</v>
      </c>
      <c r="J80" s="208">
        <f t="shared" si="30"/>
        <v>63609.155820381275</v>
      </c>
      <c r="K80" s="208">
        <f t="shared" si="31"/>
        <v>0</v>
      </c>
      <c r="L80" s="208">
        <f t="shared" si="32"/>
        <v>32177.277193379145</v>
      </c>
      <c r="M80" s="208">
        <f t="shared" si="33"/>
        <v>23164.46113809666</v>
      </c>
      <c r="N80" s="208">
        <f t="shared" si="34"/>
        <v>0</v>
      </c>
      <c r="O80" s="208">
        <f t="shared" si="35"/>
        <v>0</v>
      </c>
      <c r="P80" s="208">
        <f t="shared" si="36"/>
        <v>0</v>
      </c>
      <c r="Q80" s="208">
        <f t="shared" si="37"/>
        <v>0</v>
      </c>
      <c r="R80" s="208">
        <f t="shared" si="38"/>
        <v>0</v>
      </c>
      <c r="S80" s="208">
        <f t="shared" si="39"/>
        <v>0</v>
      </c>
      <c r="T80" s="208">
        <f t="shared" si="40"/>
        <v>0</v>
      </c>
      <c r="U80" s="208">
        <f t="shared" si="41"/>
        <v>0</v>
      </c>
      <c r="V80" s="208">
        <f t="shared" si="42"/>
        <v>0</v>
      </c>
      <c r="W80" s="208">
        <f t="shared" si="43"/>
        <v>0</v>
      </c>
      <c r="X80" s="208">
        <f t="shared" si="44"/>
        <v>92047.029181062506</v>
      </c>
      <c r="Y80" s="208">
        <f t="shared" si="45"/>
        <v>0</v>
      </c>
      <c r="Z80" s="208">
        <f t="shared" si="46"/>
        <v>0</v>
      </c>
      <c r="AA80" s="208">
        <f t="shared" si="47"/>
        <v>80632.883044262926</v>
      </c>
      <c r="AB80" s="208">
        <f t="shared" si="48"/>
        <v>0</v>
      </c>
      <c r="AC80" s="208">
        <f t="shared" si="49"/>
        <v>0</v>
      </c>
      <c r="AD80" s="208">
        <f t="shared" si="50"/>
        <v>0</v>
      </c>
      <c r="AE80" s="208">
        <f t="shared" si="51"/>
        <v>65293.928301770182</v>
      </c>
      <c r="AF80" s="208">
        <f t="shared" si="52"/>
        <v>0</v>
      </c>
      <c r="AG80" s="208">
        <f t="shared" si="53"/>
        <v>0</v>
      </c>
      <c r="AH80" s="208">
        <f t="shared" si="54"/>
        <v>0</v>
      </c>
      <c r="AI80" s="208">
        <f t="shared" si="55"/>
        <v>274618.06059055333</v>
      </c>
      <c r="AJ80" s="208">
        <f t="shared" si="56"/>
        <v>0</v>
      </c>
      <c r="AK80" s="208">
        <f t="shared" si="57"/>
        <v>0</v>
      </c>
      <c r="AL80" s="208">
        <f t="shared" si="58"/>
        <v>67195.930705103456</v>
      </c>
      <c r="AM80" s="208">
        <f t="shared" si="59"/>
        <v>0</v>
      </c>
      <c r="AN80" s="208">
        <f t="shared" si="60"/>
        <v>0</v>
      </c>
      <c r="AO80" s="208">
        <f t="shared" si="61"/>
        <v>0</v>
      </c>
      <c r="AP80" s="208">
        <f t="shared" si="62"/>
        <v>79829.118451019182</v>
      </c>
      <c r="AQ80" s="208">
        <f t="shared" si="63"/>
        <v>0</v>
      </c>
      <c r="AR80" s="208">
        <f t="shared" si="64"/>
        <v>0</v>
      </c>
      <c r="AS80" s="208">
        <f t="shared" si="65"/>
        <v>0</v>
      </c>
      <c r="AT80" s="208">
        <f t="shared" si="66"/>
        <v>0</v>
      </c>
      <c r="AU80" s="208">
        <f t="shared" si="67"/>
        <v>0</v>
      </c>
      <c r="AV80" s="208">
        <f t="shared" si="68"/>
        <v>0</v>
      </c>
      <c r="AW80" s="208">
        <f t="shared" si="69"/>
        <v>0</v>
      </c>
      <c r="AX80" s="208">
        <f t="shared" si="70"/>
        <v>0</v>
      </c>
      <c r="AY80" s="208">
        <f t="shared" si="71"/>
        <v>0</v>
      </c>
      <c r="AZ80" s="208">
        <f t="shared" si="72"/>
        <v>243676.07674638528</v>
      </c>
      <c r="BA80" s="208">
        <f t="shared" si="73"/>
        <v>0</v>
      </c>
      <c r="BB80" s="208">
        <f t="shared" si="74"/>
        <v>0</v>
      </c>
      <c r="BC80" s="208">
        <f t="shared" si="75"/>
        <v>0</v>
      </c>
      <c r="BD80" s="208">
        <f t="shared" si="76"/>
        <v>0</v>
      </c>
      <c r="BE80" s="208">
        <f t="shared" si="77"/>
        <v>151252.48243588617</v>
      </c>
      <c r="BF80" s="208">
        <f t="shared" si="78"/>
        <v>0</v>
      </c>
      <c r="BG80" s="208">
        <f t="shared" si="79"/>
        <v>0</v>
      </c>
      <c r="BH80" s="208">
        <f t="shared" si="80"/>
        <v>2537007.1256236867</v>
      </c>
      <c r="BI80" s="208">
        <f t="shared" si="81"/>
        <v>0</v>
      </c>
      <c r="BJ80" s="208">
        <f t="shared" si="82"/>
        <v>0</v>
      </c>
      <c r="BK80" s="208">
        <f t="shared" ref="BK80:BK100" si="83">BK$18*$CJ21/100</f>
        <v>0</v>
      </c>
      <c r="BL80" s="208">
        <f>BL$18*$CJ20/100</f>
        <v>0</v>
      </c>
      <c r="BM80" s="208"/>
      <c r="BN80" s="208"/>
      <c r="BO80" s="208"/>
      <c r="BP80" s="208"/>
      <c r="BQ80" s="208"/>
      <c r="BR80" s="208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  <c r="CD80" s="208"/>
      <c r="CE80" s="208"/>
      <c r="CF80" s="208"/>
      <c r="CG80" s="209">
        <f t="shared" si="23"/>
        <v>3932323.9216416678</v>
      </c>
      <c r="CJ80" s="194">
        <v>0.94354551750188054</v>
      </c>
    </row>
    <row r="81" spans="2:88" x14ac:dyDescent="0.2">
      <c r="B81" s="90">
        <f t="shared" si="24"/>
        <v>2088</v>
      </c>
      <c r="C81" s="210">
        <v>0.82824093571486368</v>
      </c>
      <c r="D81" s="208">
        <f>D$18*$C81/100</f>
        <v>5068.8345265749658</v>
      </c>
      <c r="E81" s="208">
        <f t="shared" si="25"/>
        <v>5864.5478479397716</v>
      </c>
      <c r="F81" s="208">
        <f t="shared" si="26"/>
        <v>16794.315047427644</v>
      </c>
      <c r="G81" s="208">
        <f t="shared" si="27"/>
        <v>0</v>
      </c>
      <c r="H81" s="208">
        <f t="shared" si="28"/>
        <v>42332.990028845801</v>
      </c>
      <c r="I81" s="208">
        <f t="shared" si="29"/>
        <v>133743.04541118021</v>
      </c>
      <c r="J81" s="208">
        <f t="shared" si="30"/>
        <v>59112.724683827044</v>
      </c>
      <c r="K81" s="208">
        <f t="shared" si="31"/>
        <v>0</v>
      </c>
      <c r="L81" s="208">
        <f t="shared" si="32"/>
        <v>30178.224744017589</v>
      </c>
      <c r="M81" s="208">
        <f t="shared" si="33"/>
        <v>21807.040790175401</v>
      </c>
      <c r="N81" s="208">
        <f t="shared" si="34"/>
        <v>0</v>
      </c>
      <c r="O81" s="208">
        <f t="shared" si="35"/>
        <v>0</v>
      </c>
      <c r="P81" s="208">
        <f t="shared" si="36"/>
        <v>0</v>
      </c>
      <c r="Q81" s="208">
        <f t="shared" si="37"/>
        <v>0</v>
      </c>
      <c r="R81" s="208">
        <f t="shared" si="38"/>
        <v>0</v>
      </c>
      <c r="S81" s="208">
        <f t="shared" si="39"/>
        <v>0</v>
      </c>
      <c r="T81" s="208">
        <f t="shared" si="40"/>
        <v>0</v>
      </c>
      <c r="U81" s="208">
        <f t="shared" si="41"/>
        <v>0</v>
      </c>
      <c r="V81" s="208">
        <f t="shared" si="42"/>
        <v>0</v>
      </c>
      <c r="W81" s="208">
        <f t="shared" si="43"/>
        <v>0</v>
      </c>
      <c r="X81" s="208">
        <f t="shared" si="44"/>
        <v>88670.539361124916</v>
      </c>
      <c r="Y81" s="208">
        <f t="shared" si="45"/>
        <v>0</v>
      </c>
      <c r="Z81" s="208">
        <f t="shared" si="46"/>
        <v>0</v>
      </c>
      <c r="AA81" s="208">
        <f t="shared" si="47"/>
        <v>77926.901457722517</v>
      </c>
      <c r="AB81" s="208">
        <f t="shared" si="48"/>
        <v>0</v>
      </c>
      <c r="AC81" s="208">
        <f t="shared" si="49"/>
        <v>0</v>
      </c>
      <c r="AD81" s="208">
        <f t="shared" si="50"/>
        <v>0</v>
      </c>
      <c r="AE81" s="208">
        <f t="shared" si="51"/>
        <v>63309.635691769152</v>
      </c>
      <c r="AF81" s="208">
        <f t="shared" si="52"/>
        <v>0</v>
      </c>
      <c r="AG81" s="208">
        <f t="shared" si="53"/>
        <v>0</v>
      </c>
      <c r="AH81" s="208">
        <f t="shared" si="54"/>
        <v>0</v>
      </c>
      <c r="AI81" s="208">
        <f t="shared" si="55"/>
        <v>266901.54663654324</v>
      </c>
      <c r="AJ81" s="208">
        <f t="shared" si="56"/>
        <v>0</v>
      </c>
      <c r="AK81" s="208">
        <f t="shared" si="57"/>
        <v>0</v>
      </c>
      <c r="AL81" s="208">
        <f t="shared" si="58"/>
        <v>65391.456401842792</v>
      </c>
      <c r="AM81" s="208">
        <f t="shared" si="59"/>
        <v>0</v>
      </c>
      <c r="AN81" s="208">
        <f t="shared" si="60"/>
        <v>0</v>
      </c>
      <c r="AO81" s="208">
        <f t="shared" si="61"/>
        <v>0</v>
      </c>
      <c r="AP81" s="208">
        <f t="shared" si="62"/>
        <v>77773.640451722153</v>
      </c>
      <c r="AQ81" s="208">
        <f t="shared" si="63"/>
        <v>0</v>
      </c>
      <c r="AR81" s="208">
        <f t="shared" si="64"/>
        <v>0</v>
      </c>
      <c r="AS81" s="208">
        <f t="shared" si="65"/>
        <v>0</v>
      </c>
      <c r="AT81" s="208">
        <f t="shared" si="66"/>
        <v>0</v>
      </c>
      <c r="AU81" s="208">
        <f t="shared" si="67"/>
        <v>0</v>
      </c>
      <c r="AV81" s="208">
        <f t="shared" si="68"/>
        <v>0</v>
      </c>
      <c r="AW81" s="208">
        <f t="shared" si="69"/>
        <v>0</v>
      </c>
      <c r="AX81" s="208">
        <f t="shared" si="70"/>
        <v>0</v>
      </c>
      <c r="AY81" s="208">
        <f t="shared" si="71"/>
        <v>0</v>
      </c>
      <c r="AZ81" s="208">
        <f t="shared" si="72"/>
        <v>237444.90374949924</v>
      </c>
      <c r="BA81" s="208">
        <f t="shared" si="73"/>
        <v>0</v>
      </c>
      <c r="BB81" s="208">
        <f t="shared" si="74"/>
        <v>0</v>
      </c>
      <c r="BC81" s="208">
        <f t="shared" si="75"/>
        <v>0</v>
      </c>
      <c r="BD81" s="208">
        <f t="shared" si="76"/>
        <v>0</v>
      </c>
      <c r="BE81" s="208">
        <f t="shared" si="77"/>
        <v>147182.71200238305</v>
      </c>
      <c r="BF81" s="208">
        <f t="shared" si="78"/>
        <v>0</v>
      </c>
      <c r="BG81" s="208">
        <f t="shared" si="79"/>
        <v>0</v>
      </c>
      <c r="BH81" s="208">
        <f t="shared" si="80"/>
        <v>2465471.8650845392</v>
      </c>
      <c r="BI81" s="208">
        <f t="shared" si="81"/>
        <v>0</v>
      </c>
      <c r="BJ81" s="208">
        <f t="shared" si="82"/>
        <v>0</v>
      </c>
      <c r="BK81" s="208">
        <f t="shared" si="83"/>
        <v>0</v>
      </c>
      <c r="BL81" s="208">
        <f t="shared" ref="BL81:BL100" si="84">BL$18*$CJ21/100</f>
        <v>0</v>
      </c>
      <c r="BM81" s="208">
        <f>BM$18*$CJ20/100</f>
        <v>0</v>
      </c>
      <c r="BN81" s="208"/>
      <c r="BO81" s="208"/>
      <c r="BP81" s="208"/>
      <c r="BQ81" s="208"/>
      <c r="BR81" s="208"/>
      <c r="BS81" s="208"/>
      <c r="BT81" s="208"/>
      <c r="BU81" s="208"/>
      <c r="BV81" s="208"/>
      <c r="BW81" s="208"/>
      <c r="BX81" s="208"/>
      <c r="BY81" s="208"/>
      <c r="BZ81" s="208"/>
      <c r="CA81" s="208"/>
      <c r="CB81" s="208"/>
      <c r="CC81" s="208"/>
      <c r="CD81" s="208"/>
      <c r="CE81" s="208"/>
      <c r="CF81" s="208"/>
      <c r="CG81" s="209">
        <f t="shared" si="23"/>
        <v>3804974.9239171348</v>
      </c>
      <c r="CJ81" s="194">
        <v>0.8288777281984927</v>
      </c>
    </row>
    <row r="82" spans="2:88" x14ac:dyDescent="0.2">
      <c r="B82" s="90">
        <f t="shared" si="24"/>
        <v>2089</v>
      </c>
      <c r="C82" s="210">
        <v>0.71373040646830233</v>
      </c>
      <c r="D82" s="208">
        <f t="shared" si="22"/>
        <v>4368.0300875860103</v>
      </c>
      <c r="E82" s="208">
        <f t="shared" si="25"/>
        <v>5151.6586201464515</v>
      </c>
      <c r="F82" s="208">
        <f t="shared" si="26"/>
        <v>14972.511225929835</v>
      </c>
      <c r="G82" s="208">
        <f t="shared" si="27"/>
        <v>0</v>
      </c>
      <c r="H82" s="208">
        <f t="shared" si="28"/>
        <v>38552.595083840875</v>
      </c>
      <c r="I82" s="208">
        <f t="shared" si="29"/>
        <v>122765.75078955814</v>
      </c>
      <c r="J82" s="208">
        <f t="shared" si="30"/>
        <v>54623.117648616135</v>
      </c>
      <c r="K82" s="208">
        <f t="shared" si="31"/>
        <v>0</v>
      </c>
      <c r="L82" s="208">
        <f t="shared" si="32"/>
        <v>28182.744475722342</v>
      </c>
      <c r="M82" s="208">
        <f t="shared" si="33"/>
        <v>20452.251879885087</v>
      </c>
      <c r="N82" s="208">
        <f t="shared" si="34"/>
        <v>0</v>
      </c>
      <c r="O82" s="208">
        <f t="shared" si="35"/>
        <v>0</v>
      </c>
      <c r="P82" s="208">
        <f t="shared" si="36"/>
        <v>0</v>
      </c>
      <c r="Q82" s="208">
        <f t="shared" si="37"/>
        <v>0</v>
      </c>
      <c r="R82" s="208">
        <f t="shared" si="38"/>
        <v>0</v>
      </c>
      <c r="S82" s="208">
        <f t="shared" si="39"/>
        <v>0</v>
      </c>
      <c r="T82" s="208">
        <f t="shared" si="40"/>
        <v>0</v>
      </c>
      <c r="U82" s="208">
        <f t="shared" si="41"/>
        <v>0</v>
      </c>
      <c r="V82" s="208">
        <f t="shared" si="42"/>
        <v>0</v>
      </c>
      <c r="W82" s="208">
        <f t="shared" si="43"/>
        <v>0</v>
      </c>
      <c r="X82" s="208">
        <f t="shared" si="44"/>
        <v>85309.852901417311</v>
      </c>
      <c r="Y82" s="208">
        <f t="shared" si="45"/>
        <v>0</v>
      </c>
      <c r="Z82" s="208">
        <f t="shared" si="46"/>
        <v>0</v>
      </c>
      <c r="AA82" s="208">
        <f t="shared" si="47"/>
        <v>75236.918521908156</v>
      </c>
      <c r="AB82" s="208">
        <f t="shared" si="48"/>
        <v>0</v>
      </c>
      <c r="AC82" s="208">
        <f t="shared" si="49"/>
        <v>0</v>
      </c>
      <c r="AD82" s="208">
        <f t="shared" si="50"/>
        <v>0</v>
      </c>
      <c r="AE82" s="208">
        <f t="shared" si="51"/>
        <v>61341.253770161165</v>
      </c>
      <c r="AF82" s="208">
        <f t="shared" si="52"/>
        <v>0</v>
      </c>
      <c r="AG82" s="208">
        <f t="shared" si="53"/>
        <v>0</v>
      </c>
      <c r="AH82" s="208">
        <f t="shared" si="54"/>
        <v>0</v>
      </c>
      <c r="AI82" s="208">
        <f t="shared" si="55"/>
        <v>259268.10453338799</v>
      </c>
      <c r="AJ82" s="208">
        <f t="shared" si="56"/>
        <v>0</v>
      </c>
      <c r="AK82" s="208">
        <f t="shared" si="57"/>
        <v>0</v>
      </c>
      <c r="AL82" s="208">
        <f t="shared" si="58"/>
        <v>63611.010216791561</v>
      </c>
      <c r="AM82" s="208">
        <f t="shared" si="59"/>
        <v>0</v>
      </c>
      <c r="AN82" s="208">
        <f t="shared" si="60"/>
        <v>0</v>
      </c>
      <c r="AO82" s="208">
        <f t="shared" si="61"/>
        <v>0</v>
      </c>
      <c r="AP82" s="208">
        <f t="shared" si="62"/>
        <v>75754.006465903061</v>
      </c>
      <c r="AQ82" s="208">
        <f t="shared" si="63"/>
        <v>0</v>
      </c>
      <c r="AR82" s="208">
        <f t="shared" si="64"/>
        <v>0</v>
      </c>
      <c r="AS82" s="208">
        <f t="shared" si="65"/>
        <v>0</v>
      </c>
      <c r="AT82" s="208">
        <f t="shared" si="66"/>
        <v>0</v>
      </c>
      <c r="AU82" s="208">
        <f t="shared" si="67"/>
        <v>0</v>
      </c>
      <c r="AV82" s="208">
        <f t="shared" si="68"/>
        <v>0</v>
      </c>
      <c r="AW82" s="208">
        <f t="shared" si="69"/>
        <v>0</v>
      </c>
      <c r="AX82" s="208">
        <f t="shared" si="70"/>
        <v>0</v>
      </c>
      <c r="AY82" s="208">
        <f t="shared" si="71"/>
        <v>0</v>
      </c>
      <c r="AZ82" s="208">
        <f t="shared" si="72"/>
        <v>231408.57554723349</v>
      </c>
      <c r="BA82" s="208">
        <f t="shared" si="73"/>
        <v>0</v>
      </c>
      <c r="BB82" s="208">
        <f t="shared" si="74"/>
        <v>0</v>
      </c>
      <c r="BC82" s="208">
        <f t="shared" si="75"/>
        <v>0</v>
      </c>
      <c r="BD82" s="208">
        <f t="shared" si="76"/>
        <v>0</v>
      </c>
      <c r="BE82" s="208">
        <f t="shared" si="77"/>
        <v>143273.55427606456</v>
      </c>
      <c r="BF82" s="208">
        <f t="shared" si="78"/>
        <v>0</v>
      </c>
      <c r="BG82" s="208">
        <f t="shared" si="79"/>
        <v>0</v>
      </c>
      <c r="BH82" s="208">
        <f t="shared" si="80"/>
        <v>2397116.2886673813</v>
      </c>
      <c r="BI82" s="208">
        <f t="shared" si="81"/>
        <v>0</v>
      </c>
      <c r="BJ82" s="208">
        <f t="shared" si="82"/>
        <v>0</v>
      </c>
      <c r="BK82" s="208">
        <f t="shared" si="83"/>
        <v>0</v>
      </c>
      <c r="BL82" s="208">
        <f t="shared" si="84"/>
        <v>0</v>
      </c>
      <c r="BM82" s="208">
        <f t="shared" ref="BM82:BM100" si="85">BM$18*$CJ21/100</f>
        <v>0</v>
      </c>
      <c r="BN82" s="208">
        <f>BN$18*$CJ20/100</f>
        <v>0</v>
      </c>
      <c r="BO82" s="208"/>
      <c r="BP82" s="208"/>
      <c r="BQ82" s="208"/>
      <c r="BR82" s="208"/>
      <c r="BS82" s="208"/>
      <c r="BT82" s="208"/>
      <c r="BU82" s="208"/>
      <c r="BV82" s="208"/>
      <c r="BW82" s="208"/>
      <c r="BX82" s="208"/>
      <c r="BY82" s="208"/>
      <c r="BZ82" s="208"/>
      <c r="CA82" s="208"/>
      <c r="CB82" s="208"/>
      <c r="CC82" s="208"/>
      <c r="CD82" s="208"/>
      <c r="CE82" s="208"/>
      <c r="CF82" s="208"/>
      <c r="CG82" s="209">
        <f t="shared" si="23"/>
        <v>3681388.2247115336</v>
      </c>
      <c r="CJ82" s="194">
        <v>0.71431625555324119</v>
      </c>
    </row>
    <row r="83" spans="2:88" x14ac:dyDescent="0.2">
      <c r="B83" s="90">
        <f t="shared" si="24"/>
        <v>2090</v>
      </c>
      <c r="C83" s="210">
        <v>0.5993136130753316</v>
      </c>
      <c r="D83" s="208">
        <f t="shared" si="22"/>
        <v>3667.799312021029</v>
      </c>
      <c r="E83" s="208">
        <f t="shared" si="25"/>
        <v>4439.4031282328406</v>
      </c>
      <c r="F83" s="208">
        <f t="shared" si="26"/>
        <v>13152.466059152035</v>
      </c>
      <c r="G83" s="208">
        <f t="shared" si="27"/>
        <v>0</v>
      </c>
      <c r="H83" s="208">
        <f t="shared" si="28"/>
        <v>34776.686615301966</v>
      </c>
      <c r="I83" s="208">
        <f t="shared" si="29"/>
        <v>111802.59833119555</v>
      </c>
      <c r="J83" s="208">
        <f t="shared" si="30"/>
        <v>50139.788786641097</v>
      </c>
      <c r="K83" s="208">
        <f t="shared" si="31"/>
        <v>0</v>
      </c>
      <c r="L83" s="208">
        <f t="shared" si="32"/>
        <v>26190.550614008076</v>
      </c>
      <c r="M83" s="208">
        <f t="shared" si="33"/>
        <v>19099.88389221525</v>
      </c>
      <c r="N83" s="208">
        <f t="shared" si="34"/>
        <v>0</v>
      </c>
      <c r="O83" s="208">
        <f t="shared" si="35"/>
        <v>0</v>
      </c>
      <c r="P83" s="208">
        <f t="shared" si="36"/>
        <v>0</v>
      </c>
      <c r="Q83" s="208">
        <f t="shared" si="37"/>
        <v>0</v>
      </c>
      <c r="R83" s="208">
        <f t="shared" si="38"/>
        <v>0</v>
      </c>
      <c r="S83" s="208">
        <f t="shared" si="39"/>
        <v>0</v>
      </c>
      <c r="T83" s="208">
        <f t="shared" si="40"/>
        <v>0</v>
      </c>
      <c r="U83" s="208">
        <f t="shared" si="41"/>
        <v>0</v>
      </c>
      <c r="V83" s="208">
        <f t="shared" si="42"/>
        <v>0</v>
      </c>
      <c r="W83" s="208">
        <f t="shared" si="43"/>
        <v>0</v>
      </c>
      <c r="X83" s="208">
        <f t="shared" si="44"/>
        <v>81963.705533121305</v>
      </c>
      <c r="Y83" s="208">
        <f t="shared" si="45"/>
        <v>0</v>
      </c>
      <c r="Z83" s="208">
        <f t="shared" si="46"/>
        <v>0</v>
      </c>
      <c r="AA83" s="208">
        <f t="shared" si="47"/>
        <v>72561.65434476173</v>
      </c>
      <c r="AB83" s="208">
        <f t="shared" si="48"/>
        <v>0</v>
      </c>
      <c r="AC83" s="208">
        <f t="shared" si="49"/>
        <v>0</v>
      </c>
      <c r="AD83" s="208">
        <f t="shared" si="50"/>
        <v>0</v>
      </c>
      <c r="AE83" s="208">
        <f t="shared" si="51"/>
        <v>59387.509681874821</v>
      </c>
      <c r="AF83" s="208">
        <f t="shared" si="52"/>
        <v>0</v>
      </c>
      <c r="AG83" s="208">
        <f t="shared" si="53"/>
        <v>0</v>
      </c>
      <c r="AH83" s="208">
        <f t="shared" si="54"/>
        <v>0</v>
      </c>
      <c r="AI83" s="208">
        <f t="shared" si="55"/>
        <v>251711.08853301915</v>
      </c>
      <c r="AJ83" s="208">
        <f t="shared" si="56"/>
        <v>0</v>
      </c>
      <c r="AK83" s="208">
        <f t="shared" si="57"/>
        <v>0</v>
      </c>
      <c r="AL83" s="208">
        <f t="shared" si="58"/>
        <v>61852.669900492969</v>
      </c>
      <c r="AM83" s="208">
        <f t="shared" si="59"/>
        <v>0</v>
      </c>
      <c r="AN83" s="208">
        <f t="shared" si="60"/>
        <v>0</v>
      </c>
      <c r="AO83" s="208">
        <f t="shared" si="61"/>
        <v>0</v>
      </c>
      <c r="AP83" s="208">
        <f t="shared" si="62"/>
        <v>73767.348972483655</v>
      </c>
      <c r="AQ83" s="208">
        <f t="shared" si="63"/>
        <v>0</v>
      </c>
      <c r="AR83" s="208">
        <f t="shared" si="64"/>
        <v>0</v>
      </c>
      <c r="AS83" s="208">
        <f t="shared" si="65"/>
        <v>0</v>
      </c>
      <c r="AT83" s="208">
        <f t="shared" si="66"/>
        <v>0</v>
      </c>
      <c r="AU83" s="208">
        <f t="shared" si="67"/>
        <v>0</v>
      </c>
      <c r="AV83" s="208">
        <f t="shared" si="68"/>
        <v>0</v>
      </c>
      <c r="AW83" s="208">
        <f t="shared" si="69"/>
        <v>0</v>
      </c>
      <c r="AX83" s="208">
        <f t="shared" si="70"/>
        <v>0</v>
      </c>
      <c r="AY83" s="208">
        <f t="shared" si="71"/>
        <v>0</v>
      </c>
      <c r="AZ83" s="208">
        <f t="shared" si="72"/>
        <v>225551.50455601828</v>
      </c>
      <c r="BA83" s="208">
        <f t="shared" si="73"/>
        <v>0</v>
      </c>
      <c r="BB83" s="208">
        <f t="shared" si="74"/>
        <v>0</v>
      </c>
      <c r="BC83" s="208">
        <f t="shared" si="75"/>
        <v>0</v>
      </c>
      <c r="BD83" s="208">
        <f t="shared" si="76"/>
        <v>0</v>
      </c>
      <c r="BE83" s="208">
        <f t="shared" si="77"/>
        <v>139512.16024035602</v>
      </c>
      <c r="BF83" s="208">
        <f t="shared" si="78"/>
        <v>0</v>
      </c>
      <c r="BG83" s="208">
        <f t="shared" si="79"/>
        <v>0</v>
      </c>
      <c r="BH83" s="208">
        <f t="shared" si="80"/>
        <v>2331686.0216424521</v>
      </c>
      <c r="BI83" s="208">
        <f t="shared" si="81"/>
        <v>0</v>
      </c>
      <c r="BJ83" s="208">
        <f t="shared" si="82"/>
        <v>0</v>
      </c>
      <c r="BK83" s="208">
        <f t="shared" si="83"/>
        <v>0</v>
      </c>
      <c r="BL83" s="208">
        <f t="shared" si="84"/>
        <v>0</v>
      </c>
      <c r="BM83" s="208">
        <f t="shared" si="85"/>
        <v>0</v>
      </c>
      <c r="BN83" s="208">
        <f t="shared" ref="BN83:BN100" si="86">BN$18*$CJ21/100</f>
        <v>0</v>
      </c>
      <c r="BO83" s="208">
        <f>BO$18*$CJ20/100</f>
        <v>0</v>
      </c>
      <c r="BP83" s="208"/>
      <c r="BQ83" s="208"/>
      <c r="BR83" s="208"/>
      <c r="BS83" s="208"/>
      <c r="BT83" s="208"/>
      <c r="BU83" s="208"/>
      <c r="BV83" s="208"/>
      <c r="BW83" s="208"/>
      <c r="BX83" s="208"/>
      <c r="BY83" s="208"/>
      <c r="BZ83" s="208"/>
      <c r="CA83" s="208"/>
      <c r="CB83" s="208"/>
      <c r="CC83" s="208"/>
      <c r="CD83" s="208"/>
      <c r="CE83" s="208"/>
      <c r="CF83" s="208"/>
      <c r="CG83" s="209">
        <f t="shared" si="23"/>
        <v>3561262.8401433481</v>
      </c>
      <c r="CJ83" s="194">
        <v>0.59985259423347492</v>
      </c>
    </row>
    <row r="84" spans="2:88" x14ac:dyDescent="0.2">
      <c r="B84" s="90">
        <f t="shared" si="24"/>
        <v>2091</v>
      </c>
      <c r="C84" s="210">
        <v>0.48498305666766384</v>
      </c>
      <c r="D84" s="208">
        <f t="shared" ref="D84:D100" si="87">D$18*$C84/100</f>
        <v>2968.0963068061023</v>
      </c>
      <c r="E84" s="208">
        <f t="shared" si="25"/>
        <v>3727.7306733285623</v>
      </c>
      <c r="F84" s="208">
        <f t="shared" si="26"/>
        <v>11334.038854716642</v>
      </c>
      <c r="G84" s="208">
        <f t="shared" si="27"/>
        <v>0</v>
      </c>
      <c r="H84" s="208">
        <f t="shared" si="28"/>
        <v>31004.905705111796</v>
      </c>
      <c r="I84" s="208">
        <f t="shared" si="29"/>
        <v>100852.45666303168</v>
      </c>
      <c r="J84" s="208">
        <f t="shared" si="30"/>
        <v>45662.23584404304</v>
      </c>
      <c r="K84" s="208">
        <f t="shared" si="31"/>
        <v>0</v>
      </c>
      <c r="L84" s="208">
        <f t="shared" si="32"/>
        <v>24201.380246348326</v>
      </c>
      <c r="M84" s="208">
        <f t="shared" si="33"/>
        <v>17749.743153356241</v>
      </c>
      <c r="N84" s="208">
        <f t="shared" si="34"/>
        <v>0</v>
      </c>
      <c r="O84" s="208">
        <f t="shared" si="35"/>
        <v>0</v>
      </c>
      <c r="P84" s="208">
        <f t="shared" si="36"/>
        <v>0</v>
      </c>
      <c r="Q84" s="208">
        <f t="shared" si="37"/>
        <v>0</v>
      </c>
      <c r="R84" s="208">
        <f t="shared" si="38"/>
        <v>0</v>
      </c>
      <c r="S84" s="208">
        <f t="shared" si="39"/>
        <v>0</v>
      </c>
      <c r="T84" s="208">
        <f t="shared" si="40"/>
        <v>0</v>
      </c>
      <c r="U84" s="208">
        <f t="shared" si="41"/>
        <v>0</v>
      </c>
      <c r="V84" s="208">
        <f t="shared" si="42"/>
        <v>0</v>
      </c>
      <c r="W84" s="208">
        <f t="shared" si="43"/>
        <v>0</v>
      </c>
      <c r="X84" s="208">
        <f t="shared" si="44"/>
        <v>78630.934128923967</v>
      </c>
      <c r="Y84" s="208">
        <f t="shared" si="45"/>
        <v>0</v>
      </c>
      <c r="Z84" s="208">
        <f t="shared" si="46"/>
        <v>0</v>
      </c>
      <c r="AA84" s="208">
        <f t="shared" si="47"/>
        <v>69899.931425589835</v>
      </c>
      <c r="AB84" s="208">
        <f t="shared" si="48"/>
        <v>0</v>
      </c>
      <c r="AC84" s="208">
        <f t="shared" si="49"/>
        <v>0</v>
      </c>
      <c r="AD84" s="208">
        <f t="shared" si="50"/>
        <v>0</v>
      </c>
      <c r="AE84" s="208">
        <f t="shared" si="51"/>
        <v>57447.232400244371</v>
      </c>
      <c r="AF84" s="208">
        <f t="shared" si="52"/>
        <v>0</v>
      </c>
      <c r="AG84" s="208">
        <f t="shared" si="53"/>
        <v>0</v>
      </c>
      <c r="AH84" s="208">
        <f t="shared" si="54"/>
        <v>0</v>
      </c>
      <c r="AI84" s="208">
        <f t="shared" si="55"/>
        <v>244224.38454721391</v>
      </c>
      <c r="AJ84" s="208">
        <f t="shared" si="56"/>
        <v>0</v>
      </c>
      <c r="AK84" s="208">
        <f t="shared" si="57"/>
        <v>0</v>
      </c>
      <c r="AL84" s="208">
        <f t="shared" si="58"/>
        <v>60114.666983446834</v>
      </c>
      <c r="AM84" s="208">
        <f t="shared" si="59"/>
        <v>0</v>
      </c>
      <c r="AN84" s="208">
        <f t="shared" si="60"/>
        <v>0</v>
      </c>
      <c r="AO84" s="208">
        <f t="shared" si="61"/>
        <v>0</v>
      </c>
      <c r="AP84" s="208">
        <f t="shared" si="62"/>
        <v>71811.029852071952</v>
      </c>
      <c r="AQ84" s="208">
        <f t="shared" si="63"/>
        <v>0</v>
      </c>
      <c r="AR84" s="208">
        <f t="shared" si="64"/>
        <v>0</v>
      </c>
      <c r="AS84" s="208">
        <f t="shared" si="65"/>
        <v>0</v>
      </c>
      <c r="AT84" s="208">
        <f t="shared" si="66"/>
        <v>0</v>
      </c>
      <c r="AU84" s="208">
        <f t="shared" si="67"/>
        <v>0</v>
      </c>
      <c r="AV84" s="208">
        <f t="shared" si="68"/>
        <v>0</v>
      </c>
      <c r="AW84" s="208">
        <f t="shared" si="69"/>
        <v>0</v>
      </c>
      <c r="AX84" s="208">
        <f t="shared" si="70"/>
        <v>0</v>
      </c>
      <c r="AY84" s="208">
        <f t="shared" si="71"/>
        <v>0</v>
      </c>
      <c r="AZ84" s="208">
        <f t="shared" si="72"/>
        <v>219859.35019896951</v>
      </c>
      <c r="BA84" s="208">
        <f t="shared" si="73"/>
        <v>0</v>
      </c>
      <c r="BB84" s="208">
        <f t="shared" si="74"/>
        <v>0</v>
      </c>
      <c r="BC84" s="208">
        <f t="shared" si="75"/>
        <v>0</v>
      </c>
      <c r="BD84" s="208">
        <f t="shared" si="76"/>
        <v>0</v>
      </c>
      <c r="BE84" s="208">
        <f t="shared" si="77"/>
        <v>135886.70880000861</v>
      </c>
      <c r="BF84" s="208">
        <f t="shared" si="78"/>
        <v>0</v>
      </c>
      <c r="BG84" s="208">
        <f t="shared" si="79"/>
        <v>0</v>
      </c>
      <c r="BH84" s="208">
        <f t="shared" si="80"/>
        <v>2268947.0392583753</v>
      </c>
      <c r="BI84" s="208">
        <f t="shared" si="81"/>
        <v>0</v>
      </c>
      <c r="BJ84" s="208">
        <f t="shared" si="82"/>
        <v>0</v>
      </c>
      <c r="BK84" s="208">
        <f t="shared" si="83"/>
        <v>0</v>
      </c>
      <c r="BL84" s="208">
        <f t="shared" si="84"/>
        <v>0</v>
      </c>
      <c r="BM84" s="208">
        <f t="shared" si="85"/>
        <v>0</v>
      </c>
      <c r="BN84" s="208">
        <f t="shared" si="86"/>
        <v>0</v>
      </c>
      <c r="BO84" s="208">
        <f t="shared" ref="BO84:BO100" si="88">BO$18*$CJ21/100</f>
        <v>0</v>
      </c>
      <c r="BP84" s="208">
        <f>BP$18*$CJ20/100</f>
        <v>0</v>
      </c>
      <c r="BQ84" s="208"/>
      <c r="BR84" s="208"/>
      <c r="BS84" s="208"/>
      <c r="BT84" s="208"/>
      <c r="BU84" s="208"/>
      <c r="BV84" s="208"/>
      <c r="BW84" s="208"/>
      <c r="BX84" s="208"/>
      <c r="BY84" s="208"/>
      <c r="BZ84" s="208"/>
      <c r="CA84" s="208"/>
      <c r="CB84" s="208"/>
      <c r="CC84" s="208"/>
      <c r="CD84" s="208"/>
      <c r="CE84" s="208"/>
      <c r="CF84" s="208"/>
      <c r="CG84" s="209">
        <f t="shared" si="23"/>
        <v>3444321.8650415866</v>
      </c>
      <c r="CJ84" s="194">
        <v>0.48547891933315562</v>
      </c>
    </row>
    <row r="85" spans="2:88" x14ac:dyDescent="0.2">
      <c r="B85" s="90">
        <f t="shared" si="24"/>
        <v>2092</v>
      </c>
      <c r="C85" s="210">
        <v>6.3432156749345712</v>
      </c>
      <c r="D85" s="208">
        <f t="shared" si="87"/>
        <v>38820.479930599577</v>
      </c>
      <c r="E85" s="208">
        <f t="shared" si="25"/>
        <v>3016.5946124728694</v>
      </c>
      <c r="F85" s="208">
        <f t="shared" si="26"/>
        <v>9517.1001756362657</v>
      </c>
      <c r="G85" s="208">
        <f t="shared" si="27"/>
        <v>0</v>
      </c>
      <c r="H85" s="208">
        <f t="shared" si="28"/>
        <v>27236.922148602469</v>
      </c>
      <c r="I85" s="208">
        <f t="shared" si="29"/>
        <v>89914.28492185066</v>
      </c>
      <c r="J85" s="208">
        <f t="shared" si="30"/>
        <v>41189.996747271827</v>
      </c>
      <c r="K85" s="208">
        <f t="shared" si="31"/>
        <v>0</v>
      </c>
      <c r="L85" s="208">
        <f t="shared" si="32"/>
        <v>22214.991493218724</v>
      </c>
      <c r="M85" s="208">
        <f t="shared" si="33"/>
        <v>16401.651483403202</v>
      </c>
      <c r="N85" s="208">
        <f t="shared" si="34"/>
        <v>0</v>
      </c>
      <c r="O85" s="208">
        <f t="shared" si="35"/>
        <v>0</v>
      </c>
      <c r="P85" s="208">
        <f t="shared" si="36"/>
        <v>0</v>
      </c>
      <c r="Q85" s="208">
        <f t="shared" si="37"/>
        <v>0</v>
      </c>
      <c r="R85" s="208">
        <f t="shared" si="38"/>
        <v>0</v>
      </c>
      <c r="S85" s="208">
        <f t="shared" si="39"/>
        <v>0</v>
      </c>
      <c r="T85" s="208">
        <f t="shared" si="40"/>
        <v>0</v>
      </c>
      <c r="U85" s="208">
        <f t="shared" si="41"/>
        <v>0</v>
      </c>
      <c r="V85" s="208">
        <f t="shared" si="42"/>
        <v>0</v>
      </c>
      <c r="W85" s="208">
        <f t="shared" si="43"/>
        <v>0</v>
      </c>
      <c r="X85" s="208">
        <f t="shared" si="44"/>
        <v>75310.46861169739</v>
      </c>
      <c r="Y85" s="208">
        <f t="shared" si="45"/>
        <v>0</v>
      </c>
      <c r="Z85" s="208">
        <f t="shared" si="46"/>
        <v>0</v>
      </c>
      <c r="AA85" s="208">
        <f t="shared" si="47"/>
        <v>67250.666463754489</v>
      </c>
      <c r="AB85" s="208">
        <f t="shared" si="48"/>
        <v>0</v>
      </c>
      <c r="AC85" s="208">
        <f t="shared" si="49"/>
        <v>0</v>
      </c>
      <c r="AD85" s="208">
        <f t="shared" si="50"/>
        <v>0</v>
      </c>
      <c r="AE85" s="208">
        <f t="shared" si="51"/>
        <v>55519.34458073735</v>
      </c>
      <c r="AF85" s="208">
        <f t="shared" si="52"/>
        <v>0</v>
      </c>
      <c r="AG85" s="208">
        <f t="shared" si="53"/>
        <v>0</v>
      </c>
      <c r="AH85" s="208">
        <f t="shared" si="54"/>
        <v>0</v>
      </c>
      <c r="AI85" s="208">
        <f t="shared" si="55"/>
        <v>236802.36761480721</v>
      </c>
      <c r="AJ85" s="208">
        <f t="shared" si="56"/>
        <v>0</v>
      </c>
      <c r="AK85" s="208">
        <f t="shared" si="57"/>
        <v>0</v>
      </c>
      <c r="AL85" s="208">
        <f t="shared" si="58"/>
        <v>58395.374473712938</v>
      </c>
      <c r="AM85" s="208">
        <f t="shared" si="59"/>
        <v>0</v>
      </c>
      <c r="AN85" s="208">
        <f t="shared" si="60"/>
        <v>0</v>
      </c>
      <c r="AO85" s="208">
        <f t="shared" si="61"/>
        <v>0</v>
      </c>
      <c r="AP85" s="208">
        <f t="shared" si="62"/>
        <v>69882.622034827349</v>
      </c>
      <c r="AQ85" s="208">
        <f t="shared" si="63"/>
        <v>0</v>
      </c>
      <c r="AR85" s="208">
        <f t="shared" si="64"/>
        <v>0</v>
      </c>
      <c r="AS85" s="208">
        <f t="shared" si="65"/>
        <v>0</v>
      </c>
      <c r="AT85" s="208">
        <f t="shared" si="66"/>
        <v>0</v>
      </c>
      <c r="AU85" s="208">
        <f t="shared" si="67"/>
        <v>0</v>
      </c>
      <c r="AV85" s="208">
        <f t="shared" si="68"/>
        <v>0</v>
      </c>
      <c r="AW85" s="208">
        <f t="shared" si="69"/>
        <v>0</v>
      </c>
      <c r="AX85" s="208">
        <f t="shared" si="70"/>
        <v>0</v>
      </c>
      <c r="AY85" s="208">
        <f t="shared" si="71"/>
        <v>0</v>
      </c>
      <c r="AZ85" s="208">
        <f t="shared" si="72"/>
        <v>214318.91914535407</v>
      </c>
      <c r="BA85" s="208">
        <f t="shared" si="73"/>
        <v>0</v>
      </c>
      <c r="BB85" s="208">
        <f t="shared" si="74"/>
        <v>0</v>
      </c>
      <c r="BC85" s="208">
        <f t="shared" si="75"/>
        <v>0</v>
      </c>
      <c r="BD85" s="208">
        <f t="shared" si="76"/>
        <v>0</v>
      </c>
      <c r="BE85" s="208">
        <f t="shared" si="77"/>
        <v>132386.32454739342</v>
      </c>
      <c r="BF85" s="208">
        <f t="shared" si="78"/>
        <v>0</v>
      </c>
      <c r="BG85" s="208">
        <f t="shared" si="79"/>
        <v>0</v>
      </c>
      <c r="BH85" s="208">
        <f t="shared" si="80"/>
        <v>2208684.038743881</v>
      </c>
      <c r="BI85" s="208">
        <f t="shared" si="81"/>
        <v>0</v>
      </c>
      <c r="BJ85" s="208">
        <f t="shared" si="82"/>
        <v>0</v>
      </c>
      <c r="BK85" s="208">
        <f t="shared" si="83"/>
        <v>0</v>
      </c>
      <c r="BL85" s="208">
        <f t="shared" si="84"/>
        <v>0</v>
      </c>
      <c r="BM85" s="208">
        <f t="shared" si="85"/>
        <v>0</v>
      </c>
      <c r="BN85" s="208">
        <f t="shared" si="86"/>
        <v>0</v>
      </c>
      <c r="BO85" s="208">
        <f t="shared" si="88"/>
        <v>0</v>
      </c>
      <c r="BP85" s="208">
        <f t="shared" ref="BP85:BP100" si="89">BP$18*$CJ21/100</f>
        <v>0</v>
      </c>
      <c r="BQ85" s="208">
        <f>BQ$18*$CJ20/100</f>
        <v>0</v>
      </c>
      <c r="BR85" s="208"/>
      <c r="BS85" s="208"/>
      <c r="BT85" s="208"/>
      <c r="BU85" s="208"/>
      <c r="BV85" s="208"/>
      <c r="BW85" s="208"/>
      <c r="BX85" s="208"/>
      <c r="BY85" s="208"/>
      <c r="BZ85" s="208"/>
      <c r="CA85" s="208"/>
      <c r="CB85" s="208"/>
      <c r="CC85" s="208"/>
      <c r="CD85" s="208"/>
      <c r="CE85" s="208"/>
      <c r="CF85" s="208"/>
      <c r="CG85" s="209">
        <f t="shared" ref="CG85:CG100" si="90">SUM(D85:CF85)</f>
        <v>3366862.1477292208</v>
      </c>
      <c r="CJ85" s="194">
        <v>6.3465299148937611</v>
      </c>
    </row>
    <row r="86" spans="2:88" x14ac:dyDescent="0.2">
      <c r="B86" s="90">
        <f t="shared" ref="B86:B100" si="91">B85+1</f>
        <v>2093</v>
      </c>
      <c r="C86" s="210">
        <v>0</v>
      </c>
      <c r="D86" s="208">
        <f t="shared" si="87"/>
        <v>0</v>
      </c>
      <c r="E86" s="208">
        <f t="shared" ref="E86:E100" si="92">E$18*$C85/100</f>
        <v>39454.801498093031</v>
      </c>
      <c r="F86" s="208">
        <f t="shared" si="26"/>
        <v>7701.5309398825011</v>
      </c>
      <c r="G86" s="208">
        <f t="shared" si="27"/>
        <v>0</v>
      </c>
      <c r="H86" s="208">
        <f t="shared" si="28"/>
        <v>23472.432157479507</v>
      </c>
      <c r="I86" s="208">
        <f t="shared" si="29"/>
        <v>78987.125513493855</v>
      </c>
      <c r="J86" s="208">
        <f t="shared" si="30"/>
        <v>36722.646388661291</v>
      </c>
      <c r="K86" s="208">
        <f t="shared" si="31"/>
        <v>0</v>
      </c>
      <c r="L86" s="208">
        <f t="shared" si="32"/>
        <v>20231.16182545686</v>
      </c>
      <c r="M86" s="208">
        <f t="shared" si="33"/>
        <v>15055.444956843648</v>
      </c>
      <c r="N86" s="208">
        <f t="shared" si="34"/>
        <v>0</v>
      </c>
      <c r="O86" s="208">
        <f t="shared" si="35"/>
        <v>0</v>
      </c>
      <c r="P86" s="208">
        <f t="shared" si="36"/>
        <v>0</v>
      </c>
      <c r="Q86" s="208">
        <f t="shared" si="37"/>
        <v>0</v>
      </c>
      <c r="R86" s="208">
        <f t="shared" si="38"/>
        <v>0</v>
      </c>
      <c r="S86" s="208">
        <f t="shared" si="39"/>
        <v>0</v>
      </c>
      <c r="T86" s="208">
        <f t="shared" si="40"/>
        <v>0</v>
      </c>
      <c r="U86" s="208">
        <f t="shared" si="41"/>
        <v>0</v>
      </c>
      <c r="V86" s="208">
        <f t="shared" si="42"/>
        <v>0</v>
      </c>
      <c r="W86" s="208">
        <f t="shared" si="43"/>
        <v>0</v>
      </c>
      <c r="X86" s="208">
        <f t="shared" si="44"/>
        <v>72001.324510483944</v>
      </c>
      <c r="Y86" s="208">
        <f t="shared" si="45"/>
        <v>0</v>
      </c>
      <c r="Z86" s="208">
        <f t="shared" si="46"/>
        <v>0</v>
      </c>
      <c r="AA86" s="208">
        <f t="shared" si="47"/>
        <v>64612.862822668787</v>
      </c>
      <c r="AB86" s="208">
        <f t="shared" si="48"/>
        <v>0</v>
      </c>
      <c r="AC86" s="208">
        <f t="shared" si="49"/>
        <v>0</v>
      </c>
      <c r="AD86" s="208">
        <f t="shared" si="50"/>
        <v>0</v>
      </c>
      <c r="AE86" s="208">
        <f t="shared" si="51"/>
        <v>53602.855066383883</v>
      </c>
      <c r="AF86" s="208">
        <f t="shared" si="52"/>
        <v>0</v>
      </c>
      <c r="AG86" s="208">
        <f t="shared" si="53"/>
        <v>0</v>
      </c>
      <c r="AH86" s="208">
        <f t="shared" si="54"/>
        <v>0</v>
      </c>
      <c r="AI86" s="208">
        <f t="shared" si="55"/>
        <v>229439.86277152706</v>
      </c>
      <c r="AJ86" s="208">
        <f t="shared" si="56"/>
        <v>0</v>
      </c>
      <c r="AK86" s="208">
        <f t="shared" si="57"/>
        <v>0</v>
      </c>
      <c r="AL86" s="208">
        <f t="shared" si="58"/>
        <v>56693.295538706312</v>
      </c>
      <c r="AM86" s="208">
        <f t="shared" si="59"/>
        <v>0</v>
      </c>
      <c r="AN86" s="208">
        <f t="shared" si="60"/>
        <v>0</v>
      </c>
      <c r="AO86" s="208">
        <f t="shared" si="61"/>
        <v>0</v>
      </c>
      <c r="AP86" s="208">
        <f t="shared" si="62"/>
        <v>67979.892616496494</v>
      </c>
      <c r="AQ86" s="208">
        <f t="shared" si="63"/>
        <v>0</v>
      </c>
      <c r="AR86" s="208">
        <f t="shared" si="64"/>
        <v>0</v>
      </c>
      <c r="AS86" s="208">
        <f t="shared" si="65"/>
        <v>0</v>
      </c>
      <c r="AT86" s="208">
        <f t="shared" si="66"/>
        <v>0</v>
      </c>
      <c r="AU86" s="208">
        <f t="shared" si="67"/>
        <v>0</v>
      </c>
      <c r="AV86" s="208">
        <f t="shared" si="68"/>
        <v>0</v>
      </c>
      <c r="AW86" s="208">
        <f t="shared" si="69"/>
        <v>0</v>
      </c>
      <c r="AX86" s="208">
        <f t="shared" si="70"/>
        <v>0</v>
      </c>
      <c r="AY86" s="208">
        <f t="shared" si="71"/>
        <v>0</v>
      </c>
      <c r="AZ86" s="208">
        <f t="shared" si="72"/>
        <v>208918.07353089712</v>
      </c>
      <c r="BA86" s="208">
        <f t="shared" si="73"/>
        <v>0</v>
      </c>
      <c r="BB86" s="208">
        <f t="shared" si="74"/>
        <v>0</v>
      </c>
      <c r="BC86" s="208">
        <f t="shared" si="75"/>
        <v>0</v>
      </c>
      <c r="BD86" s="208">
        <f t="shared" si="76"/>
        <v>0</v>
      </c>
      <c r="BE86" s="208">
        <f t="shared" si="77"/>
        <v>129001.00210749189</v>
      </c>
      <c r="BF86" s="208">
        <f t="shared" si="78"/>
        <v>0</v>
      </c>
      <c r="BG86" s="208">
        <f t="shared" si="79"/>
        <v>0</v>
      </c>
      <c r="BH86" s="208">
        <f t="shared" si="80"/>
        <v>2150698.9415494031</v>
      </c>
      <c r="BI86" s="208">
        <f t="shared" si="81"/>
        <v>0</v>
      </c>
      <c r="BJ86" s="208">
        <f t="shared" si="82"/>
        <v>0</v>
      </c>
      <c r="BK86" s="208">
        <f t="shared" si="83"/>
        <v>0</v>
      </c>
      <c r="BL86" s="208">
        <f t="shared" si="84"/>
        <v>0</v>
      </c>
      <c r="BM86" s="208">
        <f t="shared" si="85"/>
        <v>0</v>
      </c>
      <c r="BN86" s="208">
        <f t="shared" si="86"/>
        <v>0</v>
      </c>
      <c r="BO86" s="208">
        <f t="shared" si="88"/>
        <v>0</v>
      </c>
      <c r="BP86" s="208">
        <f t="shared" si="89"/>
        <v>0</v>
      </c>
      <c r="BQ86" s="208">
        <f t="shared" ref="BQ86:BQ100" si="93">BQ$18*$CJ21/100</f>
        <v>0</v>
      </c>
      <c r="BR86" s="208">
        <f>BR$18*$CJ20/100</f>
        <v>0</v>
      </c>
      <c r="BS86" s="208"/>
      <c r="BT86" s="208"/>
      <c r="BU86" s="208"/>
      <c r="BV86" s="208"/>
      <c r="BW86" s="208"/>
      <c r="BX86" s="208"/>
      <c r="BY86" s="208"/>
      <c r="BZ86" s="208"/>
      <c r="CA86" s="208"/>
      <c r="CB86" s="208"/>
      <c r="CC86" s="208"/>
      <c r="CD86" s="208"/>
      <c r="CE86" s="208"/>
      <c r="CF86" s="208"/>
      <c r="CG86" s="209">
        <f t="shared" si="90"/>
        <v>3254573.2537939698</v>
      </c>
      <c r="CJ86" s="194">
        <v>0</v>
      </c>
    </row>
    <row r="87" spans="2:88" x14ac:dyDescent="0.2">
      <c r="B87" s="90">
        <f t="shared" si="91"/>
        <v>2094</v>
      </c>
      <c r="C87" s="210">
        <v>0</v>
      </c>
      <c r="D87" s="208">
        <f t="shared" si="87"/>
        <v>0</v>
      </c>
      <c r="E87" s="208">
        <f t="shared" si="92"/>
        <v>0</v>
      </c>
      <c r="F87" s="208">
        <f t="shared" ref="F87:F100" si="94">F$18*$C85/100</f>
        <v>100730.26491796099</v>
      </c>
      <c r="G87" s="208">
        <f t="shared" ref="G87:G100" si="95">G$18*$CJ84/100</f>
        <v>0</v>
      </c>
      <c r="H87" s="208">
        <f t="shared" si="28"/>
        <v>19711.156246511986</v>
      </c>
      <c r="I87" s="208">
        <f t="shared" si="29"/>
        <v>68070.097451335299</v>
      </c>
      <c r="J87" s="208">
        <f t="shared" si="30"/>
        <v>32259.793669158615</v>
      </c>
      <c r="K87" s="208">
        <f t="shared" si="31"/>
        <v>0</v>
      </c>
      <c r="L87" s="208">
        <f t="shared" si="32"/>
        <v>18249.686516233316</v>
      </c>
      <c r="M87" s="208">
        <f t="shared" si="33"/>
        <v>13710.972762206104</v>
      </c>
      <c r="N87" s="208">
        <f t="shared" si="34"/>
        <v>0</v>
      </c>
      <c r="O87" s="208">
        <f t="shared" si="35"/>
        <v>0</v>
      </c>
      <c r="P87" s="208">
        <f t="shared" si="36"/>
        <v>0</v>
      </c>
      <c r="Q87" s="208">
        <f t="shared" si="37"/>
        <v>0</v>
      </c>
      <c r="R87" s="208">
        <f t="shared" si="38"/>
        <v>0</v>
      </c>
      <c r="S87" s="208">
        <f t="shared" si="39"/>
        <v>0</v>
      </c>
      <c r="T87" s="208">
        <f t="shared" si="40"/>
        <v>0</v>
      </c>
      <c r="U87" s="208">
        <f t="shared" si="41"/>
        <v>0</v>
      </c>
      <c r="V87" s="208">
        <f t="shared" si="42"/>
        <v>0</v>
      </c>
      <c r="W87" s="208">
        <f t="shared" si="43"/>
        <v>0</v>
      </c>
      <c r="X87" s="208">
        <f t="shared" si="44"/>
        <v>68702.596112002546</v>
      </c>
      <c r="Y87" s="208">
        <f t="shared" si="45"/>
        <v>0</v>
      </c>
      <c r="Z87" s="208">
        <f t="shared" si="46"/>
        <v>0</v>
      </c>
      <c r="AA87" s="208">
        <f t="shared" si="47"/>
        <v>61985.60359667275</v>
      </c>
      <c r="AB87" s="208">
        <f t="shared" si="48"/>
        <v>0</v>
      </c>
      <c r="AC87" s="208">
        <f t="shared" si="49"/>
        <v>0</v>
      </c>
      <c r="AD87" s="208">
        <f t="shared" si="50"/>
        <v>0</v>
      </c>
      <c r="AE87" s="208">
        <f t="shared" si="51"/>
        <v>51696.85199277167</v>
      </c>
      <c r="AF87" s="208">
        <f t="shared" si="52"/>
        <v>0</v>
      </c>
      <c r="AG87" s="208">
        <f t="shared" si="53"/>
        <v>0</v>
      </c>
      <c r="AH87" s="208">
        <f t="shared" si="54"/>
        <v>0</v>
      </c>
      <c r="AI87" s="208">
        <f t="shared" si="55"/>
        <v>222132.10905024339</v>
      </c>
      <c r="AJ87" s="208">
        <f t="shared" si="56"/>
        <v>0</v>
      </c>
      <c r="AK87" s="208">
        <f t="shared" si="57"/>
        <v>0</v>
      </c>
      <c r="AL87" s="208">
        <f t="shared" si="58"/>
        <v>55007.053092448768</v>
      </c>
      <c r="AM87" s="208">
        <f t="shared" si="59"/>
        <v>0</v>
      </c>
      <c r="AN87" s="208">
        <f t="shared" si="60"/>
        <v>0</v>
      </c>
      <c r="AO87" s="208">
        <f t="shared" si="61"/>
        <v>0</v>
      </c>
      <c r="AP87" s="208">
        <f t="shared" si="62"/>
        <v>66100.787325166253</v>
      </c>
      <c r="AQ87" s="208">
        <f t="shared" si="63"/>
        <v>0</v>
      </c>
      <c r="AR87" s="208">
        <f t="shared" si="64"/>
        <v>0</v>
      </c>
      <c r="AS87" s="208">
        <f t="shared" si="65"/>
        <v>0</v>
      </c>
      <c r="AT87" s="208">
        <f t="shared" si="66"/>
        <v>0</v>
      </c>
      <c r="AU87" s="208">
        <f t="shared" si="67"/>
        <v>0</v>
      </c>
      <c r="AV87" s="208">
        <f t="shared" si="68"/>
        <v>0</v>
      </c>
      <c r="AW87" s="208">
        <f t="shared" si="69"/>
        <v>0</v>
      </c>
      <c r="AX87" s="208">
        <f t="shared" si="70"/>
        <v>0</v>
      </c>
      <c r="AY87" s="208">
        <f t="shared" si="71"/>
        <v>0</v>
      </c>
      <c r="AZ87" s="208">
        <f t="shared" si="72"/>
        <v>203645.64652046605</v>
      </c>
      <c r="BA87" s="208">
        <f t="shared" si="73"/>
        <v>0</v>
      </c>
      <c r="BB87" s="208">
        <f t="shared" si="74"/>
        <v>0</v>
      </c>
      <c r="BC87" s="208">
        <f t="shared" si="75"/>
        <v>0</v>
      </c>
      <c r="BD87" s="208">
        <f t="shared" si="76"/>
        <v>0</v>
      </c>
      <c r="BE87" s="208">
        <f t="shared" si="77"/>
        <v>125721.53653528696</v>
      </c>
      <c r="BF87" s="208">
        <f t="shared" si="78"/>
        <v>0</v>
      </c>
      <c r="BG87" s="208">
        <f t="shared" si="79"/>
        <v>0</v>
      </c>
      <c r="BH87" s="208">
        <f t="shared" si="80"/>
        <v>2094809.5154093408</v>
      </c>
      <c r="BI87" s="208">
        <f t="shared" si="81"/>
        <v>0</v>
      </c>
      <c r="BJ87" s="208">
        <f t="shared" si="82"/>
        <v>0</v>
      </c>
      <c r="BK87" s="208">
        <f t="shared" si="83"/>
        <v>0</v>
      </c>
      <c r="BL87" s="208">
        <f t="shared" si="84"/>
        <v>0</v>
      </c>
      <c r="BM87" s="208">
        <f t="shared" si="85"/>
        <v>0</v>
      </c>
      <c r="BN87" s="208">
        <f t="shared" si="86"/>
        <v>0</v>
      </c>
      <c r="BO87" s="208">
        <f t="shared" si="88"/>
        <v>0</v>
      </c>
      <c r="BP87" s="208">
        <f t="shared" si="89"/>
        <v>0</v>
      </c>
      <c r="BQ87" s="208">
        <f t="shared" si="93"/>
        <v>0</v>
      </c>
      <c r="BR87" s="208">
        <f t="shared" ref="BR87:BR100" si="96">BR$18*$CJ21/100</f>
        <v>0</v>
      </c>
      <c r="BS87" s="208">
        <f>BS$18*$CJ20/100</f>
        <v>0</v>
      </c>
      <c r="BT87" s="208"/>
      <c r="BU87" s="208"/>
      <c r="BV87" s="208"/>
      <c r="BW87" s="208"/>
      <c r="BX87" s="208"/>
      <c r="BY87" s="208"/>
      <c r="BZ87" s="208"/>
      <c r="CA87" s="208"/>
      <c r="CB87" s="208"/>
      <c r="CC87" s="208"/>
      <c r="CD87" s="208"/>
      <c r="CE87" s="208"/>
      <c r="CF87" s="208"/>
      <c r="CG87" s="209">
        <f t="shared" si="90"/>
        <v>3202533.6711978056</v>
      </c>
      <c r="CJ87" s="194">
        <v>0</v>
      </c>
    </row>
    <row r="88" spans="2:88" x14ac:dyDescent="0.2">
      <c r="B88" s="90">
        <f t="shared" si="91"/>
        <v>2095</v>
      </c>
      <c r="C88" s="210">
        <v>0</v>
      </c>
      <c r="D88" s="208">
        <f t="shared" si="87"/>
        <v>0</v>
      </c>
      <c r="E88" s="208">
        <f t="shared" si="92"/>
        <v>0</v>
      </c>
      <c r="F88" s="208">
        <f t="shared" si="94"/>
        <v>0</v>
      </c>
      <c r="G88" s="208">
        <f t="shared" si="95"/>
        <v>0</v>
      </c>
      <c r="H88" s="208">
        <f t="shared" si="28"/>
        <v>15952.837289287494</v>
      </c>
      <c r="I88" s="208">
        <f t="shared" si="29"/>
        <v>57162.39022767912</v>
      </c>
      <c r="J88" s="208">
        <f t="shared" si="30"/>
        <v>27801.078777635135</v>
      </c>
      <c r="K88" s="208">
        <f t="shared" si="31"/>
        <v>0</v>
      </c>
      <c r="L88" s="208">
        <f t="shared" si="32"/>
        <v>16270.377216865028</v>
      </c>
      <c r="M88" s="208">
        <f t="shared" si="33"/>
        <v>12368.096152936809</v>
      </c>
      <c r="N88" s="208">
        <f t="shared" si="34"/>
        <v>0</v>
      </c>
      <c r="O88" s="208">
        <f t="shared" si="35"/>
        <v>0</v>
      </c>
      <c r="P88" s="208">
        <f t="shared" si="36"/>
        <v>0</v>
      </c>
      <c r="Q88" s="208">
        <f t="shared" si="37"/>
        <v>0</v>
      </c>
      <c r="R88" s="208">
        <f t="shared" si="38"/>
        <v>0</v>
      </c>
      <c r="S88" s="208">
        <f t="shared" si="39"/>
        <v>0</v>
      </c>
      <c r="T88" s="208">
        <f t="shared" si="40"/>
        <v>0</v>
      </c>
      <c r="U88" s="208">
        <f t="shared" si="41"/>
        <v>0</v>
      </c>
      <c r="V88" s="208">
        <f t="shared" si="42"/>
        <v>0</v>
      </c>
      <c r="W88" s="208">
        <f t="shared" si="43"/>
        <v>0</v>
      </c>
      <c r="X88" s="208">
        <f t="shared" si="44"/>
        <v>65413.450160034641</v>
      </c>
      <c r="Y88" s="208">
        <f t="shared" si="45"/>
        <v>0</v>
      </c>
      <c r="Z88" s="208">
        <f t="shared" si="46"/>
        <v>0</v>
      </c>
      <c r="AA88" s="208">
        <f t="shared" si="47"/>
        <v>59368.04523255919</v>
      </c>
      <c r="AB88" s="208">
        <f t="shared" si="48"/>
        <v>0</v>
      </c>
      <c r="AC88" s="208">
        <f t="shared" si="49"/>
        <v>0</v>
      </c>
      <c r="AD88" s="208">
        <f t="shared" si="50"/>
        <v>0</v>
      </c>
      <c r="AE88" s="208">
        <f t="shared" si="51"/>
        <v>49800.496444641438</v>
      </c>
      <c r="AF88" s="208">
        <f t="shared" si="52"/>
        <v>0</v>
      </c>
      <c r="AG88" s="208">
        <f t="shared" si="53"/>
        <v>0</v>
      </c>
      <c r="AH88" s="208">
        <f t="shared" si="54"/>
        <v>0</v>
      </c>
      <c r="AI88" s="208">
        <f t="shared" si="55"/>
        <v>214874.72636119646</v>
      </c>
      <c r="AJ88" s="208">
        <f t="shared" si="56"/>
        <v>0</v>
      </c>
      <c r="AK88" s="208">
        <f t="shared" si="57"/>
        <v>0</v>
      </c>
      <c r="AL88" s="208">
        <f t="shared" si="58"/>
        <v>53335.380215840407</v>
      </c>
      <c r="AM88" s="208">
        <f t="shared" si="59"/>
        <v>0</v>
      </c>
      <c r="AN88" s="208">
        <f t="shared" si="60"/>
        <v>0</v>
      </c>
      <c r="AO88" s="208">
        <f t="shared" si="61"/>
        <v>0</v>
      </c>
      <c r="AP88" s="208">
        <f t="shared" si="62"/>
        <v>64243.416230676623</v>
      </c>
      <c r="AQ88" s="208">
        <f t="shared" si="63"/>
        <v>0</v>
      </c>
      <c r="AR88" s="208">
        <f t="shared" si="64"/>
        <v>0</v>
      </c>
      <c r="AS88" s="208">
        <f t="shared" si="65"/>
        <v>0</v>
      </c>
      <c r="AT88" s="208">
        <f t="shared" si="66"/>
        <v>0</v>
      </c>
      <c r="AU88" s="208">
        <f t="shared" si="67"/>
        <v>0</v>
      </c>
      <c r="AV88" s="208">
        <f t="shared" si="68"/>
        <v>0</v>
      </c>
      <c r="AW88" s="208">
        <f t="shared" si="69"/>
        <v>0</v>
      </c>
      <c r="AX88" s="208">
        <f t="shared" si="70"/>
        <v>0</v>
      </c>
      <c r="AY88" s="208">
        <f t="shared" si="71"/>
        <v>0</v>
      </c>
      <c r="AZ88" s="208">
        <f t="shared" si="72"/>
        <v>198491.36462573879</v>
      </c>
      <c r="BA88" s="208">
        <f t="shared" si="73"/>
        <v>0</v>
      </c>
      <c r="BB88" s="208">
        <f t="shared" si="74"/>
        <v>0</v>
      </c>
      <c r="BC88" s="208">
        <f t="shared" si="75"/>
        <v>0</v>
      </c>
      <c r="BD88" s="208">
        <f t="shared" si="76"/>
        <v>0</v>
      </c>
      <c r="BE88" s="208">
        <f t="shared" si="77"/>
        <v>122539.45928136281</v>
      </c>
      <c r="BF88" s="208">
        <f t="shared" si="78"/>
        <v>0</v>
      </c>
      <c r="BG88" s="208">
        <f t="shared" si="79"/>
        <v>0</v>
      </c>
      <c r="BH88" s="208">
        <f t="shared" si="80"/>
        <v>2040848.1066393403</v>
      </c>
      <c r="BI88" s="208">
        <f t="shared" si="81"/>
        <v>0</v>
      </c>
      <c r="BJ88" s="208">
        <f t="shared" si="82"/>
        <v>0</v>
      </c>
      <c r="BK88" s="208">
        <f t="shared" si="83"/>
        <v>0</v>
      </c>
      <c r="BL88" s="208">
        <f t="shared" si="84"/>
        <v>0</v>
      </c>
      <c r="BM88" s="208">
        <f t="shared" si="85"/>
        <v>0</v>
      </c>
      <c r="BN88" s="208">
        <f t="shared" si="86"/>
        <v>0</v>
      </c>
      <c r="BO88" s="208">
        <f t="shared" si="88"/>
        <v>0</v>
      </c>
      <c r="BP88" s="208">
        <f t="shared" si="89"/>
        <v>0</v>
      </c>
      <c r="BQ88" s="208">
        <f t="shared" si="93"/>
        <v>0</v>
      </c>
      <c r="BR88" s="208">
        <f t="shared" si="96"/>
        <v>0</v>
      </c>
      <c r="BS88" s="208">
        <f t="shared" ref="BS88:BS100" si="97">BS$18*$CJ21/100</f>
        <v>0</v>
      </c>
      <c r="BT88" s="208">
        <f>BT$18*$CJ20/100</f>
        <v>0</v>
      </c>
      <c r="BU88" s="208"/>
      <c r="BV88" s="208"/>
      <c r="BW88" s="208"/>
      <c r="BX88" s="208"/>
      <c r="BY88" s="208"/>
      <c r="BZ88" s="208"/>
      <c r="CA88" s="208"/>
      <c r="CB88" s="208"/>
      <c r="CC88" s="208"/>
      <c r="CD88" s="208"/>
      <c r="CE88" s="208"/>
      <c r="CF88" s="208"/>
      <c r="CG88" s="209">
        <f t="shared" si="90"/>
        <v>2998469.2248557941</v>
      </c>
      <c r="CJ88" s="194">
        <v>0</v>
      </c>
    </row>
    <row r="89" spans="2:88" x14ac:dyDescent="0.2">
      <c r="B89" s="90">
        <f t="shared" si="91"/>
        <v>2096</v>
      </c>
      <c r="C89" s="210">
        <v>0</v>
      </c>
      <c r="D89" s="208">
        <f t="shared" si="87"/>
        <v>0</v>
      </c>
      <c r="E89" s="208">
        <f t="shared" si="92"/>
        <v>0</v>
      </c>
      <c r="F89" s="208">
        <f t="shared" si="94"/>
        <v>0</v>
      </c>
      <c r="G89" s="208">
        <f t="shared" si="95"/>
        <v>0</v>
      </c>
      <c r="H89" s="208">
        <f t="shared" ref="H89:H100" si="98">H$18*$CJ85/100</f>
        <v>208546.97300340899</v>
      </c>
      <c r="I89" s="208">
        <f t="shared" ref="I89:I100" si="99">I$18*$CJ84/100</f>
        <v>46263.258175445153</v>
      </c>
      <c r="J89" s="208">
        <f t="shared" si="30"/>
        <v>23346.170687852507</v>
      </c>
      <c r="K89" s="208">
        <f t="shared" si="31"/>
        <v>0</v>
      </c>
      <c r="L89" s="208">
        <f t="shared" si="32"/>
        <v>14293.060646563583</v>
      </c>
      <c r="M89" s="208">
        <f t="shared" si="33"/>
        <v>11026.687482206302</v>
      </c>
      <c r="N89" s="208">
        <f t="shared" si="34"/>
        <v>0</v>
      </c>
      <c r="O89" s="208">
        <f t="shared" si="35"/>
        <v>0</v>
      </c>
      <c r="P89" s="208">
        <f t="shared" si="36"/>
        <v>0</v>
      </c>
      <c r="Q89" s="208">
        <f t="shared" si="37"/>
        <v>0</v>
      </c>
      <c r="R89" s="208">
        <f t="shared" si="38"/>
        <v>0</v>
      </c>
      <c r="S89" s="208">
        <f t="shared" si="39"/>
        <v>0</v>
      </c>
      <c r="T89" s="208">
        <f t="shared" si="40"/>
        <v>0</v>
      </c>
      <c r="U89" s="208">
        <f t="shared" si="41"/>
        <v>0</v>
      </c>
      <c r="V89" s="208">
        <f t="shared" si="42"/>
        <v>0</v>
      </c>
      <c r="W89" s="208">
        <f t="shared" si="43"/>
        <v>0</v>
      </c>
      <c r="X89" s="208">
        <f t="shared" si="44"/>
        <v>62133.120058859175</v>
      </c>
      <c r="Y89" s="208">
        <f t="shared" si="45"/>
        <v>0</v>
      </c>
      <c r="Z89" s="208">
        <f t="shared" si="46"/>
        <v>0</v>
      </c>
      <c r="AA89" s="208">
        <f t="shared" si="47"/>
        <v>56759.411661377519</v>
      </c>
      <c r="AB89" s="208">
        <f t="shared" si="48"/>
        <v>0</v>
      </c>
      <c r="AC89" s="208">
        <f t="shared" si="49"/>
        <v>0</v>
      </c>
      <c r="AD89" s="208">
        <f t="shared" si="50"/>
        <v>0</v>
      </c>
      <c r="AE89" s="208">
        <f t="shared" si="51"/>
        <v>47913.0166199546</v>
      </c>
      <c r="AF89" s="208">
        <f t="shared" si="52"/>
        <v>0</v>
      </c>
      <c r="AG89" s="208">
        <f t="shared" si="53"/>
        <v>0</v>
      </c>
      <c r="AH89" s="208">
        <f t="shared" si="54"/>
        <v>0</v>
      </c>
      <c r="AI89" s="208">
        <f t="shared" si="55"/>
        <v>207663.68502180732</v>
      </c>
      <c r="AJ89" s="208">
        <f t="shared" si="56"/>
        <v>0</v>
      </c>
      <c r="AK89" s="208">
        <f t="shared" si="57"/>
        <v>0</v>
      </c>
      <c r="AL89" s="208">
        <f t="shared" si="58"/>
        <v>51677.111343309247</v>
      </c>
      <c r="AM89" s="208">
        <f t="shared" si="59"/>
        <v>0</v>
      </c>
      <c r="AN89" s="208">
        <f t="shared" si="60"/>
        <v>0</v>
      </c>
      <c r="AO89" s="208">
        <f t="shared" si="61"/>
        <v>0</v>
      </c>
      <c r="AP89" s="208">
        <f t="shared" si="62"/>
        <v>62406.040597280298</v>
      </c>
      <c r="AQ89" s="208">
        <f t="shared" si="63"/>
        <v>0</v>
      </c>
      <c r="AR89" s="208">
        <f t="shared" si="64"/>
        <v>0</v>
      </c>
      <c r="AS89" s="208">
        <f t="shared" si="65"/>
        <v>0</v>
      </c>
      <c r="AT89" s="208">
        <f t="shared" si="66"/>
        <v>0</v>
      </c>
      <c r="AU89" s="208">
        <f t="shared" si="67"/>
        <v>0</v>
      </c>
      <c r="AV89" s="208">
        <f t="shared" si="68"/>
        <v>0</v>
      </c>
      <c r="AW89" s="208">
        <f t="shared" si="69"/>
        <v>0</v>
      </c>
      <c r="AX89" s="208">
        <f t="shared" si="70"/>
        <v>0</v>
      </c>
      <c r="AY89" s="208">
        <f t="shared" si="71"/>
        <v>0</v>
      </c>
      <c r="AZ89" s="208">
        <f t="shared" si="72"/>
        <v>193445.77623745904</v>
      </c>
      <c r="BA89" s="208">
        <f t="shared" si="73"/>
        <v>0</v>
      </c>
      <c r="BB89" s="208">
        <f t="shared" si="74"/>
        <v>0</v>
      </c>
      <c r="BC89" s="208">
        <f t="shared" si="75"/>
        <v>0</v>
      </c>
      <c r="BD89" s="208">
        <f t="shared" si="76"/>
        <v>0</v>
      </c>
      <c r="BE89" s="208">
        <f t="shared" si="77"/>
        <v>119446.97928025704</v>
      </c>
      <c r="BF89" s="208">
        <f t="shared" si="78"/>
        <v>0</v>
      </c>
      <c r="BG89" s="208">
        <f t="shared" si="79"/>
        <v>0</v>
      </c>
      <c r="BH89" s="208">
        <f t="shared" si="80"/>
        <v>1988660.4738497965</v>
      </c>
      <c r="BI89" s="208">
        <f t="shared" si="81"/>
        <v>0</v>
      </c>
      <c r="BJ89" s="208">
        <f t="shared" si="82"/>
        <v>0</v>
      </c>
      <c r="BK89" s="208">
        <f t="shared" si="83"/>
        <v>0</v>
      </c>
      <c r="BL89" s="208">
        <f t="shared" si="84"/>
        <v>0</v>
      </c>
      <c r="BM89" s="208">
        <f t="shared" si="85"/>
        <v>0</v>
      </c>
      <c r="BN89" s="208">
        <f t="shared" si="86"/>
        <v>0</v>
      </c>
      <c r="BO89" s="208">
        <f t="shared" si="88"/>
        <v>0</v>
      </c>
      <c r="BP89" s="208">
        <f t="shared" si="89"/>
        <v>0</v>
      </c>
      <c r="BQ89" s="208">
        <f t="shared" si="93"/>
        <v>0</v>
      </c>
      <c r="BR89" s="208">
        <f t="shared" si="96"/>
        <v>0</v>
      </c>
      <c r="BS89" s="208">
        <f t="shared" si="97"/>
        <v>0</v>
      </c>
      <c r="BT89" s="208">
        <f t="shared" ref="BT89:BT100" si="100">BT$18*$CJ21/100</f>
        <v>0</v>
      </c>
      <c r="BU89" s="208">
        <f>BU$18*$CJ20/100</f>
        <v>0</v>
      </c>
      <c r="BV89" s="208"/>
      <c r="BW89" s="208"/>
      <c r="BX89" s="208"/>
      <c r="BY89" s="208"/>
      <c r="BZ89" s="208"/>
      <c r="CA89" s="208"/>
      <c r="CB89" s="208"/>
      <c r="CC89" s="208"/>
      <c r="CD89" s="208"/>
      <c r="CE89" s="208"/>
      <c r="CF89" s="208"/>
      <c r="CG89" s="209">
        <f t="shared" si="90"/>
        <v>3093581.7646655776</v>
      </c>
      <c r="CJ89" s="194">
        <v>0</v>
      </c>
    </row>
    <row r="90" spans="2:88" x14ac:dyDescent="0.2">
      <c r="B90" s="90">
        <f t="shared" si="91"/>
        <v>2097</v>
      </c>
      <c r="C90" s="210">
        <v>0</v>
      </c>
      <c r="D90" s="208">
        <f t="shared" si="87"/>
        <v>0</v>
      </c>
      <c r="E90" s="208">
        <f t="shared" si="92"/>
        <v>0</v>
      </c>
      <c r="F90" s="208">
        <f t="shared" si="94"/>
        <v>0</v>
      </c>
      <c r="G90" s="208">
        <f t="shared" si="95"/>
        <v>0</v>
      </c>
      <c r="H90" s="208">
        <f t="shared" si="98"/>
        <v>0</v>
      </c>
      <c r="I90" s="208">
        <f t="shared" si="99"/>
        <v>604786.61436878564</v>
      </c>
      <c r="J90" s="208">
        <f t="shared" ref="J90:J100" si="101">J$18*$CJ84/100</f>
        <v>18894.764855671485</v>
      </c>
      <c r="K90" s="208">
        <f t="shared" si="31"/>
        <v>0</v>
      </c>
      <c r="L90" s="208">
        <f t="shared" si="32"/>
        <v>12317.577387003621</v>
      </c>
      <c r="M90" s="208">
        <f t="shared" si="33"/>
        <v>9686.6293149314897</v>
      </c>
      <c r="N90" s="208">
        <f t="shared" si="34"/>
        <v>0</v>
      </c>
      <c r="O90" s="208">
        <f t="shared" si="35"/>
        <v>0</v>
      </c>
      <c r="P90" s="208">
        <f t="shared" si="36"/>
        <v>0</v>
      </c>
      <c r="Q90" s="208">
        <f t="shared" si="37"/>
        <v>0</v>
      </c>
      <c r="R90" s="208">
        <f t="shared" si="38"/>
        <v>0</v>
      </c>
      <c r="S90" s="208">
        <f t="shared" si="39"/>
        <v>0</v>
      </c>
      <c r="T90" s="208">
        <f t="shared" si="40"/>
        <v>0</v>
      </c>
      <c r="U90" s="208">
        <f t="shared" si="41"/>
        <v>0</v>
      </c>
      <c r="V90" s="208">
        <f t="shared" si="42"/>
        <v>0</v>
      </c>
      <c r="W90" s="208">
        <f t="shared" si="43"/>
        <v>0</v>
      </c>
      <c r="X90" s="208">
        <f t="shared" si="44"/>
        <v>58860.900540412731</v>
      </c>
      <c r="Y90" s="208">
        <f t="shared" si="45"/>
        <v>0</v>
      </c>
      <c r="Z90" s="208">
        <f t="shared" si="46"/>
        <v>0</v>
      </c>
      <c r="AA90" s="208">
        <f t="shared" si="47"/>
        <v>54158.988899693191</v>
      </c>
      <c r="AB90" s="208">
        <f t="shared" si="48"/>
        <v>0</v>
      </c>
      <c r="AC90" s="208">
        <f t="shared" si="49"/>
        <v>0</v>
      </c>
      <c r="AD90" s="208">
        <f t="shared" si="50"/>
        <v>0</v>
      </c>
      <c r="AE90" s="208">
        <f t="shared" si="51"/>
        <v>46033.70246083571</v>
      </c>
      <c r="AF90" s="208">
        <f t="shared" si="52"/>
        <v>0</v>
      </c>
      <c r="AG90" s="208">
        <f t="shared" si="53"/>
        <v>0</v>
      </c>
      <c r="AH90" s="208">
        <f t="shared" si="54"/>
        <v>0</v>
      </c>
      <c r="AI90" s="208">
        <f t="shared" si="55"/>
        <v>200495.27772410345</v>
      </c>
      <c r="AJ90" s="208">
        <f t="shared" si="56"/>
        <v>0</v>
      </c>
      <c r="AK90" s="208">
        <f t="shared" si="57"/>
        <v>0</v>
      </c>
      <c r="AL90" s="208">
        <f t="shared" si="58"/>
        <v>50031.174154529144</v>
      </c>
      <c r="AM90" s="208">
        <f t="shared" si="59"/>
        <v>0</v>
      </c>
      <c r="AN90" s="208">
        <f t="shared" si="60"/>
        <v>0</v>
      </c>
      <c r="AO90" s="208">
        <f t="shared" si="61"/>
        <v>0</v>
      </c>
      <c r="AP90" s="208">
        <f t="shared" si="62"/>
        <v>60587.060788089846</v>
      </c>
      <c r="AQ90" s="208">
        <f t="shared" si="63"/>
        <v>0</v>
      </c>
      <c r="AR90" s="208">
        <f t="shared" si="64"/>
        <v>0</v>
      </c>
      <c r="AS90" s="208">
        <f t="shared" si="65"/>
        <v>0</v>
      </c>
      <c r="AT90" s="208">
        <f t="shared" si="66"/>
        <v>0</v>
      </c>
      <c r="AU90" s="208">
        <f t="shared" si="67"/>
        <v>0</v>
      </c>
      <c r="AV90" s="208">
        <f t="shared" si="68"/>
        <v>0</v>
      </c>
      <c r="AW90" s="208">
        <f t="shared" si="69"/>
        <v>0</v>
      </c>
      <c r="AX90" s="208">
        <f t="shared" si="70"/>
        <v>0</v>
      </c>
      <c r="AY90" s="208">
        <f t="shared" si="71"/>
        <v>0</v>
      </c>
      <c r="AZ90" s="208">
        <f t="shared" si="72"/>
        <v>188500.18587511091</v>
      </c>
      <c r="BA90" s="208">
        <f t="shared" si="73"/>
        <v>0</v>
      </c>
      <c r="BB90" s="208">
        <f t="shared" si="74"/>
        <v>0</v>
      </c>
      <c r="BC90" s="208">
        <f t="shared" si="75"/>
        <v>0</v>
      </c>
      <c r="BD90" s="208">
        <f t="shared" si="76"/>
        <v>0</v>
      </c>
      <c r="BE90" s="208">
        <f t="shared" si="77"/>
        <v>116436.9287517442</v>
      </c>
      <c r="BF90" s="208">
        <f t="shared" si="78"/>
        <v>0</v>
      </c>
      <c r="BG90" s="208">
        <f t="shared" si="79"/>
        <v>0</v>
      </c>
      <c r="BH90" s="208">
        <f t="shared" si="80"/>
        <v>1938104.7149622738</v>
      </c>
      <c r="BI90" s="208">
        <f t="shared" si="81"/>
        <v>0</v>
      </c>
      <c r="BJ90" s="208">
        <f t="shared" si="82"/>
        <v>0</v>
      </c>
      <c r="BK90" s="208">
        <f t="shared" si="83"/>
        <v>0</v>
      </c>
      <c r="BL90" s="208">
        <f t="shared" si="84"/>
        <v>0</v>
      </c>
      <c r="BM90" s="208">
        <f t="shared" si="85"/>
        <v>0</v>
      </c>
      <c r="BN90" s="208">
        <f t="shared" si="86"/>
        <v>0</v>
      </c>
      <c r="BO90" s="208">
        <f t="shared" si="88"/>
        <v>0</v>
      </c>
      <c r="BP90" s="208">
        <f t="shared" si="89"/>
        <v>0</v>
      </c>
      <c r="BQ90" s="208">
        <f t="shared" si="93"/>
        <v>0</v>
      </c>
      <c r="BR90" s="208">
        <f t="shared" si="96"/>
        <v>0</v>
      </c>
      <c r="BS90" s="208">
        <f t="shared" si="97"/>
        <v>0</v>
      </c>
      <c r="BT90" s="208">
        <f t="shared" si="100"/>
        <v>0</v>
      </c>
      <c r="BU90" s="208">
        <f t="shared" ref="BU90:BU100" si="102">BU$18*$CJ21/100</f>
        <v>0</v>
      </c>
      <c r="BV90" s="208">
        <f>BV$18*$CJ20/100</f>
        <v>0</v>
      </c>
      <c r="BW90" s="208"/>
      <c r="BX90" s="208"/>
      <c r="BY90" s="208"/>
      <c r="BZ90" s="208"/>
      <c r="CA90" s="208"/>
      <c r="CB90" s="208"/>
      <c r="CC90" s="208"/>
      <c r="CD90" s="208"/>
      <c r="CE90" s="208"/>
      <c r="CF90" s="208"/>
      <c r="CG90" s="209">
        <f t="shared" si="90"/>
        <v>3358894.5200831853</v>
      </c>
      <c r="CJ90" s="194">
        <v>0</v>
      </c>
    </row>
    <row r="91" spans="2:88" x14ac:dyDescent="0.2">
      <c r="B91" s="90">
        <f t="shared" si="91"/>
        <v>2098</v>
      </c>
      <c r="C91" s="210">
        <v>0</v>
      </c>
      <c r="D91" s="208">
        <f t="shared" si="87"/>
        <v>0</v>
      </c>
      <c r="E91" s="208">
        <f t="shared" si="92"/>
        <v>0</v>
      </c>
      <c r="F91" s="208">
        <f t="shared" si="94"/>
        <v>0</v>
      </c>
      <c r="G91" s="208">
        <f t="shared" si="95"/>
        <v>0</v>
      </c>
      <c r="H91" s="208">
        <f t="shared" si="98"/>
        <v>0</v>
      </c>
      <c r="I91" s="208">
        <f t="shared" si="99"/>
        <v>0</v>
      </c>
      <c r="J91" s="208">
        <f t="shared" si="101"/>
        <v>247005.96795452398</v>
      </c>
      <c r="K91" s="208">
        <f t="shared" ref="K91:K100" si="103">K$18*$CJ84/100</f>
        <v>0</v>
      </c>
      <c r="L91" s="208">
        <f t="shared" si="32"/>
        <v>10343.78077332582</v>
      </c>
      <c r="M91" s="208">
        <f t="shared" si="33"/>
        <v>8347.8136108359013</v>
      </c>
      <c r="N91" s="208">
        <f t="shared" si="34"/>
        <v>0</v>
      </c>
      <c r="O91" s="208">
        <f t="shared" si="35"/>
        <v>0</v>
      </c>
      <c r="P91" s="208">
        <f t="shared" si="36"/>
        <v>0</v>
      </c>
      <c r="Q91" s="208">
        <f t="shared" si="37"/>
        <v>0</v>
      </c>
      <c r="R91" s="208">
        <f t="shared" si="38"/>
        <v>0</v>
      </c>
      <c r="S91" s="208">
        <f t="shared" si="39"/>
        <v>0</v>
      </c>
      <c r="T91" s="208">
        <f t="shared" si="40"/>
        <v>0</v>
      </c>
      <c r="U91" s="208">
        <f t="shared" si="41"/>
        <v>0</v>
      </c>
      <c r="V91" s="208">
        <f t="shared" si="42"/>
        <v>0</v>
      </c>
      <c r="W91" s="208">
        <f t="shared" si="43"/>
        <v>0</v>
      </c>
      <c r="X91" s="208">
        <f t="shared" si="44"/>
        <v>55596.142758076974</v>
      </c>
      <c r="Y91" s="208">
        <f t="shared" si="45"/>
        <v>0</v>
      </c>
      <c r="Z91" s="208">
        <f t="shared" si="46"/>
        <v>0</v>
      </c>
      <c r="AA91" s="208">
        <f t="shared" si="47"/>
        <v>51566.12008274642</v>
      </c>
      <c r="AB91" s="208">
        <f t="shared" si="48"/>
        <v>0</v>
      </c>
      <c r="AC91" s="208">
        <f t="shared" si="49"/>
        <v>0</v>
      </c>
      <c r="AD91" s="208">
        <f t="shared" si="50"/>
        <v>0</v>
      </c>
      <c r="AE91" s="208">
        <f t="shared" si="51"/>
        <v>44161.900714039308</v>
      </c>
      <c r="AF91" s="208">
        <f t="shared" si="52"/>
        <v>0</v>
      </c>
      <c r="AG91" s="208">
        <f t="shared" si="53"/>
        <v>0</v>
      </c>
      <c r="AH91" s="208">
        <f t="shared" si="54"/>
        <v>0</v>
      </c>
      <c r="AI91" s="208">
        <f t="shared" si="55"/>
        <v>193366.09374474987</v>
      </c>
      <c r="AJ91" s="208">
        <f t="shared" si="56"/>
        <v>0</v>
      </c>
      <c r="AK91" s="208">
        <f t="shared" si="57"/>
        <v>0</v>
      </c>
      <c r="AL91" s="208">
        <f t="shared" si="58"/>
        <v>48396.582114800018</v>
      </c>
      <c r="AM91" s="208">
        <f t="shared" si="59"/>
        <v>0</v>
      </c>
      <c r="AN91" s="208">
        <f t="shared" si="60"/>
        <v>0</v>
      </c>
      <c r="AO91" s="208">
        <f t="shared" si="61"/>
        <v>0</v>
      </c>
      <c r="AP91" s="208">
        <f t="shared" si="62"/>
        <v>58785.005137168795</v>
      </c>
      <c r="AQ91" s="208">
        <f t="shared" si="63"/>
        <v>0</v>
      </c>
      <c r="AR91" s="208">
        <f t="shared" si="64"/>
        <v>0</v>
      </c>
      <c r="AS91" s="208">
        <f t="shared" si="65"/>
        <v>0</v>
      </c>
      <c r="AT91" s="208">
        <f t="shared" si="66"/>
        <v>0</v>
      </c>
      <c r="AU91" s="208">
        <f t="shared" si="67"/>
        <v>0</v>
      </c>
      <c r="AV91" s="208">
        <f t="shared" si="68"/>
        <v>0</v>
      </c>
      <c r="AW91" s="208">
        <f t="shared" si="69"/>
        <v>0</v>
      </c>
      <c r="AX91" s="208">
        <f t="shared" si="70"/>
        <v>0</v>
      </c>
      <c r="AY91" s="208">
        <f t="shared" si="71"/>
        <v>0</v>
      </c>
      <c r="AZ91" s="208">
        <f t="shared" si="72"/>
        <v>183646.59369662002</v>
      </c>
      <c r="BA91" s="208">
        <f t="shared" si="73"/>
        <v>0</v>
      </c>
      <c r="BB91" s="208">
        <f t="shared" si="74"/>
        <v>0</v>
      </c>
      <c r="BC91" s="208">
        <f t="shared" si="75"/>
        <v>0</v>
      </c>
      <c r="BD91" s="208">
        <f t="shared" si="76"/>
        <v>0</v>
      </c>
      <c r="BE91" s="208">
        <f t="shared" si="77"/>
        <v>113502.71333801681</v>
      </c>
      <c r="BF91" s="208">
        <f t="shared" si="78"/>
        <v>0</v>
      </c>
      <c r="BG91" s="208">
        <f t="shared" si="79"/>
        <v>0</v>
      </c>
      <c r="BH91" s="208">
        <f t="shared" si="80"/>
        <v>1889050.2800646094</v>
      </c>
      <c r="BI91" s="208">
        <f t="shared" si="81"/>
        <v>0</v>
      </c>
      <c r="BJ91" s="208">
        <f t="shared" si="82"/>
        <v>0</v>
      </c>
      <c r="BK91" s="208">
        <f t="shared" si="83"/>
        <v>0</v>
      </c>
      <c r="BL91" s="208">
        <f t="shared" si="84"/>
        <v>0</v>
      </c>
      <c r="BM91" s="208">
        <f t="shared" si="85"/>
        <v>0</v>
      </c>
      <c r="BN91" s="208">
        <f t="shared" si="86"/>
        <v>0</v>
      </c>
      <c r="BO91" s="208">
        <f t="shared" si="88"/>
        <v>0</v>
      </c>
      <c r="BP91" s="208">
        <f t="shared" si="89"/>
        <v>0</v>
      </c>
      <c r="BQ91" s="208">
        <f t="shared" si="93"/>
        <v>0</v>
      </c>
      <c r="BR91" s="208">
        <f t="shared" si="96"/>
        <v>0</v>
      </c>
      <c r="BS91" s="208">
        <f t="shared" si="97"/>
        <v>0</v>
      </c>
      <c r="BT91" s="208">
        <f t="shared" si="100"/>
        <v>0</v>
      </c>
      <c r="BU91" s="208">
        <f t="shared" si="102"/>
        <v>0</v>
      </c>
      <c r="BV91" s="208">
        <f t="shared" ref="BV91:BV100" si="104">BV$18*$CJ21/100</f>
        <v>0</v>
      </c>
      <c r="BW91" s="208">
        <f>BW$18*$CJ20/100</f>
        <v>0</v>
      </c>
      <c r="BX91" s="208"/>
      <c r="BY91" s="208"/>
      <c r="BZ91" s="208"/>
      <c r="CA91" s="208"/>
      <c r="CB91" s="208"/>
      <c r="CC91" s="208"/>
      <c r="CD91" s="208"/>
      <c r="CE91" s="208"/>
      <c r="CF91" s="208"/>
      <c r="CG91" s="209">
        <f t="shared" si="90"/>
        <v>2903768.9939895133</v>
      </c>
      <c r="CJ91" s="194">
        <v>0</v>
      </c>
    </row>
    <row r="92" spans="2:88" x14ac:dyDescent="0.2">
      <c r="B92" s="90">
        <f t="shared" si="91"/>
        <v>2099</v>
      </c>
      <c r="C92" s="210">
        <v>0</v>
      </c>
      <c r="D92" s="208">
        <f t="shared" si="87"/>
        <v>0</v>
      </c>
      <c r="E92" s="208">
        <f t="shared" si="92"/>
        <v>0</v>
      </c>
      <c r="F92" s="208">
        <f t="shared" si="94"/>
        <v>0</v>
      </c>
      <c r="G92" s="208">
        <f t="shared" si="95"/>
        <v>0</v>
      </c>
      <c r="H92" s="208">
        <f t="shared" si="98"/>
        <v>0</v>
      </c>
      <c r="I92" s="208">
        <f t="shared" si="99"/>
        <v>0</v>
      </c>
      <c r="J92" s="208">
        <f t="shared" si="101"/>
        <v>0</v>
      </c>
      <c r="K92" s="208">
        <f t="shared" si="103"/>
        <v>0</v>
      </c>
      <c r="L92" s="208">
        <f t="shared" ref="L92:L100" si="105">L$18*$CJ84/100</f>
        <v>8371.5358738596169</v>
      </c>
      <c r="M92" s="208">
        <f t="shared" si="33"/>
        <v>7010.1409728652043</v>
      </c>
      <c r="N92" s="208">
        <f t="shared" si="34"/>
        <v>0</v>
      </c>
      <c r="O92" s="208">
        <f t="shared" si="35"/>
        <v>0</v>
      </c>
      <c r="P92" s="208">
        <f t="shared" si="36"/>
        <v>0</v>
      </c>
      <c r="Q92" s="208">
        <f t="shared" si="37"/>
        <v>0</v>
      </c>
      <c r="R92" s="208">
        <f t="shared" si="38"/>
        <v>0</v>
      </c>
      <c r="S92" s="208">
        <f t="shared" si="39"/>
        <v>0</v>
      </c>
      <c r="T92" s="208">
        <f t="shared" si="40"/>
        <v>0</v>
      </c>
      <c r="U92" s="208">
        <f t="shared" si="41"/>
        <v>0</v>
      </c>
      <c r="V92" s="208">
        <f t="shared" si="42"/>
        <v>0</v>
      </c>
      <c r="W92" s="208">
        <f t="shared" si="43"/>
        <v>0</v>
      </c>
      <c r="X92" s="208">
        <f t="shared" si="44"/>
        <v>52338.24977296307</v>
      </c>
      <c r="Y92" s="208">
        <f t="shared" si="45"/>
        <v>0</v>
      </c>
      <c r="Z92" s="208">
        <f t="shared" si="46"/>
        <v>0</v>
      </c>
      <c r="AA92" s="208">
        <f t="shared" si="47"/>
        <v>48980.200894958201</v>
      </c>
      <c r="AB92" s="208">
        <f t="shared" si="48"/>
        <v>0</v>
      </c>
      <c r="AC92" s="208">
        <f t="shared" si="49"/>
        <v>0</v>
      </c>
      <c r="AD92" s="208">
        <f t="shared" si="50"/>
        <v>0</v>
      </c>
      <c r="AE92" s="208">
        <f t="shared" si="51"/>
        <v>42297.010386579612</v>
      </c>
      <c r="AF92" s="208">
        <f t="shared" si="52"/>
        <v>0</v>
      </c>
      <c r="AG92" s="208">
        <f t="shared" si="53"/>
        <v>0</v>
      </c>
      <c r="AH92" s="208">
        <f t="shared" si="54"/>
        <v>0</v>
      </c>
      <c r="AI92" s="208">
        <f t="shared" si="55"/>
        <v>186272.99521827869</v>
      </c>
      <c r="AJ92" s="208">
        <f t="shared" si="56"/>
        <v>0</v>
      </c>
      <c r="AK92" s="208">
        <f t="shared" si="57"/>
        <v>0</v>
      </c>
      <c r="AL92" s="208">
        <f t="shared" si="58"/>
        <v>46772.427612197775</v>
      </c>
      <c r="AM92" s="208">
        <f t="shared" si="59"/>
        <v>0</v>
      </c>
      <c r="AN92" s="208">
        <f t="shared" si="60"/>
        <v>0</v>
      </c>
      <c r="AO92" s="208">
        <f t="shared" si="61"/>
        <v>0</v>
      </c>
      <c r="AP92" s="208">
        <f t="shared" si="62"/>
        <v>56998.519711855603</v>
      </c>
      <c r="AQ92" s="208">
        <f t="shared" si="63"/>
        <v>0</v>
      </c>
      <c r="AR92" s="208">
        <f t="shared" si="64"/>
        <v>0</v>
      </c>
      <c r="AS92" s="208">
        <f t="shared" si="65"/>
        <v>0</v>
      </c>
      <c r="AT92" s="208">
        <f t="shared" si="66"/>
        <v>0</v>
      </c>
      <c r="AU92" s="208">
        <f t="shared" si="67"/>
        <v>0</v>
      </c>
      <c r="AV92" s="208">
        <f t="shared" si="68"/>
        <v>0</v>
      </c>
      <c r="AW92" s="208">
        <f t="shared" si="69"/>
        <v>0</v>
      </c>
      <c r="AX92" s="208">
        <f t="shared" si="70"/>
        <v>0</v>
      </c>
      <c r="AY92" s="208">
        <f t="shared" si="71"/>
        <v>0</v>
      </c>
      <c r="AZ92" s="208">
        <f t="shared" si="72"/>
        <v>178877.63984727769</v>
      </c>
      <c r="BA92" s="208">
        <f t="shared" si="73"/>
        <v>0</v>
      </c>
      <c r="BB92" s="208">
        <f t="shared" si="74"/>
        <v>0</v>
      </c>
      <c r="BC92" s="208">
        <f t="shared" si="75"/>
        <v>0</v>
      </c>
      <c r="BD92" s="208">
        <f t="shared" si="76"/>
        <v>0</v>
      </c>
      <c r="BE92" s="208">
        <f t="shared" si="77"/>
        <v>110638.26622989206</v>
      </c>
      <c r="BF92" s="208">
        <f t="shared" si="78"/>
        <v>0</v>
      </c>
      <c r="BG92" s="208">
        <f t="shared" si="79"/>
        <v>0</v>
      </c>
      <c r="BH92" s="208">
        <f t="shared" si="80"/>
        <v>1841377.0632376147</v>
      </c>
      <c r="BI92" s="208">
        <f t="shared" si="81"/>
        <v>0</v>
      </c>
      <c r="BJ92" s="208">
        <f t="shared" si="82"/>
        <v>0</v>
      </c>
      <c r="BK92" s="208">
        <f t="shared" si="83"/>
        <v>0</v>
      </c>
      <c r="BL92" s="208">
        <f t="shared" si="84"/>
        <v>0</v>
      </c>
      <c r="BM92" s="208">
        <f t="shared" si="85"/>
        <v>0</v>
      </c>
      <c r="BN92" s="208">
        <f t="shared" si="86"/>
        <v>0</v>
      </c>
      <c r="BO92" s="208">
        <f t="shared" si="88"/>
        <v>0</v>
      </c>
      <c r="BP92" s="208">
        <f t="shared" si="89"/>
        <v>0</v>
      </c>
      <c r="BQ92" s="208">
        <f t="shared" si="93"/>
        <v>0</v>
      </c>
      <c r="BR92" s="208">
        <f t="shared" si="96"/>
        <v>0</v>
      </c>
      <c r="BS92" s="208">
        <f t="shared" si="97"/>
        <v>0</v>
      </c>
      <c r="BT92" s="208">
        <f t="shared" si="100"/>
        <v>0</v>
      </c>
      <c r="BU92" s="208">
        <f t="shared" si="102"/>
        <v>0</v>
      </c>
      <c r="BV92" s="208">
        <f t="shared" si="104"/>
        <v>0</v>
      </c>
      <c r="BW92" s="208">
        <f t="shared" ref="BW92:BW100" si="106">BW$18*$CJ21/100</f>
        <v>0</v>
      </c>
      <c r="BX92" s="208">
        <f>BX$18*$CJ20/100</f>
        <v>0</v>
      </c>
      <c r="BY92" s="208"/>
      <c r="BZ92" s="208"/>
      <c r="CA92" s="208"/>
      <c r="CB92" s="208"/>
      <c r="CC92" s="208"/>
      <c r="CD92" s="208"/>
      <c r="CE92" s="208"/>
      <c r="CF92" s="208"/>
      <c r="CG92" s="209">
        <f t="shared" si="90"/>
        <v>2579934.0497583421</v>
      </c>
      <c r="CJ92" s="194">
        <v>0</v>
      </c>
    </row>
    <row r="93" spans="2:88" x14ac:dyDescent="0.2">
      <c r="B93" s="90">
        <f t="shared" si="91"/>
        <v>2100</v>
      </c>
      <c r="C93" s="210">
        <v>0</v>
      </c>
      <c r="D93" s="208">
        <f t="shared" si="87"/>
        <v>0</v>
      </c>
      <c r="E93" s="208">
        <f t="shared" si="92"/>
        <v>0</v>
      </c>
      <c r="F93" s="208">
        <f t="shared" si="94"/>
        <v>0</v>
      </c>
      <c r="G93" s="208">
        <f t="shared" si="95"/>
        <v>0</v>
      </c>
      <c r="H93" s="208">
        <f t="shared" si="98"/>
        <v>0</v>
      </c>
      <c r="I93" s="208">
        <f t="shared" si="99"/>
        <v>0</v>
      </c>
      <c r="J93" s="208">
        <f t="shared" si="101"/>
        <v>0</v>
      </c>
      <c r="K93" s="208">
        <f t="shared" si="103"/>
        <v>0</v>
      </c>
      <c r="L93" s="208">
        <f t="shared" si="105"/>
        <v>109438.74335477831</v>
      </c>
      <c r="M93" s="208">
        <f t="shared" ref="M93:M100" si="107">M$18*$CJ84/100</f>
        <v>5673.5199557294081</v>
      </c>
      <c r="N93" s="208">
        <f t="shared" si="34"/>
        <v>0</v>
      </c>
      <c r="O93" s="208">
        <f t="shared" si="35"/>
        <v>0</v>
      </c>
      <c r="P93" s="208">
        <f t="shared" si="36"/>
        <v>0</v>
      </c>
      <c r="Q93" s="208">
        <f t="shared" si="37"/>
        <v>0</v>
      </c>
      <c r="R93" s="208">
        <f t="shared" si="38"/>
        <v>0</v>
      </c>
      <c r="S93" s="208">
        <f t="shared" si="39"/>
        <v>0</v>
      </c>
      <c r="T93" s="208">
        <f t="shared" si="40"/>
        <v>0</v>
      </c>
      <c r="U93" s="208">
        <f t="shared" si="41"/>
        <v>0</v>
      </c>
      <c r="V93" s="208">
        <f t="shared" si="42"/>
        <v>0</v>
      </c>
      <c r="W93" s="208">
        <f t="shared" si="43"/>
        <v>0</v>
      </c>
      <c r="X93" s="208">
        <f t="shared" si="44"/>
        <v>49086.672401293254</v>
      </c>
      <c r="Y93" s="208">
        <f t="shared" si="45"/>
        <v>0</v>
      </c>
      <c r="Z93" s="208">
        <f t="shared" si="46"/>
        <v>0</v>
      </c>
      <c r="AA93" s="208">
        <f t="shared" si="47"/>
        <v>46400.675365995841</v>
      </c>
      <c r="AB93" s="208">
        <f t="shared" si="48"/>
        <v>0</v>
      </c>
      <c r="AC93" s="208">
        <f t="shared" si="49"/>
        <v>0</v>
      </c>
      <c r="AD93" s="208">
        <f t="shared" si="50"/>
        <v>0</v>
      </c>
      <c r="AE93" s="208">
        <f t="shared" si="51"/>
        <v>40438.478564909681</v>
      </c>
      <c r="AF93" s="208">
        <f t="shared" si="52"/>
        <v>0</v>
      </c>
      <c r="AG93" s="208">
        <f t="shared" si="53"/>
        <v>0</v>
      </c>
      <c r="AH93" s="208">
        <f t="shared" si="54"/>
        <v>0</v>
      </c>
      <c r="AI93" s="208">
        <f t="shared" si="55"/>
        <v>179213.09530845925</v>
      </c>
      <c r="AJ93" s="208">
        <f t="shared" si="56"/>
        <v>0</v>
      </c>
      <c r="AK93" s="208">
        <f t="shared" si="57"/>
        <v>0</v>
      </c>
      <c r="AL93" s="208">
        <f t="shared" si="58"/>
        <v>45157.875643752261</v>
      </c>
      <c r="AM93" s="208">
        <f t="shared" si="59"/>
        <v>0</v>
      </c>
      <c r="AN93" s="208">
        <f t="shared" si="60"/>
        <v>0</v>
      </c>
      <c r="AO93" s="208">
        <f t="shared" si="61"/>
        <v>0</v>
      </c>
      <c r="AP93" s="208">
        <f t="shared" si="62"/>
        <v>55226.358894101613</v>
      </c>
      <c r="AQ93" s="208">
        <f t="shared" si="63"/>
        <v>0</v>
      </c>
      <c r="AR93" s="208">
        <f t="shared" si="64"/>
        <v>0</v>
      </c>
      <c r="AS93" s="208">
        <f t="shared" si="65"/>
        <v>0</v>
      </c>
      <c r="AT93" s="208">
        <f t="shared" si="66"/>
        <v>0</v>
      </c>
      <c r="AU93" s="208">
        <f t="shared" si="67"/>
        <v>0</v>
      </c>
      <c r="AV93" s="208">
        <f t="shared" si="68"/>
        <v>0</v>
      </c>
      <c r="AW93" s="208">
        <f t="shared" si="69"/>
        <v>0</v>
      </c>
      <c r="AX93" s="208">
        <f t="shared" si="70"/>
        <v>0</v>
      </c>
      <c r="AY93" s="208">
        <f t="shared" si="71"/>
        <v>0</v>
      </c>
      <c r="AZ93" s="208">
        <f t="shared" si="72"/>
        <v>174186.55326075212</v>
      </c>
      <c r="BA93" s="208">
        <f t="shared" si="73"/>
        <v>0</v>
      </c>
      <c r="BB93" s="208">
        <f t="shared" si="74"/>
        <v>0</v>
      </c>
      <c r="BC93" s="208">
        <f t="shared" si="75"/>
        <v>0</v>
      </c>
      <c r="BD93" s="208">
        <f t="shared" si="76"/>
        <v>0</v>
      </c>
      <c r="BE93" s="208">
        <f t="shared" si="77"/>
        <v>107838.00596292171</v>
      </c>
      <c r="BF93" s="208">
        <f t="shared" si="78"/>
        <v>0</v>
      </c>
      <c r="BG93" s="208">
        <f t="shared" si="79"/>
        <v>0</v>
      </c>
      <c r="BH93" s="208">
        <f t="shared" si="80"/>
        <v>1794974.5670356376</v>
      </c>
      <c r="BI93" s="208">
        <f t="shared" si="81"/>
        <v>0</v>
      </c>
      <c r="BJ93" s="208">
        <f t="shared" si="82"/>
        <v>0</v>
      </c>
      <c r="BK93" s="208">
        <f t="shared" si="83"/>
        <v>0</v>
      </c>
      <c r="BL93" s="208">
        <f t="shared" si="84"/>
        <v>0</v>
      </c>
      <c r="BM93" s="208">
        <f t="shared" si="85"/>
        <v>0</v>
      </c>
      <c r="BN93" s="208">
        <f t="shared" si="86"/>
        <v>0</v>
      </c>
      <c r="BO93" s="208">
        <f t="shared" si="88"/>
        <v>0</v>
      </c>
      <c r="BP93" s="208">
        <f t="shared" si="89"/>
        <v>0</v>
      </c>
      <c r="BQ93" s="208">
        <f t="shared" si="93"/>
        <v>0</v>
      </c>
      <c r="BR93" s="208">
        <f t="shared" si="96"/>
        <v>0</v>
      </c>
      <c r="BS93" s="208">
        <f t="shared" si="97"/>
        <v>0</v>
      </c>
      <c r="BT93" s="208">
        <f t="shared" si="100"/>
        <v>0</v>
      </c>
      <c r="BU93" s="208">
        <f t="shared" si="102"/>
        <v>0</v>
      </c>
      <c r="BV93" s="208">
        <f t="shared" si="104"/>
        <v>0</v>
      </c>
      <c r="BW93" s="208">
        <f t="shared" si="106"/>
        <v>0</v>
      </c>
      <c r="BX93" s="208">
        <f t="shared" ref="BX93:BX100" si="108">BX$18*$CJ21/100</f>
        <v>0</v>
      </c>
      <c r="BY93" s="208">
        <f>BY$18*$CJ20/100</f>
        <v>0</v>
      </c>
      <c r="BZ93" s="208"/>
      <c r="CA93" s="208"/>
      <c r="CB93" s="208"/>
      <c r="CC93" s="208"/>
      <c r="CD93" s="208"/>
      <c r="CE93" s="208"/>
      <c r="CF93" s="208"/>
      <c r="CG93" s="209">
        <f t="shared" si="90"/>
        <v>2607634.5457483311</v>
      </c>
      <c r="CJ93" s="194">
        <v>0</v>
      </c>
    </row>
    <row r="94" spans="2:88" x14ac:dyDescent="0.2">
      <c r="B94" s="90">
        <f t="shared" si="91"/>
        <v>2101</v>
      </c>
      <c r="C94" s="210">
        <v>0</v>
      </c>
      <c r="D94" s="208">
        <f t="shared" si="87"/>
        <v>0</v>
      </c>
      <c r="E94" s="208">
        <f t="shared" si="92"/>
        <v>0</v>
      </c>
      <c r="F94" s="208">
        <f t="shared" si="94"/>
        <v>0</v>
      </c>
      <c r="G94" s="208">
        <f t="shared" si="95"/>
        <v>0</v>
      </c>
      <c r="H94" s="208">
        <f t="shared" si="98"/>
        <v>0</v>
      </c>
      <c r="I94" s="208">
        <f t="shared" si="99"/>
        <v>0</v>
      </c>
      <c r="J94" s="208">
        <f t="shared" si="101"/>
        <v>0</v>
      </c>
      <c r="K94" s="208">
        <f t="shared" si="103"/>
        <v>0</v>
      </c>
      <c r="L94" s="208">
        <f t="shared" si="105"/>
        <v>0</v>
      </c>
      <c r="M94" s="208">
        <f t="shared" si="107"/>
        <v>74168.337054144708</v>
      </c>
      <c r="N94" s="208">
        <f t="shared" ref="N94:N100" si="109">N$18*$CJ84/100</f>
        <v>0</v>
      </c>
      <c r="O94" s="208">
        <f t="shared" si="35"/>
        <v>0</v>
      </c>
      <c r="P94" s="208">
        <f t="shared" si="36"/>
        <v>0</v>
      </c>
      <c r="Q94" s="208">
        <f t="shared" si="37"/>
        <v>0</v>
      </c>
      <c r="R94" s="208">
        <f t="shared" si="38"/>
        <v>0</v>
      </c>
      <c r="S94" s="208">
        <f t="shared" si="39"/>
        <v>0</v>
      </c>
      <c r="T94" s="208">
        <f t="shared" si="40"/>
        <v>0</v>
      </c>
      <c r="U94" s="208">
        <f t="shared" si="41"/>
        <v>0</v>
      </c>
      <c r="V94" s="208">
        <f t="shared" si="42"/>
        <v>0</v>
      </c>
      <c r="W94" s="208">
        <f t="shared" si="43"/>
        <v>0</v>
      </c>
      <c r="X94" s="208">
        <f t="shared" si="44"/>
        <v>45840.905393992027</v>
      </c>
      <c r="Y94" s="208">
        <f t="shared" si="45"/>
        <v>0</v>
      </c>
      <c r="Z94" s="208">
        <f t="shared" si="46"/>
        <v>0</v>
      </c>
      <c r="AA94" s="208">
        <f t="shared" si="47"/>
        <v>43827.032003153276</v>
      </c>
      <c r="AB94" s="208">
        <f t="shared" si="48"/>
        <v>0</v>
      </c>
      <c r="AC94" s="208">
        <f t="shared" si="49"/>
        <v>0</v>
      </c>
      <c r="AD94" s="208">
        <f t="shared" si="50"/>
        <v>0</v>
      </c>
      <c r="AE94" s="208">
        <f t="shared" si="51"/>
        <v>38585.796568566329</v>
      </c>
      <c r="AF94" s="208">
        <f t="shared" si="52"/>
        <v>0</v>
      </c>
      <c r="AG94" s="208">
        <f t="shared" si="53"/>
        <v>0</v>
      </c>
      <c r="AH94" s="208">
        <f t="shared" si="54"/>
        <v>0</v>
      </c>
      <c r="AI94" s="208">
        <f t="shared" si="55"/>
        <v>172183.73812595941</v>
      </c>
      <c r="AJ94" s="208">
        <f t="shared" si="56"/>
        <v>0</v>
      </c>
      <c r="AK94" s="208">
        <f t="shared" si="57"/>
        <v>0</v>
      </c>
      <c r="AL94" s="208">
        <f t="shared" si="58"/>
        <v>43552.158006730955</v>
      </c>
      <c r="AM94" s="208">
        <f t="shared" si="59"/>
        <v>0</v>
      </c>
      <c r="AN94" s="208">
        <f t="shared" si="60"/>
        <v>0</v>
      </c>
      <c r="AO94" s="208">
        <f t="shared" si="61"/>
        <v>0</v>
      </c>
      <c r="AP94" s="208">
        <f t="shared" si="62"/>
        <v>53467.376715302111</v>
      </c>
      <c r="AQ94" s="208">
        <f t="shared" si="63"/>
        <v>0</v>
      </c>
      <c r="AR94" s="208">
        <f t="shared" si="64"/>
        <v>0</v>
      </c>
      <c r="AS94" s="208">
        <f t="shared" si="65"/>
        <v>0</v>
      </c>
      <c r="AT94" s="208">
        <f t="shared" si="66"/>
        <v>0</v>
      </c>
      <c r="AU94" s="208">
        <f t="shared" si="67"/>
        <v>0</v>
      </c>
      <c r="AV94" s="208">
        <f t="shared" si="68"/>
        <v>0</v>
      </c>
      <c r="AW94" s="208">
        <f t="shared" si="69"/>
        <v>0</v>
      </c>
      <c r="AX94" s="208">
        <f t="shared" si="70"/>
        <v>0</v>
      </c>
      <c r="AY94" s="208">
        <f t="shared" si="71"/>
        <v>0</v>
      </c>
      <c r="AZ94" s="208">
        <f t="shared" si="72"/>
        <v>169567.10455601782</v>
      </c>
      <c r="BA94" s="208">
        <f t="shared" si="73"/>
        <v>0</v>
      </c>
      <c r="BB94" s="208">
        <f t="shared" si="74"/>
        <v>0</v>
      </c>
      <c r="BC94" s="208">
        <f t="shared" si="75"/>
        <v>0</v>
      </c>
      <c r="BD94" s="208">
        <f t="shared" si="76"/>
        <v>0</v>
      </c>
      <c r="BE94" s="208">
        <f t="shared" si="77"/>
        <v>105096.79758981343</v>
      </c>
      <c r="BF94" s="208">
        <f t="shared" si="78"/>
        <v>0</v>
      </c>
      <c r="BG94" s="208">
        <f t="shared" si="79"/>
        <v>0</v>
      </c>
      <c r="BH94" s="208">
        <f t="shared" si="80"/>
        <v>1749741.1338086748</v>
      </c>
      <c r="BI94" s="208">
        <f t="shared" si="81"/>
        <v>0</v>
      </c>
      <c r="BJ94" s="208">
        <f t="shared" si="82"/>
        <v>0</v>
      </c>
      <c r="BK94" s="208">
        <f t="shared" si="83"/>
        <v>0</v>
      </c>
      <c r="BL94" s="208">
        <f t="shared" si="84"/>
        <v>0</v>
      </c>
      <c r="BM94" s="208">
        <f t="shared" si="85"/>
        <v>0</v>
      </c>
      <c r="BN94" s="208">
        <f t="shared" si="86"/>
        <v>0</v>
      </c>
      <c r="BO94" s="208">
        <f t="shared" si="88"/>
        <v>0</v>
      </c>
      <c r="BP94" s="208">
        <f t="shared" si="89"/>
        <v>0</v>
      </c>
      <c r="BQ94" s="208">
        <f t="shared" si="93"/>
        <v>0</v>
      </c>
      <c r="BR94" s="208">
        <f t="shared" si="96"/>
        <v>0</v>
      </c>
      <c r="BS94" s="208">
        <f t="shared" si="97"/>
        <v>0</v>
      </c>
      <c r="BT94" s="208">
        <f t="shared" si="100"/>
        <v>0</v>
      </c>
      <c r="BU94" s="208">
        <f t="shared" si="102"/>
        <v>0</v>
      </c>
      <c r="BV94" s="208">
        <f t="shared" si="104"/>
        <v>0</v>
      </c>
      <c r="BW94" s="208">
        <f t="shared" si="106"/>
        <v>0</v>
      </c>
      <c r="BX94" s="208">
        <f t="shared" si="108"/>
        <v>0</v>
      </c>
      <c r="BY94" s="208">
        <f t="shared" ref="BY94:BY100" si="110">BY$18*$CJ21/100</f>
        <v>0</v>
      </c>
      <c r="BZ94" s="208">
        <f>BZ$18*$CJ20/100</f>
        <v>0</v>
      </c>
      <c r="CA94" s="208"/>
      <c r="CB94" s="208"/>
      <c r="CC94" s="208"/>
      <c r="CD94" s="208"/>
      <c r="CE94" s="208"/>
      <c r="CF94" s="208"/>
      <c r="CG94" s="209">
        <f t="shared" si="90"/>
        <v>2496030.3798223548</v>
      </c>
      <c r="CJ94" s="194">
        <v>0</v>
      </c>
    </row>
    <row r="95" spans="2:88" x14ac:dyDescent="0.2">
      <c r="B95" s="90">
        <f t="shared" si="91"/>
        <v>2102</v>
      </c>
      <c r="C95" s="210">
        <v>0</v>
      </c>
      <c r="D95" s="208">
        <f t="shared" si="87"/>
        <v>0</v>
      </c>
      <c r="E95" s="208">
        <f t="shared" si="92"/>
        <v>0</v>
      </c>
      <c r="F95" s="208">
        <f t="shared" si="94"/>
        <v>0</v>
      </c>
      <c r="G95" s="208">
        <f t="shared" si="95"/>
        <v>0</v>
      </c>
      <c r="H95" s="208">
        <f t="shared" si="98"/>
        <v>0</v>
      </c>
      <c r="I95" s="208">
        <f t="shared" si="99"/>
        <v>0</v>
      </c>
      <c r="J95" s="208">
        <f t="shared" si="101"/>
        <v>0</v>
      </c>
      <c r="K95" s="208">
        <f t="shared" si="103"/>
        <v>0</v>
      </c>
      <c r="L95" s="208">
        <f t="shared" si="105"/>
        <v>0</v>
      </c>
      <c r="M95" s="208">
        <f t="shared" si="107"/>
        <v>0</v>
      </c>
      <c r="N95" s="208">
        <f t="shared" si="109"/>
        <v>0</v>
      </c>
      <c r="O95" s="208">
        <f t="shared" ref="O95:O100" si="111">O$18*$CJ84/100</f>
        <v>0</v>
      </c>
      <c r="P95" s="208">
        <f t="shared" si="36"/>
        <v>0</v>
      </c>
      <c r="Q95" s="208">
        <f t="shared" si="37"/>
        <v>0</v>
      </c>
      <c r="R95" s="208">
        <f t="shared" si="38"/>
        <v>0</v>
      </c>
      <c r="S95" s="208">
        <f t="shared" si="39"/>
        <v>0</v>
      </c>
      <c r="T95" s="208">
        <f t="shared" si="40"/>
        <v>0</v>
      </c>
      <c r="U95" s="208">
        <f t="shared" si="41"/>
        <v>0</v>
      </c>
      <c r="V95" s="208">
        <f t="shared" si="42"/>
        <v>0</v>
      </c>
      <c r="W95" s="208">
        <f t="shared" si="43"/>
        <v>0</v>
      </c>
      <c r="X95" s="208">
        <f t="shared" si="44"/>
        <v>42600.483921909879</v>
      </c>
      <c r="Y95" s="208">
        <f t="shared" si="45"/>
        <v>0</v>
      </c>
      <c r="Z95" s="208">
        <f t="shared" si="46"/>
        <v>0</v>
      </c>
      <c r="AA95" s="208">
        <f t="shared" si="47"/>
        <v>41258.800233140915</v>
      </c>
      <c r="AB95" s="208">
        <f t="shared" si="48"/>
        <v>0</v>
      </c>
      <c r="AC95" s="208">
        <f t="shared" si="49"/>
        <v>0</v>
      </c>
      <c r="AD95" s="208">
        <f t="shared" si="50"/>
        <v>0</v>
      </c>
      <c r="AE95" s="208">
        <f t="shared" si="51"/>
        <v>36738.49641152344</v>
      </c>
      <c r="AF95" s="208">
        <f t="shared" si="52"/>
        <v>0</v>
      </c>
      <c r="AG95" s="208">
        <f t="shared" si="53"/>
        <v>0</v>
      </c>
      <c r="AH95" s="208">
        <f t="shared" si="54"/>
        <v>0</v>
      </c>
      <c r="AI95" s="208">
        <f t="shared" si="55"/>
        <v>165182.48025259364</v>
      </c>
      <c r="AJ95" s="208">
        <f t="shared" si="56"/>
        <v>0</v>
      </c>
      <c r="AK95" s="208">
        <f t="shared" si="57"/>
        <v>0</v>
      </c>
      <c r="AL95" s="208">
        <f t="shared" si="58"/>
        <v>41954.56795461991</v>
      </c>
      <c r="AM95" s="208">
        <f t="shared" si="59"/>
        <v>0</v>
      </c>
      <c r="AN95" s="208">
        <f t="shared" si="60"/>
        <v>0</v>
      </c>
      <c r="AO95" s="208">
        <f t="shared" si="61"/>
        <v>0</v>
      </c>
      <c r="AP95" s="208">
        <f t="shared" si="62"/>
        <v>51720.518884340738</v>
      </c>
      <c r="AQ95" s="208">
        <f t="shared" si="63"/>
        <v>0</v>
      </c>
      <c r="AR95" s="208">
        <f t="shared" si="64"/>
        <v>0</v>
      </c>
      <c r="AS95" s="208">
        <f t="shared" si="65"/>
        <v>0</v>
      </c>
      <c r="AT95" s="208">
        <f t="shared" si="66"/>
        <v>0</v>
      </c>
      <c r="AU95" s="208">
        <f t="shared" si="67"/>
        <v>0</v>
      </c>
      <c r="AV95" s="208">
        <f t="shared" si="68"/>
        <v>0</v>
      </c>
      <c r="AW95" s="208">
        <f t="shared" si="69"/>
        <v>0</v>
      </c>
      <c r="AX95" s="208">
        <f t="shared" si="70"/>
        <v>0</v>
      </c>
      <c r="AY95" s="208">
        <f t="shared" si="71"/>
        <v>0</v>
      </c>
      <c r="AZ95" s="208">
        <f t="shared" si="72"/>
        <v>165013.56270253164</v>
      </c>
      <c r="BA95" s="208">
        <f t="shared" si="73"/>
        <v>0</v>
      </c>
      <c r="BB95" s="208">
        <f t="shared" si="74"/>
        <v>0</v>
      </c>
      <c r="BC95" s="208">
        <f t="shared" si="75"/>
        <v>0</v>
      </c>
      <c r="BD95" s="208">
        <f t="shared" si="76"/>
        <v>0</v>
      </c>
      <c r="BE95" s="208">
        <f t="shared" si="77"/>
        <v>102409.91695905825</v>
      </c>
      <c r="BF95" s="208">
        <f t="shared" si="78"/>
        <v>0</v>
      </c>
      <c r="BG95" s="208">
        <f t="shared" si="79"/>
        <v>0</v>
      </c>
      <c r="BH95" s="208">
        <f t="shared" si="80"/>
        <v>1705583.2385187263</v>
      </c>
      <c r="BI95" s="208">
        <f t="shared" si="81"/>
        <v>0</v>
      </c>
      <c r="BJ95" s="208">
        <f t="shared" si="82"/>
        <v>0</v>
      </c>
      <c r="BK95" s="208">
        <f t="shared" si="83"/>
        <v>0</v>
      </c>
      <c r="BL95" s="208">
        <f t="shared" si="84"/>
        <v>0</v>
      </c>
      <c r="BM95" s="208">
        <f t="shared" si="85"/>
        <v>0</v>
      </c>
      <c r="BN95" s="208">
        <f t="shared" si="86"/>
        <v>0</v>
      </c>
      <c r="BO95" s="208">
        <f t="shared" si="88"/>
        <v>0</v>
      </c>
      <c r="BP95" s="208">
        <f t="shared" si="89"/>
        <v>0</v>
      </c>
      <c r="BQ95" s="208">
        <f t="shared" si="93"/>
        <v>0</v>
      </c>
      <c r="BR95" s="208">
        <f t="shared" si="96"/>
        <v>0</v>
      </c>
      <c r="BS95" s="208">
        <f t="shared" si="97"/>
        <v>0</v>
      </c>
      <c r="BT95" s="208">
        <f t="shared" si="100"/>
        <v>0</v>
      </c>
      <c r="BU95" s="208">
        <f t="shared" si="102"/>
        <v>0</v>
      </c>
      <c r="BV95" s="208">
        <f t="shared" si="104"/>
        <v>0</v>
      </c>
      <c r="BW95" s="208">
        <f t="shared" si="106"/>
        <v>0</v>
      </c>
      <c r="BX95" s="208">
        <f t="shared" si="108"/>
        <v>0</v>
      </c>
      <c r="BY95" s="208">
        <f t="shared" si="110"/>
        <v>0</v>
      </c>
      <c r="BZ95" s="208">
        <f t="shared" ref="BZ95:BZ100" si="112">BZ$18*$CJ21/100</f>
        <v>0</v>
      </c>
      <c r="CA95" s="208">
        <f>CA$18*$CJ20/100</f>
        <v>0</v>
      </c>
      <c r="CB95" s="208"/>
      <c r="CC95" s="208"/>
      <c r="CD95" s="208"/>
      <c r="CE95" s="208"/>
      <c r="CF95" s="208"/>
      <c r="CG95" s="209">
        <f t="shared" si="90"/>
        <v>2352462.065838445</v>
      </c>
      <c r="CJ95" s="194">
        <v>0</v>
      </c>
    </row>
    <row r="96" spans="2:88" x14ac:dyDescent="0.2">
      <c r="B96" s="90">
        <f t="shared" si="91"/>
        <v>2103</v>
      </c>
      <c r="C96" s="210">
        <v>0</v>
      </c>
      <c r="D96" s="208">
        <f t="shared" si="87"/>
        <v>0</v>
      </c>
      <c r="E96" s="208">
        <f t="shared" si="92"/>
        <v>0</v>
      </c>
      <c r="F96" s="208">
        <f t="shared" si="94"/>
        <v>0</v>
      </c>
      <c r="G96" s="208">
        <f t="shared" si="95"/>
        <v>0</v>
      </c>
      <c r="H96" s="208">
        <f t="shared" si="98"/>
        <v>0</v>
      </c>
      <c r="I96" s="208">
        <f t="shared" si="99"/>
        <v>0</v>
      </c>
      <c r="J96" s="208">
        <f t="shared" si="101"/>
        <v>0</v>
      </c>
      <c r="K96" s="208">
        <f t="shared" si="103"/>
        <v>0</v>
      </c>
      <c r="L96" s="208">
        <f t="shared" si="105"/>
        <v>0</v>
      </c>
      <c r="M96" s="208">
        <f t="shared" si="107"/>
        <v>0</v>
      </c>
      <c r="N96" s="208">
        <f t="shared" si="109"/>
        <v>0</v>
      </c>
      <c r="O96" s="208">
        <f t="shared" si="111"/>
        <v>0</v>
      </c>
      <c r="P96" s="208">
        <f t="shared" ref="P96:P100" si="113">P$18*$CJ84/100</f>
        <v>0</v>
      </c>
      <c r="Q96" s="208">
        <f t="shared" si="37"/>
        <v>0</v>
      </c>
      <c r="R96" s="208">
        <f t="shared" si="38"/>
        <v>0</v>
      </c>
      <c r="S96" s="208">
        <f t="shared" si="39"/>
        <v>0</v>
      </c>
      <c r="T96" s="208">
        <f t="shared" si="40"/>
        <v>0</v>
      </c>
      <c r="U96" s="208">
        <f t="shared" si="41"/>
        <v>0</v>
      </c>
      <c r="V96" s="208">
        <f t="shared" si="42"/>
        <v>0</v>
      </c>
      <c r="W96" s="208">
        <f t="shared" si="43"/>
        <v>0</v>
      </c>
      <c r="X96" s="208">
        <f t="shared" si="44"/>
        <v>39364.98034222929</v>
      </c>
      <c r="Y96" s="208">
        <f t="shared" si="45"/>
        <v>0</v>
      </c>
      <c r="Z96" s="208">
        <f t="shared" si="46"/>
        <v>0</v>
      </c>
      <c r="AA96" s="208">
        <f t="shared" si="47"/>
        <v>38695.547128532344</v>
      </c>
      <c r="AB96" s="208">
        <f t="shared" si="48"/>
        <v>0</v>
      </c>
      <c r="AC96" s="208">
        <f t="shared" si="49"/>
        <v>0</v>
      </c>
      <c r="AD96" s="208">
        <f t="shared" si="50"/>
        <v>0</v>
      </c>
      <c r="AE96" s="208">
        <f t="shared" si="51"/>
        <v>34896.147546636967</v>
      </c>
      <c r="AF96" s="208">
        <f t="shared" si="52"/>
        <v>0</v>
      </c>
      <c r="AG96" s="208">
        <f t="shared" si="53"/>
        <v>0</v>
      </c>
      <c r="AH96" s="208">
        <f t="shared" si="54"/>
        <v>0</v>
      </c>
      <c r="AI96" s="208">
        <f t="shared" si="55"/>
        <v>158207.07374363116</v>
      </c>
      <c r="AJ96" s="208">
        <f t="shared" si="56"/>
        <v>0</v>
      </c>
      <c r="AK96" s="208">
        <f t="shared" si="57"/>
        <v>0</v>
      </c>
      <c r="AL96" s="208">
        <f t="shared" si="58"/>
        <v>40364.455280626302</v>
      </c>
      <c r="AM96" s="208">
        <f t="shared" si="59"/>
        <v>0</v>
      </c>
      <c r="AN96" s="208">
        <f t="shared" si="60"/>
        <v>0</v>
      </c>
      <c r="AO96" s="208">
        <f t="shared" si="61"/>
        <v>0</v>
      </c>
      <c r="AP96" s="208">
        <f t="shared" si="62"/>
        <v>49984.815453390431</v>
      </c>
      <c r="AQ96" s="208">
        <f t="shared" si="63"/>
        <v>0</v>
      </c>
      <c r="AR96" s="208">
        <f t="shared" si="64"/>
        <v>0</v>
      </c>
      <c r="AS96" s="208">
        <f t="shared" si="65"/>
        <v>0</v>
      </c>
      <c r="AT96" s="208">
        <f t="shared" si="66"/>
        <v>0</v>
      </c>
      <c r="AU96" s="208">
        <f t="shared" si="67"/>
        <v>0</v>
      </c>
      <c r="AV96" s="208">
        <f t="shared" si="68"/>
        <v>0</v>
      </c>
      <c r="AW96" s="208">
        <f t="shared" si="69"/>
        <v>0</v>
      </c>
      <c r="AX96" s="208">
        <f t="shared" si="70"/>
        <v>0</v>
      </c>
      <c r="AY96" s="208">
        <f t="shared" si="71"/>
        <v>0</v>
      </c>
      <c r="AZ96" s="208">
        <f t="shared" si="72"/>
        <v>160520.65515219365</v>
      </c>
      <c r="BA96" s="208">
        <f t="shared" si="73"/>
        <v>0</v>
      </c>
      <c r="BB96" s="208">
        <f t="shared" si="74"/>
        <v>0</v>
      </c>
      <c r="BC96" s="208">
        <f t="shared" si="75"/>
        <v>0</v>
      </c>
      <c r="BD96" s="208">
        <f t="shared" si="76"/>
        <v>0</v>
      </c>
      <c r="BE96" s="208">
        <f t="shared" si="77"/>
        <v>99773.017851267941</v>
      </c>
      <c r="BF96" s="208">
        <f t="shared" si="78"/>
        <v>0</v>
      </c>
      <c r="BG96" s="208">
        <f t="shared" si="79"/>
        <v>0</v>
      </c>
      <c r="BH96" s="208">
        <f t="shared" si="80"/>
        <v>1662414.8381308306</v>
      </c>
      <c r="BI96" s="208">
        <f t="shared" si="81"/>
        <v>0</v>
      </c>
      <c r="BJ96" s="208">
        <f t="shared" si="82"/>
        <v>0</v>
      </c>
      <c r="BK96" s="208">
        <f t="shared" si="83"/>
        <v>0</v>
      </c>
      <c r="BL96" s="208">
        <f t="shared" si="84"/>
        <v>0</v>
      </c>
      <c r="BM96" s="208">
        <f t="shared" si="85"/>
        <v>0</v>
      </c>
      <c r="BN96" s="208">
        <f t="shared" si="86"/>
        <v>0</v>
      </c>
      <c r="BO96" s="208">
        <f t="shared" si="88"/>
        <v>0</v>
      </c>
      <c r="BP96" s="208">
        <f t="shared" si="89"/>
        <v>0</v>
      </c>
      <c r="BQ96" s="208">
        <f t="shared" si="93"/>
        <v>0</v>
      </c>
      <c r="BR96" s="208">
        <f t="shared" si="96"/>
        <v>0</v>
      </c>
      <c r="BS96" s="208">
        <f t="shared" si="97"/>
        <v>0</v>
      </c>
      <c r="BT96" s="208">
        <f t="shared" si="100"/>
        <v>0</v>
      </c>
      <c r="BU96" s="208">
        <f t="shared" si="102"/>
        <v>0</v>
      </c>
      <c r="BV96" s="208">
        <f t="shared" si="104"/>
        <v>0</v>
      </c>
      <c r="BW96" s="208">
        <f t="shared" si="106"/>
        <v>0</v>
      </c>
      <c r="BX96" s="208">
        <f t="shared" si="108"/>
        <v>0</v>
      </c>
      <c r="BY96" s="208">
        <f t="shared" si="110"/>
        <v>0</v>
      </c>
      <c r="BZ96" s="208">
        <f t="shared" si="112"/>
        <v>0</v>
      </c>
      <c r="CA96" s="208">
        <f t="shared" ref="CA96:CA100" si="114">CA$18*$CJ21/100</f>
        <v>0</v>
      </c>
      <c r="CB96" s="208">
        <f>CB$18*$CJ20/100</f>
        <v>0</v>
      </c>
      <c r="CC96" s="208"/>
      <c r="CD96" s="208"/>
      <c r="CE96" s="208"/>
      <c r="CF96" s="208"/>
      <c r="CG96" s="209">
        <f t="shared" si="90"/>
        <v>2284221.5306293387</v>
      </c>
      <c r="CJ96" s="194">
        <v>0</v>
      </c>
    </row>
    <row r="97" spans="2:88" x14ac:dyDescent="0.2">
      <c r="B97" s="90">
        <f t="shared" si="91"/>
        <v>2104</v>
      </c>
      <c r="C97" s="210">
        <v>0</v>
      </c>
      <c r="D97" s="208">
        <f t="shared" si="87"/>
        <v>0</v>
      </c>
      <c r="E97" s="208">
        <f t="shared" si="92"/>
        <v>0</v>
      </c>
      <c r="F97" s="208">
        <f t="shared" si="94"/>
        <v>0</v>
      </c>
      <c r="G97" s="208">
        <f t="shared" si="95"/>
        <v>0</v>
      </c>
      <c r="H97" s="208">
        <f t="shared" si="98"/>
        <v>0</v>
      </c>
      <c r="I97" s="208">
        <f t="shared" si="99"/>
        <v>0</v>
      </c>
      <c r="J97" s="208">
        <f t="shared" si="101"/>
        <v>0</v>
      </c>
      <c r="K97" s="208">
        <f t="shared" si="103"/>
        <v>0</v>
      </c>
      <c r="L97" s="208">
        <f t="shared" si="105"/>
        <v>0</v>
      </c>
      <c r="M97" s="208">
        <f t="shared" si="107"/>
        <v>0</v>
      </c>
      <c r="N97" s="208">
        <f t="shared" si="109"/>
        <v>0</v>
      </c>
      <c r="O97" s="208">
        <f t="shared" si="111"/>
        <v>0</v>
      </c>
      <c r="P97" s="208">
        <f t="shared" si="113"/>
        <v>0</v>
      </c>
      <c r="Q97" s="208">
        <f t="shared" ref="Q97:Q100" si="115">Q$18*$CJ84/100</f>
        <v>0</v>
      </c>
      <c r="R97" s="208">
        <f t="shared" si="38"/>
        <v>0</v>
      </c>
      <c r="S97" s="208">
        <f t="shared" si="39"/>
        <v>0</v>
      </c>
      <c r="T97" s="208">
        <f t="shared" si="40"/>
        <v>0</v>
      </c>
      <c r="U97" s="208">
        <f t="shared" si="41"/>
        <v>0</v>
      </c>
      <c r="V97" s="208">
        <f t="shared" si="42"/>
        <v>0</v>
      </c>
      <c r="W97" s="208">
        <f t="shared" si="43"/>
        <v>0</v>
      </c>
      <c r="X97" s="208">
        <f t="shared" si="44"/>
        <v>36134.001223558131</v>
      </c>
      <c r="Y97" s="208">
        <f t="shared" si="45"/>
        <v>0</v>
      </c>
      <c r="Z97" s="208">
        <f t="shared" si="46"/>
        <v>0</v>
      </c>
      <c r="AA97" s="208">
        <f t="shared" si="47"/>
        <v>36136.874396095292</v>
      </c>
      <c r="AB97" s="208">
        <f t="shared" si="48"/>
        <v>0</v>
      </c>
      <c r="AC97" s="208">
        <f t="shared" si="49"/>
        <v>0</v>
      </c>
      <c r="AD97" s="208">
        <f t="shared" si="50"/>
        <v>0</v>
      </c>
      <c r="AE97" s="208">
        <f t="shared" si="51"/>
        <v>33058.353870534411</v>
      </c>
      <c r="AF97" s="208">
        <f t="shared" si="52"/>
        <v>0</v>
      </c>
      <c r="AG97" s="208">
        <f t="shared" si="53"/>
        <v>0</v>
      </c>
      <c r="AH97" s="208">
        <f t="shared" si="54"/>
        <v>0</v>
      </c>
      <c r="AI97" s="208">
        <f t="shared" si="55"/>
        <v>151255.45048991972</v>
      </c>
      <c r="AJ97" s="208">
        <f t="shared" si="56"/>
        <v>0</v>
      </c>
      <c r="AK97" s="208">
        <f t="shared" si="57"/>
        <v>0</v>
      </c>
      <c r="AL97" s="208">
        <f t="shared" si="58"/>
        <v>38781.221794500743</v>
      </c>
      <c r="AM97" s="208">
        <f t="shared" si="59"/>
        <v>0</v>
      </c>
      <c r="AN97" s="208">
        <f t="shared" si="60"/>
        <v>0</v>
      </c>
      <c r="AO97" s="208">
        <f t="shared" si="61"/>
        <v>0</v>
      </c>
      <c r="AP97" s="208">
        <f t="shared" si="62"/>
        <v>48259.374070450329</v>
      </c>
      <c r="AQ97" s="208">
        <f t="shared" si="63"/>
        <v>0</v>
      </c>
      <c r="AR97" s="208">
        <f t="shared" si="64"/>
        <v>0</v>
      </c>
      <c r="AS97" s="208">
        <f t="shared" si="65"/>
        <v>0</v>
      </c>
      <c r="AT97" s="208">
        <f t="shared" si="66"/>
        <v>0</v>
      </c>
      <c r="AU97" s="208">
        <f t="shared" si="67"/>
        <v>0</v>
      </c>
      <c r="AV97" s="208">
        <f t="shared" si="68"/>
        <v>0</v>
      </c>
      <c r="AW97" s="208">
        <f t="shared" si="69"/>
        <v>0</v>
      </c>
      <c r="AX97" s="208">
        <f t="shared" si="70"/>
        <v>0</v>
      </c>
      <c r="AY97" s="208">
        <f t="shared" si="71"/>
        <v>0</v>
      </c>
      <c r="AZ97" s="208">
        <f t="shared" si="72"/>
        <v>156083.53116075203</v>
      </c>
      <c r="BA97" s="208">
        <f t="shared" si="73"/>
        <v>0</v>
      </c>
      <c r="BB97" s="208">
        <f t="shared" si="74"/>
        <v>0</v>
      </c>
      <c r="BC97" s="208">
        <f t="shared" si="75"/>
        <v>0</v>
      </c>
      <c r="BD97" s="208">
        <f t="shared" si="76"/>
        <v>0</v>
      </c>
      <c r="BE97" s="208">
        <f t="shared" si="77"/>
        <v>97182.101744605301</v>
      </c>
      <c r="BF97" s="208">
        <f t="shared" si="78"/>
        <v>0</v>
      </c>
      <c r="BG97" s="208">
        <f t="shared" si="79"/>
        <v>0</v>
      </c>
      <c r="BH97" s="208">
        <f t="shared" si="80"/>
        <v>1620156.7730528235</v>
      </c>
      <c r="BI97" s="208">
        <f t="shared" si="81"/>
        <v>0</v>
      </c>
      <c r="BJ97" s="208">
        <f t="shared" si="82"/>
        <v>0</v>
      </c>
      <c r="BK97" s="208">
        <f t="shared" si="83"/>
        <v>0</v>
      </c>
      <c r="BL97" s="208">
        <f t="shared" si="84"/>
        <v>0</v>
      </c>
      <c r="BM97" s="208">
        <f t="shared" si="85"/>
        <v>0</v>
      </c>
      <c r="BN97" s="208">
        <f t="shared" si="86"/>
        <v>0</v>
      </c>
      <c r="BO97" s="208">
        <f t="shared" si="88"/>
        <v>0</v>
      </c>
      <c r="BP97" s="208">
        <f t="shared" si="89"/>
        <v>0</v>
      </c>
      <c r="BQ97" s="208">
        <f t="shared" si="93"/>
        <v>0</v>
      </c>
      <c r="BR97" s="208">
        <f t="shared" si="96"/>
        <v>0</v>
      </c>
      <c r="BS97" s="208">
        <f t="shared" si="97"/>
        <v>0</v>
      </c>
      <c r="BT97" s="208">
        <f t="shared" si="100"/>
        <v>0</v>
      </c>
      <c r="BU97" s="208">
        <f t="shared" si="102"/>
        <v>0</v>
      </c>
      <c r="BV97" s="208">
        <f t="shared" si="104"/>
        <v>0</v>
      </c>
      <c r="BW97" s="208">
        <f t="shared" si="106"/>
        <v>0</v>
      </c>
      <c r="BX97" s="208">
        <f t="shared" si="108"/>
        <v>0</v>
      </c>
      <c r="BY97" s="208">
        <f t="shared" si="110"/>
        <v>0</v>
      </c>
      <c r="BZ97" s="208">
        <f t="shared" si="112"/>
        <v>0</v>
      </c>
      <c r="CA97" s="208">
        <f t="shared" si="114"/>
        <v>0</v>
      </c>
      <c r="CB97" s="208">
        <f t="shared" ref="CB97:CB100" si="116">CB$18*$CJ21/100</f>
        <v>0</v>
      </c>
      <c r="CC97" s="208">
        <f>CC$18*$CJ20/100</f>
        <v>0</v>
      </c>
      <c r="CD97" s="208"/>
      <c r="CE97" s="208"/>
      <c r="CF97" s="208"/>
      <c r="CG97" s="209">
        <f t="shared" si="90"/>
        <v>2217047.6818032395</v>
      </c>
      <c r="CJ97" s="194">
        <v>0</v>
      </c>
    </row>
    <row r="98" spans="2:88" x14ac:dyDescent="0.2">
      <c r="B98" s="90">
        <f t="shared" si="91"/>
        <v>2105</v>
      </c>
      <c r="C98" s="210">
        <v>0</v>
      </c>
      <c r="D98" s="208">
        <f t="shared" si="87"/>
        <v>0</v>
      </c>
      <c r="E98" s="208">
        <f t="shared" si="92"/>
        <v>0</v>
      </c>
      <c r="F98" s="208">
        <f t="shared" si="94"/>
        <v>0</v>
      </c>
      <c r="G98" s="208">
        <f t="shared" si="95"/>
        <v>0</v>
      </c>
      <c r="H98" s="208">
        <f t="shared" si="98"/>
        <v>0</v>
      </c>
      <c r="I98" s="208">
        <f t="shared" si="99"/>
        <v>0</v>
      </c>
      <c r="J98" s="208">
        <f t="shared" si="101"/>
        <v>0</v>
      </c>
      <c r="K98" s="208">
        <f t="shared" si="103"/>
        <v>0</v>
      </c>
      <c r="L98" s="208">
        <f t="shared" si="105"/>
        <v>0</v>
      </c>
      <c r="M98" s="208">
        <f t="shared" si="107"/>
        <v>0</v>
      </c>
      <c r="N98" s="208">
        <f t="shared" si="109"/>
        <v>0</v>
      </c>
      <c r="O98" s="208">
        <f t="shared" si="111"/>
        <v>0</v>
      </c>
      <c r="P98" s="208">
        <f t="shared" si="113"/>
        <v>0</v>
      </c>
      <c r="Q98" s="208">
        <f t="shared" si="115"/>
        <v>0</v>
      </c>
      <c r="R98" s="208">
        <f t="shared" ref="R98:R100" si="117">R$18*$CJ84/100</f>
        <v>0</v>
      </c>
      <c r="S98" s="208">
        <f t="shared" si="39"/>
        <v>0</v>
      </c>
      <c r="T98" s="208">
        <f t="shared" si="40"/>
        <v>0</v>
      </c>
      <c r="U98" s="208">
        <f t="shared" si="41"/>
        <v>0</v>
      </c>
      <c r="V98" s="208">
        <f t="shared" si="42"/>
        <v>0</v>
      </c>
      <c r="W98" s="208">
        <f t="shared" si="43"/>
        <v>0</v>
      </c>
      <c r="X98" s="208">
        <f t="shared" si="44"/>
        <v>32907.184609015647</v>
      </c>
      <c r="Y98" s="208">
        <f t="shared" si="45"/>
        <v>0</v>
      </c>
      <c r="Z98" s="208">
        <f t="shared" si="46"/>
        <v>0</v>
      </c>
      <c r="AA98" s="208">
        <f t="shared" si="47"/>
        <v>33582.415606055984</v>
      </c>
      <c r="AB98" s="208">
        <f t="shared" si="48"/>
        <v>0</v>
      </c>
      <c r="AC98" s="208">
        <f t="shared" si="49"/>
        <v>0</v>
      </c>
      <c r="AD98" s="208">
        <f t="shared" si="50"/>
        <v>0</v>
      </c>
      <c r="AE98" s="208">
        <f t="shared" si="51"/>
        <v>31224.750968113032</v>
      </c>
      <c r="AF98" s="208">
        <f t="shared" si="52"/>
        <v>0</v>
      </c>
      <c r="AG98" s="208">
        <f t="shared" si="53"/>
        <v>0</v>
      </c>
      <c r="AH98" s="208">
        <f t="shared" si="54"/>
        <v>0</v>
      </c>
      <c r="AI98" s="208">
        <f t="shared" si="55"/>
        <v>144325.70783103927</v>
      </c>
      <c r="AJ98" s="208">
        <f t="shared" si="56"/>
        <v>0</v>
      </c>
      <c r="AK98" s="208">
        <f t="shared" si="57"/>
        <v>0</v>
      </c>
      <c r="AL98" s="208">
        <f t="shared" si="58"/>
        <v>37204.317161213796</v>
      </c>
      <c r="AM98" s="208">
        <f t="shared" si="59"/>
        <v>0</v>
      </c>
      <c r="AN98" s="208">
        <f t="shared" si="60"/>
        <v>0</v>
      </c>
      <c r="AO98" s="208">
        <f t="shared" si="61"/>
        <v>0</v>
      </c>
      <c r="AP98" s="208">
        <f t="shared" si="62"/>
        <v>46543.37377167958</v>
      </c>
      <c r="AQ98" s="208">
        <f t="shared" si="63"/>
        <v>0</v>
      </c>
      <c r="AR98" s="208">
        <f t="shared" si="64"/>
        <v>0</v>
      </c>
      <c r="AS98" s="208">
        <f t="shared" si="65"/>
        <v>0</v>
      </c>
      <c r="AT98" s="208">
        <f t="shared" si="66"/>
        <v>0</v>
      </c>
      <c r="AU98" s="208">
        <f t="shared" si="67"/>
        <v>0</v>
      </c>
      <c r="AV98" s="208">
        <f t="shared" si="68"/>
        <v>0</v>
      </c>
      <c r="AW98" s="208">
        <f t="shared" si="69"/>
        <v>0</v>
      </c>
      <c r="AX98" s="208">
        <f t="shared" si="70"/>
        <v>0</v>
      </c>
      <c r="AY98" s="208">
        <f t="shared" si="71"/>
        <v>0</v>
      </c>
      <c r="AZ98" s="208">
        <f t="shared" si="72"/>
        <v>151697.72804349504</v>
      </c>
      <c r="BA98" s="208">
        <f t="shared" si="73"/>
        <v>0</v>
      </c>
      <c r="BB98" s="208">
        <f t="shared" si="74"/>
        <v>0</v>
      </c>
      <c r="BC98" s="208">
        <f t="shared" si="75"/>
        <v>0</v>
      </c>
      <c r="BD98" s="208">
        <f t="shared" si="76"/>
        <v>0</v>
      </c>
      <c r="BE98" s="208">
        <f t="shared" si="77"/>
        <v>94633.489998980105</v>
      </c>
      <c r="BF98" s="208">
        <f t="shared" si="78"/>
        <v>0</v>
      </c>
      <c r="BG98" s="208">
        <f t="shared" si="79"/>
        <v>0</v>
      </c>
      <c r="BH98" s="208">
        <f t="shared" si="80"/>
        <v>1578736.2164599136</v>
      </c>
      <c r="BI98" s="208">
        <f t="shared" si="81"/>
        <v>0</v>
      </c>
      <c r="BJ98" s="208">
        <f t="shared" si="82"/>
        <v>0</v>
      </c>
      <c r="BK98" s="208">
        <f t="shared" si="83"/>
        <v>0</v>
      </c>
      <c r="BL98" s="208">
        <f t="shared" si="84"/>
        <v>0</v>
      </c>
      <c r="BM98" s="208">
        <f t="shared" si="85"/>
        <v>0</v>
      </c>
      <c r="BN98" s="208">
        <f t="shared" si="86"/>
        <v>0</v>
      </c>
      <c r="BO98" s="208">
        <f t="shared" si="88"/>
        <v>0</v>
      </c>
      <c r="BP98" s="208">
        <f t="shared" si="89"/>
        <v>0</v>
      </c>
      <c r="BQ98" s="208">
        <f t="shared" si="93"/>
        <v>0</v>
      </c>
      <c r="BR98" s="208">
        <f t="shared" si="96"/>
        <v>0</v>
      </c>
      <c r="BS98" s="208">
        <f t="shared" si="97"/>
        <v>0</v>
      </c>
      <c r="BT98" s="208">
        <f t="shared" si="100"/>
        <v>0</v>
      </c>
      <c r="BU98" s="208">
        <f t="shared" si="102"/>
        <v>0</v>
      </c>
      <c r="BV98" s="208">
        <f t="shared" si="104"/>
        <v>0</v>
      </c>
      <c r="BW98" s="208">
        <f t="shared" si="106"/>
        <v>0</v>
      </c>
      <c r="BX98" s="208">
        <f t="shared" si="108"/>
        <v>0</v>
      </c>
      <c r="BY98" s="208">
        <f t="shared" si="110"/>
        <v>0</v>
      </c>
      <c r="BZ98" s="208">
        <f t="shared" si="112"/>
        <v>0</v>
      </c>
      <c r="CA98" s="208">
        <f t="shared" si="114"/>
        <v>0</v>
      </c>
      <c r="CB98" s="208">
        <f t="shared" si="116"/>
        <v>0</v>
      </c>
      <c r="CC98" s="208">
        <f t="shared" ref="CC98:CC100" si="118">CC$18*$CJ21/100</f>
        <v>0</v>
      </c>
      <c r="CD98" s="208">
        <f>CD$18*$CJ20/100</f>
        <v>0</v>
      </c>
      <c r="CE98" s="208"/>
      <c r="CF98" s="208"/>
      <c r="CG98" s="209">
        <f t="shared" si="90"/>
        <v>2150855.184449506</v>
      </c>
      <c r="CJ98" s="194">
        <v>0</v>
      </c>
    </row>
    <row r="99" spans="2:88" x14ac:dyDescent="0.2">
      <c r="B99" s="90">
        <f t="shared" si="91"/>
        <v>2106</v>
      </c>
      <c r="C99" s="210">
        <v>0</v>
      </c>
      <c r="D99" s="208">
        <f t="shared" si="87"/>
        <v>0</v>
      </c>
      <c r="E99" s="208">
        <f t="shared" si="92"/>
        <v>0</v>
      </c>
      <c r="F99" s="208">
        <f t="shared" si="94"/>
        <v>0</v>
      </c>
      <c r="G99" s="208">
        <f t="shared" si="95"/>
        <v>0</v>
      </c>
      <c r="H99" s="208">
        <f t="shared" si="98"/>
        <v>0</v>
      </c>
      <c r="I99" s="208">
        <f t="shared" si="99"/>
        <v>0</v>
      </c>
      <c r="J99" s="208">
        <f t="shared" si="101"/>
        <v>0</v>
      </c>
      <c r="K99" s="208">
        <f t="shared" si="103"/>
        <v>0</v>
      </c>
      <c r="L99" s="208">
        <f t="shared" si="105"/>
        <v>0</v>
      </c>
      <c r="M99" s="208">
        <f t="shared" si="107"/>
        <v>0</v>
      </c>
      <c r="N99" s="208">
        <f t="shared" si="109"/>
        <v>0</v>
      </c>
      <c r="O99" s="208">
        <f t="shared" si="111"/>
        <v>0</v>
      </c>
      <c r="P99" s="208">
        <f t="shared" si="113"/>
        <v>0</v>
      </c>
      <c r="Q99" s="208">
        <f t="shared" si="115"/>
        <v>0</v>
      </c>
      <c r="R99" s="208">
        <f t="shared" si="117"/>
        <v>0</v>
      </c>
      <c r="S99" s="208">
        <f t="shared" ref="S99:S100" si="119">S$18*$CJ84/100</f>
        <v>0</v>
      </c>
      <c r="T99" s="208">
        <f t="shared" si="40"/>
        <v>0</v>
      </c>
      <c r="U99" s="208">
        <f t="shared" si="41"/>
        <v>0</v>
      </c>
      <c r="V99" s="208">
        <f t="shared" si="42"/>
        <v>0</v>
      </c>
      <c r="W99" s="208">
        <f t="shared" si="43"/>
        <v>0</v>
      </c>
      <c r="X99" s="208">
        <f t="shared" si="44"/>
        <v>29684.197498271555</v>
      </c>
      <c r="Y99" s="208">
        <f t="shared" si="45"/>
        <v>0</v>
      </c>
      <c r="Z99" s="208">
        <f t="shared" si="46"/>
        <v>0</v>
      </c>
      <c r="AA99" s="208">
        <f t="shared" si="47"/>
        <v>31031.833643022641</v>
      </c>
      <c r="AB99" s="208">
        <f t="shared" si="48"/>
        <v>0</v>
      </c>
      <c r="AC99" s="208">
        <f t="shared" si="49"/>
        <v>0</v>
      </c>
      <c r="AD99" s="208">
        <f t="shared" si="50"/>
        <v>0</v>
      </c>
      <c r="AE99" s="208">
        <f t="shared" si="51"/>
        <v>29395.003577478361</v>
      </c>
      <c r="AF99" s="208">
        <f t="shared" si="52"/>
        <v>0</v>
      </c>
      <c r="AG99" s="208">
        <f t="shared" si="53"/>
        <v>0</v>
      </c>
      <c r="AH99" s="208">
        <f t="shared" si="54"/>
        <v>0</v>
      </c>
      <c r="AI99" s="208">
        <f t="shared" si="55"/>
        <v>137416.09531940334</v>
      </c>
      <c r="AJ99" s="208">
        <f t="shared" si="56"/>
        <v>0</v>
      </c>
      <c r="AK99" s="208">
        <f t="shared" si="57"/>
        <v>0</v>
      </c>
      <c r="AL99" s="208">
        <f t="shared" si="58"/>
        <v>35633.235072538351</v>
      </c>
      <c r="AM99" s="208">
        <f t="shared" si="59"/>
        <v>0</v>
      </c>
      <c r="AN99" s="208">
        <f t="shared" si="60"/>
        <v>0</v>
      </c>
      <c r="AO99" s="208">
        <f t="shared" si="61"/>
        <v>0</v>
      </c>
      <c r="AP99" s="208">
        <f t="shared" si="62"/>
        <v>44836.059270344667</v>
      </c>
      <c r="AQ99" s="208">
        <f t="shared" si="63"/>
        <v>0</v>
      </c>
      <c r="AR99" s="208">
        <f t="shared" si="64"/>
        <v>0</v>
      </c>
      <c r="AS99" s="208">
        <f t="shared" si="65"/>
        <v>0</v>
      </c>
      <c r="AT99" s="208">
        <f t="shared" si="66"/>
        <v>0</v>
      </c>
      <c r="AU99" s="208">
        <f t="shared" si="67"/>
        <v>0</v>
      </c>
      <c r="AV99" s="208">
        <f t="shared" si="68"/>
        <v>0</v>
      </c>
      <c r="AW99" s="208">
        <f t="shared" si="69"/>
        <v>0</v>
      </c>
      <c r="AX99" s="208">
        <f t="shared" si="70"/>
        <v>0</v>
      </c>
      <c r="AY99" s="208">
        <f t="shared" si="71"/>
        <v>0</v>
      </c>
      <c r="AZ99" s="208">
        <f t="shared" si="72"/>
        <v>147359.14013048794</v>
      </c>
      <c r="BA99" s="208">
        <f t="shared" si="73"/>
        <v>0</v>
      </c>
      <c r="BB99" s="208">
        <f t="shared" si="74"/>
        <v>0</v>
      </c>
      <c r="BC99" s="208">
        <f t="shared" si="75"/>
        <v>0</v>
      </c>
      <c r="BD99" s="208">
        <f t="shared" si="76"/>
        <v>0</v>
      </c>
      <c r="BE99" s="208">
        <f t="shared" si="77"/>
        <v>92123.798265509351</v>
      </c>
      <c r="BF99" s="208">
        <f t="shared" si="78"/>
        <v>0</v>
      </c>
      <c r="BG99" s="208">
        <f t="shared" si="79"/>
        <v>0</v>
      </c>
      <c r="BH99" s="208">
        <f t="shared" si="80"/>
        <v>1538086.167673294</v>
      </c>
      <c r="BI99" s="208">
        <f t="shared" si="81"/>
        <v>0</v>
      </c>
      <c r="BJ99" s="208">
        <f t="shared" si="82"/>
        <v>0</v>
      </c>
      <c r="BK99" s="208">
        <f t="shared" si="83"/>
        <v>0</v>
      </c>
      <c r="BL99" s="208">
        <f t="shared" si="84"/>
        <v>0</v>
      </c>
      <c r="BM99" s="208">
        <f t="shared" si="85"/>
        <v>0</v>
      </c>
      <c r="BN99" s="208">
        <f t="shared" si="86"/>
        <v>0</v>
      </c>
      <c r="BO99" s="208">
        <f t="shared" si="88"/>
        <v>0</v>
      </c>
      <c r="BP99" s="208">
        <f t="shared" si="89"/>
        <v>0</v>
      </c>
      <c r="BQ99" s="208">
        <f t="shared" si="93"/>
        <v>0</v>
      </c>
      <c r="BR99" s="208">
        <f t="shared" si="96"/>
        <v>0</v>
      </c>
      <c r="BS99" s="208">
        <f t="shared" si="97"/>
        <v>0</v>
      </c>
      <c r="BT99" s="208">
        <f t="shared" si="100"/>
        <v>0</v>
      </c>
      <c r="BU99" s="208">
        <f t="shared" si="102"/>
        <v>0</v>
      </c>
      <c r="BV99" s="208">
        <f t="shared" si="104"/>
        <v>0</v>
      </c>
      <c r="BW99" s="208">
        <f t="shared" si="106"/>
        <v>0</v>
      </c>
      <c r="BX99" s="208">
        <f t="shared" si="108"/>
        <v>0</v>
      </c>
      <c r="BY99" s="208">
        <f t="shared" si="110"/>
        <v>0</v>
      </c>
      <c r="BZ99" s="208">
        <f t="shared" si="112"/>
        <v>0</v>
      </c>
      <c r="CA99" s="208">
        <f t="shared" si="114"/>
        <v>0</v>
      </c>
      <c r="CB99" s="208">
        <f t="shared" si="116"/>
        <v>0</v>
      </c>
      <c r="CC99" s="208">
        <f t="shared" si="118"/>
        <v>0</v>
      </c>
      <c r="CD99" s="208">
        <f t="shared" ref="CD99:CD100" si="120">CD$18*$CJ21/100</f>
        <v>0</v>
      </c>
      <c r="CE99" s="208">
        <f>CE$18*$CJ20/100</f>
        <v>0</v>
      </c>
      <c r="CF99" s="208"/>
      <c r="CG99" s="209">
        <f t="shared" si="90"/>
        <v>2085565.5304503501</v>
      </c>
      <c r="CJ99" s="194">
        <v>0</v>
      </c>
    </row>
    <row r="100" spans="2:88" x14ac:dyDescent="0.2">
      <c r="B100" s="90">
        <f t="shared" si="91"/>
        <v>2107</v>
      </c>
      <c r="C100" s="210">
        <v>0</v>
      </c>
      <c r="D100" s="208">
        <f t="shared" si="87"/>
        <v>0</v>
      </c>
      <c r="E100" s="208">
        <f t="shared" si="92"/>
        <v>0</v>
      </c>
      <c r="F100" s="208">
        <f t="shared" si="94"/>
        <v>0</v>
      </c>
      <c r="G100" s="208">
        <f t="shared" si="95"/>
        <v>0</v>
      </c>
      <c r="H100" s="208">
        <f t="shared" si="98"/>
        <v>0</v>
      </c>
      <c r="I100" s="208">
        <f t="shared" si="99"/>
        <v>0</v>
      </c>
      <c r="J100" s="208">
        <f t="shared" si="101"/>
        <v>0</v>
      </c>
      <c r="K100" s="208">
        <f t="shared" si="103"/>
        <v>0</v>
      </c>
      <c r="L100" s="208">
        <f t="shared" si="105"/>
        <v>0</v>
      </c>
      <c r="M100" s="208">
        <f t="shared" si="107"/>
        <v>0</v>
      </c>
      <c r="N100" s="208">
        <f t="shared" si="109"/>
        <v>0</v>
      </c>
      <c r="O100" s="208">
        <f t="shared" si="111"/>
        <v>0</v>
      </c>
      <c r="P100" s="208">
        <f t="shared" si="113"/>
        <v>0</v>
      </c>
      <c r="Q100" s="208">
        <f t="shared" si="115"/>
        <v>0</v>
      </c>
      <c r="R100" s="208">
        <f t="shared" si="117"/>
        <v>0</v>
      </c>
      <c r="S100" s="208">
        <f t="shared" si="119"/>
        <v>0</v>
      </c>
      <c r="T100" s="208">
        <f t="shared" ref="T100" si="121">T$18*$CJ84/100</f>
        <v>0</v>
      </c>
      <c r="U100" s="208">
        <f t="shared" si="41"/>
        <v>0</v>
      </c>
      <c r="V100" s="208">
        <f t="shared" si="42"/>
        <v>0</v>
      </c>
      <c r="W100" s="208">
        <f t="shared" si="43"/>
        <v>0</v>
      </c>
      <c r="X100" s="208">
        <f t="shared" si="44"/>
        <v>26464.733531021968</v>
      </c>
      <c r="Y100" s="208">
        <f t="shared" si="45"/>
        <v>0</v>
      </c>
      <c r="Z100" s="208">
        <f t="shared" si="46"/>
        <v>0</v>
      </c>
      <c r="AA100" s="208">
        <f t="shared" si="47"/>
        <v>28484.818360834764</v>
      </c>
      <c r="AB100" s="208">
        <f t="shared" si="48"/>
        <v>0</v>
      </c>
      <c r="AC100" s="208">
        <f t="shared" si="49"/>
        <v>0</v>
      </c>
      <c r="AD100" s="208">
        <f t="shared" si="50"/>
        <v>0</v>
      </c>
      <c r="AE100" s="208">
        <f t="shared" si="51"/>
        <v>27568.80325768745</v>
      </c>
      <c r="AF100" s="208">
        <f t="shared" si="52"/>
        <v>0</v>
      </c>
      <c r="AG100" s="208">
        <f t="shared" si="53"/>
        <v>0</v>
      </c>
      <c r="AH100" s="208">
        <f t="shared" si="54"/>
        <v>0</v>
      </c>
      <c r="AI100" s="208">
        <f t="shared" si="55"/>
        <v>130525.00254323233</v>
      </c>
      <c r="AJ100" s="208">
        <f t="shared" si="56"/>
        <v>0</v>
      </c>
      <c r="AK100" s="208">
        <f t="shared" si="57"/>
        <v>0</v>
      </c>
      <c r="AL100" s="208">
        <f t="shared" si="58"/>
        <v>34067.509724905496</v>
      </c>
      <c r="AM100" s="208">
        <f t="shared" si="59"/>
        <v>0</v>
      </c>
      <c r="AN100" s="208">
        <f t="shared" si="60"/>
        <v>0</v>
      </c>
      <c r="AO100" s="208">
        <f t="shared" si="61"/>
        <v>0</v>
      </c>
      <c r="AP100" s="208">
        <f t="shared" si="62"/>
        <v>43136.735702650709</v>
      </c>
      <c r="AQ100" s="208">
        <f t="shared" si="63"/>
        <v>0</v>
      </c>
      <c r="AR100" s="208">
        <f t="shared" si="64"/>
        <v>0</v>
      </c>
      <c r="AS100" s="208">
        <f t="shared" si="65"/>
        <v>0</v>
      </c>
      <c r="AT100" s="208">
        <f t="shared" si="66"/>
        <v>0</v>
      </c>
      <c r="AU100" s="208">
        <f t="shared" si="67"/>
        <v>0</v>
      </c>
      <c r="AV100" s="208">
        <f t="shared" si="68"/>
        <v>0</v>
      </c>
      <c r="AW100" s="208">
        <f t="shared" si="69"/>
        <v>0</v>
      </c>
      <c r="AX100" s="208">
        <f t="shared" si="70"/>
        <v>0</v>
      </c>
      <c r="AY100" s="208">
        <f t="shared" si="71"/>
        <v>0</v>
      </c>
      <c r="AZ100" s="208">
        <f t="shared" si="72"/>
        <v>143063.9902053907</v>
      </c>
      <c r="BA100" s="208">
        <f t="shared" si="73"/>
        <v>0</v>
      </c>
      <c r="BB100" s="208">
        <f t="shared" si="74"/>
        <v>0</v>
      </c>
      <c r="BC100" s="208">
        <f t="shared" si="75"/>
        <v>0</v>
      </c>
      <c r="BD100" s="208">
        <f t="shared" si="76"/>
        <v>0</v>
      </c>
      <c r="BE100" s="208">
        <f t="shared" si="77"/>
        <v>89649.912943220697</v>
      </c>
      <c r="BF100" s="208">
        <f t="shared" si="78"/>
        <v>0</v>
      </c>
      <c r="BG100" s="208">
        <f t="shared" si="79"/>
        <v>0</v>
      </c>
      <c r="BH100" s="208">
        <f t="shared" si="80"/>
        <v>1498144.9860684606</v>
      </c>
      <c r="BI100" s="208">
        <f t="shared" si="81"/>
        <v>0</v>
      </c>
      <c r="BJ100" s="208">
        <f t="shared" si="82"/>
        <v>0</v>
      </c>
      <c r="BK100" s="208">
        <f t="shared" si="83"/>
        <v>0</v>
      </c>
      <c r="BL100" s="208">
        <f t="shared" si="84"/>
        <v>0</v>
      </c>
      <c r="BM100" s="208">
        <f t="shared" si="85"/>
        <v>0</v>
      </c>
      <c r="BN100" s="208">
        <f t="shared" si="86"/>
        <v>0</v>
      </c>
      <c r="BO100" s="208">
        <f t="shared" si="88"/>
        <v>0</v>
      </c>
      <c r="BP100" s="208">
        <f t="shared" si="89"/>
        <v>0</v>
      </c>
      <c r="BQ100" s="208">
        <f t="shared" si="93"/>
        <v>0</v>
      </c>
      <c r="BR100" s="208">
        <f t="shared" si="96"/>
        <v>0</v>
      </c>
      <c r="BS100" s="208">
        <f t="shared" si="97"/>
        <v>0</v>
      </c>
      <c r="BT100" s="208">
        <f t="shared" si="100"/>
        <v>0</v>
      </c>
      <c r="BU100" s="208">
        <f t="shared" si="102"/>
        <v>0</v>
      </c>
      <c r="BV100" s="208">
        <f t="shared" si="104"/>
        <v>0</v>
      </c>
      <c r="BW100" s="208">
        <f t="shared" si="106"/>
        <v>0</v>
      </c>
      <c r="BX100" s="208">
        <f t="shared" si="108"/>
        <v>0</v>
      </c>
      <c r="BY100" s="208">
        <f t="shared" si="110"/>
        <v>0</v>
      </c>
      <c r="BZ100" s="208">
        <f t="shared" si="112"/>
        <v>0</v>
      </c>
      <c r="CA100" s="208">
        <f t="shared" si="114"/>
        <v>0</v>
      </c>
      <c r="CB100" s="208">
        <f t="shared" si="116"/>
        <v>0</v>
      </c>
      <c r="CC100" s="208">
        <f t="shared" si="118"/>
        <v>0</v>
      </c>
      <c r="CD100" s="208">
        <f t="shared" si="120"/>
        <v>0</v>
      </c>
      <c r="CE100" s="208">
        <f>CE$18*$CJ21/100</f>
        <v>0</v>
      </c>
      <c r="CF100" s="208">
        <f>CF$18*$CJ20/100</f>
        <v>0</v>
      </c>
      <c r="CG100" s="209">
        <f t="shared" si="90"/>
        <v>2021106.4923374048</v>
      </c>
      <c r="CJ100" s="194">
        <v>0</v>
      </c>
    </row>
    <row r="101" spans="2:88" x14ac:dyDescent="0.2">
      <c r="B101" s="90" t="s">
        <v>70</v>
      </c>
      <c r="C101" s="212">
        <f t="shared" ref="C101:BN101" si="122">SUM(C20:C100)</f>
        <v>301.34666372798984</v>
      </c>
      <c r="D101" s="212">
        <f t="shared" si="122"/>
        <v>1844241.5820152988</v>
      </c>
      <c r="E101" s="212">
        <f t="shared" si="122"/>
        <v>1874376.2483880983</v>
      </c>
      <c r="F101" s="212">
        <f t="shared" si="122"/>
        <v>4785385.020000482</v>
      </c>
      <c r="G101" s="212">
        <f t="shared" si="122"/>
        <v>0</v>
      </c>
      <c r="H101" s="212">
        <f t="shared" si="122"/>
        <v>9942726.9813341387</v>
      </c>
      <c r="I101" s="212">
        <f t="shared" si="122"/>
        <v>28833926.966352846</v>
      </c>
      <c r="J101" s="212">
        <f t="shared" si="122"/>
        <v>11776305.677147644</v>
      </c>
      <c r="K101" s="212">
        <f t="shared" si="122"/>
        <v>0</v>
      </c>
      <c r="L101" s="212">
        <f t="shared" si="122"/>
        <v>5217623.3041707603</v>
      </c>
      <c r="M101" s="212">
        <f t="shared" si="122"/>
        <v>3536064.3953191065</v>
      </c>
      <c r="N101" s="212">
        <f t="shared" si="122"/>
        <v>0</v>
      </c>
      <c r="O101" s="212">
        <f t="shared" si="122"/>
        <v>0</v>
      </c>
      <c r="P101" s="212">
        <f t="shared" si="122"/>
        <v>0</v>
      </c>
      <c r="Q101" s="212">
        <f t="shared" si="122"/>
        <v>0</v>
      </c>
      <c r="R101" s="212">
        <f t="shared" si="122"/>
        <v>0</v>
      </c>
      <c r="S101" s="212">
        <f t="shared" si="122"/>
        <v>0</v>
      </c>
      <c r="T101" s="212">
        <f t="shared" si="122"/>
        <v>0</v>
      </c>
      <c r="U101" s="212">
        <f t="shared" si="122"/>
        <v>0</v>
      </c>
      <c r="V101" s="212">
        <f t="shared" si="122"/>
        <v>0</v>
      </c>
      <c r="W101" s="212">
        <f t="shared" si="122"/>
        <v>0</v>
      </c>
      <c r="X101" s="212">
        <f t="shared" si="122"/>
        <v>8235039.7984458487</v>
      </c>
      <c r="Y101" s="212">
        <f t="shared" si="122"/>
        <v>0</v>
      </c>
      <c r="Z101" s="212">
        <f t="shared" si="122"/>
        <v>0</v>
      </c>
      <c r="AA101" s="212">
        <f t="shared" si="122"/>
        <v>6421565.7751131216</v>
      </c>
      <c r="AB101" s="212">
        <f t="shared" si="122"/>
        <v>0</v>
      </c>
      <c r="AC101" s="212">
        <f t="shared" si="122"/>
        <v>0</v>
      </c>
      <c r="AD101" s="212">
        <f t="shared" si="122"/>
        <v>0</v>
      </c>
      <c r="AE101" s="212">
        <f t="shared" si="122"/>
        <v>4482996.5221889019</v>
      </c>
      <c r="AF101" s="212">
        <f t="shared" si="122"/>
        <v>0</v>
      </c>
      <c r="AG101" s="212">
        <f t="shared" si="122"/>
        <v>0</v>
      </c>
      <c r="AH101" s="212">
        <f t="shared" si="122"/>
        <v>0</v>
      </c>
      <c r="AI101" s="212">
        <f t="shared" si="122"/>
        <v>16314619.77986425</v>
      </c>
      <c r="AJ101" s="212">
        <f t="shared" si="122"/>
        <v>0</v>
      </c>
      <c r="AK101" s="212">
        <f t="shared" si="122"/>
        <v>0</v>
      </c>
      <c r="AL101" s="212">
        <f t="shared" si="122"/>
        <v>3581712.6777361361</v>
      </c>
      <c r="AM101" s="212">
        <f t="shared" si="122"/>
        <v>0</v>
      </c>
      <c r="AN101" s="212">
        <f t="shared" si="122"/>
        <v>0</v>
      </c>
      <c r="AO101" s="212">
        <f t="shared" si="122"/>
        <v>0</v>
      </c>
      <c r="AP101" s="212">
        <f t="shared" si="122"/>
        <v>3672016.9117633598</v>
      </c>
      <c r="AQ101" s="212">
        <f t="shared" si="122"/>
        <v>0</v>
      </c>
      <c r="AR101" s="212">
        <f t="shared" si="122"/>
        <v>0</v>
      </c>
      <c r="AS101" s="212">
        <f t="shared" si="122"/>
        <v>0</v>
      </c>
      <c r="AT101" s="212">
        <f t="shared" si="122"/>
        <v>0</v>
      </c>
      <c r="AU101" s="212">
        <f t="shared" si="122"/>
        <v>0</v>
      </c>
      <c r="AV101" s="212">
        <f t="shared" si="122"/>
        <v>0</v>
      </c>
      <c r="AW101" s="212">
        <f t="shared" si="122"/>
        <v>0</v>
      </c>
      <c r="AX101" s="212">
        <f t="shared" si="122"/>
        <v>0</v>
      </c>
      <c r="AY101" s="212">
        <f t="shared" si="122"/>
        <v>0</v>
      </c>
      <c r="AZ101" s="212">
        <f t="shared" si="122"/>
        <v>7468918.3399588773</v>
      </c>
      <c r="BA101" s="212">
        <f t="shared" si="122"/>
        <v>0</v>
      </c>
      <c r="BB101" s="212">
        <f t="shared" si="122"/>
        <v>0</v>
      </c>
      <c r="BC101" s="212">
        <f t="shared" si="122"/>
        <v>0</v>
      </c>
      <c r="BD101" s="212">
        <f t="shared" si="122"/>
        <v>0</v>
      </c>
      <c r="BE101" s="212">
        <f t="shared" si="122"/>
        <v>3645568.4908595751</v>
      </c>
      <c r="BF101" s="212">
        <f t="shared" si="122"/>
        <v>0</v>
      </c>
      <c r="BG101" s="212">
        <f t="shared" si="122"/>
        <v>0</v>
      </c>
      <c r="BH101" s="212">
        <f t="shared" si="122"/>
        <v>51938494.874423571</v>
      </c>
      <c r="BI101" s="212">
        <f t="shared" si="122"/>
        <v>0</v>
      </c>
      <c r="BJ101" s="212">
        <f t="shared" si="122"/>
        <v>0</v>
      </c>
      <c r="BK101" s="212">
        <f t="shared" si="122"/>
        <v>0</v>
      </c>
      <c r="BL101" s="212">
        <f t="shared" si="122"/>
        <v>0</v>
      </c>
      <c r="BM101" s="212">
        <f t="shared" si="122"/>
        <v>0</v>
      </c>
      <c r="BN101" s="212">
        <f t="shared" si="122"/>
        <v>0</v>
      </c>
      <c r="BO101" s="212">
        <f t="shared" ref="BO101:CG101" si="123">SUM(BO20:BO100)</f>
        <v>0</v>
      </c>
      <c r="BP101" s="212">
        <f t="shared" si="123"/>
        <v>0</v>
      </c>
      <c r="BQ101" s="212">
        <f t="shared" si="123"/>
        <v>0</v>
      </c>
      <c r="BR101" s="212">
        <f t="shared" si="123"/>
        <v>0</v>
      </c>
      <c r="BS101" s="212">
        <f t="shared" si="123"/>
        <v>0</v>
      </c>
      <c r="BT101" s="212">
        <f t="shared" si="123"/>
        <v>0</v>
      </c>
      <c r="BU101" s="212">
        <f t="shared" si="123"/>
        <v>0</v>
      </c>
      <c r="BV101" s="212">
        <f t="shared" si="123"/>
        <v>0</v>
      </c>
      <c r="BW101" s="212">
        <f t="shared" si="123"/>
        <v>0</v>
      </c>
      <c r="BX101" s="212">
        <f t="shared" si="123"/>
        <v>0</v>
      </c>
      <c r="BY101" s="212">
        <f t="shared" si="123"/>
        <v>0</v>
      </c>
      <c r="BZ101" s="212">
        <f t="shared" si="123"/>
        <v>0</v>
      </c>
      <c r="CA101" s="212">
        <f t="shared" si="123"/>
        <v>0</v>
      </c>
      <c r="CB101" s="212">
        <f t="shared" si="123"/>
        <v>0</v>
      </c>
      <c r="CC101" s="212">
        <f t="shared" si="123"/>
        <v>0</v>
      </c>
      <c r="CD101" s="212">
        <f t="shared" si="123"/>
        <v>0</v>
      </c>
      <c r="CE101" s="212">
        <f t="shared" si="123"/>
        <v>0</v>
      </c>
      <c r="CF101" s="212">
        <f t="shared" si="123"/>
        <v>0</v>
      </c>
      <c r="CG101" s="212">
        <f t="shared" si="123"/>
        <v>173571583.34508201</v>
      </c>
      <c r="CJ101" s="194">
        <v>0</v>
      </c>
    </row>
    <row r="102" spans="2:88" x14ac:dyDescent="0.2">
      <c r="C102" s="210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6"/>
      <c r="AH102" s="206"/>
      <c r="AI102" s="206"/>
      <c r="AJ102" s="206"/>
      <c r="AK102" s="206"/>
      <c r="AL102" s="206"/>
      <c r="AM102" s="206"/>
      <c r="AN102" s="206"/>
      <c r="AO102" s="206"/>
      <c r="AP102" s="206"/>
      <c r="AQ102" s="206"/>
      <c r="AR102" s="206"/>
      <c r="AS102" s="206"/>
      <c r="AT102" s="206"/>
      <c r="AU102" s="206"/>
      <c r="AV102" s="206"/>
      <c r="AW102" s="206"/>
      <c r="AX102" s="206"/>
      <c r="AY102" s="206"/>
      <c r="AZ102" s="206"/>
      <c r="BA102" s="206"/>
      <c r="BB102" s="206"/>
      <c r="BC102" s="206"/>
      <c r="BD102" s="206"/>
      <c r="BE102" s="206"/>
      <c r="BF102" s="206"/>
      <c r="BG102" s="206"/>
      <c r="BH102" s="206"/>
      <c r="BI102" s="206"/>
      <c r="BJ102" s="206"/>
      <c r="BK102" s="206"/>
      <c r="BL102" s="206"/>
      <c r="BM102" s="206"/>
      <c r="BN102" s="206"/>
      <c r="BO102" s="206"/>
      <c r="BP102" s="206"/>
      <c r="BQ102" s="206"/>
      <c r="BR102" s="206"/>
      <c r="BS102" s="206"/>
      <c r="BT102" s="206"/>
      <c r="BU102" s="206"/>
      <c r="BV102" s="206"/>
      <c r="BW102" s="206"/>
      <c r="BX102" s="206"/>
      <c r="BY102" s="206"/>
      <c r="BZ102" s="206"/>
      <c r="CA102" s="206"/>
      <c r="CB102" s="206"/>
      <c r="CC102" s="206"/>
      <c r="CD102" s="206"/>
      <c r="CE102" s="206"/>
      <c r="CF102" s="206"/>
      <c r="CG102" s="206"/>
      <c r="CJ102" s="79">
        <v>0</v>
      </c>
    </row>
    <row r="103" spans="2:88" x14ac:dyDescent="0.2">
      <c r="B103" s="85" t="s">
        <v>206</v>
      </c>
      <c r="C103" s="213"/>
      <c r="D103" s="214">
        <f>SUM($D$21:$D$100)</f>
        <v>1788644.2113257833</v>
      </c>
      <c r="E103" s="214">
        <f>SUM($D$22:$E$100)</f>
        <v>3546575.8282257128</v>
      </c>
      <c r="F103" s="214">
        <f>SUM($D$23:$F$100)</f>
        <v>8068602.3440470099</v>
      </c>
      <c r="G103" s="214">
        <f>SUM($D$24:$G$100)</f>
        <v>7797444.1148812771</v>
      </c>
      <c r="H103" s="214">
        <f>SUM($D$25:$H$100)</f>
        <v>17176742.057754397</v>
      </c>
      <c r="I103" s="214">
        <f>SUM($D$26:$I$100)</f>
        <v>44559526.024700612</v>
      </c>
      <c r="J103" s="214">
        <f>SUM($D$27:$J$100)</f>
        <v>54474126.543528065</v>
      </c>
      <c r="K103" s="214">
        <f>SUM($D$28:$K$100)</f>
        <v>52627248.397459924</v>
      </c>
      <c r="L103" s="214">
        <f>SUM($D$29:$L$100)</f>
        <v>55894068.89348007</v>
      </c>
      <c r="M103" s="214">
        <f>SUM($D$30:$M$100)</f>
        <v>57410635.576467074</v>
      </c>
      <c r="N103" s="214">
        <f>SUM($D$31:$N$100)</f>
        <v>55436158.673218526</v>
      </c>
      <c r="O103" s="214">
        <f>SUM($D$32:$O$100)</f>
        <v>53516594.539521359</v>
      </c>
      <c r="P103" s="214">
        <f>SUM($D$33:$P$100)</f>
        <v>51649583.218676783</v>
      </c>
      <c r="Q103" s="214">
        <f>SUM($D$34:$Q$100)</f>
        <v>49832953.550521873</v>
      </c>
      <c r="R103" s="214">
        <f>SUM($D$35:$R$100)</f>
        <v>48064708.067706816</v>
      </c>
      <c r="S103" s="214">
        <f>SUM($D$36:$S$100)</f>
        <v>46343009.100269713</v>
      </c>
      <c r="T103" s="214">
        <f>SUM($D$37:$T$100)</f>
        <v>44666165.991845615</v>
      </c>
      <c r="U103" s="214">
        <f>SUM($D$38:$U$100)</f>
        <v>43032623.338578813</v>
      </c>
      <c r="V103" s="214">
        <f>SUM($D$39:$V$100)</f>
        <v>41440950.168922015</v>
      </c>
      <c r="W103" s="214">
        <f>SUM($D$40:$W$100)</f>
        <v>39889829.989051752</v>
      </c>
      <c r="X103" s="214">
        <f>SUM($D$41:$X$100)</f>
        <v>46356902.060485676</v>
      </c>
      <c r="Y103" s="214">
        <f>SUM($D$42:$Y$100)</f>
        <v>44605991.056789339</v>
      </c>
      <c r="Z103" s="214">
        <f>SUM($D$43:$Z$100)</f>
        <v>42900565.674494833</v>
      </c>
      <c r="AA103" s="214">
        <f>SUM($D$44:$AA$100)</f>
        <v>47458883.414113596</v>
      </c>
      <c r="AB103" s="214">
        <f>SUM($D$45:$AB$100)</f>
        <v>45621837.002887368</v>
      </c>
      <c r="AC103" s="214">
        <f>SUM($D$46:$AC$100)</f>
        <v>43833067.263137311</v>
      </c>
      <c r="AD103" s="214">
        <f>SUM($D$47:$AD$100)</f>
        <v>42091199.92171216</v>
      </c>
      <c r="AE103" s="214">
        <f>SUM($D$48:$AE$100)</f>
        <v>44734082.204621978</v>
      </c>
      <c r="AF103" s="214">
        <f>SUM($D$49:$AF$100)</f>
        <v>42926552.574384339</v>
      </c>
      <c r="AG103" s="214">
        <f>SUM($D$50:$AG$100)</f>
        <v>41167079.846704103</v>
      </c>
      <c r="AH103" s="214">
        <f>SUM($D$51:$AH$100)</f>
        <v>39454450.162663944</v>
      </c>
      <c r="AI103" s="214">
        <f>SUM($D$52:$AI$100)</f>
        <v>53563981.487748682</v>
      </c>
      <c r="AJ103" s="214">
        <f>SUM($D$53:$AJ$100)</f>
        <v>51359117.725014225</v>
      </c>
      <c r="AK103" s="214">
        <f>SUM($D$54:$AK$100)</f>
        <v>49215408.458259717</v>
      </c>
      <c r="AL103" s="214">
        <f>SUM($D$55:$AL$100)</f>
        <v>50591622.655735888</v>
      </c>
      <c r="AM103" s="214">
        <f>SUM($D$56:$AM$100)</f>
        <v>48433945.036565997</v>
      </c>
      <c r="AN103" s="214">
        <f>SUM($D$57:$AN$100)</f>
        <v>46336562.40374469</v>
      </c>
      <c r="AO103" s="214">
        <f>SUM($D$58:$AO$100)</f>
        <v>44297936.430742927</v>
      </c>
      <c r="AP103" s="214">
        <f>SUM($D$59:$AP$100)</f>
        <v>45859127.192546986</v>
      </c>
      <c r="AQ103" s="214">
        <f>SUM($D$60:$AQ$100)</f>
        <v>43793635.428951867</v>
      </c>
      <c r="AR103" s="214">
        <f>SUM($D$61:$AR$100)</f>
        <v>41787173.542542011</v>
      </c>
      <c r="AS103" s="214">
        <f>SUM($D$62:$AS$100)</f>
        <v>39838433.009747826</v>
      </c>
      <c r="AT103" s="214">
        <f>SUM($D$63:$AT$100)</f>
        <v>37946209.988885313</v>
      </c>
      <c r="AU103" s="214">
        <f>SUM($D$64:$AU$100)</f>
        <v>36109396.945605226</v>
      </c>
      <c r="AV103" s="214">
        <f>SUM($D$65:$AV$100)</f>
        <v>34326974.948306218</v>
      </c>
      <c r="AW103" s="214">
        <f>SUM($D$66:$AW$100)</f>
        <v>32598006.579915091</v>
      </c>
      <c r="AX103" s="214">
        <f>SUM($D$67:$AX$100)</f>
        <v>30921629.416724466</v>
      </c>
      <c r="AY103" s="214">
        <f>SUM($D$68:$AY$100)</f>
        <v>29297050.028923564</v>
      </c>
      <c r="AZ103" s="214">
        <f>SUM($D$69:$AZ$100)</f>
        <v>34886570.782282233</v>
      </c>
      <c r="BA103" s="214">
        <f>SUM($D$70:$BA$100)</f>
        <v>33032291.844563831</v>
      </c>
      <c r="BB103" s="214">
        <f>SUM($D$71:$BB$100)</f>
        <v>31237681.371373896</v>
      </c>
      <c r="BC103" s="214">
        <f>SUM($D$72:$BC$100)</f>
        <v>29501683.401200544</v>
      </c>
      <c r="BD103" s="214">
        <f>SUM($D$73:$BD$100)</f>
        <v>27823326.449452836</v>
      </c>
      <c r="BE103" s="214">
        <f>SUM($D$74:$BE$100)</f>
        <v>29681100.992408331</v>
      </c>
      <c r="BF103" s="214">
        <f>SUM($D$75:$BF$100)</f>
        <v>27935499.005479779</v>
      </c>
      <c r="BG103" s="214">
        <f>SUM($D$76:$BG$100)</f>
        <v>26250438.663542133</v>
      </c>
      <c r="BH103" s="214">
        <f>SUM($D$77:$BH$100)</f>
        <v>74001582.059027761</v>
      </c>
      <c r="BI103" s="214">
        <f>SUM($D$78:$BI$100)</f>
        <v>69661221.073487073</v>
      </c>
      <c r="BJ103" s="214">
        <f>SUM($D$79:$BJ$100)</f>
        <v>65461575.186885767</v>
      </c>
      <c r="BK103" s="214">
        <f>SUM($D$80:$BK$100)</f>
        <v>61397812.812607653</v>
      </c>
      <c r="BL103" s="214">
        <f>SUM($D$81:$BL$100)</f>
        <v>57465488.890966006</v>
      </c>
      <c r="BM103" s="214">
        <f>SUM($D$82:$BM$100)</f>
        <v>53660513.967048883</v>
      </c>
      <c r="BN103" s="214">
        <f>SUM($D$83:$BN$100)</f>
        <v>49979125.742337324</v>
      </c>
      <c r="BO103" s="214">
        <f>SUM($D$84:$BO$100)</f>
        <v>46417862.902193978</v>
      </c>
      <c r="BP103" s="214">
        <f>SUM($D$85:$BP$100)</f>
        <v>42973541.037152402</v>
      </c>
      <c r="BQ103" s="214">
        <f>SUM($D$86:$BQ$100)</f>
        <v>39606678.889423177</v>
      </c>
      <c r="BR103" s="214">
        <f>SUM($D$87:$BR$100)</f>
        <v>36352105.635629199</v>
      </c>
      <c r="BS103" s="214">
        <f>SUM($D$88:$BS$100)</f>
        <v>33149571.964431401</v>
      </c>
      <c r="BT103" s="214">
        <f>SUM($D$89:$BT$100)</f>
        <v>30151102.739575613</v>
      </c>
      <c r="BU103" s="214">
        <f>SUM($D$90:$BU$100)</f>
        <v>27057520.974910025</v>
      </c>
      <c r="BV103" s="214">
        <f>SUM($D$91:$BV$100)</f>
        <v>23698626.454826836</v>
      </c>
      <c r="BW103" s="214">
        <f>SUM($D$92:$BW$100)</f>
        <v>20794857.460837316</v>
      </c>
      <c r="BX103" s="214">
        <f>SUM($D$93:$BX$100)</f>
        <v>18214923.411078967</v>
      </c>
      <c r="BY103" s="214">
        <f>SUM($D$94:$BY$100)</f>
        <v>15607288.865330637</v>
      </c>
      <c r="BZ103" s="214">
        <f>SUM($D$95:$BZ$100)</f>
        <v>13111258.485508285</v>
      </c>
      <c r="CA103" s="214">
        <f>SUM($D$96:$CA$100)</f>
        <v>10758796.419669837</v>
      </c>
      <c r="CB103" s="214">
        <f>SUM($D$97:$CB$100)</f>
        <v>8474574.8890404981</v>
      </c>
      <c r="CC103" s="214">
        <f>SUM($D$98:$CC$100)</f>
        <v>6257527.2072372586</v>
      </c>
      <c r="CD103" s="214">
        <f>SUM($D$99:$CD$100)</f>
        <v>4106672.0227877554</v>
      </c>
      <c r="CE103" s="214">
        <f>SUM($D$100:$CE$100)</f>
        <v>2021106.4923374048</v>
      </c>
      <c r="CF103" s="214">
        <v>0</v>
      </c>
      <c r="CG103" s="208"/>
      <c r="CJ103" s="79">
        <v>0</v>
      </c>
    </row>
    <row r="104" spans="2:88" x14ac:dyDescent="0.2">
      <c r="B104" s="85" t="s">
        <v>207</v>
      </c>
      <c r="C104" s="210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6"/>
      <c r="BO104" s="206"/>
      <c r="BP104" s="206"/>
      <c r="BQ104" s="206"/>
      <c r="BR104" s="206"/>
      <c r="BS104" s="206"/>
      <c r="BT104" s="206"/>
      <c r="BU104" s="206"/>
      <c r="BV104" s="206"/>
      <c r="BW104" s="206"/>
      <c r="BX104" s="206"/>
      <c r="BY104" s="206"/>
      <c r="BZ104" s="206"/>
      <c r="CA104" s="206"/>
      <c r="CB104" s="206"/>
      <c r="CC104" s="206"/>
      <c r="CD104" s="206"/>
      <c r="CE104" s="206"/>
      <c r="CF104" s="206"/>
      <c r="CG104" s="206"/>
      <c r="CJ104" s="79">
        <v>0</v>
      </c>
    </row>
    <row r="105" spans="2:88" x14ac:dyDescent="0.2">
      <c r="B105" s="86">
        <f>B20</f>
        <v>2027</v>
      </c>
      <c r="C105" s="215">
        <v>0</v>
      </c>
      <c r="D105" s="208">
        <f>-NPV('Life Cycle Cost Evaluation'!$M$1,D21:D$100)/(1+'Life Cycle Cost Evaluation'!$M$1)^($B20-'Life Cycle Cost Evaluation'!$M$4)</f>
        <v>-642896.22363741742</v>
      </c>
      <c r="E105" s="208">
        <f>-NPV('Life Cycle Cost Evaluation'!$M$1,E21:E$100)/(1+'Life Cycle Cost Evaluation'!$M$1)^($B20-'Life Cycle Cost Evaluation'!$M$4)</f>
        <v>-666141.39847225638</v>
      </c>
      <c r="F105" s="208">
        <f>-NPV('Life Cycle Cost Evaluation'!$M$1,F21:F$100)/(1+'Life Cycle Cost Evaluation'!$M$1)^($B20-'Life Cycle Cost Evaluation'!$M$4)</f>
        <v>-1700695.4031735407</v>
      </c>
      <c r="G105" s="208">
        <f>-NPV('Life Cycle Cost Evaluation'!$M$1,G21:G$100)/(1+'Life Cycle Cost Evaluation'!$M$1)^($B20-'Life Cycle Cost Evaluation'!$M$4)</f>
        <v>0</v>
      </c>
      <c r="H105" s="208">
        <f>-NPV('Life Cycle Cost Evaluation'!$M$1,H21:H$100)/(1+'Life Cycle Cost Evaluation'!$M$1)^($B20-'Life Cycle Cost Evaluation'!$M$4)</f>
        <v>-3540777.9424628722</v>
      </c>
      <c r="I105" s="208">
        <f>-NPV('Life Cycle Cost Evaluation'!$M$1,I21:I$100)/(1+'Life Cycle Cost Evaluation'!$M$1)^($B20-'Life Cycle Cost Evaluation'!$M$4)</f>
        <v>-10268262.699832097</v>
      </c>
      <c r="J105" s="208">
        <f>-NPV('Life Cycle Cost Evaluation'!$M$1,J21:J$100)/(1+'Life Cycle Cost Evaluation'!$M$1)^($B20-'Life Cycle Cost Evaluation'!$M$4)</f>
        <v>-4193747.1946704951</v>
      </c>
      <c r="K105" s="208">
        <f>-NPV('Life Cycle Cost Evaluation'!$M$1,K21:K$100)/(1+'Life Cycle Cost Evaluation'!$M$1)^($B20-'Life Cycle Cost Evaluation'!$M$4)</f>
        <v>0</v>
      </c>
      <c r="L105" s="208">
        <f>-NPV('Life Cycle Cost Evaluation'!$M$1,L21:L$100)/(1+'Life Cycle Cost Evaluation'!$M$1)^($B20-'Life Cycle Cost Evaluation'!$M$4)</f>
        <v>-1858086.3722971419</v>
      </c>
      <c r="M105" s="208">
        <f>-NPV('Life Cycle Cost Evaluation'!$M$1,M21:M$100)/(1+'Life Cycle Cost Evaluation'!$M$1)^($B20-'Life Cycle Cost Evaluation'!$M$4)</f>
        <v>-1259254.0092450753</v>
      </c>
      <c r="N105" s="208">
        <f>-NPV('Life Cycle Cost Evaluation'!$M$1,N21:N$100)/(1+'Life Cycle Cost Evaluation'!$M$1)^($B20-'Life Cycle Cost Evaluation'!$M$4)</f>
        <v>0</v>
      </c>
      <c r="O105" s="208">
        <f>-NPV('Life Cycle Cost Evaluation'!$M$1,O21:O$100)/(1+'Life Cycle Cost Evaluation'!$M$1)^($B20-'Life Cycle Cost Evaluation'!$M$4)</f>
        <v>0</v>
      </c>
      <c r="P105" s="208">
        <f>-NPV('Life Cycle Cost Evaluation'!$M$1,P21:P$100)/(1+'Life Cycle Cost Evaluation'!$M$1)^($B20-'Life Cycle Cost Evaluation'!$M$4)</f>
        <v>0</v>
      </c>
      <c r="Q105" s="208">
        <f>-NPV('Life Cycle Cost Evaluation'!$M$1,Q21:Q$100)/(1+'Life Cycle Cost Evaluation'!$M$1)^($B20-'Life Cycle Cost Evaluation'!$M$4)</f>
        <v>0</v>
      </c>
      <c r="R105" s="208">
        <f>-NPV('Life Cycle Cost Evaluation'!$M$1,R21:R$100)/(1+'Life Cycle Cost Evaluation'!$M$1)^($B20-'Life Cycle Cost Evaluation'!$M$4)</f>
        <v>0</v>
      </c>
      <c r="S105" s="208">
        <f>-NPV('Life Cycle Cost Evaluation'!$M$1,S21:S$100)/(1+'Life Cycle Cost Evaluation'!$M$1)^($B20-'Life Cycle Cost Evaluation'!$M$4)</f>
        <v>0</v>
      </c>
      <c r="T105" s="208">
        <f>-NPV('Life Cycle Cost Evaluation'!$M$1,T21:T$100)/(1+'Life Cycle Cost Evaluation'!$M$1)^($B20-'Life Cycle Cost Evaluation'!$M$4)</f>
        <v>0</v>
      </c>
      <c r="U105" s="208">
        <f>-NPV('Life Cycle Cost Evaluation'!$M$1,U21:U$100)/(1+'Life Cycle Cost Evaluation'!$M$1)^($B20-'Life Cycle Cost Evaluation'!$M$4)</f>
        <v>0</v>
      </c>
      <c r="V105" s="208">
        <f>-NPV('Life Cycle Cost Evaluation'!$M$1,V21:V$100)/(1+'Life Cycle Cost Evaluation'!$M$1)^($B20-'Life Cycle Cost Evaluation'!$M$4)</f>
        <v>0</v>
      </c>
      <c r="W105" s="208">
        <f>-NPV('Life Cycle Cost Evaluation'!$M$1,W21:W$100)/(1+'Life Cycle Cost Evaluation'!$M$1)^($B20-'Life Cycle Cost Evaluation'!$M$4)</f>
        <v>0</v>
      </c>
      <c r="X105" s="208">
        <f>-NPV('Life Cycle Cost Evaluation'!$M$1,X21:X$100)/(1+'Life Cycle Cost Evaluation'!$M$1)^($B20-'Life Cycle Cost Evaluation'!$M$4)</f>
        <v>-3018299.7071827678</v>
      </c>
      <c r="Y105" s="208">
        <f>-NPV('Life Cycle Cost Evaluation'!$M$1,Y21:Y$100)/(1+'Life Cycle Cost Evaluation'!$M$1)^($B20-'Life Cycle Cost Evaluation'!$M$4)</f>
        <v>0</v>
      </c>
      <c r="Z105" s="208">
        <f>-NPV('Life Cycle Cost Evaluation'!$M$1,Z21:Z$100)/(1+'Life Cycle Cost Evaluation'!$M$1)^($B20-'Life Cycle Cost Evaluation'!$M$4)</f>
        <v>0</v>
      </c>
      <c r="AA105" s="208">
        <f>-NPV('Life Cycle Cost Evaluation'!$M$1,AA21:AA$100)/(1+'Life Cycle Cost Evaluation'!$M$1)^($B20-'Life Cycle Cost Evaluation'!$M$4)</f>
        <v>-2377806.0111488295</v>
      </c>
      <c r="AB105" s="208">
        <f>-NPV('Life Cycle Cost Evaluation'!$M$1,AB21:AB$100)/(1+'Life Cycle Cost Evaluation'!$M$1)^($B20-'Life Cycle Cost Evaluation'!$M$4)</f>
        <v>0</v>
      </c>
      <c r="AC105" s="208">
        <f>-NPV('Life Cycle Cost Evaluation'!$M$1,AC21:AC$100)/(1+'Life Cycle Cost Evaluation'!$M$1)^($B20-'Life Cycle Cost Evaluation'!$M$4)</f>
        <v>0</v>
      </c>
      <c r="AD105" s="208">
        <f>-NPV('Life Cycle Cost Evaluation'!$M$1,AD21:AD$100)/(1+'Life Cycle Cost Evaluation'!$M$1)^($B20-'Life Cycle Cost Evaluation'!$M$4)</f>
        <v>0</v>
      </c>
      <c r="AE105" s="208">
        <f>-NPV('Life Cycle Cost Evaluation'!$M$1,AE21:AE$100)/(1+'Life Cycle Cost Evaluation'!$M$1)^($B20-'Life Cycle Cost Evaluation'!$M$4)</f>
        <v>-1691527.5423034902</v>
      </c>
      <c r="AF105" s="208">
        <f>-NPV('Life Cycle Cost Evaluation'!$M$1,AF21:AF$100)/(1+'Life Cycle Cost Evaluation'!$M$1)^($B20-'Life Cycle Cost Evaluation'!$M$4)</f>
        <v>0</v>
      </c>
      <c r="AG105" s="208">
        <f>-NPV('Life Cycle Cost Evaluation'!$M$1,AG21:AG$100)/(1+'Life Cycle Cost Evaluation'!$M$1)^($B20-'Life Cycle Cost Evaluation'!$M$4)</f>
        <v>0</v>
      </c>
      <c r="AH105" s="208">
        <f>-NPV('Life Cycle Cost Evaluation'!$M$1,AH21:AH$100)/(1+'Life Cycle Cost Evaluation'!$M$1)^($B20-'Life Cycle Cost Evaluation'!$M$4)</f>
        <v>0</v>
      </c>
      <c r="AI105" s="208">
        <f>-NPV('Life Cycle Cost Evaluation'!$M$1,AI21:AI$100)/(1+'Life Cycle Cost Evaluation'!$M$1)^($B20-'Life Cycle Cost Evaluation'!$M$4)</f>
        <v>-6310784.9647232741</v>
      </c>
      <c r="AJ105" s="208">
        <f>-NPV('Life Cycle Cost Evaluation'!$M$1,AJ21:AJ$100)/(1+'Life Cycle Cost Evaluation'!$M$1)^($B20-'Life Cycle Cost Evaluation'!$M$4)</f>
        <v>0</v>
      </c>
      <c r="AK105" s="208">
        <f>-NPV('Life Cycle Cost Evaluation'!$M$1,AK21:AK$100)/(1+'Life Cycle Cost Evaluation'!$M$1)^($B20-'Life Cycle Cost Evaluation'!$M$4)</f>
        <v>0</v>
      </c>
      <c r="AL105" s="208">
        <f>-NPV('Life Cycle Cost Evaluation'!$M$1,AL21:AL$100)/(1+'Life Cycle Cost Evaluation'!$M$1)^($B20-'Life Cycle Cost Evaluation'!$M$4)</f>
        <v>-1417265.3934830357</v>
      </c>
      <c r="AM105" s="208">
        <f>-NPV('Life Cycle Cost Evaluation'!$M$1,AM21:AM$100)/(1+'Life Cycle Cost Evaluation'!$M$1)^($B20-'Life Cycle Cost Evaluation'!$M$4)</f>
        <v>0</v>
      </c>
      <c r="AN105" s="208">
        <f>-NPV('Life Cycle Cost Evaluation'!$M$1,AN21:AN$100)/(1+'Life Cycle Cost Evaluation'!$M$1)^($B20-'Life Cycle Cost Evaluation'!$M$4)</f>
        <v>0</v>
      </c>
      <c r="AO105" s="208">
        <f>-NPV('Life Cycle Cost Evaluation'!$M$1,AO21:AO$100)/(1+'Life Cycle Cost Evaluation'!$M$1)^($B20-'Life Cycle Cost Evaluation'!$M$4)</f>
        <v>0</v>
      </c>
      <c r="AP105" s="208">
        <f>-NPV('Life Cycle Cost Evaluation'!$M$1,AP21:AP$100)/(1+'Life Cycle Cost Evaluation'!$M$1)^($B20-'Life Cycle Cost Evaluation'!$M$4)</f>
        <v>-1505946.0709450378</v>
      </c>
      <c r="AQ105" s="208">
        <f>-NPV('Life Cycle Cost Evaluation'!$M$1,AQ21:AQ$100)/(1+'Life Cycle Cost Evaluation'!$M$1)^($B20-'Life Cycle Cost Evaluation'!$M$4)</f>
        <v>0</v>
      </c>
      <c r="AR105" s="208">
        <f>-NPV('Life Cycle Cost Evaluation'!$M$1,AR21:AR$100)/(1+'Life Cycle Cost Evaluation'!$M$1)^($B20-'Life Cycle Cost Evaluation'!$M$4)</f>
        <v>0</v>
      </c>
      <c r="AS105" s="208">
        <f>-NPV('Life Cycle Cost Evaluation'!$M$1,AS21:AS$100)/(1+'Life Cycle Cost Evaluation'!$M$1)^($B20-'Life Cycle Cost Evaluation'!$M$4)</f>
        <v>0</v>
      </c>
      <c r="AT105" s="208">
        <f>-NPV('Life Cycle Cost Evaluation'!$M$1,AT21:AT$100)/(1+'Life Cycle Cost Evaluation'!$M$1)^($B20-'Life Cycle Cost Evaluation'!$M$4)</f>
        <v>0</v>
      </c>
      <c r="AU105" s="208">
        <f>-NPV('Life Cycle Cost Evaluation'!$M$1,AU21:AU$100)/(1+'Life Cycle Cost Evaluation'!$M$1)^($B20-'Life Cycle Cost Evaluation'!$M$4)</f>
        <v>0</v>
      </c>
      <c r="AV105" s="208">
        <f>-NPV('Life Cycle Cost Evaluation'!$M$1,AV21:AV$100)/(1+'Life Cycle Cost Evaluation'!$M$1)^($B20-'Life Cycle Cost Evaluation'!$M$4)</f>
        <v>0</v>
      </c>
      <c r="AW105" s="208">
        <f>-NPV('Life Cycle Cost Evaluation'!$M$1,AW21:AW$100)/(1+'Life Cycle Cost Evaluation'!$M$1)^($B20-'Life Cycle Cost Evaluation'!$M$4)</f>
        <v>0</v>
      </c>
      <c r="AX105" s="208">
        <f>-NPV('Life Cycle Cost Evaluation'!$M$1,AX21:AX$100)/(1+'Life Cycle Cost Evaluation'!$M$1)^($B20-'Life Cycle Cost Evaluation'!$M$4)</f>
        <v>0</v>
      </c>
      <c r="AY105" s="208">
        <f>-NPV('Life Cycle Cost Evaluation'!$M$1,AY21:AY$100)/(1+'Life Cycle Cost Evaluation'!$M$1)^($B20-'Life Cycle Cost Evaluation'!$M$4)</f>
        <v>0</v>
      </c>
      <c r="AZ105" s="208">
        <f>-NPV('Life Cycle Cost Evaluation'!$M$1,AZ21:AZ$100)/(1+'Life Cycle Cost Evaluation'!$M$1)^($B20-'Life Cycle Cost Evaluation'!$M$4)</f>
        <v>-3448638.9376507062</v>
      </c>
      <c r="BA105" s="208">
        <f>-NPV('Life Cycle Cost Evaluation'!$M$1,BA21:BA$100)/(1+'Life Cycle Cost Evaluation'!$M$1)^($B20-'Life Cycle Cost Evaluation'!$M$4)</f>
        <v>0</v>
      </c>
      <c r="BB105" s="208">
        <f>-NPV('Life Cycle Cost Evaluation'!$M$1,BB21:BB$100)/(1+'Life Cycle Cost Evaluation'!$M$1)^($B20-'Life Cycle Cost Evaluation'!$M$4)</f>
        <v>0</v>
      </c>
      <c r="BC105" s="208">
        <f>-NPV('Life Cycle Cost Evaluation'!$M$1,BC21:BC$100)/(1+'Life Cycle Cost Evaluation'!$M$1)^($B20-'Life Cycle Cost Evaluation'!$M$4)</f>
        <v>0</v>
      </c>
      <c r="BD105" s="208">
        <f>-NPV('Life Cycle Cost Evaluation'!$M$1,BD21:BD$100)/(1+'Life Cycle Cost Evaluation'!$M$1)^($B20-'Life Cycle Cost Evaluation'!$M$4)</f>
        <v>0</v>
      </c>
      <c r="BE105" s="208">
        <f>-NPV('Life Cycle Cost Evaluation'!$M$1,BE21:BE$100)/(1+'Life Cycle Cost Evaluation'!$M$1)^($B20-'Life Cycle Cost Evaluation'!$M$4)</f>
        <v>-1815825.4320578624</v>
      </c>
      <c r="BF105" s="208">
        <f>-NPV('Life Cycle Cost Evaluation'!$M$1,BF21:BF$100)/(1+'Life Cycle Cost Evaluation'!$M$1)^($B20-'Life Cycle Cost Evaluation'!$M$4)</f>
        <v>0</v>
      </c>
      <c r="BG105" s="208">
        <f>-NPV('Life Cycle Cost Evaluation'!$M$1,BG21:BG$100)/(1+'Life Cycle Cost Evaluation'!$M$1)^($B20-'Life Cycle Cost Evaluation'!$M$4)</f>
        <v>0</v>
      </c>
      <c r="BH105" s="208">
        <f>-NPV('Life Cycle Cost Evaluation'!$M$1,BH21:BH$100)/(1+'Life Cycle Cost Evaluation'!$M$1)^($B20-'Life Cycle Cost Evaluation'!$M$4)</f>
        <v>-27226096.06590414</v>
      </c>
      <c r="BI105" s="208">
        <f>-NPV('Life Cycle Cost Evaluation'!$M$1,BI21:BI$100)/(1+'Life Cycle Cost Evaluation'!$M$1)^($B20-'Life Cycle Cost Evaluation'!$M$4)</f>
        <v>0</v>
      </c>
      <c r="BJ105" s="208">
        <f>-NPV('Life Cycle Cost Evaluation'!$M$1,BJ21:BJ$100)/(1+'Life Cycle Cost Evaluation'!$M$1)^($B20-'Life Cycle Cost Evaluation'!$M$4)</f>
        <v>0</v>
      </c>
      <c r="BK105" s="208">
        <f>-NPV('Life Cycle Cost Evaluation'!$M$1,BK21:BK$100)/(1+'Life Cycle Cost Evaluation'!$M$1)^($B20-'Life Cycle Cost Evaluation'!$M$4)</f>
        <v>0</v>
      </c>
      <c r="BL105" s="208">
        <f>-NPV('Life Cycle Cost Evaluation'!$M$1,BL21:BL$100)/(1+'Life Cycle Cost Evaluation'!$M$1)^($B20-'Life Cycle Cost Evaluation'!$M$4)</f>
        <v>0</v>
      </c>
      <c r="BM105" s="208">
        <f>-NPV('Life Cycle Cost Evaluation'!$M$1,BM21:BM$100)/(1+'Life Cycle Cost Evaluation'!$M$1)^($B20-'Life Cycle Cost Evaluation'!$M$4)</f>
        <v>0</v>
      </c>
      <c r="BN105" s="208">
        <f>-NPV('Life Cycle Cost Evaluation'!$M$1,BN21:BN$100)/(1+'Life Cycle Cost Evaluation'!$M$1)^($B20-'Life Cycle Cost Evaluation'!$M$4)</f>
        <v>0</v>
      </c>
      <c r="BO105" s="208">
        <f>-NPV('Life Cycle Cost Evaluation'!$M$1,BO21:BO$100)/(1+'Life Cycle Cost Evaluation'!$M$1)^($B20-'Life Cycle Cost Evaluation'!$M$4)</f>
        <v>0</v>
      </c>
      <c r="BP105" s="208">
        <f>-NPV('Life Cycle Cost Evaluation'!$M$1,BP21:BP$100)/(1+'Life Cycle Cost Evaluation'!$M$1)^($B20-'Life Cycle Cost Evaluation'!$M$4)</f>
        <v>0</v>
      </c>
      <c r="BQ105" s="208">
        <f>-NPV('Life Cycle Cost Evaluation'!$M$1,BQ21:BQ$100)/(1+'Life Cycle Cost Evaluation'!$M$1)^($B20-'Life Cycle Cost Evaluation'!$M$4)</f>
        <v>0</v>
      </c>
      <c r="BR105" s="208">
        <f>-NPV('Life Cycle Cost Evaluation'!$M$1,BR21:BR$100)/(1+'Life Cycle Cost Evaluation'!$M$1)^($B20-'Life Cycle Cost Evaluation'!$M$4)</f>
        <v>0</v>
      </c>
      <c r="BS105" s="208">
        <f>-NPV('Life Cycle Cost Evaluation'!$M$1,BS21:BS$100)/(1+'Life Cycle Cost Evaluation'!$M$1)^($B20-'Life Cycle Cost Evaluation'!$M$4)</f>
        <v>0</v>
      </c>
      <c r="BT105" s="208">
        <f>-NPV('Life Cycle Cost Evaluation'!$M$1,BT21:BT$100)/(1+'Life Cycle Cost Evaluation'!$M$1)^($B20-'Life Cycle Cost Evaluation'!$M$4)</f>
        <v>0</v>
      </c>
      <c r="BU105" s="208">
        <f>-NPV('Life Cycle Cost Evaluation'!$M$1,BU21:BU$100)/(1+'Life Cycle Cost Evaluation'!$M$1)^($B20-'Life Cycle Cost Evaluation'!$M$4)</f>
        <v>0</v>
      </c>
      <c r="BV105" s="208">
        <f>-NPV('Life Cycle Cost Evaluation'!$M$1,BV21:BV$100)/(1+'Life Cycle Cost Evaluation'!$M$1)^($B20-'Life Cycle Cost Evaluation'!$M$4)</f>
        <v>0</v>
      </c>
      <c r="BW105" s="208">
        <f>-NPV('Life Cycle Cost Evaluation'!$M$1,BW21:BW$100)/(1+'Life Cycle Cost Evaluation'!$M$1)^($B20-'Life Cycle Cost Evaluation'!$M$4)</f>
        <v>0</v>
      </c>
      <c r="BX105" s="208">
        <f>-NPV('Life Cycle Cost Evaluation'!$M$1,BX21:BX$100)/(1+'Life Cycle Cost Evaluation'!$M$1)^($B20-'Life Cycle Cost Evaluation'!$M$4)</f>
        <v>0</v>
      </c>
      <c r="BY105" s="208">
        <f>-NPV('Life Cycle Cost Evaluation'!$M$1,BY21:BY$100)/(1+'Life Cycle Cost Evaluation'!$M$1)^($B20-'Life Cycle Cost Evaluation'!$M$4)</f>
        <v>0</v>
      </c>
      <c r="BZ105" s="208">
        <f>-NPV('Life Cycle Cost Evaluation'!$M$1,BZ21:BZ$100)/(1+'Life Cycle Cost Evaluation'!$M$1)^($B20-'Life Cycle Cost Evaluation'!$M$4)</f>
        <v>0</v>
      </c>
      <c r="CA105" s="208">
        <f>-NPV('Life Cycle Cost Evaluation'!$M$1,CA21:CA$100)/(1+'Life Cycle Cost Evaluation'!$M$1)^($B20-'Life Cycle Cost Evaluation'!$M$4)</f>
        <v>0</v>
      </c>
      <c r="CB105" s="208">
        <f>-NPV('Life Cycle Cost Evaluation'!$M$1,CB21:CB$100)/(1+'Life Cycle Cost Evaluation'!$M$1)^($B20-'Life Cycle Cost Evaluation'!$M$4)</f>
        <v>0</v>
      </c>
      <c r="CC105" s="208">
        <f>-NPV('Life Cycle Cost Evaluation'!$M$1,CC21:CC$100)/(1+'Life Cycle Cost Evaluation'!$M$1)^($B20-'Life Cycle Cost Evaluation'!$M$4)</f>
        <v>0</v>
      </c>
      <c r="CD105" s="208">
        <f>-NPV('Life Cycle Cost Evaluation'!$M$1,CD21:CD$100)/(1+'Life Cycle Cost Evaluation'!$M$1)^($B20-'Life Cycle Cost Evaluation'!$M$4)</f>
        <v>0</v>
      </c>
      <c r="CE105" s="208">
        <f>-NPV('Life Cycle Cost Evaluation'!$M$1,CE21:CE$100)/(1+'Life Cycle Cost Evaluation'!$M$1)^($B20-'Life Cycle Cost Evaluation'!$M$4)</f>
        <v>0</v>
      </c>
      <c r="CF105" s="208">
        <f>-NPV('Life Cycle Cost Evaluation'!$M$1,CF21:CF$100)/(1+'Life Cycle Cost Evaluation'!$M$1)^($B20-'Life Cycle Cost Evaluation'!$M$4)</f>
        <v>0</v>
      </c>
      <c r="CG105" s="208">
        <f>D105</f>
        <v>-642896.22363741742</v>
      </c>
      <c r="CJ105" s="79">
        <v>0</v>
      </c>
    </row>
    <row r="106" spans="2:88" x14ac:dyDescent="0.2">
      <c r="B106" s="86">
        <f t="shared" ref="B106:B169" si="124">B21</f>
        <v>2028</v>
      </c>
      <c r="C106" s="215">
        <v>0</v>
      </c>
      <c r="D106" s="208">
        <f>-NPV('Life Cycle Cost Evaluation'!$M$1,D22:D$100)/(1+'Life Cycle Cost Evaluation'!$M$1)^($B21-'Life Cycle Cost Evaluation'!$M$4)</f>
        <v>-586652.62128289393</v>
      </c>
      <c r="E106" s="208">
        <f>-NPV('Life Cycle Cost Evaluation'!$M$1,E22:E$100)/(1+'Life Cycle Cost Evaluation'!$M$1)^($B21-'Life Cycle Cost Evaluation'!$M$4)</f>
        <v>-613119.13661718206</v>
      </c>
      <c r="F106" s="208">
        <f>-NPV('Life Cycle Cost Evaluation'!$M$1,F22:F$100)/(1+'Life Cycle Cost Evaluation'!$M$1)^($B21-'Life Cycle Cost Evaluation'!$M$4)</f>
        <v>-1595848.1778864039</v>
      </c>
      <c r="G106" s="208">
        <f>-NPV('Life Cycle Cost Evaluation'!$M$1,G22:G$100)/(1+'Life Cycle Cost Evaluation'!$M$1)^($B21-'Life Cycle Cost Evaluation'!$M$4)</f>
        <v>0</v>
      </c>
      <c r="H106" s="208">
        <f>-NPV('Life Cycle Cost Evaluation'!$M$1,H22:H$100)/(1+'Life Cycle Cost Evaluation'!$M$1)^($B21-'Life Cycle Cost Evaluation'!$M$4)</f>
        <v>-3322490.3279186189</v>
      </c>
      <c r="I106" s="208">
        <f>-NPV('Life Cycle Cost Evaluation'!$M$1,I22:I$100)/(1+'Life Cycle Cost Evaluation'!$M$1)^($B21-'Life Cycle Cost Evaluation'!$M$4)</f>
        <v>-9635228.2066548709</v>
      </c>
      <c r="J106" s="208">
        <f>-NPV('Life Cycle Cost Evaluation'!$M$1,J22:J$100)/(1+'Life Cycle Cost Evaluation'!$M$1)^($B21-'Life Cycle Cost Evaluation'!$M$4)</f>
        <v>-3935204.2738767895</v>
      </c>
      <c r="K106" s="208">
        <f>-NPV('Life Cycle Cost Evaluation'!$M$1,K22:K$100)/(1+'Life Cycle Cost Evaluation'!$M$1)^($B21-'Life Cycle Cost Evaluation'!$M$4)</f>
        <v>0</v>
      </c>
      <c r="L106" s="208">
        <f>-NPV('Life Cycle Cost Evaluation'!$M$1,L22:L$100)/(1+'Life Cycle Cost Evaluation'!$M$1)^($B21-'Life Cycle Cost Evaluation'!$M$4)</f>
        <v>-1743536.0535771246</v>
      </c>
      <c r="M106" s="208">
        <f>-NPV('Life Cycle Cost Evaluation'!$M$1,M22:M$100)/(1+'Life Cycle Cost Evaluation'!$M$1)^($B21-'Life Cycle Cost Evaluation'!$M$4)</f>
        <v>-1181621.4781318149</v>
      </c>
      <c r="N106" s="208">
        <f>-NPV('Life Cycle Cost Evaluation'!$M$1,N22:N$100)/(1+'Life Cycle Cost Evaluation'!$M$1)^($B21-'Life Cycle Cost Evaluation'!$M$4)</f>
        <v>0</v>
      </c>
      <c r="O106" s="208">
        <f>-NPV('Life Cycle Cost Evaluation'!$M$1,O22:O$100)/(1+'Life Cycle Cost Evaluation'!$M$1)^($B21-'Life Cycle Cost Evaluation'!$M$4)</f>
        <v>0</v>
      </c>
      <c r="P106" s="208">
        <f>-NPV('Life Cycle Cost Evaluation'!$M$1,P22:P$100)/(1+'Life Cycle Cost Evaluation'!$M$1)^($B21-'Life Cycle Cost Evaluation'!$M$4)</f>
        <v>0</v>
      </c>
      <c r="Q106" s="208">
        <f>-NPV('Life Cycle Cost Evaluation'!$M$1,Q22:Q$100)/(1+'Life Cycle Cost Evaluation'!$M$1)^($B21-'Life Cycle Cost Evaluation'!$M$4)</f>
        <v>0</v>
      </c>
      <c r="R106" s="208">
        <f>-NPV('Life Cycle Cost Evaluation'!$M$1,R22:R$100)/(1+'Life Cycle Cost Evaluation'!$M$1)^($B21-'Life Cycle Cost Evaluation'!$M$4)</f>
        <v>0</v>
      </c>
      <c r="S106" s="208">
        <f>-NPV('Life Cycle Cost Evaluation'!$M$1,S22:S$100)/(1+'Life Cycle Cost Evaluation'!$M$1)^($B21-'Life Cycle Cost Evaluation'!$M$4)</f>
        <v>0</v>
      </c>
      <c r="T106" s="208">
        <f>-NPV('Life Cycle Cost Evaluation'!$M$1,T22:T$100)/(1+'Life Cycle Cost Evaluation'!$M$1)^($B21-'Life Cycle Cost Evaluation'!$M$4)</f>
        <v>0</v>
      </c>
      <c r="U106" s="208">
        <f>-NPV('Life Cycle Cost Evaluation'!$M$1,U22:U$100)/(1+'Life Cycle Cost Evaluation'!$M$1)^($B21-'Life Cycle Cost Evaluation'!$M$4)</f>
        <v>0</v>
      </c>
      <c r="V106" s="208">
        <f>-NPV('Life Cycle Cost Evaluation'!$M$1,V22:V$100)/(1+'Life Cycle Cost Evaluation'!$M$1)^($B21-'Life Cycle Cost Evaluation'!$M$4)</f>
        <v>0</v>
      </c>
      <c r="W106" s="208">
        <f>-NPV('Life Cycle Cost Evaluation'!$M$1,W22:W$100)/(1+'Life Cycle Cost Evaluation'!$M$1)^($B21-'Life Cycle Cost Evaluation'!$M$4)</f>
        <v>0</v>
      </c>
      <c r="X106" s="208">
        <f>-NPV('Life Cycle Cost Evaluation'!$M$1,X22:X$100)/(1+'Life Cycle Cost Evaluation'!$M$1)^($B21-'Life Cycle Cost Evaluation'!$M$4)</f>
        <v>-2832222.6772851343</v>
      </c>
      <c r="Y106" s="208">
        <f>-NPV('Life Cycle Cost Evaluation'!$M$1,Y22:Y$100)/(1+'Life Cycle Cost Evaluation'!$M$1)^($B21-'Life Cycle Cost Evaluation'!$M$4)</f>
        <v>0</v>
      </c>
      <c r="Z106" s="208">
        <f>-NPV('Life Cycle Cost Evaluation'!$M$1,Z22:Z$100)/(1+'Life Cycle Cost Evaluation'!$M$1)^($B21-'Life Cycle Cost Evaluation'!$M$4)</f>
        <v>0</v>
      </c>
      <c r="AA106" s="208">
        <f>-NPV('Life Cycle Cost Evaluation'!$M$1,AA22:AA$100)/(1+'Life Cycle Cost Evaluation'!$M$1)^($B21-'Life Cycle Cost Evaluation'!$M$4)</f>
        <v>-2231215.1742036496</v>
      </c>
      <c r="AB106" s="208">
        <f>-NPV('Life Cycle Cost Evaluation'!$M$1,AB22:AB$100)/(1+'Life Cycle Cost Evaluation'!$M$1)^($B21-'Life Cycle Cost Evaluation'!$M$4)</f>
        <v>0</v>
      </c>
      <c r="AC106" s="208">
        <f>-NPV('Life Cycle Cost Evaluation'!$M$1,AC22:AC$100)/(1+'Life Cycle Cost Evaluation'!$M$1)^($B21-'Life Cycle Cost Evaluation'!$M$4)</f>
        <v>0</v>
      </c>
      <c r="AD106" s="208">
        <f>-NPV('Life Cycle Cost Evaluation'!$M$1,AD22:AD$100)/(1+'Life Cycle Cost Evaluation'!$M$1)^($B21-'Life Cycle Cost Evaluation'!$M$4)</f>
        <v>0</v>
      </c>
      <c r="AE106" s="208">
        <f>-NPV('Life Cycle Cost Evaluation'!$M$1,AE22:AE$100)/(1+'Life Cycle Cost Evaluation'!$M$1)^($B21-'Life Cycle Cost Evaluation'!$M$4)</f>
        <v>-1587245.5121549123</v>
      </c>
      <c r="AF106" s="208">
        <f>-NPV('Life Cycle Cost Evaluation'!$M$1,AF22:AF$100)/(1+'Life Cycle Cost Evaluation'!$M$1)^($B21-'Life Cycle Cost Evaluation'!$M$4)</f>
        <v>0</v>
      </c>
      <c r="AG106" s="208">
        <f>-NPV('Life Cycle Cost Evaluation'!$M$1,AG22:AG$100)/(1+'Life Cycle Cost Evaluation'!$M$1)^($B21-'Life Cycle Cost Evaluation'!$M$4)</f>
        <v>0</v>
      </c>
      <c r="AH106" s="208">
        <f>-NPV('Life Cycle Cost Evaluation'!$M$1,AH22:AH$100)/(1+'Life Cycle Cost Evaluation'!$M$1)^($B21-'Life Cycle Cost Evaluation'!$M$4)</f>
        <v>0</v>
      </c>
      <c r="AI106" s="208">
        <f>-NPV('Life Cycle Cost Evaluation'!$M$1,AI22:AI$100)/(1+'Life Cycle Cost Evaluation'!$M$1)^($B21-'Life Cycle Cost Evaluation'!$M$4)</f>
        <v>-5921727.4699477088</v>
      </c>
      <c r="AJ106" s="208">
        <f>-NPV('Life Cycle Cost Evaluation'!$M$1,AJ22:AJ$100)/(1+'Life Cycle Cost Evaluation'!$M$1)^($B21-'Life Cycle Cost Evaluation'!$M$4)</f>
        <v>0</v>
      </c>
      <c r="AK106" s="208">
        <f>-NPV('Life Cycle Cost Evaluation'!$M$1,AK22:AK$100)/(1+'Life Cycle Cost Evaluation'!$M$1)^($B21-'Life Cycle Cost Evaluation'!$M$4)</f>
        <v>0</v>
      </c>
      <c r="AL106" s="208">
        <f>-NPV('Life Cycle Cost Evaluation'!$M$1,AL22:AL$100)/(1+'Life Cycle Cost Evaluation'!$M$1)^($B21-'Life Cycle Cost Evaluation'!$M$4)</f>
        <v>-1329891.5205808722</v>
      </c>
      <c r="AM106" s="208">
        <f>-NPV('Life Cycle Cost Evaluation'!$M$1,AM22:AM$100)/(1+'Life Cycle Cost Evaluation'!$M$1)^($B21-'Life Cycle Cost Evaluation'!$M$4)</f>
        <v>0</v>
      </c>
      <c r="AN106" s="208">
        <f>-NPV('Life Cycle Cost Evaluation'!$M$1,AN22:AN$100)/(1+'Life Cycle Cost Evaluation'!$M$1)^($B21-'Life Cycle Cost Evaluation'!$M$4)</f>
        <v>0</v>
      </c>
      <c r="AO106" s="208">
        <f>-NPV('Life Cycle Cost Evaluation'!$M$1,AO22:AO$100)/(1+'Life Cycle Cost Evaluation'!$M$1)^($B21-'Life Cycle Cost Evaluation'!$M$4)</f>
        <v>0</v>
      </c>
      <c r="AP106" s="208">
        <f>-NPV('Life Cycle Cost Evaluation'!$M$1,AP22:AP$100)/(1+'Life Cycle Cost Evaluation'!$M$1)^($B21-'Life Cycle Cost Evaluation'!$M$4)</f>
        <v>-1413105.0679788287</v>
      </c>
      <c r="AQ106" s="208">
        <f>-NPV('Life Cycle Cost Evaluation'!$M$1,AQ22:AQ$100)/(1+'Life Cycle Cost Evaluation'!$M$1)^($B21-'Life Cycle Cost Evaluation'!$M$4)</f>
        <v>0</v>
      </c>
      <c r="AR106" s="208">
        <f>-NPV('Life Cycle Cost Evaluation'!$M$1,AR22:AR$100)/(1+'Life Cycle Cost Evaluation'!$M$1)^($B21-'Life Cycle Cost Evaluation'!$M$4)</f>
        <v>0</v>
      </c>
      <c r="AS106" s="208">
        <f>-NPV('Life Cycle Cost Evaluation'!$M$1,AS22:AS$100)/(1+'Life Cycle Cost Evaluation'!$M$1)^($B21-'Life Cycle Cost Evaluation'!$M$4)</f>
        <v>0</v>
      </c>
      <c r="AT106" s="208">
        <f>-NPV('Life Cycle Cost Evaluation'!$M$1,AT22:AT$100)/(1+'Life Cycle Cost Evaluation'!$M$1)^($B21-'Life Cycle Cost Evaluation'!$M$4)</f>
        <v>0</v>
      </c>
      <c r="AU106" s="208">
        <f>-NPV('Life Cycle Cost Evaluation'!$M$1,AU22:AU$100)/(1+'Life Cycle Cost Evaluation'!$M$1)^($B21-'Life Cycle Cost Evaluation'!$M$4)</f>
        <v>0</v>
      </c>
      <c r="AV106" s="208">
        <f>-NPV('Life Cycle Cost Evaluation'!$M$1,AV22:AV$100)/(1+'Life Cycle Cost Evaluation'!$M$1)^($B21-'Life Cycle Cost Evaluation'!$M$4)</f>
        <v>0</v>
      </c>
      <c r="AW106" s="208">
        <f>-NPV('Life Cycle Cost Evaluation'!$M$1,AW22:AW$100)/(1+'Life Cycle Cost Evaluation'!$M$1)^($B21-'Life Cycle Cost Evaluation'!$M$4)</f>
        <v>0</v>
      </c>
      <c r="AX106" s="208">
        <f>-NPV('Life Cycle Cost Evaluation'!$M$1,AX22:AX$100)/(1+'Life Cycle Cost Evaluation'!$M$1)^($B21-'Life Cycle Cost Evaluation'!$M$4)</f>
        <v>0</v>
      </c>
      <c r="AY106" s="208">
        <f>-NPV('Life Cycle Cost Evaluation'!$M$1,AY22:AY$100)/(1+'Life Cycle Cost Evaluation'!$M$1)^($B21-'Life Cycle Cost Evaluation'!$M$4)</f>
        <v>0</v>
      </c>
      <c r="AZ106" s="208">
        <f>-NPV('Life Cycle Cost Evaluation'!$M$1,AZ22:AZ$100)/(1+'Life Cycle Cost Evaluation'!$M$1)^($B21-'Life Cycle Cost Evaluation'!$M$4)</f>
        <v>-3236031.6577373613</v>
      </c>
      <c r="BA106" s="208">
        <f>-NPV('Life Cycle Cost Evaluation'!$M$1,BA22:BA$100)/(1+'Life Cycle Cost Evaluation'!$M$1)^($B21-'Life Cycle Cost Evaluation'!$M$4)</f>
        <v>0</v>
      </c>
      <c r="BB106" s="208">
        <f>-NPV('Life Cycle Cost Evaluation'!$M$1,BB22:BB$100)/(1+'Life Cycle Cost Evaluation'!$M$1)^($B21-'Life Cycle Cost Evaluation'!$M$4)</f>
        <v>0</v>
      </c>
      <c r="BC106" s="208">
        <f>-NPV('Life Cycle Cost Evaluation'!$M$1,BC22:BC$100)/(1+'Life Cycle Cost Evaluation'!$M$1)^($B21-'Life Cycle Cost Evaluation'!$M$4)</f>
        <v>0</v>
      </c>
      <c r="BD106" s="208">
        <f>-NPV('Life Cycle Cost Evaluation'!$M$1,BD22:BD$100)/(1+'Life Cycle Cost Evaluation'!$M$1)^($B21-'Life Cycle Cost Evaluation'!$M$4)</f>
        <v>0</v>
      </c>
      <c r="BE106" s="208">
        <f>-NPV('Life Cycle Cost Evaluation'!$M$1,BE22:BE$100)/(1+'Life Cycle Cost Evaluation'!$M$1)^($B21-'Life Cycle Cost Evaluation'!$M$4)</f>
        <v>-1703880.4842430912</v>
      </c>
      <c r="BF106" s="208">
        <f>-NPV('Life Cycle Cost Evaluation'!$M$1,BF22:BF$100)/(1+'Life Cycle Cost Evaluation'!$M$1)^($B21-'Life Cycle Cost Evaluation'!$M$4)</f>
        <v>0</v>
      </c>
      <c r="BG106" s="208">
        <f>-NPV('Life Cycle Cost Evaluation'!$M$1,BG22:BG$100)/(1+'Life Cycle Cost Evaluation'!$M$1)^($B21-'Life Cycle Cost Evaluation'!$M$4)</f>
        <v>0</v>
      </c>
      <c r="BH106" s="208">
        <f>-NPV('Life Cycle Cost Evaluation'!$M$1,BH22:BH$100)/(1+'Life Cycle Cost Evaluation'!$M$1)^($B21-'Life Cycle Cost Evaluation'!$M$4)</f>
        <v>-25547617.59022627</v>
      </c>
      <c r="BI106" s="208">
        <f>-NPV('Life Cycle Cost Evaluation'!$M$1,BI22:BI$100)/(1+'Life Cycle Cost Evaluation'!$M$1)^($B21-'Life Cycle Cost Evaluation'!$M$4)</f>
        <v>0</v>
      </c>
      <c r="BJ106" s="208">
        <f>-NPV('Life Cycle Cost Evaluation'!$M$1,BJ22:BJ$100)/(1+'Life Cycle Cost Evaluation'!$M$1)^($B21-'Life Cycle Cost Evaluation'!$M$4)</f>
        <v>0</v>
      </c>
      <c r="BK106" s="208">
        <f>-NPV('Life Cycle Cost Evaluation'!$M$1,BK22:BK$100)/(1+'Life Cycle Cost Evaluation'!$M$1)^($B21-'Life Cycle Cost Evaluation'!$M$4)</f>
        <v>0</v>
      </c>
      <c r="BL106" s="208">
        <f>-NPV('Life Cycle Cost Evaluation'!$M$1,BL22:BL$100)/(1+'Life Cycle Cost Evaluation'!$M$1)^($B21-'Life Cycle Cost Evaluation'!$M$4)</f>
        <v>0</v>
      </c>
      <c r="BM106" s="208">
        <f>-NPV('Life Cycle Cost Evaluation'!$M$1,BM22:BM$100)/(1+'Life Cycle Cost Evaluation'!$M$1)^($B21-'Life Cycle Cost Evaluation'!$M$4)</f>
        <v>0</v>
      </c>
      <c r="BN106" s="208">
        <f>-NPV('Life Cycle Cost Evaluation'!$M$1,BN22:BN$100)/(1+'Life Cycle Cost Evaluation'!$M$1)^($B21-'Life Cycle Cost Evaluation'!$M$4)</f>
        <v>0</v>
      </c>
      <c r="BO106" s="208">
        <f>-NPV('Life Cycle Cost Evaluation'!$M$1,BO22:BO$100)/(1+'Life Cycle Cost Evaluation'!$M$1)^($B21-'Life Cycle Cost Evaluation'!$M$4)</f>
        <v>0</v>
      </c>
      <c r="BP106" s="208">
        <f>-NPV('Life Cycle Cost Evaluation'!$M$1,BP22:BP$100)/(1+'Life Cycle Cost Evaluation'!$M$1)^($B21-'Life Cycle Cost Evaluation'!$M$4)</f>
        <v>0</v>
      </c>
      <c r="BQ106" s="208">
        <f>-NPV('Life Cycle Cost Evaluation'!$M$1,BQ22:BQ$100)/(1+'Life Cycle Cost Evaluation'!$M$1)^($B21-'Life Cycle Cost Evaluation'!$M$4)</f>
        <v>0</v>
      </c>
      <c r="BR106" s="208">
        <f>-NPV('Life Cycle Cost Evaluation'!$M$1,BR22:BR$100)/(1+'Life Cycle Cost Evaluation'!$M$1)^($B21-'Life Cycle Cost Evaluation'!$M$4)</f>
        <v>0</v>
      </c>
      <c r="BS106" s="208">
        <f>-NPV('Life Cycle Cost Evaluation'!$M$1,BS22:BS$100)/(1+'Life Cycle Cost Evaluation'!$M$1)^($B21-'Life Cycle Cost Evaluation'!$M$4)</f>
        <v>0</v>
      </c>
      <c r="BT106" s="208">
        <f>-NPV('Life Cycle Cost Evaluation'!$M$1,BT22:BT$100)/(1+'Life Cycle Cost Evaluation'!$M$1)^($B21-'Life Cycle Cost Evaluation'!$M$4)</f>
        <v>0</v>
      </c>
      <c r="BU106" s="208">
        <f>-NPV('Life Cycle Cost Evaluation'!$M$1,BU22:BU$100)/(1+'Life Cycle Cost Evaluation'!$M$1)^($B21-'Life Cycle Cost Evaluation'!$M$4)</f>
        <v>0</v>
      </c>
      <c r="BV106" s="208">
        <f>-NPV('Life Cycle Cost Evaluation'!$M$1,BV22:BV$100)/(1+'Life Cycle Cost Evaluation'!$M$1)^($B21-'Life Cycle Cost Evaluation'!$M$4)</f>
        <v>0</v>
      </c>
      <c r="BW106" s="208">
        <f>-NPV('Life Cycle Cost Evaluation'!$M$1,BW22:BW$100)/(1+'Life Cycle Cost Evaluation'!$M$1)^($B21-'Life Cycle Cost Evaluation'!$M$4)</f>
        <v>0</v>
      </c>
      <c r="BX106" s="208">
        <f>-NPV('Life Cycle Cost Evaluation'!$M$1,BX22:BX$100)/(1+'Life Cycle Cost Evaluation'!$M$1)^($B21-'Life Cycle Cost Evaluation'!$M$4)</f>
        <v>0</v>
      </c>
      <c r="BY106" s="208">
        <f>-NPV('Life Cycle Cost Evaluation'!$M$1,BY22:BY$100)/(1+'Life Cycle Cost Evaluation'!$M$1)^($B21-'Life Cycle Cost Evaluation'!$M$4)</f>
        <v>0</v>
      </c>
      <c r="BZ106" s="208">
        <f>-NPV('Life Cycle Cost Evaluation'!$M$1,BZ22:BZ$100)/(1+'Life Cycle Cost Evaluation'!$M$1)^($B21-'Life Cycle Cost Evaluation'!$M$4)</f>
        <v>0</v>
      </c>
      <c r="CA106" s="208">
        <f>-NPV('Life Cycle Cost Evaluation'!$M$1,CA22:CA$100)/(1+'Life Cycle Cost Evaluation'!$M$1)^($B21-'Life Cycle Cost Evaluation'!$M$4)</f>
        <v>0</v>
      </c>
      <c r="CB106" s="208">
        <f>-NPV('Life Cycle Cost Evaluation'!$M$1,CB22:CB$100)/(1+'Life Cycle Cost Evaluation'!$M$1)^($B21-'Life Cycle Cost Evaluation'!$M$4)</f>
        <v>0</v>
      </c>
      <c r="CC106" s="208">
        <f>-NPV('Life Cycle Cost Evaluation'!$M$1,CC22:CC$100)/(1+'Life Cycle Cost Evaluation'!$M$1)^($B21-'Life Cycle Cost Evaluation'!$M$4)</f>
        <v>0</v>
      </c>
      <c r="CD106" s="208">
        <f>-NPV('Life Cycle Cost Evaluation'!$M$1,CD22:CD$100)/(1+'Life Cycle Cost Evaluation'!$M$1)^($B21-'Life Cycle Cost Evaluation'!$M$4)</f>
        <v>0</v>
      </c>
      <c r="CE106" s="208">
        <f>-NPV('Life Cycle Cost Evaluation'!$M$1,CE22:CE$100)/(1+'Life Cycle Cost Evaluation'!$M$1)^($B21-'Life Cycle Cost Evaluation'!$M$4)</f>
        <v>0</v>
      </c>
      <c r="CF106" s="208">
        <f>-NPV('Life Cycle Cost Evaluation'!$M$1,CF22:CF$100)/(1+'Life Cycle Cost Evaluation'!$M$1)^($B21-'Life Cycle Cost Evaluation'!$M$4)</f>
        <v>0</v>
      </c>
      <c r="CG106" s="208">
        <f>SUM(D106:E106)</f>
        <v>-1199771.757900076</v>
      </c>
      <c r="CJ106" s="79">
        <v>0</v>
      </c>
    </row>
    <row r="107" spans="2:88" x14ac:dyDescent="0.2">
      <c r="B107" s="86">
        <f t="shared" si="124"/>
        <v>2029</v>
      </c>
      <c r="C107" s="215">
        <v>0</v>
      </c>
      <c r="D107" s="208">
        <f>-NPV('Life Cycle Cost Evaluation'!$M$1,D23:D$100)/(1+'Life Cycle Cost Evaluation'!$M$1)^($B22-'Life Cycle Cost Evaluation'!$M$4)</f>
        <v>-535426.94409674592</v>
      </c>
      <c r="E107" s="208">
        <f>-NPV('Life Cycle Cost Evaluation'!$M$1,E23:E$100)/(1+'Life Cycle Cost Evaluation'!$M$1)^($B22-'Life Cycle Cost Evaluation'!$M$4)</f>
        <v>-559480.57467208302</v>
      </c>
      <c r="F107" s="208">
        <f>-NPV('Life Cycle Cost Evaluation'!$M$1,F23:F$100)/(1+'Life Cycle Cost Evaluation'!$M$1)^($B22-'Life Cycle Cost Evaluation'!$M$4)</f>
        <v>-1468824.8759824925</v>
      </c>
      <c r="G107" s="208">
        <f>-NPV('Life Cycle Cost Evaluation'!$M$1,G23:G$100)/(1+'Life Cycle Cost Evaluation'!$M$1)^($B22-'Life Cycle Cost Evaluation'!$M$4)</f>
        <v>0</v>
      </c>
      <c r="H107" s="208">
        <f>-NPV('Life Cycle Cost Evaluation'!$M$1,H23:H$100)/(1+'Life Cycle Cost Evaluation'!$M$1)^($B22-'Life Cycle Cost Evaluation'!$M$4)</f>
        <v>-3117660.0618547602</v>
      </c>
      <c r="I107" s="208">
        <f>-NPV('Life Cycle Cost Evaluation'!$M$1,I23:I$100)/(1+'Life Cycle Cost Evaluation'!$M$1)^($B22-'Life Cycle Cost Evaluation'!$M$4)</f>
        <v>-9041220.0494087171</v>
      </c>
      <c r="J107" s="208">
        <f>-NPV('Life Cycle Cost Evaluation'!$M$1,J23:J$100)/(1+'Life Cycle Cost Evaluation'!$M$1)^($B22-'Life Cycle Cost Evaluation'!$M$4)</f>
        <v>-3692600.4258954576</v>
      </c>
      <c r="K107" s="208">
        <f>-NPV('Life Cycle Cost Evaluation'!$M$1,K23:K$100)/(1+'Life Cycle Cost Evaluation'!$M$1)^($B22-'Life Cycle Cost Evaluation'!$M$4)</f>
        <v>0</v>
      </c>
      <c r="L107" s="208">
        <f>-NPV('Life Cycle Cost Evaluation'!$M$1,L23:L$100)/(1+'Life Cycle Cost Evaluation'!$M$1)^($B22-'Life Cycle Cost Evaluation'!$M$4)</f>
        <v>-1636047.7184734207</v>
      </c>
      <c r="M107" s="208">
        <f>-NPV('Life Cycle Cost Evaluation'!$M$1,M23:M$100)/(1+'Life Cycle Cost Evaluation'!$M$1)^($B22-'Life Cycle Cost Evaluation'!$M$4)</f>
        <v>-1108774.9630588484</v>
      </c>
      <c r="N107" s="208">
        <f>-NPV('Life Cycle Cost Evaluation'!$M$1,N23:N$100)/(1+'Life Cycle Cost Evaluation'!$M$1)^($B22-'Life Cycle Cost Evaluation'!$M$4)</f>
        <v>0</v>
      </c>
      <c r="O107" s="208">
        <f>-NPV('Life Cycle Cost Evaluation'!$M$1,O23:O$100)/(1+'Life Cycle Cost Evaluation'!$M$1)^($B22-'Life Cycle Cost Evaluation'!$M$4)</f>
        <v>0</v>
      </c>
      <c r="P107" s="208">
        <f>-NPV('Life Cycle Cost Evaluation'!$M$1,P23:P$100)/(1+'Life Cycle Cost Evaluation'!$M$1)^($B22-'Life Cycle Cost Evaluation'!$M$4)</f>
        <v>0</v>
      </c>
      <c r="Q107" s="208">
        <f>-NPV('Life Cycle Cost Evaluation'!$M$1,Q23:Q$100)/(1+'Life Cycle Cost Evaluation'!$M$1)^($B22-'Life Cycle Cost Evaluation'!$M$4)</f>
        <v>0</v>
      </c>
      <c r="R107" s="208">
        <f>-NPV('Life Cycle Cost Evaluation'!$M$1,R23:R$100)/(1+'Life Cycle Cost Evaluation'!$M$1)^($B22-'Life Cycle Cost Evaluation'!$M$4)</f>
        <v>0</v>
      </c>
      <c r="S107" s="208">
        <f>-NPV('Life Cycle Cost Evaluation'!$M$1,S23:S$100)/(1+'Life Cycle Cost Evaluation'!$M$1)^($B22-'Life Cycle Cost Evaluation'!$M$4)</f>
        <v>0</v>
      </c>
      <c r="T107" s="208">
        <f>-NPV('Life Cycle Cost Evaluation'!$M$1,T23:T$100)/(1+'Life Cycle Cost Evaluation'!$M$1)^($B22-'Life Cycle Cost Evaluation'!$M$4)</f>
        <v>0</v>
      </c>
      <c r="U107" s="208">
        <f>-NPV('Life Cycle Cost Evaluation'!$M$1,U23:U$100)/(1+'Life Cycle Cost Evaluation'!$M$1)^($B22-'Life Cycle Cost Evaluation'!$M$4)</f>
        <v>0</v>
      </c>
      <c r="V107" s="208">
        <f>-NPV('Life Cycle Cost Evaluation'!$M$1,V23:V$100)/(1+'Life Cycle Cost Evaluation'!$M$1)^($B22-'Life Cycle Cost Evaluation'!$M$4)</f>
        <v>0</v>
      </c>
      <c r="W107" s="208">
        <f>-NPV('Life Cycle Cost Evaluation'!$M$1,W23:W$100)/(1+'Life Cycle Cost Evaluation'!$M$1)^($B22-'Life Cycle Cost Evaluation'!$M$4)</f>
        <v>0</v>
      </c>
      <c r="X107" s="208">
        <f>-NPV('Life Cycle Cost Evaluation'!$M$1,X23:X$100)/(1+'Life Cycle Cost Evaluation'!$M$1)^($B22-'Life Cycle Cost Evaluation'!$M$4)</f>
        <v>-2657617.2255654815</v>
      </c>
      <c r="Y107" s="208">
        <f>-NPV('Life Cycle Cost Evaluation'!$M$1,Y23:Y$100)/(1+'Life Cycle Cost Evaluation'!$M$1)^($B22-'Life Cycle Cost Evaluation'!$M$4)</f>
        <v>0</v>
      </c>
      <c r="Z107" s="208">
        <f>-NPV('Life Cycle Cost Evaluation'!$M$1,Z23:Z$100)/(1+'Life Cycle Cost Evaluation'!$M$1)^($B22-'Life Cycle Cost Evaluation'!$M$4)</f>
        <v>0</v>
      </c>
      <c r="AA107" s="208">
        <f>-NPV('Life Cycle Cost Evaluation'!$M$1,AA23:AA$100)/(1+'Life Cycle Cost Evaluation'!$M$1)^($B22-'Life Cycle Cost Evaluation'!$M$4)</f>
        <v>-2093661.6066469448</v>
      </c>
      <c r="AB107" s="208">
        <f>-NPV('Life Cycle Cost Evaluation'!$M$1,AB23:AB$100)/(1+'Life Cycle Cost Evaluation'!$M$1)^($B22-'Life Cycle Cost Evaluation'!$M$4)</f>
        <v>0</v>
      </c>
      <c r="AC107" s="208">
        <f>-NPV('Life Cycle Cost Evaluation'!$M$1,AC23:AC$100)/(1+'Life Cycle Cost Evaluation'!$M$1)^($B22-'Life Cycle Cost Evaluation'!$M$4)</f>
        <v>0</v>
      </c>
      <c r="AD107" s="208">
        <f>-NPV('Life Cycle Cost Evaluation'!$M$1,AD23:AD$100)/(1+'Life Cycle Cost Evaluation'!$M$1)^($B22-'Life Cycle Cost Evaluation'!$M$4)</f>
        <v>0</v>
      </c>
      <c r="AE107" s="208">
        <f>-NPV('Life Cycle Cost Evaluation'!$M$1,AE23:AE$100)/(1+'Life Cycle Cost Evaluation'!$M$1)^($B22-'Life Cycle Cost Evaluation'!$M$4)</f>
        <v>-1489392.4295344956</v>
      </c>
      <c r="AF107" s="208">
        <f>-NPV('Life Cycle Cost Evaluation'!$M$1,AF23:AF$100)/(1+'Life Cycle Cost Evaluation'!$M$1)^($B22-'Life Cycle Cost Evaluation'!$M$4)</f>
        <v>0</v>
      </c>
      <c r="AG107" s="208">
        <f>-NPV('Life Cycle Cost Evaluation'!$M$1,AG23:AG$100)/(1+'Life Cycle Cost Evaluation'!$M$1)^($B22-'Life Cycle Cost Evaluation'!$M$4)</f>
        <v>0</v>
      </c>
      <c r="AH107" s="208">
        <f>-NPV('Life Cycle Cost Evaluation'!$M$1,AH23:AH$100)/(1+'Life Cycle Cost Evaluation'!$M$1)^($B22-'Life Cycle Cost Evaluation'!$M$4)</f>
        <v>0</v>
      </c>
      <c r="AI107" s="208">
        <f>-NPV('Life Cycle Cost Evaluation'!$M$1,AI23:AI$100)/(1+'Life Cycle Cost Evaluation'!$M$1)^($B22-'Life Cycle Cost Evaluation'!$M$4)</f>
        <v>-5556655.2218707968</v>
      </c>
      <c r="AJ107" s="208">
        <f>-NPV('Life Cycle Cost Evaluation'!$M$1,AJ23:AJ$100)/(1+'Life Cycle Cost Evaluation'!$M$1)^($B22-'Life Cycle Cost Evaluation'!$M$4)</f>
        <v>0</v>
      </c>
      <c r="AK107" s="208">
        <f>-NPV('Life Cycle Cost Evaluation'!$M$1,AK23:AK$100)/(1+'Life Cycle Cost Evaluation'!$M$1)^($B22-'Life Cycle Cost Evaluation'!$M$4)</f>
        <v>0</v>
      </c>
      <c r="AL107" s="208">
        <f>-NPV('Life Cycle Cost Evaluation'!$M$1,AL23:AL$100)/(1+'Life Cycle Cost Evaluation'!$M$1)^($B22-'Life Cycle Cost Evaluation'!$M$4)</f>
        <v>-1247904.2137382678</v>
      </c>
      <c r="AM107" s="208">
        <f>-NPV('Life Cycle Cost Evaluation'!$M$1,AM23:AM$100)/(1+'Life Cycle Cost Evaluation'!$M$1)^($B22-'Life Cycle Cost Evaluation'!$M$4)</f>
        <v>0</v>
      </c>
      <c r="AN107" s="208">
        <f>-NPV('Life Cycle Cost Evaluation'!$M$1,AN23:AN$100)/(1+'Life Cycle Cost Evaluation'!$M$1)^($B22-'Life Cycle Cost Evaluation'!$M$4)</f>
        <v>0</v>
      </c>
      <c r="AO107" s="208">
        <f>-NPV('Life Cycle Cost Evaluation'!$M$1,AO23:AO$100)/(1+'Life Cycle Cost Evaluation'!$M$1)^($B22-'Life Cycle Cost Evaluation'!$M$4)</f>
        <v>0</v>
      </c>
      <c r="AP107" s="208">
        <f>-NPV('Life Cycle Cost Evaluation'!$M$1,AP23:AP$100)/(1+'Life Cycle Cost Evaluation'!$M$1)^($B22-'Life Cycle Cost Evaluation'!$M$4)</f>
        <v>-1325987.677562943</v>
      </c>
      <c r="AQ107" s="208">
        <f>-NPV('Life Cycle Cost Evaluation'!$M$1,AQ23:AQ$100)/(1+'Life Cycle Cost Evaluation'!$M$1)^($B22-'Life Cycle Cost Evaluation'!$M$4)</f>
        <v>0</v>
      </c>
      <c r="AR107" s="208">
        <f>-NPV('Life Cycle Cost Evaluation'!$M$1,AR23:AR$100)/(1+'Life Cycle Cost Evaluation'!$M$1)^($B22-'Life Cycle Cost Evaluation'!$M$4)</f>
        <v>0</v>
      </c>
      <c r="AS107" s="208">
        <f>-NPV('Life Cycle Cost Evaluation'!$M$1,AS23:AS$100)/(1+'Life Cycle Cost Evaluation'!$M$1)^($B22-'Life Cycle Cost Evaluation'!$M$4)</f>
        <v>0</v>
      </c>
      <c r="AT107" s="208">
        <f>-NPV('Life Cycle Cost Evaluation'!$M$1,AT23:AT$100)/(1+'Life Cycle Cost Evaluation'!$M$1)^($B22-'Life Cycle Cost Evaluation'!$M$4)</f>
        <v>0</v>
      </c>
      <c r="AU107" s="208">
        <f>-NPV('Life Cycle Cost Evaluation'!$M$1,AU23:AU$100)/(1+'Life Cycle Cost Evaluation'!$M$1)^($B22-'Life Cycle Cost Evaluation'!$M$4)</f>
        <v>0</v>
      </c>
      <c r="AV107" s="208">
        <f>-NPV('Life Cycle Cost Evaluation'!$M$1,AV23:AV$100)/(1+'Life Cycle Cost Evaluation'!$M$1)^($B22-'Life Cycle Cost Evaluation'!$M$4)</f>
        <v>0</v>
      </c>
      <c r="AW107" s="208">
        <f>-NPV('Life Cycle Cost Evaluation'!$M$1,AW23:AW$100)/(1+'Life Cycle Cost Evaluation'!$M$1)^($B22-'Life Cycle Cost Evaluation'!$M$4)</f>
        <v>0</v>
      </c>
      <c r="AX107" s="208">
        <f>-NPV('Life Cycle Cost Evaluation'!$M$1,AX23:AX$100)/(1+'Life Cycle Cost Evaluation'!$M$1)^($B22-'Life Cycle Cost Evaluation'!$M$4)</f>
        <v>0</v>
      </c>
      <c r="AY107" s="208">
        <f>-NPV('Life Cycle Cost Evaluation'!$M$1,AY23:AY$100)/(1+'Life Cycle Cost Evaluation'!$M$1)^($B22-'Life Cycle Cost Evaluation'!$M$4)</f>
        <v>0</v>
      </c>
      <c r="AZ107" s="208">
        <f>-NPV('Life Cycle Cost Evaluation'!$M$1,AZ23:AZ$100)/(1+'Life Cycle Cost Evaluation'!$M$1)^($B22-'Life Cycle Cost Evaluation'!$M$4)</f>
        <v>-3036531.5358331245</v>
      </c>
      <c r="BA107" s="208">
        <f>-NPV('Life Cycle Cost Evaluation'!$M$1,BA23:BA$100)/(1+'Life Cycle Cost Evaluation'!$M$1)^($B22-'Life Cycle Cost Evaluation'!$M$4)</f>
        <v>0</v>
      </c>
      <c r="BB107" s="208">
        <f>-NPV('Life Cycle Cost Evaluation'!$M$1,BB23:BB$100)/(1+'Life Cycle Cost Evaluation'!$M$1)^($B22-'Life Cycle Cost Evaluation'!$M$4)</f>
        <v>0</v>
      </c>
      <c r="BC107" s="208">
        <f>-NPV('Life Cycle Cost Evaluation'!$M$1,BC23:BC$100)/(1+'Life Cycle Cost Evaluation'!$M$1)^($B22-'Life Cycle Cost Evaluation'!$M$4)</f>
        <v>0</v>
      </c>
      <c r="BD107" s="208">
        <f>-NPV('Life Cycle Cost Evaluation'!$M$1,BD23:BD$100)/(1+'Life Cycle Cost Evaluation'!$M$1)^($B22-'Life Cycle Cost Evaluation'!$M$4)</f>
        <v>0</v>
      </c>
      <c r="BE107" s="208">
        <f>-NPV('Life Cycle Cost Evaluation'!$M$1,BE23:BE$100)/(1+'Life Cycle Cost Evaluation'!$M$1)^($B22-'Life Cycle Cost Evaluation'!$M$4)</f>
        <v>-1598836.8999184489</v>
      </c>
      <c r="BF107" s="208">
        <f>-NPV('Life Cycle Cost Evaluation'!$M$1,BF23:BF$100)/(1+'Life Cycle Cost Evaluation'!$M$1)^($B22-'Life Cycle Cost Evaluation'!$M$4)</f>
        <v>0</v>
      </c>
      <c r="BG107" s="208">
        <f>-NPV('Life Cycle Cost Evaluation'!$M$1,BG23:BG$100)/(1+'Life Cycle Cost Evaluation'!$M$1)^($B22-'Life Cycle Cost Evaluation'!$M$4)</f>
        <v>0</v>
      </c>
      <c r="BH107" s="208">
        <f>-NPV('Life Cycle Cost Evaluation'!$M$1,BH23:BH$100)/(1+'Life Cycle Cost Evaluation'!$M$1)^($B22-'Life Cycle Cost Evaluation'!$M$4)</f>
        <v>-23972616.674698573</v>
      </c>
      <c r="BI107" s="208">
        <f>-NPV('Life Cycle Cost Evaluation'!$M$1,BI23:BI$100)/(1+'Life Cycle Cost Evaluation'!$M$1)^($B22-'Life Cycle Cost Evaluation'!$M$4)</f>
        <v>0</v>
      </c>
      <c r="BJ107" s="208">
        <f>-NPV('Life Cycle Cost Evaluation'!$M$1,BJ23:BJ$100)/(1+'Life Cycle Cost Evaluation'!$M$1)^($B22-'Life Cycle Cost Evaluation'!$M$4)</f>
        <v>0</v>
      </c>
      <c r="BK107" s="208">
        <f>-NPV('Life Cycle Cost Evaluation'!$M$1,BK23:BK$100)/(1+'Life Cycle Cost Evaluation'!$M$1)^($B22-'Life Cycle Cost Evaluation'!$M$4)</f>
        <v>0</v>
      </c>
      <c r="BL107" s="208">
        <f>-NPV('Life Cycle Cost Evaluation'!$M$1,BL23:BL$100)/(1+'Life Cycle Cost Evaluation'!$M$1)^($B22-'Life Cycle Cost Evaluation'!$M$4)</f>
        <v>0</v>
      </c>
      <c r="BM107" s="208">
        <f>-NPV('Life Cycle Cost Evaluation'!$M$1,BM23:BM$100)/(1+'Life Cycle Cost Evaluation'!$M$1)^($B22-'Life Cycle Cost Evaluation'!$M$4)</f>
        <v>0</v>
      </c>
      <c r="BN107" s="208">
        <f>-NPV('Life Cycle Cost Evaluation'!$M$1,BN23:BN$100)/(1+'Life Cycle Cost Evaluation'!$M$1)^($B22-'Life Cycle Cost Evaluation'!$M$4)</f>
        <v>0</v>
      </c>
      <c r="BO107" s="208">
        <f>-NPV('Life Cycle Cost Evaluation'!$M$1,BO23:BO$100)/(1+'Life Cycle Cost Evaluation'!$M$1)^($B22-'Life Cycle Cost Evaluation'!$M$4)</f>
        <v>0</v>
      </c>
      <c r="BP107" s="208">
        <f>-NPV('Life Cycle Cost Evaluation'!$M$1,BP23:BP$100)/(1+'Life Cycle Cost Evaluation'!$M$1)^($B22-'Life Cycle Cost Evaluation'!$M$4)</f>
        <v>0</v>
      </c>
      <c r="BQ107" s="208">
        <f>-NPV('Life Cycle Cost Evaluation'!$M$1,BQ23:BQ$100)/(1+'Life Cycle Cost Evaluation'!$M$1)^($B22-'Life Cycle Cost Evaluation'!$M$4)</f>
        <v>0</v>
      </c>
      <c r="BR107" s="208">
        <f>-NPV('Life Cycle Cost Evaluation'!$M$1,BR23:BR$100)/(1+'Life Cycle Cost Evaluation'!$M$1)^($B22-'Life Cycle Cost Evaluation'!$M$4)</f>
        <v>0</v>
      </c>
      <c r="BS107" s="208">
        <f>-NPV('Life Cycle Cost Evaluation'!$M$1,BS23:BS$100)/(1+'Life Cycle Cost Evaluation'!$M$1)^($B22-'Life Cycle Cost Evaluation'!$M$4)</f>
        <v>0</v>
      </c>
      <c r="BT107" s="208">
        <f>-NPV('Life Cycle Cost Evaluation'!$M$1,BT23:BT$100)/(1+'Life Cycle Cost Evaluation'!$M$1)^($B22-'Life Cycle Cost Evaluation'!$M$4)</f>
        <v>0</v>
      </c>
      <c r="BU107" s="208">
        <f>-NPV('Life Cycle Cost Evaluation'!$M$1,BU23:BU$100)/(1+'Life Cycle Cost Evaluation'!$M$1)^($B22-'Life Cycle Cost Evaluation'!$M$4)</f>
        <v>0</v>
      </c>
      <c r="BV107" s="208">
        <f>-NPV('Life Cycle Cost Evaluation'!$M$1,BV23:BV$100)/(1+'Life Cycle Cost Evaluation'!$M$1)^($B22-'Life Cycle Cost Evaluation'!$M$4)</f>
        <v>0</v>
      </c>
      <c r="BW107" s="208">
        <f>-NPV('Life Cycle Cost Evaluation'!$M$1,BW23:BW$100)/(1+'Life Cycle Cost Evaluation'!$M$1)^($B22-'Life Cycle Cost Evaluation'!$M$4)</f>
        <v>0</v>
      </c>
      <c r="BX107" s="208">
        <f>-NPV('Life Cycle Cost Evaluation'!$M$1,BX23:BX$100)/(1+'Life Cycle Cost Evaluation'!$M$1)^($B22-'Life Cycle Cost Evaluation'!$M$4)</f>
        <v>0</v>
      </c>
      <c r="BY107" s="208">
        <f>-NPV('Life Cycle Cost Evaluation'!$M$1,BY23:BY$100)/(1+'Life Cycle Cost Evaluation'!$M$1)^($B22-'Life Cycle Cost Evaluation'!$M$4)</f>
        <v>0</v>
      </c>
      <c r="BZ107" s="208">
        <f>-NPV('Life Cycle Cost Evaluation'!$M$1,BZ23:BZ$100)/(1+'Life Cycle Cost Evaluation'!$M$1)^($B22-'Life Cycle Cost Evaluation'!$M$4)</f>
        <v>0</v>
      </c>
      <c r="CA107" s="208">
        <f>-NPV('Life Cycle Cost Evaluation'!$M$1,CA23:CA$100)/(1+'Life Cycle Cost Evaluation'!$M$1)^($B22-'Life Cycle Cost Evaluation'!$M$4)</f>
        <v>0</v>
      </c>
      <c r="CB107" s="208">
        <f>-NPV('Life Cycle Cost Evaluation'!$M$1,CB23:CB$100)/(1+'Life Cycle Cost Evaluation'!$M$1)^($B22-'Life Cycle Cost Evaluation'!$M$4)</f>
        <v>0</v>
      </c>
      <c r="CC107" s="208">
        <f>-NPV('Life Cycle Cost Evaluation'!$M$1,CC23:CC$100)/(1+'Life Cycle Cost Evaluation'!$M$1)^($B22-'Life Cycle Cost Evaluation'!$M$4)</f>
        <v>0</v>
      </c>
      <c r="CD107" s="208">
        <f>-NPV('Life Cycle Cost Evaluation'!$M$1,CD23:CD$100)/(1+'Life Cycle Cost Evaluation'!$M$1)^($B22-'Life Cycle Cost Evaluation'!$M$4)</f>
        <v>0</v>
      </c>
      <c r="CE107" s="208">
        <f>-NPV('Life Cycle Cost Evaluation'!$M$1,CE23:CE$100)/(1+'Life Cycle Cost Evaluation'!$M$1)^($B22-'Life Cycle Cost Evaluation'!$M$4)</f>
        <v>0</v>
      </c>
      <c r="CF107" s="208">
        <f>-NPV('Life Cycle Cost Evaluation'!$M$1,CF23:CF$100)/(1+'Life Cycle Cost Evaluation'!$M$1)^($B22-'Life Cycle Cost Evaluation'!$M$4)</f>
        <v>0</v>
      </c>
      <c r="CG107" s="208">
        <f>SUM(D107:F107)</f>
        <v>-2563732.3947513215</v>
      </c>
      <c r="CJ107" s="79">
        <v>0</v>
      </c>
    </row>
    <row r="108" spans="2:88" x14ac:dyDescent="0.2">
      <c r="B108" s="86">
        <f t="shared" si="124"/>
        <v>2030</v>
      </c>
      <c r="C108" s="215">
        <v>0</v>
      </c>
      <c r="D108" s="208">
        <f>-NPV('Life Cycle Cost Evaluation'!$M$1,D24:D$100)/(1+'Life Cycle Cost Evaluation'!$M$1)^($B23-'Life Cycle Cost Evaluation'!$M$4)</f>
        <v>-488743.70174761832</v>
      </c>
      <c r="E108" s="208">
        <f>-NPV('Life Cycle Cost Evaluation'!$M$1,E24:E$100)/(1+'Life Cycle Cost Evaluation'!$M$1)^($B23-'Life Cycle Cost Evaluation'!$M$4)</f>
        <v>-510627.52216649766</v>
      </c>
      <c r="F108" s="208">
        <f>-NPV('Life Cycle Cost Evaluation'!$M$1,F24:F$100)/(1+'Life Cycle Cost Evaluation'!$M$1)^($B23-'Life Cycle Cost Evaluation'!$M$4)</f>
        <v>-1340325.1287203515</v>
      </c>
      <c r="G108" s="208">
        <f>-NPV('Life Cycle Cost Evaluation'!$M$1,G24:G$100)/(1+'Life Cycle Cost Evaluation'!$M$1)^($B23-'Life Cycle Cost Evaluation'!$M$4)</f>
        <v>0</v>
      </c>
      <c r="H108" s="208">
        <f>-NPV('Life Cycle Cost Evaluation'!$M$1,H24:H$100)/(1+'Life Cycle Cost Evaluation'!$M$1)^($B23-'Life Cycle Cost Evaluation'!$M$4)</f>
        <v>-2925457.5038517029</v>
      </c>
      <c r="I108" s="208">
        <f>-NPV('Life Cycle Cost Evaluation'!$M$1,I24:I$100)/(1+'Life Cycle Cost Evaluation'!$M$1)^($B23-'Life Cycle Cost Evaluation'!$M$4)</f>
        <v>-8483832.2693147361</v>
      </c>
      <c r="J108" s="208">
        <f>-NPV('Life Cycle Cost Evaluation'!$M$1,J24:J$100)/(1+'Life Cycle Cost Evaluation'!$M$1)^($B23-'Life Cycle Cost Evaluation'!$M$4)</f>
        <v>-3464953.0129449721</v>
      </c>
      <c r="K108" s="208">
        <f>-NPV('Life Cycle Cost Evaluation'!$M$1,K24:K$100)/(1+'Life Cycle Cost Evaluation'!$M$1)^($B23-'Life Cycle Cost Evaluation'!$M$4)</f>
        <v>0</v>
      </c>
      <c r="L108" s="208">
        <f>-NPV('Life Cycle Cost Evaluation'!$M$1,L24:L$100)/(1+'Life Cycle Cost Evaluation'!$M$1)^($B23-'Life Cycle Cost Evaluation'!$M$4)</f>
        <v>-1535185.9983798633</v>
      </c>
      <c r="M108" s="208">
        <f>-NPV('Life Cycle Cost Evaluation'!$M$1,M24:M$100)/(1+'Life Cycle Cost Evaluation'!$M$1)^($B23-'Life Cycle Cost Evaluation'!$M$4)</f>
        <v>-1040419.4079561305</v>
      </c>
      <c r="N108" s="208">
        <f>-NPV('Life Cycle Cost Evaluation'!$M$1,N24:N$100)/(1+'Life Cycle Cost Evaluation'!$M$1)^($B23-'Life Cycle Cost Evaluation'!$M$4)</f>
        <v>0</v>
      </c>
      <c r="O108" s="208">
        <f>-NPV('Life Cycle Cost Evaluation'!$M$1,O24:O$100)/(1+'Life Cycle Cost Evaluation'!$M$1)^($B23-'Life Cycle Cost Evaluation'!$M$4)</f>
        <v>0</v>
      </c>
      <c r="P108" s="208">
        <f>-NPV('Life Cycle Cost Evaluation'!$M$1,P24:P$100)/(1+'Life Cycle Cost Evaluation'!$M$1)^($B23-'Life Cycle Cost Evaluation'!$M$4)</f>
        <v>0</v>
      </c>
      <c r="Q108" s="208">
        <f>-NPV('Life Cycle Cost Evaluation'!$M$1,Q24:Q$100)/(1+'Life Cycle Cost Evaluation'!$M$1)^($B23-'Life Cycle Cost Evaluation'!$M$4)</f>
        <v>0</v>
      </c>
      <c r="R108" s="208">
        <f>-NPV('Life Cycle Cost Evaluation'!$M$1,R24:R$100)/(1+'Life Cycle Cost Evaluation'!$M$1)^($B23-'Life Cycle Cost Evaluation'!$M$4)</f>
        <v>0</v>
      </c>
      <c r="S108" s="208">
        <f>-NPV('Life Cycle Cost Evaluation'!$M$1,S24:S$100)/(1+'Life Cycle Cost Evaluation'!$M$1)^($B23-'Life Cycle Cost Evaluation'!$M$4)</f>
        <v>0</v>
      </c>
      <c r="T108" s="208">
        <f>-NPV('Life Cycle Cost Evaluation'!$M$1,T24:T$100)/(1+'Life Cycle Cost Evaluation'!$M$1)^($B23-'Life Cycle Cost Evaluation'!$M$4)</f>
        <v>0</v>
      </c>
      <c r="U108" s="208">
        <f>-NPV('Life Cycle Cost Evaluation'!$M$1,U24:U$100)/(1+'Life Cycle Cost Evaluation'!$M$1)^($B23-'Life Cycle Cost Evaluation'!$M$4)</f>
        <v>0</v>
      </c>
      <c r="V108" s="208">
        <f>-NPV('Life Cycle Cost Evaluation'!$M$1,V24:V$100)/(1+'Life Cycle Cost Evaluation'!$M$1)^($B23-'Life Cycle Cost Evaluation'!$M$4)</f>
        <v>0</v>
      </c>
      <c r="W108" s="208">
        <f>-NPV('Life Cycle Cost Evaluation'!$M$1,W24:W$100)/(1+'Life Cycle Cost Evaluation'!$M$1)^($B23-'Life Cycle Cost Evaluation'!$M$4)</f>
        <v>0</v>
      </c>
      <c r="X108" s="208">
        <f>-NPV('Life Cycle Cost Evaluation'!$M$1,X24:X$100)/(1+'Life Cycle Cost Evaluation'!$M$1)^($B23-'Life Cycle Cost Evaluation'!$M$4)</f>
        <v>-2493776.1335887033</v>
      </c>
      <c r="Y108" s="208">
        <f>-NPV('Life Cycle Cost Evaluation'!$M$1,Y24:Y$100)/(1+'Life Cycle Cost Evaluation'!$M$1)^($B23-'Life Cycle Cost Evaluation'!$M$4)</f>
        <v>0</v>
      </c>
      <c r="Z108" s="208">
        <f>-NPV('Life Cycle Cost Evaluation'!$M$1,Z24:Z$100)/(1+'Life Cycle Cost Evaluation'!$M$1)^($B23-'Life Cycle Cost Evaluation'!$M$4)</f>
        <v>0</v>
      </c>
      <c r="AA108" s="208">
        <f>-NPV('Life Cycle Cost Evaluation'!$M$1,AA24:AA$100)/(1+'Life Cycle Cost Evaluation'!$M$1)^($B23-'Life Cycle Cost Evaluation'!$M$4)</f>
        <v>-1964588.1642553669</v>
      </c>
      <c r="AB108" s="208">
        <f>-NPV('Life Cycle Cost Evaluation'!$M$1,AB24:AB$100)/(1+'Life Cycle Cost Evaluation'!$M$1)^($B23-'Life Cycle Cost Evaluation'!$M$4)</f>
        <v>0</v>
      </c>
      <c r="AC108" s="208">
        <f>-NPV('Life Cycle Cost Evaluation'!$M$1,AC24:AC$100)/(1+'Life Cycle Cost Evaluation'!$M$1)^($B23-'Life Cycle Cost Evaluation'!$M$4)</f>
        <v>0</v>
      </c>
      <c r="AD108" s="208">
        <f>-NPV('Life Cycle Cost Evaluation'!$M$1,AD24:AD$100)/(1+'Life Cycle Cost Evaluation'!$M$1)^($B23-'Life Cycle Cost Evaluation'!$M$4)</f>
        <v>0</v>
      </c>
      <c r="AE108" s="208">
        <f>-NPV('Life Cycle Cost Evaluation'!$M$1,AE24:AE$100)/(1+'Life Cycle Cost Evaluation'!$M$1)^($B23-'Life Cycle Cost Evaluation'!$M$4)</f>
        <v>-1397571.9522703346</v>
      </c>
      <c r="AF108" s="208">
        <f>-NPV('Life Cycle Cost Evaluation'!$M$1,AF24:AF$100)/(1+'Life Cycle Cost Evaluation'!$M$1)^($B23-'Life Cycle Cost Evaluation'!$M$4)</f>
        <v>0</v>
      </c>
      <c r="AG108" s="208">
        <f>-NPV('Life Cycle Cost Evaluation'!$M$1,AG24:AG$100)/(1+'Life Cycle Cost Evaluation'!$M$1)^($B23-'Life Cycle Cost Evaluation'!$M$4)</f>
        <v>0</v>
      </c>
      <c r="AH108" s="208">
        <f>-NPV('Life Cycle Cost Evaluation'!$M$1,AH24:AH$100)/(1+'Life Cycle Cost Evaluation'!$M$1)^($B23-'Life Cycle Cost Evaluation'!$M$4)</f>
        <v>0</v>
      </c>
      <c r="AI108" s="208">
        <f>-NPV('Life Cycle Cost Evaluation'!$M$1,AI24:AI$100)/(1+'Life Cycle Cost Evaluation'!$M$1)^($B23-'Life Cycle Cost Evaluation'!$M$4)</f>
        <v>-5214089.5391487246</v>
      </c>
      <c r="AJ108" s="208">
        <f>-NPV('Life Cycle Cost Evaluation'!$M$1,AJ24:AJ$100)/(1+'Life Cycle Cost Evaluation'!$M$1)^($B23-'Life Cycle Cost Evaluation'!$M$4)</f>
        <v>0</v>
      </c>
      <c r="AK108" s="208">
        <f>-NPV('Life Cycle Cost Evaluation'!$M$1,AK24:AK$100)/(1+'Life Cycle Cost Evaluation'!$M$1)^($B23-'Life Cycle Cost Evaluation'!$M$4)</f>
        <v>0</v>
      </c>
      <c r="AL108" s="208">
        <f>-NPV('Life Cycle Cost Evaluation'!$M$1,AL24:AL$100)/(1+'Life Cycle Cost Evaluation'!$M$1)^($B23-'Life Cycle Cost Evaluation'!$M$4)</f>
        <v>-1170971.3932047177</v>
      </c>
      <c r="AM108" s="208">
        <f>-NPV('Life Cycle Cost Evaluation'!$M$1,AM24:AM$100)/(1+'Life Cycle Cost Evaluation'!$M$1)^($B23-'Life Cycle Cost Evaluation'!$M$4)</f>
        <v>0</v>
      </c>
      <c r="AN108" s="208">
        <f>-NPV('Life Cycle Cost Evaluation'!$M$1,AN24:AN$100)/(1+'Life Cycle Cost Evaluation'!$M$1)^($B23-'Life Cycle Cost Evaluation'!$M$4)</f>
        <v>0</v>
      </c>
      <c r="AO108" s="208">
        <f>-NPV('Life Cycle Cost Evaluation'!$M$1,AO24:AO$100)/(1+'Life Cycle Cost Evaluation'!$M$1)^($B23-'Life Cycle Cost Evaluation'!$M$4)</f>
        <v>0</v>
      </c>
      <c r="AP108" s="208">
        <f>-NPV('Life Cycle Cost Evaluation'!$M$1,AP24:AP$100)/(1+'Life Cycle Cost Evaluation'!$M$1)^($B23-'Life Cycle Cost Evaluation'!$M$4)</f>
        <v>-1244241.0411588091</v>
      </c>
      <c r="AQ108" s="208">
        <f>-NPV('Life Cycle Cost Evaluation'!$M$1,AQ24:AQ$100)/(1+'Life Cycle Cost Evaluation'!$M$1)^($B23-'Life Cycle Cost Evaluation'!$M$4)</f>
        <v>0</v>
      </c>
      <c r="AR108" s="208">
        <f>-NPV('Life Cycle Cost Evaluation'!$M$1,AR24:AR$100)/(1+'Life Cycle Cost Evaluation'!$M$1)^($B23-'Life Cycle Cost Evaluation'!$M$4)</f>
        <v>0</v>
      </c>
      <c r="AS108" s="208">
        <f>-NPV('Life Cycle Cost Evaluation'!$M$1,AS24:AS$100)/(1+'Life Cycle Cost Evaluation'!$M$1)^($B23-'Life Cycle Cost Evaluation'!$M$4)</f>
        <v>0</v>
      </c>
      <c r="AT108" s="208">
        <f>-NPV('Life Cycle Cost Evaluation'!$M$1,AT24:AT$100)/(1+'Life Cycle Cost Evaluation'!$M$1)^($B23-'Life Cycle Cost Evaluation'!$M$4)</f>
        <v>0</v>
      </c>
      <c r="AU108" s="208">
        <f>-NPV('Life Cycle Cost Evaluation'!$M$1,AU24:AU$100)/(1+'Life Cycle Cost Evaluation'!$M$1)^($B23-'Life Cycle Cost Evaluation'!$M$4)</f>
        <v>0</v>
      </c>
      <c r="AV108" s="208">
        <f>-NPV('Life Cycle Cost Evaluation'!$M$1,AV24:AV$100)/(1+'Life Cycle Cost Evaluation'!$M$1)^($B23-'Life Cycle Cost Evaluation'!$M$4)</f>
        <v>0</v>
      </c>
      <c r="AW108" s="208">
        <f>-NPV('Life Cycle Cost Evaluation'!$M$1,AW24:AW$100)/(1+'Life Cycle Cost Evaluation'!$M$1)^($B23-'Life Cycle Cost Evaluation'!$M$4)</f>
        <v>0</v>
      </c>
      <c r="AX108" s="208">
        <f>-NPV('Life Cycle Cost Evaluation'!$M$1,AX24:AX$100)/(1+'Life Cycle Cost Evaluation'!$M$1)^($B23-'Life Cycle Cost Evaluation'!$M$4)</f>
        <v>0</v>
      </c>
      <c r="AY108" s="208">
        <f>-NPV('Life Cycle Cost Evaluation'!$M$1,AY24:AY$100)/(1+'Life Cycle Cost Evaluation'!$M$1)^($B23-'Life Cycle Cost Evaluation'!$M$4)</f>
        <v>0</v>
      </c>
      <c r="AZ108" s="208">
        <f>-NPV('Life Cycle Cost Evaluation'!$M$1,AZ24:AZ$100)/(1+'Life Cycle Cost Evaluation'!$M$1)^($B23-'Life Cycle Cost Evaluation'!$M$4)</f>
        <v>-2849330.5206278726</v>
      </c>
      <c r="BA108" s="208">
        <f>-NPV('Life Cycle Cost Evaluation'!$M$1,BA24:BA$100)/(1+'Life Cycle Cost Evaluation'!$M$1)^($B23-'Life Cycle Cost Evaluation'!$M$4)</f>
        <v>0</v>
      </c>
      <c r="BB108" s="208">
        <f>-NPV('Life Cycle Cost Evaluation'!$M$1,BB24:BB$100)/(1+'Life Cycle Cost Evaluation'!$M$1)^($B23-'Life Cycle Cost Evaluation'!$M$4)</f>
        <v>0</v>
      </c>
      <c r="BC108" s="208">
        <f>-NPV('Life Cycle Cost Evaluation'!$M$1,BC24:BC$100)/(1+'Life Cycle Cost Evaluation'!$M$1)^($B23-'Life Cycle Cost Evaluation'!$M$4)</f>
        <v>0</v>
      </c>
      <c r="BD108" s="208">
        <f>-NPV('Life Cycle Cost Evaluation'!$M$1,BD24:BD$100)/(1+'Life Cycle Cost Evaluation'!$M$1)^($B23-'Life Cycle Cost Evaluation'!$M$4)</f>
        <v>0</v>
      </c>
      <c r="BE108" s="208">
        <f>-NPV('Life Cycle Cost Evaluation'!$M$1,BE24:BE$100)/(1+'Life Cycle Cost Evaluation'!$M$1)^($B23-'Life Cycle Cost Evaluation'!$M$4)</f>
        <v>-1500269.2126475072</v>
      </c>
      <c r="BF108" s="208">
        <f>-NPV('Life Cycle Cost Evaluation'!$M$1,BF24:BF$100)/(1+'Life Cycle Cost Evaluation'!$M$1)^($B23-'Life Cycle Cost Evaluation'!$M$4)</f>
        <v>0</v>
      </c>
      <c r="BG108" s="208">
        <f>-NPV('Life Cycle Cost Evaluation'!$M$1,BG24:BG$100)/(1+'Life Cycle Cost Evaluation'!$M$1)^($B23-'Life Cycle Cost Evaluation'!$M$4)</f>
        <v>0</v>
      </c>
      <c r="BH108" s="208">
        <f>-NPV('Life Cycle Cost Evaluation'!$M$1,BH24:BH$100)/(1+'Life Cycle Cost Evaluation'!$M$1)^($B23-'Life Cycle Cost Evaluation'!$M$4)</f>
        <v>-22494713.967062559</v>
      </c>
      <c r="BI108" s="208">
        <f>-NPV('Life Cycle Cost Evaluation'!$M$1,BI24:BI$100)/(1+'Life Cycle Cost Evaluation'!$M$1)^($B23-'Life Cycle Cost Evaluation'!$M$4)</f>
        <v>0</v>
      </c>
      <c r="BJ108" s="208">
        <f>-NPV('Life Cycle Cost Evaluation'!$M$1,BJ24:BJ$100)/(1+'Life Cycle Cost Evaluation'!$M$1)^($B23-'Life Cycle Cost Evaluation'!$M$4)</f>
        <v>0</v>
      </c>
      <c r="BK108" s="208">
        <f>-NPV('Life Cycle Cost Evaluation'!$M$1,BK24:BK$100)/(1+'Life Cycle Cost Evaluation'!$M$1)^($B23-'Life Cycle Cost Evaluation'!$M$4)</f>
        <v>0</v>
      </c>
      <c r="BL108" s="208">
        <f>-NPV('Life Cycle Cost Evaluation'!$M$1,BL24:BL$100)/(1+'Life Cycle Cost Evaluation'!$M$1)^($B23-'Life Cycle Cost Evaluation'!$M$4)</f>
        <v>0</v>
      </c>
      <c r="BM108" s="208">
        <f>-NPV('Life Cycle Cost Evaluation'!$M$1,BM24:BM$100)/(1+'Life Cycle Cost Evaluation'!$M$1)^($B23-'Life Cycle Cost Evaluation'!$M$4)</f>
        <v>0</v>
      </c>
      <c r="BN108" s="208">
        <f>-NPV('Life Cycle Cost Evaluation'!$M$1,BN24:BN$100)/(1+'Life Cycle Cost Evaluation'!$M$1)^($B23-'Life Cycle Cost Evaluation'!$M$4)</f>
        <v>0</v>
      </c>
      <c r="BO108" s="208">
        <f>-NPV('Life Cycle Cost Evaluation'!$M$1,BO24:BO$100)/(1+'Life Cycle Cost Evaluation'!$M$1)^($B23-'Life Cycle Cost Evaluation'!$M$4)</f>
        <v>0</v>
      </c>
      <c r="BP108" s="208">
        <f>-NPV('Life Cycle Cost Evaluation'!$M$1,BP24:BP$100)/(1+'Life Cycle Cost Evaluation'!$M$1)^($B23-'Life Cycle Cost Evaluation'!$M$4)</f>
        <v>0</v>
      </c>
      <c r="BQ108" s="208">
        <f>-NPV('Life Cycle Cost Evaluation'!$M$1,BQ24:BQ$100)/(1+'Life Cycle Cost Evaluation'!$M$1)^($B23-'Life Cycle Cost Evaluation'!$M$4)</f>
        <v>0</v>
      </c>
      <c r="BR108" s="208">
        <f>-NPV('Life Cycle Cost Evaluation'!$M$1,BR24:BR$100)/(1+'Life Cycle Cost Evaluation'!$M$1)^($B23-'Life Cycle Cost Evaluation'!$M$4)</f>
        <v>0</v>
      </c>
      <c r="BS108" s="208">
        <f>-NPV('Life Cycle Cost Evaluation'!$M$1,BS24:BS$100)/(1+'Life Cycle Cost Evaluation'!$M$1)^($B23-'Life Cycle Cost Evaluation'!$M$4)</f>
        <v>0</v>
      </c>
      <c r="BT108" s="208">
        <f>-NPV('Life Cycle Cost Evaluation'!$M$1,BT24:BT$100)/(1+'Life Cycle Cost Evaluation'!$M$1)^($B23-'Life Cycle Cost Evaluation'!$M$4)</f>
        <v>0</v>
      </c>
      <c r="BU108" s="208">
        <f>-NPV('Life Cycle Cost Evaluation'!$M$1,BU24:BU$100)/(1+'Life Cycle Cost Evaluation'!$M$1)^($B23-'Life Cycle Cost Evaluation'!$M$4)</f>
        <v>0</v>
      </c>
      <c r="BV108" s="208">
        <f>-NPV('Life Cycle Cost Evaluation'!$M$1,BV24:BV$100)/(1+'Life Cycle Cost Evaluation'!$M$1)^($B23-'Life Cycle Cost Evaluation'!$M$4)</f>
        <v>0</v>
      </c>
      <c r="BW108" s="208">
        <f>-NPV('Life Cycle Cost Evaluation'!$M$1,BW24:BW$100)/(1+'Life Cycle Cost Evaluation'!$M$1)^($B23-'Life Cycle Cost Evaluation'!$M$4)</f>
        <v>0</v>
      </c>
      <c r="BX108" s="208">
        <f>-NPV('Life Cycle Cost Evaluation'!$M$1,BX24:BX$100)/(1+'Life Cycle Cost Evaluation'!$M$1)^($B23-'Life Cycle Cost Evaluation'!$M$4)</f>
        <v>0</v>
      </c>
      <c r="BY108" s="208">
        <f>-NPV('Life Cycle Cost Evaluation'!$M$1,BY24:BY$100)/(1+'Life Cycle Cost Evaluation'!$M$1)^($B23-'Life Cycle Cost Evaluation'!$M$4)</f>
        <v>0</v>
      </c>
      <c r="BZ108" s="208">
        <f>-NPV('Life Cycle Cost Evaluation'!$M$1,BZ24:BZ$100)/(1+'Life Cycle Cost Evaluation'!$M$1)^($B23-'Life Cycle Cost Evaluation'!$M$4)</f>
        <v>0</v>
      </c>
      <c r="CA108" s="208">
        <f>-NPV('Life Cycle Cost Evaluation'!$M$1,CA24:CA$100)/(1+'Life Cycle Cost Evaluation'!$M$1)^($B23-'Life Cycle Cost Evaluation'!$M$4)</f>
        <v>0</v>
      </c>
      <c r="CB108" s="208">
        <f>-NPV('Life Cycle Cost Evaluation'!$M$1,CB24:CB$100)/(1+'Life Cycle Cost Evaluation'!$M$1)^($B23-'Life Cycle Cost Evaluation'!$M$4)</f>
        <v>0</v>
      </c>
      <c r="CC108" s="208">
        <f>-NPV('Life Cycle Cost Evaluation'!$M$1,CC24:CC$100)/(1+'Life Cycle Cost Evaluation'!$M$1)^($B23-'Life Cycle Cost Evaluation'!$M$4)</f>
        <v>0</v>
      </c>
      <c r="CD108" s="208">
        <f>-NPV('Life Cycle Cost Evaluation'!$M$1,CD24:CD$100)/(1+'Life Cycle Cost Evaluation'!$M$1)^($B23-'Life Cycle Cost Evaluation'!$M$4)</f>
        <v>0</v>
      </c>
      <c r="CE108" s="208">
        <f>-NPV('Life Cycle Cost Evaluation'!$M$1,CE24:CE$100)/(1+'Life Cycle Cost Evaluation'!$M$1)^($B23-'Life Cycle Cost Evaluation'!$M$4)</f>
        <v>0</v>
      </c>
      <c r="CF108" s="208">
        <f>-NPV('Life Cycle Cost Evaluation'!$M$1,CF24:CF$100)/(1+'Life Cycle Cost Evaluation'!$M$1)^($B23-'Life Cycle Cost Evaluation'!$M$4)</f>
        <v>0</v>
      </c>
      <c r="CG108" s="208">
        <f>SUM(D108:G108)</f>
        <v>-2339696.3526344672</v>
      </c>
      <c r="CJ108" s="79">
        <v>0</v>
      </c>
    </row>
    <row r="109" spans="2:88" x14ac:dyDescent="0.2">
      <c r="B109" s="86">
        <f t="shared" si="124"/>
        <v>2031</v>
      </c>
      <c r="C109" s="215">
        <v>0</v>
      </c>
      <c r="D109" s="208">
        <f>-NPV('Life Cycle Cost Evaluation'!$M$1,D25:D$100)/(1+'Life Cycle Cost Evaluation'!$M$1)^($B24-'Life Cycle Cost Evaluation'!$M$4)</f>
        <v>-446176.60510517115</v>
      </c>
      <c r="E109" s="208">
        <f>-NPV('Life Cycle Cost Evaluation'!$M$1,E25:E$100)/(1+'Life Cycle Cost Evaluation'!$M$1)^($B24-'Life Cycle Cost Evaluation'!$M$4)</f>
        <v>-466106.51210106898</v>
      </c>
      <c r="F109" s="208">
        <f>-NPV('Life Cycle Cost Evaluation'!$M$1,F25:F$100)/(1+'Life Cycle Cost Evaluation'!$M$1)^($B24-'Life Cycle Cost Evaluation'!$M$4)</f>
        <v>-1223289.8341056847</v>
      </c>
      <c r="G109" s="208">
        <f>-NPV('Life Cycle Cost Evaluation'!$M$1,G25:G$100)/(1+'Life Cycle Cost Evaluation'!$M$1)^($B24-'Life Cycle Cost Evaluation'!$M$4)</f>
        <v>0</v>
      </c>
      <c r="H109" s="208">
        <f>-NPV('Life Cycle Cost Evaluation'!$M$1,H25:H$100)/(1+'Life Cycle Cost Evaluation'!$M$1)^($B24-'Life Cycle Cost Evaluation'!$M$4)</f>
        <v>-2692764.0748723424</v>
      </c>
      <c r="I109" s="208">
        <f>-NPV('Life Cycle Cost Evaluation'!$M$1,I25:I$100)/(1+'Life Cycle Cost Evaluation'!$M$1)^($B24-'Life Cycle Cost Evaluation'!$M$4)</f>
        <v>-7960807.2340384126</v>
      </c>
      <c r="J109" s="208">
        <f>-NPV('Life Cycle Cost Evaluation'!$M$1,J25:J$100)/(1+'Life Cycle Cost Evaluation'!$M$1)^($B24-'Life Cycle Cost Evaluation'!$M$4)</f>
        <v>-3251339.9764896049</v>
      </c>
      <c r="K109" s="208">
        <f>-NPV('Life Cycle Cost Evaluation'!$M$1,K25:K$100)/(1+'Life Cycle Cost Evaluation'!$M$1)^($B24-'Life Cycle Cost Evaluation'!$M$4)</f>
        <v>0</v>
      </c>
      <c r="L109" s="208">
        <f>-NPV('Life Cycle Cost Evaluation'!$M$1,L25:L$100)/(1+'Life Cycle Cost Evaluation'!$M$1)^($B24-'Life Cycle Cost Evaluation'!$M$4)</f>
        <v>-1440542.3649994025</v>
      </c>
      <c r="M109" s="208">
        <f>-NPV('Life Cycle Cost Evaluation'!$M$1,M25:M$100)/(1+'Life Cycle Cost Evaluation'!$M$1)^($B24-'Life Cycle Cost Evaluation'!$M$4)</f>
        <v>-976277.94684820343</v>
      </c>
      <c r="N109" s="208">
        <f>-NPV('Life Cycle Cost Evaluation'!$M$1,N25:N$100)/(1+'Life Cycle Cost Evaluation'!$M$1)^($B24-'Life Cycle Cost Evaluation'!$M$4)</f>
        <v>0</v>
      </c>
      <c r="O109" s="208">
        <f>-NPV('Life Cycle Cost Evaluation'!$M$1,O25:O$100)/(1+'Life Cycle Cost Evaluation'!$M$1)^($B24-'Life Cycle Cost Evaluation'!$M$4)</f>
        <v>0</v>
      </c>
      <c r="P109" s="208">
        <f>-NPV('Life Cycle Cost Evaluation'!$M$1,P25:P$100)/(1+'Life Cycle Cost Evaluation'!$M$1)^($B24-'Life Cycle Cost Evaluation'!$M$4)</f>
        <v>0</v>
      </c>
      <c r="Q109" s="208">
        <f>-NPV('Life Cycle Cost Evaluation'!$M$1,Q25:Q$100)/(1+'Life Cycle Cost Evaluation'!$M$1)^($B24-'Life Cycle Cost Evaluation'!$M$4)</f>
        <v>0</v>
      </c>
      <c r="R109" s="208">
        <f>-NPV('Life Cycle Cost Evaluation'!$M$1,R25:R$100)/(1+'Life Cycle Cost Evaluation'!$M$1)^($B24-'Life Cycle Cost Evaluation'!$M$4)</f>
        <v>0</v>
      </c>
      <c r="S109" s="208">
        <f>-NPV('Life Cycle Cost Evaluation'!$M$1,S25:S$100)/(1+'Life Cycle Cost Evaluation'!$M$1)^($B24-'Life Cycle Cost Evaluation'!$M$4)</f>
        <v>0</v>
      </c>
      <c r="T109" s="208">
        <f>-NPV('Life Cycle Cost Evaluation'!$M$1,T25:T$100)/(1+'Life Cycle Cost Evaluation'!$M$1)^($B24-'Life Cycle Cost Evaluation'!$M$4)</f>
        <v>0</v>
      </c>
      <c r="U109" s="208">
        <f>-NPV('Life Cycle Cost Evaluation'!$M$1,U25:U$100)/(1+'Life Cycle Cost Evaluation'!$M$1)^($B24-'Life Cycle Cost Evaluation'!$M$4)</f>
        <v>0</v>
      </c>
      <c r="V109" s="208">
        <f>-NPV('Life Cycle Cost Evaluation'!$M$1,V25:V$100)/(1+'Life Cycle Cost Evaluation'!$M$1)^($B24-'Life Cycle Cost Evaluation'!$M$4)</f>
        <v>0</v>
      </c>
      <c r="W109" s="208">
        <f>-NPV('Life Cycle Cost Evaluation'!$M$1,W25:W$100)/(1+'Life Cycle Cost Evaluation'!$M$1)^($B24-'Life Cycle Cost Evaluation'!$M$4)</f>
        <v>0</v>
      </c>
      <c r="X109" s="208">
        <f>-NPV('Life Cycle Cost Evaluation'!$M$1,X25:X$100)/(1+'Life Cycle Cost Evaluation'!$M$1)^($B24-'Life Cycle Cost Evaluation'!$M$4)</f>
        <v>-2340035.7826674515</v>
      </c>
      <c r="Y109" s="208">
        <f>-NPV('Life Cycle Cost Evaluation'!$M$1,Y25:Y$100)/(1+'Life Cycle Cost Evaluation'!$M$1)^($B24-'Life Cycle Cost Evaluation'!$M$4)</f>
        <v>0</v>
      </c>
      <c r="Z109" s="208">
        <f>-NPV('Life Cycle Cost Evaluation'!$M$1,Z25:Z$100)/(1+'Life Cycle Cost Evaluation'!$M$1)^($B24-'Life Cycle Cost Evaluation'!$M$4)</f>
        <v>0</v>
      </c>
      <c r="AA109" s="208">
        <f>-NPV('Life Cycle Cost Evaluation'!$M$1,AA25:AA$100)/(1+'Life Cycle Cost Evaluation'!$M$1)^($B24-'Life Cycle Cost Evaluation'!$M$4)</f>
        <v>-1843472.0505352039</v>
      </c>
      <c r="AB109" s="208">
        <f>-NPV('Life Cycle Cost Evaluation'!$M$1,AB25:AB$100)/(1+'Life Cycle Cost Evaluation'!$M$1)^($B24-'Life Cycle Cost Evaluation'!$M$4)</f>
        <v>0</v>
      </c>
      <c r="AC109" s="208">
        <f>-NPV('Life Cycle Cost Evaluation'!$M$1,AC25:AC$100)/(1+'Life Cycle Cost Evaluation'!$M$1)^($B24-'Life Cycle Cost Evaluation'!$M$4)</f>
        <v>0</v>
      </c>
      <c r="AD109" s="208">
        <f>-NPV('Life Cycle Cost Evaluation'!$M$1,AD25:AD$100)/(1+'Life Cycle Cost Evaluation'!$M$1)^($B24-'Life Cycle Cost Evaluation'!$M$4)</f>
        <v>0</v>
      </c>
      <c r="AE109" s="208">
        <f>-NPV('Life Cycle Cost Evaluation'!$M$1,AE25:AE$100)/(1+'Life Cycle Cost Evaluation'!$M$1)^($B24-'Life Cycle Cost Evaluation'!$M$4)</f>
        <v>-1311412.1725347983</v>
      </c>
      <c r="AF109" s="208">
        <f>-NPV('Life Cycle Cost Evaluation'!$M$1,AF25:AF$100)/(1+'Life Cycle Cost Evaluation'!$M$1)^($B24-'Life Cycle Cost Evaluation'!$M$4)</f>
        <v>0</v>
      </c>
      <c r="AG109" s="208">
        <f>-NPV('Life Cycle Cost Evaluation'!$M$1,AG25:AG$100)/(1+'Life Cycle Cost Evaluation'!$M$1)^($B24-'Life Cycle Cost Evaluation'!$M$4)</f>
        <v>0</v>
      </c>
      <c r="AH109" s="208">
        <f>-NPV('Life Cycle Cost Evaluation'!$M$1,AH25:AH$100)/(1+'Life Cycle Cost Evaluation'!$M$1)^($B24-'Life Cycle Cost Evaluation'!$M$4)</f>
        <v>0</v>
      </c>
      <c r="AI109" s="208">
        <f>-NPV('Life Cycle Cost Evaluation'!$M$1,AI25:AI$100)/(1+'Life Cycle Cost Evaluation'!$M$1)^($B24-'Life Cycle Cost Evaluation'!$M$4)</f>
        <v>-4892642.9005805803</v>
      </c>
      <c r="AJ109" s="208">
        <f>-NPV('Life Cycle Cost Evaluation'!$M$1,AJ25:AJ$100)/(1+'Life Cycle Cost Evaluation'!$M$1)^($B24-'Life Cycle Cost Evaluation'!$M$4)</f>
        <v>0</v>
      </c>
      <c r="AK109" s="208">
        <f>-NPV('Life Cycle Cost Evaluation'!$M$1,AK25:AK$100)/(1+'Life Cycle Cost Evaluation'!$M$1)^($B24-'Life Cycle Cost Evaluation'!$M$4)</f>
        <v>0</v>
      </c>
      <c r="AL109" s="208">
        <f>-NPV('Life Cycle Cost Evaluation'!$M$1,AL25:AL$100)/(1+'Life Cycle Cost Evaluation'!$M$1)^($B24-'Life Cycle Cost Evaluation'!$M$4)</f>
        <v>-1098781.4518201349</v>
      </c>
      <c r="AM109" s="208">
        <f>-NPV('Life Cycle Cost Evaluation'!$M$1,AM25:AM$100)/(1+'Life Cycle Cost Evaluation'!$M$1)^($B24-'Life Cycle Cost Evaluation'!$M$4)</f>
        <v>0</v>
      </c>
      <c r="AN109" s="208">
        <f>-NPV('Life Cycle Cost Evaluation'!$M$1,AN25:AN$100)/(1+'Life Cycle Cost Evaluation'!$M$1)^($B24-'Life Cycle Cost Evaluation'!$M$4)</f>
        <v>0</v>
      </c>
      <c r="AO109" s="208">
        <f>-NPV('Life Cycle Cost Evaluation'!$M$1,AO25:AO$100)/(1+'Life Cycle Cost Evaluation'!$M$1)^($B24-'Life Cycle Cost Evaluation'!$M$4)</f>
        <v>0</v>
      </c>
      <c r="AP109" s="208">
        <f>-NPV('Life Cycle Cost Evaluation'!$M$1,AP25:AP$100)/(1+'Life Cycle Cost Evaluation'!$M$1)^($B24-'Life Cycle Cost Evaluation'!$M$4)</f>
        <v>-1167534.0538226601</v>
      </c>
      <c r="AQ109" s="208">
        <f>-NPV('Life Cycle Cost Evaluation'!$M$1,AQ25:AQ$100)/(1+'Life Cycle Cost Evaluation'!$M$1)^($B24-'Life Cycle Cost Evaluation'!$M$4)</f>
        <v>0</v>
      </c>
      <c r="AR109" s="208">
        <f>-NPV('Life Cycle Cost Evaluation'!$M$1,AR25:AR$100)/(1+'Life Cycle Cost Evaluation'!$M$1)^($B24-'Life Cycle Cost Evaluation'!$M$4)</f>
        <v>0</v>
      </c>
      <c r="AS109" s="208">
        <f>-NPV('Life Cycle Cost Evaluation'!$M$1,AS25:AS$100)/(1+'Life Cycle Cost Evaluation'!$M$1)^($B24-'Life Cycle Cost Evaluation'!$M$4)</f>
        <v>0</v>
      </c>
      <c r="AT109" s="208">
        <f>-NPV('Life Cycle Cost Evaluation'!$M$1,AT25:AT$100)/(1+'Life Cycle Cost Evaluation'!$M$1)^($B24-'Life Cycle Cost Evaluation'!$M$4)</f>
        <v>0</v>
      </c>
      <c r="AU109" s="208">
        <f>-NPV('Life Cycle Cost Evaluation'!$M$1,AU25:AU$100)/(1+'Life Cycle Cost Evaluation'!$M$1)^($B24-'Life Cycle Cost Evaluation'!$M$4)</f>
        <v>0</v>
      </c>
      <c r="AV109" s="208">
        <f>-NPV('Life Cycle Cost Evaluation'!$M$1,AV25:AV$100)/(1+'Life Cycle Cost Evaluation'!$M$1)^($B24-'Life Cycle Cost Evaluation'!$M$4)</f>
        <v>0</v>
      </c>
      <c r="AW109" s="208">
        <f>-NPV('Life Cycle Cost Evaluation'!$M$1,AW25:AW$100)/(1+'Life Cycle Cost Evaluation'!$M$1)^($B24-'Life Cycle Cost Evaluation'!$M$4)</f>
        <v>0</v>
      </c>
      <c r="AX109" s="208">
        <f>-NPV('Life Cycle Cost Evaluation'!$M$1,AX25:AX$100)/(1+'Life Cycle Cost Evaluation'!$M$1)^($B24-'Life Cycle Cost Evaluation'!$M$4)</f>
        <v>0</v>
      </c>
      <c r="AY109" s="208">
        <f>-NPV('Life Cycle Cost Evaluation'!$M$1,AY25:AY$100)/(1+'Life Cycle Cost Evaluation'!$M$1)^($B24-'Life Cycle Cost Evaluation'!$M$4)</f>
        <v>0</v>
      </c>
      <c r="AZ109" s="208">
        <f>-NPV('Life Cycle Cost Evaluation'!$M$1,AZ25:AZ$100)/(1+'Life Cycle Cost Evaluation'!$M$1)^($B24-'Life Cycle Cost Evaluation'!$M$4)</f>
        <v>-2673670.3768676668</v>
      </c>
      <c r="BA109" s="208">
        <f>-NPV('Life Cycle Cost Evaluation'!$M$1,BA25:BA$100)/(1+'Life Cycle Cost Evaluation'!$M$1)^($B24-'Life Cycle Cost Evaluation'!$M$4)</f>
        <v>0</v>
      </c>
      <c r="BB109" s="208">
        <f>-NPV('Life Cycle Cost Evaluation'!$M$1,BB25:BB$100)/(1+'Life Cycle Cost Evaluation'!$M$1)^($B24-'Life Cycle Cost Evaluation'!$M$4)</f>
        <v>0</v>
      </c>
      <c r="BC109" s="208">
        <f>-NPV('Life Cycle Cost Evaluation'!$M$1,BC25:BC$100)/(1+'Life Cycle Cost Evaluation'!$M$1)^($B24-'Life Cycle Cost Evaluation'!$M$4)</f>
        <v>0</v>
      </c>
      <c r="BD109" s="208">
        <f>-NPV('Life Cycle Cost Evaluation'!$M$1,BD25:BD$100)/(1+'Life Cycle Cost Evaluation'!$M$1)^($B24-'Life Cycle Cost Evaluation'!$M$4)</f>
        <v>0</v>
      </c>
      <c r="BE109" s="208">
        <f>-NPV('Life Cycle Cost Evaluation'!$M$1,BE25:BE$100)/(1+'Life Cycle Cost Evaluation'!$M$1)^($B24-'Life Cycle Cost Evaluation'!$M$4)</f>
        <v>-1407778.1858379536</v>
      </c>
      <c r="BF109" s="208">
        <f>-NPV('Life Cycle Cost Evaluation'!$M$1,BF25:BF$100)/(1+'Life Cycle Cost Evaluation'!$M$1)^($B24-'Life Cycle Cost Evaluation'!$M$4)</f>
        <v>0</v>
      </c>
      <c r="BG109" s="208">
        <f>-NPV('Life Cycle Cost Evaluation'!$M$1,BG25:BG$100)/(1+'Life Cycle Cost Evaluation'!$M$1)^($B24-'Life Cycle Cost Evaluation'!$M$4)</f>
        <v>0</v>
      </c>
      <c r="BH109" s="208">
        <f>-NPV('Life Cycle Cost Evaluation'!$M$1,BH25:BH$100)/(1+'Life Cycle Cost Evaluation'!$M$1)^($B24-'Life Cycle Cost Evaluation'!$M$4)</f>
        <v>-21107923.399702128</v>
      </c>
      <c r="BI109" s="208">
        <f>-NPV('Life Cycle Cost Evaluation'!$M$1,BI25:BI$100)/(1+'Life Cycle Cost Evaluation'!$M$1)^($B24-'Life Cycle Cost Evaluation'!$M$4)</f>
        <v>0</v>
      </c>
      <c r="BJ109" s="208">
        <f>-NPV('Life Cycle Cost Evaluation'!$M$1,BJ25:BJ$100)/(1+'Life Cycle Cost Evaluation'!$M$1)^($B24-'Life Cycle Cost Evaluation'!$M$4)</f>
        <v>0</v>
      </c>
      <c r="BK109" s="208">
        <f>-NPV('Life Cycle Cost Evaluation'!$M$1,BK25:BK$100)/(1+'Life Cycle Cost Evaluation'!$M$1)^($B24-'Life Cycle Cost Evaluation'!$M$4)</f>
        <v>0</v>
      </c>
      <c r="BL109" s="208">
        <f>-NPV('Life Cycle Cost Evaluation'!$M$1,BL25:BL$100)/(1+'Life Cycle Cost Evaluation'!$M$1)^($B24-'Life Cycle Cost Evaluation'!$M$4)</f>
        <v>0</v>
      </c>
      <c r="BM109" s="208">
        <f>-NPV('Life Cycle Cost Evaluation'!$M$1,BM25:BM$100)/(1+'Life Cycle Cost Evaluation'!$M$1)^($B24-'Life Cycle Cost Evaluation'!$M$4)</f>
        <v>0</v>
      </c>
      <c r="BN109" s="208">
        <f>-NPV('Life Cycle Cost Evaluation'!$M$1,BN25:BN$100)/(1+'Life Cycle Cost Evaluation'!$M$1)^($B24-'Life Cycle Cost Evaluation'!$M$4)</f>
        <v>0</v>
      </c>
      <c r="BO109" s="208">
        <f>-NPV('Life Cycle Cost Evaluation'!$M$1,BO25:BO$100)/(1+'Life Cycle Cost Evaluation'!$M$1)^($B24-'Life Cycle Cost Evaluation'!$M$4)</f>
        <v>0</v>
      </c>
      <c r="BP109" s="208">
        <f>-NPV('Life Cycle Cost Evaluation'!$M$1,BP25:BP$100)/(1+'Life Cycle Cost Evaluation'!$M$1)^($B24-'Life Cycle Cost Evaluation'!$M$4)</f>
        <v>0</v>
      </c>
      <c r="BQ109" s="208">
        <f>-NPV('Life Cycle Cost Evaluation'!$M$1,BQ25:BQ$100)/(1+'Life Cycle Cost Evaluation'!$M$1)^($B24-'Life Cycle Cost Evaluation'!$M$4)</f>
        <v>0</v>
      </c>
      <c r="BR109" s="208">
        <f>-NPV('Life Cycle Cost Evaluation'!$M$1,BR25:BR$100)/(1+'Life Cycle Cost Evaluation'!$M$1)^($B24-'Life Cycle Cost Evaluation'!$M$4)</f>
        <v>0</v>
      </c>
      <c r="BS109" s="208">
        <f>-NPV('Life Cycle Cost Evaluation'!$M$1,BS25:BS$100)/(1+'Life Cycle Cost Evaluation'!$M$1)^($B24-'Life Cycle Cost Evaluation'!$M$4)</f>
        <v>0</v>
      </c>
      <c r="BT109" s="208">
        <f>-NPV('Life Cycle Cost Evaluation'!$M$1,BT25:BT$100)/(1+'Life Cycle Cost Evaluation'!$M$1)^($B24-'Life Cycle Cost Evaluation'!$M$4)</f>
        <v>0</v>
      </c>
      <c r="BU109" s="208">
        <f>-NPV('Life Cycle Cost Evaluation'!$M$1,BU25:BU$100)/(1+'Life Cycle Cost Evaluation'!$M$1)^($B24-'Life Cycle Cost Evaluation'!$M$4)</f>
        <v>0</v>
      </c>
      <c r="BV109" s="208">
        <f>-NPV('Life Cycle Cost Evaluation'!$M$1,BV25:BV$100)/(1+'Life Cycle Cost Evaluation'!$M$1)^($B24-'Life Cycle Cost Evaluation'!$M$4)</f>
        <v>0</v>
      </c>
      <c r="BW109" s="208">
        <f>-NPV('Life Cycle Cost Evaluation'!$M$1,BW25:BW$100)/(1+'Life Cycle Cost Evaluation'!$M$1)^($B24-'Life Cycle Cost Evaluation'!$M$4)</f>
        <v>0</v>
      </c>
      <c r="BX109" s="208">
        <f>-NPV('Life Cycle Cost Evaluation'!$M$1,BX25:BX$100)/(1+'Life Cycle Cost Evaluation'!$M$1)^($B24-'Life Cycle Cost Evaluation'!$M$4)</f>
        <v>0</v>
      </c>
      <c r="BY109" s="208">
        <f>-NPV('Life Cycle Cost Evaluation'!$M$1,BY25:BY$100)/(1+'Life Cycle Cost Evaluation'!$M$1)^($B24-'Life Cycle Cost Evaluation'!$M$4)</f>
        <v>0</v>
      </c>
      <c r="BZ109" s="208">
        <f>-NPV('Life Cycle Cost Evaluation'!$M$1,BZ25:BZ$100)/(1+'Life Cycle Cost Evaluation'!$M$1)^($B24-'Life Cycle Cost Evaluation'!$M$4)</f>
        <v>0</v>
      </c>
      <c r="CA109" s="208">
        <f>-NPV('Life Cycle Cost Evaluation'!$M$1,CA25:CA$100)/(1+'Life Cycle Cost Evaluation'!$M$1)^($B24-'Life Cycle Cost Evaluation'!$M$4)</f>
        <v>0</v>
      </c>
      <c r="CB109" s="208">
        <f>-NPV('Life Cycle Cost Evaluation'!$M$1,CB25:CB$100)/(1+'Life Cycle Cost Evaluation'!$M$1)^($B24-'Life Cycle Cost Evaluation'!$M$4)</f>
        <v>0</v>
      </c>
      <c r="CC109" s="208">
        <f>-NPV('Life Cycle Cost Evaluation'!$M$1,CC25:CC$100)/(1+'Life Cycle Cost Evaluation'!$M$1)^($B24-'Life Cycle Cost Evaluation'!$M$4)</f>
        <v>0</v>
      </c>
      <c r="CD109" s="208">
        <f>-NPV('Life Cycle Cost Evaluation'!$M$1,CD25:CD$100)/(1+'Life Cycle Cost Evaluation'!$M$1)^($B24-'Life Cycle Cost Evaluation'!$M$4)</f>
        <v>0</v>
      </c>
      <c r="CE109" s="208">
        <f>-NPV('Life Cycle Cost Evaluation'!$M$1,CE25:CE$100)/(1+'Life Cycle Cost Evaluation'!$M$1)^($B24-'Life Cycle Cost Evaluation'!$M$4)</f>
        <v>0</v>
      </c>
      <c r="CF109" s="208">
        <f>-NPV('Life Cycle Cost Evaluation'!$M$1,CF25:CF$100)/(1+'Life Cycle Cost Evaluation'!$M$1)^($B24-'Life Cycle Cost Evaluation'!$M$4)</f>
        <v>0</v>
      </c>
      <c r="CG109" s="208">
        <f>SUM(D109:H109)</f>
        <v>-4828337.0261842664</v>
      </c>
      <c r="CJ109" s="79">
        <v>0</v>
      </c>
    </row>
    <row r="110" spans="2:88" x14ac:dyDescent="0.2">
      <c r="B110" s="86">
        <f t="shared" si="124"/>
        <v>2032</v>
      </c>
      <c r="C110" s="215">
        <v>0</v>
      </c>
      <c r="D110" s="208">
        <f>-NPV('Life Cycle Cost Evaluation'!$M$1,D26:D$100)/(1+'Life Cycle Cost Evaluation'!$M$1)^($B25-'Life Cycle Cost Evaluation'!$M$4)</f>
        <v>-407342.98829706223</v>
      </c>
      <c r="E110" s="208">
        <f>-NPV('Life Cycle Cost Evaluation'!$M$1,E26:E$100)/(1+'Life Cycle Cost Evaluation'!$M$1)^($B25-'Life Cycle Cost Evaluation'!$M$4)</f>
        <v>-425510.99982063455</v>
      </c>
      <c r="F110" s="208">
        <f>-NPV('Life Cycle Cost Evaluation'!$M$1,F26:F$100)/(1+'Life Cycle Cost Evaluation'!$M$1)^($B25-'Life Cycle Cost Evaluation'!$M$4)</f>
        <v>-1116632.6394717505</v>
      </c>
      <c r="G110" s="208">
        <f>-NPV('Life Cycle Cost Evaluation'!$M$1,G26:G$100)/(1+'Life Cycle Cost Evaluation'!$M$1)^($B25-'Life Cycle Cost Evaluation'!$M$4)</f>
        <v>0</v>
      </c>
      <c r="H110" s="208">
        <f>-NPV('Life Cycle Cost Evaluation'!$M$1,H26:H$100)/(1+'Life Cycle Cost Evaluation'!$M$1)^($B25-'Life Cycle Cost Evaluation'!$M$4)</f>
        <v>-2456372.4084481532</v>
      </c>
      <c r="I110" s="208">
        <f>-NPV('Life Cycle Cost Evaluation'!$M$1,I26:I$100)/(1+'Life Cycle Cost Evaluation'!$M$1)^($B25-'Life Cycle Cost Evaluation'!$M$4)</f>
        <v>-7327597.7171361251</v>
      </c>
      <c r="J110" s="208">
        <f>-NPV('Life Cycle Cost Evaluation'!$M$1,J26:J$100)/(1+'Life Cycle Cost Evaluation'!$M$1)^($B25-'Life Cycle Cost Evaluation'!$M$4)</f>
        <v>-3050896.1025519422</v>
      </c>
      <c r="K110" s="208">
        <f>-NPV('Life Cycle Cost Evaluation'!$M$1,K26:K$100)/(1+'Life Cycle Cost Evaluation'!$M$1)^($B25-'Life Cycle Cost Evaluation'!$M$4)</f>
        <v>0</v>
      </c>
      <c r="L110" s="208">
        <f>-NPV('Life Cycle Cost Evaluation'!$M$1,L26:L$100)/(1+'Life Cycle Cost Evaluation'!$M$1)^($B25-'Life Cycle Cost Evaluation'!$M$4)</f>
        <v>-1351733.4756492469</v>
      </c>
      <c r="M110" s="208">
        <f>-NPV('Life Cycle Cost Evaluation'!$M$1,M26:M$100)/(1+'Life Cycle Cost Evaluation'!$M$1)^($B25-'Life Cycle Cost Evaluation'!$M$4)</f>
        <v>-916090.78244177846</v>
      </c>
      <c r="N110" s="208">
        <f>-NPV('Life Cycle Cost Evaluation'!$M$1,N26:N$100)/(1+'Life Cycle Cost Evaluation'!$M$1)^($B25-'Life Cycle Cost Evaluation'!$M$4)</f>
        <v>0</v>
      </c>
      <c r="O110" s="208">
        <f>-NPV('Life Cycle Cost Evaluation'!$M$1,O26:O$100)/(1+'Life Cycle Cost Evaluation'!$M$1)^($B25-'Life Cycle Cost Evaluation'!$M$4)</f>
        <v>0</v>
      </c>
      <c r="P110" s="208">
        <f>-NPV('Life Cycle Cost Evaluation'!$M$1,P26:P$100)/(1+'Life Cycle Cost Evaluation'!$M$1)^($B25-'Life Cycle Cost Evaluation'!$M$4)</f>
        <v>0</v>
      </c>
      <c r="Q110" s="208">
        <f>-NPV('Life Cycle Cost Evaluation'!$M$1,Q26:Q$100)/(1+'Life Cycle Cost Evaluation'!$M$1)^($B25-'Life Cycle Cost Evaluation'!$M$4)</f>
        <v>0</v>
      </c>
      <c r="R110" s="208">
        <f>-NPV('Life Cycle Cost Evaluation'!$M$1,R26:R$100)/(1+'Life Cycle Cost Evaluation'!$M$1)^($B25-'Life Cycle Cost Evaluation'!$M$4)</f>
        <v>0</v>
      </c>
      <c r="S110" s="208">
        <f>-NPV('Life Cycle Cost Evaluation'!$M$1,S26:S$100)/(1+'Life Cycle Cost Evaluation'!$M$1)^($B25-'Life Cycle Cost Evaluation'!$M$4)</f>
        <v>0</v>
      </c>
      <c r="T110" s="208">
        <f>-NPV('Life Cycle Cost Evaluation'!$M$1,T26:T$100)/(1+'Life Cycle Cost Evaluation'!$M$1)^($B25-'Life Cycle Cost Evaluation'!$M$4)</f>
        <v>0</v>
      </c>
      <c r="U110" s="208">
        <f>-NPV('Life Cycle Cost Evaluation'!$M$1,U26:U$100)/(1+'Life Cycle Cost Evaluation'!$M$1)^($B25-'Life Cycle Cost Evaluation'!$M$4)</f>
        <v>0</v>
      </c>
      <c r="V110" s="208">
        <f>-NPV('Life Cycle Cost Evaluation'!$M$1,V26:V$100)/(1+'Life Cycle Cost Evaluation'!$M$1)^($B25-'Life Cycle Cost Evaluation'!$M$4)</f>
        <v>0</v>
      </c>
      <c r="W110" s="208">
        <f>-NPV('Life Cycle Cost Evaluation'!$M$1,W26:W$100)/(1+'Life Cycle Cost Evaluation'!$M$1)^($B25-'Life Cycle Cost Evaluation'!$M$4)</f>
        <v>0</v>
      </c>
      <c r="X110" s="208">
        <f>-NPV('Life Cycle Cost Evaluation'!$M$1,X26:X$100)/(1+'Life Cycle Cost Evaluation'!$M$1)^($B25-'Life Cycle Cost Evaluation'!$M$4)</f>
        <v>-2195773.4659542567</v>
      </c>
      <c r="Y110" s="208">
        <f>-NPV('Life Cycle Cost Evaluation'!$M$1,Y26:Y$100)/(1+'Life Cycle Cost Evaluation'!$M$1)^($B25-'Life Cycle Cost Evaluation'!$M$4)</f>
        <v>0</v>
      </c>
      <c r="Z110" s="208">
        <f>-NPV('Life Cycle Cost Evaluation'!$M$1,Z26:Z$100)/(1+'Life Cycle Cost Evaluation'!$M$1)^($B25-'Life Cycle Cost Evaluation'!$M$4)</f>
        <v>0</v>
      </c>
      <c r="AA110" s="208">
        <f>-NPV('Life Cycle Cost Evaluation'!$M$1,AA26:AA$100)/(1+'Life Cycle Cost Evaluation'!$M$1)^($B25-'Life Cycle Cost Evaluation'!$M$4)</f>
        <v>-1729822.6991979016</v>
      </c>
      <c r="AB110" s="208">
        <f>-NPV('Life Cycle Cost Evaluation'!$M$1,AB26:AB$100)/(1+'Life Cycle Cost Evaluation'!$M$1)^($B25-'Life Cycle Cost Evaluation'!$M$4)</f>
        <v>0</v>
      </c>
      <c r="AC110" s="208">
        <f>-NPV('Life Cycle Cost Evaluation'!$M$1,AC26:AC$100)/(1+'Life Cycle Cost Evaluation'!$M$1)^($B25-'Life Cycle Cost Evaluation'!$M$4)</f>
        <v>0</v>
      </c>
      <c r="AD110" s="208">
        <f>-NPV('Life Cycle Cost Evaluation'!$M$1,AD26:AD$100)/(1+'Life Cycle Cost Evaluation'!$M$1)^($B25-'Life Cycle Cost Evaluation'!$M$4)</f>
        <v>0</v>
      </c>
      <c r="AE110" s="208">
        <f>-NPV('Life Cycle Cost Evaluation'!$M$1,AE26:AE$100)/(1+'Life Cycle Cost Evaluation'!$M$1)^($B25-'Life Cycle Cost Evaluation'!$M$4)</f>
        <v>-1230564.1104764924</v>
      </c>
      <c r="AF110" s="208">
        <f>-NPV('Life Cycle Cost Evaluation'!$M$1,AF26:AF$100)/(1+'Life Cycle Cost Evaluation'!$M$1)^($B25-'Life Cycle Cost Evaluation'!$M$4)</f>
        <v>0</v>
      </c>
      <c r="AG110" s="208">
        <f>-NPV('Life Cycle Cost Evaluation'!$M$1,AG26:AG$100)/(1+'Life Cycle Cost Evaluation'!$M$1)^($B25-'Life Cycle Cost Evaluation'!$M$4)</f>
        <v>0</v>
      </c>
      <c r="AH110" s="208">
        <f>-NPV('Life Cycle Cost Evaluation'!$M$1,AH26:AH$100)/(1+'Life Cycle Cost Evaluation'!$M$1)^($B25-'Life Cycle Cost Evaluation'!$M$4)</f>
        <v>0</v>
      </c>
      <c r="AI110" s="208">
        <f>-NPV('Life Cycle Cost Evaluation'!$M$1,AI26:AI$100)/(1+'Life Cycle Cost Evaluation'!$M$1)^($B25-'Life Cycle Cost Evaluation'!$M$4)</f>
        <v>-4591013.3251201836</v>
      </c>
      <c r="AJ110" s="208">
        <f>-NPV('Life Cycle Cost Evaluation'!$M$1,AJ26:AJ$100)/(1+'Life Cycle Cost Evaluation'!$M$1)^($B25-'Life Cycle Cost Evaluation'!$M$4)</f>
        <v>0</v>
      </c>
      <c r="AK110" s="208">
        <f>-NPV('Life Cycle Cost Evaluation'!$M$1,AK26:AK$100)/(1+'Life Cycle Cost Evaluation'!$M$1)^($B25-'Life Cycle Cost Evaluation'!$M$4)</f>
        <v>0</v>
      </c>
      <c r="AL110" s="208">
        <f>-NPV('Life Cycle Cost Evaluation'!$M$1,AL26:AL$100)/(1+'Life Cycle Cost Evaluation'!$M$1)^($B25-'Life Cycle Cost Evaluation'!$M$4)</f>
        <v>-1031041.9928874305</v>
      </c>
      <c r="AM110" s="208">
        <f>-NPV('Life Cycle Cost Evaluation'!$M$1,AM26:AM$100)/(1+'Life Cycle Cost Evaluation'!$M$1)^($B25-'Life Cycle Cost Evaluation'!$M$4)</f>
        <v>0</v>
      </c>
      <c r="AN110" s="208">
        <f>-NPV('Life Cycle Cost Evaluation'!$M$1,AN26:AN$100)/(1+'Life Cycle Cost Evaluation'!$M$1)^($B25-'Life Cycle Cost Evaluation'!$M$4)</f>
        <v>0</v>
      </c>
      <c r="AO110" s="208">
        <f>-NPV('Life Cycle Cost Evaluation'!$M$1,AO26:AO$100)/(1+'Life Cycle Cost Evaluation'!$M$1)^($B25-'Life Cycle Cost Evaluation'!$M$4)</f>
        <v>0</v>
      </c>
      <c r="AP110" s="208">
        <f>-NPV('Life Cycle Cost Evaluation'!$M$1,AP26:AP$100)/(1+'Life Cycle Cost Evaluation'!$M$1)^($B25-'Life Cycle Cost Evaluation'!$M$4)</f>
        <v>-1095556.0231046826</v>
      </c>
      <c r="AQ110" s="208">
        <f>-NPV('Life Cycle Cost Evaluation'!$M$1,AQ26:AQ$100)/(1+'Life Cycle Cost Evaluation'!$M$1)^($B25-'Life Cycle Cost Evaluation'!$M$4)</f>
        <v>0</v>
      </c>
      <c r="AR110" s="208">
        <f>-NPV('Life Cycle Cost Evaluation'!$M$1,AR26:AR$100)/(1+'Life Cycle Cost Evaluation'!$M$1)^($B25-'Life Cycle Cost Evaluation'!$M$4)</f>
        <v>0</v>
      </c>
      <c r="AS110" s="208">
        <f>-NPV('Life Cycle Cost Evaluation'!$M$1,AS26:AS$100)/(1+'Life Cycle Cost Evaluation'!$M$1)^($B25-'Life Cycle Cost Evaluation'!$M$4)</f>
        <v>0</v>
      </c>
      <c r="AT110" s="208">
        <f>-NPV('Life Cycle Cost Evaluation'!$M$1,AT26:AT$100)/(1+'Life Cycle Cost Evaluation'!$M$1)^($B25-'Life Cycle Cost Evaluation'!$M$4)</f>
        <v>0</v>
      </c>
      <c r="AU110" s="208">
        <f>-NPV('Life Cycle Cost Evaluation'!$M$1,AU26:AU$100)/(1+'Life Cycle Cost Evaluation'!$M$1)^($B25-'Life Cycle Cost Evaluation'!$M$4)</f>
        <v>0</v>
      </c>
      <c r="AV110" s="208">
        <f>-NPV('Life Cycle Cost Evaluation'!$M$1,AV26:AV$100)/(1+'Life Cycle Cost Evaluation'!$M$1)^($B25-'Life Cycle Cost Evaluation'!$M$4)</f>
        <v>0</v>
      </c>
      <c r="AW110" s="208">
        <f>-NPV('Life Cycle Cost Evaluation'!$M$1,AW26:AW$100)/(1+'Life Cycle Cost Evaluation'!$M$1)^($B25-'Life Cycle Cost Evaluation'!$M$4)</f>
        <v>0</v>
      </c>
      <c r="AX110" s="208">
        <f>-NPV('Life Cycle Cost Evaluation'!$M$1,AX26:AX$100)/(1+'Life Cycle Cost Evaluation'!$M$1)^($B25-'Life Cycle Cost Evaluation'!$M$4)</f>
        <v>0</v>
      </c>
      <c r="AY110" s="208">
        <f>-NPV('Life Cycle Cost Evaluation'!$M$1,AY26:AY$100)/(1+'Life Cycle Cost Evaluation'!$M$1)^($B25-'Life Cycle Cost Evaluation'!$M$4)</f>
        <v>0</v>
      </c>
      <c r="AZ110" s="208">
        <f>-NPV('Life Cycle Cost Evaluation'!$M$1,AZ26:AZ$100)/(1+'Life Cycle Cost Evaluation'!$M$1)^($B25-'Life Cycle Cost Evaluation'!$M$4)</f>
        <v>-2508839.6142138187</v>
      </c>
      <c r="BA110" s="208">
        <f>-NPV('Life Cycle Cost Evaluation'!$M$1,BA26:BA$100)/(1+'Life Cycle Cost Evaluation'!$M$1)^($B25-'Life Cycle Cost Evaluation'!$M$4)</f>
        <v>0</v>
      </c>
      <c r="BB110" s="208">
        <f>-NPV('Life Cycle Cost Evaluation'!$M$1,BB26:BB$100)/(1+'Life Cycle Cost Evaluation'!$M$1)^($B25-'Life Cycle Cost Evaluation'!$M$4)</f>
        <v>0</v>
      </c>
      <c r="BC110" s="208">
        <f>-NPV('Life Cycle Cost Evaluation'!$M$1,BC26:BC$100)/(1+'Life Cycle Cost Evaluation'!$M$1)^($B25-'Life Cycle Cost Evaluation'!$M$4)</f>
        <v>0</v>
      </c>
      <c r="BD110" s="208">
        <f>-NPV('Life Cycle Cost Evaluation'!$M$1,BD26:BD$100)/(1+'Life Cycle Cost Evaluation'!$M$1)^($B25-'Life Cycle Cost Evaluation'!$M$4)</f>
        <v>0</v>
      </c>
      <c r="BE110" s="208">
        <f>-NPV('Life Cycle Cost Evaluation'!$M$1,BE26:BE$100)/(1+'Life Cycle Cost Evaluation'!$M$1)^($B25-'Life Cycle Cost Evaluation'!$M$4)</f>
        <v>-1320989.1956816679</v>
      </c>
      <c r="BF110" s="208">
        <f>-NPV('Life Cycle Cost Evaluation'!$M$1,BF26:BF$100)/(1+'Life Cycle Cost Evaluation'!$M$1)^($B25-'Life Cycle Cost Evaluation'!$M$4)</f>
        <v>0</v>
      </c>
      <c r="BG110" s="208">
        <f>-NPV('Life Cycle Cost Evaluation'!$M$1,BG26:BG$100)/(1+'Life Cycle Cost Evaluation'!$M$1)^($B25-'Life Cycle Cost Evaluation'!$M$4)</f>
        <v>0</v>
      </c>
      <c r="BH110" s="208">
        <f>-NPV('Life Cycle Cost Evaluation'!$M$1,BH26:BH$100)/(1+'Life Cycle Cost Evaluation'!$M$1)^($B25-'Life Cycle Cost Evaluation'!$M$4)</f>
        <v>-19806627.943794806</v>
      </c>
      <c r="BI110" s="208">
        <f>-NPV('Life Cycle Cost Evaluation'!$M$1,BI26:BI$100)/(1+'Life Cycle Cost Evaluation'!$M$1)^($B25-'Life Cycle Cost Evaluation'!$M$4)</f>
        <v>0</v>
      </c>
      <c r="BJ110" s="208">
        <f>-NPV('Life Cycle Cost Evaluation'!$M$1,BJ26:BJ$100)/(1+'Life Cycle Cost Evaluation'!$M$1)^($B25-'Life Cycle Cost Evaluation'!$M$4)</f>
        <v>0</v>
      </c>
      <c r="BK110" s="208">
        <f>-NPV('Life Cycle Cost Evaluation'!$M$1,BK26:BK$100)/(1+'Life Cycle Cost Evaluation'!$M$1)^($B25-'Life Cycle Cost Evaluation'!$M$4)</f>
        <v>0</v>
      </c>
      <c r="BL110" s="208">
        <f>-NPV('Life Cycle Cost Evaluation'!$M$1,BL26:BL$100)/(1+'Life Cycle Cost Evaluation'!$M$1)^($B25-'Life Cycle Cost Evaluation'!$M$4)</f>
        <v>0</v>
      </c>
      <c r="BM110" s="208">
        <f>-NPV('Life Cycle Cost Evaluation'!$M$1,BM26:BM$100)/(1+'Life Cycle Cost Evaluation'!$M$1)^($B25-'Life Cycle Cost Evaluation'!$M$4)</f>
        <v>0</v>
      </c>
      <c r="BN110" s="208">
        <f>-NPV('Life Cycle Cost Evaluation'!$M$1,BN26:BN$100)/(1+'Life Cycle Cost Evaluation'!$M$1)^($B25-'Life Cycle Cost Evaluation'!$M$4)</f>
        <v>0</v>
      </c>
      <c r="BO110" s="208">
        <f>-NPV('Life Cycle Cost Evaluation'!$M$1,BO26:BO$100)/(1+'Life Cycle Cost Evaluation'!$M$1)^($B25-'Life Cycle Cost Evaluation'!$M$4)</f>
        <v>0</v>
      </c>
      <c r="BP110" s="208">
        <f>-NPV('Life Cycle Cost Evaluation'!$M$1,BP26:BP$100)/(1+'Life Cycle Cost Evaluation'!$M$1)^($B25-'Life Cycle Cost Evaluation'!$M$4)</f>
        <v>0</v>
      </c>
      <c r="BQ110" s="208">
        <f>-NPV('Life Cycle Cost Evaluation'!$M$1,BQ26:BQ$100)/(1+'Life Cycle Cost Evaluation'!$M$1)^($B25-'Life Cycle Cost Evaluation'!$M$4)</f>
        <v>0</v>
      </c>
      <c r="BR110" s="208">
        <f>-NPV('Life Cycle Cost Evaluation'!$M$1,BR26:BR$100)/(1+'Life Cycle Cost Evaluation'!$M$1)^($B25-'Life Cycle Cost Evaluation'!$M$4)</f>
        <v>0</v>
      </c>
      <c r="BS110" s="208">
        <f>-NPV('Life Cycle Cost Evaluation'!$M$1,BS26:BS$100)/(1+'Life Cycle Cost Evaluation'!$M$1)^($B25-'Life Cycle Cost Evaluation'!$M$4)</f>
        <v>0</v>
      </c>
      <c r="BT110" s="208">
        <f>-NPV('Life Cycle Cost Evaluation'!$M$1,BT26:BT$100)/(1+'Life Cycle Cost Evaluation'!$M$1)^($B25-'Life Cycle Cost Evaluation'!$M$4)</f>
        <v>0</v>
      </c>
      <c r="BU110" s="208">
        <f>-NPV('Life Cycle Cost Evaluation'!$M$1,BU26:BU$100)/(1+'Life Cycle Cost Evaluation'!$M$1)^($B25-'Life Cycle Cost Evaluation'!$M$4)</f>
        <v>0</v>
      </c>
      <c r="BV110" s="208">
        <f>-NPV('Life Cycle Cost Evaluation'!$M$1,BV26:BV$100)/(1+'Life Cycle Cost Evaluation'!$M$1)^($B25-'Life Cycle Cost Evaluation'!$M$4)</f>
        <v>0</v>
      </c>
      <c r="BW110" s="208">
        <f>-NPV('Life Cycle Cost Evaluation'!$M$1,BW26:BW$100)/(1+'Life Cycle Cost Evaluation'!$M$1)^($B25-'Life Cycle Cost Evaluation'!$M$4)</f>
        <v>0</v>
      </c>
      <c r="BX110" s="208">
        <f>-NPV('Life Cycle Cost Evaluation'!$M$1,BX26:BX$100)/(1+'Life Cycle Cost Evaluation'!$M$1)^($B25-'Life Cycle Cost Evaluation'!$M$4)</f>
        <v>0</v>
      </c>
      <c r="BY110" s="208">
        <f>-NPV('Life Cycle Cost Evaluation'!$M$1,BY26:BY$100)/(1+'Life Cycle Cost Evaluation'!$M$1)^($B25-'Life Cycle Cost Evaluation'!$M$4)</f>
        <v>0</v>
      </c>
      <c r="BZ110" s="208">
        <f>-NPV('Life Cycle Cost Evaluation'!$M$1,BZ26:BZ$100)/(1+'Life Cycle Cost Evaluation'!$M$1)^($B25-'Life Cycle Cost Evaluation'!$M$4)</f>
        <v>0</v>
      </c>
      <c r="CA110" s="208">
        <f>-NPV('Life Cycle Cost Evaluation'!$M$1,CA26:CA$100)/(1+'Life Cycle Cost Evaluation'!$M$1)^($B25-'Life Cycle Cost Evaluation'!$M$4)</f>
        <v>0</v>
      </c>
      <c r="CB110" s="208">
        <f>-NPV('Life Cycle Cost Evaluation'!$M$1,CB26:CB$100)/(1+'Life Cycle Cost Evaluation'!$M$1)^($B25-'Life Cycle Cost Evaluation'!$M$4)</f>
        <v>0</v>
      </c>
      <c r="CC110" s="208">
        <f>-NPV('Life Cycle Cost Evaluation'!$M$1,CC26:CC$100)/(1+'Life Cycle Cost Evaluation'!$M$1)^($B25-'Life Cycle Cost Evaluation'!$M$4)</f>
        <v>0</v>
      </c>
      <c r="CD110" s="208">
        <f>-NPV('Life Cycle Cost Evaluation'!$M$1,CD26:CD$100)/(1+'Life Cycle Cost Evaluation'!$M$1)^($B25-'Life Cycle Cost Evaluation'!$M$4)</f>
        <v>0</v>
      </c>
      <c r="CE110" s="208">
        <f>-NPV('Life Cycle Cost Evaluation'!$M$1,CE26:CE$100)/(1+'Life Cycle Cost Evaluation'!$M$1)^($B25-'Life Cycle Cost Evaluation'!$M$4)</f>
        <v>0</v>
      </c>
      <c r="CF110" s="208">
        <f>-NPV('Life Cycle Cost Evaluation'!$M$1,CF26:CF$100)/(1+'Life Cycle Cost Evaluation'!$M$1)^($B25-'Life Cycle Cost Evaluation'!$M$4)</f>
        <v>0</v>
      </c>
      <c r="CG110" s="208">
        <f>SUM(D110:I110)</f>
        <v>-11733456.753173726</v>
      </c>
      <c r="CJ110" s="79">
        <v>0</v>
      </c>
    </row>
    <row r="111" spans="2:88" x14ac:dyDescent="0.2">
      <c r="B111" s="86">
        <f t="shared" si="124"/>
        <v>2033</v>
      </c>
      <c r="C111" s="215">
        <v>0</v>
      </c>
      <c r="D111" s="208">
        <f>-NPV('Life Cycle Cost Evaluation'!$M$1,D27:D$100)/(1+'Life Cycle Cost Evaluation'!$M$1)^($B26-'Life Cycle Cost Evaluation'!$M$4)</f>
        <v>-371898.91180792544</v>
      </c>
      <c r="E111" s="208">
        <f>-NPV('Life Cycle Cost Evaluation'!$M$1,E27:E$100)/(1+'Life Cycle Cost Evaluation'!$M$1)^($B26-'Life Cycle Cost Evaluation'!$M$4)</f>
        <v>-388476.04342534166</v>
      </c>
      <c r="F111" s="208">
        <f>-NPV('Life Cycle Cost Evaluation'!$M$1,F27:F$100)/(1+'Life Cycle Cost Evaluation'!$M$1)^($B26-'Life Cycle Cost Evaluation'!$M$4)</f>
        <v>-1019379.602126114</v>
      </c>
      <c r="G111" s="208">
        <f>-NPV('Life Cycle Cost Evaluation'!$M$1,G27:G$100)/(1+'Life Cycle Cost Evaluation'!$M$1)^($B26-'Life Cycle Cost Evaluation'!$M$4)</f>
        <v>0</v>
      </c>
      <c r="H111" s="208">
        <f>-NPV('Life Cycle Cost Evaluation'!$M$1,H27:H$100)/(1+'Life Cycle Cost Evaluation'!$M$1)^($B26-'Life Cycle Cost Evaluation'!$M$4)</f>
        <v>-2241178.6894111601</v>
      </c>
      <c r="I111" s="208">
        <f>-NPV('Life Cycle Cost Evaluation'!$M$1,I27:I$100)/(1+'Life Cycle Cost Evaluation'!$M$1)^($B26-'Life Cycle Cost Evaluation'!$M$4)</f>
        <v>-6684324.4904157287</v>
      </c>
      <c r="J111" s="208">
        <f>-NPV('Life Cycle Cost Evaluation'!$M$1,J27:J$100)/(1+'Life Cycle Cost Evaluation'!$M$1)^($B26-'Life Cycle Cost Evaluation'!$M$4)</f>
        <v>-2808225.1785587245</v>
      </c>
      <c r="K111" s="208">
        <f>-NPV('Life Cycle Cost Evaluation'!$M$1,K27:K$100)/(1+'Life Cycle Cost Evaluation'!$M$1)^($B26-'Life Cycle Cost Evaluation'!$M$4)</f>
        <v>0</v>
      </c>
      <c r="L111" s="208">
        <f>-NPV('Life Cycle Cost Evaluation'!$M$1,L27:L$100)/(1+'Life Cycle Cost Evaluation'!$M$1)^($B26-'Life Cycle Cost Evaluation'!$M$4)</f>
        <v>-1268399.6205773167</v>
      </c>
      <c r="M111" s="208">
        <f>-NPV('Life Cycle Cost Evaluation'!$M$1,M27:M$100)/(1+'Life Cycle Cost Evaluation'!$M$1)^($B26-'Life Cycle Cost Evaluation'!$M$4)</f>
        <v>-859614.13384796679</v>
      </c>
      <c r="N111" s="208">
        <f>-NPV('Life Cycle Cost Evaluation'!$M$1,N27:N$100)/(1+'Life Cycle Cost Evaluation'!$M$1)^($B26-'Life Cycle Cost Evaluation'!$M$4)</f>
        <v>0</v>
      </c>
      <c r="O111" s="208">
        <f>-NPV('Life Cycle Cost Evaluation'!$M$1,O27:O$100)/(1+'Life Cycle Cost Evaluation'!$M$1)^($B26-'Life Cycle Cost Evaluation'!$M$4)</f>
        <v>0</v>
      </c>
      <c r="P111" s="208">
        <f>-NPV('Life Cycle Cost Evaluation'!$M$1,P27:P$100)/(1+'Life Cycle Cost Evaluation'!$M$1)^($B26-'Life Cycle Cost Evaluation'!$M$4)</f>
        <v>0</v>
      </c>
      <c r="Q111" s="208">
        <f>-NPV('Life Cycle Cost Evaluation'!$M$1,Q27:Q$100)/(1+'Life Cycle Cost Evaluation'!$M$1)^($B26-'Life Cycle Cost Evaluation'!$M$4)</f>
        <v>0</v>
      </c>
      <c r="R111" s="208">
        <f>-NPV('Life Cycle Cost Evaluation'!$M$1,R27:R$100)/(1+'Life Cycle Cost Evaluation'!$M$1)^($B26-'Life Cycle Cost Evaluation'!$M$4)</f>
        <v>0</v>
      </c>
      <c r="S111" s="208">
        <f>-NPV('Life Cycle Cost Evaluation'!$M$1,S27:S$100)/(1+'Life Cycle Cost Evaluation'!$M$1)^($B26-'Life Cycle Cost Evaluation'!$M$4)</f>
        <v>0</v>
      </c>
      <c r="T111" s="208">
        <f>-NPV('Life Cycle Cost Evaluation'!$M$1,T27:T$100)/(1+'Life Cycle Cost Evaluation'!$M$1)^($B26-'Life Cycle Cost Evaluation'!$M$4)</f>
        <v>0</v>
      </c>
      <c r="U111" s="208">
        <f>-NPV('Life Cycle Cost Evaluation'!$M$1,U27:U$100)/(1+'Life Cycle Cost Evaluation'!$M$1)^($B26-'Life Cycle Cost Evaluation'!$M$4)</f>
        <v>0</v>
      </c>
      <c r="V111" s="208">
        <f>-NPV('Life Cycle Cost Evaluation'!$M$1,V27:V$100)/(1+'Life Cycle Cost Evaluation'!$M$1)^($B26-'Life Cycle Cost Evaluation'!$M$4)</f>
        <v>0</v>
      </c>
      <c r="W111" s="208">
        <f>-NPV('Life Cycle Cost Evaluation'!$M$1,W27:W$100)/(1+'Life Cycle Cost Evaluation'!$M$1)^($B26-'Life Cycle Cost Evaluation'!$M$4)</f>
        <v>0</v>
      </c>
      <c r="X111" s="208">
        <f>-NPV('Life Cycle Cost Evaluation'!$M$1,X27:X$100)/(1+'Life Cycle Cost Evaluation'!$M$1)^($B26-'Life Cycle Cost Evaluation'!$M$4)</f>
        <v>-2060404.8662421471</v>
      </c>
      <c r="Y111" s="208">
        <f>-NPV('Life Cycle Cost Evaluation'!$M$1,Y27:Y$100)/(1+'Life Cycle Cost Evaluation'!$M$1)^($B26-'Life Cycle Cost Evaluation'!$M$4)</f>
        <v>0</v>
      </c>
      <c r="Z111" s="208">
        <f>-NPV('Life Cycle Cost Evaluation'!$M$1,Z27:Z$100)/(1+'Life Cycle Cost Evaluation'!$M$1)^($B26-'Life Cycle Cost Evaluation'!$M$4)</f>
        <v>0</v>
      </c>
      <c r="AA111" s="208">
        <f>-NPV('Life Cycle Cost Evaluation'!$M$1,AA27:AA$100)/(1+'Life Cycle Cost Evaluation'!$M$1)^($B26-'Life Cycle Cost Evaluation'!$M$4)</f>
        <v>-1623179.7871801644</v>
      </c>
      <c r="AB111" s="208">
        <f>-NPV('Life Cycle Cost Evaluation'!$M$1,AB27:AB$100)/(1+'Life Cycle Cost Evaluation'!$M$1)^($B26-'Life Cycle Cost Evaluation'!$M$4)</f>
        <v>0</v>
      </c>
      <c r="AC111" s="208">
        <f>-NPV('Life Cycle Cost Evaluation'!$M$1,AC27:AC$100)/(1+'Life Cycle Cost Evaluation'!$M$1)^($B26-'Life Cycle Cost Evaluation'!$M$4)</f>
        <v>0</v>
      </c>
      <c r="AD111" s="208">
        <f>-NPV('Life Cycle Cost Evaluation'!$M$1,AD27:AD$100)/(1+'Life Cycle Cost Evaluation'!$M$1)^($B26-'Life Cycle Cost Evaluation'!$M$4)</f>
        <v>0</v>
      </c>
      <c r="AE111" s="208">
        <f>-NPV('Life Cycle Cost Evaluation'!$M$1,AE27:AE$100)/(1+'Life Cycle Cost Evaluation'!$M$1)^($B26-'Life Cycle Cost Evaluation'!$M$4)</f>
        <v>-1154700.3007192381</v>
      </c>
      <c r="AF111" s="208">
        <f>-NPV('Life Cycle Cost Evaluation'!$M$1,AF27:AF$100)/(1+'Life Cycle Cost Evaluation'!$M$1)^($B26-'Life Cycle Cost Evaluation'!$M$4)</f>
        <v>0</v>
      </c>
      <c r="AG111" s="208">
        <f>-NPV('Life Cycle Cost Evaluation'!$M$1,AG27:AG$100)/(1+'Life Cycle Cost Evaluation'!$M$1)^($B26-'Life Cycle Cost Evaluation'!$M$4)</f>
        <v>0</v>
      </c>
      <c r="AH111" s="208">
        <f>-NPV('Life Cycle Cost Evaluation'!$M$1,AH27:AH$100)/(1+'Life Cycle Cost Evaluation'!$M$1)^($B26-'Life Cycle Cost Evaluation'!$M$4)</f>
        <v>0</v>
      </c>
      <c r="AI111" s="208">
        <f>-NPV('Life Cycle Cost Evaluation'!$M$1,AI27:AI$100)/(1+'Life Cycle Cost Evaluation'!$M$1)^($B26-'Life Cycle Cost Evaluation'!$M$4)</f>
        <v>-4307979.0983580584</v>
      </c>
      <c r="AJ111" s="208">
        <f>-NPV('Life Cycle Cost Evaluation'!$M$1,AJ27:AJ$100)/(1+'Life Cycle Cost Evaluation'!$M$1)^($B26-'Life Cycle Cost Evaluation'!$M$4)</f>
        <v>0</v>
      </c>
      <c r="AK111" s="208">
        <f>-NPV('Life Cycle Cost Evaluation'!$M$1,AK27:AK$100)/(1+'Life Cycle Cost Evaluation'!$M$1)^($B26-'Life Cycle Cost Evaluation'!$M$4)</f>
        <v>0</v>
      </c>
      <c r="AL111" s="208">
        <f>-NPV('Life Cycle Cost Evaluation'!$M$1,AL27:AL$100)/(1+'Life Cycle Cost Evaluation'!$M$1)^($B26-'Life Cycle Cost Evaluation'!$M$4)</f>
        <v>-967478.64585477172</v>
      </c>
      <c r="AM111" s="208">
        <f>-NPV('Life Cycle Cost Evaluation'!$M$1,AM27:AM$100)/(1+'Life Cycle Cost Evaluation'!$M$1)^($B26-'Life Cycle Cost Evaluation'!$M$4)</f>
        <v>0</v>
      </c>
      <c r="AN111" s="208">
        <f>-NPV('Life Cycle Cost Evaluation'!$M$1,AN27:AN$100)/(1+'Life Cycle Cost Evaluation'!$M$1)^($B26-'Life Cycle Cost Evaluation'!$M$4)</f>
        <v>0</v>
      </c>
      <c r="AO111" s="208">
        <f>-NPV('Life Cycle Cost Evaluation'!$M$1,AO27:AO$100)/(1+'Life Cycle Cost Evaluation'!$M$1)^($B26-'Life Cycle Cost Evaluation'!$M$4)</f>
        <v>0</v>
      </c>
      <c r="AP111" s="208">
        <f>-NPV('Life Cycle Cost Evaluation'!$M$1,AP27:AP$100)/(1+'Life Cycle Cost Evaluation'!$M$1)^($B26-'Life Cycle Cost Evaluation'!$M$4)</f>
        <v>-1028015.4106265198</v>
      </c>
      <c r="AQ111" s="208">
        <f>-NPV('Life Cycle Cost Evaluation'!$M$1,AQ27:AQ$100)/(1+'Life Cycle Cost Evaluation'!$M$1)^($B26-'Life Cycle Cost Evaluation'!$M$4)</f>
        <v>0</v>
      </c>
      <c r="AR111" s="208">
        <f>-NPV('Life Cycle Cost Evaluation'!$M$1,AR27:AR$100)/(1+'Life Cycle Cost Evaluation'!$M$1)^($B26-'Life Cycle Cost Evaluation'!$M$4)</f>
        <v>0</v>
      </c>
      <c r="AS111" s="208">
        <f>-NPV('Life Cycle Cost Evaluation'!$M$1,AS27:AS$100)/(1+'Life Cycle Cost Evaluation'!$M$1)^($B26-'Life Cycle Cost Evaluation'!$M$4)</f>
        <v>0</v>
      </c>
      <c r="AT111" s="208">
        <f>-NPV('Life Cycle Cost Evaluation'!$M$1,AT27:AT$100)/(1+'Life Cycle Cost Evaluation'!$M$1)^($B26-'Life Cycle Cost Evaluation'!$M$4)</f>
        <v>0</v>
      </c>
      <c r="AU111" s="208">
        <f>-NPV('Life Cycle Cost Evaluation'!$M$1,AU27:AU$100)/(1+'Life Cycle Cost Evaluation'!$M$1)^($B26-'Life Cycle Cost Evaluation'!$M$4)</f>
        <v>0</v>
      </c>
      <c r="AV111" s="208">
        <f>-NPV('Life Cycle Cost Evaluation'!$M$1,AV27:AV$100)/(1+'Life Cycle Cost Evaluation'!$M$1)^($B26-'Life Cycle Cost Evaluation'!$M$4)</f>
        <v>0</v>
      </c>
      <c r="AW111" s="208">
        <f>-NPV('Life Cycle Cost Evaluation'!$M$1,AW27:AW$100)/(1+'Life Cycle Cost Evaluation'!$M$1)^($B26-'Life Cycle Cost Evaluation'!$M$4)</f>
        <v>0</v>
      </c>
      <c r="AX111" s="208">
        <f>-NPV('Life Cycle Cost Evaluation'!$M$1,AX27:AX$100)/(1+'Life Cycle Cost Evaluation'!$M$1)^($B26-'Life Cycle Cost Evaluation'!$M$4)</f>
        <v>0</v>
      </c>
      <c r="AY111" s="208">
        <f>-NPV('Life Cycle Cost Evaluation'!$M$1,AY27:AY$100)/(1+'Life Cycle Cost Evaluation'!$M$1)^($B26-'Life Cycle Cost Evaluation'!$M$4)</f>
        <v>0</v>
      </c>
      <c r="AZ111" s="208">
        <f>-NPV('Life Cycle Cost Evaluation'!$M$1,AZ27:AZ$100)/(1+'Life Cycle Cost Evaluation'!$M$1)^($B26-'Life Cycle Cost Evaluation'!$M$4)</f>
        <v>-2354170.6054366315</v>
      </c>
      <c r="BA111" s="208">
        <f>-NPV('Life Cycle Cost Evaluation'!$M$1,BA27:BA$100)/(1+'Life Cycle Cost Evaluation'!$M$1)^($B26-'Life Cycle Cost Evaluation'!$M$4)</f>
        <v>0</v>
      </c>
      <c r="BB111" s="208">
        <f>-NPV('Life Cycle Cost Evaluation'!$M$1,BB27:BB$100)/(1+'Life Cycle Cost Evaluation'!$M$1)^($B26-'Life Cycle Cost Evaluation'!$M$4)</f>
        <v>0</v>
      </c>
      <c r="BC111" s="208">
        <f>-NPV('Life Cycle Cost Evaluation'!$M$1,BC27:BC$100)/(1+'Life Cycle Cost Evaluation'!$M$1)^($B26-'Life Cycle Cost Evaluation'!$M$4)</f>
        <v>0</v>
      </c>
      <c r="BD111" s="208">
        <f>-NPV('Life Cycle Cost Evaluation'!$M$1,BD27:BD$100)/(1+'Life Cycle Cost Evaluation'!$M$1)^($B26-'Life Cycle Cost Evaluation'!$M$4)</f>
        <v>0</v>
      </c>
      <c r="BE111" s="208">
        <f>-NPV('Life Cycle Cost Evaluation'!$M$1,BE27:BE$100)/(1+'Life Cycle Cost Evaluation'!$M$1)^($B26-'Life Cycle Cost Evaluation'!$M$4)</f>
        <v>-1239550.7137859319</v>
      </c>
      <c r="BF111" s="208">
        <f>-NPV('Life Cycle Cost Evaluation'!$M$1,BF27:BF$100)/(1+'Life Cycle Cost Evaluation'!$M$1)^($B26-'Life Cycle Cost Evaluation'!$M$4)</f>
        <v>0</v>
      </c>
      <c r="BG111" s="208">
        <f>-NPV('Life Cycle Cost Evaluation'!$M$1,BG27:BG$100)/(1+'Life Cycle Cost Evaluation'!$M$1)^($B26-'Life Cycle Cost Evaluation'!$M$4)</f>
        <v>0</v>
      </c>
      <c r="BH111" s="208">
        <f>-NPV('Life Cycle Cost Evaluation'!$M$1,BH27:BH$100)/(1+'Life Cycle Cost Evaluation'!$M$1)^($B26-'Life Cycle Cost Evaluation'!$M$4)</f>
        <v>-18585556.858210377</v>
      </c>
      <c r="BI111" s="208">
        <f>-NPV('Life Cycle Cost Evaluation'!$M$1,BI27:BI$100)/(1+'Life Cycle Cost Evaluation'!$M$1)^($B26-'Life Cycle Cost Evaluation'!$M$4)</f>
        <v>0</v>
      </c>
      <c r="BJ111" s="208">
        <f>-NPV('Life Cycle Cost Evaluation'!$M$1,BJ27:BJ$100)/(1+'Life Cycle Cost Evaluation'!$M$1)^($B26-'Life Cycle Cost Evaluation'!$M$4)</f>
        <v>0</v>
      </c>
      <c r="BK111" s="208">
        <f>-NPV('Life Cycle Cost Evaluation'!$M$1,BK27:BK$100)/(1+'Life Cycle Cost Evaluation'!$M$1)^($B26-'Life Cycle Cost Evaluation'!$M$4)</f>
        <v>0</v>
      </c>
      <c r="BL111" s="208">
        <f>-NPV('Life Cycle Cost Evaluation'!$M$1,BL27:BL$100)/(1+'Life Cycle Cost Evaluation'!$M$1)^($B26-'Life Cycle Cost Evaluation'!$M$4)</f>
        <v>0</v>
      </c>
      <c r="BM111" s="208">
        <f>-NPV('Life Cycle Cost Evaluation'!$M$1,BM27:BM$100)/(1+'Life Cycle Cost Evaluation'!$M$1)^($B26-'Life Cycle Cost Evaluation'!$M$4)</f>
        <v>0</v>
      </c>
      <c r="BN111" s="208">
        <f>-NPV('Life Cycle Cost Evaluation'!$M$1,BN27:BN$100)/(1+'Life Cycle Cost Evaluation'!$M$1)^($B26-'Life Cycle Cost Evaluation'!$M$4)</f>
        <v>0</v>
      </c>
      <c r="BO111" s="208">
        <f>-NPV('Life Cycle Cost Evaluation'!$M$1,BO27:BO$100)/(1+'Life Cycle Cost Evaluation'!$M$1)^($B26-'Life Cycle Cost Evaluation'!$M$4)</f>
        <v>0</v>
      </c>
      <c r="BP111" s="208">
        <f>-NPV('Life Cycle Cost Evaluation'!$M$1,BP27:BP$100)/(1+'Life Cycle Cost Evaluation'!$M$1)^($B26-'Life Cycle Cost Evaluation'!$M$4)</f>
        <v>0</v>
      </c>
      <c r="BQ111" s="208">
        <f>-NPV('Life Cycle Cost Evaluation'!$M$1,BQ27:BQ$100)/(1+'Life Cycle Cost Evaluation'!$M$1)^($B26-'Life Cycle Cost Evaluation'!$M$4)</f>
        <v>0</v>
      </c>
      <c r="BR111" s="208">
        <f>-NPV('Life Cycle Cost Evaluation'!$M$1,BR27:BR$100)/(1+'Life Cycle Cost Evaluation'!$M$1)^($B26-'Life Cycle Cost Evaluation'!$M$4)</f>
        <v>0</v>
      </c>
      <c r="BS111" s="208">
        <f>-NPV('Life Cycle Cost Evaluation'!$M$1,BS27:BS$100)/(1+'Life Cycle Cost Evaluation'!$M$1)^($B26-'Life Cycle Cost Evaluation'!$M$4)</f>
        <v>0</v>
      </c>
      <c r="BT111" s="208">
        <f>-NPV('Life Cycle Cost Evaluation'!$M$1,BT27:BT$100)/(1+'Life Cycle Cost Evaluation'!$M$1)^($B26-'Life Cycle Cost Evaluation'!$M$4)</f>
        <v>0</v>
      </c>
      <c r="BU111" s="208">
        <f>-NPV('Life Cycle Cost Evaluation'!$M$1,BU27:BU$100)/(1+'Life Cycle Cost Evaluation'!$M$1)^($B26-'Life Cycle Cost Evaluation'!$M$4)</f>
        <v>0</v>
      </c>
      <c r="BV111" s="208">
        <f>-NPV('Life Cycle Cost Evaluation'!$M$1,BV27:BV$100)/(1+'Life Cycle Cost Evaluation'!$M$1)^($B26-'Life Cycle Cost Evaluation'!$M$4)</f>
        <v>0</v>
      </c>
      <c r="BW111" s="208">
        <f>-NPV('Life Cycle Cost Evaluation'!$M$1,BW27:BW$100)/(1+'Life Cycle Cost Evaluation'!$M$1)^($B26-'Life Cycle Cost Evaluation'!$M$4)</f>
        <v>0</v>
      </c>
      <c r="BX111" s="208">
        <f>-NPV('Life Cycle Cost Evaluation'!$M$1,BX27:BX$100)/(1+'Life Cycle Cost Evaluation'!$M$1)^($B26-'Life Cycle Cost Evaluation'!$M$4)</f>
        <v>0</v>
      </c>
      <c r="BY111" s="208">
        <f>-NPV('Life Cycle Cost Evaluation'!$M$1,BY27:BY$100)/(1+'Life Cycle Cost Evaluation'!$M$1)^($B26-'Life Cycle Cost Evaluation'!$M$4)</f>
        <v>0</v>
      </c>
      <c r="BZ111" s="208">
        <f>-NPV('Life Cycle Cost Evaluation'!$M$1,BZ27:BZ$100)/(1+'Life Cycle Cost Evaluation'!$M$1)^($B26-'Life Cycle Cost Evaluation'!$M$4)</f>
        <v>0</v>
      </c>
      <c r="CA111" s="208">
        <f>-NPV('Life Cycle Cost Evaluation'!$M$1,CA27:CA$100)/(1+'Life Cycle Cost Evaluation'!$M$1)^($B26-'Life Cycle Cost Evaluation'!$M$4)</f>
        <v>0</v>
      </c>
      <c r="CB111" s="208">
        <f>-NPV('Life Cycle Cost Evaluation'!$M$1,CB27:CB$100)/(1+'Life Cycle Cost Evaluation'!$M$1)^($B26-'Life Cycle Cost Evaluation'!$M$4)</f>
        <v>0</v>
      </c>
      <c r="CC111" s="208">
        <f>-NPV('Life Cycle Cost Evaluation'!$M$1,CC27:CC$100)/(1+'Life Cycle Cost Evaluation'!$M$1)^($B26-'Life Cycle Cost Evaluation'!$M$4)</f>
        <v>0</v>
      </c>
      <c r="CD111" s="208">
        <f>-NPV('Life Cycle Cost Evaluation'!$M$1,CD27:CD$100)/(1+'Life Cycle Cost Evaluation'!$M$1)^($B26-'Life Cycle Cost Evaluation'!$M$4)</f>
        <v>0</v>
      </c>
      <c r="CE111" s="208">
        <f>-NPV('Life Cycle Cost Evaluation'!$M$1,CE27:CE$100)/(1+'Life Cycle Cost Evaluation'!$M$1)^($B26-'Life Cycle Cost Evaluation'!$M$4)</f>
        <v>0</v>
      </c>
      <c r="CF111" s="208">
        <f>-NPV('Life Cycle Cost Evaluation'!$M$1,CF27:CF$100)/(1+'Life Cycle Cost Evaluation'!$M$1)^($B26-'Life Cycle Cost Evaluation'!$M$4)</f>
        <v>0</v>
      </c>
      <c r="CG111" s="208">
        <f>SUM(D111:J111)</f>
        <v>-13513482.915744994</v>
      </c>
      <c r="CJ111" s="79">
        <v>0</v>
      </c>
    </row>
    <row r="112" spans="2:88" x14ac:dyDescent="0.2">
      <c r="B112" s="86">
        <f t="shared" si="124"/>
        <v>2034</v>
      </c>
      <c r="C112" s="215">
        <v>0</v>
      </c>
      <c r="D112" s="208">
        <f>-NPV('Life Cycle Cost Evaluation'!$M$1,D28:D$100)/(1+'Life Cycle Cost Evaluation'!$M$1)^($B27-'Life Cycle Cost Evaluation'!$M$4)</f>
        <v>-339534.85920037481</v>
      </c>
      <c r="E112" s="208">
        <f>-NPV('Life Cycle Cost Evaluation'!$M$1,E28:E$100)/(1+'Life Cycle Cost Evaluation'!$M$1)^($B27-'Life Cycle Cost Evaluation'!$M$4)</f>
        <v>-354673.63367986312</v>
      </c>
      <c r="F112" s="208">
        <f>-NPV('Life Cycle Cost Evaluation'!$M$1,F28:F$100)/(1+'Life Cycle Cost Evaluation'!$M$1)^($B27-'Life Cycle Cost Evaluation'!$M$4)</f>
        <v>-930656.44542533474</v>
      </c>
      <c r="G112" s="208">
        <f>-NPV('Life Cycle Cost Evaluation'!$M$1,G28:G$100)/(1+'Life Cycle Cost Evaluation'!$M$1)^($B27-'Life Cycle Cost Evaluation'!$M$4)</f>
        <v>0</v>
      </c>
      <c r="H112" s="208">
        <f>-NPV('Life Cycle Cost Evaluation'!$M$1,H28:H$100)/(1+'Life Cycle Cost Evaluation'!$M$1)^($B27-'Life Cycle Cost Evaluation'!$M$4)</f>
        <v>-2045161.2372326015</v>
      </c>
      <c r="I112" s="208">
        <f>-NPV('Life Cycle Cost Evaluation'!$M$1,I28:I$100)/(1+'Life Cycle Cost Evaluation'!$M$1)^($B27-'Life Cycle Cost Evaluation'!$M$4)</f>
        <v>-6098735.4969082894</v>
      </c>
      <c r="J112" s="208">
        <f>-NPV('Life Cycle Cost Evaluation'!$M$1,J28:J$100)/(1+'Life Cycle Cost Evaluation'!$M$1)^($B27-'Life Cycle Cost Evaluation'!$M$4)</f>
        <v>-2561697.4430439314</v>
      </c>
      <c r="K112" s="208">
        <f>-NPV('Life Cycle Cost Evaluation'!$M$1,K28:K$100)/(1+'Life Cycle Cost Evaluation'!$M$1)^($B27-'Life Cycle Cost Evaluation'!$M$4)</f>
        <v>0</v>
      </c>
      <c r="L112" s="208">
        <f>-NPV('Life Cycle Cost Evaluation'!$M$1,L28:L$100)/(1+'Life Cycle Cost Evaluation'!$M$1)^($B27-'Life Cycle Cost Evaluation'!$M$4)</f>
        <v>-1190203.2660010478</v>
      </c>
      <c r="M112" s="208">
        <f>-NPV('Life Cycle Cost Evaluation'!$M$1,M28:M$100)/(1+'Life Cycle Cost Evaluation'!$M$1)^($B27-'Life Cycle Cost Evaluation'!$M$4)</f>
        <v>-806619.24917703553</v>
      </c>
      <c r="N112" s="208">
        <f>-NPV('Life Cycle Cost Evaluation'!$M$1,N28:N$100)/(1+'Life Cycle Cost Evaluation'!$M$1)^($B27-'Life Cycle Cost Evaluation'!$M$4)</f>
        <v>0</v>
      </c>
      <c r="O112" s="208">
        <f>-NPV('Life Cycle Cost Evaluation'!$M$1,O28:O$100)/(1+'Life Cycle Cost Evaluation'!$M$1)^($B27-'Life Cycle Cost Evaluation'!$M$4)</f>
        <v>0</v>
      </c>
      <c r="P112" s="208">
        <f>-NPV('Life Cycle Cost Evaluation'!$M$1,P28:P$100)/(1+'Life Cycle Cost Evaluation'!$M$1)^($B27-'Life Cycle Cost Evaluation'!$M$4)</f>
        <v>0</v>
      </c>
      <c r="Q112" s="208">
        <f>-NPV('Life Cycle Cost Evaluation'!$M$1,Q28:Q$100)/(1+'Life Cycle Cost Evaluation'!$M$1)^($B27-'Life Cycle Cost Evaluation'!$M$4)</f>
        <v>0</v>
      </c>
      <c r="R112" s="208">
        <f>-NPV('Life Cycle Cost Evaluation'!$M$1,R28:R$100)/(1+'Life Cycle Cost Evaluation'!$M$1)^($B27-'Life Cycle Cost Evaluation'!$M$4)</f>
        <v>0</v>
      </c>
      <c r="S112" s="208">
        <f>-NPV('Life Cycle Cost Evaluation'!$M$1,S28:S$100)/(1+'Life Cycle Cost Evaluation'!$M$1)^($B27-'Life Cycle Cost Evaluation'!$M$4)</f>
        <v>0</v>
      </c>
      <c r="T112" s="208">
        <f>-NPV('Life Cycle Cost Evaluation'!$M$1,T28:T$100)/(1+'Life Cycle Cost Evaluation'!$M$1)^($B27-'Life Cycle Cost Evaluation'!$M$4)</f>
        <v>0</v>
      </c>
      <c r="U112" s="208">
        <f>-NPV('Life Cycle Cost Evaluation'!$M$1,U28:U$100)/(1+'Life Cycle Cost Evaluation'!$M$1)^($B27-'Life Cycle Cost Evaluation'!$M$4)</f>
        <v>0</v>
      </c>
      <c r="V112" s="208">
        <f>-NPV('Life Cycle Cost Evaluation'!$M$1,V28:V$100)/(1+'Life Cycle Cost Evaluation'!$M$1)^($B27-'Life Cycle Cost Evaluation'!$M$4)</f>
        <v>0</v>
      </c>
      <c r="W112" s="208">
        <f>-NPV('Life Cycle Cost Evaluation'!$M$1,W28:W$100)/(1+'Life Cycle Cost Evaluation'!$M$1)^($B27-'Life Cycle Cost Evaluation'!$M$4)</f>
        <v>0</v>
      </c>
      <c r="X112" s="208">
        <f>-NPV('Life Cycle Cost Evaluation'!$M$1,X28:X$100)/(1+'Life Cycle Cost Evaluation'!$M$1)^($B27-'Life Cycle Cost Evaluation'!$M$4)</f>
        <v>-1933381.6892579028</v>
      </c>
      <c r="Y112" s="208">
        <f>-NPV('Life Cycle Cost Evaluation'!$M$1,Y28:Y$100)/(1+'Life Cycle Cost Evaluation'!$M$1)^($B27-'Life Cycle Cost Evaluation'!$M$4)</f>
        <v>0</v>
      </c>
      <c r="Z112" s="208">
        <f>-NPV('Life Cycle Cost Evaluation'!$M$1,Z28:Z$100)/(1+'Life Cycle Cost Evaluation'!$M$1)^($B27-'Life Cycle Cost Evaluation'!$M$4)</f>
        <v>0</v>
      </c>
      <c r="AA112" s="208">
        <f>-NPV('Life Cycle Cost Evaluation'!$M$1,AA28:AA$100)/(1+'Life Cycle Cost Evaluation'!$M$1)^($B27-'Life Cycle Cost Evaluation'!$M$4)</f>
        <v>-1523111.370160612</v>
      </c>
      <c r="AB112" s="208">
        <f>-NPV('Life Cycle Cost Evaluation'!$M$1,AB28:AB$100)/(1+'Life Cycle Cost Evaluation'!$M$1)^($B27-'Life Cycle Cost Evaluation'!$M$4)</f>
        <v>0</v>
      </c>
      <c r="AC112" s="208">
        <f>-NPV('Life Cycle Cost Evaluation'!$M$1,AC28:AC$100)/(1+'Life Cycle Cost Evaluation'!$M$1)^($B27-'Life Cycle Cost Evaluation'!$M$4)</f>
        <v>0</v>
      </c>
      <c r="AD112" s="208">
        <f>-NPV('Life Cycle Cost Evaluation'!$M$1,AD28:AD$100)/(1+'Life Cycle Cost Evaluation'!$M$1)^($B27-'Life Cycle Cost Evaluation'!$M$4)</f>
        <v>0</v>
      </c>
      <c r="AE112" s="208">
        <f>-NPV('Life Cycle Cost Evaluation'!$M$1,AE28:AE$100)/(1+'Life Cycle Cost Evaluation'!$M$1)^($B27-'Life Cycle Cost Evaluation'!$M$4)</f>
        <v>-1083513.4660028508</v>
      </c>
      <c r="AF112" s="208">
        <f>-NPV('Life Cycle Cost Evaluation'!$M$1,AF28:AF$100)/(1+'Life Cycle Cost Evaluation'!$M$1)^($B27-'Life Cycle Cost Evaluation'!$M$4)</f>
        <v>0</v>
      </c>
      <c r="AG112" s="208">
        <f>-NPV('Life Cycle Cost Evaluation'!$M$1,AG28:AG$100)/(1+'Life Cycle Cost Evaluation'!$M$1)^($B27-'Life Cycle Cost Evaluation'!$M$4)</f>
        <v>0</v>
      </c>
      <c r="AH112" s="208">
        <f>-NPV('Life Cycle Cost Evaluation'!$M$1,AH28:AH$100)/(1+'Life Cycle Cost Evaluation'!$M$1)^($B27-'Life Cycle Cost Evaluation'!$M$4)</f>
        <v>0</v>
      </c>
      <c r="AI112" s="208">
        <f>-NPV('Life Cycle Cost Evaluation'!$M$1,AI28:AI$100)/(1+'Life Cycle Cost Evaluation'!$M$1)^($B27-'Life Cycle Cost Evaluation'!$M$4)</f>
        <v>-4042393.824113782</v>
      </c>
      <c r="AJ112" s="208">
        <f>-NPV('Life Cycle Cost Evaluation'!$M$1,AJ28:AJ$100)/(1+'Life Cycle Cost Evaluation'!$M$1)^($B27-'Life Cycle Cost Evaluation'!$M$4)</f>
        <v>0</v>
      </c>
      <c r="AK112" s="208">
        <f>-NPV('Life Cycle Cost Evaluation'!$M$1,AK28:AK$100)/(1+'Life Cycle Cost Evaluation'!$M$1)^($B27-'Life Cycle Cost Evaluation'!$M$4)</f>
        <v>0</v>
      </c>
      <c r="AL112" s="208">
        <f>-NPV('Life Cycle Cost Evaluation'!$M$1,AL28:AL$100)/(1+'Life Cycle Cost Evaluation'!$M$1)^($B27-'Life Cycle Cost Evaluation'!$M$4)</f>
        <v>-907833.95501057676</v>
      </c>
      <c r="AM112" s="208">
        <f>-NPV('Life Cycle Cost Evaluation'!$M$1,AM28:AM$100)/(1+'Life Cycle Cost Evaluation'!$M$1)^($B27-'Life Cycle Cost Evaluation'!$M$4)</f>
        <v>0</v>
      </c>
      <c r="AN112" s="208">
        <f>-NPV('Life Cycle Cost Evaluation'!$M$1,AN28:AN$100)/(1+'Life Cycle Cost Evaluation'!$M$1)^($B27-'Life Cycle Cost Evaluation'!$M$4)</f>
        <v>0</v>
      </c>
      <c r="AO112" s="208">
        <f>-NPV('Life Cycle Cost Evaluation'!$M$1,AO28:AO$100)/(1+'Life Cycle Cost Evaluation'!$M$1)^($B27-'Life Cycle Cost Evaluation'!$M$4)</f>
        <v>0</v>
      </c>
      <c r="AP112" s="208">
        <f>-NPV('Life Cycle Cost Evaluation'!$M$1,AP28:AP$100)/(1+'Life Cycle Cost Evaluation'!$M$1)^($B27-'Life Cycle Cost Evaluation'!$M$4)</f>
        <v>-964638.65124004846</v>
      </c>
      <c r="AQ112" s="208">
        <f>-NPV('Life Cycle Cost Evaluation'!$M$1,AQ28:AQ$100)/(1+'Life Cycle Cost Evaluation'!$M$1)^($B27-'Life Cycle Cost Evaluation'!$M$4)</f>
        <v>0</v>
      </c>
      <c r="AR112" s="208">
        <f>-NPV('Life Cycle Cost Evaluation'!$M$1,AR28:AR$100)/(1+'Life Cycle Cost Evaluation'!$M$1)^($B27-'Life Cycle Cost Evaluation'!$M$4)</f>
        <v>0</v>
      </c>
      <c r="AS112" s="208">
        <f>-NPV('Life Cycle Cost Evaluation'!$M$1,AS28:AS$100)/(1+'Life Cycle Cost Evaluation'!$M$1)^($B27-'Life Cycle Cost Evaluation'!$M$4)</f>
        <v>0</v>
      </c>
      <c r="AT112" s="208">
        <f>-NPV('Life Cycle Cost Evaluation'!$M$1,AT28:AT$100)/(1+'Life Cycle Cost Evaluation'!$M$1)^($B27-'Life Cycle Cost Evaluation'!$M$4)</f>
        <v>0</v>
      </c>
      <c r="AU112" s="208">
        <f>-NPV('Life Cycle Cost Evaluation'!$M$1,AU28:AU$100)/(1+'Life Cycle Cost Evaluation'!$M$1)^($B27-'Life Cycle Cost Evaluation'!$M$4)</f>
        <v>0</v>
      </c>
      <c r="AV112" s="208">
        <f>-NPV('Life Cycle Cost Evaluation'!$M$1,AV28:AV$100)/(1+'Life Cycle Cost Evaluation'!$M$1)^($B27-'Life Cycle Cost Evaluation'!$M$4)</f>
        <v>0</v>
      </c>
      <c r="AW112" s="208">
        <f>-NPV('Life Cycle Cost Evaluation'!$M$1,AW28:AW$100)/(1+'Life Cycle Cost Evaluation'!$M$1)^($B27-'Life Cycle Cost Evaluation'!$M$4)</f>
        <v>0</v>
      </c>
      <c r="AX112" s="208">
        <f>-NPV('Life Cycle Cost Evaluation'!$M$1,AX28:AX$100)/(1+'Life Cycle Cost Evaluation'!$M$1)^($B27-'Life Cycle Cost Evaluation'!$M$4)</f>
        <v>0</v>
      </c>
      <c r="AY112" s="208">
        <f>-NPV('Life Cycle Cost Evaluation'!$M$1,AY28:AY$100)/(1+'Life Cycle Cost Evaluation'!$M$1)^($B27-'Life Cycle Cost Evaluation'!$M$4)</f>
        <v>0</v>
      </c>
      <c r="AZ112" s="208">
        <f>-NPV('Life Cycle Cost Evaluation'!$M$1,AZ28:AZ$100)/(1+'Life Cycle Cost Evaluation'!$M$1)^($B27-'Life Cycle Cost Evaluation'!$M$4)</f>
        <v>-2209036.8822714002</v>
      </c>
      <c r="BA112" s="208">
        <f>-NPV('Life Cycle Cost Evaluation'!$M$1,BA28:BA$100)/(1+'Life Cycle Cost Evaluation'!$M$1)^($B27-'Life Cycle Cost Evaluation'!$M$4)</f>
        <v>0</v>
      </c>
      <c r="BB112" s="208">
        <f>-NPV('Life Cycle Cost Evaluation'!$M$1,BB28:BB$100)/(1+'Life Cycle Cost Evaluation'!$M$1)^($B27-'Life Cycle Cost Evaluation'!$M$4)</f>
        <v>0</v>
      </c>
      <c r="BC112" s="208">
        <f>-NPV('Life Cycle Cost Evaluation'!$M$1,BC28:BC$100)/(1+'Life Cycle Cost Evaluation'!$M$1)^($B27-'Life Cycle Cost Evaluation'!$M$4)</f>
        <v>0</v>
      </c>
      <c r="BD112" s="208">
        <f>-NPV('Life Cycle Cost Evaluation'!$M$1,BD28:BD$100)/(1+'Life Cycle Cost Evaluation'!$M$1)^($B27-'Life Cycle Cost Evaluation'!$M$4)</f>
        <v>0</v>
      </c>
      <c r="BE112" s="208">
        <f>-NPV('Life Cycle Cost Evaluation'!$M$1,BE28:BE$100)/(1+'Life Cycle Cost Evaluation'!$M$1)^($B27-'Life Cycle Cost Evaluation'!$M$4)</f>
        <v>-1163132.8833498468</v>
      </c>
      <c r="BF112" s="208">
        <f>-NPV('Life Cycle Cost Evaluation'!$M$1,BF28:BF$100)/(1+'Life Cycle Cost Evaluation'!$M$1)^($B27-'Life Cycle Cost Evaluation'!$M$4)</f>
        <v>0</v>
      </c>
      <c r="BG112" s="208">
        <f>-NPV('Life Cycle Cost Evaluation'!$M$1,BG28:BG$100)/(1+'Life Cycle Cost Evaluation'!$M$1)^($B27-'Life Cycle Cost Evaluation'!$M$4)</f>
        <v>0</v>
      </c>
      <c r="BH112" s="208">
        <f>-NPV('Life Cycle Cost Evaluation'!$M$1,BH28:BH$100)/(1+'Life Cycle Cost Evaluation'!$M$1)^($B27-'Life Cycle Cost Evaluation'!$M$4)</f>
        <v>-17439764.341006264</v>
      </c>
      <c r="BI112" s="208">
        <f>-NPV('Life Cycle Cost Evaluation'!$M$1,BI28:BI$100)/(1+'Life Cycle Cost Evaluation'!$M$1)^($B27-'Life Cycle Cost Evaluation'!$M$4)</f>
        <v>0</v>
      </c>
      <c r="BJ112" s="208">
        <f>-NPV('Life Cycle Cost Evaluation'!$M$1,BJ28:BJ$100)/(1+'Life Cycle Cost Evaluation'!$M$1)^($B27-'Life Cycle Cost Evaluation'!$M$4)</f>
        <v>0</v>
      </c>
      <c r="BK112" s="208">
        <f>-NPV('Life Cycle Cost Evaluation'!$M$1,BK28:BK$100)/(1+'Life Cycle Cost Evaluation'!$M$1)^($B27-'Life Cycle Cost Evaluation'!$M$4)</f>
        <v>0</v>
      </c>
      <c r="BL112" s="208">
        <f>-NPV('Life Cycle Cost Evaluation'!$M$1,BL28:BL$100)/(1+'Life Cycle Cost Evaluation'!$M$1)^($B27-'Life Cycle Cost Evaluation'!$M$4)</f>
        <v>0</v>
      </c>
      <c r="BM112" s="208">
        <f>-NPV('Life Cycle Cost Evaluation'!$M$1,BM28:BM$100)/(1+'Life Cycle Cost Evaluation'!$M$1)^($B27-'Life Cycle Cost Evaluation'!$M$4)</f>
        <v>0</v>
      </c>
      <c r="BN112" s="208">
        <f>-NPV('Life Cycle Cost Evaluation'!$M$1,BN28:BN$100)/(1+'Life Cycle Cost Evaluation'!$M$1)^($B27-'Life Cycle Cost Evaluation'!$M$4)</f>
        <v>0</v>
      </c>
      <c r="BO112" s="208">
        <f>-NPV('Life Cycle Cost Evaluation'!$M$1,BO28:BO$100)/(1+'Life Cycle Cost Evaluation'!$M$1)^($B27-'Life Cycle Cost Evaluation'!$M$4)</f>
        <v>0</v>
      </c>
      <c r="BP112" s="208">
        <f>-NPV('Life Cycle Cost Evaluation'!$M$1,BP28:BP$100)/(1+'Life Cycle Cost Evaluation'!$M$1)^($B27-'Life Cycle Cost Evaluation'!$M$4)</f>
        <v>0</v>
      </c>
      <c r="BQ112" s="208">
        <f>-NPV('Life Cycle Cost Evaluation'!$M$1,BQ28:BQ$100)/(1+'Life Cycle Cost Evaluation'!$M$1)^($B27-'Life Cycle Cost Evaluation'!$M$4)</f>
        <v>0</v>
      </c>
      <c r="BR112" s="208">
        <f>-NPV('Life Cycle Cost Evaluation'!$M$1,BR28:BR$100)/(1+'Life Cycle Cost Evaluation'!$M$1)^($B27-'Life Cycle Cost Evaluation'!$M$4)</f>
        <v>0</v>
      </c>
      <c r="BS112" s="208">
        <f>-NPV('Life Cycle Cost Evaluation'!$M$1,BS28:BS$100)/(1+'Life Cycle Cost Evaluation'!$M$1)^($B27-'Life Cycle Cost Evaluation'!$M$4)</f>
        <v>0</v>
      </c>
      <c r="BT112" s="208">
        <f>-NPV('Life Cycle Cost Evaluation'!$M$1,BT28:BT$100)/(1+'Life Cycle Cost Evaluation'!$M$1)^($B27-'Life Cycle Cost Evaluation'!$M$4)</f>
        <v>0</v>
      </c>
      <c r="BU112" s="208">
        <f>-NPV('Life Cycle Cost Evaluation'!$M$1,BU28:BU$100)/(1+'Life Cycle Cost Evaluation'!$M$1)^($B27-'Life Cycle Cost Evaluation'!$M$4)</f>
        <v>0</v>
      </c>
      <c r="BV112" s="208">
        <f>-NPV('Life Cycle Cost Evaluation'!$M$1,BV28:BV$100)/(1+'Life Cycle Cost Evaluation'!$M$1)^($B27-'Life Cycle Cost Evaluation'!$M$4)</f>
        <v>0</v>
      </c>
      <c r="BW112" s="208">
        <f>-NPV('Life Cycle Cost Evaluation'!$M$1,BW28:BW$100)/(1+'Life Cycle Cost Evaluation'!$M$1)^($B27-'Life Cycle Cost Evaluation'!$M$4)</f>
        <v>0</v>
      </c>
      <c r="BX112" s="208">
        <f>-NPV('Life Cycle Cost Evaluation'!$M$1,BX28:BX$100)/(1+'Life Cycle Cost Evaluation'!$M$1)^($B27-'Life Cycle Cost Evaluation'!$M$4)</f>
        <v>0</v>
      </c>
      <c r="BY112" s="208">
        <f>-NPV('Life Cycle Cost Evaluation'!$M$1,BY28:BY$100)/(1+'Life Cycle Cost Evaluation'!$M$1)^($B27-'Life Cycle Cost Evaluation'!$M$4)</f>
        <v>0</v>
      </c>
      <c r="BZ112" s="208">
        <f>-NPV('Life Cycle Cost Evaluation'!$M$1,BZ28:BZ$100)/(1+'Life Cycle Cost Evaluation'!$M$1)^($B27-'Life Cycle Cost Evaluation'!$M$4)</f>
        <v>0</v>
      </c>
      <c r="CA112" s="208">
        <f>-NPV('Life Cycle Cost Evaluation'!$M$1,CA28:CA$100)/(1+'Life Cycle Cost Evaluation'!$M$1)^($B27-'Life Cycle Cost Evaluation'!$M$4)</f>
        <v>0</v>
      </c>
      <c r="CB112" s="208">
        <f>-NPV('Life Cycle Cost Evaluation'!$M$1,CB28:CB$100)/(1+'Life Cycle Cost Evaluation'!$M$1)^($B27-'Life Cycle Cost Evaluation'!$M$4)</f>
        <v>0</v>
      </c>
      <c r="CC112" s="208">
        <f>-NPV('Life Cycle Cost Evaluation'!$M$1,CC28:CC$100)/(1+'Life Cycle Cost Evaluation'!$M$1)^($B27-'Life Cycle Cost Evaluation'!$M$4)</f>
        <v>0</v>
      </c>
      <c r="CD112" s="208">
        <f>-NPV('Life Cycle Cost Evaluation'!$M$1,CD28:CD$100)/(1+'Life Cycle Cost Evaluation'!$M$1)^($B27-'Life Cycle Cost Evaluation'!$M$4)</f>
        <v>0</v>
      </c>
      <c r="CE112" s="208">
        <f>-NPV('Life Cycle Cost Evaluation'!$M$1,CE28:CE$100)/(1+'Life Cycle Cost Evaluation'!$M$1)^($B27-'Life Cycle Cost Evaluation'!$M$4)</f>
        <v>0</v>
      </c>
      <c r="CF112" s="208">
        <f>-NPV('Life Cycle Cost Evaluation'!$M$1,CF28:CF$100)/(1+'Life Cycle Cost Evaluation'!$M$1)^($B27-'Life Cycle Cost Evaluation'!$M$4)</f>
        <v>0</v>
      </c>
      <c r="CG112" s="208">
        <f>SUM(D112:K112)</f>
        <v>-12330459.115490396</v>
      </c>
      <c r="CJ112" s="79">
        <v>0</v>
      </c>
    </row>
    <row r="113" spans="2:88" x14ac:dyDescent="0.2">
      <c r="B113" s="86">
        <f t="shared" si="124"/>
        <v>2035</v>
      </c>
      <c r="C113" s="215">
        <v>0</v>
      </c>
      <c r="D113" s="208">
        <f>-NPV('Life Cycle Cost Evaluation'!$M$1,D29:D$100)/(1+'Life Cycle Cost Evaluation'!$M$1)^($B28-'Life Cycle Cost Evaluation'!$M$4)</f>
        <v>-309971.95159827342</v>
      </c>
      <c r="E113" s="208">
        <f>-NPV('Life Cycle Cost Evaluation'!$M$1,E29:E$100)/(1+'Life Cycle Cost Evaluation'!$M$1)^($B28-'Life Cycle Cost Evaluation'!$M$4)</f>
        <v>-323808.59004979581</v>
      </c>
      <c r="F113" s="208">
        <f>-NPV('Life Cycle Cost Evaluation'!$M$1,F29:F$100)/(1+'Life Cycle Cost Evaluation'!$M$1)^($B28-'Life Cycle Cost Evaluation'!$M$4)</f>
        <v>-849677.37082614773</v>
      </c>
      <c r="G113" s="208">
        <f>-NPV('Life Cycle Cost Evaluation'!$M$1,G29:G$100)/(1+'Life Cycle Cost Evaluation'!$M$1)^($B28-'Life Cycle Cost Evaluation'!$M$4)</f>
        <v>0</v>
      </c>
      <c r="H113" s="208">
        <f>-NPV('Life Cycle Cost Evaluation'!$M$1,H29:H$100)/(1+'Life Cycle Cost Evaluation'!$M$1)^($B28-'Life Cycle Cost Evaluation'!$M$4)</f>
        <v>-1866508.9719867713</v>
      </c>
      <c r="I113" s="208">
        <f>-NPV('Life Cycle Cost Evaluation'!$M$1,I29:I$100)/(1+'Life Cycle Cost Evaluation'!$M$1)^($B28-'Life Cycle Cost Evaluation'!$M$4)</f>
        <v>-5565329.3034338262</v>
      </c>
      <c r="J113" s="208">
        <f>-NPV('Life Cycle Cost Evaluation'!$M$1,J29:J$100)/(1+'Life Cycle Cost Evaluation'!$M$1)^($B28-'Life Cycle Cost Evaluation'!$M$4)</f>
        <v>-2337276.5865320149</v>
      </c>
      <c r="K113" s="208">
        <f>-NPV('Life Cycle Cost Evaluation'!$M$1,K29:K$100)/(1+'Life Cycle Cost Evaluation'!$M$1)^($B28-'Life Cycle Cost Evaluation'!$M$4)</f>
        <v>0</v>
      </c>
      <c r="L113" s="208">
        <f>-NPV('Life Cycle Cost Evaluation'!$M$1,L29:L$100)/(1+'Life Cycle Cost Evaluation'!$M$1)^($B28-'Life Cycle Cost Evaluation'!$M$4)</f>
        <v>-1095533.465197728</v>
      </c>
      <c r="M113" s="208">
        <f>-NPV('Life Cycle Cost Evaluation'!$M$1,M29:M$100)/(1+'Life Cycle Cost Evaluation'!$M$1)^($B28-'Life Cycle Cost Evaluation'!$M$4)</f>
        <v>-756891.47900632024</v>
      </c>
      <c r="N113" s="208">
        <f>-NPV('Life Cycle Cost Evaluation'!$M$1,N29:N$100)/(1+'Life Cycle Cost Evaluation'!$M$1)^($B28-'Life Cycle Cost Evaluation'!$M$4)</f>
        <v>0</v>
      </c>
      <c r="O113" s="208">
        <f>-NPV('Life Cycle Cost Evaluation'!$M$1,O29:O$100)/(1+'Life Cycle Cost Evaluation'!$M$1)^($B28-'Life Cycle Cost Evaluation'!$M$4)</f>
        <v>0</v>
      </c>
      <c r="P113" s="208">
        <f>-NPV('Life Cycle Cost Evaluation'!$M$1,P29:P$100)/(1+'Life Cycle Cost Evaluation'!$M$1)^($B28-'Life Cycle Cost Evaluation'!$M$4)</f>
        <v>0</v>
      </c>
      <c r="Q113" s="208">
        <f>-NPV('Life Cycle Cost Evaluation'!$M$1,Q29:Q$100)/(1+'Life Cycle Cost Evaluation'!$M$1)^($B28-'Life Cycle Cost Evaluation'!$M$4)</f>
        <v>0</v>
      </c>
      <c r="R113" s="208">
        <f>-NPV('Life Cycle Cost Evaluation'!$M$1,R29:R$100)/(1+'Life Cycle Cost Evaluation'!$M$1)^($B28-'Life Cycle Cost Evaluation'!$M$4)</f>
        <v>0</v>
      </c>
      <c r="S113" s="208">
        <f>-NPV('Life Cycle Cost Evaluation'!$M$1,S29:S$100)/(1+'Life Cycle Cost Evaluation'!$M$1)^($B28-'Life Cycle Cost Evaluation'!$M$4)</f>
        <v>0</v>
      </c>
      <c r="T113" s="208">
        <f>-NPV('Life Cycle Cost Evaluation'!$M$1,T29:T$100)/(1+'Life Cycle Cost Evaluation'!$M$1)^($B28-'Life Cycle Cost Evaluation'!$M$4)</f>
        <v>0</v>
      </c>
      <c r="U113" s="208">
        <f>-NPV('Life Cycle Cost Evaluation'!$M$1,U29:U$100)/(1+'Life Cycle Cost Evaluation'!$M$1)^($B28-'Life Cycle Cost Evaluation'!$M$4)</f>
        <v>0</v>
      </c>
      <c r="V113" s="208">
        <f>-NPV('Life Cycle Cost Evaluation'!$M$1,V29:V$100)/(1+'Life Cycle Cost Evaluation'!$M$1)^($B28-'Life Cycle Cost Evaluation'!$M$4)</f>
        <v>0</v>
      </c>
      <c r="W113" s="208">
        <f>-NPV('Life Cycle Cost Evaluation'!$M$1,W29:W$100)/(1+'Life Cycle Cost Evaluation'!$M$1)^($B28-'Life Cycle Cost Evaluation'!$M$4)</f>
        <v>0</v>
      </c>
      <c r="X113" s="208">
        <f>-NPV('Life Cycle Cost Evaluation'!$M$1,X29:X$100)/(1+'Life Cycle Cost Evaluation'!$M$1)^($B28-'Life Cycle Cost Evaluation'!$M$4)</f>
        <v>-1814189.4428618774</v>
      </c>
      <c r="Y113" s="208">
        <f>-NPV('Life Cycle Cost Evaluation'!$M$1,Y29:Y$100)/(1+'Life Cycle Cost Evaluation'!$M$1)^($B28-'Life Cycle Cost Evaluation'!$M$4)</f>
        <v>0</v>
      </c>
      <c r="Z113" s="208">
        <f>-NPV('Life Cycle Cost Evaluation'!$M$1,Z29:Z$100)/(1+'Life Cycle Cost Evaluation'!$M$1)^($B28-'Life Cycle Cost Evaluation'!$M$4)</f>
        <v>0</v>
      </c>
      <c r="AA113" s="208">
        <f>-NPV('Life Cycle Cost Evaluation'!$M$1,AA29:AA$100)/(1+'Life Cycle Cost Evaluation'!$M$1)^($B28-'Life Cycle Cost Evaluation'!$M$4)</f>
        <v>-1429212.1330211239</v>
      </c>
      <c r="AB113" s="208">
        <f>-NPV('Life Cycle Cost Evaluation'!$M$1,AB29:AB$100)/(1+'Life Cycle Cost Evaluation'!$M$1)^($B28-'Life Cycle Cost Evaluation'!$M$4)</f>
        <v>0</v>
      </c>
      <c r="AC113" s="208">
        <f>-NPV('Life Cycle Cost Evaluation'!$M$1,AC29:AC$100)/(1+'Life Cycle Cost Evaluation'!$M$1)^($B28-'Life Cycle Cost Evaluation'!$M$4)</f>
        <v>0</v>
      </c>
      <c r="AD113" s="208">
        <f>-NPV('Life Cycle Cost Evaluation'!$M$1,AD29:AD$100)/(1+'Life Cycle Cost Evaluation'!$M$1)^($B28-'Life Cycle Cost Evaluation'!$M$4)</f>
        <v>0</v>
      </c>
      <c r="AE113" s="208">
        <f>-NPV('Life Cycle Cost Evaluation'!$M$1,AE29:AE$100)/(1+'Life Cycle Cost Evaluation'!$M$1)^($B28-'Life Cycle Cost Evaluation'!$M$4)</f>
        <v>-1016715.2725934604</v>
      </c>
      <c r="AF113" s="208">
        <f>-NPV('Life Cycle Cost Evaluation'!$M$1,AF29:AF$100)/(1+'Life Cycle Cost Evaluation'!$M$1)^($B28-'Life Cycle Cost Evaluation'!$M$4)</f>
        <v>0</v>
      </c>
      <c r="AG113" s="208">
        <f>-NPV('Life Cycle Cost Evaluation'!$M$1,AG29:AG$100)/(1+'Life Cycle Cost Evaluation'!$M$1)^($B28-'Life Cycle Cost Evaluation'!$M$4)</f>
        <v>0</v>
      </c>
      <c r="AH113" s="208">
        <f>-NPV('Life Cycle Cost Evaluation'!$M$1,AH29:AH$100)/(1+'Life Cycle Cost Evaluation'!$M$1)^($B28-'Life Cycle Cost Evaluation'!$M$4)</f>
        <v>0</v>
      </c>
      <c r="AI113" s="208">
        <f>-NPV('Life Cycle Cost Evaluation'!$M$1,AI29:AI$100)/(1+'Life Cycle Cost Evaluation'!$M$1)^($B28-'Life Cycle Cost Evaluation'!$M$4)</f>
        <v>-3793181.7810957888</v>
      </c>
      <c r="AJ113" s="208">
        <f>-NPV('Life Cycle Cost Evaluation'!$M$1,AJ29:AJ$100)/(1+'Life Cycle Cost Evaluation'!$M$1)^($B28-'Life Cycle Cost Evaluation'!$M$4)</f>
        <v>0</v>
      </c>
      <c r="AK113" s="208">
        <f>-NPV('Life Cycle Cost Evaluation'!$M$1,AK29:AK$100)/(1+'Life Cycle Cost Evaluation'!$M$1)^($B28-'Life Cycle Cost Evaluation'!$M$4)</f>
        <v>0</v>
      </c>
      <c r="AL113" s="208">
        <f>-NPV('Life Cycle Cost Evaluation'!$M$1,AL29:AL$100)/(1+'Life Cycle Cost Evaluation'!$M$1)^($B28-'Life Cycle Cost Evaluation'!$M$4)</f>
        <v>-851866.336690041</v>
      </c>
      <c r="AM113" s="208">
        <f>-NPV('Life Cycle Cost Evaluation'!$M$1,AM29:AM$100)/(1+'Life Cycle Cost Evaluation'!$M$1)^($B28-'Life Cycle Cost Evaluation'!$M$4)</f>
        <v>0</v>
      </c>
      <c r="AN113" s="208">
        <f>-NPV('Life Cycle Cost Evaluation'!$M$1,AN29:AN$100)/(1+'Life Cycle Cost Evaluation'!$M$1)^($B28-'Life Cycle Cost Evaluation'!$M$4)</f>
        <v>0</v>
      </c>
      <c r="AO113" s="208">
        <f>-NPV('Life Cycle Cost Evaluation'!$M$1,AO29:AO$100)/(1+'Life Cycle Cost Evaluation'!$M$1)^($B28-'Life Cycle Cost Evaluation'!$M$4)</f>
        <v>0</v>
      </c>
      <c r="AP113" s="208">
        <f>-NPV('Life Cycle Cost Evaluation'!$M$1,AP29:AP$100)/(1+'Life Cycle Cost Evaluation'!$M$1)^($B28-'Life Cycle Cost Evaluation'!$M$4)</f>
        <v>-905169.04498456267</v>
      </c>
      <c r="AQ113" s="208">
        <f>-NPV('Life Cycle Cost Evaluation'!$M$1,AQ29:AQ$100)/(1+'Life Cycle Cost Evaluation'!$M$1)^($B28-'Life Cycle Cost Evaluation'!$M$4)</f>
        <v>0</v>
      </c>
      <c r="AR113" s="208">
        <f>-NPV('Life Cycle Cost Evaluation'!$M$1,AR29:AR$100)/(1+'Life Cycle Cost Evaluation'!$M$1)^($B28-'Life Cycle Cost Evaluation'!$M$4)</f>
        <v>0</v>
      </c>
      <c r="AS113" s="208">
        <f>-NPV('Life Cycle Cost Evaluation'!$M$1,AS29:AS$100)/(1+'Life Cycle Cost Evaluation'!$M$1)^($B28-'Life Cycle Cost Evaluation'!$M$4)</f>
        <v>0</v>
      </c>
      <c r="AT113" s="208">
        <f>-NPV('Life Cycle Cost Evaluation'!$M$1,AT29:AT$100)/(1+'Life Cycle Cost Evaluation'!$M$1)^($B28-'Life Cycle Cost Evaluation'!$M$4)</f>
        <v>0</v>
      </c>
      <c r="AU113" s="208">
        <f>-NPV('Life Cycle Cost Evaluation'!$M$1,AU29:AU$100)/(1+'Life Cycle Cost Evaluation'!$M$1)^($B28-'Life Cycle Cost Evaluation'!$M$4)</f>
        <v>0</v>
      </c>
      <c r="AV113" s="208">
        <f>-NPV('Life Cycle Cost Evaluation'!$M$1,AV29:AV$100)/(1+'Life Cycle Cost Evaluation'!$M$1)^($B28-'Life Cycle Cost Evaluation'!$M$4)</f>
        <v>0</v>
      </c>
      <c r="AW113" s="208">
        <f>-NPV('Life Cycle Cost Evaluation'!$M$1,AW29:AW$100)/(1+'Life Cycle Cost Evaluation'!$M$1)^($B28-'Life Cycle Cost Evaluation'!$M$4)</f>
        <v>0</v>
      </c>
      <c r="AX113" s="208">
        <f>-NPV('Life Cycle Cost Evaluation'!$M$1,AX29:AX$100)/(1+'Life Cycle Cost Evaluation'!$M$1)^($B28-'Life Cycle Cost Evaluation'!$M$4)</f>
        <v>0</v>
      </c>
      <c r="AY113" s="208">
        <f>-NPV('Life Cycle Cost Evaluation'!$M$1,AY29:AY$100)/(1+'Life Cycle Cost Evaluation'!$M$1)^($B28-'Life Cycle Cost Evaluation'!$M$4)</f>
        <v>0</v>
      </c>
      <c r="AZ113" s="208">
        <f>-NPV('Life Cycle Cost Evaluation'!$M$1,AZ29:AZ$100)/(1+'Life Cycle Cost Evaluation'!$M$1)^($B28-'Life Cycle Cost Evaluation'!$M$4)</f>
        <v>-2072850.5979838604</v>
      </c>
      <c r="BA113" s="208">
        <f>-NPV('Life Cycle Cost Evaluation'!$M$1,BA29:BA$100)/(1+'Life Cycle Cost Evaluation'!$M$1)^($B28-'Life Cycle Cost Evaluation'!$M$4)</f>
        <v>0</v>
      </c>
      <c r="BB113" s="208">
        <f>-NPV('Life Cycle Cost Evaluation'!$M$1,BB29:BB$100)/(1+'Life Cycle Cost Evaluation'!$M$1)^($B28-'Life Cycle Cost Evaluation'!$M$4)</f>
        <v>0</v>
      </c>
      <c r="BC113" s="208">
        <f>-NPV('Life Cycle Cost Evaluation'!$M$1,BC29:BC$100)/(1+'Life Cycle Cost Evaluation'!$M$1)^($B28-'Life Cycle Cost Evaluation'!$M$4)</f>
        <v>0</v>
      </c>
      <c r="BD113" s="208">
        <f>-NPV('Life Cycle Cost Evaluation'!$M$1,BD29:BD$100)/(1+'Life Cycle Cost Evaluation'!$M$1)^($B28-'Life Cycle Cost Evaluation'!$M$4)</f>
        <v>0</v>
      </c>
      <c r="BE113" s="208">
        <f>-NPV('Life Cycle Cost Evaluation'!$M$1,BE29:BE$100)/(1+'Life Cycle Cost Evaluation'!$M$1)^($B28-'Life Cycle Cost Evaluation'!$M$4)</f>
        <v>-1091426.1831189329</v>
      </c>
      <c r="BF113" s="208">
        <f>-NPV('Life Cycle Cost Evaluation'!$M$1,BF29:BF$100)/(1+'Life Cycle Cost Evaluation'!$M$1)^($B28-'Life Cycle Cost Evaluation'!$M$4)</f>
        <v>0</v>
      </c>
      <c r="BG113" s="208">
        <f>-NPV('Life Cycle Cost Evaluation'!$M$1,BG29:BG$100)/(1+'Life Cycle Cost Evaluation'!$M$1)^($B28-'Life Cycle Cost Evaluation'!$M$4)</f>
        <v>0</v>
      </c>
      <c r="BH113" s="208">
        <f>-NPV('Life Cycle Cost Evaluation'!$M$1,BH29:BH$100)/(1+'Life Cycle Cost Evaluation'!$M$1)^($B28-'Life Cycle Cost Evaluation'!$M$4)</f>
        <v>-16364609.497050075</v>
      </c>
      <c r="BI113" s="208">
        <f>-NPV('Life Cycle Cost Evaluation'!$M$1,BI29:BI$100)/(1+'Life Cycle Cost Evaluation'!$M$1)^($B28-'Life Cycle Cost Evaluation'!$M$4)</f>
        <v>0</v>
      </c>
      <c r="BJ113" s="208">
        <f>-NPV('Life Cycle Cost Evaluation'!$M$1,BJ29:BJ$100)/(1+'Life Cycle Cost Evaluation'!$M$1)^($B28-'Life Cycle Cost Evaluation'!$M$4)</f>
        <v>0</v>
      </c>
      <c r="BK113" s="208">
        <f>-NPV('Life Cycle Cost Evaluation'!$M$1,BK29:BK$100)/(1+'Life Cycle Cost Evaluation'!$M$1)^($B28-'Life Cycle Cost Evaluation'!$M$4)</f>
        <v>0</v>
      </c>
      <c r="BL113" s="208">
        <f>-NPV('Life Cycle Cost Evaluation'!$M$1,BL29:BL$100)/(1+'Life Cycle Cost Evaluation'!$M$1)^($B28-'Life Cycle Cost Evaluation'!$M$4)</f>
        <v>0</v>
      </c>
      <c r="BM113" s="208">
        <f>-NPV('Life Cycle Cost Evaluation'!$M$1,BM29:BM$100)/(1+'Life Cycle Cost Evaluation'!$M$1)^($B28-'Life Cycle Cost Evaluation'!$M$4)</f>
        <v>0</v>
      </c>
      <c r="BN113" s="208">
        <f>-NPV('Life Cycle Cost Evaluation'!$M$1,BN29:BN$100)/(1+'Life Cycle Cost Evaluation'!$M$1)^($B28-'Life Cycle Cost Evaluation'!$M$4)</f>
        <v>0</v>
      </c>
      <c r="BO113" s="208">
        <f>-NPV('Life Cycle Cost Evaluation'!$M$1,BO29:BO$100)/(1+'Life Cycle Cost Evaluation'!$M$1)^($B28-'Life Cycle Cost Evaluation'!$M$4)</f>
        <v>0</v>
      </c>
      <c r="BP113" s="208">
        <f>-NPV('Life Cycle Cost Evaluation'!$M$1,BP29:BP$100)/(1+'Life Cycle Cost Evaluation'!$M$1)^($B28-'Life Cycle Cost Evaluation'!$M$4)</f>
        <v>0</v>
      </c>
      <c r="BQ113" s="208">
        <f>-NPV('Life Cycle Cost Evaluation'!$M$1,BQ29:BQ$100)/(1+'Life Cycle Cost Evaluation'!$M$1)^($B28-'Life Cycle Cost Evaluation'!$M$4)</f>
        <v>0</v>
      </c>
      <c r="BR113" s="208">
        <f>-NPV('Life Cycle Cost Evaluation'!$M$1,BR29:BR$100)/(1+'Life Cycle Cost Evaluation'!$M$1)^($B28-'Life Cycle Cost Evaluation'!$M$4)</f>
        <v>0</v>
      </c>
      <c r="BS113" s="208">
        <f>-NPV('Life Cycle Cost Evaluation'!$M$1,BS29:BS$100)/(1+'Life Cycle Cost Evaluation'!$M$1)^($B28-'Life Cycle Cost Evaluation'!$M$4)</f>
        <v>0</v>
      </c>
      <c r="BT113" s="208">
        <f>-NPV('Life Cycle Cost Evaluation'!$M$1,BT29:BT$100)/(1+'Life Cycle Cost Evaluation'!$M$1)^($B28-'Life Cycle Cost Evaluation'!$M$4)</f>
        <v>0</v>
      </c>
      <c r="BU113" s="208">
        <f>-NPV('Life Cycle Cost Evaluation'!$M$1,BU29:BU$100)/(1+'Life Cycle Cost Evaluation'!$M$1)^($B28-'Life Cycle Cost Evaluation'!$M$4)</f>
        <v>0</v>
      </c>
      <c r="BV113" s="208">
        <f>-NPV('Life Cycle Cost Evaluation'!$M$1,BV29:BV$100)/(1+'Life Cycle Cost Evaluation'!$M$1)^($B28-'Life Cycle Cost Evaluation'!$M$4)</f>
        <v>0</v>
      </c>
      <c r="BW113" s="208">
        <f>-NPV('Life Cycle Cost Evaluation'!$M$1,BW29:BW$100)/(1+'Life Cycle Cost Evaluation'!$M$1)^($B28-'Life Cycle Cost Evaluation'!$M$4)</f>
        <v>0</v>
      </c>
      <c r="BX113" s="208">
        <f>-NPV('Life Cycle Cost Evaluation'!$M$1,BX29:BX$100)/(1+'Life Cycle Cost Evaluation'!$M$1)^($B28-'Life Cycle Cost Evaluation'!$M$4)</f>
        <v>0</v>
      </c>
      <c r="BY113" s="208">
        <f>-NPV('Life Cycle Cost Evaluation'!$M$1,BY29:BY$100)/(1+'Life Cycle Cost Evaluation'!$M$1)^($B28-'Life Cycle Cost Evaluation'!$M$4)</f>
        <v>0</v>
      </c>
      <c r="BZ113" s="208">
        <f>-NPV('Life Cycle Cost Evaluation'!$M$1,BZ29:BZ$100)/(1+'Life Cycle Cost Evaluation'!$M$1)^($B28-'Life Cycle Cost Evaluation'!$M$4)</f>
        <v>0</v>
      </c>
      <c r="CA113" s="208">
        <f>-NPV('Life Cycle Cost Evaluation'!$M$1,CA29:CA$100)/(1+'Life Cycle Cost Evaluation'!$M$1)^($B28-'Life Cycle Cost Evaluation'!$M$4)</f>
        <v>0</v>
      </c>
      <c r="CB113" s="208">
        <f>-NPV('Life Cycle Cost Evaluation'!$M$1,CB29:CB$100)/(1+'Life Cycle Cost Evaluation'!$M$1)^($B28-'Life Cycle Cost Evaluation'!$M$4)</f>
        <v>0</v>
      </c>
      <c r="CC113" s="208">
        <f>-NPV('Life Cycle Cost Evaluation'!$M$1,CC29:CC$100)/(1+'Life Cycle Cost Evaluation'!$M$1)^($B28-'Life Cycle Cost Evaluation'!$M$4)</f>
        <v>0</v>
      </c>
      <c r="CD113" s="208">
        <f>-NPV('Life Cycle Cost Evaluation'!$M$1,CD29:CD$100)/(1+'Life Cycle Cost Evaluation'!$M$1)^($B28-'Life Cycle Cost Evaluation'!$M$4)</f>
        <v>0</v>
      </c>
      <c r="CE113" s="208">
        <f>-NPV('Life Cycle Cost Evaluation'!$M$1,CE29:CE$100)/(1+'Life Cycle Cost Evaluation'!$M$1)^($B28-'Life Cycle Cost Evaluation'!$M$4)</f>
        <v>0</v>
      </c>
      <c r="CF113" s="208">
        <f>-NPV('Life Cycle Cost Evaluation'!$M$1,CF29:CF$100)/(1+'Life Cycle Cost Evaluation'!$M$1)^($B28-'Life Cycle Cost Evaluation'!$M$4)</f>
        <v>0</v>
      </c>
      <c r="CG113" s="208">
        <f>SUM(D113:L113)</f>
        <v>-12348106.239624556</v>
      </c>
      <c r="CJ113" s="79">
        <v>0</v>
      </c>
    </row>
    <row r="114" spans="2:88" x14ac:dyDescent="0.2">
      <c r="B114" s="86">
        <f t="shared" si="124"/>
        <v>2036</v>
      </c>
      <c r="C114" s="215">
        <v>0</v>
      </c>
      <c r="D114" s="208">
        <f>-NPV('Life Cycle Cost Evaluation'!$M$1,D30:D$100)/(1+'Life Cycle Cost Evaluation'!$M$1)^($B29-'Life Cycle Cost Evaluation'!$M$4)</f>
        <v>-282958.61407889391</v>
      </c>
      <c r="E114" s="208">
        <f>-NPV('Life Cycle Cost Evaluation'!$M$1,E30:E$100)/(1+'Life Cycle Cost Evaluation'!$M$1)^($B29-'Life Cycle Cost Evaluation'!$M$4)</f>
        <v>-295614.95051907632</v>
      </c>
      <c r="F114" s="208">
        <f>-NPV('Life Cycle Cost Evaluation'!$M$1,F30:F$100)/(1+'Life Cycle Cost Evaluation'!$M$1)^($B29-'Life Cycle Cost Evaluation'!$M$4)</f>
        <v>-775735.22618479619</v>
      </c>
      <c r="G114" s="208">
        <f>-NPV('Life Cycle Cost Evaluation'!$M$1,G30:G$100)/(1+'Life Cycle Cost Evaluation'!$M$1)^($B29-'Life Cycle Cost Evaluation'!$M$4)</f>
        <v>0</v>
      </c>
      <c r="H114" s="208">
        <f>-NPV('Life Cycle Cost Evaluation'!$M$1,H30:H$100)/(1+'Life Cycle Cost Evaluation'!$M$1)^($B29-'Life Cycle Cost Evaluation'!$M$4)</f>
        <v>-1703597.4033608041</v>
      </c>
      <c r="I114" s="208">
        <f>-NPV('Life Cycle Cost Evaluation'!$M$1,I30:I$100)/(1+'Life Cycle Cost Evaluation'!$M$1)^($B29-'Life Cycle Cost Evaluation'!$M$4)</f>
        <v>-5079177.5669365926</v>
      </c>
      <c r="J114" s="208">
        <f>-NPV('Life Cycle Cost Evaluation'!$M$1,J30:J$100)/(1+'Life Cycle Cost Evaluation'!$M$1)^($B29-'Life Cycle Cost Evaluation'!$M$4)</f>
        <v>-2132854.242301634</v>
      </c>
      <c r="K114" s="208">
        <f>-NPV('Life Cycle Cost Evaluation'!$M$1,K30:K$100)/(1+'Life Cycle Cost Evaluation'!$M$1)^($B29-'Life Cycle Cost Evaluation'!$M$4)</f>
        <v>0</v>
      </c>
      <c r="L114" s="208">
        <f>-NPV('Life Cycle Cost Evaluation'!$M$1,L30:L$100)/(1+'Life Cycle Cost Evaluation'!$M$1)^($B29-'Life Cycle Cost Evaluation'!$M$4)</f>
        <v>-999359.06065995432</v>
      </c>
      <c r="M114" s="208">
        <f>-NPV('Life Cycle Cost Evaluation'!$M$1,M30:M$100)/(1+'Life Cycle Cost Evaluation'!$M$1)^($B29-'Life Cycle Cost Evaluation'!$M$4)</f>
        <v>-696687.67382940231</v>
      </c>
      <c r="N114" s="208">
        <f>-NPV('Life Cycle Cost Evaluation'!$M$1,N30:N$100)/(1+'Life Cycle Cost Evaluation'!$M$1)^($B29-'Life Cycle Cost Evaluation'!$M$4)</f>
        <v>0</v>
      </c>
      <c r="O114" s="208">
        <f>-NPV('Life Cycle Cost Evaluation'!$M$1,O30:O$100)/(1+'Life Cycle Cost Evaluation'!$M$1)^($B29-'Life Cycle Cost Evaluation'!$M$4)</f>
        <v>0</v>
      </c>
      <c r="P114" s="208">
        <f>-NPV('Life Cycle Cost Evaluation'!$M$1,P30:P$100)/(1+'Life Cycle Cost Evaluation'!$M$1)^($B29-'Life Cycle Cost Evaluation'!$M$4)</f>
        <v>0</v>
      </c>
      <c r="Q114" s="208">
        <f>-NPV('Life Cycle Cost Evaluation'!$M$1,Q30:Q$100)/(1+'Life Cycle Cost Evaluation'!$M$1)^($B29-'Life Cycle Cost Evaluation'!$M$4)</f>
        <v>0</v>
      </c>
      <c r="R114" s="208">
        <f>-NPV('Life Cycle Cost Evaluation'!$M$1,R30:R$100)/(1+'Life Cycle Cost Evaluation'!$M$1)^($B29-'Life Cycle Cost Evaluation'!$M$4)</f>
        <v>0</v>
      </c>
      <c r="S114" s="208">
        <f>-NPV('Life Cycle Cost Evaluation'!$M$1,S30:S$100)/(1+'Life Cycle Cost Evaluation'!$M$1)^($B29-'Life Cycle Cost Evaluation'!$M$4)</f>
        <v>0</v>
      </c>
      <c r="T114" s="208">
        <f>-NPV('Life Cycle Cost Evaluation'!$M$1,T30:T$100)/(1+'Life Cycle Cost Evaluation'!$M$1)^($B29-'Life Cycle Cost Evaluation'!$M$4)</f>
        <v>0</v>
      </c>
      <c r="U114" s="208">
        <f>-NPV('Life Cycle Cost Evaluation'!$M$1,U30:U$100)/(1+'Life Cycle Cost Evaluation'!$M$1)^($B29-'Life Cycle Cost Evaluation'!$M$4)</f>
        <v>0</v>
      </c>
      <c r="V114" s="208">
        <f>-NPV('Life Cycle Cost Evaluation'!$M$1,V30:V$100)/(1+'Life Cycle Cost Evaluation'!$M$1)^($B29-'Life Cycle Cost Evaluation'!$M$4)</f>
        <v>0</v>
      </c>
      <c r="W114" s="208">
        <f>-NPV('Life Cycle Cost Evaluation'!$M$1,W30:W$100)/(1+'Life Cycle Cost Evaluation'!$M$1)^($B29-'Life Cycle Cost Evaluation'!$M$4)</f>
        <v>0</v>
      </c>
      <c r="X114" s="208">
        <f>-NPV('Life Cycle Cost Evaluation'!$M$1,X30:X$100)/(1+'Life Cycle Cost Evaluation'!$M$1)^($B29-'Life Cycle Cost Evaluation'!$M$4)</f>
        <v>-1702345.3531593105</v>
      </c>
      <c r="Y114" s="208">
        <f>-NPV('Life Cycle Cost Evaluation'!$M$1,Y30:Y$100)/(1+'Life Cycle Cost Evaluation'!$M$1)^($B29-'Life Cycle Cost Evaluation'!$M$4)</f>
        <v>0</v>
      </c>
      <c r="Z114" s="208">
        <f>-NPV('Life Cycle Cost Evaluation'!$M$1,Z30:Z$100)/(1+'Life Cycle Cost Evaluation'!$M$1)^($B29-'Life Cycle Cost Evaluation'!$M$4)</f>
        <v>0</v>
      </c>
      <c r="AA114" s="208">
        <f>-NPV('Life Cycle Cost Evaluation'!$M$1,AA30:AA$100)/(1+'Life Cycle Cost Evaluation'!$M$1)^($B29-'Life Cycle Cost Evaluation'!$M$4)</f>
        <v>-1341101.7481665798</v>
      </c>
      <c r="AB114" s="208">
        <f>-NPV('Life Cycle Cost Evaluation'!$M$1,AB30:AB$100)/(1+'Life Cycle Cost Evaluation'!$M$1)^($B29-'Life Cycle Cost Evaluation'!$M$4)</f>
        <v>0</v>
      </c>
      <c r="AC114" s="208">
        <f>-NPV('Life Cycle Cost Evaluation'!$M$1,AC30:AC$100)/(1+'Life Cycle Cost Evaluation'!$M$1)^($B29-'Life Cycle Cost Evaluation'!$M$4)</f>
        <v>0</v>
      </c>
      <c r="AD114" s="208">
        <f>-NPV('Life Cycle Cost Evaluation'!$M$1,AD30:AD$100)/(1+'Life Cycle Cost Evaluation'!$M$1)^($B29-'Life Cycle Cost Evaluation'!$M$4)</f>
        <v>0</v>
      </c>
      <c r="AE114" s="208">
        <f>-NPV('Life Cycle Cost Evaluation'!$M$1,AE30:AE$100)/(1+'Life Cycle Cost Evaluation'!$M$1)^($B29-'Life Cycle Cost Evaluation'!$M$4)</f>
        <v>-954035.16242231429</v>
      </c>
      <c r="AF114" s="208">
        <f>-NPV('Life Cycle Cost Evaluation'!$M$1,AF30:AF$100)/(1+'Life Cycle Cost Evaluation'!$M$1)^($B29-'Life Cycle Cost Evaluation'!$M$4)</f>
        <v>0</v>
      </c>
      <c r="AG114" s="208">
        <f>-NPV('Life Cycle Cost Evaluation'!$M$1,AG30:AG$100)/(1+'Life Cycle Cost Evaluation'!$M$1)^($B29-'Life Cycle Cost Evaluation'!$M$4)</f>
        <v>0</v>
      </c>
      <c r="AH114" s="208">
        <f>-NPV('Life Cycle Cost Evaluation'!$M$1,AH30:AH$100)/(1+'Life Cycle Cost Evaluation'!$M$1)^($B29-'Life Cycle Cost Evaluation'!$M$4)</f>
        <v>0</v>
      </c>
      <c r="AI114" s="208">
        <f>-NPV('Life Cycle Cost Evaluation'!$M$1,AI30:AI$100)/(1+'Life Cycle Cost Evaluation'!$M$1)^($B29-'Life Cycle Cost Evaluation'!$M$4)</f>
        <v>-3559333.5658213273</v>
      </c>
      <c r="AJ114" s="208">
        <f>-NPV('Life Cycle Cost Evaluation'!$M$1,AJ30:AJ$100)/(1+'Life Cycle Cost Evaluation'!$M$1)^($B29-'Life Cycle Cost Evaluation'!$M$4)</f>
        <v>0</v>
      </c>
      <c r="AK114" s="208">
        <f>-NPV('Life Cycle Cost Evaluation'!$M$1,AK30:AK$100)/(1+'Life Cycle Cost Evaluation'!$M$1)^($B29-'Life Cycle Cost Evaluation'!$M$4)</f>
        <v>0</v>
      </c>
      <c r="AL114" s="208">
        <f>-NPV('Life Cycle Cost Evaluation'!$M$1,AL30:AL$100)/(1+'Life Cycle Cost Evaluation'!$M$1)^($B29-'Life Cycle Cost Evaluation'!$M$4)</f>
        <v>-799349.10076948581</v>
      </c>
      <c r="AM114" s="208">
        <f>-NPV('Life Cycle Cost Evaluation'!$M$1,AM30:AM$100)/(1+'Life Cycle Cost Evaluation'!$M$1)^($B29-'Life Cycle Cost Evaluation'!$M$4)</f>
        <v>0</v>
      </c>
      <c r="AN114" s="208">
        <f>-NPV('Life Cycle Cost Evaluation'!$M$1,AN30:AN$100)/(1+'Life Cycle Cost Evaluation'!$M$1)^($B29-'Life Cycle Cost Evaluation'!$M$4)</f>
        <v>0</v>
      </c>
      <c r="AO114" s="208">
        <f>-NPV('Life Cycle Cost Evaluation'!$M$1,AO30:AO$100)/(1+'Life Cycle Cost Evaluation'!$M$1)^($B29-'Life Cycle Cost Evaluation'!$M$4)</f>
        <v>0</v>
      </c>
      <c r="AP114" s="208">
        <f>-NPV('Life Cycle Cost Evaluation'!$M$1,AP30:AP$100)/(1+'Life Cycle Cost Evaluation'!$M$1)^($B29-'Life Cycle Cost Evaluation'!$M$4)</f>
        <v>-849365.71735437994</v>
      </c>
      <c r="AQ114" s="208">
        <f>-NPV('Life Cycle Cost Evaluation'!$M$1,AQ30:AQ$100)/(1+'Life Cycle Cost Evaluation'!$M$1)^($B29-'Life Cycle Cost Evaluation'!$M$4)</f>
        <v>0</v>
      </c>
      <c r="AR114" s="208">
        <f>-NPV('Life Cycle Cost Evaluation'!$M$1,AR30:AR$100)/(1+'Life Cycle Cost Evaluation'!$M$1)^($B29-'Life Cycle Cost Evaluation'!$M$4)</f>
        <v>0</v>
      </c>
      <c r="AS114" s="208">
        <f>-NPV('Life Cycle Cost Evaluation'!$M$1,AS30:AS$100)/(1+'Life Cycle Cost Evaluation'!$M$1)^($B29-'Life Cycle Cost Evaluation'!$M$4)</f>
        <v>0</v>
      </c>
      <c r="AT114" s="208">
        <f>-NPV('Life Cycle Cost Evaluation'!$M$1,AT30:AT$100)/(1+'Life Cycle Cost Evaluation'!$M$1)^($B29-'Life Cycle Cost Evaluation'!$M$4)</f>
        <v>0</v>
      </c>
      <c r="AU114" s="208">
        <f>-NPV('Life Cycle Cost Evaluation'!$M$1,AU30:AU$100)/(1+'Life Cycle Cost Evaluation'!$M$1)^($B29-'Life Cycle Cost Evaluation'!$M$4)</f>
        <v>0</v>
      </c>
      <c r="AV114" s="208">
        <f>-NPV('Life Cycle Cost Evaluation'!$M$1,AV30:AV$100)/(1+'Life Cycle Cost Evaluation'!$M$1)^($B29-'Life Cycle Cost Evaluation'!$M$4)</f>
        <v>0</v>
      </c>
      <c r="AW114" s="208">
        <f>-NPV('Life Cycle Cost Evaluation'!$M$1,AW30:AW$100)/(1+'Life Cycle Cost Evaluation'!$M$1)^($B29-'Life Cycle Cost Evaluation'!$M$4)</f>
        <v>0</v>
      </c>
      <c r="AX114" s="208">
        <f>-NPV('Life Cycle Cost Evaluation'!$M$1,AX30:AX$100)/(1+'Life Cycle Cost Evaluation'!$M$1)^($B29-'Life Cycle Cost Evaluation'!$M$4)</f>
        <v>0</v>
      </c>
      <c r="AY114" s="208">
        <f>-NPV('Life Cycle Cost Evaluation'!$M$1,AY30:AY$100)/(1+'Life Cycle Cost Evaluation'!$M$1)^($B29-'Life Cycle Cost Evaluation'!$M$4)</f>
        <v>0</v>
      </c>
      <c r="AZ114" s="208">
        <f>-NPV('Life Cycle Cost Evaluation'!$M$1,AZ30:AZ$100)/(1+'Life Cycle Cost Evaluation'!$M$1)^($B29-'Life Cycle Cost Evaluation'!$M$4)</f>
        <v>-1945060.1463675145</v>
      </c>
      <c r="BA114" s="208">
        <f>-NPV('Life Cycle Cost Evaluation'!$M$1,BA30:BA$100)/(1+'Life Cycle Cost Evaluation'!$M$1)^($B29-'Life Cycle Cost Evaluation'!$M$4)</f>
        <v>0</v>
      </c>
      <c r="BB114" s="208">
        <f>-NPV('Life Cycle Cost Evaluation'!$M$1,BB30:BB$100)/(1+'Life Cycle Cost Evaluation'!$M$1)^($B29-'Life Cycle Cost Evaluation'!$M$4)</f>
        <v>0</v>
      </c>
      <c r="BC114" s="208">
        <f>-NPV('Life Cycle Cost Evaluation'!$M$1,BC30:BC$100)/(1+'Life Cycle Cost Evaluation'!$M$1)^($B29-'Life Cycle Cost Evaluation'!$M$4)</f>
        <v>0</v>
      </c>
      <c r="BD114" s="208">
        <f>-NPV('Life Cycle Cost Evaluation'!$M$1,BD30:BD$100)/(1+'Life Cycle Cost Evaluation'!$M$1)^($B29-'Life Cycle Cost Evaluation'!$M$4)</f>
        <v>0</v>
      </c>
      <c r="BE114" s="208">
        <f>-NPV('Life Cycle Cost Evaluation'!$M$1,BE30:BE$100)/(1+'Life Cycle Cost Evaluation'!$M$1)^($B29-'Life Cycle Cost Evaluation'!$M$4)</f>
        <v>-1024140.1737064209</v>
      </c>
      <c r="BF114" s="208">
        <f>-NPV('Life Cycle Cost Evaluation'!$M$1,BF30:BF$100)/(1+'Life Cycle Cost Evaluation'!$M$1)^($B29-'Life Cycle Cost Evaluation'!$M$4)</f>
        <v>0</v>
      </c>
      <c r="BG114" s="208">
        <f>-NPV('Life Cycle Cost Evaluation'!$M$1,BG30:BG$100)/(1+'Life Cycle Cost Evaluation'!$M$1)^($B29-'Life Cycle Cost Evaluation'!$M$4)</f>
        <v>0</v>
      </c>
      <c r="BH114" s="208">
        <f>-NPV('Life Cycle Cost Evaluation'!$M$1,BH30:BH$100)/(1+'Life Cycle Cost Evaluation'!$M$1)^($B29-'Life Cycle Cost Evaluation'!$M$4)</f>
        <v>-15355737.54063064</v>
      </c>
      <c r="BI114" s="208">
        <f>-NPV('Life Cycle Cost Evaluation'!$M$1,BI30:BI$100)/(1+'Life Cycle Cost Evaluation'!$M$1)^($B29-'Life Cycle Cost Evaluation'!$M$4)</f>
        <v>0</v>
      </c>
      <c r="BJ114" s="208">
        <f>-NPV('Life Cycle Cost Evaluation'!$M$1,BJ30:BJ$100)/(1+'Life Cycle Cost Evaluation'!$M$1)^($B29-'Life Cycle Cost Evaluation'!$M$4)</f>
        <v>0</v>
      </c>
      <c r="BK114" s="208">
        <f>-NPV('Life Cycle Cost Evaluation'!$M$1,BK30:BK$100)/(1+'Life Cycle Cost Evaluation'!$M$1)^($B29-'Life Cycle Cost Evaluation'!$M$4)</f>
        <v>0</v>
      </c>
      <c r="BL114" s="208">
        <f>-NPV('Life Cycle Cost Evaluation'!$M$1,BL30:BL$100)/(1+'Life Cycle Cost Evaluation'!$M$1)^($B29-'Life Cycle Cost Evaluation'!$M$4)</f>
        <v>0</v>
      </c>
      <c r="BM114" s="208">
        <f>-NPV('Life Cycle Cost Evaluation'!$M$1,BM30:BM$100)/(1+'Life Cycle Cost Evaluation'!$M$1)^($B29-'Life Cycle Cost Evaluation'!$M$4)</f>
        <v>0</v>
      </c>
      <c r="BN114" s="208">
        <f>-NPV('Life Cycle Cost Evaluation'!$M$1,BN30:BN$100)/(1+'Life Cycle Cost Evaluation'!$M$1)^($B29-'Life Cycle Cost Evaluation'!$M$4)</f>
        <v>0</v>
      </c>
      <c r="BO114" s="208">
        <f>-NPV('Life Cycle Cost Evaluation'!$M$1,BO30:BO$100)/(1+'Life Cycle Cost Evaluation'!$M$1)^($B29-'Life Cycle Cost Evaluation'!$M$4)</f>
        <v>0</v>
      </c>
      <c r="BP114" s="208">
        <f>-NPV('Life Cycle Cost Evaluation'!$M$1,BP30:BP$100)/(1+'Life Cycle Cost Evaluation'!$M$1)^($B29-'Life Cycle Cost Evaluation'!$M$4)</f>
        <v>0</v>
      </c>
      <c r="BQ114" s="208">
        <f>-NPV('Life Cycle Cost Evaluation'!$M$1,BQ30:BQ$100)/(1+'Life Cycle Cost Evaluation'!$M$1)^($B29-'Life Cycle Cost Evaluation'!$M$4)</f>
        <v>0</v>
      </c>
      <c r="BR114" s="208">
        <f>-NPV('Life Cycle Cost Evaluation'!$M$1,BR30:BR$100)/(1+'Life Cycle Cost Evaluation'!$M$1)^($B29-'Life Cycle Cost Evaluation'!$M$4)</f>
        <v>0</v>
      </c>
      <c r="BS114" s="208">
        <f>-NPV('Life Cycle Cost Evaluation'!$M$1,BS30:BS$100)/(1+'Life Cycle Cost Evaluation'!$M$1)^($B29-'Life Cycle Cost Evaluation'!$M$4)</f>
        <v>0</v>
      </c>
      <c r="BT114" s="208">
        <f>-NPV('Life Cycle Cost Evaluation'!$M$1,BT30:BT$100)/(1+'Life Cycle Cost Evaluation'!$M$1)^($B29-'Life Cycle Cost Evaluation'!$M$4)</f>
        <v>0</v>
      </c>
      <c r="BU114" s="208">
        <f>-NPV('Life Cycle Cost Evaluation'!$M$1,BU30:BU$100)/(1+'Life Cycle Cost Evaluation'!$M$1)^($B29-'Life Cycle Cost Evaluation'!$M$4)</f>
        <v>0</v>
      </c>
      <c r="BV114" s="208">
        <f>-NPV('Life Cycle Cost Evaluation'!$M$1,BV30:BV$100)/(1+'Life Cycle Cost Evaluation'!$M$1)^($B29-'Life Cycle Cost Evaluation'!$M$4)</f>
        <v>0</v>
      </c>
      <c r="BW114" s="208">
        <f>-NPV('Life Cycle Cost Evaluation'!$M$1,BW30:BW$100)/(1+'Life Cycle Cost Evaluation'!$M$1)^($B29-'Life Cycle Cost Evaluation'!$M$4)</f>
        <v>0</v>
      </c>
      <c r="BX114" s="208">
        <f>-NPV('Life Cycle Cost Evaluation'!$M$1,BX30:BX$100)/(1+'Life Cycle Cost Evaluation'!$M$1)^($B29-'Life Cycle Cost Evaluation'!$M$4)</f>
        <v>0</v>
      </c>
      <c r="BY114" s="208">
        <f>-NPV('Life Cycle Cost Evaluation'!$M$1,BY30:BY$100)/(1+'Life Cycle Cost Evaluation'!$M$1)^($B29-'Life Cycle Cost Evaluation'!$M$4)</f>
        <v>0</v>
      </c>
      <c r="BZ114" s="208">
        <f>-NPV('Life Cycle Cost Evaluation'!$M$1,BZ30:BZ$100)/(1+'Life Cycle Cost Evaluation'!$M$1)^($B29-'Life Cycle Cost Evaluation'!$M$4)</f>
        <v>0</v>
      </c>
      <c r="CA114" s="208">
        <f>-NPV('Life Cycle Cost Evaluation'!$M$1,CA30:CA$100)/(1+'Life Cycle Cost Evaluation'!$M$1)^($B29-'Life Cycle Cost Evaluation'!$M$4)</f>
        <v>0</v>
      </c>
      <c r="CB114" s="208">
        <f>-NPV('Life Cycle Cost Evaluation'!$M$1,CB30:CB$100)/(1+'Life Cycle Cost Evaluation'!$M$1)^($B29-'Life Cycle Cost Evaluation'!$M$4)</f>
        <v>0</v>
      </c>
      <c r="CC114" s="208">
        <f>-NPV('Life Cycle Cost Evaluation'!$M$1,CC30:CC$100)/(1+'Life Cycle Cost Evaluation'!$M$1)^($B29-'Life Cycle Cost Evaluation'!$M$4)</f>
        <v>0</v>
      </c>
      <c r="CD114" s="208">
        <f>-NPV('Life Cycle Cost Evaluation'!$M$1,CD30:CD$100)/(1+'Life Cycle Cost Evaluation'!$M$1)^($B29-'Life Cycle Cost Evaluation'!$M$4)</f>
        <v>0</v>
      </c>
      <c r="CE114" s="208">
        <f>-NPV('Life Cycle Cost Evaluation'!$M$1,CE30:CE$100)/(1+'Life Cycle Cost Evaluation'!$M$1)^($B29-'Life Cycle Cost Evaluation'!$M$4)</f>
        <v>0</v>
      </c>
      <c r="CF114" s="208">
        <f>-NPV('Life Cycle Cost Evaluation'!$M$1,CF30:CF$100)/(1+'Life Cycle Cost Evaluation'!$M$1)^($B29-'Life Cycle Cost Evaluation'!$M$4)</f>
        <v>0</v>
      </c>
      <c r="CG114" s="208">
        <f>SUM(D114:M114)</f>
        <v>-11965984.737871153</v>
      </c>
      <c r="CJ114" s="79">
        <v>0</v>
      </c>
    </row>
    <row r="115" spans="2:88" x14ac:dyDescent="0.2">
      <c r="B115" s="86">
        <f t="shared" si="124"/>
        <v>2037</v>
      </c>
      <c r="C115" s="215">
        <v>0</v>
      </c>
      <c r="D115" s="208">
        <f>-NPV('Life Cycle Cost Evaluation'!$M$1,D31:D$100)/(1+'Life Cycle Cost Evaluation'!$M$1)^($B30-'Life Cycle Cost Evaluation'!$M$4)</f>
        <v>-258267.63678379351</v>
      </c>
      <c r="E115" s="208">
        <f>-NPV('Life Cycle Cost Evaluation'!$M$1,E31:E$100)/(1+'Life Cycle Cost Evaluation'!$M$1)^($B30-'Life Cycle Cost Evaluation'!$M$4)</f>
        <v>-269852.79238518252</v>
      </c>
      <c r="F115" s="208">
        <f>-NPV('Life Cycle Cost Evaluation'!$M$1,F31:F$100)/(1+'Life Cycle Cost Evaluation'!$M$1)^($B30-'Life Cycle Cost Evaluation'!$M$4)</f>
        <v>-708192.856987698</v>
      </c>
      <c r="G115" s="208">
        <f>-NPV('Life Cycle Cost Evaluation'!$M$1,G31:G$100)/(1+'Life Cycle Cost Evaluation'!$M$1)^($B30-'Life Cycle Cost Evaluation'!$M$4)</f>
        <v>0</v>
      </c>
      <c r="H115" s="208">
        <f>-NPV('Life Cycle Cost Evaluation'!$M$1,H31:H$100)/(1+'Life Cycle Cost Evaluation'!$M$1)^($B30-'Life Cycle Cost Evaluation'!$M$4)</f>
        <v>-1554967.562874638</v>
      </c>
      <c r="I115" s="208">
        <f>-NPV('Life Cycle Cost Evaluation'!$M$1,I31:I$100)/(1+'Life Cycle Cost Evaluation'!$M$1)^($B30-'Life Cycle Cost Evaluation'!$M$4)</f>
        <v>-4635859.6953494605</v>
      </c>
      <c r="J115" s="208">
        <f>-NPV('Life Cycle Cost Evaluation'!$M$1,J31:J$100)/(1+'Life Cycle Cost Evaluation'!$M$1)^($B30-'Life Cycle Cost Evaluation'!$M$4)</f>
        <v>-1946541.6744270504</v>
      </c>
      <c r="K115" s="208">
        <f>-NPV('Life Cycle Cost Evaluation'!$M$1,K31:K$100)/(1+'Life Cycle Cost Evaluation'!$M$1)^($B30-'Life Cycle Cost Evaluation'!$M$4)</f>
        <v>0</v>
      </c>
      <c r="L115" s="208">
        <f>-NPV('Life Cycle Cost Evaluation'!$M$1,L31:L$100)/(1+'Life Cycle Cost Evaluation'!$M$1)^($B30-'Life Cycle Cost Evaluation'!$M$4)</f>
        <v>-911808.90247665381</v>
      </c>
      <c r="M115" s="208">
        <f>-NPV('Life Cycle Cost Evaluation'!$M$1,M31:M$100)/(1+'Life Cycle Cost Evaluation'!$M$1)^($B30-'Life Cycle Cost Evaluation'!$M$4)</f>
        <v>-635527.03902646946</v>
      </c>
      <c r="N115" s="208">
        <f>-NPV('Life Cycle Cost Evaluation'!$M$1,N31:N$100)/(1+'Life Cycle Cost Evaluation'!$M$1)^($B30-'Life Cycle Cost Evaluation'!$M$4)</f>
        <v>0</v>
      </c>
      <c r="O115" s="208">
        <f>-NPV('Life Cycle Cost Evaluation'!$M$1,O31:O$100)/(1+'Life Cycle Cost Evaluation'!$M$1)^($B30-'Life Cycle Cost Evaluation'!$M$4)</f>
        <v>0</v>
      </c>
      <c r="P115" s="208">
        <f>-NPV('Life Cycle Cost Evaluation'!$M$1,P31:P$100)/(1+'Life Cycle Cost Evaluation'!$M$1)^($B30-'Life Cycle Cost Evaluation'!$M$4)</f>
        <v>0</v>
      </c>
      <c r="Q115" s="208">
        <f>-NPV('Life Cycle Cost Evaluation'!$M$1,Q31:Q$100)/(1+'Life Cycle Cost Evaluation'!$M$1)^($B30-'Life Cycle Cost Evaluation'!$M$4)</f>
        <v>0</v>
      </c>
      <c r="R115" s="208">
        <f>-NPV('Life Cycle Cost Evaluation'!$M$1,R31:R$100)/(1+'Life Cycle Cost Evaluation'!$M$1)^($B30-'Life Cycle Cost Evaluation'!$M$4)</f>
        <v>0</v>
      </c>
      <c r="S115" s="208">
        <f>-NPV('Life Cycle Cost Evaluation'!$M$1,S31:S$100)/(1+'Life Cycle Cost Evaluation'!$M$1)^($B30-'Life Cycle Cost Evaluation'!$M$4)</f>
        <v>0</v>
      </c>
      <c r="T115" s="208">
        <f>-NPV('Life Cycle Cost Evaluation'!$M$1,T31:T$100)/(1+'Life Cycle Cost Evaluation'!$M$1)^($B30-'Life Cycle Cost Evaluation'!$M$4)</f>
        <v>0</v>
      </c>
      <c r="U115" s="208">
        <f>-NPV('Life Cycle Cost Evaluation'!$M$1,U31:U$100)/(1+'Life Cycle Cost Evaluation'!$M$1)^($B30-'Life Cycle Cost Evaluation'!$M$4)</f>
        <v>0</v>
      </c>
      <c r="V115" s="208">
        <f>-NPV('Life Cycle Cost Evaluation'!$M$1,V31:V$100)/(1+'Life Cycle Cost Evaluation'!$M$1)^($B30-'Life Cycle Cost Evaluation'!$M$4)</f>
        <v>0</v>
      </c>
      <c r="W115" s="208">
        <f>-NPV('Life Cycle Cost Evaluation'!$M$1,W31:W$100)/(1+'Life Cycle Cost Evaluation'!$M$1)^($B30-'Life Cycle Cost Evaluation'!$M$4)</f>
        <v>0</v>
      </c>
      <c r="X115" s="208">
        <f>-NPV('Life Cycle Cost Evaluation'!$M$1,X31:X$100)/(1+'Life Cycle Cost Evaluation'!$M$1)^($B30-'Life Cycle Cost Evaluation'!$M$4)</f>
        <v>-1597396.4090825843</v>
      </c>
      <c r="Y115" s="208">
        <f>-NPV('Life Cycle Cost Evaluation'!$M$1,Y31:Y$100)/(1+'Life Cycle Cost Evaluation'!$M$1)^($B30-'Life Cycle Cost Evaluation'!$M$4)</f>
        <v>0</v>
      </c>
      <c r="Z115" s="208">
        <f>-NPV('Life Cycle Cost Evaluation'!$M$1,Z31:Z$100)/(1+'Life Cycle Cost Evaluation'!$M$1)^($B30-'Life Cycle Cost Evaluation'!$M$4)</f>
        <v>0</v>
      </c>
      <c r="AA115" s="208">
        <f>-NPV('Life Cycle Cost Evaluation'!$M$1,AA31:AA$100)/(1+'Life Cycle Cost Evaluation'!$M$1)^($B30-'Life Cycle Cost Evaluation'!$M$4)</f>
        <v>-1258423.3350535606</v>
      </c>
      <c r="AB115" s="208">
        <f>-NPV('Life Cycle Cost Evaluation'!$M$1,AB31:AB$100)/(1+'Life Cycle Cost Evaluation'!$M$1)^($B30-'Life Cycle Cost Evaluation'!$M$4)</f>
        <v>0</v>
      </c>
      <c r="AC115" s="208">
        <f>-NPV('Life Cycle Cost Evaluation'!$M$1,AC31:AC$100)/(1+'Life Cycle Cost Evaluation'!$M$1)^($B30-'Life Cycle Cost Evaluation'!$M$4)</f>
        <v>0</v>
      </c>
      <c r="AD115" s="208">
        <f>-NPV('Life Cycle Cost Evaluation'!$M$1,AD31:AD$100)/(1+'Life Cycle Cost Evaluation'!$M$1)^($B30-'Life Cycle Cost Evaluation'!$M$4)</f>
        <v>0</v>
      </c>
      <c r="AE115" s="208">
        <f>-NPV('Life Cycle Cost Evaluation'!$M$1,AE31:AE$100)/(1+'Life Cycle Cost Evaluation'!$M$1)^($B30-'Life Cycle Cost Evaluation'!$M$4)</f>
        <v>-895219.25722277758</v>
      </c>
      <c r="AF115" s="208">
        <f>-NPV('Life Cycle Cost Evaluation'!$M$1,AF31:AF$100)/(1+'Life Cycle Cost Evaluation'!$M$1)^($B30-'Life Cycle Cost Evaluation'!$M$4)</f>
        <v>0</v>
      </c>
      <c r="AG115" s="208">
        <f>-NPV('Life Cycle Cost Evaluation'!$M$1,AG31:AG$100)/(1+'Life Cycle Cost Evaluation'!$M$1)^($B30-'Life Cycle Cost Evaluation'!$M$4)</f>
        <v>0</v>
      </c>
      <c r="AH115" s="208">
        <f>-NPV('Life Cycle Cost Evaluation'!$M$1,AH31:AH$100)/(1+'Life Cycle Cost Evaluation'!$M$1)^($B30-'Life Cycle Cost Evaluation'!$M$4)</f>
        <v>0</v>
      </c>
      <c r="AI115" s="208">
        <f>-NPV('Life Cycle Cost Evaluation'!$M$1,AI31:AI$100)/(1+'Life Cycle Cost Evaluation'!$M$1)^($B30-'Life Cycle Cost Evaluation'!$M$4)</f>
        <v>-3339902.0041487534</v>
      </c>
      <c r="AJ115" s="208">
        <f>-NPV('Life Cycle Cost Evaluation'!$M$1,AJ31:AJ$100)/(1+'Life Cycle Cost Evaluation'!$M$1)^($B30-'Life Cycle Cost Evaluation'!$M$4)</f>
        <v>0</v>
      </c>
      <c r="AK115" s="208">
        <f>-NPV('Life Cycle Cost Evaluation'!$M$1,AK31:AK$100)/(1+'Life Cycle Cost Evaluation'!$M$1)^($B30-'Life Cycle Cost Evaluation'!$M$4)</f>
        <v>0</v>
      </c>
      <c r="AL115" s="208">
        <f>-NPV('Life Cycle Cost Evaluation'!$M$1,AL31:AL$100)/(1+'Life Cycle Cost Evaluation'!$M$1)^($B30-'Life Cycle Cost Evaluation'!$M$4)</f>
        <v>-750069.53248520743</v>
      </c>
      <c r="AM115" s="208">
        <f>-NPV('Life Cycle Cost Evaluation'!$M$1,AM31:AM$100)/(1+'Life Cycle Cost Evaluation'!$M$1)^($B30-'Life Cycle Cost Evaluation'!$M$4)</f>
        <v>0</v>
      </c>
      <c r="AN115" s="208">
        <f>-NPV('Life Cycle Cost Evaluation'!$M$1,AN31:AN$100)/(1+'Life Cycle Cost Evaluation'!$M$1)^($B30-'Life Cycle Cost Evaluation'!$M$4)</f>
        <v>0</v>
      </c>
      <c r="AO115" s="208">
        <f>-NPV('Life Cycle Cost Evaluation'!$M$1,AO31:AO$100)/(1+'Life Cycle Cost Evaluation'!$M$1)^($B30-'Life Cycle Cost Evaluation'!$M$4)</f>
        <v>0</v>
      </c>
      <c r="AP115" s="208">
        <f>-NPV('Life Cycle Cost Evaluation'!$M$1,AP31:AP$100)/(1+'Life Cycle Cost Evaluation'!$M$1)^($B30-'Life Cycle Cost Evaluation'!$M$4)</f>
        <v>-797002.64366555295</v>
      </c>
      <c r="AQ115" s="208">
        <f>-NPV('Life Cycle Cost Evaluation'!$M$1,AQ31:AQ$100)/(1+'Life Cycle Cost Evaluation'!$M$1)^($B30-'Life Cycle Cost Evaluation'!$M$4)</f>
        <v>0</v>
      </c>
      <c r="AR115" s="208">
        <f>-NPV('Life Cycle Cost Evaluation'!$M$1,AR31:AR$100)/(1+'Life Cycle Cost Evaluation'!$M$1)^($B30-'Life Cycle Cost Evaluation'!$M$4)</f>
        <v>0</v>
      </c>
      <c r="AS115" s="208">
        <f>-NPV('Life Cycle Cost Evaluation'!$M$1,AS31:AS$100)/(1+'Life Cycle Cost Evaluation'!$M$1)^($B30-'Life Cycle Cost Evaluation'!$M$4)</f>
        <v>0</v>
      </c>
      <c r="AT115" s="208">
        <f>-NPV('Life Cycle Cost Evaluation'!$M$1,AT31:AT$100)/(1+'Life Cycle Cost Evaluation'!$M$1)^($B30-'Life Cycle Cost Evaluation'!$M$4)</f>
        <v>0</v>
      </c>
      <c r="AU115" s="208">
        <f>-NPV('Life Cycle Cost Evaluation'!$M$1,AU31:AU$100)/(1+'Life Cycle Cost Evaluation'!$M$1)^($B30-'Life Cycle Cost Evaluation'!$M$4)</f>
        <v>0</v>
      </c>
      <c r="AV115" s="208">
        <f>-NPV('Life Cycle Cost Evaluation'!$M$1,AV31:AV$100)/(1+'Life Cycle Cost Evaluation'!$M$1)^($B30-'Life Cycle Cost Evaluation'!$M$4)</f>
        <v>0</v>
      </c>
      <c r="AW115" s="208">
        <f>-NPV('Life Cycle Cost Evaluation'!$M$1,AW31:AW$100)/(1+'Life Cycle Cost Evaluation'!$M$1)^($B30-'Life Cycle Cost Evaluation'!$M$4)</f>
        <v>0</v>
      </c>
      <c r="AX115" s="208">
        <f>-NPV('Life Cycle Cost Evaluation'!$M$1,AX31:AX$100)/(1+'Life Cycle Cost Evaluation'!$M$1)^($B30-'Life Cycle Cost Evaluation'!$M$4)</f>
        <v>0</v>
      </c>
      <c r="AY115" s="208">
        <f>-NPV('Life Cycle Cost Evaluation'!$M$1,AY31:AY$100)/(1+'Life Cycle Cost Evaluation'!$M$1)^($B30-'Life Cycle Cost Evaluation'!$M$4)</f>
        <v>0</v>
      </c>
      <c r="AZ115" s="208">
        <f>-NPV('Life Cycle Cost Evaluation'!$M$1,AZ31:AZ$100)/(1+'Life Cycle Cost Evaluation'!$M$1)^($B30-'Life Cycle Cost Evaluation'!$M$4)</f>
        <v>-1825147.9275288675</v>
      </c>
      <c r="BA115" s="208">
        <f>-NPV('Life Cycle Cost Evaluation'!$M$1,BA31:BA$100)/(1+'Life Cycle Cost Evaluation'!$M$1)^($B30-'Life Cycle Cost Evaluation'!$M$4)</f>
        <v>0</v>
      </c>
      <c r="BB115" s="208">
        <f>-NPV('Life Cycle Cost Evaluation'!$M$1,BB31:BB$100)/(1+'Life Cycle Cost Evaluation'!$M$1)^($B30-'Life Cycle Cost Evaluation'!$M$4)</f>
        <v>0</v>
      </c>
      <c r="BC115" s="208">
        <f>-NPV('Life Cycle Cost Evaluation'!$M$1,BC31:BC$100)/(1+'Life Cycle Cost Evaluation'!$M$1)^($B30-'Life Cycle Cost Evaluation'!$M$4)</f>
        <v>0</v>
      </c>
      <c r="BD115" s="208">
        <f>-NPV('Life Cycle Cost Evaluation'!$M$1,BD31:BD$100)/(1+'Life Cycle Cost Evaluation'!$M$1)^($B30-'Life Cycle Cost Evaluation'!$M$4)</f>
        <v>0</v>
      </c>
      <c r="BE115" s="208">
        <f>-NPV('Life Cycle Cost Evaluation'!$M$1,BE31:BE$100)/(1+'Life Cycle Cost Evaluation'!$M$1)^($B30-'Life Cycle Cost Evaluation'!$M$4)</f>
        <v>-961002.32120335998</v>
      </c>
      <c r="BF115" s="208">
        <f>-NPV('Life Cycle Cost Evaluation'!$M$1,BF31:BF$100)/(1+'Life Cycle Cost Evaluation'!$M$1)^($B30-'Life Cycle Cost Evaluation'!$M$4)</f>
        <v>0</v>
      </c>
      <c r="BG115" s="208">
        <f>-NPV('Life Cycle Cost Evaluation'!$M$1,BG31:BG$100)/(1+'Life Cycle Cost Evaluation'!$M$1)^($B30-'Life Cycle Cost Evaluation'!$M$4)</f>
        <v>0</v>
      </c>
      <c r="BH115" s="208">
        <f>-NPV('Life Cycle Cost Evaluation'!$M$1,BH31:BH$100)/(1+'Life Cycle Cost Evaluation'!$M$1)^($B30-'Life Cycle Cost Evaluation'!$M$4)</f>
        <v>-14409062.156920932</v>
      </c>
      <c r="BI115" s="208">
        <f>-NPV('Life Cycle Cost Evaluation'!$M$1,BI31:BI$100)/(1+'Life Cycle Cost Evaluation'!$M$1)^($B30-'Life Cycle Cost Evaluation'!$M$4)</f>
        <v>0</v>
      </c>
      <c r="BJ115" s="208">
        <f>-NPV('Life Cycle Cost Evaluation'!$M$1,BJ31:BJ$100)/(1+'Life Cycle Cost Evaluation'!$M$1)^($B30-'Life Cycle Cost Evaluation'!$M$4)</f>
        <v>0</v>
      </c>
      <c r="BK115" s="208">
        <f>-NPV('Life Cycle Cost Evaluation'!$M$1,BK31:BK$100)/(1+'Life Cycle Cost Evaluation'!$M$1)^($B30-'Life Cycle Cost Evaluation'!$M$4)</f>
        <v>0</v>
      </c>
      <c r="BL115" s="208">
        <f>-NPV('Life Cycle Cost Evaluation'!$M$1,BL31:BL$100)/(1+'Life Cycle Cost Evaluation'!$M$1)^($B30-'Life Cycle Cost Evaluation'!$M$4)</f>
        <v>0</v>
      </c>
      <c r="BM115" s="208">
        <f>-NPV('Life Cycle Cost Evaluation'!$M$1,BM31:BM$100)/(1+'Life Cycle Cost Evaluation'!$M$1)^($B30-'Life Cycle Cost Evaluation'!$M$4)</f>
        <v>0</v>
      </c>
      <c r="BN115" s="208">
        <f>-NPV('Life Cycle Cost Evaluation'!$M$1,BN31:BN$100)/(1+'Life Cycle Cost Evaluation'!$M$1)^($B30-'Life Cycle Cost Evaluation'!$M$4)</f>
        <v>0</v>
      </c>
      <c r="BO115" s="208">
        <f>-NPV('Life Cycle Cost Evaluation'!$M$1,BO31:BO$100)/(1+'Life Cycle Cost Evaluation'!$M$1)^($B30-'Life Cycle Cost Evaluation'!$M$4)</f>
        <v>0</v>
      </c>
      <c r="BP115" s="208">
        <f>-NPV('Life Cycle Cost Evaluation'!$M$1,BP31:BP$100)/(1+'Life Cycle Cost Evaluation'!$M$1)^($B30-'Life Cycle Cost Evaluation'!$M$4)</f>
        <v>0</v>
      </c>
      <c r="BQ115" s="208">
        <f>-NPV('Life Cycle Cost Evaluation'!$M$1,BQ31:BQ$100)/(1+'Life Cycle Cost Evaluation'!$M$1)^($B30-'Life Cycle Cost Evaluation'!$M$4)</f>
        <v>0</v>
      </c>
      <c r="BR115" s="208">
        <f>-NPV('Life Cycle Cost Evaluation'!$M$1,BR31:BR$100)/(1+'Life Cycle Cost Evaluation'!$M$1)^($B30-'Life Cycle Cost Evaluation'!$M$4)</f>
        <v>0</v>
      </c>
      <c r="BS115" s="208">
        <f>-NPV('Life Cycle Cost Evaluation'!$M$1,BS31:BS$100)/(1+'Life Cycle Cost Evaluation'!$M$1)^($B30-'Life Cycle Cost Evaluation'!$M$4)</f>
        <v>0</v>
      </c>
      <c r="BT115" s="208">
        <f>-NPV('Life Cycle Cost Evaluation'!$M$1,BT31:BT$100)/(1+'Life Cycle Cost Evaluation'!$M$1)^($B30-'Life Cycle Cost Evaluation'!$M$4)</f>
        <v>0</v>
      </c>
      <c r="BU115" s="208">
        <f>-NPV('Life Cycle Cost Evaluation'!$M$1,BU31:BU$100)/(1+'Life Cycle Cost Evaluation'!$M$1)^($B30-'Life Cycle Cost Evaluation'!$M$4)</f>
        <v>0</v>
      </c>
      <c r="BV115" s="208">
        <f>-NPV('Life Cycle Cost Evaluation'!$M$1,BV31:BV$100)/(1+'Life Cycle Cost Evaluation'!$M$1)^($B30-'Life Cycle Cost Evaluation'!$M$4)</f>
        <v>0</v>
      </c>
      <c r="BW115" s="208">
        <f>-NPV('Life Cycle Cost Evaluation'!$M$1,BW31:BW$100)/(1+'Life Cycle Cost Evaluation'!$M$1)^($B30-'Life Cycle Cost Evaluation'!$M$4)</f>
        <v>0</v>
      </c>
      <c r="BX115" s="208">
        <f>-NPV('Life Cycle Cost Evaluation'!$M$1,BX31:BX$100)/(1+'Life Cycle Cost Evaluation'!$M$1)^($B30-'Life Cycle Cost Evaluation'!$M$4)</f>
        <v>0</v>
      </c>
      <c r="BY115" s="208">
        <f>-NPV('Life Cycle Cost Evaluation'!$M$1,BY31:BY$100)/(1+'Life Cycle Cost Evaluation'!$M$1)^($B30-'Life Cycle Cost Evaluation'!$M$4)</f>
        <v>0</v>
      </c>
      <c r="BZ115" s="208">
        <f>-NPV('Life Cycle Cost Evaluation'!$M$1,BZ31:BZ$100)/(1+'Life Cycle Cost Evaluation'!$M$1)^($B30-'Life Cycle Cost Evaluation'!$M$4)</f>
        <v>0</v>
      </c>
      <c r="CA115" s="208">
        <f>-NPV('Life Cycle Cost Evaluation'!$M$1,CA31:CA$100)/(1+'Life Cycle Cost Evaluation'!$M$1)^($B30-'Life Cycle Cost Evaluation'!$M$4)</f>
        <v>0</v>
      </c>
      <c r="CB115" s="208">
        <f>-NPV('Life Cycle Cost Evaluation'!$M$1,CB31:CB$100)/(1+'Life Cycle Cost Evaluation'!$M$1)^($B30-'Life Cycle Cost Evaluation'!$M$4)</f>
        <v>0</v>
      </c>
      <c r="CC115" s="208">
        <f>-NPV('Life Cycle Cost Evaluation'!$M$1,CC31:CC$100)/(1+'Life Cycle Cost Evaluation'!$M$1)^($B30-'Life Cycle Cost Evaluation'!$M$4)</f>
        <v>0</v>
      </c>
      <c r="CD115" s="208">
        <f>-NPV('Life Cycle Cost Evaluation'!$M$1,CD31:CD$100)/(1+'Life Cycle Cost Evaluation'!$M$1)^($B30-'Life Cycle Cost Evaluation'!$M$4)</f>
        <v>0</v>
      </c>
      <c r="CE115" s="208">
        <f>-NPV('Life Cycle Cost Evaluation'!$M$1,CE31:CE$100)/(1+'Life Cycle Cost Evaluation'!$M$1)^($B30-'Life Cycle Cost Evaluation'!$M$4)</f>
        <v>0</v>
      </c>
      <c r="CF115" s="208">
        <f>-NPV('Life Cycle Cost Evaluation'!$M$1,CF31:CF$100)/(1+'Life Cycle Cost Evaluation'!$M$1)^($B30-'Life Cycle Cost Evaluation'!$M$4)</f>
        <v>0</v>
      </c>
      <c r="CG115" s="208">
        <f>SUM(D115:N115)</f>
        <v>-10921018.160310946</v>
      </c>
      <c r="CJ115" s="79">
        <v>0</v>
      </c>
    </row>
    <row r="116" spans="2:88" x14ac:dyDescent="0.2">
      <c r="B116" s="86">
        <f t="shared" si="124"/>
        <v>2038</v>
      </c>
      <c r="C116" s="215">
        <v>0</v>
      </c>
      <c r="D116" s="208">
        <f>-NPV('Life Cycle Cost Evaluation'!$M$1,D32:D$100)/(1+'Life Cycle Cost Evaluation'!$M$1)^($B31-'Life Cycle Cost Evaluation'!$M$4)</f>
        <v>-235693.58106019042</v>
      </c>
      <c r="E116" s="208">
        <f>-NPV('Life Cycle Cost Evaluation'!$M$1,E32:E$100)/(1+'Life Cycle Cost Evaluation'!$M$1)^($B31-'Life Cycle Cost Evaluation'!$M$4)</f>
        <v>-246305.42949081832</v>
      </c>
      <c r="F116" s="208">
        <f>-NPV('Life Cycle Cost Evaluation'!$M$1,F32:F$100)/(1+'Life Cycle Cost Evaluation'!$M$1)^($B31-'Life Cycle Cost Evaluation'!$M$4)</f>
        <v>-646475.49005826726</v>
      </c>
      <c r="G116" s="208">
        <f>-NPV('Life Cycle Cost Evaluation'!$M$1,G32:G$100)/(1+'Life Cycle Cost Evaluation'!$M$1)^($B31-'Life Cycle Cost Evaluation'!$M$4)</f>
        <v>0</v>
      </c>
      <c r="H116" s="208">
        <f>-NPV('Life Cycle Cost Evaluation'!$M$1,H32:H$100)/(1+'Life Cycle Cost Evaluation'!$M$1)^($B31-'Life Cycle Cost Evaluation'!$M$4)</f>
        <v>-1419307.50061023</v>
      </c>
      <c r="I116" s="208">
        <f>-NPV('Life Cycle Cost Evaluation'!$M$1,I32:I$100)/(1+'Life Cycle Cost Evaluation'!$M$1)^($B31-'Life Cycle Cost Evaluation'!$M$4)</f>
        <v>-4231405.5175743904</v>
      </c>
      <c r="J116" s="208">
        <f>-NPV('Life Cycle Cost Evaluation'!$M$1,J32:J$100)/(1+'Life Cycle Cost Evaluation'!$M$1)^($B31-'Life Cycle Cost Evaluation'!$M$4)</f>
        <v>-1776644.7372378423</v>
      </c>
      <c r="K116" s="208">
        <f>-NPV('Life Cycle Cost Evaluation'!$M$1,K32:K$100)/(1+'Life Cycle Cost Evaluation'!$M$1)^($B31-'Life Cycle Cost Evaluation'!$M$4)</f>
        <v>0</v>
      </c>
      <c r="L116" s="208">
        <f>-NPV('Life Cycle Cost Evaluation'!$M$1,L32:L$100)/(1+'Life Cycle Cost Evaluation'!$M$1)^($B31-'Life Cycle Cost Evaluation'!$M$4)</f>
        <v>-832060.4831374709</v>
      </c>
      <c r="M116" s="208">
        <f>-NPV('Life Cycle Cost Evaluation'!$M$1,M32:M$100)/(1+'Life Cycle Cost Evaluation'!$M$1)^($B31-'Life Cycle Cost Evaluation'!$M$4)</f>
        <v>-579850.86117725063</v>
      </c>
      <c r="N116" s="208">
        <f>-NPV('Life Cycle Cost Evaluation'!$M$1,N32:N$100)/(1+'Life Cycle Cost Evaluation'!$M$1)^($B31-'Life Cycle Cost Evaluation'!$M$4)</f>
        <v>0</v>
      </c>
      <c r="O116" s="208">
        <f>-NPV('Life Cycle Cost Evaluation'!$M$1,O32:O$100)/(1+'Life Cycle Cost Evaluation'!$M$1)^($B31-'Life Cycle Cost Evaluation'!$M$4)</f>
        <v>0</v>
      </c>
      <c r="P116" s="208">
        <f>-NPV('Life Cycle Cost Evaluation'!$M$1,P32:P$100)/(1+'Life Cycle Cost Evaluation'!$M$1)^($B31-'Life Cycle Cost Evaluation'!$M$4)</f>
        <v>0</v>
      </c>
      <c r="Q116" s="208">
        <f>-NPV('Life Cycle Cost Evaluation'!$M$1,Q32:Q$100)/(1+'Life Cycle Cost Evaluation'!$M$1)^($B31-'Life Cycle Cost Evaluation'!$M$4)</f>
        <v>0</v>
      </c>
      <c r="R116" s="208">
        <f>-NPV('Life Cycle Cost Evaluation'!$M$1,R32:R$100)/(1+'Life Cycle Cost Evaluation'!$M$1)^($B31-'Life Cycle Cost Evaluation'!$M$4)</f>
        <v>0</v>
      </c>
      <c r="S116" s="208">
        <f>-NPV('Life Cycle Cost Evaluation'!$M$1,S32:S$100)/(1+'Life Cycle Cost Evaluation'!$M$1)^($B31-'Life Cycle Cost Evaluation'!$M$4)</f>
        <v>0</v>
      </c>
      <c r="T116" s="208">
        <f>-NPV('Life Cycle Cost Evaluation'!$M$1,T32:T$100)/(1+'Life Cycle Cost Evaluation'!$M$1)^($B31-'Life Cycle Cost Evaluation'!$M$4)</f>
        <v>0</v>
      </c>
      <c r="U116" s="208">
        <f>-NPV('Life Cycle Cost Evaluation'!$M$1,U32:U$100)/(1+'Life Cycle Cost Evaluation'!$M$1)^($B31-'Life Cycle Cost Evaluation'!$M$4)</f>
        <v>0</v>
      </c>
      <c r="V116" s="208">
        <f>-NPV('Life Cycle Cost Evaluation'!$M$1,V32:V$100)/(1+'Life Cycle Cost Evaluation'!$M$1)^($B31-'Life Cycle Cost Evaluation'!$M$4)</f>
        <v>0</v>
      </c>
      <c r="W116" s="208">
        <f>-NPV('Life Cycle Cost Evaluation'!$M$1,W32:W$100)/(1+'Life Cycle Cost Evaluation'!$M$1)^($B31-'Life Cycle Cost Evaluation'!$M$4)</f>
        <v>0</v>
      </c>
      <c r="X116" s="208">
        <f>-NPV('Life Cycle Cost Evaluation'!$M$1,X32:X$100)/(1+'Life Cycle Cost Evaluation'!$M$1)^($B31-'Life Cycle Cost Evaluation'!$M$4)</f>
        <v>-1498917.5275242415</v>
      </c>
      <c r="Y116" s="208">
        <f>-NPV('Life Cycle Cost Evaluation'!$M$1,Y32:Y$100)/(1+'Life Cycle Cost Evaluation'!$M$1)^($B31-'Life Cycle Cost Evaluation'!$M$4)</f>
        <v>0</v>
      </c>
      <c r="Z116" s="208">
        <f>-NPV('Life Cycle Cost Evaluation'!$M$1,Z32:Z$100)/(1+'Life Cycle Cost Evaluation'!$M$1)^($B31-'Life Cycle Cost Evaluation'!$M$4)</f>
        <v>0</v>
      </c>
      <c r="AA116" s="208">
        <f>-NPV('Life Cycle Cost Evaluation'!$M$1,AA32:AA$100)/(1+'Life Cycle Cost Evaluation'!$M$1)^($B31-'Life Cycle Cost Evaluation'!$M$4)</f>
        <v>-1180842.0146885242</v>
      </c>
      <c r="AB116" s="208">
        <f>-NPV('Life Cycle Cost Evaluation'!$M$1,AB32:AB$100)/(1+'Life Cycle Cost Evaluation'!$M$1)^($B31-'Life Cycle Cost Evaluation'!$M$4)</f>
        <v>0</v>
      </c>
      <c r="AC116" s="208">
        <f>-NPV('Life Cycle Cost Evaluation'!$M$1,AC32:AC$100)/(1+'Life Cycle Cost Evaluation'!$M$1)^($B31-'Life Cycle Cost Evaluation'!$M$4)</f>
        <v>0</v>
      </c>
      <c r="AD116" s="208">
        <f>-NPV('Life Cycle Cost Evaluation'!$M$1,AD32:AD$100)/(1+'Life Cycle Cost Evaluation'!$M$1)^($B31-'Life Cycle Cost Evaluation'!$M$4)</f>
        <v>0</v>
      </c>
      <c r="AE116" s="208">
        <f>-NPV('Life Cycle Cost Evaluation'!$M$1,AE32:AE$100)/(1+'Life Cycle Cost Evaluation'!$M$1)^($B31-'Life Cycle Cost Evaluation'!$M$4)</f>
        <v>-840029.330226872</v>
      </c>
      <c r="AF116" s="208">
        <f>-NPV('Life Cycle Cost Evaluation'!$M$1,AF32:AF$100)/(1+'Life Cycle Cost Evaluation'!$M$1)^($B31-'Life Cycle Cost Evaluation'!$M$4)</f>
        <v>0</v>
      </c>
      <c r="AG116" s="208">
        <f>-NPV('Life Cycle Cost Evaluation'!$M$1,AG32:AG$100)/(1+'Life Cycle Cost Evaluation'!$M$1)^($B31-'Life Cycle Cost Evaluation'!$M$4)</f>
        <v>0</v>
      </c>
      <c r="AH116" s="208">
        <f>-NPV('Life Cycle Cost Evaluation'!$M$1,AH32:AH$100)/(1+'Life Cycle Cost Evaluation'!$M$1)^($B31-'Life Cycle Cost Evaluation'!$M$4)</f>
        <v>0</v>
      </c>
      <c r="AI116" s="208">
        <f>-NPV('Life Cycle Cost Evaluation'!$M$1,AI32:AI$100)/(1+'Life Cycle Cost Evaluation'!$M$1)^($B31-'Life Cycle Cost Evaluation'!$M$4)</f>
        <v>-3133998.3148622997</v>
      </c>
      <c r="AJ116" s="208">
        <f>-NPV('Life Cycle Cost Evaluation'!$M$1,AJ32:AJ$100)/(1+'Life Cycle Cost Evaluation'!$M$1)^($B31-'Life Cycle Cost Evaluation'!$M$4)</f>
        <v>0</v>
      </c>
      <c r="AK116" s="208">
        <f>-NPV('Life Cycle Cost Evaluation'!$M$1,AK32:AK$100)/(1+'Life Cycle Cost Evaluation'!$M$1)^($B31-'Life Cycle Cost Evaluation'!$M$4)</f>
        <v>0</v>
      </c>
      <c r="AL116" s="208">
        <f>-NPV('Life Cycle Cost Evaluation'!$M$1,AL32:AL$100)/(1+'Life Cycle Cost Evaluation'!$M$1)^($B31-'Life Cycle Cost Evaluation'!$M$4)</f>
        <v>-703828.03085784672</v>
      </c>
      <c r="AM116" s="208">
        <f>-NPV('Life Cycle Cost Evaluation'!$M$1,AM32:AM$100)/(1+'Life Cycle Cost Evaluation'!$M$1)^($B31-'Life Cycle Cost Evaluation'!$M$4)</f>
        <v>0</v>
      </c>
      <c r="AN116" s="208">
        <f>-NPV('Life Cycle Cost Evaluation'!$M$1,AN32:AN$100)/(1+'Life Cycle Cost Evaluation'!$M$1)^($B31-'Life Cycle Cost Evaluation'!$M$4)</f>
        <v>0</v>
      </c>
      <c r="AO116" s="208">
        <f>-NPV('Life Cycle Cost Evaluation'!$M$1,AO32:AO$100)/(1+'Life Cycle Cost Evaluation'!$M$1)^($B31-'Life Cycle Cost Evaluation'!$M$4)</f>
        <v>0</v>
      </c>
      <c r="AP116" s="208">
        <f>-NPV('Life Cycle Cost Evaluation'!$M$1,AP32:AP$100)/(1+'Life Cycle Cost Evaluation'!$M$1)^($B31-'Life Cycle Cost Evaluation'!$M$4)</f>
        <v>-747867.73357000353</v>
      </c>
      <c r="AQ116" s="208">
        <f>-NPV('Life Cycle Cost Evaluation'!$M$1,AQ32:AQ$100)/(1+'Life Cycle Cost Evaluation'!$M$1)^($B31-'Life Cycle Cost Evaluation'!$M$4)</f>
        <v>0</v>
      </c>
      <c r="AR116" s="208">
        <f>-NPV('Life Cycle Cost Evaluation'!$M$1,AR32:AR$100)/(1+'Life Cycle Cost Evaluation'!$M$1)^($B31-'Life Cycle Cost Evaluation'!$M$4)</f>
        <v>0</v>
      </c>
      <c r="AS116" s="208">
        <f>-NPV('Life Cycle Cost Evaluation'!$M$1,AS32:AS$100)/(1+'Life Cycle Cost Evaluation'!$M$1)^($B31-'Life Cycle Cost Evaluation'!$M$4)</f>
        <v>0</v>
      </c>
      <c r="AT116" s="208">
        <f>-NPV('Life Cycle Cost Evaluation'!$M$1,AT32:AT$100)/(1+'Life Cycle Cost Evaluation'!$M$1)^($B31-'Life Cycle Cost Evaluation'!$M$4)</f>
        <v>0</v>
      </c>
      <c r="AU116" s="208">
        <f>-NPV('Life Cycle Cost Evaluation'!$M$1,AU32:AU$100)/(1+'Life Cycle Cost Evaluation'!$M$1)^($B31-'Life Cycle Cost Evaluation'!$M$4)</f>
        <v>0</v>
      </c>
      <c r="AV116" s="208">
        <f>-NPV('Life Cycle Cost Evaluation'!$M$1,AV32:AV$100)/(1+'Life Cycle Cost Evaluation'!$M$1)^($B31-'Life Cycle Cost Evaluation'!$M$4)</f>
        <v>0</v>
      </c>
      <c r="AW116" s="208">
        <f>-NPV('Life Cycle Cost Evaluation'!$M$1,AW32:AW$100)/(1+'Life Cycle Cost Evaluation'!$M$1)^($B31-'Life Cycle Cost Evaluation'!$M$4)</f>
        <v>0</v>
      </c>
      <c r="AX116" s="208">
        <f>-NPV('Life Cycle Cost Evaluation'!$M$1,AX32:AX$100)/(1+'Life Cycle Cost Evaluation'!$M$1)^($B31-'Life Cycle Cost Evaluation'!$M$4)</f>
        <v>0</v>
      </c>
      <c r="AY116" s="208">
        <f>-NPV('Life Cycle Cost Evaluation'!$M$1,AY32:AY$100)/(1+'Life Cycle Cost Evaluation'!$M$1)^($B31-'Life Cycle Cost Evaluation'!$M$4)</f>
        <v>0</v>
      </c>
      <c r="AZ116" s="208">
        <f>-NPV('Life Cycle Cost Evaluation'!$M$1,AZ32:AZ$100)/(1+'Life Cycle Cost Evaluation'!$M$1)^($B31-'Life Cycle Cost Evaluation'!$M$4)</f>
        <v>-1712628.2514111544</v>
      </c>
      <c r="BA116" s="208">
        <f>-NPV('Life Cycle Cost Evaluation'!$M$1,BA32:BA$100)/(1+'Life Cycle Cost Evaluation'!$M$1)^($B31-'Life Cycle Cost Evaluation'!$M$4)</f>
        <v>0</v>
      </c>
      <c r="BB116" s="208">
        <f>-NPV('Life Cycle Cost Evaluation'!$M$1,BB32:BB$100)/(1+'Life Cycle Cost Evaluation'!$M$1)^($B31-'Life Cycle Cost Evaluation'!$M$4)</f>
        <v>0</v>
      </c>
      <c r="BC116" s="208">
        <f>-NPV('Life Cycle Cost Evaluation'!$M$1,BC32:BC$100)/(1+'Life Cycle Cost Evaluation'!$M$1)^($B31-'Life Cycle Cost Evaluation'!$M$4)</f>
        <v>0</v>
      </c>
      <c r="BD116" s="208">
        <f>-NPV('Life Cycle Cost Evaluation'!$M$1,BD32:BD$100)/(1+'Life Cycle Cost Evaluation'!$M$1)^($B31-'Life Cycle Cost Evaluation'!$M$4)</f>
        <v>0</v>
      </c>
      <c r="BE116" s="208">
        <f>-NPV('Life Cycle Cost Evaluation'!$M$1,BE32:BE$100)/(1+'Life Cycle Cost Evaluation'!$M$1)^($B31-'Life Cycle Cost Evaluation'!$M$4)</f>
        <v>-901756.89331271441</v>
      </c>
      <c r="BF116" s="208">
        <f>-NPV('Life Cycle Cost Evaluation'!$M$1,BF32:BF$100)/(1+'Life Cycle Cost Evaluation'!$M$1)^($B31-'Life Cycle Cost Evaluation'!$M$4)</f>
        <v>0</v>
      </c>
      <c r="BG116" s="208">
        <f>-NPV('Life Cycle Cost Evaluation'!$M$1,BG32:BG$100)/(1+'Life Cycle Cost Evaluation'!$M$1)^($B31-'Life Cycle Cost Evaluation'!$M$4)</f>
        <v>0</v>
      </c>
      <c r="BH116" s="208">
        <f>-NPV('Life Cycle Cost Evaluation'!$M$1,BH32:BH$100)/(1+'Life Cycle Cost Evaluation'!$M$1)^($B31-'Life Cycle Cost Evaluation'!$M$4)</f>
        <v>-13520748.950850079</v>
      </c>
      <c r="BI116" s="208">
        <f>-NPV('Life Cycle Cost Evaluation'!$M$1,BI32:BI$100)/(1+'Life Cycle Cost Evaluation'!$M$1)^($B31-'Life Cycle Cost Evaluation'!$M$4)</f>
        <v>0</v>
      </c>
      <c r="BJ116" s="208">
        <f>-NPV('Life Cycle Cost Evaluation'!$M$1,BJ32:BJ$100)/(1+'Life Cycle Cost Evaluation'!$M$1)^($B31-'Life Cycle Cost Evaluation'!$M$4)</f>
        <v>0</v>
      </c>
      <c r="BK116" s="208">
        <f>-NPV('Life Cycle Cost Evaluation'!$M$1,BK32:BK$100)/(1+'Life Cycle Cost Evaluation'!$M$1)^($B31-'Life Cycle Cost Evaluation'!$M$4)</f>
        <v>0</v>
      </c>
      <c r="BL116" s="208">
        <f>-NPV('Life Cycle Cost Evaluation'!$M$1,BL32:BL$100)/(1+'Life Cycle Cost Evaluation'!$M$1)^($B31-'Life Cycle Cost Evaluation'!$M$4)</f>
        <v>0</v>
      </c>
      <c r="BM116" s="208">
        <f>-NPV('Life Cycle Cost Evaluation'!$M$1,BM32:BM$100)/(1+'Life Cycle Cost Evaluation'!$M$1)^($B31-'Life Cycle Cost Evaluation'!$M$4)</f>
        <v>0</v>
      </c>
      <c r="BN116" s="208">
        <f>-NPV('Life Cycle Cost Evaluation'!$M$1,BN32:BN$100)/(1+'Life Cycle Cost Evaluation'!$M$1)^($B31-'Life Cycle Cost Evaluation'!$M$4)</f>
        <v>0</v>
      </c>
      <c r="BO116" s="208">
        <f>-NPV('Life Cycle Cost Evaluation'!$M$1,BO32:BO$100)/(1+'Life Cycle Cost Evaluation'!$M$1)^($B31-'Life Cycle Cost Evaluation'!$M$4)</f>
        <v>0</v>
      </c>
      <c r="BP116" s="208">
        <f>-NPV('Life Cycle Cost Evaluation'!$M$1,BP32:BP$100)/(1+'Life Cycle Cost Evaluation'!$M$1)^($B31-'Life Cycle Cost Evaluation'!$M$4)</f>
        <v>0</v>
      </c>
      <c r="BQ116" s="208">
        <f>-NPV('Life Cycle Cost Evaluation'!$M$1,BQ32:BQ$100)/(1+'Life Cycle Cost Evaluation'!$M$1)^($B31-'Life Cycle Cost Evaluation'!$M$4)</f>
        <v>0</v>
      </c>
      <c r="BR116" s="208">
        <f>-NPV('Life Cycle Cost Evaluation'!$M$1,BR32:BR$100)/(1+'Life Cycle Cost Evaluation'!$M$1)^($B31-'Life Cycle Cost Evaluation'!$M$4)</f>
        <v>0</v>
      </c>
      <c r="BS116" s="208">
        <f>-NPV('Life Cycle Cost Evaluation'!$M$1,BS32:BS$100)/(1+'Life Cycle Cost Evaluation'!$M$1)^($B31-'Life Cycle Cost Evaluation'!$M$4)</f>
        <v>0</v>
      </c>
      <c r="BT116" s="208">
        <f>-NPV('Life Cycle Cost Evaluation'!$M$1,BT32:BT$100)/(1+'Life Cycle Cost Evaluation'!$M$1)^($B31-'Life Cycle Cost Evaluation'!$M$4)</f>
        <v>0</v>
      </c>
      <c r="BU116" s="208">
        <f>-NPV('Life Cycle Cost Evaluation'!$M$1,BU32:BU$100)/(1+'Life Cycle Cost Evaluation'!$M$1)^($B31-'Life Cycle Cost Evaluation'!$M$4)</f>
        <v>0</v>
      </c>
      <c r="BV116" s="208">
        <f>-NPV('Life Cycle Cost Evaluation'!$M$1,BV32:BV$100)/(1+'Life Cycle Cost Evaluation'!$M$1)^($B31-'Life Cycle Cost Evaluation'!$M$4)</f>
        <v>0</v>
      </c>
      <c r="BW116" s="208">
        <f>-NPV('Life Cycle Cost Evaluation'!$M$1,BW32:BW$100)/(1+'Life Cycle Cost Evaluation'!$M$1)^($B31-'Life Cycle Cost Evaluation'!$M$4)</f>
        <v>0</v>
      </c>
      <c r="BX116" s="208">
        <f>-NPV('Life Cycle Cost Evaluation'!$M$1,BX32:BX$100)/(1+'Life Cycle Cost Evaluation'!$M$1)^($B31-'Life Cycle Cost Evaluation'!$M$4)</f>
        <v>0</v>
      </c>
      <c r="BY116" s="208">
        <f>-NPV('Life Cycle Cost Evaluation'!$M$1,BY32:BY$100)/(1+'Life Cycle Cost Evaluation'!$M$1)^($B31-'Life Cycle Cost Evaluation'!$M$4)</f>
        <v>0</v>
      </c>
      <c r="BZ116" s="208">
        <f>-NPV('Life Cycle Cost Evaluation'!$M$1,BZ32:BZ$100)/(1+'Life Cycle Cost Evaluation'!$M$1)^($B31-'Life Cycle Cost Evaluation'!$M$4)</f>
        <v>0</v>
      </c>
      <c r="CA116" s="208">
        <f>-NPV('Life Cycle Cost Evaluation'!$M$1,CA32:CA$100)/(1+'Life Cycle Cost Evaluation'!$M$1)^($B31-'Life Cycle Cost Evaluation'!$M$4)</f>
        <v>0</v>
      </c>
      <c r="CB116" s="208">
        <f>-NPV('Life Cycle Cost Evaluation'!$M$1,CB32:CB$100)/(1+'Life Cycle Cost Evaluation'!$M$1)^($B31-'Life Cycle Cost Evaluation'!$M$4)</f>
        <v>0</v>
      </c>
      <c r="CC116" s="208">
        <f>-NPV('Life Cycle Cost Evaluation'!$M$1,CC32:CC$100)/(1+'Life Cycle Cost Evaluation'!$M$1)^($B31-'Life Cycle Cost Evaluation'!$M$4)</f>
        <v>0</v>
      </c>
      <c r="CD116" s="208">
        <f>-NPV('Life Cycle Cost Evaluation'!$M$1,CD32:CD$100)/(1+'Life Cycle Cost Evaluation'!$M$1)^($B31-'Life Cycle Cost Evaluation'!$M$4)</f>
        <v>0</v>
      </c>
      <c r="CE116" s="208">
        <f>-NPV('Life Cycle Cost Evaluation'!$M$1,CE32:CE$100)/(1+'Life Cycle Cost Evaluation'!$M$1)^($B31-'Life Cycle Cost Evaluation'!$M$4)</f>
        <v>0</v>
      </c>
      <c r="CF116" s="208">
        <f>-NPV('Life Cycle Cost Evaluation'!$M$1,CF32:CF$100)/(1+'Life Cycle Cost Evaluation'!$M$1)^($B31-'Life Cycle Cost Evaluation'!$M$4)</f>
        <v>0</v>
      </c>
      <c r="CG116" s="208">
        <f>SUM(D116:O116)</f>
        <v>-9967743.6003464609</v>
      </c>
      <c r="CJ116" s="79">
        <v>0</v>
      </c>
    </row>
    <row r="117" spans="2:88" x14ac:dyDescent="0.2">
      <c r="B117" s="86">
        <f t="shared" si="124"/>
        <v>2039</v>
      </c>
      <c r="C117" s="215">
        <v>0</v>
      </c>
      <c r="D117" s="208">
        <f>-NPV('Life Cycle Cost Evaluation'!$M$1,D33:D$100)/(1+'Life Cycle Cost Evaluation'!$M$1)^($B32-'Life Cycle Cost Evaluation'!$M$4)</f>
        <v>-215050.48744257918</v>
      </c>
      <c r="E117" s="208">
        <f>-NPV('Life Cycle Cost Evaluation'!$M$1,E33:E$100)/(1+'Life Cycle Cost Evaluation'!$M$1)^($B32-'Life Cycle Cost Evaluation'!$M$4)</f>
        <v>-224776.93850529753</v>
      </c>
      <c r="F117" s="208">
        <f>-NPV('Life Cycle Cost Evaluation'!$M$1,F33:F$100)/(1+'Life Cycle Cost Evaluation'!$M$1)^($B32-'Life Cycle Cost Evaluation'!$M$4)</f>
        <v>-590064.0190775072</v>
      </c>
      <c r="G117" s="208">
        <f>-NPV('Life Cycle Cost Evaluation'!$M$1,G33:G$100)/(1+'Life Cycle Cost Evaluation'!$M$1)^($B32-'Life Cycle Cost Evaluation'!$M$4)</f>
        <v>0</v>
      </c>
      <c r="H117" s="208">
        <f>-NPV('Life Cycle Cost Evaluation'!$M$1,H33:H$100)/(1+'Life Cycle Cost Evaluation'!$M$1)^($B32-'Life Cycle Cost Evaluation'!$M$4)</f>
        <v>-1295436.0178939423</v>
      </c>
      <c r="I117" s="208">
        <f>-NPV('Life Cycle Cost Evaluation'!$M$1,I33:I$100)/(1+'Life Cycle Cost Evaluation'!$M$1)^($B32-'Life Cycle Cost Evaluation'!$M$4)</f>
        <v>-3862244.9320513727</v>
      </c>
      <c r="J117" s="208">
        <f>-NPV('Life Cycle Cost Evaluation'!$M$1,J33:J$100)/(1+'Life Cycle Cost Evaluation'!$M$1)^($B32-'Life Cycle Cost Evaluation'!$M$4)</f>
        <v>-1621641.9041886062</v>
      </c>
      <c r="K117" s="208">
        <f>-NPV('Life Cycle Cost Evaluation'!$M$1,K33:K$100)/(1+'Life Cycle Cost Evaluation'!$M$1)^($B32-'Life Cycle Cost Evaluation'!$M$4)</f>
        <v>0</v>
      </c>
      <c r="L117" s="208">
        <f>-NPV('Life Cycle Cost Evaluation'!$M$1,L33:L$100)/(1+'Life Cycle Cost Evaluation'!$M$1)^($B32-'Life Cycle Cost Evaluation'!$M$4)</f>
        <v>-759376.9766110155</v>
      </c>
      <c r="M117" s="208">
        <f>-NPV('Life Cycle Cost Evaluation'!$M$1,M33:M$100)/(1+'Life Cycle Cost Evaluation'!$M$1)^($B32-'Life Cycle Cost Evaluation'!$M$4)</f>
        <v>-529136.07926873199</v>
      </c>
      <c r="N117" s="208">
        <f>-NPV('Life Cycle Cost Evaluation'!$M$1,N33:N$100)/(1+'Life Cycle Cost Evaluation'!$M$1)^($B32-'Life Cycle Cost Evaluation'!$M$4)</f>
        <v>0</v>
      </c>
      <c r="O117" s="208">
        <f>-NPV('Life Cycle Cost Evaluation'!$M$1,O33:O$100)/(1+'Life Cycle Cost Evaluation'!$M$1)^($B32-'Life Cycle Cost Evaluation'!$M$4)</f>
        <v>0</v>
      </c>
      <c r="P117" s="208">
        <f>-NPV('Life Cycle Cost Evaluation'!$M$1,P33:P$100)/(1+'Life Cycle Cost Evaluation'!$M$1)^($B32-'Life Cycle Cost Evaluation'!$M$4)</f>
        <v>0</v>
      </c>
      <c r="Q117" s="208">
        <f>-NPV('Life Cycle Cost Evaluation'!$M$1,Q33:Q$100)/(1+'Life Cycle Cost Evaluation'!$M$1)^($B32-'Life Cycle Cost Evaluation'!$M$4)</f>
        <v>0</v>
      </c>
      <c r="R117" s="208">
        <f>-NPV('Life Cycle Cost Evaluation'!$M$1,R33:R$100)/(1+'Life Cycle Cost Evaluation'!$M$1)^($B32-'Life Cycle Cost Evaluation'!$M$4)</f>
        <v>0</v>
      </c>
      <c r="S117" s="208">
        <f>-NPV('Life Cycle Cost Evaluation'!$M$1,S33:S$100)/(1+'Life Cycle Cost Evaluation'!$M$1)^($B32-'Life Cycle Cost Evaluation'!$M$4)</f>
        <v>0</v>
      </c>
      <c r="T117" s="208">
        <f>-NPV('Life Cycle Cost Evaluation'!$M$1,T33:T$100)/(1+'Life Cycle Cost Evaluation'!$M$1)^($B32-'Life Cycle Cost Evaluation'!$M$4)</f>
        <v>0</v>
      </c>
      <c r="U117" s="208">
        <f>-NPV('Life Cycle Cost Evaluation'!$M$1,U33:U$100)/(1+'Life Cycle Cost Evaluation'!$M$1)^($B32-'Life Cycle Cost Evaluation'!$M$4)</f>
        <v>0</v>
      </c>
      <c r="V117" s="208">
        <f>-NPV('Life Cycle Cost Evaluation'!$M$1,V33:V$100)/(1+'Life Cycle Cost Evaluation'!$M$1)^($B32-'Life Cycle Cost Evaluation'!$M$4)</f>
        <v>0</v>
      </c>
      <c r="W117" s="208">
        <f>-NPV('Life Cycle Cost Evaluation'!$M$1,W33:W$100)/(1+'Life Cycle Cost Evaluation'!$M$1)^($B32-'Life Cycle Cost Evaluation'!$M$4)</f>
        <v>0</v>
      </c>
      <c r="X117" s="208">
        <f>-NPV('Life Cycle Cost Evaluation'!$M$1,X33:X$100)/(1+'Life Cycle Cost Evaluation'!$M$1)^($B32-'Life Cycle Cost Evaluation'!$M$4)</f>
        <v>-1406509.8315888538</v>
      </c>
      <c r="Y117" s="208">
        <f>-NPV('Life Cycle Cost Evaluation'!$M$1,Y33:Y$100)/(1+'Life Cycle Cost Evaluation'!$M$1)^($B32-'Life Cycle Cost Evaluation'!$M$4)</f>
        <v>0</v>
      </c>
      <c r="Z117" s="208">
        <f>-NPV('Life Cycle Cost Evaluation'!$M$1,Z33:Z$100)/(1+'Life Cycle Cost Evaluation'!$M$1)^($B32-'Life Cycle Cost Evaluation'!$M$4)</f>
        <v>0</v>
      </c>
      <c r="AA117" s="208">
        <f>-NPV('Life Cycle Cost Evaluation'!$M$1,AA33:AA$100)/(1+'Life Cycle Cost Evaluation'!$M$1)^($B32-'Life Cycle Cost Evaluation'!$M$4)</f>
        <v>-1108043.5532406159</v>
      </c>
      <c r="AB117" s="208">
        <f>-NPV('Life Cycle Cost Evaluation'!$M$1,AB33:AB$100)/(1+'Life Cycle Cost Evaluation'!$M$1)^($B32-'Life Cycle Cost Evaluation'!$M$4)</f>
        <v>0</v>
      </c>
      <c r="AC117" s="208">
        <f>-NPV('Life Cycle Cost Evaluation'!$M$1,AC33:AC$100)/(1+'Life Cycle Cost Evaluation'!$M$1)^($B32-'Life Cycle Cost Evaluation'!$M$4)</f>
        <v>0</v>
      </c>
      <c r="AD117" s="208">
        <f>-NPV('Life Cycle Cost Evaluation'!$M$1,AD33:AD$100)/(1+'Life Cycle Cost Evaluation'!$M$1)^($B32-'Life Cycle Cost Evaluation'!$M$4)</f>
        <v>0</v>
      </c>
      <c r="AE117" s="208">
        <f>-NPV('Life Cycle Cost Evaluation'!$M$1,AE33:AE$100)/(1+'Life Cycle Cost Evaluation'!$M$1)^($B32-'Life Cycle Cost Evaluation'!$M$4)</f>
        <v>-788241.84125633107</v>
      </c>
      <c r="AF117" s="208">
        <f>-NPV('Life Cycle Cost Evaluation'!$M$1,AF33:AF$100)/(1+'Life Cycle Cost Evaluation'!$M$1)^($B32-'Life Cycle Cost Evaluation'!$M$4)</f>
        <v>0</v>
      </c>
      <c r="AG117" s="208">
        <f>-NPV('Life Cycle Cost Evaluation'!$M$1,AG33:AG$100)/(1+'Life Cycle Cost Evaluation'!$M$1)^($B32-'Life Cycle Cost Evaluation'!$M$4)</f>
        <v>0</v>
      </c>
      <c r="AH117" s="208">
        <f>-NPV('Life Cycle Cost Evaluation'!$M$1,AH33:AH$100)/(1+'Life Cycle Cost Evaluation'!$M$1)^($B32-'Life Cycle Cost Evaluation'!$M$4)</f>
        <v>0</v>
      </c>
      <c r="AI117" s="208">
        <f>-NPV('Life Cycle Cost Evaluation'!$M$1,AI33:AI$100)/(1+'Life Cycle Cost Evaluation'!$M$1)^($B32-'Life Cycle Cost Evaluation'!$M$4)</f>
        <v>-2940788.5097703855</v>
      </c>
      <c r="AJ117" s="208">
        <f>-NPV('Life Cycle Cost Evaluation'!$M$1,AJ33:AJ$100)/(1+'Life Cycle Cost Evaluation'!$M$1)^($B32-'Life Cycle Cost Evaluation'!$M$4)</f>
        <v>0</v>
      </c>
      <c r="AK117" s="208">
        <f>-NPV('Life Cycle Cost Evaluation'!$M$1,AK33:AK$100)/(1+'Life Cycle Cost Evaluation'!$M$1)^($B32-'Life Cycle Cost Evaluation'!$M$4)</f>
        <v>0</v>
      </c>
      <c r="AL117" s="208">
        <f>-NPV('Life Cycle Cost Evaluation'!$M$1,AL33:AL$100)/(1+'Life Cycle Cost Evaluation'!$M$1)^($B32-'Life Cycle Cost Evaluation'!$M$4)</f>
        <v>-660437.30023256713</v>
      </c>
      <c r="AM117" s="208">
        <f>-NPV('Life Cycle Cost Evaluation'!$M$1,AM33:AM$100)/(1+'Life Cycle Cost Evaluation'!$M$1)^($B32-'Life Cycle Cost Evaluation'!$M$4)</f>
        <v>0</v>
      </c>
      <c r="AN117" s="208">
        <f>-NPV('Life Cycle Cost Evaluation'!$M$1,AN33:AN$100)/(1+'Life Cycle Cost Evaluation'!$M$1)^($B32-'Life Cycle Cost Evaluation'!$M$4)</f>
        <v>0</v>
      </c>
      <c r="AO117" s="208">
        <f>-NPV('Life Cycle Cost Evaluation'!$M$1,AO33:AO$100)/(1+'Life Cycle Cost Evaluation'!$M$1)^($B32-'Life Cycle Cost Evaluation'!$M$4)</f>
        <v>0</v>
      </c>
      <c r="AP117" s="208">
        <f>-NPV('Life Cycle Cost Evaluation'!$M$1,AP33:AP$100)/(1+'Life Cycle Cost Evaluation'!$M$1)^($B32-'Life Cycle Cost Evaluation'!$M$4)</f>
        <v>-701761.97200901143</v>
      </c>
      <c r="AQ117" s="208">
        <f>-NPV('Life Cycle Cost Evaluation'!$M$1,AQ33:AQ$100)/(1+'Life Cycle Cost Evaluation'!$M$1)^($B32-'Life Cycle Cost Evaluation'!$M$4)</f>
        <v>0</v>
      </c>
      <c r="AR117" s="208">
        <f>-NPV('Life Cycle Cost Evaluation'!$M$1,AR33:AR$100)/(1+'Life Cycle Cost Evaluation'!$M$1)^($B32-'Life Cycle Cost Evaluation'!$M$4)</f>
        <v>0</v>
      </c>
      <c r="AS117" s="208">
        <f>-NPV('Life Cycle Cost Evaluation'!$M$1,AS33:AS$100)/(1+'Life Cycle Cost Evaluation'!$M$1)^($B32-'Life Cycle Cost Evaluation'!$M$4)</f>
        <v>0</v>
      </c>
      <c r="AT117" s="208">
        <f>-NPV('Life Cycle Cost Evaluation'!$M$1,AT33:AT$100)/(1+'Life Cycle Cost Evaluation'!$M$1)^($B32-'Life Cycle Cost Evaluation'!$M$4)</f>
        <v>0</v>
      </c>
      <c r="AU117" s="208">
        <f>-NPV('Life Cycle Cost Evaluation'!$M$1,AU33:AU$100)/(1+'Life Cycle Cost Evaluation'!$M$1)^($B32-'Life Cycle Cost Evaluation'!$M$4)</f>
        <v>0</v>
      </c>
      <c r="AV117" s="208">
        <f>-NPV('Life Cycle Cost Evaluation'!$M$1,AV33:AV$100)/(1+'Life Cycle Cost Evaluation'!$M$1)^($B32-'Life Cycle Cost Evaluation'!$M$4)</f>
        <v>0</v>
      </c>
      <c r="AW117" s="208">
        <f>-NPV('Life Cycle Cost Evaluation'!$M$1,AW33:AW$100)/(1+'Life Cycle Cost Evaluation'!$M$1)^($B32-'Life Cycle Cost Evaluation'!$M$4)</f>
        <v>0</v>
      </c>
      <c r="AX117" s="208">
        <f>-NPV('Life Cycle Cost Evaluation'!$M$1,AX33:AX$100)/(1+'Life Cycle Cost Evaluation'!$M$1)^($B32-'Life Cycle Cost Evaluation'!$M$4)</f>
        <v>0</v>
      </c>
      <c r="AY117" s="208">
        <f>-NPV('Life Cycle Cost Evaluation'!$M$1,AY33:AY$100)/(1+'Life Cycle Cost Evaluation'!$M$1)^($B32-'Life Cycle Cost Evaluation'!$M$4)</f>
        <v>0</v>
      </c>
      <c r="AZ117" s="208">
        <f>-NPV('Life Cycle Cost Evaluation'!$M$1,AZ33:AZ$100)/(1+'Life Cycle Cost Evaluation'!$M$1)^($B32-'Life Cycle Cost Evaluation'!$M$4)</f>
        <v>-1607045.3705650319</v>
      </c>
      <c r="BA117" s="208">
        <f>-NPV('Life Cycle Cost Evaluation'!$M$1,BA33:BA$100)/(1+'Life Cycle Cost Evaluation'!$M$1)^($B32-'Life Cycle Cost Evaluation'!$M$4)</f>
        <v>0</v>
      </c>
      <c r="BB117" s="208">
        <f>-NPV('Life Cycle Cost Evaluation'!$M$1,BB33:BB$100)/(1+'Life Cycle Cost Evaluation'!$M$1)^($B32-'Life Cycle Cost Evaluation'!$M$4)</f>
        <v>0</v>
      </c>
      <c r="BC117" s="208">
        <f>-NPV('Life Cycle Cost Evaluation'!$M$1,BC33:BC$100)/(1+'Life Cycle Cost Evaluation'!$M$1)^($B32-'Life Cycle Cost Evaluation'!$M$4)</f>
        <v>0</v>
      </c>
      <c r="BD117" s="208">
        <f>-NPV('Life Cycle Cost Evaluation'!$M$1,BD33:BD$100)/(1+'Life Cycle Cost Evaluation'!$M$1)^($B32-'Life Cycle Cost Evaluation'!$M$4)</f>
        <v>0</v>
      </c>
      <c r="BE117" s="208">
        <f>-NPV('Life Cycle Cost Evaluation'!$M$1,BE33:BE$100)/(1+'Life Cycle Cost Evaluation'!$M$1)^($B32-'Life Cycle Cost Evaluation'!$M$4)</f>
        <v>-846163.9235363747</v>
      </c>
      <c r="BF117" s="208">
        <f>-NPV('Life Cycle Cost Evaluation'!$M$1,BF33:BF$100)/(1+'Life Cycle Cost Evaluation'!$M$1)^($B32-'Life Cycle Cost Evaluation'!$M$4)</f>
        <v>0</v>
      </c>
      <c r="BG117" s="208">
        <f>-NPV('Life Cycle Cost Evaluation'!$M$1,BG33:BG$100)/(1+'Life Cycle Cost Evaluation'!$M$1)^($B32-'Life Cycle Cost Evaluation'!$M$4)</f>
        <v>0</v>
      </c>
      <c r="BH117" s="208">
        <f>-NPV('Life Cycle Cost Evaluation'!$M$1,BH33:BH$100)/(1+'Life Cycle Cost Evaluation'!$M$1)^($B32-'Life Cycle Cost Evaluation'!$M$4)</f>
        <v>-12687199.916346138</v>
      </c>
      <c r="BI117" s="208">
        <f>-NPV('Life Cycle Cost Evaluation'!$M$1,BI33:BI$100)/(1+'Life Cycle Cost Evaluation'!$M$1)^($B32-'Life Cycle Cost Evaluation'!$M$4)</f>
        <v>0</v>
      </c>
      <c r="BJ117" s="208">
        <f>-NPV('Life Cycle Cost Evaluation'!$M$1,BJ33:BJ$100)/(1+'Life Cycle Cost Evaluation'!$M$1)^($B32-'Life Cycle Cost Evaluation'!$M$4)</f>
        <v>0</v>
      </c>
      <c r="BK117" s="208">
        <f>-NPV('Life Cycle Cost Evaluation'!$M$1,BK33:BK$100)/(1+'Life Cycle Cost Evaluation'!$M$1)^($B32-'Life Cycle Cost Evaluation'!$M$4)</f>
        <v>0</v>
      </c>
      <c r="BL117" s="208">
        <f>-NPV('Life Cycle Cost Evaluation'!$M$1,BL33:BL$100)/(1+'Life Cycle Cost Evaluation'!$M$1)^($B32-'Life Cycle Cost Evaluation'!$M$4)</f>
        <v>0</v>
      </c>
      <c r="BM117" s="208">
        <f>-NPV('Life Cycle Cost Evaluation'!$M$1,BM33:BM$100)/(1+'Life Cycle Cost Evaluation'!$M$1)^($B32-'Life Cycle Cost Evaluation'!$M$4)</f>
        <v>0</v>
      </c>
      <c r="BN117" s="208">
        <f>-NPV('Life Cycle Cost Evaluation'!$M$1,BN33:BN$100)/(1+'Life Cycle Cost Evaluation'!$M$1)^($B32-'Life Cycle Cost Evaluation'!$M$4)</f>
        <v>0</v>
      </c>
      <c r="BO117" s="208">
        <f>-NPV('Life Cycle Cost Evaluation'!$M$1,BO33:BO$100)/(1+'Life Cycle Cost Evaluation'!$M$1)^($B32-'Life Cycle Cost Evaluation'!$M$4)</f>
        <v>0</v>
      </c>
      <c r="BP117" s="208">
        <f>-NPV('Life Cycle Cost Evaluation'!$M$1,BP33:BP$100)/(1+'Life Cycle Cost Evaluation'!$M$1)^($B32-'Life Cycle Cost Evaluation'!$M$4)</f>
        <v>0</v>
      </c>
      <c r="BQ117" s="208">
        <f>-NPV('Life Cycle Cost Evaluation'!$M$1,BQ33:BQ$100)/(1+'Life Cycle Cost Evaluation'!$M$1)^($B32-'Life Cycle Cost Evaluation'!$M$4)</f>
        <v>0</v>
      </c>
      <c r="BR117" s="208">
        <f>-NPV('Life Cycle Cost Evaluation'!$M$1,BR33:BR$100)/(1+'Life Cycle Cost Evaluation'!$M$1)^($B32-'Life Cycle Cost Evaluation'!$M$4)</f>
        <v>0</v>
      </c>
      <c r="BS117" s="208">
        <f>-NPV('Life Cycle Cost Evaluation'!$M$1,BS33:BS$100)/(1+'Life Cycle Cost Evaluation'!$M$1)^($B32-'Life Cycle Cost Evaluation'!$M$4)</f>
        <v>0</v>
      </c>
      <c r="BT117" s="208">
        <f>-NPV('Life Cycle Cost Evaluation'!$M$1,BT33:BT$100)/(1+'Life Cycle Cost Evaluation'!$M$1)^($B32-'Life Cycle Cost Evaluation'!$M$4)</f>
        <v>0</v>
      </c>
      <c r="BU117" s="208">
        <f>-NPV('Life Cycle Cost Evaluation'!$M$1,BU33:BU$100)/(1+'Life Cycle Cost Evaluation'!$M$1)^($B32-'Life Cycle Cost Evaluation'!$M$4)</f>
        <v>0</v>
      </c>
      <c r="BV117" s="208">
        <f>-NPV('Life Cycle Cost Evaluation'!$M$1,BV33:BV$100)/(1+'Life Cycle Cost Evaluation'!$M$1)^($B32-'Life Cycle Cost Evaluation'!$M$4)</f>
        <v>0</v>
      </c>
      <c r="BW117" s="208">
        <f>-NPV('Life Cycle Cost Evaluation'!$M$1,BW33:BW$100)/(1+'Life Cycle Cost Evaluation'!$M$1)^($B32-'Life Cycle Cost Evaluation'!$M$4)</f>
        <v>0</v>
      </c>
      <c r="BX117" s="208">
        <f>-NPV('Life Cycle Cost Evaluation'!$M$1,BX33:BX$100)/(1+'Life Cycle Cost Evaluation'!$M$1)^($B32-'Life Cycle Cost Evaluation'!$M$4)</f>
        <v>0</v>
      </c>
      <c r="BY117" s="208">
        <f>-NPV('Life Cycle Cost Evaluation'!$M$1,BY33:BY$100)/(1+'Life Cycle Cost Evaluation'!$M$1)^($B32-'Life Cycle Cost Evaluation'!$M$4)</f>
        <v>0</v>
      </c>
      <c r="BZ117" s="208">
        <f>-NPV('Life Cycle Cost Evaluation'!$M$1,BZ33:BZ$100)/(1+'Life Cycle Cost Evaluation'!$M$1)^($B32-'Life Cycle Cost Evaluation'!$M$4)</f>
        <v>0</v>
      </c>
      <c r="CA117" s="208">
        <f>-NPV('Life Cycle Cost Evaluation'!$M$1,CA33:CA$100)/(1+'Life Cycle Cost Evaluation'!$M$1)^($B32-'Life Cycle Cost Evaluation'!$M$4)</f>
        <v>0</v>
      </c>
      <c r="CB117" s="208">
        <f>-NPV('Life Cycle Cost Evaluation'!$M$1,CB33:CB$100)/(1+'Life Cycle Cost Evaluation'!$M$1)^($B32-'Life Cycle Cost Evaluation'!$M$4)</f>
        <v>0</v>
      </c>
      <c r="CC117" s="208">
        <f>-NPV('Life Cycle Cost Evaluation'!$M$1,CC33:CC$100)/(1+'Life Cycle Cost Evaluation'!$M$1)^($B32-'Life Cycle Cost Evaluation'!$M$4)</f>
        <v>0</v>
      </c>
      <c r="CD117" s="208">
        <f>-NPV('Life Cycle Cost Evaluation'!$M$1,CD33:CD$100)/(1+'Life Cycle Cost Evaluation'!$M$1)^($B32-'Life Cycle Cost Evaluation'!$M$4)</f>
        <v>0</v>
      </c>
      <c r="CE117" s="208">
        <f>-NPV('Life Cycle Cost Evaluation'!$M$1,CE33:CE$100)/(1+'Life Cycle Cost Evaluation'!$M$1)^($B32-'Life Cycle Cost Evaluation'!$M$4)</f>
        <v>0</v>
      </c>
      <c r="CF117" s="208">
        <f>-NPV('Life Cycle Cost Evaluation'!$M$1,CF33:CF$100)/(1+'Life Cycle Cost Evaluation'!$M$1)^($B32-'Life Cycle Cost Evaluation'!$M$4)</f>
        <v>0</v>
      </c>
      <c r="CG117" s="208">
        <f>SUM(D117:P117)</f>
        <v>-9097727.3550390527</v>
      </c>
      <c r="CJ117" s="79">
        <v>0</v>
      </c>
    </row>
    <row r="118" spans="2:88" x14ac:dyDescent="0.2">
      <c r="B118" s="86">
        <f t="shared" si="124"/>
        <v>2040</v>
      </c>
      <c r="C118" s="215">
        <v>0</v>
      </c>
      <c r="D118" s="208">
        <f>-NPV('Life Cycle Cost Evaluation'!$M$1,D34:D$100)/(1+'Life Cycle Cost Evaluation'!$M$1)^($B33-'Life Cycle Cost Evaluation'!$M$4)</f>
        <v>-196169.84791402123</v>
      </c>
      <c r="E118" s="208">
        <f>-NPV('Life Cycle Cost Evaluation'!$M$1,E34:E$100)/(1+'Life Cycle Cost Evaluation'!$M$1)^($B33-'Life Cycle Cost Evaluation'!$M$4)</f>
        <v>-205089.97306579334</v>
      </c>
      <c r="F118" s="208">
        <f>-NPV('Life Cycle Cost Evaluation'!$M$1,F34:F$100)/(1+'Life Cycle Cost Evaluation'!$M$1)^($B33-'Life Cycle Cost Evaluation'!$M$4)</f>
        <v>-538489.07839572302</v>
      </c>
      <c r="G118" s="208">
        <f>-NPV('Life Cycle Cost Evaluation'!$M$1,G34:G$100)/(1+'Life Cycle Cost Evaluation'!$M$1)^($B33-'Life Cycle Cost Evaluation'!$M$4)</f>
        <v>0</v>
      </c>
      <c r="H118" s="208">
        <f>-NPV('Life Cycle Cost Evaluation'!$M$1,H34:H$100)/(1+'Life Cycle Cost Evaluation'!$M$1)^($B33-'Life Cycle Cost Evaluation'!$M$4)</f>
        <v>-1182288.3507760682</v>
      </c>
      <c r="I118" s="208">
        <f>-NPV('Life Cycle Cost Evaluation'!$M$1,I34:I$100)/(1+'Life Cycle Cost Evaluation'!$M$1)^($B33-'Life Cycle Cost Evaluation'!$M$4)</f>
        <v>-3525163.6398430411</v>
      </c>
      <c r="J118" s="208">
        <f>-NPV('Life Cycle Cost Evaluation'!$M$1,J34:J$100)/(1+'Life Cycle Cost Evaluation'!$M$1)^($B33-'Life Cycle Cost Evaluation'!$M$4)</f>
        <v>-1480164.9711996608</v>
      </c>
      <c r="K118" s="208">
        <f>-NPV('Life Cycle Cost Evaluation'!$M$1,K34:K$100)/(1+'Life Cycle Cost Evaluation'!$M$1)^($B33-'Life Cycle Cost Evaluation'!$M$4)</f>
        <v>0</v>
      </c>
      <c r="L118" s="208">
        <f>-NPV('Life Cycle Cost Evaluation'!$M$1,L34:L$100)/(1+'Life Cycle Cost Evaluation'!$M$1)^($B33-'Life Cycle Cost Evaluation'!$M$4)</f>
        <v>-693097.46963041788</v>
      </c>
      <c r="M118" s="208">
        <f>-NPV('Life Cycle Cost Evaluation'!$M$1,M34:M$100)/(1+'Life Cycle Cost Evaluation'!$M$1)^($B33-'Life Cycle Cost Evaluation'!$M$4)</f>
        <v>-482914.12010791199</v>
      </c>
      <c r="N118" s="208">
        <f>-NPV('Life Cycle Cost Evaluation'!$M$1,N34:N$100)/(1+'Life Cycle Cost Evaluation'!$M$1)^($B33-'Life Cycle Cost Evaluation'!$M$4)</f>
        <v>0</v>
      </c>
      <c r="O118" s="208">
        <f>-NPV('Life Cycle Cost Evaluation'!$M$1,O34:O$100)/(1+'Life Cycle Cost Evaluation'!$M$1)^($B33-'Life Cycle Cost Evaluation'!$M$4)</f>
        <v>0</v>
      </c>
      <c r="P118" s="208">
        <f>-NPV('Life Cycle Cost Evaluation'!$M$1,P34:P$100)/(1+'Life Cycle Cost Evaluation'!$M$1)^($B33-'Life Cycle Cost Evaluation'!$M$4)</f>
        <v>0</v>
      </c>
      <c r="Q118" s="208">
        <f>-NPV('Life Cycle Cost Evaluation'!$M$1,Q34:Q$100)/(1+'Life Cycle Cost Evaluation'!$M$1)^($B33-'Life Cycle Cost Evaluation'!$M$4)</f>
        <v>0</v>
      </c>
      <c r="R118" s="208">
        <f>-NPV('Life Cycle Cost Evaluation'!$M$1,R34:R$100)/(1+'Life Cycle Cost Evaluation'!$M$1)^($B33-'Life Cycle Cost Evaluation'!$M$4)</f>
        <v>0</v>
      </c>
      <c r="S118" s="208">
        <f>-NPV('Life Cycle Cost Evaluation'!$M$1,S34:S$100)/(1+'Life Cycle Cost Evaluation'!$M$1)^($B33-'Life Cycle Cost Evaluation'!$M$4)</f>
        <v>0</v>
      </c>
      <c r="T118" s="208">
        <f>-NPV('Life Cycle Cost Evaluation'!$M$1,T34:T$100)/(1+'Life Cycle Cost Evaluation'!$M$1)^($B33-'Life Cycle Cost Evaluation'!$M$4)</f>
        <v>0</v>
      </c>
      <c r="U118" s="208">
        <f>-NPV('Life Cycle Cost Evaluation'!$M$1,U34:U$100)/(1+'Life Cycle Cost Evaluation'!$M$1)^($B33-'Life Cycle Cost Evaluation'!$M$4)</f>
        <v>0</v>
      </c>
      <c r="V118" s="208">
        <f>-NPV('Life Cycle Cost Evaluation'!$M$1,V34:V$100)/(1+'Life Cycle Cost Evaluation'!$M$1)^($B33-'Life Cycle Cost Evaluation'!$M$4)</f>
        <v>0</v>
      </c>
      <c r="W118" s="208">
        <f>-NPV('Life Cycle Cost Evaluation'!$M$1,W34:W$100)/(1+'Life Cycle Cost Evaluation'!$M$1)^($B33-'Life Cycle Cost Evaluation'!$M$4)</f>
        <v>0</v>
      </c>
      <c r="X118" s="208">
        <f>-NPV('Life Cycle Cost Evaluation'!$M$1,X34:X$100)/(1+'Life Cycle Cost Evaluation'!$M$1)^($B33-'Life Cycle Cost Evaluation'!$M$4)</f>
        <v>-1319799.0349900099</v>
      </c>
      <c r="Y118" s="208">
        <f>-NPV('Life Cycle Cost Evaluation'!$M$1,Y34:Y$100)/(1+'Life Cycle Cost Evaluation'!$M$1)^($B33-'Life Cycle Cost Evaluation'!$M$4)</f>
        <v>0</v>
      </c>
      <c r="Z118" s="208">
        <f>-NPV('Life Cycle Cost Evaluation'!$M$1,Z34:Z$100)/(1+'Life Cycle Cost Evaluation'!$M$1)^($B33-'Life Cycle Cost Evaluation'!$M$4)</f>
        <v>0</v>
      </c>
      <c r="AA118" s="208">
        <f>-NPV('Life Cycle Cost Evaluation'!$M$1,AA34:AA$100)/(1+'Life Cycle Cost Evaluation'!$M$1)^($B33-'Life Cycle Cost Evaluation'!$M$4)</f>
        <v>-1039733.0892752327</v>
      </c>
      <c r="AB118" s="208">
        <f>-NPV('Life Cycle Cost Evaluation'!$M$1,AB34:AB$100)/(1+'Life Cycle Cost Evaluation'!$M$1)^($B33-'Life Cycle Cost Evaluation'!$M$4)</f>
        <v>0</v>
      </c>
      <c r="AC118" s="208">
        <f>-NPV('Life Cycle Cost Evaluation'!$M$1,AC34:AC$100)/(1+'Life Cycle Cost Evaluation'!$M$1)^($B33-'Life Cycle Cost Evaluation'!$M$4)</f>
        <v>0</v>
      </c>
      <c r="AD118" s="208">
        <f>-NPV('Life Cycle Cost Evaluation'!$M$1,AD34:AD$100)/(1+'Life Cycle Cost Evaluation'!$M$1)^($B33-'Life Cycle Cost Evaluation'!$M$4)</f>
        <v>0</v>
      </c>
      <c r="AE118" s="208">
        <f>-NPV('Life Cycle Cost Evaluation'!$M$1,AE34:AE$100)/(1+'Life Cycle Cost Evaluation'!$M$1)^($B33-'Life Cycle Cost Evaluation'!$M$4)</f>
        <v>-739647.03129992576</v>
      </c>
      <c r="AF118" s="208">
        <f>-NPV('Life Cycle Cost Evaluation'!$M$1,AF34:AF$100)/(1+'Life Cycle Cost Evaluation'!$M$1)^($B33-'Life Cycle Cost Evaluation'!$M$4)</f>
        <v>0</v>
      </c>
      <c r="AG118" s="208">
        <f>-NPV('Life Cycle Cost Evaluation'!$M$1,AG34:AG$100)/(1+'Life Cycle Cost Evaluation'!$M$1)^($B33-'Life Cycle Cost Evaluation'!$M$4)</f>
        <v>0</v>
      </c>
      <c r="AH118" s="208">
        <f>-NPV('Life Cycle Cost Evaluation'!$M$1,AH34:AH$100)/(1+'Life Cycle Cost Evaluation'!$M$1)^($B33-'Life Cycle Cost Evaluation'!$M$4)</f>
        <v>0</v>
      </c>
      <c r="AI118" s="208">
        <f>-NPV('Life Cycle Cost Evaluation'!$M$1,AI34:AI$100)/(1+'Life Cycle Cost Evaluation'!$M$1)^($B33-'Life Cycle Cost Evaluation'!$M$4)</f>
        <v>-2759490.015736497</v>
      </c>
      <c r="AJ118" s="208">
        <f>-NPV('Life Cycle Cost Evaluation'!$M$1,AJ34:AJ$100)/(1+'Life Cycle Cost Evaluation'!$M$1)^($B33-'Life Cycle Cost Evaluation'!$M$4)</f>
        <v>0</v>
      </c>
      <c r="AK118" s="208">
        <f>-NPV('Life Cycle Cost Evaluation'!$M$1,AK34:AK$100)/(1+'Life Cycle Cost Evaluation'!$M$1)^($B33-'Life Cycle Cost Evaluation'!$M$4)</f>
        <v>0</v>
      </c>
      <c r="AL118" s="208">
        <f>-NPV('Life Cycle Cost Evaluation'!$M$1,AL34:AL$100)/(1+'Life Cycle Cost Evaluation'!$M$1)^($B33-'Life Cycle Cost Evaluation'!$M$4)</f>
        <v>-619721.59166047384</v>
      </c>
      <c r="AM118" s="208">
        <f>-NPV('Life Cycle Cost Evaluation'!$M$1,AM34:AM$100)/(1+'Life Cycle Cost Evaluation'!$M$1)^($B33-'Life Cycle Cost Evaluation'!$M$4)</f>
        <v>0</v>
      </c>
      <c r="AN118" s="208">
        <f>-NPV('Life Cycle Cost Evaluation'!$M$1,AN34:AN$100)/(1+'Life Cycle Cost Evaluation'!$M$1)^($B33-'Life Cycle Cost Evaluation'!$M$4)</f>
        <v>0</v>
      </c>
      <c r="AO118" s="208">
        <f>-NPV('Life Cycle Cost Evaluation'!$M$1,AO34:AO$100)/(1+'Life Cycle Cost Evaluation'!$M$1)^($B33-'Life Cycle Cost Evaluation'!$M$4)</f>
        <v>0</v>
      </c>
      <c r="AP118" s="208">
        <f>-NPV('Life Cycle Cost Evaluation'!$M$1,AP34:AP$100)/(1+'Life Cycle Cost Evaluation'!$M$1)^($B33-'Life Cycle Cost Evaluation'!$M$4)</f>
        <v>-658498.61312659411</v>
      </c>
      <c r="AQ118" s="208">
        <f>-NPV('Life Cycle Cost Evaluation'!$M$1,AQ34:AQ$100)/(1+'Life Cycle Cost Evaluation'!$M$1)^($B33-'Life Cycle Cost Evaluation'!$M$4)</f>
        <v>0</v>
      </c>
      <c r="AR118" s="208">
        <f>-NPV('Life Cycle Cost Evaluation'!$M$1,AR34:AR$100)/(1+'Life Cycle Cost Evaluation'!$M$1)^($B33-'Life Cycle Cost Evaluation'!$M$4)</f>
        <v>0</v>
      </c>
      <c r="AS118" s="208">
        <f>-NPV('Life Cycle Cost Evaluation'!$M$1,AS34:AS$100)/(1+'Life Cycle Cost Evaluation'!$M$1)^($B33-'Life Cycle Cost Evaluation'!$M$4)</f>
        <v>0</v>
      </c>
      <c r="AT118" s="208">
        <f>-NPV('Life Cycle Cost Evaluation'!$M$1,AT34:AT$100)/(1+'Life Cycle Cost Evaluation'!$M$1)^($B33-'Life Cycle Cost Evaluation'!$M$4)</f>
        <v>0</v>
      </c>
      <c r="AU118" s="208">
        <f>-NPV('Life Cycle Cost Evaluation'!$M$1,AU34:AU$100)/(1+'Life Cycle Cost Evaluation'!$M$1)^($B33-'Life Cycle Cost Evaluation'!$M$4)</f>
        <v>0</v>
      </c>
      <c r="AV118" s="208">
        <f>-NPV('Life Cycle Cost Evaluation'!$M$1,AV34:AV$100)/(1+'Life Cycle Cost Evaluation'!$M$1)^($B33-'Life Cycle Cost Evaluation'!$M$4)</f>
        <v>0</v>
      </c>
      <c r="AW118" s="208">
        <f>-NPV('Life Cycle Cost Evaluation'!$M$1,AW34:AW$100)/(1+'Life Cycle Cost Evaluation'!$M$1)^($B33-'Life Cycle Cost Evaluation'!$M$4)</f>
        <v>0</v>
      </c>
      <c r="AX118" s="208">
        <f>-NPV('Life Cycle Cost Evaluation'!$M$1,AX34:AX$100)/(1+'Life Cycle Cost Evaluation'!$M$1)^($B33-'Life Cycle Cost Evaluation'!$M$4)</f>
        <v>0</v>
      </c>
      <c r="AY118" s="208">
        <f>-NPV('Life Cycle Cost Evaluation'!$M$1,AY34:AY$100)/(1+'Life Cycle Cost Evaluation'!$M$1)^($B33-'Life Cycle Cost Evaluation'!$M$4)</f>
        <v>0</v>
      </c>
      <c r="AZ118" s="208">
        <f>-NPV('Life Cycle Cost Evaluation'!$M$1,AZ34:AZ$100)/(1+'Life Cycle Cost Evaluation'!$M$1)^($B33-'Life Cycle Cost Evaluation'!$M$4)</f>
        <v>-1507971.6341982093</v>
      </c>
      <c r="BA118" s="208">
        <f>-NPV('Life Cycle Cost Evaluation'!$M$1,BA34:BA$100)/(1+'Life Cycle Cost Evaluation'!$M$1)^($B33-'Life Cycle Cost Evaluation'!$M$4)</f>
        <v>0</v>
      </c>
      <c r="BB118" s="208">
        <f>-NPV('Life Cycle Cost Evaluation'!$M$1,BB34:BB$100)/(1+'Life Cycle Cost Evaluation'!$M$1)^($B33-'Life Cycle Cost Evaluation'!$M$4)</f>
        <v>0</v>
      </c>
      <c r="BC118" s="208">
        <f>-NPV('Life Cycle Cost Evaluation'!$M$1,BC34:BC$100)/(1+'Life Cycle Cost Evaluation'!$M$1)^($B33-'Life Cycle Cost Evaluation'!$M$4)</f>
        <v>0</v>
      </c>
      <c r="BD118" s="208">
        <f>-NPV('Life Cycle Cost Evaluation'!$M$1,BD34:BD$100)/(1+'Life Cycle Cost Evaluation'!$M$1)^($B33-'Life Cycle Cost Evaluation'!$M$4)</f>
        <v>0</v>
      </c>
      <c r="BE118" s="208">
        <f>-NPV('Life Cycle Cost Evaluation'!$M$1,BE34:BE$100)/(1+'Life Cycle Cost Evaluation'!$M$1)^($B33-'Life Cycle Cost Evaluation'!$M$4)</f>
        <v>-793998.23921964387</v>
      </c>
      <c r="BF118" s="208">
        <f>-NPV('Life Cycle Cost Evaluation'!$M$1,BF34:BF$100)/(1+'Life Cycle Cost Evaluation'!$M$1)^($B33-'Life Cycle Cost Evaluation'!$M$4)</f>
        <v>0</v>
      </c>
      <c r="BG118" s="208">
        <f>-NPV('Life Cycle Cost Evaluation'!$M$1,BG34:BG$100)/(1+'Life Cycle Cost Evaluation'!$M$1)^($B33-'Life Cycle Cost Evaluation'!$M$4)</f>
        <v>0</v>
      </c>
      <c r="BH118" s="208">
        <f>-NPV('Life Cycle Cost Evaluation'!$M$1,BH34:BH$100)/(1+'Life Cycle Cost Evaluation'!$M$1)^($B33-'Life Cycle Cost Evaluation'!$M$4)</f>
        <v>-11905038.863044135</v>
      </c>
      <c r="BI118" s="208">
        <f>-NPV('Life Cycle Cost Evaluation'!$M$1,BI34:BI$100)/(1+'Life Cycle Cost Evaluation'!$M$1)^($B33-'Life Cycle Cost Evaluation'!$M$4)</f>
        <v>0</v>
      </c>
      <c r="BJ118" s="208">
        <f>-NPV('Life Cycle Cost Evaluation'!$M$1,BJ34:BJ$100)/(1+'Life Cycle Cost Evaluation'!$M$1)^($B33-'Life Cycle Cost Evaluation'!$M$4)</f>
        <v>0</v>
      </c>
      <c r="BK118" s="208">
        <f>-NPV('Life Cycle Cost Evaluation'!$M$1,BK34:BK$100)/(1+'Life Cycle Cost Evaluation'!$M$1)^($B33-'Life Cycle Cost Evaluation'!$M$4)</f>
        <v>0</v>
      </c>
      <c r="BL118" s="208">
        <f>-NPV('Life Cycle Cost Evaluation'!$M$1,BL34:BL$100)/(1+'Life Cycle Cost Evaluation'!$M$1)^($B33-'Life Cycle Cost Evaluation'!$M$4)</f>
        <v>0</v>
      </c>
      <c r="BM118" s="208">
        <f>-NPV('Life Cycle Cost Evaluation'!$M$1,BM34:BM$100)/(1+'Life Cycle Cost Evaluation'!$M$1)^($B33-'Life Cycle Cost Evaluation'!$M$4)</f>
        <v>0</v>
      </c>
      <c r="BN118" s="208">
        <f>-NPV('Life Cycle Cost Evaluation'!$M$1,BN34:BN$100)/(1+'Life Cycle Cost Evaluation'!$M$1)^($B33-'Life Cycle Cost Evaluation'!$M$4)</f>
        <v>0</v>
      </c>
      <c r="BO118" s="208">
        <f>-NPV('Life Cycle Cost Evaluation'!$M$1,BO34:BO$100)/(1+'Life Cycle Cost Evaluation'!$M$1)^($B33-'Life Cycle Cost Evaluation'!$M$4)</f>
        <v>0</v>
      </c>
      <c r="BP118" s="208">
        <f>-NPV('Life Cycle Cost Evaluation'!$M$1,BP34:BP$100)/(1+'Life Cycle Cost Evaluation'!$M$1)^($B33-'Life Cycle Cost Evaluation'!$M$4)</f>
        <v>0</v>
      </c>
      <c r="BQ118" s="208">
        <f>-NPV('Life Cycle Cost Evaluation'!$M$1,BQ34:BQ$100)/(1+'Life Cycle Cost Evaluation'!$M$1)^($B33-'Life Cycle Cost Evaluation'!$M$4)</f>
        <v>0</v>
      </c>
      <c r="BR118" s="208">
        <f>-NPV('Life Cycle Cost Evaluation'!$M$1,BR34:BR$100)/(1+'Life Cycle Cost Evaluation'!$M$1)^($B33-'Life Cycle Cost Evaluation'!$M$4)</f>
        <v>0</v>
      </c>
      <c r="BS118" s="208">
        <f>-NPV('Life Cycle Cost Evaluation'!$M$1,BS34:BS$100)/(1+'Life Cycle Cost Evaluation'!$M$1)^($B33-'Life Cycle Cost Evaluation'!$M$4)</f>
        <v>0</v>
      </c>
      <c r="BT118" s="208">
        <f>-NPV('Life Cycle Cost Evaluation'!$M$1,BT34:BT$100)/(1+'Life Cycle Cost Evaluation'!$M$1)^($B33-'Life Cycle Cost Evaluation'!$M$4)</f>
        <v>0</v>
      </c>
      <c r="BU118" s="208">
        <f>-NPV('Life Cycle Cost Evaluation'!$M$1,BU34:BU$100)/(1+'Life Cycle Cost Evaluation'!$M$1)^($B33-'Life Cycle Cost Evaluation'!$M$4)</f>
        <v>0</v>
      </c>
      <c r="BV118" s="208">
        <f>-NPV('Life Cycle Cost Evaluation'!$M$1,BV34:BV$100)/(1+'Life Cycle Cost Evaluation'!$M$1)^($B33-'Life Cycle Cost Evaluation'!$M$4)</f>
        <v>0</v>
      </c>
      <c r="BW118" s="208">
        <f>-NPV('Life Cycle Cost Evaluation'!$M$1,BW34:BW$100)/(1+'Life Cycle Cost Evaluation'!$M$1)^($B33-'Life Cycle Cost Evaluation'!$M$4)</f>
        <v>0</v>
      </c>
      <c r="BX118" s="208">
        <f>-NPV('Life Cycle Cost Evaluation'!$M$1,BX34:BX$100)/(1+'Life Cycle Cost Evaluation'!$M$1)^($B33-'Life Cycle Cost Evaluation'!$M$4)</f>
        <v>0</v>
      </c>
      <c r="BY118" s="208">
        <f>-NPV('Life Cycle Cost Evaluation'!$M$1,BY34:BY$100)/(1+'Life Cycle Cost Evaluation'!$M$1)^($B33-'Life Cycle Cost Evaluation'!$M$4)</f>
        <v>0</v>
      </c>
      <c r="BZ118" s="208">
        <f>-NPV('Life Cycle Cost Evaluation'!$M$1,BZ34:BZ$100)/(1+'Life Cycle Cost Evaluation'!$M$1)^($B33-'Life Cycle Cost Evaluation'!$M$4)</f>
        <v>0</v>
      </c>
      <c r="CA118" s="208">
        <f>-NPV('Life Cycle Cost Evaluation'!$M$1,CA34:CA$100)/(1+'Life Cycle Cost Evaluation'!$M$1)^($B33-'Life Cycle Cost Evaluation'!$M$4)</f>
        <v>0</v>
      </c>
      <c r="CB118" s="208">
        <f>-NPV('Life Cycle Cost Evaluation'!$M$1,CB34:CB$100)/(1+'Life Cycle Cost Evaluation'!$M$1)^($B33-'Life Cycle Cost Evaluation'!$M$4)</f>
        <v>0</v>
      </c>
      <c r="CC118" s="208">
        <f>-NPV('Life Cycle Cost Evaluation'!$M$1,CC34:CC$100)/(1+'Life Cycle Cost Evaluation'!$M$1)^($B33-'Life Cycle Cost Evaluation'!$M$4)</f>
        <v>0</v>
      </c>
      <c r="CD118" s="208">
        <f>-NPV('Life Cycle Cost Evaluation'!$M$1,CD34:CD$100)/(1+'Life Cycle Cost Evaluation'!$M$1)^($B33-'Life Cycle Cost Evaluation'!$M$4)</f>
        <v>0</v>
      </c>
      <c r="CE118" s="208">
        <f>-NPV('Life Cycle Cost Evaluation'!$M$1,CE34:CE$100)/(1+'Life Cycle Cost Evaluation'!$M$1)^($B33-'Life Cycle Cost Evaluation'!$M$4)</f>
        <v>0</v>
      </c>
      <c r="CF118" s="208">
        <f>-NPV('Life Cycle Cost Evaluation'!$M$1,CF34:CF$100)/(1+'Life Cycle Cost Evaluation'!$M$1)^($B33-'Life Cycle Cost Evaluation'!$M$4)</f>
        <v>0</v>
      </c>
      <c r="CG118" s="208">
        <f>SUM(D118:Q118)</f>
        <v>-8303377.4509326369</v>
      </c>
      <c r="CJ118" s="79">
        <v>0</v>
      </c>
    </row>
    <row r="119" spans="2:88" x14ac:dyDescent="0.2">
      <c r="B119" s="86">
        <f t="shared" si="124"/>
        <v>2041</v>
      </c>
      <c r="C119" s="208"/>
      <c r="D119" s="208">
        <f>-NPV('Life Cycle Cost Evaluation'!$M$1,D35:D$100)/(1+'Life Cycle Cost Evaluation'!$M$1)^($B34-'Life Cycle Cost Evaluation'!$M$4)</f>
        <v>-178898.80976538491</v>
      </c>
      <c r="E119" s="208">
        <f>-NPV('Life Cycle Cost Evaluation'!$M$1,E35:E$100)/(1+'Life Cycle Cost Evaluation'!$M$1)^($B34-'Life Cycle Cost Evaluation'!$M$4)</f>
        <v>-187083.82995760435</v>
      </c>
      <c r="F119" s="208">
        <f>-NPV('Life Cycle Cost Evaluation'!$M$1,F35:F$100)/(1+'Life Cycle Cost Evaluation'!$M$1)^($B34-'Life Cycle Cost Evaluation'!$M$4)</f>
        <v>-491325.80645856605</v>
      </c>
      <c r="G119" s="208">
        <f>-NPV('Life Cycle Cost Evaluation'!$M$1,G35:G$100)/(1+'Life Cycle Cost Evaluation'!$M$1)^($B34-'Life Cycle Cost Evaluation'!$M$4)</f>
        <v>0</v>
      </c>
      <c r="H119" s="208">
        <f>-NPV('Life Cycle Cost Evaluation'!$M$1,H35:H$100)/(1+'Life Cycle Cost Evaluation'!$M$1)^($B34-'Life Cycle Cost Evaluation'!$M$4)</f>
        <v>-1078903.5567215418</v>
      </c>
      <c r="I119" s="208">
        <f>-NPV('Life Cycle Cost Evaluation'!$M$1,I35:I$100)/(1+'Life Cycle Cost Evaluation'!$M$1)^($B34-'Life Cycle Cost Evaluation'!$M$4)</f>
        <v>-3217264.1862633503</v>
      </c>
      <c r="J119" s="208">
        <f>-NPV('Life Cycle Cost Evaluation'!$M$1,J35:J$100)/(1+'Life Cycle Cost Evaluation'!$M$1)^($B34-'Life Cycle Cost Evaluation'!$M$4)</f>
        <v>-1350982.0918247665</v>
      </c>
      <c r="K119" s="208">
        <f>-NPV('Life Cycle Cost Evaluation'!$M$1,K35:K$100)/(1+'Life Cycle Cost Evaluation'!$M$1)^($B34-'Life Cycle Cost Evaluation'!$M$4)</f>
        <v>0</v>
      </c>
      <c r="L119" s="208">
        <f>-NPV('Life Cycle Cost Evaluation'!$M$1,L35:L$100)/(1+'Life Cycle Cost Evaluation'!$M$1)^($B34-'Life Cycle Cost Evaluation'!$M$4)</f>
        <v>-632628.3904047102</v>
      </c>
      <c r="M119" s="208">
        <f>-NPV('Life Cycle Cost Evaluation'!$M$1,M35:M$100)/(1+'Life Cycle Cost Evaluation'!$M$1)^($B34-'Life Cycle Cost Evaluation'!$M$4)</f>
        <v>-440764.68605795532</v>
      </c>
      <c r="N119" s="208">
        <f>-NPV('Life Cycle Cost Evaluation'!$M$1,N35:N$100)/(1+'Life Cycle Cost Evaluation'!$M$1)^($B34-'Life Cycle Cost Evaluation'!$M$4)</f>
        <v>0</v>
      </c>
      <c r="O119" s="208">
        <f>-NPV('Life Cycle Cost Evaluation'!$M$1,O35:O$100)/(1+'Life Cycle Cost Evaluation'!$M$1)^($B34-'Life Cycle Cost Evaluation'!$M$4)</f>
        <v>0</v>
      </c>
      <c r="P119" s="208">
        <f>-NPV('Life Cycle Cost Evaluation'!$M$1,P35:P$100)/(1+'Life Cycle Cost Evaluation'!$M$1)^($B34-'Life Cycle Cost Evaluation'!$M$4)</f>
        <v>0</v>
      </c>
      <c r="Q119" s="208">
        <f>-NPV('Life Cycle Cost Evaluation'!$M$1,Q35:Q$100)/(1+'Life Cycle Cost Evaluation'!$M$1)^($B34-'Life Cycle Cost Evaluation'!$M$4)</f>
        <v>0</v>
      </c>
      <c r="R119" s="208">
        <f>-NPV('Life Cycle Cost Evaluation'!$M$1,R35:R$100)/(1+'Life Cycle Cost Evaluation'!$M$1)^($B34-'Life Cycle Cost Evaluation'!$M$4)</f>
        <v>0</v>
      </c>
      <c r="S119" s="208">
        <f>-NPV('Life Cycle Cost Evaluation'!$M$1,S35:S$100)/(1+'Life Cycle Cost Evaluation'!$M$1)^($B34-'Life Cycle Cost Evaluation'!$M$4)</f>
        <v>0</v>
      </c>
      <c r="T119" s="208">
        <f>-NPV('Life Cycle Cost Evaluation'!$M$1,T35:T$100)/(1+'Life Cycle Cost Evaluation'!$M$1)^($B34-'Life Cycle Cost Evaluation'!$M$4)</f>
        <v>0</v>
      </c>
      <c r="U119" s="208">
        <f>-NPV('Life Cycle Cost Evaluation'!$M$1,U35:U$100)/(1+'Life Cycle Cost Evaluation'!$M$1)^($B34-'Life Cycle Cost Evaluation'!$M$4)</f>
        <v>0</v>
      </c>
      <c r="V119" s="208">
        <f>-NPV('Life Cycle Cost Evaluation'!$M$1,V35:V$100)/(1+'Life Cycle Cost Evaluation'!$M$1)^($B34-'Life Cycle Cost Evaluation'!$M$4)</f>
        <v>0</v>
      </c>
      <c r="W119" s="208">
        <f>-NPV('Life Cycle Cost Evaluation'!$M$1,W35:W$100)/(1+'Life Cycle Cost Evaluation'!$M$1)^($B34-'Life Cycle Cost Evaluation'!$M$4)</f>
        <v>0</v>
      </c>
      <c r="X119" s="208">
        <f>-NPV('Life Cycle Cost Evaluation'!$M$1,X35:X$100)/(1+'Life Cycle Cost Evaluation'!$M$1)^($B34-'Life Cycle Cost Evaluation'!$M$4)</f>
        <v>-1238433.9260486155</v>
      </c>
      <c r="Y119" s="208">
        <f>-NPV('Life Cycle Cost Evaluation'!$M$1,Y35:Y$100)/(1+'Life Cycle Cost Evaluation'!$M$1)^($B34-'Life Cycle Cost Evaluation'!$M$4)</f>
        <v>0</v>
      </c>
      <c r="Z119" s="208">
        <f>-NPV('Life Cycle Cost Evaluation'!$M$1,Z35:Z$100)/(1+'Life Cycle Cost Evaluation'!$M$1)^($B34-'Life Cycle Cost Evaluation'!$M$4)</f>
        <v>0</v>
      </c>
      <c r="AA119" s="208">
        <f>-NPV('Life Cycle Cost Evaluation'!$M$1,AA35:AA$100)/(1+'Life Cycle Cost Evaluation'!$M$1)^($B34-'Life Cycle Cost Evaluation'!$M$4)</f>
        <v>-975633.93945315992</v>
      </c>
      <c r="AB119" s="208">
        <f>-NPV('Life Cycle Cost Evaluation'!$M$1,AB35:AB$100)/(1+'Life Cycle Cost Evaluation'!$M$1)^($B34-'Life Cycle Cost Evaluation'!$M$4)</f>
        <v>0</v>
      </c>
      <c r="AC119" s="208">
        <f>-NPV('Life Cycle Cost Evaluation'!$M$1,AC35:AC$100)/(1+'Life Cycle Cost Evaluation'!$M$1)^($B34-'Life Cycle Cost Evaluation'!$M$4)</f>
        <v>0</v>
      </c>
      <c r="AD119" s="208">
        <f>-NPV('Life Cycle Cost Evaluation'!$M$1,AD35:AD$100)/(1+'Life Cycle Cost Evaluation'!$M$1)^($B34-'Life Cycle Cost Evaluation'!$M$4)</f>
        <v>0</v>
      </c>
      <c r="AE119" s="208">
        <f>-NPV('Life Cycle Cost Evaluation'!$M$1,AE35:AE$100)/(1+'Life Cycle Cost Evaluation'!$M$1)^($B34-'Life Cycle Cost Evaluation'!$M$4)</f>
        <v>-694048.0729097547</v>
      </c>
      <c r="AF119" s="208">
        <f>-NPV('Life Cycle Cost Evaluation'!$M$1,AF35:AF$100)/(1+'Life Cycle Cost Evaluation'!$M$1)^($B34-'Life Cycle Cost Evaluation'!$M$4)</f>
        <v>0</v>
      </c>
      <c r="AG119" s="208">
        <f>-NPV('Life Cycle Cost Evaluation'!$M$1,AG35:AG$100)/(1+'Life Cycle Cost Evaluation'!$M$1)^($B34-'Life Cycle Cost Evaluation'!$M$4)</f>
        <v>0</v>
      </c>
      <c r="AH119" s="208">
        <f>-NPV('Life Cycle Cost Evaluation'!$M$1,AH35:AH$100)/(1+'Life Cycle Cost Evaluation'!$M$1)^($B34-'Life Cycle Cost Evaluation'!$M$4)</f>
        <v>0</v>
      </c>
      <c r="AI119" s="208">
        <f>-NPV('Life Cycle Cost Evaluation'!$M$1,AI35:AI$100)/(1+'Life Cycle Cost Evaluation'!$M$1)^($B34-'Life Cycle Cost Evaluation'!$M$4)</f>
        <v>-2589368.5049605859</v>
      </c>
      <c r="AJ119" s="208">
        <f>-NPV('Life Cycle Cost Evaluation'!$M$1,AJ35:AJ$100)/(1+'Life Cycle Cost Evaluation'!$M$1)^($B34-'Life Cycle Cost Evaluation'!$M$4)</f>
        <v>0</v>
      </c>
      <c r="AK119" s="208">
        <f>-NPV('Life Cycle Cost Evaluation'!$M$1,AK35:AK$100)/(1+'Life Cycle Cost Evaluation'!$M$1)^($B34-'Life Cycle Cost Evaluation'!$M$4)</f>
        <v>0</v>
      </c>
      <c r="AL119" s="208">
        <f>-NPV('Life Cycle Cost Evaluation'!$M$1,AL35:AL$100)/(1+'Life Cycle Cost Evaluation'!$M$1)^($B34-'Life Cycle Cost Evaluation'!$M$4)</f>
        <v>-581515.9910485819</v>
      </c>
      <c r="AM119" s="208">
        <f>-NPV('Life Cycle Cost Evaluation'!$M$1,AM35:AM$100)/(1+'Life Cycle Cost Evaluation'!$M$1)^($B34-'Life Cycle Cost Evaluation'!$M$4)</f>
        <v>0</v>
      </c>
      <c r="AN119" s="208">
        <f>-NPV('Life Cycle Cost Evaluation'!$M$1,AN35:AN$100)/(1+'Life Cycle Cost Evaluation'!$M$1)^($B34-'Life Cycle Cost Evaluation'!$M$4)</f>
        <v>0</v>
      </c>
      <c r="AO119" s="208">
        <f>-NPV('Life Cycle Cost Evaluation'!$M$1,AO35:AO$100)/(1+'Life Cycle Cost Evaluation'!$M$1)^($B34-'Life Cycle Cost Evaluation'!$M$4)</f>
        <v>0</v>
      </c>
      <c r="AP119" s="208">
        <f>-NPV('Life Cycle Cost Evaluation'!$M$1,AP35:AP$100)/(1+'Life Cycle Cost Evaluation'!$M$1)^($B34-'Life Cycle Cost Evaluation'!$M$4)</f>
        <v>-617902.42387782119</v>
      </c>
      <c r="AQ119" s="208">
        <f>-NPV('Life Cycle Cost Evaluation'!$M$1,AQ35:AQ$100)/(1+'Life Cycle Cost Evaluation'!$M$1)^($B34-'Life Cycle Cost Evaluation'!$M$4)</f>
        <v>0</v>
      </c>
      <c r="AR119" s="208">
        <f>-NPV('Life Cycle Cost Evaluation'!$M$1,AR35:AR$100)/(1+'Life Cycle Cost Evaluation'!$M$1)^($B34-'Life Cycle Cost Evaluation'!$M$4)</f>
        <v>0</v>
      </c>
      <c r="AS119" s="208">
        <f>-NPV('Life Cycle Cost Evaluation'!$M$1,AS35:AS$100)/(1+'Life Cycle Cost Evaluation'!$M$1)^($B34-'Life Cycle Cost Evaluation'!$M$4)</f>
        <v>0</v>
      </c>
      <c r="AT119" s="208">
        <f>-NPV('Life Cycle Cost Evaluation'!$M$1,AT35:AT$100)/(1+'Life Cycle Cost Evaluation'!$M$1)^($B34-'Life Cycle Cost Evaluation'!$M$4)</f>
        <v>0</v>
      </c>
      <c r="AU119" s="208">
        <f>-NPV('Life Cycle Cost Evaluation'!$M$1,AU35:AU$100)/(1+'Life Cycle Cost Evaluation'!$M$1)^($B34-'Life Cycle Cost Evaluation'!$M$4)</f>
        <v>0</v>
      </c>
      <c r="AV119" s="208">
        <f>-NPV('Life Cycle Cost Evaluation'!$M$1,AV35:AV$100)/(1+'Life Cycle Cost Evaluation'!$M$1)^($B34-'Life Cycle Cost Evaluation'!$M$4)</f>
        <v>0</v>
      </c>
      <c r="AW119" s="208">
        <f>-NPV('Life Cycle Cost Evaluation'!$M$1,AW35:AW$100)/(1+'Life Cycle Cost Evaluation'!$M$1)^($B34-'Life Cycle Cost Evaluation'!$M$4)</f>
        <v>0</v>
      </c>
      <c r="AX119" s="208">
        <f>-NPV('Life Cycle Cost Evaluation'!$M$1,AX35:AX$100)/(1+'Life Cycle Cost Evaluation'!$M$1)^($B34-'Life Cycle Cost Evaluation'!$M$4)</f>
        <v>0</v>
      </c>
      <c r="AY119" s="208">
        <f>-NPV('Life Cycle Cost Evaluation'!$M$1,AY35:AY$100)/(1+'Life Cycle Cost Evaluation'!$M$1)^($B34-'Life Cycle Cost Evaluation'!$M$4)</f>
        <v>0</v>
      </c>
      <c r="AZ119" s="208">
        <f>-NPV('Life Cycle Cost Evaluation'!$M$1,AZ35:AZ$100)/(1+'Life Cycle Cost Evaluation'!$M$1)^($B34-'Life Cycle Cost Evaluation'!$M$4)</f>
        <v>-1415005.7560272205</v>
      </c>
      <c r="BA119" s="208">
        <f>-NPV('Life Cycle Cost Evaluation'!$M$1,BA35:BA$100)/(1+'Life Cycle Cost Evaluation'!$M$1)^($B34-'Life Cycle Cost Evaluation'!$M$4)</f>
        <v>0</v>
      </c>
      <c r="BB119" s="208">
        <f>-NPV('Life Cycle Cost Evaluation'!$M$1,BB35:BB$100)/(1+'Life Cycle Cost Evaluation'!$M$1)^($B34-'Life Cycle Cost Evaluation'!$M$4)</f>
        <v>0</v>
      </c>
      <c r="BC119" s="208">
        <f>-NPV('Life Cycle Cost Evaluation'!$M$1,BC35:BC$100)/(1+'Life Cycle Cost Evaluation'!$M$1)^($B34-'Life Cycle Cost Evaluation'!$M$4)</f>
        <v>0</v>
      </c>
      <c r="BD119" s="208">
        <f>-NPV('Life Cycle Cost Evaluation'!$M$1,BD35:BD$100)/(1+'Life Cycle Cost Evaluation'!$M$1)^($B34-'Life Cycle Cost Evaluation'!$M$4)</f>
        <v>0</v>
      </c>
      <c r="BE119" s="208">
        <f>-NPV('Life Cycle Cost Evaluation'!$M$1,BE35:BE$100)/(1+'Life Cycle Cost Evaluation'!$M$1)^($B34-'Life Cycle Cost Evaluation'!$M$4)</f>
        <v>-745048.54951641522</v>
      </c>
      <c r="BF119" s="208">
        <f>-NPV('Life Cycle Cost Evaluation'!$M$1,BF35:BF$100)/(1+'Life Cycle Cost Evaluation'!$M$1)^($B34-'Life Cycle Cost Evaluation'!$M$4)</f>
        <v>0</v>
      </c>
      <c r="BG119" s="208">
        <f>-NPV('Life Cycle Cost Evaluation'!$M$1,BG35:BG$100)/(1+'Life Cycle Cost Evaluation'!$M$1)^($B34-'Life Cycle Cost Evaluation'!$M$4)</f>
        <v>0</v>
      </c>
      <c r="BH119" s="208">
        <f>-NPV('Life Cycle Cost Evaluation'!$M$1,BH35:BH$100)/(1+'Life Cycle Cost Evaluation'!$M$1)^($B34-'Life Cycle Cost Evaluation'!$M$4)</f>
        <v>-11171097.741432048</v>
      </c>
      <c r="BI119" s="208">
        <f>-NPV('Life Cycle Cost Evaluation'!$M$1,BI35:BI$100)/(1+'Life Cycle Cost Evaluation'!$M$1)^($B34-'Life Cycle Cost Evaluation'!$M$4)</f>
        <v>0</v>
      </c>
      <c r="BJ119" s="208">
        <f>-NPV('Life Cycle Cost Evaluation'!$M$1,BJ35:BJ$100)/(1+'Life Cycle Cost Evaluation'!$M$1)^($B34-'Life Cycle Cost Evaluation'!$M$4)</f>
        <v>0</v>
      </c>
      <c r="BK119" s="208">
        <f>-NPV('Life Cycle Cost Evaluation'!$M$1,BK35:BK$100)/(1+'Life Cycle Cost Evaluation'!$M$1)^($B34-'Life Cycle Cost Evaluation'!$M$4)</f>
        <v>0</v>
      </c>
      <c r="BL119" s="208">
        <f>-NPV('Life Cycle Cost Evaluation'!$M$1,BL35:BL$100)/(1+'Life Cycle Cost Evaluation'!$M$1)^($B34-'Life Cycle Cost Evaluation'!$M$4)</f>
        <v>0</v>
      </c>
      <c r="BM119" s="208">
        <f>-NPV('Life Cycle Cost Evaluation'!$M$1,BM35:BM$100)/(1+'Life Cycle Cost Evaluation'!$M$1)^($B34-'Life Cycle Cost Evaluation'!$M$4)</f>
        <v>0</v>
      </c>
      <c r="BN119" s="208">
        <f>-NPV('Life Cycle Cost Evaluation'!$M$1,BN35:BN$100)/(1+'Life Cycle Cost Evaluation'!$M$1)^($B34-'Life Cycle Cost Evaluation'!$M$4)</f>
        <v>0</v>
      </c>
      <c r="BO119" s="208">
        <f>-NPV('Life Cycle Cost Evaluation'!$M$1,BO35:BO$100)/(1+'Life Cycle Cost Evaluation'!$M$1)^($B34-'Life Cycle Cost Evaluation'!$M$4)</f>
        <v>0</v>
      </c>
      <c r="BP119" s="208">
        <f>-NPV('Life Cycle Cost Evaluation'!$M$1,BP35:BP$100)/(1+'Life Cycle Cost Evaluation'!$M$1)^($B34-'Life Cycle Cost Evaluation'!$M$4)</f>
        <v>0</v>
      </c>
      <c r="BQ119" s="208">
        <f>-NPV('Life Cycle Cost Evaluation'!$M$1,BQ35:BQ$100)/(1+'Life Cycle Cost Evaluation'!$M$1)^($B34-'Life Cycle Cost Evaluation'!$M$4)</f>
        <v>0</v>
      </c>
      <c r="BR119" s="208">
        <f>-NPV('Life Cycle Cost Evaluation'!$M$1,BR35:BR$100)/(1+'Life Cycle Cost Evaluation'!$M$1)^($B34-'Life Cycle Cost Evaluation'!$M$4)</f>
        <v>0</v>
      </c>
      <c r="BS119" s="208">
        <f>-NPV('Life Cycle Cost Evaluation'!$M$1,BS35:BS$100)/(1+'Life Cycle Cost Evaluation'!$M$1)^($B34-'Life Cycle Cost Evaluation'!$M$4)</f>
        <v>0</v>
      </c>
      <c r="BT119" s="208">
        <f>-NPV('Life Cycle Cost Evaluation'!$M$1,BT35:BT$100)/(1+'Life Cycle Cost Evaluation'!$M$1)^($B34-'Life Cycle Cost Evaluation'!$M$4)</f>
        <v>0</v>
      </c>
      <c r="BU119" s="208">
        <f>-NPV('Life Cycle Cost Evaluation'!$M$1,BU35:BU$100)/(1+'Life Cycle Cost Evaluation'!$M$1)^($B34-'Life Cycle Cost Evaluation'!$M$4)</f>
        <v>0</v>
      </c>
      <c r="BV119" s="208">
        <f>-NPV('Life Cycle Cost Evaluation'!$M$1,BV35:BV$100)/(1+'Life Cycle Cost Evaluation'!$M$1)^($B34-'Life Cycle Cost Evaluation'!$M$4)</f>
        <v>0</v>
      </c>
      <c r="BW119" s="208">
        <f>-NPV('Life Cycle Cost Evaluation'!$M$1,BW35:BW$100)/(1+'Life Cycle Cost Evaluation'!$M$1)^($B34-'Life Cycle Cost Evaluation'!$M$4)</f>
        <v>0</v>
      </c>
      <c r="BX119" s="208">
        <f>-NPV('Life Cycle Cost Evaluation'!$M$1,BX35:BX$100)/(1+'Life Cycle Cost Evaluation'!$M$1)^($B34-'Life Cycle Cost Evaluation'!$M$4)</f>
        <v>0</v>
      </c>
      <c r="BY119" s="208">
        <f>-NPV('Life Cycle Cost Evaluation'!$M$1,BY35:BY$100)/(1+'Life Cycle Cost Evaluation'!$M$1)^($B34-'Life Cycle Cost Evaluation'!$M$4)</f>
        <v>0</v>
      </c>
      <c r="BZ119" s="208">
        <f>-NPV('Life Cycle Cost Evaluation'!$M$1,BZ35:BZ$100)/(1+'Life Cycle Cost Evaluation'!$M$1)^($B34-'Life Cycle Cost Evaluation'!$M$4)</f>
        <v>0</v>
      </c>
      <c r="CA119" s="208">
        <f>-NPV('Life Cycle Cost Evaluation'!$M$1,CA35:CA$100)/(1+'Life Cycle Cost Evaluation'!$M$1)^($B34-'Life Cycle Cost Evaluation'!$M$4)</f>
        <v>0</v>
      </c>
      <c r="CB119" s="208">
        <f>-NPV('Life Cycle Cost Evaluation'!$M$1,CB35:CB$100)/(1+'Life Cycle Cost Evaluation'!$M$1)^($B34-'Life Cycle Cost Evaluation'!$M$4)</f>
        <v>0</v>
      </c>
      <c r="CC119" s="208">
        <f>-NPV('Life Cycle Cost Evaluation'!$M$1,CC35:CC$100)/(1+'Life Cycle Cost Evaluation'!$M$1)^($B34-'Life Cycle Cost Evaluation'!$M$4)</f>
        <v>0</v>
      </c>
      <c r="CD119" s="208">
        <f>-NPV('Life Cycle Cost Evaluation'!$M$1,CD35:CD$100)/(1+'Life Cycle Cost Evaluation'!$M$1)^($B34-'Life Cycle Cost Evaluation'!$M$4)</f>
        <v>0</v>
      </c>
      <c r="CE119" s="208">
        <f>-NPV('Life Cycle Cost Evaluation'!$M$1,CE35:CE$100)/(1+'Life Cycle Cost Evaluation'!$M$1)^($B34-'Life Cycle Cost Evaluation'!$M$4)</f>
        <v>0</v>
      </c>
      <c r="CF119" s="208">
        <f>-NPV('Life Cycle Cost Evaluation'!$M$1,CF35:CF$100)/(1+'Life Cycle Cost Evaluation'!$M$1)^($B34-'Life Cycle Cost Evaluation'!$M$4)</f>
        <v>0</v>
      </c>
      <c r="CG119" s="208">
        <f>SUM(D119:R119)</f>
        <v>-7577851.357453879</v>
      </c>
    </row>
    <row r="120" spans="2:88" x14ac:dyDescent="0.2">
      <c r="B120" s="86">
        <f t="shared" si="124"/>
        <v>2042</v>
      </c>
      <c r="C120" s="208"/>
      <c r="D120" s="208">
        <f>-NPV('Life Cycle Cost Evaluation'!$M$1,D36:D$100)/(1+'Life Cycle Cost Evaluation'!$M$1)^($B35-'Life Cycle Cost Evaluation'!$M$4)</f>
        <v>-163098.58260012587</v>
      </c>
      <c r="E120" s="208">
        <f>-NPV('Life Cycle Cost Evaluation'!$M$1,E36:E$100)/(1+'Life Cycle Cost Evaluation'!$M$1)^($B35-'Life Cycle Cost Evaluation'!$M$4)</f>
        <v>-170612.73616541806</v>
      </c>
      <c r="F120" s="208">
        <f>-NPV('Life Cycle Cost Evaluation'!$M$1,F36:F$100)/(1+'Life Cycle Cost Evaluation'!$M$1)^($B35-'Life Cycle Cost Evaluation'!$M$4)</f>
        <v>-448189.21303280524</v>
      </c>
      <c r="G120" s="208">
        <f>-NPV('Life Cycle Cost Evaluation'!$M$1,G36:G$100)/(1+'Life Cycle Cost Evaluation'!$M$1)^($B35-'Life Cycle Cost Evaluation'!$M$4)</f>
        <v>0</v>
      </c>
      <c r="H120" s="208">
        <f>-NPV('Life Cycle Cost Evaluation'!$M$1,H36:H$100)/(1+'Life Cycle Cost Evaluation'!$M$1)^($B35-'Life Cycle Cost Evaluation'!$M$4)</f>
        <v>-984413.38945590891</v>
      </c>
      <c r="I120" s="208">
        <f>-NPV('Life Cycle Cost Evaluation'!$M$1,I36:I$100)/(1+'Life Cycle Cost Evaluation'!$M$1)^($B35-'Life Cycle Cost Evaluation'!$M$4)</f>
        <v>-2935931.6373149455</v>
      </c>
      <c r="J120" s="208">
        <f>-NPV('Life Cycle Cost Evaluation'!$M$1,J36:J$100)/(1+'Life Cycle Cost Evaluation'!$M$1)^($B35-'Life Cycle Cost Evaluation'!$M$4)</f>
        <v>-1232982.8468628193</v>
      </c>
      <c r="K120" s="208">
        <f>-NPV('Life Cycle Cost Evaluation'!$M$1,K36:K$100)/(1+'Life Cycle Cost Evaluation'!$M$1)^($B35-'Life Cycle Cost Evaluation'!$M$4)</f>
        <v>0</v>
      </c>
      <c r="L120" s="208">
        <f>-NPV('Life Cycle Cost Evaluation'!$M$1,L36:L$100)/(1+'Life Cycle Cost Evaluation'!$M$1)^($B35-'Life Cycle Cost Evaluation'!$M$4)</f>
        <v>-577435.98068403604</v>
      </c>
      <c r="M120" s="208">
        <f>-NPV('Life Cycle Cost Evaluation'!$M$1,M36:M$100)/(1+'Life Cycle Cost Evaluation'!$M$1)^($B35-'Life Cycle Cost Evaluation'!$M$4)</f>
        <v>-402310.30425889225</v>
      </c>
      <c r="N120" s="208">
        <f>-NPV('Life Cycle Cost Evaluation'!$M$1,N36:N$100)/(1+'Life Cycle Cost Evaluation'!$M$1)^($B35-'Life Cycle Cost Evaluation'!$M$4)</f>
        <v>0</v>
      </c>
      <c r="O120" s="208">
        <f>-NPV('Life Cycle Cost Evaluation'!$M$1,O36:O$100)/(1+'Life Cycle Cost Evaluation'!$M$1)^($B35-'Life Cycle Cost Evaluation'!$M$4)</f>
        <v>0</v>
      </c>
      <c r="P120" s="208">
        <f>-NPV('Life Cycle Cost Evaluation'!$M$1,P36:P$100)/(1+'Life Cycle Cost Evaluation'!$M$1)^($B35-'Life Cycle Cost Evaluation'!$M$4)</f>
        <v>0</v>
      </c>
      <c r="Q120" s="208">
        <f>-NPV('Life Cycle Cost Evaluation'!$M$1,Q36:Q$100)/(1+'Life Cycle Cost Evaluation'!$M$1)^($B35-'Life Cycle Cost Evaluation'!$M$4)</f>
        <v>0</v>
      </c>
      <c r="R120" s="208">
        <f>-NPV('Life Cycle Cost Evaluation'!$M$1,R36:R$100)/(1+'Life Cycle Cost Evaluation'!$M$1)^($B35-'Life Cycle Cost Evaluation'!$M$4)</f>
        <v>0</v>
      </c>
      <c r="S120" s="208">
        <f>-NPV('Life Cycle Cost Evaluation'!$M$1,S36:S$100)/(1+'Life Cycle Cost Evaluation'!$M$1)^($B35-'Life Cycle Cost Evaluation'!$M$4)</f>
        <v>0</v>
      </c>
      <c r="T120" s="208">
        <f>-NPV('Life Cycle Cost Evaluation'!$M$1,T36:T$100)/(1+'Life Cycle Cost Evaluation'!$M$1)^($B35-'Life Cycle Cost Evaluation'!$M$4)</f>
        <v>0</v>
      </c>
      <c r="U120" s="208">
        <f>-NPV('Life Cycle Cost Evaluation'!$M$1,U36:U$100)/(1+'Life Cycle Cost Evaluation'!$M$1)^($B35-'Life Cycle Cost Evaluation'!$M$4)</f>
        <v>0</v>
      </c>
      <c r="V120" s="208">
        <f>-NPV('Life Cycle Cost Evaluation'!$M$1,V36:V$100)/(1+'Life Cycle Cost Evaluation'!$M$1)^($B35-'Life Cycle Cost Evaluation'!$M$4)</f>
        <v>0</v>
      </c>
      <c r="W120" s="208">
        <f>-NPV('Life Cycle Cost Evaluation'!$M$1,W36:W$100)/(1+'Life Cycle Cost Evaluation'!$M$1)^($B35-'Life Cycle Cost Evaluation'!$M$4)</f>
        <v>0</v>
      </c>
      <c r="X120" s="208">
        <f>-NPV('Life Cycle Cost Evaluation'!$M$1,X36:X$100)/(1+'Life Cycle Cost Evaluation'!$M$1)^($B35-'Life Cycle Cost Evaluation'!$M$4)</f>
        <v>-1162084.9451521211</v>
      </c>
      <c r="Y120" s="208">
        <f>-NPV('Life Cycle Cost Evaluation'!$M$1,Y36:Y$100)/(1+'Life Cycle Cost Evaluation'!$M$1)^($B35-'Life Cycle Cost Evaluation'!$M$4)</f>
        <v>0</v>
      </c>
      <c r="Z120" s="208">
        <f>-NPV('Life Cycle Cost Evaluation'!$M$1,Z36:Z$100)/(1+'Life Cycle Cost Evaluation'!$M$1)^($B35-'Life Cycle Cost Evaluation'!$M$4)</f>
        <v>0</v>
      </c>
      <c r="AA120" s="208">
        <f>-NPV('Life Cycle Cost Evaluation'!$M$1,AA36:AA$100)/(1+'Life Cycle Cost Evaluation'!$M$1)^($B35-'Life Cycle Cost Evaluation'!$M$4)</f>
        <v>-915486.47785789613</v>
      </c>
      <c r="AB120" s="208">
        <f>-NPV('Life Cycle Cost Evaluation'!$M$1,AB36:AB$100)/(1+'Life Cycle Cost Evaluation'!$M$1)^($B35-'Life Cycle Cost Evaluation'!$M$4)</f>
        <v>0</v>
      </c>
      <c r="AC120" s="208">
        <f>-NPV('Life Cycle Cost Evaluation'!$M$1,AC36:AC$100)/(1+'Life Cycle Cost Evaluation'!$M$1)^($B35-'Life Cycle Cost Evaluation'!$M$4)</f>
        <v>0</v>
      </c>
      <c r="AD120" s="208">
        <f>-NPV('Life Cycle Cost Evaluation'!$M$1,AD36:AD$100)/(1+'Life Cycle Cost Evaluation'!$M$1)^($B35-'Life Cycle Cost Evaluation'!$M$4)</f>
        <v>0</v>
      </c>
      <c r="AE120" s="208">
        <f>-NPV('Life Cycle Cost Evaluation'!$M$1,AE36:AE$100)/(1+'Life Cycle Cost Evaluation'!$M$1)^($B35-'Life Cycle Cost Evaluation'!$M$4)</f>
        <v>-651260.2729752789</v>
      </c>
      <c r="AF120" s="208">
        <f>-NPV('Life Cycle Cost Evaluation'!$M$1,AF36:AF$100)/(1+'Life Cycle Cost Evaluation'!$M$1)^($B35-'Life Cycle Cost Evaluation'!$M$4)</f>
        <v>0</v>
      </c>
      <c r="AG120" s="208">
        <f>-NPV('Life Cycle Cost Evaluation'!$M$1,AG36:AG$100)/(1+'Life Cycle Cost Evaluation'!$M$1)^($B35-'Life Cycle Cost Evaluation'!$M$4)</f>
        <v>0</v>
      </c>
      <c r="AH120" s="208">
        <f>-NPV('Life Cycle Cost Evaluation'!$M$1,AH36:AH$100)/(1+'Life Cycle Cost Evaluation'!$M$1)^($B35-'Life Cycle Cost Evaluation'!$M$4)</f>
        <v>0</v>
      </c>
      <c r="AI120" s="208">
        <f>-NPV('Life Cycle Cost Evaluation'!$M$1,AI36:AI$100)/(1+'Life Cycle Cost Evaluation'!$M$1)^($B35-'Life Cycle Cost Evaluation'!$M$4)</f>
        <v>-2429734.9206724088</v>
      </c>
      <c r="AJ120" s="208">
        <f>-NPV('Life Cycle Cost Evaluation'!$M$1,AJ36:AJ$100)/(1+'Life Cycle Cost Evaluation'!$M$1)^($B35-'Life Cycle Cost Evaluation'!$M$4)</f>
        <v>0</v>
      </c>
      <c r="AK120" s="208">
        <f>-NPV('Life Cycle Cost Evaluation'!$M$1,AK36:AK$100)/(1+'Life Cycle Cost Evaluation'!$M$1)^($B35-'Life Cycle Cost Evaluation'!$M$4)</f>
        <v>0</v>
      </c>
      <c r="AL120" s="208">
        <f>-NPV('Life Cycle Cost Evaluation'!$M$1,AL36:AL$100)/(1+'Life Cycle Cost Evaluation'!$M$1)^($B35-'Life Cycle Cost Evaluation'!$M$4)</f>
        <v>-545665.75119506603</v>
      </c>
      <c r="AM120" s="208">
        <f>-NPV('Life Cycle Cost Evaluation'!$M$1,AM36:AM$100)/(1+'Life Cycle Cost Evaluation'!$M$1)^($B35-'Life Cycle Cost Evaluation'!$M$4)</f>
        <v>0</v>
      </c>
      <c r="AN120" s="208">
        <f>-NPV('Life Cycle Cost Evaluation'!$M$1,AN36:AN$100)/(1+'Life Cycle Cost Evaluation'!$M$1)^($B35-'Life Cycle Cost Evaluation'!$M$4)</f>
        <v>0</v>
      </c>
      <c r="AO120" s="208">
        <f>-NPV('Life Cycle Cost Evaluation'!$M$1,AO36:AO$100)/(1+'Life Cycle Cost Evaluation'!$M$1)^($B35-'Life Cycle Cost Evaluation'!$M$4)</f>
        <v>0</v>
      </c>
      <c r="AP120" s="208">
        <f>-NPV('Life Cycle Cost Evaluation'!$M$1,AP36:AP$100)/(1+'Life Cycle Cost Evaluation'!$M$1)^($B35-'Life Cycle Cost Evaluation'!$M$4)</f>
        <v>-579808.974268388</v>
      </c>
      <c r="AQ120" s="208">
        <f>-NPV('Life Cycle Cost Evaluation'!$M$1,AQ36:AQ$100)/(1+'Life Cycle Cost Evaluation'!$M$1)^($B35-'Life Cycle Cost Evaluation'!$M$4)</f>
        <v>0</v>
      </c>
      <c r="AR120" s="208">
        <f>-NPV('Life Cycle Cost Evaluation'!$M$1,AR36:AR$100)/(1+'Life Cycle Cost Evaluation'!$M$1)^($B35-'Life Cycle Cost Evaluation'!$M$4)</f>
        <v>0</v>
      </c>
      <c r="AS120" s="208">
        <f>-NPV('Life Cycle Cost Evaluation'!$M$1,AS36:AS$100)/(1+'Life Cycle Cost Evaluation'!$M$1)^($B35-'Life Cycle Cost Evaluation'!$M$4)</f>
        <v>0</v>
      </c>
      <c r="AT120" s="208">
        <f>-NPV('Life Cycle Cost Evaluation'!$M$1,AT36:AT$100)/(1+'Life Cycle Cost Evaluation'!$M$1)^($B35-'Life Cycle Cost Evaluation'!$M$4)</f>
        <v>0</v>
      </c>
      <c r="AU120" s="208">
        <f>-NPV('Life Cycle Cost Evaluation'!$M$1,AU36:AU$100)/(1+'Life Cycle Cost Evaluation'!$M$1)^($B35-'Life Cycle Cost Evaluation'!$M$4)</f>
        <v>0</v>
      </c>
      <c r="AV120" s="208">
        <f>-NPV('Life Cycle Cost Evaluation'!$M$1,AV36:AV$100)/(1+'Life Cycle Cost Evaluation'!$M$1)^($B35-'Life Cycle Cost Evaluation'!$M$4)</f>
        <v>0</v>
      </c>
      <c r="AW120" s="208">
        <f>-NPV('Life Cycle Cost Evaluation'!$M$1,AW36:AW$100)/(1+'Life Cycle Cost Evaluation'!$M$1)^($B35-'Life Cycle Cost Evaluation'!$M$4)</f>
        <v>0</v>
      </c>
      <c r="AX120" s="208">
        <f>-NPV('Life Cycle Cost Evaluation'!$M$1,AX36:AX$100)/(1+'Life Cycle Cost Evaluation'!$M$1)^($B35-'Life Cycle Cost Evaluation'!$M$4)</f>
        <v>0</v>
      </c>
      <c r="AY120" s="208">
        <f>-NPV('Life Cycle Cost Evaluation'!$M$1,AY36:AY$100)/(1+'Life Cycle Cost Evaluation'!$M$1)^($B35-'Life Cycle Cost Evaluation'!$M$4)</f>
        <v>0</v>
      </c>
      <c r="AZ120" s="208">
        <f>-NPV('Life Cycle Cost Evaluation'!$M$1,AZ36:AZ$100)/(1+'Life Cycle Cost Evaluation'!$M$1)^($B35-'Life Cycle Cost Evaluation'!$M$4)</f>
        <v>-1327771.1889154739</v>
      </c>
      <c r="BA120" s="208">
        <f>-NPV('Life Cycle Cost Evaluation'!$M$1,BA36:BA$100)/(1+'Life Cycle Cost Evaluation'!$M$1)^($B35-'Life Cycle Cost Evaluation'!$M$4)</f>
        <v>0</v>
      </c>
      <c r="BB120" s="208">
        <f>-NPV('Life Cycle Cost Evaluation'!$M$1,BB36:BB$100)/(1+'Life Cycle Cost Evaluation'!$M$1)^($B35-'Life Cycle Cost Evaluation'!$M$4)</f>
        <v>0</v>
      </c>
      <c r="BC120" s="208">
        <f>-NPV('Life Cycle Cost Evaluation'!$M$1,BC36:BC$100)/(1+'Life Cycle Cost Evaluation'!$M$1)^($B35-'Life Cycle Cost Evaluation'!$M$4)</f>
        <v>0</v>
      </c>
      <c r="BD120" s="208">
        <f>-NPV('Life Cycle Cost Evaluation'!$M$1,BD36:BD$100)/(1+'Life Cycle Cost Evaluation'!$M$1)^($B35-'Life Cycle Cost Evaluation'!$M$4)</f>
        <v>0</v>
      </c>
      <c r="BE120" s="208">
        <f>-NPV('Life Cycle Cost Evaluation'!$M$1,BE36:BE$100)/(1+'Life Cycle Cost Evaluation'!$M$1)^($B35-'Life Cycle Cost Evaluation'!$M$4)</f>
        <v>-699116.58958094695</v>
      </c>
      <c r="BF120" s="208">
        <f>-NPV('Life Cycle Cost Evaluation'!$M$1,BF36:BF$100)/(1+'Life Cycle Cost Evaluation'!$M$1)^($B35-'Life Cycle Cost Evaluation'!$M$4)</f>
        <v>0</v>
      </c>
      <c r="BG120" s="208">
        <f>-NPV('Life Cycle Cost Evaluation'!$M$1,BG36:BG$100)/(1+'Life Cycle Cost Evaluation'!$M$1)^($B35-'Life Cycle Cost Evaluation'!$M$4)</f>
        <v>0</v>
      </c>
      <c r="BH120" s="208">
        <f>-NPV('Life Cycle Cost Evaluation'!$M$1,BH36:BH$100)/(1+'Life Cycle Cost Evaluation'!$M$1)^($B35-'Life Cycle Cost Evaluation'!$M$4)</f>
        <v>-10482403.811046306</v>
      </c>
      <c r="BI120" s="208">
        <f>-NPV('Life Cycle Cost Evaluation'!$M$1,BI36:BI$100)/(1+'Life Cycle Cost Evaluation'!$M$1)^($B35-'Life Cycle Cost Evaluation'!$M$4)</f>
        <v>0</v>
      </c>
      <c r="BJ120" s="208">
        <f>-NPV('Life Cycle Cost Evaluation'!$M$1,BJ36:BJ$100)/(1+'Life Cycle Cost Evaluation'!$M$1)^($B35-'Life Cycle Cost Evaluation'!$M$4)</f>
        <v>0</v>
      </c>
      <c r="BK120" s="208">
        <f>-NPV('Life Cycle Cost Evaluation'!$M$1,BK36:BK$100)/(1+'Life Cycle Cost Evaluation'!$M$1)^($B35-'Life Cycle Cost Evaluation'!$M$4)</f>
        <v>0</v>
      </c>
      <c r="BL120" s="208">
        <f>-NPV('Life Cycle Cost Evaluation'!$M$1,BL36:BL$100)/(1+'Life Cycle Cost Evaluation'!$M$1)^($B35-'Life Cycle Cost Evaluation'!$M$4)</f>
        <v>0</v>
      </c>
      <c r="BM120" s="208">
        <f>-NPV('Life Cycle Cost Evaluation'!$M$1,BM36:BM$100)/(1+'Life Cycle Cost Evaluation'!$M$1)^($B35-'Life Cycle Cost Evaluation'!$M$4)</f>
        <v>0</v>
      </c>
      <c r="BN120" s="208">
        <f>-NPV('Life Cycle Cost Evaluation'!$M$1,BN36:BN$100)/(1+'Life Cycle Cost Evaluation'!$M$1)^($B35-'Life Cycle Cost Evaluation'!$M$4)</f>
        <v>0</v>
      </c>
      <c r="BO120" s="208">
        <f>-NPV('Life Cycle Cost Evaluation'!$M$1,BO36:BO$100)/(1+'Life Cycle Cost Evaluation'!$M$1)^($B35-'Life Cycle Cost Evaluation'!$M$4)</f>
        <v>0</v>
      </c>
      <c r="BP120" s="208">
        <f>-NPV('Life Cycle Cost Evaluation'!$M$1,BP36:BP$100)/(1+'Life Cycle Cost Evaluation'!$M$1)^($B35-'Life Cycle Cost Evaluation'!$M$4)</f>
        <v>0</v>
      </c>
      <c r="BQ120" s="208">
        <f>-NPV('Life Cycle Cost Evaluation'!$M$1,BQ36:BQ$100)/(1+'Life Cycle Cost Evaluation'!$M$1)^($B35-'Life Cycle Cost Evaluation'!$M$4)</f>
        <v>0</v>
      </c>
      <c r="BR120" s="208">
        <f>-NPV('Life Cycle Cost Evaluation'!$M$1,BR36:BR$100)/(1+'Life Cycle Cost Evaluation'!$M$1)^($B35-'Life Cycle Cost Evaluation'!$M$4)</f>
        <v>0</v>
      </c>
      <c r="BS120" s="208">
        <f>-NPV('Life Cycle Cost Evaluation'!$M$1,BS36:BS$100)/(1+'Life Cycle Cost Evaluation'!$M$1)^($B35-'Life Cycle Cost Evaluation'!$M$4)</f>
        <v>0</v>
      </c>
      <c r="BT120" s="208">
        <f>-NPV('Life Cycle Cost Evaluation'!$M$1,BT36:BT$100)/(1+'Life Cycle Cost Evaluation'!$M$1)^($B35-'Life Cycle Cost Evaluation'!$M$4)</f>
        <v>0</v>
      </c>
      <c r="BU120" s="208">
        <f>-NPV('Life Cycle Cost Evaluation'!$M$1,BU36:BU$100)/(1+'Life Cycle Cost Evaluation'!$M$1)^($B35-'Life Cycle Cost Evaluation'!$M$4)</f>
        <v>0</v>
      </c>
      <c r="BV120" s="208">
        <f>-NPV('Life Cycle Cost Evaluation'!$M$1,BV36:BV$100)/(1+'Life Cycle Cost Evaluation'!$M$1)^($B35-'Life Cycle Cost Evaluation'!$M$4)</f>
        <v>0</v>
      </c>
      <c r="BW120" s="208">
        <f>-NPV('Life Cycle Cost Evaluation'!$M$1,BW36:BW$100)/(1+'Life Cycle Cost Evaluation'!$M$1)^($B35-'Life Cycle Cost Evaluation'!$M$4)</f>
        <v>0</v>
      </c>
      <c r="BX120" s="208">
        <f>-NPV('Life Cycle Cost Evaluation'!$M$1,BX36:BX$100)/(1+'Life Cycle Cost Evaluation'!$M$1)^($B35-'Life Cycle Cost Evaluation'!$M$4)</f>
        <v>0</v>
      </c>
      <c r="BY120" s="208">
        <f>-NPV('Life Cycle Cost Evaluation'!$M$1,BY36:BY$100)/(1+'Life Cycle Cost Evaluation'!$M$1)^($B35-'Life Cycle Cost Evaluation'!$M$4)</f>
        <v>0</v>
      </c>
      <c r="BZ120" s="208">
        <f>-NPV('Life Cycle Cost Evaluation'!$M$1,BZ36:BZ$100)/(1+'Life Cycle Cost Evaluation'!$M$1)^($B35-'Life Cycle Cost Evaluation'!$M$4)</f>
        <v>0</v>
      </c>
      <c r="CA120" s="208">
        <f>-NPV('Life Cycle Cost Evaluation'!$M$1,CA36:CA$100)/(1+'Life Cycle Cost Evaluation'!$M$1)^($B35-'Life Cycle Cost Evaluation'!$M$4)</f>
        <v>0</v>
      </c>
      <c r="CB120" s="208">
        <f>-NPV('Life Cycle Cost Evaluation'!$M$1,CB36:CB$100)/(1+'Life Cycle Cost Evaluation'!$M$1)^($B35-'Life Cycle Cost Evaluation'!$M$4)</f>
        <v>0</v>
      </c>
      <c r="CC120" s="208">
        <f>-NPV('Life Cycle Cost Evaluation'!$M$1,CC36:CC$100)/(1+'Life Cycle Cost Evaluation'!$M$1)^($B35-'Life Cycle Cost Evaluation'!$M$4)</f>
        <v>0</v>
      </c>
      <c r="CD120" s="208">
        <f>-NPV('Life Cycle Cost Evaluation'!$M$1,CD36:CD$100)/(1+'Life Cycle Cost Evaluation'!$M$1)^($B35-'Life Cycle Cost Evaluation'!$M$4)</f>
        <v>0</v>
      </c>
      <c r="CE120" s="208">
        <f>-NPV('Life Cycle Cost Evaluation'!$M$1,CE36:CE$100)/(1+'Life Cycle Cost Evaluation'!$M$1)^($B35-'Life Cycle Cost Evaluation'!$M$4)</f>
        <v>0</v>
      </c>
      <c r="CF120" s="208">
        <f>-NPV('Life Cycle Cost Evaluation'!$M$1,CF36:CF$100)/(1+'Life Cycle Cost Evaluation'!$M$1)^($B35-'Life Cycle Cost Evaluation'!$M$4)</f>
        <v>0</v>
      </c>
      <c r="CG120" s="208">
        <f>SUM(D120:S120)</f>
        <v>-6914974.6903749518</v>
      </c>
    </row>
    <row r="121" spans="2:88" x14ac:dyDescent="0.2">
      <c r="B121" s="86">
        <f t="shared" si="124"/>
        <v>2043</v>
      </c>
      <c r="C121" s="208"/>
      <c r="D121" s="208">
        <f>-NPV('Life Cycle Cost Evaluation'!$M$1,D37:D$100)/(1+'Life Cycle Cost Evaluation'!$M$1)^($B36-'Life Cycle Cost Evaluation'!$M$4)</f>
        <v>-148643.02369964743</v>
      </c>
      <c r="E121" s="208">
        <f>-NPV('Life Cycle Cost Evaluation'!$M$1,E37:E$100)/(1+'Life Cycle Cost Evaluation'!$M$1)^($B36-'Life Cycle Cost Evaluation'!$M$4)</f>
        <v>-155544.32966100759</v>
      </c>
      <c r="F121" s="208">
        <f>-NPV('Life Cycle Cost Evaluation'!$M$1,F37:F$100)/(1+'Life Cycle Cost Evaluation'!$M$1)^($B36-'Life Cycle Cost Evaluation'!$M$4)</f>
        <v>-408730.07556388382</v>
      </c>
      <c r="G121" s="208">
        <f>-NPV('Life Cycle Cost Evaluation'!$M$1,G37:G$100)/(1+'Life Cycle Cost Evaluation'!$M$1)^($B36-'Life Cycle Cost Evaluation'!$M$4)</f>
        <v>0</v>
      </c>
      <c r="H121" s="208">
        <f>-NPV('Life Cycle Cost Evaluation'!$M$1,H37:H$100)/(1+'Life Cycle Cost Evaluation'!$M$1)^($B36-'Life Cycle Cost Evaluation'!$M$4)</f>
        <v>-898032.47508325637</v>
      </c>
      <c r="I121" s="208">
        <f>-NPV('Life Cycle Cost Evaluation'!$M$1,I37:I$100)/(1+'Life Cycle Cost Evaluation'!$M$1)^($B36-'Life Cycle Cost Evaluation'!$M$4)</f>
        <v>-2678803.3057212145</v>
      </c>
      <c r="J121" s="208">
        <f>-NPV('Life Cycle Cost Evaluation'!$M$1,J37:J$100)/(1+'Life Cycle Cost Evaluation'!$M$1)^($B36-'Life Cycle Cost Evaluation'!$M$4)</f>
        <v>-1125165.0902114888</v>
      </c>
      <c r="K121" s="208">
        <f>-NPV('Life Cycle Cost Evaluation'!$M$1,K37:K$100)/(1+'Life Cycle Cost Evaluation'!$M$1)^($B36-'Life Cycle Cost Evaluation'!$M$4)</f>
        <v>0</v>
      </c>
      <c r="L121" s="208">
        <f>-NPV('Life Cycle Cost Evaluation'!$M$1,L37:L$100)/(1+'Life Cycle Cost Evaluation'!$M$1)^($B36-'Life Cycle Cost Evaluation'!$M$4)</f>
        <v>-527039.67750779563</v>
      </c>
      <c r="M121" s="208">
        <f>-NPV('Life Cycle Cost Evaluation'!$M$1,M37:M$100)/(1+'Life Cycle Cost Evaluation'!$M$1)^($B36-'Life Cycle Cost Evaluation'!$M$4)</f>
        <v>-367211.53935316158</v>
      </c>
      <c r="N121" s="208">
        <f>-NPV('Life Cycle Cost Evaluation'!$M$1,N37:N$100)/(1+'Life Cycle Cost Evaluation'!$M$1)^($B36-'Life Cycle Cost Evaluation'!$M$4)</f>
        <v>0</v>
      </c>
      <c r="O121" s="208">
        <f>-NPV('Life Cycle Cost Evaluation'!$M$1,O37:O$100)/(1+'Life Cycle Cost Evaluation'!$M$1)^($B36-'Life Cycle Cost Evaluation'!$M$4)</f>
        <v>0</v>
      </c>
      <c r="P121" s="208">
        <f>-NPV('Life Cycle Cost Evaluation'!$M$1,P37:P$100)/(1+'Life Cycle Cost Evaluation'!$M$1)^($B36-'Life Cycle Cost Evaluation'!$M$4)</f>
        <v>0</v>
      </c>
      <c r="Q121" s="208">
        <f>-NPV('Life Cycle Cost Evaluation'!$M$1,Q37:Q$100)/(1+'Life Cycle Cost Evaluation'!$M$1)^($B36-'Life Cycle Cost Evaluation'!$M$4)</f>
        <v>0</v>
      </c>
      <c r="R121" s="208">
        <f>-NPV('Life Cycle Cost Evaluation'!$M$1,R37:R$100)/(1+'Life Cycle Cost Evaluation'!$M$1)^($B36-'Life Cycle Cost Evaluation'!$M$4)</f>
        <v>0</v>
      </c>
      <c r="S121" s="208">
        <f>-NPV('Life Cycle Cost Evaluation'!$M$1,S37:S$100)/(1+'Life Cycle Cost Evaluation'!$M$1)^($B36-'Life Cycle Cost Evaluation'!$M$4)</f>
        <v>0</v>
      </c>
      <c r="T121" s="208">
        <f>-NPV('Life Cycle Cost Evaluation'!$M$1,T37:T$100)/(1+'Life Cycle Cost Evaluation'!$M$1)^($B36-'Life Cycle Cost Evaluation'!$M$4)</f>
        <v>0</v>
      </c>
      <c r="U121" s="208">
        <f>-NPV('Life Cycle Cost Evaluation'!$M$1,U37:U$100)/(1+'Life Cycle Cost Evaluation'!$M$1)^($B36-'Life Cycle Cost Evaluation'!$M$4)</f>
        <v>0</v>
      </c>
      <c r="V121" s="208">
        <f>-NPV('Life Cycle Cost Evaluation'!$M$1,V37:V$100)/(1+'Life Cycle Cost Evaluation'!$M$1)^($B36-'Life Cycle Cost Evaluation'!$M$4)</f>
        <v>0</v>
      </c>
      <c r="W121" s="208">
        <f>-NPV('Life Cycle Cost Evaluation'!$M$1,W37:W$100)/(1+'Life Cycle Cost Evaluation'!$M$1)^($B36-'Life Cycle Cost Evaluation'!$M$4)</f>
        <v>0</v>
      </c>
      <c r="X121" s="208">
        <f>-NPV('Life Cycle Cost Evaluation'!$M$1,X37:X$100)/(1+'Life Cycle Cost Evaluation'!$M$1)^($B36-'Life Cycle Cost Evaluation'!$M$4)</f>
        <v>-1090442.8499128469</v>
      </c>
      <c r="Y121" s="208">
        <f>-NPV('Life Cycle Cost Evaluation'!$M$1,Y37:Y$100)/(1+'Life Cycle Cost Evaluation'!$M$1)^($B36-'Life Cycle Cost Evaluation'!$M$4)</f>
        <v>0</v>
      </c>
      <c r="Z121" s="208">
        <f>-NPV('Life Cycle Cost Evaluation'!$M$1,Z37:Z$100)/(1+'Life Cycle Cost Evaluation'!$M$1)^($B36-'Life Cycle Cost Evaluation'!$M$4)</f>
        <v>0</v>
      </c>
      <c r="AA121" s="208">
        <f>-NPV('Life Cycle Cost Evaluation'!$M$1,AA37:AA$100)/(1+'Life Cycle Cost Evaluation'!$M$1)^($B36-'Life Cycle Cost Evaluation'!$M$4)</f>
        <v>-859047.08441202587</v>
      </c>
      <c r="AB121" s="208">
        <f>-NPV('Life Cycle Cost Evaluation'!$M$1,AB37:AB$100)/(1+'Life Cycle Cost Evaluation'!$M$1)^($B36-'Life Cycle Cost Evaluation'!$M$4)</f>
        <v>0</v>
      </c>
      <c r="AC121" s="208">
        <f>-NPV('Life Cycle Cost Evaluation'!$M$1,AC37:AC$100)/(1+'Life Cycle Cost Evaluation'!$M$1)^($B36-'Life Cycle Cost Evaluation'!$M$4)</f>
        <v>0</v>
      </c>
      <c r="AD121" s="208">
        <f>-NPV('Life Cycle Cost Evaluation'!$M$1,AD37:AD$100)/(1+'Life Cycle Cost Evaluation'!$M$1)^($B36-'Life Cycle Cost Evaluation'!$M$4)</f>
        <v>0</v>
      </c>
      <c r="AE121" s="208">
        <f>-NPV('Life Cycle Cost Evaluation'!$M$1,AE37:AE$100)/(1+'Life Cycle Cost Evaluation'!$M$1)^($B36-'Life Cycle Cost Evaluation'!$M$4)</f>
        <v>-611110.32464603428</v>
      </c>
      <c r="AF121" s="208">
        <f>-NPV('Life Cycle Cost Evaluation'!$M$1,AF37:AF$100)/(1+'Life Cycle Cost Evaluation'!$M$1)^($B36-'Life Cycle Cost Evaluation'!$M$4)</f>
        <v>0</v>
      </c>
      <c r="AG121" s="208">
        <f>-NPV('Life Cycle Cost Evaluation'!$M$1,AG37:AG$100)/(1+'Life Cycle Cost Evaluation'!$M$1)^($B36-'Life Cycle Cost Evaluation'!$M$4)</f>
        <v>0</v>
      </c>
      <c r="AH121" s="208">
        <f>-NPV('Life Cycle Cost Evaluation'!$M$1,AH37:AH$100)/(1+'Life Cycle Cost Evaluation'!$M$1)^($B36-'Life Cycle Cost Evaluation'!$M$4)</f>
        <v>0</v>
      </c>
      <c r="AI121" s="208">
        <f>-NPV('Life Cycle Cost Evaluation'!$M$1,AI37:AI$100)/(1+'Life Cycle Cost Evaluation'!$M$1)^($B36-'Life Cycle Cost Evaluation'!$M$4)</f>
        <v>-2279942.6861897423</v>
      </c>
      <c r="AJ121" s="208">
        <f>-NPV('Life Cycle Cost Evaluation'!$M$1,AJ37:AJ$100)/(1+'Life Cycle Cost Evaluation'!$M$1)^($B36-'Life Cycle Cost Evaluation'!$M$4)</f>
        <v>0</v>
      </c>
      <c r="AK121" s="208">
        <f>-NPV('Life Cycle Cost Evaluation'!$M$1,AK37:AK$100)/(1+'Life Cycle Cost Evaluation'!$M$1)^($B36-'Life Cycle Cost Evaluation'!$M$4)</f>
        <v>0</v>
      </c>
      <c r="AL121" s="208">
        <f>-NPV('Life Cycle Cost Evaluation'!$M$1,AL37:AL$100)/(1+'Life Cycle Cost Evaluation'!$M$1)^($B36-'Life Cycle Cost Evaluation'!$M$4)</f>
        <v>-512025.66500428447</v>
      </c>
      <c r="AM121" s="208">
        <f>-NPV('Life Cycle Cost Evaluation'!$M$1,AM37:AM$100)/(1+'Life Cycle Cost Evaluation'!$M$1)^($B36-'Life Cycle Cost Evaluation'!$M$4)</f>
        <v>0</v>
      </c>
      <c r="AN121" s="208">
        <f>-NPV('Life Cycle Cost Evaluation'!$M$1,AN37:AN$100)/(1+'Life Cycle Cost Evaluation'!$M$1)^($B36-'Life Cycle Cost Evaluation'!$M$4)</f>
        <v>0</v>
      </c>
      <c r="AO121" s="208">
        <f>-NPV('Life Cycle Cost Evaluation'!$M$1,AO37:AO$100)/(1+'Life Cycle Cost Evaluation'!$M$1)^($B36-'Life Cycle Cost Evaluation'!$M$4)</f>
        <v>0</v>
      </c>
      <c r="AP121" s="208">
        <f>-NPV('Life Cycle Cost Evaluation'!$M$1,AP37:AP$100)/(1+'Life Cycle Cost Evaluation'!$M$1)^($B36-'Life Cycle Cost Evaluation'!$M$4)</f>
        <v>-544063.97135065019</v>
      </c>
      <c r="AQ121" s="208">
        <f>-NPV('Life Cycle Cost Evaluation'!$M$1,AQ37:AQ$100)/(1+'Life Cycle Cost Evaluation'!$M$1)^($B36-'Life Cycle Cost Evaluation'!$M$4)</f>
        <v>0</v>
      </c>
      <c r="AR121" s="208">
        <f>-NPV('Life Cycle Cost Evaluation'!$M$1,AR37:AR$100)/(1+'Life Cycle Cost Evaluation'!$M$1)^($B36-'Life Cycle Cost Evaluation'!$M$4)</f>
        <v>0</v>
      </c>
      <c r="AS121" s="208">
        <f>-NPV('Life Cycle Cost Evaluation'!$M$1,AS37:AS$100)/(1+'Life Cycle Cost Evaluation'!$M$1)^($B36-'Life Cycle Cost Evaluation'!$M$4)</f>
        <v>0</v>
      </c>
      <c r="AT121" s="208">
        <f>-NPV('Life Cycle Cost Evaluation'!$M$1,AT37:AT$100)/(1+'Life Cycle Cost Evaluation'!$M$1)^($B36-'Life Cycle Cost Evaluation'!$M$4)</f>
        <v>0</v>
      </c>
      <c r="AU121" s="208">
        <f>-NPV('Life Cycle Cost Evaluation'!$M$1,AU37:AU$100)/(1+'Life Cycle Cost Evaluation'!$M$1)^($B36-'Life Cycle Cost Evaluation'!$M$4)</f>
        <v>0</v>
      </c>
      <c r="AV121" s="208">
        <f>-NPV('Life Cycle Cost Evaluation'!$M$1,AV37:AV$100)/(1+'Life Cycle Cost Evaluation'!$M$1)^($B36-'Life Cycle Cost Evaluation'!$M$4)</f>
        <v>0</v>
      </c>
      <c r="AW121" s="208">
        <f>-NPV('Life Cycle Cost Evaluation'!$M$1,AW37:AW$100)/(1+'Life Cycle Cost Evaluation'!$M$1)^($B36-'Life Cycle Cost Evaluation'!$M$4)</f>
        <v>0</v>
      </c>
      <c r="AX121" s="208">
        <f>-NPV('Life Cycle Cost Evaluation'!$M$1,AX37:AX$100)/(1+'Life Cycle Cost Evaluation'!$M$1)^($B36-'Life Cycle Cost Evaluation'!$M$4)</f>
        <v>0</v>
      </c>
      <c r="AY121" s="208">
        <f>-NPV('Life Cycle Cost Evaluation'!$M$1,AY37:AY$100)/(1+'Life Cycle Cost Evaluation'!$M$1)^($B36-'Life Cycle Cost Evaluation'!$M$4)</f>
        <v>0</v>
      </c>
      <c r="AZ121" s="208">
        <f>-NPV('Life Cycle Cost Evaluation'!$M$1,AZ37:AZ$100)/(1+'Life Cycle Cost Evaluation'!$M$1)^($B36-'Life Cycle Cost Evaluation'!$M$4)</f>
        <v>-1245914.5997142475</v>
      </c>
      <c r="BA121" s="208">
        <f>-NPV('Life Cycle Cost Evaluation'!$M$1,BA37:BA$100)/(1+'Life Cycle Cost Evaluation'!$M$1)^($B36-'Life Cycle Cost Evaluation'!$M$4)</f>
        <v>0</v>
      </c>
      <c r="BB121" s="208">
        <f>-NPV('Life Cycle Cost Evaluation'!$M$1,BB37:BB$100)/(1+'Life Cycle Cost Evaluation'!$M$1)^($B36-'Life Cycle Cost Evaluation'!$M$4)</f>
        <v>0</v>
      </c>
      <c r="BC121" s="208">
        <f>-NPV('Life Cycle Cost Evaluation'!$M$1,BC37:BC$100)/(1+'Life Cycle Cost Evaluation'!$M$1)^($B36-'Life Cycle Cost Evaluation'!$M$4)</f>
        <v>0</v>
      </c>
      <c r="BD121" s="208">
        <f>-NPV('Life Cycle Cost Evaluation'!$M$1,BD37:BD$100)/(1+'Life Cycle Cost Evaluation'!$M$1)^($B36-'Life Cycle Cost Evaluation'!$M$4)</f>
        <v>0</v>
      </c>
      <c r="BE121" s="208">
        <f>-NPV('Life Cycle Cost Evaluation'!$M$1,BE37:BE$100)/(1+'Life Cycle Cost Evaluation'!$M$1)^($B36-'Life Cycle Cost Evaluation'!$M$4)</f>
        <v>-656016.31751989014</v>
      </c>
      <c r="BF121" s="208">
        <f>-NPV('Life Cycle Cost Evaluation'!$M$1,BF37:BF$100)/(1+'Life Cycle Cost Evaluation'!$M$1)^($B36-'Life Cycle Cost Evaluation'!$M$4)</f>
        <v>0</v>
      </c>
      <c r="BG121" s="208">
        <f>-NPV('Life Cycle Cost Evaluation'!$M$1,BG37:BG$100)/(1+'Life Cycle Cost Evaluation'!$M$1)^($B36-'Life Cycle Cost Evaluation'!$M$4)</f>
        <v>0</v>
      </c>
      <c r="BH121" s="208">
        <f>-NPV('Life Cycle Cost Evaluation'!$M$1,BH37:BH$100)/(1+'Life Cycle Cost Evaluation'!$M$1)^($B36-'Life Cycle Cost Evaluation'!$M$4)</f>
        <v>-9836167.5997431763</v>
      </c>
      <c r="BI121" s="208">
        <f>-NPV('Life Cycle Cost Evaluation'!$M$1,BI37:BI$100)/(1+'Life Cycle Cost Evaluation'!$M$1)^($B36-'Life Cycle Cost Evaluation'!$M$4)</f>
        <v>0</v>
      </c>
      <c r="BJ121" s="208">
        <f>-NPV('Life Cycle Cost Evaluation'!$M$1,BJ37:BJ$100)/(1+'Life Cycle Cost Evaluation'!$M$1)^($B36-'Life Cycle Cost Evaluation'!$M$4)</f>
        <v>0</v>
      </c>
      <c r="BK121" s="208">
        <f>-NPV('Life Cycle Cost Evaluation'!$M$1,BK37:BK$100)/(1+'Life Cycle Cost Evaluation'!$M$1)^($B36-'Life Cycle Cost Evaluation'!$M$4)</f>
        <v>0</v>
      </c>
      <c r="BL121" s="208">
        <f>-NPV('Life Cycle Cost Evaluation'!$M$1,BL37:BL$100)/(1+'Life Cycle Cost Evaluation'!$M$1)^($B36-'Life Cycle Cost Evaluation'!$M$4)</f>
        <v>0</v>
      </c>
      <c r="BM121" s="208">
        <f>-NPV('Life Cycle Cost Evaluation'!$M$1,BM37:BM$100)/(1+'Life Cycle Cost Evaluation'!$M$1)^($B36-'Life Cycle Cost Evaluation'!$M$4)</f>
        <v>0</v>
      </c>
      <c r="BN121" s="208">
        <f>-NPV('Life Cycle Cost Evaluation'!$M$1,BN37:BN$100)/(1+'Life Cycle Cost Evaluation'!$M$1)^($B36-'Life Cycle Cost Evaluation'!$M$4)</f>
        <v>0</v>
      </c>
      <c r="BO121" s="208">
        <f>-NPV('Life Cycle Cost Evaluation'!$M$1,BO37:BO$100)/(1+'Life Cycle Cost Evaluation'!$M$1)^($B36-'Life Cycle Cost Evaluation'!$M$4)</f>
        <v>0</v>
      </c>
      <c r="BP121" s="208">
        <f>-NPV('Life Cycle Cost Evaluation'!$M$1,BP37:BP$100)/(1+'Life Cycle Cost Evaluation'!$M$1)^($B36-'Life Cycle Cost Evaluation'!$M$4)</f>
        <v>0</v>
      </c>
      <c r="BQ121" s="208">
        <f>-NPV('Life Cycle Cost Evaluation'!$M$1,BQ37:BQ$100)/(1+'Life Cycle Cost Evaluation'!$M$1)^($B36-'Life Cycle Cost Evaluation'!$M$4)</f>
        <v>0</v>
      </c>
      <c r="BR121" s="208">
        <f>-NPV('Life Cycle Cost Evaluation'!$M$1,BR37:BR$100)/(1+'Life Cycle Cost Evaluation'!$M$1)^($B36-'Life Cycle Cost Evaluation'!$M$4)</f>
        <v>0</v>
      </c>
      <c r="BS121" s="208">
        <f>-NPV('Life Cycle Cost Evaluation'!$M$1,BS37:BS$100)/(1+'Life Cycle Cost Evaluation'!$M$1)^($B36-'Life Cycle Cost Evaluation'!$M$4)</f>
        <v>0</v>
      </c>
      <c r="BT121" s="208">
        <f>-NPV('Life Cycle Cost Evaluation'!$M$1,BT37:BT$100)/(1+'Life Cycle Cost Evaluation'!$M$1)^($B36-'Life Cycle Cost Evaluation'!$M$4)</f>
        <v>0</v>
      </c>
      <c r="BU121" s="208">
        <f>-NPV('Life Cycle Cost Evaluation'!$M$1,BU37:BU$100)/(1+'Life Cycle Cost Evaluation'!$M$1)^($B36-'Life Cycle Cost Evaluation'!$M$4)</f>
        <v>0</v>
      </c>
      <c r="BV121" s="208">
        <f>-NPV('Life Cycle Cost Evaluation'!$M$1,BV37:BV$100)/(1+'Life Cycle Cost Evaluation'!$M$1)^($B36-'Life Cycle Cost Evaluation'!$M$4)</f>
        <v>0</v>
      </c>
      <c r="BW121" s="208">
        <f>-NPV('Life Cycle Cost Evaluation'!$M$1,BW37:BW$100)/(1+'Life Cycle Cost Evaluation'!$M$1)^($B36-'Life Cycle Cost Evaluation'!$M$4)</f>
        <v>0</v>
      </c>
      <c r="BX121" s="208">
        <f>-NPV('Life Cycle Cost Evaluation'!$M$1,BX37:BX$100)/(1+'Life Cycle Cost Evaluation'!$M$1)^($B36-'Life Cycle Cost Evaluation'!$M$4)</f>
        <v>0</v>
      </c>
      <c r="BY121" s="208">
        <f>-NPV('Life Cycle Cost Evaluation'!$M$1,BY37:BY$100)/(1+'Life Cycle Cost Evaluation'!$M$1)^($B36-'Life Cycle Cost Evaluation'!$M$4)</f>
        <v>0</v>
      </c>
      <c r="BZ121" s="208">
        <f>-NPV('Life Cycle Cost Evaluation'!$M$1,BZ37:BZ$100)/(1+'Life Cycle Cost Evaluation'!$M$1)^($B36-'Life Cycle Cost Evaluation'!$M$4)</f>
        <v>0</v>
      </c>
      <c r="CA121" s="208">
        <f>-NPV('Life Cycle Cost Evaluation'!$M$1,CA37:CA$100)/(1+'Life Cycle Cost Evaluation'!$M$1)^($B36-'Life Cycle Cost Evaluation'!$M$4)</f>
        <v>0</v>
      </c>
      <c r="CB121" s="208">
        <f>-NPV('Life Cycle Cost Evaluation'!$M$1,CB37:CB$100)/(1+'Life Cycle Cost Evaluation'!$M$1)^($B36-'Life Cycle Cost Evaluation'!$M$4)</f>
        <v>0</v>
      </c>
      <c r="CC121" s="208">
        <f>-NPV('Life Cycle Cost Evaluation'!$M$1,CC37:CC$100)/(1+'Life Cycle Cost Evaluation'!$M$1)^($B36-'Life Cycle Cost Evaluation'!$M$4)</f>
        <v>0</v>
      </c>
      <c r="CD121" s="208">
        <f>-NPV('Life Cycle Cost Evaluation'!$M$1,CD37:CD$100)/(1+'Life Cycle Cost Evaluation'!$M$1)^($B36-'Life Cycle Cost Evaluation'!$M$4)</f>
        <v>0</v>
      </c>
      <c r="CE121" s="208">
        <f>-NPV('Life Cycle Cost Evaluation'!$M$1,CE37:CE$100)/(1+'Life Cycle Cost Evaluation'!$M$1)^($B36-'Life Cycle Cost Evaluation'!$M$4)</f>
        <v>0</v>
      </c>
      <c r="CF121" s="208">
        <f>-NPV('Life Cycle Cost Evaluation'!$M$1,CF37:CF$100)/(1+'Life Cycle Cost Evaluation'!$M$1)^($B36-'Life Cycle Cost Evaluation'!$M$4)</f>
        <v>0</v>
      </c>
      <c r="CG121" s="208">
        <f>SUM(D121:T121)</f>
        <v>-6309169.516801456</v>
      </c>
    </row>
    <row r="122" spans="2:88" x14ac:dyDescent="0.2">
      <c r="B122" s="86">
        <f t="shared" si="124"/>
        <v>2044</v>
      </c>
      <c r="C122" s="208"/>
      <c r="D122" s="208">
        <f>-NPV('Life Cycle Cost Evaluation'!$M$1,D38:D$100)/(1+'Life Cycle Cost Evaluation'!$M$1)^($B37-'Life Cycle Cost Evaluation'!$M$4)</f>
        <v>-135417.38014554372</v>
      </c>
      <c r="E122" s="208">
        <f>-NPV('Life Cycle Cost Evaluation'!$M$1,E38:E$100)/(1+'Life Cycle Cost Evaluation'!$M$1)^($B37-'Life Cycle Cost Evaluation'!$M$4)</f>
        <v>-141758.31029036219</v>
      </c>
      <c r="F122" s="208">
        <f>-NPV('Life Cycle Cost Evaluation'!$M$1,F38:F$100)/(1+'Life Cycle Cost Evaluation'!$M$1)^($B37-'Life Cycle Cost Evaluation'!$M$4)</f>
        <v>-372631.29966005188</v>
      </c>
      <c r="G122" s="208">
        <f>-NPV('Life Cycle Cost Evaluation'!$M$1,G38:G$100)/(1+'Life Cycle Cost Evaluation'!$M$1)^($B37-'Life Cycle Cost Evaluation'!$M$4)</f>
        <v>0</v>
      </c>
      <c r="H122" s="208">
        <f>-NPV('Life Cycle Cost Evaluation'!$M$1,H38:H$100)/(1+'Life Cycle Cost Evaluation'!$M$1)^($B37-'Life Cycle Cost Evaluation'!$M$4)</f>
        <v>-819049.62699764408</v>
      </c>
      <c r="I122" s="208">
        <f>-NPV('Life Cycle Cost Evaluation'!$M$1,I38:I$100)/(1+'Life Cycle Cost Evaluation'!$M$1)^($B37-'Life Cycle Cost Evaluation'!$M$4)</f>
        <v>-2443742.0180028728</v>
      </c>
      <c r="J122" s="208">
        <f>-NPV('Life Cycle Cost Evaluation'!$M$1,J38:J$100)/(1+'Life Cycle Cost Evaluation'!$M$1)^($B37-'Life Cycle Cost Evaluation'!$M$4)</f>
        <v>-1026623.3466856827</v>
      </c>
      <c r="K122" s="208">
        <f>-NPV('Life Cycle Cost Evaluation'!$M$1,K38:K$100)/(1+'Life Cycle Cost Evaluation'!$M$1)^($B37-'Life Cycle Cost Evaluation'!$M$4)</f>
        <v>0</v>
      </c>
      <c r="L122" s="208">
        <f>-NPV('Life Cycle Cost Evaluation'!$M$1,L38:L$100)/(1+'Life Cycle Cost Evaluation'!$M$1)^($B37-'Life Cycle Cost Evaluation'!$M$4)</f>
        <v>-481006.2886218566</v>
      </c>
      <c r="M122" s="208">
        <f>-NPV('Life Cycle Cost Evaluation'!$M$1,M38:M$100)/(1+'Life Cycle Cost Evaluation'!$M$1)^($B37-'Life Cycle Cost Evaluation'!$M$4)</f>
        <v>-335162.78471003479</v>
      </c>
      <c r="N122" s="208">
        <f>-NPV('Life Cycle Cost Evaluation'!$M$1,N38:N$100)/(1+'Life Cycle Cost Evaluation'!$M$1)^($B37-'Life Cycle Cost Evaluation'!$M$4)</f>
        <v>0</v>
      </c>
      <c r="O122" s="208">
        <f>-NPV('Life Cycle Cost Evaluation'!$M$1,O38:O$100)/(1+'Life Cycle Cost Evaluation'!$M$1)^($B37-'Life Cycle Cost Evaluation'!$M$4)</f>
        <v>0</v>
      </c>
      <c r="P122" s="208">
        <f>-NPV('Life Cycle Cost Evaluation'!$M$1,P38:P$100)/(1+'Life Cycle Cost Evaluation'!$M$1)^($B37-'Life Cycle Cost Evaluation'!$M$4)</f>
        <v>0</v>
      </c>
      <c r="Q122" s="208">
        <f>-NPV('Life Cycle Cost Evaluation'!$M$1,Q38:Q$100)/(1+'Life Cycle Cost Evaluation'!$M$1)^($B37-'Life Cycle Cost Evaluation'!$M$4)</f>
        <v>0</v>
      </c>
      <c r="R122" s="208">
        <f>-NPV('Life Cycle Cost Evaluation'!$M$1,R38:R$100)/(1+'Life Cycle Cost Evaluation'!$M$1)^($B37-'Life Cycle Cost Evaluation'!$M$4)</f>
        <v>0</v>
      </c>
      <c r="S122" s="208">
        <f>-NPV('Life Cycle Cost Evaluation'!$M$1,S38:S$100)/(1+'Life Cycle Cost Evaluation'!$M$1)^($B37-'Life Cycle Cost Evaluation'!$M$4)</f>
        <v>0</v>
      </c>
      <c r="T122" s="208">
        <f>-NPV('Life Cycle Cost Evaluation'!$M$1,T38:T$100)/(1+'Life Cycle Cost Evaluation'!$M$1)^($B37-'Life Cycle Cost Evaluation'!$M$4)</f>
        <v>0</v>
      </c>
      <c r="U122" s="208">
        <f>-NPV('Life Cycle Cost Evaluation'!$M$1,U38:U$100)/(1+'Life Cycle Cost Evaluation'!$M$1)^($B37-'Life Cycle Cost Evaluation'!$M$4)</f>
        <v>0</v>
      </c>
      <c r="V122" s="208">
        <f>-NPV('Life Cycle Cost Evaluation'!$M$1,V38:V$100)/(1+'Life Cycle Cost Evaluation'!$M$1)^($B37-'Life Cycle Cost Evaluation'!$M$4)</f>
        <v>0</v>
      </c>
      <c r="W122" s="208">
        <f>-NPV('Life Cycle Cost Evaluation'!$M$1,W38:W$100)/(1+'Life Cycle Cost Evaluation'!$M$1)^($B37-'Life Cycle Cost Evaluation'!$M$4)</f>
        <v>0</v>
      </c>
      <c r="X122" s="208">
        <f>-NPV('Life Cycle Cost Evaluation'!$M$1,X38:X$100)/(1+'Life Cycle Cost Evaluation'!$M$1)^($B37-'Life Cycle Cost Evaluation'!$M$4)</f>
        <v>-1023217.4626187922</v>
      </c>
      <c r="Y122" s="208">
        <f>-NPV('Life Cycle Cost Evaluation'!$M$1,Y38:Y$100)/(1+'Life Cycle Cost Evaluation'!$M$1)^($B37-'Life Cycle Cost Evaluation'!$M$4)</f>
        <v>0</v>
      </c>
      <c r="Z122" s="208">
        <f>-NPV('Life Cycle Cost Evaluation'!$M$1,Z38:Z$100)/(1+'Life Cycle Cost Evaluation'!$M$1)^($B37-'Life Cycle Cost Evaluation'!$M$4)</f>
        <v>0</v>
      </c>
      <c r="AA122" s="208">
        <f>-NPV('Life Cycle Cost Evaluation'!$M$1,AA38:AA$100)/(1+'Life Cycle Cost Evaluation'!$M$1)^($B37-'Life Cycle Cost Evaluation'!$M$4)</f>
        <v>-806087.15812332346</v>
      </c>
      <c r="AB122" s="208">
        <f>-NPV('Life Cycle Cost Evaluation'!$M$1,AB38:AB$100)/(1+'Life Cycle Cost Evaluation'!$M$1)^($B37-'Life Cycle Cost Evaluation'!$M$4)</f>
        <v>0</v>
      </c>
      <c r="AC122" s="208">
        <f>-NPV('Life Cycle Cost Evaluation'!$M$1,AC38:AC$100)/(1+'Life Cycle Cost Evaluation'!$M$1)^($B37-'Life Cycle Cost Evaluation'!$M$4)</f>
        <v>0</v>
      </c>
      <c r="AD122" s="208">
        <f>-NPV('Life Cycle Cost Evaluation'!$M$1,AD38:AD$100)/(1+'Life Cycle Cost Evaluation'!$M$1)^($B37-'Life Cycle Cost Evaluation'!$M$4)</f>
        <v>0</v>
      </c>
      <c r="AE122" s="208">
        <f>-NPV('Life Cycle Cost Evaluation'!$M$1,AE38:AE$100)/(1+'Life Cycle Cost Evaluation'!$M$1)^($B37-'Life Cycle Cost Evaluation'!$M$4)</f>
        <v>-573435.60537302645</v>
      </c>
      <c r="AF122" s="208">
        <f>-NPV('Life Cycle Cost Evaluation'!$M$1,AF38:AF$100)/(1+'Life Cycle Cost Evaluation'!$M$1)^($B37-'Life Cycle Cost Evaluation'!$M$4)</f>
        <v>0</v>
      </c>
      <c r="AG122" s="208">
        <f>-NPV('Life Cycle Cost Evaluation'!$M$1,AG38:AG$100)/(1+'Life Cycle Cost Evaluation'!$M$1)^($B37-'Life Cycle Cost Evaluation'!$M$4)</f>
        <v>0</v>
      </c>
      <c r="AH122" s="208">
        <f>-NPV('Life Cycle Cost Evaluation'!$M$1,AH38:AH$100)/(1+'Life Cycle Cost Evaluation'!$M$1)^($B37-'Life Cycle Cost Evaluation'!$M$4)</f>
        <v>0</v>
      </c>
      <c r="AI122" s="208">
        <f>-NPV('Life Cycle Cost Evaluation'!$M$1,AI38:AI$100)/(1+'Life Cycle Cost Evaluation'!$M$1)^($B37-'Life Cycle Cost Evaluation'!$M$4)</f>
        <v>-2139385.086037104</v>
      </c>
      <c r="AJ122" s="208">
        <f>-NPV('Life Cycle Cost Evaluation'!$M$1,AJ38:AJ$100)/(1+'Life Cycle Cost Evaluation'!$M$1)^($B37-'Life Cycle Cost Evaluation'!$M$4)</f>
        <v>0</v>
      </c>
      <c r="AK122" s="208">
        <f>-NPV('Life Cycle Cost Evaluation'!$M$1,AK38:AK$100)/(1+'Life Cycle Cost Evaluation'!$M$1)^($B37-'Life Cycle Cost Evaluation'!$M$4)</f>
        <v>0</v>
      </c>
      <c r="AL122" s="208">
        <f>-NPV('Life Cycle Cost Evaluation'!$M$1,AL38:AL$100)/(1+'Life Cycle Cost Evaluation'!$M$1)^($B37-'Life Cycle Cost Evaluation'!$M$4)</f>
        <v>-480459.47734285862</v>
      </c>
      <c r="AM122" s="208">
        <f>-NPV('Life Cycle Cost Evaluation'!$M$1,AM38:AM$100)/(1+'Life Cycle Cost Evaluation'!$M$1)^($B37-'Life Cycle Cost Evaluation'!$M$4)</f>
        <v>0</v>
      </c>
      <c r="AN122" s="208">
        <f>-NPV('Life Cycle Cost Evaluation'!$M$1,AN38:AN$100)/(1+'Life Cycle Cost Evaluation'!$M$1)^($B37-'Life Cycle Cost Evaluation'!$M$4)</f>
        <v>0</v>
      </c>
      <c r="AO122" s="208">
        <f>-NPV('Life Cycle Cost Evaluation'!$M$1,AO38:AO$100)/(1+'Life Cycle Cost Evaluation'!$M$1)^($B37-'Life Cycle Cost Evaluation'!$M$4)</f>
        <v>0</v>
      </c>
      <c r="AP122" s="208">
        <f>-NPV('Life Cycle Cost Evaluation'!$M$1,AP38:AP$100)/(1+'Life Cycle Cost Evaluation'!$M$1)^($B37-'Life Cycle Cost Evaluation'!$M$4)</f>
        <v>-510522.63427854946</v>
      </c>
      <c r="AQ122" s="208">
        <f>-NPV('Life Cycle Cost Evaluation'!$M$1,AQ38:AQ$100)/(1+'Life Cycle Cost Evaluation'!$M$1)^($B37-'Life Cycle Cost Evaluation'!$M$4)</f>
        <v>0</v>
      </c>
      <c r="AR122" s="208">
        <f>-NPV('Life Cycle Cost Evaluation'!$M$1,AR38:AR$100)/(1+'Life Cycle Cost Evaluation'!$M$1)^($B37-'Life Cycle Cost Evaluation'!$M$4)</f>
        <v>0</v>
      </c>
      <c r="AS122" s="208">
        <f>-NPV('Life Cycle Cost Evaluation'!$M$1,AS38:AS$100)/(1+'Life Cycle Cost Evaluation'!$M$1)^($B37-'Life Cycle Cost Evaluation'!$M$4)</f>
        <v>0</v>
      </c>
      <c r="AT122" s="208">
        <f>-NPV('Life Cycle Cost Evaluation'!$M$1,AT38:AT$100)/(1+'Life Cycle Cost Evaluation'!$M$1)^($B37-'Life Cycle Cost Evaluation'!$M$4)</f>
        <v>0</v>
      </c>
      <c r="AU122" s="208">
        <f>-NPV('Life Cycle Cost Evaluation'!$M$1,AU38:AU$100)/(1+'Life Cycle Cost Evaluation'!$M$1)^($B37-'Life Cycle Cost Evaluation'!$M$4)</f>
        <v>0</v>
      </c>
      <c r="AV122" s="208">
        <f>-NPV('Life Cycle Cost Evaluation'!$M$1,AV38:AV$100)/(1+'Life Cycle Cost Evaluation'!$M$1)^($B37-'Life Cycle Cost Evaluation'!$M$4)</f>
        <v>0</v>
      </c>
      <c r="AW122" s="208">
        <f>-NPV('Life Cycle Cost Evaluation'!$M$1,AW38:AW$100)/(1+'Life Cycle Cost Evaluation'!$M$1)^($B37-'Life Cycle Cost Evaluation'!$M$4)</f>
        <v>0</v>
      </c>
      <c r="AX122" s="208">
        <f>-NPV('Life Cycle Cost Evaluation'!$M$1,AX38:AX$100)/(1+'Life Cycle Cost Evaluation'!$M$1)^($B37-'Life Cycle Cost Evaluation'!$M$4)</f>
        <v>0</v>
      </c>
      <c r="AY122" s="208">
        <f>-NPV('Life Cycle Cost Evaluation'!$M$1,AY38:AY$100)/(1+'Life Cycle Cost Evaluation'!$M$1)^($B37-'Life Cycle Cost Evaluation'!$M$4)</f>
        <v>0</v>
      </c>
      <c r="AZ122" s="208">
        <f>-NPV('Life Cycle Cost Evaluation'!$M$1,AZ38:AZ$100)/(1+'Life Cycle Cost Evaluation'!$M$1)^($B37-'Life Cycle Cost Evaluation'!$M$4)</f>
        <v>-1169104.4381291615</v>
      </c>
      <c r="BA122" s="208">
        <f>-NPV('Life Cycle Cost Evaluation'!$M$1,BA38:BA$100)/(1+'Life Cycle Cost Evaluation'!$M$1)^($B37-'Life Cycle Cost Evaluation'!$M$4)</f>
        <v>0</v>
      </c>
      <c r="BB122" s="208">
        <f>-NPV('Life Cycle Cost Evaluation'!$M$1,BB38:BB$100)/(1+'Life Cycle Cost Evaluation'!$M$1)^($B37-'Life Cycle Cost Evaluation'!$M$4)</f>
        <v>0</v>
      </c>
      <c r="BC122" s="208">
        <f>-NPV('Life Cycle Cost Evaluation'!$M$1,BC38:BC$100)/(1+'Life Cycle Cost Evaluation'!$M$1)^($B37-'Life Cycle Cost Evaluation'!$M$4)</f>
        <v>0</v>
      </c>
      <c r="BD122" s="208">
        <f>-NPV('Life Cycle Cost Evaluation'!$M$1,BD38:BD$100)/(1+'Life Cycle Cost Evaluation'!$M$1)^($B37-'Life Cycle Cost Evaluation'!$M$4)</f>
        <v>0</v>
      </c>
      <c r="BE122" s="208">
        <f>-NPV('Life Cycle Cost Evaluation'!$M$1,BE38:BE$100)/(1+'Life Cycle Cost Evaluation'!$M$1)^($B37-'Life Cycle Cost Evaluation'!$M$4)</f>
        <v>-615573.16085191898</v>
      </c>
      <c r="BF122" s="208">
        <f>-NPV('Life Cycle Cost Evaluation'!$M$1,BF38:BF$100)/(1+'Life Cycle Cost Evaluation'!$M$1)^($B37-'Life Cycle Cost Evaluation'!$M$4)</f>
        <v>0</v>
      </c>
      <c r="BG122" s="208">
        <f>-NPV('Life Cycle Cost Evaluation'!$M$1,BG38:BG$100)/(1+'Life Cycle Cost Evaluation'!$M$1)^($B37-'Life Cycle Cost Evaluation'!$M$4)</f>
        <v>0</v>
      </c>
      <c r="BH122" s="208">
        <f>-NPV('Life Cycle Cost Evaluation'!$M$1,BH38:BH$100)/(1+'Life Cycle Cost Evaluation'!$M$1)^($B37-'Life Cycle Cost Evaluation'!$M$4)</f>
        <v>-9229771.6052765101</v>
      </c>
      <c r="BI122" s="208">
        <f>-NPV('Life Cycle Cost Evaluation'!$M$1,BI38:BI$100)/(1+'Life Cycle Cost Evaluation'!$M$1)^($B37-'Life Cycle Cost Evaluation'!$M$4)</f>
        <v>0</v>
      </c>
      <c r="BJ122" s="208">
        <f>-NPV('Life Cycle Cost Evaluation'!$M$1,BJ38:BJ$100)/(1+'Life Cycle Cost Evaluation'!$M$1)^($B37-'Life Cycle Cost Evaluation'!$M$4)</f>
        <v>0</v>
      </c>
      <c r="BK122" s="208">
        <f>-NPV('Life Cycle Cost Evaluation'!$M$1,BK38:BK$100)/(1+'Life Cycle Cost Evaluation'!$M$1)^($B37-'Life Cycle Cost Evaluation'!$M$4)</f>
        <v>0</v>
      </c>
      <c r="BL122" s="208">
        <f>-NPV('Life Cycle Cost Evaluation'!$M$1,BL38:BL$100)/(1+'Life Cycle Cost Evaluation'!$M$1)^($B37-'Life Cycle Cost Evaluation'!$M$4)</f>
        <v>0</v>
      </c>
      <c r="BM122" s="208">
        <f>-NPV('Life Cycle Cost Evaluation'!$M$1,BM38:BM$100)/(1+'Life Cycle Cost Evaluation'!$M$1)^($B37-'Life Cycle Cost Evaluation'!$M$4)</f>
        <v>0</v>
      </c>
      <c r="BN122" s="208">
        <f>-NPV('Life Cycle Cost Evaluation'!$M$1,BN38:BN$100)/(1+'Life Cycle Cost Evaluation'!$M$1)^($B37-'Life Cycle Cost Evaluation'!$M$4)</f>
        <v>0</v>
      </c>
      <c r="BO122" s="208">
        <f>-NPV('Life Cycle Cost Evaluation'!$M$1,BO38:BO$100)/(1+'Life Cycle Cost Evaluation'!$M$1)^($B37-'Life Cycle Cost Evaluation'!$M$4)</f>
        <v>0</v>
      </c>
      <c r="BP122" s="208">
        <f>-NPV('Life Cycle Cost Evaluation'!$M$1,BP38:BP$100)/(1+'Life Cycle Cost Evaluation'!$M$1)^($B37-'Life Cycle Cost Evaluation'!$M$4)</f>
        <v>0</v>
      </c>
      <c r="BQ122" s="208">
        <f>-NPV('Life Cycle Cost Evaluation'!$M$1,BQ38:BQ$100)/(1+'Life Cycle Cost Evaluation'!$M$1)^($B37-'Life Cycle Cost Evaluation'!$M$4)</f>
        <v>0</v>
      </c>
      <c r="BR122" s="208">
        <f>-NPV('Life Cycle Cost Evaluation'!$M$1,BR38:BR$100)/(1+'Life Cycle Cost Evaluation'!$M$1)^($B37-'Life Cycle Cost Evaluation'!$M$4)</f>
        <v>0</v>
      </c>
      <c r="BS122" s="208">
        <f>-NPV('Life Cycle Cost Evaluation'!$M$1,BS38:BS$100)/(1+'Life Cycle Cost Evaluation'!$M$1)^($B37-'Life Cycle Cost Evaluation'!$M$4)</f>
        <v>0</v>
      </c>
      <c r="BT122" s="208">
        <f>-NPV('Life Cycle Cost Evaluation'!$M$1,BT38:BT$100)/(1+'Life Cycle Cost Evaluation'!$M$1)^($B37-'Life Cycle Cost Evaluation'!$M$4)</f>
        <v>0</v>
      </c>
      <c r="BU122" s="208">
        <f>-NPV('Life Cycle Cost Evaluation'!$M$1,BU38:BU$100)/(1+'Life Cycle Cost Evaluation'!$M$1)^($B37-'Life Cycle Cost Evaluation'!$M$4)</f>
        <v>0</v>
      </c>
      <c r="BV122" s="208">
        <f>-NPV('Life Cycle Cost Evaluation'!$M$1,BV38:BV$100)/(1+'Life Cycle Cost Evaluation'!$M$1)^($B37-'Life Cycle Cost Evaluation'!$M$4)</f>
        <v>0</v>
      </c>
      <c r="BW122" s="208">
        <f>-NPV('Life Cycle Cost Evaluation'!$M$1,BW38:BW$100)/(1+'Life Cycle Cost Evaluation'!$M$1)^($B37-'Life Cycle Cost Evaluation'!$M$4)</f>
        <v>0</v>
      </c>
      <c r="BX122" s="208">
        <f>-NPV('Life Cycle Cost Evaluation'!$M$1,BX38:BX$100)/(1+'Life Cycle Cost Evaluation'!$M$1)^($B37-'Life Cycle Cost Evaluation'!$M$4)</f>
        <v>0</v>
      </c>
      <c r="BY122" s="208">
        <f>-NPV('Life Cycle Cost Evaluation'!$M$1,BY38:BY$100)/(1+'Life Cycle Cost Evaluation'!$M$1)^($B37-'Life Cycle Cost Evaluation'!$M$4)</f>
        <v>0</v>
      </c>
      <c r="BZ122" s="208">
        <f>-NPV('Life Cycle Cost Evaluation'!$M$1,BZ38:BZ$100)/(1+'Life Cycle Cost Evaluation'!$M$1)^($B37-'Life Cycle Cost Evaluation'!$M$4)</f>
        <v>0</v>
      </c>
      <c r="CA122" s="208">
        <f>-NPV('Life Cycle Cost Evaluation'!$M$1,CA38:CA$100)/(1+'Life Cycle Cost Evaluation'!$M$1)^($B37-'Life Cycle Cost Evaluation'!$M$4)</f>
        <v>0</v>
      </c>
      <c r="CB122" s="208">
        <f>-NPV('Life Cycle Cost Evaluation'!$M$1,CB38:CB$100)/(1+'Life Cycle Cost Evaluation'!$M$1)^($B37-'Life Cycle Cost Evaluation'!$M$4)</f>
        <v>0</v>
      </c>
      <c r="CC122" s="208">
        <f>-NPV('Life Cycle Cost Evaluation'!$M$1,CC38:CC$100)/(1+'Life Cycle Cost Evaluation'!$M$1)^($B37-'Life Cycle Cost Evaluation'!$M$4)</f>
        <v>0</v>
      </c>
      <c r="CD122" s="208">
        <f>-NPV('Life Cycle Cost Evaluation'!$M$1,CD38:CD$100)/(1+'Life Cycle Cost Evaluation'!$M$1)^($B37-'Life Cycle Cost Evaluation'!$M$4)</f>
        <v>0</v>
      </c>
      <c r="CE122" s="208">
        <f>-NPV('Life Cycle Cost Evaluation'!$M$1,CE38:CE$100)/(1+'Life Cycle Cost Evaluation'!$M$1)^($B37-'Life Cycle Cost Evaluation'!$M$4)</f>
        <v>0</v>
      </c>
      <c r="CF122" s="208">
        <f>-NPV('Life Cycle Cost Evaluation'!$M$1,CF38:CF$100)/(1+'Life Cycle Cost Evaluation'!$M$1)^($B37-'Life Cycle Cost Evaluation'!$M$4)</f>
        <v>0</v>
      </c>
      <c r="CG122" s="208">
        <f>SUM(D122:U122)</f>
        <v>-5755391.0551140485</v>
      </c>
    </row>
    <row r="123" spans="2:88" x14ac:dyDescent="0.2">
      <c r="B123" s="86">
        <f t="shared" si="124"/>
        <v>2045</v>
      </c>
      <c r="C123" s="208"/>
      <c r="D123" s="208">
        <f>-NPV('Life Cycle Cost Evaluation'!$M$1,D39:D$100)/(1+'Life Cycle Cost Evaluation'!$M$1)^($B38-'Life Cycle Cost Evaluation'!$M$4)</f>
        <v>-123317.16885555899</v>
      </c>
      <c r="E123" s="208">
        <f>-NPV('Life Cycle Cost Evaluation'!$M$1,E39:E$100)/(1+'Life Cycle Cost Evaluation'!$M$1)^($B38-'Life Cycle Cost Evaluation'!$M$4)</f>
        <v>-129145.24015717702</v>
      </c>
      <c r="F123" s="208">
        <f>-NPV('Life Cycle Cost Evaluation'!$M$1,F39:F$100)/(1+'Life Cycle Cost Evaluation'!$M$1)^($B38-'Life Cycle Cost Evaluation'!$M$4)</f>
        <v>-339604.68707688642</v>
      </c>
      <c r="G123" s="208">
        <f>-NPV('Life Cycle Cost Evaluation'!$M$1,G39:G$100)/(1+'Life Cycle Cost Evaluation'!$M$1)^($B38-'Life Cycle Cost Evaluation'!$M$4)</f>
        <v>0</v>
      </c>
      <c r="H123" s="208">
        <f>-NPV('Life Cycle Cost Evaluation'!$M$1,H39:H$100)/(1+'Life Cycle Cost Evaluation'!$M$1)^($B38-'Life Cycle Cost Evaluation'!$M$4)</f>
        <v>-746820.15825607802</v>
      </c>
      <c r="I123" s="208">
        <f>-NPV('Life Cycle Cost Evaluation'!$M$1,I39:I$100)/(1+'Life Cycle Cost Evaluation'!$M$1)^($B38-'Life Cycle Cost Evaluation'!$M$4)</f>
        <v>-2228812.480459753</v>
      </c>
      <c r="J123" s="208">
        <f>-NPV('Life Cycle Cost Evaluation'!$M$1,J39:J$100)/(1+'Life Cycle Cost Evaluation'!$M$1)^($B38-'Life Cycle Cost Evaluation'!$M$4)</f>
        <v>-936538.56690425694</v>
      </c>
      <c r="K123" s="208">
        <f>-NPV('Life Cycle Cost Evaluation'!$M$1,K39:K$100)/(1+'Life Cycle Cost Evaluation'!$M$1)^($B38-'Life Cycle Cost Evaluation'!$M$4)</f>
        <v>0</v>
      </c>
      <c r="L123" s="208">
        <f>-NPV('Life Cycle Cost Evaluation'!$M$1,L39:L$100)/(1+'Life Cycle Cost Evaluation'!$M$1)^($B38-'Life Cycle Cost Evaluation'!$M$4)</f>
        <v>-438944.86083610542</v>
      </c>
      <c r="M123" s="208">
        <f>-NPV('Life Cycle Cost Evaluation'!$M$1,M39:M$100)/(1+'Life Cycle Cost Evaluation'!$M$1)^($B38-'Life Cycle Cost Evaluation'!$M$4)</f>
        <v>-305888.55837169028</v>
      </c>
      <c r="N123" s="208">
        <f>-NPV('Life Cycle Cost Evaluation'!$M$1,N39:N$100)/(1+'Life Cycle Cost Evaluation'!$M$1)^($B38-'Life Cycle Cost Evaluation'!$M$4)</f>
        <v>0</v>
      </c>
      <c r="O123" s="208">
        <f>-NPV('Life Cycle Cost Evaluation'!$M$1,O39:O$100)/(1+'Life Cycle Cost Evaluation'!$M$1)^($B38-'Life Cycle Cost Evaluation'!$M$4)</f>
        <v>0</v>
      </c>
      <c r="P123" s="208">
        <f>-NPV('Life Cycle Cost Evaluation'!$M$1,P39:P$100)/(1+'Life Cycle Cost Evaluation'!$M$1)^($B38-'Life Cycle Cost Evaluation'!$M$4)</f>
        <v>0</v>
      </c>
      <c r="Q123" s="208">
        <f>-NPV('Life Cycle Cost Evaluation'!$M$1,Q39:Q$100)/(1+'Life Cycle Cost Evaluation'!$M$1)^($B38-'Life Cycle Cost Evaluation'!$M$4)</f>
        <v>0</v>
      </c>
      <c r="R123" s="208">
        <f>-NPV('Life Cycle Cost Evaluation'!$M$1,R39:R$100)/(1+'Life Cycle Cost Evaluation'!$M$1)^($B38-'Life Cycle Cost Evaluation'!$M$4)</f>
        <v>0</v>
      </c>
      <c r="S123" s="208">
        <f>-NPV('Life Cycle Cost Evaluation'!$M$1,S39:S$100)/(1+'Life Cycle Cost Evaluation'!$M$1)^($B38-'Life Cycle Cost Evaluation'!$M$4)</f>
        <v>0</v>
      </c>
      <c r="T123" s="208">
        <f>-NPV('Life Cycle Cost Evaluation'!$M$1,T39:T$100)/(1+'Life Cycle Cost Evaluation'!$M$1)^($B38-'Life Cycle Cost Evaluation'!$M$4)</f>
        <v>0</v>
      </c>
      <c r="U123" s="208">
        <f>-NPV('Life Cycle Cost Evaluation'!$M$1,U39:U$100)/(1+'Life Cycle Cost Evaluation'!$M$1)^($B38-'Life Cycle Cost Evaluation'!$M$4)</f>
        <v>0</v>
      </c>
      <c r="V123" s="208">
        <f>-NPV('Life Cycle Cost Evaluation'!$M$1,V39:V$100)/(1+'Life Cycle Cost Evaluation'!$M$1)^($B38-'Life Cycle Cost Evaluation'!$M$4)</f>
        <v>0</v>
      </c>
      <c r="W123" s="208">
        <f>-NPV('Life Cycle Cost Evaluation'!$M$1,W39:W$100)/(1+'Life Cycle Cost Evaluation'!$M$1)^($B38-'Life Cycle Cost Evaluation'!$M$4)</f>
        <v>0</v>
      </c>
      <c r="X123" s="208">
        <f>-NPV('Life Cycle Cost Evaluation'!$M$1,X39:X$100)/(1+'Life Cycle Cost Evaluation'!$M$1)^($B38-'Life Cycle Cost Evaluation'!$M$4)</f>
        <v>-960136.49490362382</v>
      </c>
      <c r="Y123" s="208">
        <f>-NPV('Life Cycle Cost Evaluation'!$M$1,Y39:Y$100)/(1+'Life Cycle Cost Evaluation'!$M$1)^($B38-'Life Cycle Cost Evaluation'!$M$4)</f>
        <v>0</v>
      </c>
      <c r="Z123" s="208">
        <f>-NPV('Life Cycle Cost Evaluation'!$M$1,Z39:Z$100)/(1+'Life Cycle Cost Evaluation'!$M$1)^($B38-'Life Cycle Cost Evaluation'!$M$4)</f>
        <v>0</v>
      </c>
      <c r="AA123" s="208">
        <f>-NPV('Life Cycle Cost Evaluation'!$M$1,AA39:AA$100)/(1+'Life Cycle Cost Evaluation'!$M$1)^($B38-'Life Cycle Cost Evaluation'!$M$4)</f>
        <v>-756392.19116385782</v>
      </c>
      <c r="AB123" s="208">
        <f>-NPV('Life Cycle Cost Evaluation'!$M$1,AB39:AB$100)/(1+'Life Cycle Cost Evaluation'!$M$1)^($B38-'Life Cycle Cost Evaluation'!$M$4)</f>
        <v>0</v>
      </c>
      <c r="AC123" s="208">
        <f>-NPV('Life Cycle Cost Evaluation'!$M$1,AC39:AC$100)/(1+'Life Cycle Cost Evaluation'!$M$1)^($B38-'Life Cycle Cost Evaluation'!$M$4)</f>
        <v>0</v>
      </c>
      <c r="AD123" s="208">
        <f>-NPV('Life Cycle Cost Evaluation'!$M$1,AD39:AD$100)/(1+'Life Cycle Cost Evaluation'!$M$1)^($B38-'Life Cycle Cost Evaluation'!$M$4)</f>
        <v>0</v>
      </c>
      <c r="AE123" s="208">
        <f>-NPV('Life Cycle Cost Evaluation'!$M$1,AE39:AE$100)/(1+'Life Cycle Cost Evaluation'!$M$1)^($B38-'Life Cycle Cost Evaluation'!$M$4)</f>
        <v>-538083.51822560409</v>
      </c>
      <c r="AF123" s="208">
        <f>-NPV('Life Cycle Cost Evaluation'!$M$1,AF39:AF$100)/(1+'Life Cycle Cost Evaluation'!$M$1)^($B38-'Life Cycle Cost Evaluation'!$M$4)</f>
        <v>0</v>
      </c>
      <c r="AG123" s="208">
        <f>-NPV('Life Cycle Cost Evaluation'!$M$1,AG39:AG$100)/(1+'Life Cycle Cost Evaluation'!$M$1)^($B38-'Life Cycle Cost Evaluation'!$M$4)</f>
        <v>0</v>
      </c>
      <c r="AH123" s="208">
        <f>-NPV('Life Cycle Cost Evaluation'!$M$1,AH39:AH$100)/(1+'Life Cycle Cost Evaluation'!$M$1)^($B38-'Life Cycle Cost Evaluation'!$M$4)</f>
        <v>0</v>
      </c>
      <c r="AI123" s="208">
        <f>-NPV('Life Cycle Cost Evaluation'!$M$1,AI39:AI$100)/(1+'Life Cycle Cost Evaluation'!$M$1)^($B38-'Life Cycle Cost Evaluation'!$M$4)</f>
        <v>-2007492.8085175038</v>
      </c>
      <c r="AJ123" s="208">
        <f>-NPV('Life Cycle Cost Evaluation'!$M$1,AJ39:AJ$100)/(1+'Life Cycle Cost Evaluation'!$M$1)^($B38-'Life Cycle Cost Evaluation'!$M$4)</f>
        <v>0</v>
      </c>
      <c r="AK123" s="208">
        <f>-NPV('Life Cycle Cost Evaluation'!$M$1,AK39:AK$100)/(1+'Life Cycle Cost Evaluation'!$M$1)^($B38-'Life Cycle Cost Evaluation'!$M$4)</f>
        <v>0</v>
      </c>
      <c r="AL123" s="208">
        <f>-NPV('Life Cycle Cost Evaluation'!$M$1,AL39:AL$100)/(1+'Life Cycle Cost Evaluation'!$M$1)^($B38-'Life Cycle Cost Evaluation'!$M$4)</f>
        <v>-450839.33315460122</v>
      </c>
      <c r="AM123" s="208">
        <f>-NPV('Life Cycle Cost Evaluation'!$M$1,AM39:AM$100)/(1+'Life Cycle Cost Evaluation'!$M$1)^($B38-'Life Cycle Cost Evaluation'!$M$4)</f>
        <v>0</v>
      </c>
      <c r="AN123" s="208">
        <f>-NPV('Life Cycle Cost Evaluation'!$M$1,AN39:AN$100)/(1+'Life Cycle Cost Evaluation'!$M$1)^($B38-'Life Cycle Cost Evaluation'!$M$4)</f>
        <v>0</v>
      </c>
      <c r="AO123" s="208">
        <f>-NPV('Life Cycle Cost Evaluation'!$M$1,AO39:AO$100)/(1+'Life Cycle Cost Evaluation'!$M$1)^($B38-'Life Cycle Cost Evaluation'!$M$4)</f>
        <v>0</v>
      </c>
      <c r="AP123" s="208">
        <f>-NPV('Life Cycle Cost Evaluation'!$M$1,AP39:AP$100)/(1+'Life Cycle Cost Evaluation'!$M$1)^($B38-'Life Cycle Cost Evaluation'!$M$4)</f>
        <v>-479049.10789016547</v>
      </c>
      <c r="AQ123" s="208">
        <f>-NPV('Life Cycle Cost Evaluation'!$M$1,AQ39:AQ$100)/(1+'Life Cycle Cost Evaluation'!$M$1)^($B38-'Life Cycle Cost Evaluation'!$M$4)</f>
        <v>0</v>
      </c>
      <c r="AR123" s="208">
        <f>-NPV('Life Cycle Cost Evaluation'!$M$1,AR39:AR$100)/(1+'Life Cycle Cost Evaluation'!$M$1)^($B38-'Life Cycle Cost Evaluation'!$M$4)</f>
        <v>0</v>
      </c>
      <c r="AS123" s="208">
        <f>-NPV('Life Cycle Cost Evaluation'!$M$1,AS39:AS$100)/(1+'Life Cycle Cost Evaluation'!$M$1)^($B38-'Life Cycle Cost Evaluation'!$M$4)</f>
        <v>0</v>
      </c>
      <c r="AT123" s="208">
        <f>-NPV('Life Cycle Cost Evaluation'!$M$1,AT39:AT$100)/(1+'Life Cycle Cost Evaluation'!$M$1)^($B38-'Life Cycle Cost Evaluation'!$M$4)</f>
        <v>0</v>
      </c>
      <c r="AU123" s="208">
        <f>-NPV('Life Cycle Cost Evaluation'!$M$1,AU39:AU$100)/(1+'Life Cycle Cost Evaluation'!$M$1)^($B38-'Life Cycle Cost Evaluation'!$M$4)</f>
        <v>0</v>
      </c>
      <c r="AV123" s="208">
        <f>-NPV('Life Cycle Cost Evaluation'!$M$1,AV39:AV$100)/(1+'Life Cycle Cost Evaluation'!$M$1)^($B38-'Life Cycle Cost Evaluation'!$M$4)</f>
        <v>0</v>
      </c>
      <c r="AW123" s="208">
        <f>-NPV('Life Cycle Cost Evaluation'!$M$1,AW39:AW$100)/(1+'Life Cycle Cost Evaluation'!$M$1)^($B38-'Life Cycle Cost Evaluation'!$M$4)</f>
        <v>0</v>
      </c>
      <c r="AX123" s="208">
        <f>-NPV('Life Cycle Cost Evaluation'!$M$1,AX39:AX$100)/(1+'Life Cycle Cost Evaluation'!$M$1)^($B38-'Life Cycle Cost Evaluation'!$M$4)</f>
        <v>0</v>
      </c>
      <c r="AY123" s="208">
        <f>-NPV('Life Cycle Cost Evaluation'!$M$1,AY39:AY$100)/(1+'Life Cycle Cost Evaluation'!$M$1)^($B38-'Life Cycle Cost Evaluation'!$M$4)</f>
        <v>0</v>
      </c>
      <c r="AZ123" s="208">
        <f>-NPV('Life Cycle Cost Evaluation'!$M$1,AZ39:AZ$100)/(1+'Life Cycle Cost Evaluation'!$M$1)^($B38-'Life Cycle Cost Evaluation'!$M$4)</f>
        <v>-1097029.5938154839</v>
      </c>
      <c r="BA123" s="208">
        <f>-NPV('Life Cycle Cost Evaluation'!$M$1,BA39:BA$100)/(1+'Life Cycle Cost Evaluation'!$M$1)^($B38-'Life Cycle Cost Evaluation'!$M$4)</f>
        <v>0</v>
      </c>
      <c r="BB123" s="208">
        <f>-NPV('Life Cycle Cost Evaluation'!$M$1,BB39:BB$100)/(1+'Life Cycle Cost Evaluation'!$M$1)^($B38-'Life Cycle Cost Evaluation'!$M$4)</f>
        <v>0</v>
      </c>
      <c r="BC123" s="208">
        <f>-NPV('Life Cycle Cost Evaluation'!$M$1,BC39:BC$100)/(1+'Life Cycle Cost Evaluation'!$M$1)^($B38-'Life Cycle Cost Evaluation'!$M$4)</f>
        <v>0</v>
      </c>
      <c r="BD123" s="208">
        <f>-NPV('Life Cycle Cost Evaluation'!$M$1,BD39:BD$100)/(1+'Life Cycle Cost Evaluation'!$M$1)^($B38-'Life Cycle Cost Evaluation'!$M$4)</f>
        <v>0</v>
      </c>
      <c r="BE123" s="208">
        <f>-NPV('Life Cycle Cost Evaluation'!$M$1,BE39:BE$100)/(1+'Life Cycle Cost Evaluation'!$M$1)^($B38-'Life Cycle Cost Evaluation'!$M$4)</f>
        <v>-577623.30942283839</v>
      </c>
      <c r="BF123" s="208">
        <f>-NPV('Life Cycle Cost Evaluation'!$M$1,BF39:BF$100)/(1+'Life Cycle Cost Evaluation'!$M$1)^($B38-'Life Cycle Cost Evaluation'!$M$4)</f>
        <v>0</v>
      </c>
      <c r="BG123" s="208">
        <f>-NPV('Life Cycle Cost Evaluation'!$M$1,BG39:BG$100)/(1+'Life Cycle Cost Evaluation'!$M$1)^($B38-'Life Cycle Cost Evaluation'!$M$4)</f>
        <v>0</v>
      </c>
      <c r="BH123" s="208">
        <f>-NPV('Life Cycle Cost Evaluation'!$M$1,BH39:BH$100)/(1+'Life Cycle Cost Evaluation'!$M$1)^($B38-'Life Cycle Cost Evaluation'!$M$4)</f>
        <v>-8660759.6934188865</v>
      </c>
      <c r="BI123" s="208">
        <f>-NPV('Life Cycle Cost Evaluation'!$M$1,BI39:BI$100)/(1+'Life Cycle Cost Evaluation'!$M$1)^($B38-'Life Cycle Cost Evaluation'!$M$4)</f>
        <v>0</v>
      </c>
      <c r="BJ123" s="208">
        <f>-NPV('Life Cycle Cost Evaluation'!$M$1,BJ39:BJ$100)/(1+'Life Cycle Cost Evaluation'!$M$1)^($B38-'Life Cycle Cost Evaluation'!$M$4)</f>
        <v>0</v>
      </c>
      <c r="BK123" s="208">
        <f>-NPV('Life Cycle Cost Evaluation'!$M$1,BK39:BK$100)/(1+'Life Cycle Cost Evaluation'!$M$1)^($B38-'Life Cycle Cost Evaluation'!$M$4)</f>
        <v>0</v>
      </c>
      <c r="BL123" s="208">
        <f>-NPV('Life Cycle Cost Evaluation'!$M$1,BL39:BL$100)/(1+'Life Cycle Cost Evaluation'!$M$1)^($B38-'Life Cycle Cost Evaluation'!$M$4)</f>
        <v>0</v>
      </c>
      <c r="BM123" s="208">
        <f>-NPV('Life Cycle Cost Evaluation'!$M$1,BM39:BM$100)/(1+'Life Cycle Cost Evaluation'!$M$1)^($B38-'Life Cycle Cost Evaluation'!$M$4)</f>
        <v>0</v>
      </c>
      <c r="BN123" s="208">
        <f>-NPV('Life Cycle Cost Evaluation'!$M$1,BN39:BN$100)/(1+'Life Cycle Cost Evaluation'!$M$1)^($B38-'Life Cycle Cost Evaluation'!$M$4)</f>
        <v>0</v>
      </c>
      <c r="BO123" s="208">
        <f>-NPV('Life Cycle Cost Evaluation'!$M$1,BO39:BO$100)/(1+'Life Cycle Cost Evaluation'!$M$1)^($B38-'Life Cycle Cost Evaluation'!$M$4)</f>
        <v>0</v>
      </c>
      <c r="BP123" s="208">
        <f>-NPV('Life Cycle Cost Evaluation'!$M$1,BP39:BP$100)/(1+'Life Cycle Cost Evaluation'!$M$1)^($B38-'Life Cycle Cost Evaluation'!$M$4)</f>
        <v>0</v>
      </c>
      <c r="BQ123" s="208">
        <f>-NPV('Life Cycle Cost Evaluation'!$M$1,BQ39:BQ$100)/(1+'Life Cycle Cost Evaluation'!$M$1)^($B38-'Life Cycle Cost Evaluation'!$M$4)</f>
        <v>0</v>
      </c>
      <c r="BR123" s="208">
        <f>-NPV('Life Cycle Cost Evaluation'!$M$1,BR39:BR$100)/(1+'Life Cycle Cost Evaluation'!$M$1)^($B38-'Life Cycle Cost Evaluation'!$M$4)</f>
        <v>0</v>
      </c>
      <c r="BS123" s="208">
        <f>-NPV('Life Cycle Cost Evaluation'!$M$1,BS39:BS$100)/(1+'Life Cycle Cost Evaluation'!$M$1)^($B38-'Life Cycle Cost Evaluation'!$M$4)</f>
        <v>0</v>
      </c>
      <c r="BT123" s="208">
        <f>-NPV('Life Cycle Cost Evaluation'!$M$1,BT39:BT$100)/(1+'Life Cycle Cost Evaluation'!$M$1)^($B38-'Life Cycle Cost Evaluation'!$M$4)</f>
        <v>0</v>
      </c>
      <c r="BU123" s="208">
        <f>-NPV('Life Cycle Cost Evaluation'!$M$1,BU39:BU$100)/(1+'Life Cycle Cost Evaluation'!$M$1)^($B38-'Life Cycle Cost Evaluation'!$M$4)</f>
        <v>0</v>
      </c>
      <c r="BV123" s="208">
        <f>-NPV('Life Cycle Cost Evaluation'!$M$1,BV39:BV$100)/(1+'Life Cycle Cost Evaluation'!$M$1)^($B38-'Life Cycle Cost Evaluation'!$M$4)</f>
        <v>0</v>
      </c>
      <c r="BW123" s="208">
        <f>-NPV('Life Cycle Cost Evaluation'!$M$1,BW39:BW$100)/(1+'Life Cycle Cost Evaluation'!$M$1)^($B38-'Life Cycle Cost Evaluation'!$M$4)</f>
        <v>0</v>
      </c>
      <c r="BX123" s="208">
        <f>-NPV('Life Cycle Cost Evaluation'!$M$1,BX39:BX$100)/(1+'Life Cycle Cost Evaluation'!$M$1)^($B38-'Life Cycle Cost Evaluation'!$M$4)</f>
        <v>0</v>
      </c>
      <c r="BY123" s="208">
        <f>-NPV('Life Cycle Cost Evaluation'!$M$1,BY39:BY$100)/(1+'Life Cycle Cost Evaluation'!$M$1)^($B38-'Life Cycle Cost Evaluation'!$M$4)</f>
        <v>0</v>
      </c>
      <c r="BZ123" s="208">
        <f>-NPV('Life Cycle Cost Evaluation'!$M$1,BZ39:BZ$100)/(1+'Life Cycle Cost Evaluation'!$M$1)^($B38-'Life Cycle Cost Evaluation'!$M$4)</f>
        <v>0</v>
      </c>
      <c r="CA123" s="208">
        <f>-NPV('Life Cycle Cost Evaluation'!$M$1,CA39:CA$100)/(1+'Life Cycle Cost Evaluation'!$M$1)^($B38-'Life Cycle Cost Evaluation'!$M$4)</f>
        <v>0</v>
      </c>
      <c r="CB123" s="208">
        <f>-NPV('Life Cycle Cost Evaluation'!$M$1,CB39:CB$100)/(1+'Life Cycle Cost Evaluation'!$M$1)^($B38-'Life Cycle Cost Evaluation'!$M$4)</f>
        <v>0</v>
      </c>
      <c r="CC123" s="208">
        <f>-NPV('Life Cycle Cost Evaluation'!$M$1,CC39:CC$100)/(1+'Life Cycle Cost Evaluation'!$M$1)^($B38-'Life Cycle Cost Evaluation'!$M$4)</f>
        <v>0</v>
      </c>
      <c r="CD123" s="208">
        <f>-NPV('Life Cycle Cost Evaluation'!$M$1,CD39:CD$100)/(1+'Life Cycle Cost Evaluation'!$M$1)^($B38-'Life Cycle Cost Evaluation'!$M$4)</f>
        <v>0</v>
      </c>
      <c r="CE123" s="208">
        <f>-NPV('Life Cycle Cost Evaluation'!$M$1,CE39:CE$100)/(1+'Life Cycle Cost Evaluation'!$M$1)^($B38-'Life Cycle Cost Evaluation'!$M$4)</f>
        <v>0</v>
      </c>
      <c r="CF123" s="208">
        <f>-NPV('Life Cycle Cost Evaluation'!$M$1,CF39:CF$100)/(1+'Life Cycle Cost Evaluation'!$M$1)^($B38-'Life Cycle Cost Evaluation'!$M$4)</f>
        <v>0</v>
      </c>
      <c r="CG123" s="208">
        <f>SUM(D123:V123)</f>
        <v>-5249071.7209175061</v>
      </c>
    </row>
    <row r="124" spans="2:88" x14ac:dyDescent="0.2">
      <c r="B124" s="86">
        <f t="shared" si="124"/>
        <v>2046</v>
      </c>
      <c r="C124" s="208"/>
      <c r="D124" s="208">
        <f>-NPV('Life Cycle Cost Evaluation'!$M$1,D40:D$100)/(1+'Life Cycle Cost Evaluation'!$M$1)^($B39-'Life Cycle Cost Evaluation'!$M$4)</f>
        <v>-112247.17808644823</v>
      </c>
      <c r="E124" s="208">
        <f>-NPV('Life Cycle Cost Evaluation'!$M$1,E40:E$100)/(1+'Life Cycle Cost Evaluation'!$M$1)^($B39-'Life Cycle Cost Evaluation'!$M$4)</f>
        <v>-117605.47553229571</v>
      </c>
      <c r="F124" s="208">
        <f>-NPV('Life Cycle Cost Evaluation'!$M$1,F40:F$100)/(1+'Life Cycle Cost Evaluation'!$M$1)^($B39-'Life Cycle Cost Evaluation'!$M$4)</f>
        <v>-309388.0618442251</v>
      </c>
      <c r="G124" s="208">
        <f>-NPV('Life Cycle Cost Evaluation'!$M$1,G40:G$100)/(1+'Life Cycle Cost Evaluation'!$M$1)^($B39-'Life Cycle Cost Evaluation'!$M$4)</f>
        <v>0</v>
      </c>
      <c r="H124" s="208">
        <f>-NPV('Life Cycle Cost Evaluation'!$M$1,H40:H$100)/(1+'Life Cycle Cost Evaluation'!$M$1)^($B39-'Life Cycle Cost Evaluation'!$M$4)</f>
        <v>-680759.06840939762</v>
      </c>
      <c r="I124" s="208">
        <f>-NPV('Life Cycle Cost Evaluation'!$M$1,I40:I$100)/(1+'Life Cycle Cost Evaluation'!$M$1)^($B39-'Life Cycle Cost Evaluation'!$M$4)</f>
        <v>-2032260.3594627625</v>
      </c>
      <c r="J124" s="208">
        <f>-NPV('Life Cycle Cost Evaluation'!$M$1,J40:J$100)/(1+'Life Cycle Cost Evaluation'!$M$1)^($B39-'Life Cycle Cost Evaluation'!$M$4)</f>
        <v>-854169.06979975849</v>
      </c>
      <c r="K124" s="208">
        <f>-NPV('Life Cycle Cost Evaluation'!$M$1,K40:K$100)/(1+'Life Cycle Cost Evaluation'!$M$1)^($B39-'Life Cycle Cost Evaluation'!$M$4)</f>
        <v>0</v>
      </c>
      <c r="L124" s="208">
        <f>-NPV('Life Cycle Cost Evaluation'!$M$1,L40:L$100)/(1+'Life Cycle Cost Evaluation'!$M$1)^($B39-'Life Cycle Cost Evaluation'!$M$4)</f>
        <v>-400502.15382823697</v>
      </c>
      <c r="M124" s="208">
        <f>-NPV('Life Cycle Cost Evaluation'!$M$1,M40:M$100)/(1+'Life Cycle Cost Evaluation'!$M$1)^($B39-'Life Cycle Cost Evaluation'!$M$4)</f>
        <v>-279140.23966404633</v>
      </c>
      <c r="N124" s="208">
        <f>-NPV('Life Cycle Cost Evaluation'!$M$1,N40:N$100)/(1+'Life Cycle Cost Evaluation'!$M$1)^($B39-'Life Cycle Cost Evaluation'!$M$4)</f>
        <v>0</v>
      </c>
      <c r="O124" s="208">
        <f>-NPV('Life Cycle Cost Evaluation'!$M$1,O40:O$100)/(1+'Life Cycle Cost Evaluation'!$M$1)^($B39-'Life Cycle Cost Evaluation'!$M$4)</f>
        <v>0</v>
      </c>
      <c r="P124" s="208">
        <f>-NPV('Life Cycle Cost Evaluation'!$M$1,P40:P$100)/(1+'Life Cycle Cost Evaluation'!$M$1)^($B39-'Life Cycle Cost Evaluation'!$M$4)</f>
        <v>0</v>
      </c>
      <c r="Q124" s="208">
        <f>-NPV('Life Cycle Cost Evaluation'!$M$1,Q40:Q$100)/(1+'Life Cycle Cost Evaluation'!$M$1)^($B39-'Life Cycle Cost Evaluation'!$M$4)</f>
        <v>0</v>
      </c>
      <c r="R124" s="208">
        <f>-NPV('Life Cycle Cost Evaluation'!$M$1,R40:R$100)/(1+'Life Cycle Cost Evaluation'!$M$1)^($B39-'Life Cycle Cost Evaluation'!$M$4)</f>
        <v>0</v>
      </c>
      <c r="S124" s="208">
        <f>-NPV('Life Cycle Cost Evaluation'!$M$1,S40:S$100)/(1+'Life Cycle Cost Evaluation'!$M$1)^($B39-'Life Cycle Cost Evaluation'!$M$4)</f>
        <v>0</v>
      </c>
      <c r="T124" s="208">
        <f>-NPV('Life Cycle Cost Evaluation'!$M$1,T40:T$100)/(1+'Life Cycle Cost Evaluation'!$M$1)^($B39-'Life Cycle Cost Evaluation'!$M$4)</f>
        <v>0</v>
      </c>
      <c r="U124" s="208">
        <f>-NPV('Life Cycle Cost Evaluation'!$M$1,U40:U$100)/(1+'Life Cycle Cost Evaluation'!$M$1)^($B39-'Life Cycle Cost Evaluation'!$M$4)</f>
        <v>0</v>
      </c>
      <c r="V124" s="208">
        <f>-NPV('Life Cycle Cost Evaluation'!$M$1,V40:V$100)/(1+'Life Cycle Cost Evaluation'!$M$1)^($B39-'Life Cycle Cost Evaluation'!$M$4)</f>
        <v>0</v>
      </c>
      <c r="W124" s="208">
        <f>-NPV('Life Cycle Cost Evaluation'!$M$1,W40:W$100)/(1+'Life Cycle Cost Evaluation'!$M$1)^($B39-'Life Cycle Cost Evaluation'!$M$4)</f>
        <v>0</v>
      </c>
      <c r="X124" s="208">
        <f>-NPV('Life Cycle Cost Evaluation'!$M$1,X40:X$100)/(1+'Life Cycle Cost Evaluation'!$M$1)^($B39-'Life Cycle Cost Evaluation'!$M$4)</f>
        <v>-900944.44487531541</v>
      </c>
      <c r="Y124" s="208">
        <f>-NPV('Life Cycle Cost Evaluation'!$M$1,Y40:Y$100)/(1+'Life Cycle Cost Evaluation'!$M$1)^($B39-'Life Cycle Cost Evaluation'!$M$4)</f>
        <v>0</v>
      </c>
      <c r="Z124" s="208">
        <f>-NPV('Life Cycle Cost Evaluation'!$M$1,Z40:Z$100)/(1+'Life Cycle Cost Evaluation'!$M$1)^($B39-'Life Cycle Cost Evaluation'!$M$4)</f>
        <v>0</v>
      </c>
      <c r="AA124" s="208">
        <f>-NPV('Life Cycle Cost Evaluation'!$M$1,AA40:AA$100)/(1+'Life Cycle Cost Evaluation'!$M$1)^($B39-'Life Cycle Cost Evaluation'!$M$4)</f>
        <v>-709760.90003177035</v>
      </c>
      <c r="AB124" s="208">
        <f>-NPV('Life Cycle Cost Evaluation'!$M$1,AB40:AB$100)/(1+'Life Cycle Cost Evaluation'!$M$1)^($B39-'Life Cycle Cost Evaluation'!$M$4)</f>
        <v>0</v>
      </c>
      <c r="AC124" s="208">
        <f>-NPV('Life Cycle Cost Evaluation'!$M$1,AC40:AC$100)/(1+'Life Cycle Cost Evaluation'!$M$1)^($B39-'Life Cycle Cost Evaluation'!$M$4)</f>
        <v>0</v>
      </c>
      <c r="AD124" s="208">
        <f>-NPV('Life Cycle Cost Evaluation'!$M$1,AD40:AD$100)/(1+'Life Cycle Cost Evaluation'!$M$1)^($B39-'Life Cycle Cost Evaluation'!$M$4)</f>
        <v>0</v>
      </c>
      <c r="AE124" s="208">
        <f>-NPV('Life Cycle Cost Evaluation'!$M$1,AE40:AE$100)/(1+'Life Cycle Cost Evaluation'!$M$1)^($B39-'Life Cycle Cost Evaluation'!$M$4)</f>
        <v>-504910.87381589942</v>
      </c>
      <c r="AF124" s="208">
        <f>-NPV('Life Cycle Cost Evaluation'!$M$1,AF40:AF$100)/(1+'Life Cycle Cost Evaluation'!$M$1)^($B39-'Life Cycle Cost Evaluation'!$M$4)</f>
        <v>0</v>
      </c>
      <c r="AG124" s="208">
        <f>-NPV('Life Cycle Cost Evaluation'!$M$1,AG40:AG$100)/(1+'Life Cycle Cost Evaluation'!$M$1)^($B39-'Life Cycle Cost Evaluation'!$M$4)</f>
        <v>0</v>
      </c>
      <c r="AH124" s="208">
        <f>-NPV('Life Cycle Cost Evaluation'!$M$1,AH40:AH$100)/(1+'Life Cycle Cost Evaluation'!$M$1)^($B39-'Life Cycle Cost Evaluation'!$M$4)</f>
        <v>0</v>
      </c>
      <c r="AI124" s="208">
        <f>-NPV('Life Cycle Cost Evaluation'!$M$1,AI40:AI$100)/(1+'Life Cycle Cost Evaluation'!$M$1)^($B39-'Life Cycle Cost Evaluation'!$M$4)</f>
        <v>-1883731.6397837135</v>
      </c>
      <c r="AJ124" s="208">
        <f>-NPV('Life Cycle Cost Evaluation'!$M$1,AJ40:AJ$100)/(1+'Life Cycle Cost Evaluation'!$M$1)^($B39-'Life Cycle Cost Evaluation'!$M$4)</f>
        <v>0</v>
      </c>
      <c r="AK124" s="208">
        <f>-NPV('Life Cycle Cost Evaluation'!$M$1,AK40:AK$100)/(1+'Life Cycle Cost Evaluation'!$M$1)^($B39-'Life Cycle Cost Evaluation'!$M$4)</f>
        <v>0</v>
      </c>
      <c r="AL124" s="208">
        <f>-NPV('Life Cycle Cost Evaluation'!$M$1,AL40:AL$100)/(1+'Life Cycle Cost Evaluation'!$M$1)^($B39-'Life Cycle Cost Evaluation'!$M$4)</f>
        <v>-423045.2595989501</v>
      </c>
      <c r="AM124" s="208">
        <f>-NPV('Life Cycle Cost Evaluation'!$M$1,AM40:AM$100)/(1+'Life Cycle Cost Evaluation'!$M$1)^($B39-'Life Cycle Cost Evaluation'!$M$4)</f>
        <v>0</v>
      </c>
      <c r="AN124" s="208">
        <f>-NPV('Life Cycle Cost Evaluation'!$M$1,AN40:AN$100)/(1+'Life Cycle Cost Evaluation'!$M$1)^($B39-'Life Cycle Cost Evaluation'!$M$4)</f>
        <v>0</v>
      </c>
      <c r="AO124" s="208">
        <f>-NPV('Life Cycle Cost Evaluation'!$M$1,AO40:AO$100)/(1+'Life Cycle Cost Evaluation'!$M$1)^($B39-'Life Cycle Cost Evaluation'!$M$4)</f>
        <v>0</v>
      </c>
      <c r="AP124" s="208">
        <f>-NPV('Life Cycle Cost Evaluation'!$M$1,AP40:AP$100)/(1+'Life Cycle Cost Evaluation'!$M$1)^($B39-'Life Cycle Cost Evaluation'!$M$4)</f>
        <v>-449515.9124426812</v>
      </c>
      <c r="AQ124" s="208">
        <f>-NPV('Life Cycle Cost Evaluation'!$M$1,AQ40:AQ$100)/(1+'Life Cycle Cost Evaluation'!$M$1)^($B39-'Life Cycle Cost Evaluation'!$M$4)</f>
        <v>0</v>
      </c>
      <c r="AR124" s="208">
        <f>-NPV('Life Cycle Cost Evaluation'!$M$1,AR40:AR$100)/(1+'Life Cycle Cost Evaluation'!$M$1)^($B39-'Life Cycle Cost Evaluation'!$M$4)</f>
        <v>0</v>
      </c>
      <c r="AS124" s="208">
        <f>-NPV('Life Cycle Cost Evaluation'!$M$1,AS40:AS$100)/(1+'Life Cycle Cost Evaluation'!$M$1)^($B39-'Life Cycle Cost Evaluation'!$M$4)</f>
        <v>0</v>
      </c>
      <c r="AT124" s="208">
        <f>-NPV('Life Cycle Cost Evaluation'!$M$1,AT40:AT$100)/(1+'Life Cycle Cost Evaluation'!$M$1)^($B39-'Life Cycle Cost Evaluation'!$M$4)</f>
        <v>0</v>
      </c>
      <c r="AU124" s="208">
        <f>-NPV('Life Cycle Cost Evaluation'!$M$1,AU40:AU$100)/(1+'Life Cycle Cost Evaluation'!$M$1)^($B39-'Life Cycle Cost Evaluation'!$M$4)</f>
        <v>0</v>
      </c>
      <c r="AV124" s="208">
        <f>-NPV('Life Cycle Cost Evaluation'!$M$1,AV40:AV$100)/(1+'Life Cycle Cost Evaluation'!$M$1)^($B39-'Life Cycle Cost Evaluation'!$M$4)</f>
        <v>0</v>
      </c>
      <c r="AW124" s="208">
        <f>-NPV('Life Cycle Cost Evaluation'!$M$1,AW40:AW$100)/(1+'Life Cycle Cost Evaluation'!$M$1)^($B39-'Life Cycle Cost Evaluation'!$M$4)</f>
        <v>0</v>
      </c>
      <c r="AX124" s="208">
        <f>-NPV('Life Cycle Cost Evaluation'!$M$1,AX40:AX$100)/(1+'Life Cycle Cost Evaluation'!$M$1)^($B39-'Life Cycle Cost Evaluation'!$M$4)</f>
        <v>0</v>
      </c>
      <c r="AY124" s="208">
        <f>-NPV('Life Cycle Cost Evaluation'!$M$1,AY40:AY$100)/(1+'Life Cycle Cost Evaluation'!$M$1)^($B39-'Life Cycle Cost Evaluation'!$M$4)</f>
        <v>0</v>
      </c>
      <c r="AZ124" s="208">
        <f>-NPV('Life Cycle Cost Evaluation'!$M$1,AZ40:AZ$100)/(1+'Life Cycle Cost Evaluation'!$M$1)^($B39-'Life Cycle Cost Evaluation'!$M$4)</f>
        <v>-1029398.1362630044</v>
      </c>
      <c r="BA124" s="208">
        <f>-NPV('Life Cycle Cost Evaluation'!$M$1,BA40:BA$100)/(1+'Life Cycle Cost Evaluation'!$M$1)^($B39-'Life Cycle Cost Evaluation'!$M$4)</f>
        <v>0</v>
      </c>
      <c r="BB124" s="208">
        <f>-NPV('Life Cycle Cost Evaluation'!$M$1,BB40:BB$100)/(1+'Life Cycle Cost Evaluation'!$M$1)^($B39-'Life Cycle Cost Evaluation'!$M$4)</f>
        <v>0</v>
      </c>
      <c r="BC124" s="208">
        <f>-NPV('Life Cycle Cost Evaluation'!$M$1,BC40:BC$100)/(1+'Life Cycle Cost Evaluation'!$M$1)^($B39-'Life Cycle Cost Evaluation'!$M$4)</f>
        <v>0</v>
      </c>
      <c r="BD124" s="208">
        <f>-NPV('Life Cycle Cost Evaluation'!$M$1,BD40:BD$100)/(1+'Life Cycle Cost Evaluation'!$M$1)^($B39-'Life Cycle Cost Evaluation'!$M$4)</f>
        <v>0</v>
      </c>
      <c r="BE124" s="208">
        <f>-NPV('Life Cycle Cost Evaluation'!$M$1,BE40:BE$100)/(1+'Life Cycle Cost Evaluation'!$M$1)^($B39-'Life Cycle Cost Evaluation'!$M$4)</f>
        <v>-542013.05191220634</v>
      </c>
      <c r="BF124" s="208">
        <f>-NPV('Life Cycle Cost Evaluation'!$M$1,BF40:BF$100)/(1+'Life Cycle Cost Evaluation'!$M$1)^($B39-'Life Cycle Cost Evaluation'!$M$4)</f>
        <v>0</v>
      </c>
      <c r="BG124" s="208">
        <f>-NPV('Life Cycle Cost Evaluation'!$M$1,BG40:BG$100)/(1+'Life Cycle Cost Evaluation'!$M$1)^($B39-'Life Cycle Cost Evaluation'!$M$4)</f>
        <v>0</v>
      </c>
      <c r="BH124" s="208">
        <f>-NPV('Life Cycle Cost Evaluation'!$M$1,BH40:BH$100)/(1+'Life Cycle Cost Evaluation'!$M$1)^($B39-'Life Cycle Cost Evaluation'!$M$4)</f>
        <v>-8126827.1496846061</v>
      </c>
      <c r="BI124" s="208">
        <f>-NPV('Life Cycle Cost Evaluation'!$M$1,BI40:BI$100)/(1+'Life Cycle Cost Evaluation'!$M$1)^($B39-'Life Cycle Cost Evaluation'!$M$4)</f>
        <v>0</v>
      </c>
      <c r="BJ124" s="208">
        <f>-NPV('Life Cycle Cost Evaluation'!$M$1,BJ40:BJ$100)/(1+'Life Cycle Cost Evaluation'!$M$1)^($B39-'Life Cycle Cost Evaluation'!$M$4)</f>
        <v>0</v>
      </c>
      <c r="BK124" s="208">
        <f>-NPV('Life Cycle Cost Evaluation'!$M$1,BK40:BK$100)/(1+'Life Cycle Cost Evaluation'!$M$1)^($B39-'Life Cycle Cost Evaluation'!$M$4)</f>
        <v>0</v>
      </c>
      <c r="BL124" s="208">
        <f>-NPV('Life Cycle Cost Evaluation'!$M$1,BL40:BL$100)/(1+'Life Cycle Cost Evaluation'!$M$1)^($B39-'Life Cycle Cost Evaluation'!$M$4)</f>
        <v>0</v>
      </c>
      <c r="BM124" s="208">
        <f>-NPV('Life Cycle Cost Evaluation'!$M$1,BM40:BM$100)/(1+'Life Cycle Cost Evaluation'!$M$1)^($B39-'Life Cycle Cost Evaluation'!$M$4)</f>
        <v>0</v>
      </c>
      <c r="BN124" s="208">
        <f>-NPV('Life Cycle Cost Evaluation'!$M$1,BN40:BN$100)/(1+'Life Cycle Cost Evaluation'!$M$1)^($B39-'Life Cycle Cost Evaluation'!$M$4)</f>
        <v>0</v>
      </c>
      <c r="BO124" s="208">
        <f>-NPV('Life Cycle Cost Evaluation'!$M$1,BO40:BO$100)/(1+'Life Cycle Cost Evaluation'!$M$1)^($B39-'Life Cycle Cost Evaluation'!$M$4)</f>
        <v>0</v>
      </c>
      <c r="BP124" s="208">
        <f>-NPV('Life Cycle Cost Evaluation'!$M$1,BP40:BP$100)/(1+'Life Cycle Cost Evaluation'!$M$1)^($B39-'Life Cycle Cost Evaluation'!$M$4)</f>
        <v>0</v>
      </c>
      <c r="BQ124" s="208">
        <f>-NPV('Life Cycle Cost Evaluation'!$M$1,BQ40:BQ$100)/(1+'Life Cycle Cost Evaluation'!$M$1)^($B39-'Life Cycle Cost Evaluation'!$M$4)</f>
        <v>0</v>
      </c>
      <c r="BR124" s="208">
        <f>-NPV('Life Cycle Cost Evaluation'!$M$1,BR40:BR$100)/(1+'Life Cycle Cost Evaluation'!$M$1)^($B39-'Life Cycle Cost Evaluation'!$M$4)</f>
        <v>0</v>
      </c>
      <c r="BS124" s="208">
        <f>-NPV('Life Cycle Cost Evaluation'!$M$1,BS40:BS$100)/(1+'Life Cycle Cost Evaluation'!$M$1)^($B39-'Life Cycle Cost Evaluation'!$M$4)</f>
        <v>0</v>
      </c>
      <c r="BT124" s="208">
        <f>-NPV('Life Cycle Cost Evaluation'!$M$1,BT40:BT$100)/(1+'Life Cycle Cost Evaluation'!$M$1)^($B39-'Life Cycle Cost Evaluation'!$M$4)</f>
        <v>0</v>
      </c>
      <c r="BU124" s="208">
        <f>-NPV('Life Cycle Cost Evaluation'!$M$1,BU40:BU$100)/(1+'Life Cycle Cost Evaluation'!$M$1)^($B39-'Life Cycle Cost Evaluation'!$M$4)</f>
        <v>0</v>
      </c>
      <c r="BV124" s="208">
        <f>-NPV('Life Cycle Cost Evaluation'!$M$1,BV40:BV$100)/(1+'Life Cycle Cost Evaluation'!$M$1)^($B39-'Life Cycle Cost Evaluation'!$M$4)</f>
        <v>0</v>
      </c>
      <c r="BW124" s="208">
        <f>-NPV('Life Cycle Cost Evaluation'!$M$1,BW40:BW$100)/(1+'Life Cycle Cost Evaluation'!$M$1)^($B39-'Life Cycle Cost Evaluation'!$M$4)</f>
        <v>0</v>
      </c>
      <c r="BX124" s="208">
        <f>-NPV('Life Cycle Cost Evaluation'!$M$1,BX40:BX$100)/(1+'Life Cycle Cost Evaluation'!$M$1)^($B39-'Life Cycle Cost Evaluation'!$M$4)</f>
        <v>0</v>
      </c>
      <c r="BY124" s="208">
        <f>-NPV('Life Cycle Cost Evaluation'!$M$1,BY40:BY$100)/(1+'Life Cycle Cost Evaluation'!$M$1)^($B39-'Life Cycle Cost Evaluation'!$M$4)</f>
        <v>0</v>
      </c>
      <c r="BZ124" s="208">
        <f>-NPV('Life Cycle Cost Evaluation'!$M$1,BZ40:BZ$100)/(1+'Life Cycle Cost Evaluation'!$M$1)^($B39-'Life Cycle Cost Evaluation'!$M$4)</f>
        <v>0</v>
      </c>
      <c r="CA124" s="208">
        <f>-NPV('Life Cycle Cost Evaluation'!$M$1,CA40:CA$100)/(1+'Life Cycle Cost Evaluation'!$M$1)^($B39-'Life Cycle Cost Evaluation'!$M$4)</f>
        <v>0</v>
      </c>
      <c r="CB124" s="208">
        <f>-NPV('Life Cycle Cost Evaluation'!$M$1,CB40:CB$100)/(1+'Life Cycle Cost Evaluation'!$M$1)^($B39-'Life Cycle Cost Evaluation'!$M$4)</f>
        <v>0</v>
      </c>
      <c r="CC124" s="208">
        <f>-NPV('Life Cycle Cost Evaluation'!$M$1,CC40:CC$100)/(1+'Life Cycle Cost Evaluation'!$M$1)^($B39-'Life Cycle Cost Evaluation'!$M$4)</f>
        <v>0</v>
      </c>
      <c r="CD124" s="208">
        <f>-NPV('Life Cycle Cost Evaluation'!$M$1,CD40:CD$100)/(1+'Life Cycle Cost Evaluation'!$M$1)^($B39-'Life Cycle Cost Evaluation'!$M$4)</f>
        <v>0</v>
      </c>
      <c r="CE124" s="208">
        <f>-NPV('Life Cycle Cost Evaluation'!$M$1,CE40:CE$100)/(1+'Life Cycle Cost Evaluation'!$M$1)^($B39-'Life Cycle Cost Evaluation'!$M$4)</f>
        <v>0</v>
      </c>
      <c r="CF124" s="208">
        <f>-NPV('Life Cycle Cost Evaluation'!$M$1,CF40:CF$100)/(1+'Life Cycle Cost Evaluation'!$M$1)^($B39-'Life Cycle Cost Evaluation'!$M$4)</f>
        <v>0</v>
      </c>
      <c r="CG124" s="208">
        <f>SUM(D124:W124)</f>
        <v>-4786071.6066271709</v>
      </c>
    </row>
    <row r="125" spans="2:88" x14ac:dyDescent="0.2">
      <c r="B125" s="86">
        <f t="shared" si="124"/>
        <v>2047</v>
      </c>
      <c r="C125" s="208"/>
      <c r="D125" s="208">
        <f>-NPV('Life Cycle Cost Evaluation'!$M$1,D41:D$100)/(1+'Life Cycle Cost Evaluation'!$M$1)^($B40-'Life Cycle Cost Evaluation'!$M$4)</f>
        <v>-102120.57603798846</v>
      </c>
      <c r="E125" s="208">
        <f>-NPV('Life Cycle Cost Evaluation'!$M$1,E41:E$100)/(1+'Life Cycle Cost Evaluation'!$M$1)^($B40-'Life Cycle Cost Evaluation'!$M$4)</f>
        <v>-107048.21460406025</v>
      </c>
      <c r="F125" s="208">
        <f>-NPV('Life Cycle Cost Evaluation'!$M$1,F41:F$100)/(1+'Life Cycle Cost Evaluation'!$M$1)^($B40-'Life Cycle Cost Evaluation'!$M$4)</f>
        <v>-281742.711484542</v>
      </c>
      <c r="G125" s="208">
        <f>-NPV('Life Cycle Cost Evaluation'!$M$1,G41:G$100)/(1+'Life Cycle Cost Evaluation'!$M$1)^($B40-'Life Cycle Cost Evaluation'!$M$4)</f>
        <v>0</v>
      </c>
      <c r="H125" s="208">
        <f>-NPV('Life Cycle Cost Evaluation'!$M$1,H41:H$100)/(1+'Life Cycle Cost Evaluation'!$M$1)^($B40-'Life Cycle Cost Evaluation'!$M$4)</f>
        <v>-620334.99767800351</v>
      </c>
      <c r="I125" s="208">
        <f>-NPV('Life Cycle Cost Evaluation'!$M$1,I41:I$100)/(1+'Life Cycle Cost Evaluation'!$M$1)^($B40-'Life Cycle Cost Evaluation'!$M$4)</f>
        <v>-1852493.741336365</v>
      </c>
      <c r="J125" s="208">
        <f>-NPV('Life Cycle Cost Evaluation'!$M$1,J41:J$100)/(1+'Life Cycle Cost Evaluation'!$M$1)^($B40-'Life Cycle Cost Evaluation'!$M$4)</f>
        <v>-778842.525359135</v>
      </c>
      <c r="K125" s="208">
        <f>-NPV('Life Cycle Cost Evaluation'!$M$1,K41:K$100)/(1+'Life Cycle Cost Evaluation'!$M$1)^($B40-'Life Cycle Cost Evaluation'!$M$4)</f>
        <v>0</v>
      </c>
      <c r="L125" s="208">
        <f>-NPV('Life Cycle Cost Evaluation'!$M$1,L41:L$100)/(1+'Life Cycle Cost Evaluation'!$M$1)^($B40-'Life Cycle Cost Evaluation'!$M$4)</f>
        <v>-365358.64336154057</v>
      </c>
      <c r="M125" s="208">
        <f>-NPV('Life Cycle Cost Evaluation'!$M$1,M41:M$100)/(1+'Life Cycle Cost Evaluation'!$M$1)^($B40-'Life Cycle Cost Evaluation'!$M$4)</f>
        <v>-254693.19083182915</v>
      </c>
      <c r="N125" s="208">
        <f>-NPV('Life Cycle Cost Evaluation'!$M$1,N41:N$100)/(1+'Life Cycle Cost Evaluation'!$M$1)^($B40-'Life Cycle Cost Evaluation'!$M$4)</f>
        <v>0</v>
      </c>
      <c r="O125" s="208">
        <f>-NPV('Life Cycle Cost Evaluation'!$M$1,O41:O$100)/(1+'Life Cycle Cost Evaluation'!$M$1)^($B40-'Life Cycle Cost Evaluation'!$M$4)</f>
        <v>0</v>
      </c>
      <c r="P125" s="208">
        <f>-NPV('Life Cycle Cost Evaluation'!$M$1,P41:P$100)/(1+'Life Cycle Cost Evaluation'!$M$1)^($B40-'Life Cycle Cost Evaluation'!$M$4)</f>
        <v>0</v>
      </c>
      <c r="Q125" s="208">
        <f>-NPV('Life Cycle Cost Evaluation'!$M$1,Q41:Q$100)/(1+'Life Cycle Cost Evaluation'!$M$1)^($B40-'Life Cycle Cost Evaluation'!$M$4)</f>
        <v>0</v>
      </c>
      <c r="R125" s="208">
        <f>-NPV('Life Cycle Cost Evaluation'!$M$1,R41:R$100)/(1+'Life Cycle Cost Evaluation'!$M$1)^($B40-'Life Cycle Cost Evaluation'!$M$4)</f>
        <v>0</v>
      </c>
      <c r="S125" s="208">
        <f>-NPV('Life Cycle Cost Evaluation'!$M$1,S41:S$100)/(1+'Life Cycle Cost Evaluation'!$M$1)^($B40-'Life Cycle Cost Evaluation'!$M$4)</f>
        <v>0</v>
      </c>
      <c r="T125" s="208">
        <f>-NPV('Life Cycle Cost Evaluation'!$M$1,T41:T$100)/(1+'Life Cycle Cost Evaluation'!$M$1)^($B40-'Life Cycle Cost Evaluation'!$M$4)</f>
        <v>0</v>
      </c>
      <c r="U125" s="208">
        <f>-NPV('Life Cycle Cost Evaluation'!$M$1,U41:U$100)/(1+'Life Cycle Cost Evaluation'!$M$1)^($B40-'Life Cycle Cost Evaluation'!$M$4)</f>
        <v>0</v>
      </c>
      <c r="V125" s="208">
        <f>-NPV('Life Cycle Cost Evaluation'!$M$1,V41:V$100)/(1+'Life Cycle Cost Evaluation'!$M$1)^($B40-'Life Cycle Cost Evaluation'!$M$4)</f>
        <v>0</v>
      </c>
      <c r="W125" s="208">
        <f>-NPV('Life Cycle Cost Evaluation'!$M$1,W41:W$100)/(1+'Life Cycle Cost Evaluation'!$M$1)^($B40-'Life Cycle Cost Evaluation'!$M$4)</f>
        <v>0</v>
      </c>
      <c r="X125" s="208">
        <f>-NPV('Life Cycle Cost Evaluation'!$M$1,X41:X$100)/(1+'Life Cycle Cost Evaluation'!$M$1)^($B40-'Life Cycle Cost Evaluation'!$M$4)</f>
        <v>-829187.85726277379</v>
      </c>
      <c r="Y125" s="208">
        <f>-NPV('Life Cycle Cost Evaluation'!$M$1,Y41:Y$100)/(1+'Life Cycle Cost Evaluation'!$M$1)^($B40-'Life Cycle Cost Evaluation'!$M$4)</f>
        <v>0</v>
      </c>
      <c r="Z125" s="208">
        <f>-NPV('Life Cycle Cost Evaluation'!$M$1,Z41:Z$100)/(1+'Life Cycle Cost Evaluation'!$M$1)^($B40-'Life Cycle Cost Evaluation'!$M$4)</f>
        <v>0</v>
      </c>
      <c r="AA125" s="208">
        <f>-NPV('Life Cycle Cost Evaluation'!$M$1,AA41:AA$100)/(1+'Life Cycle Cost Evaluation'!$M$1)^($B40-'Life Cycle Cost Evaluation'!$M$4)</f>
        <v>-666004.41027659783</v>
      </c>
      <c r="AB125" s="208">
        <f>-NPV('Life Cycle Cost Evaluation'!$M$1,AB41:AB$100)/(1+'Life Cycle Cost Evaluation'!$M$1)^($B40-'Life Cycle Cost Evaluation'!$M$4)</f>
        <v>0</v>
      </c>
      <c r="AC125" s="208">
        <f>-NPV('Life Cycle Cost Evaluation'!$M$1,AC41:AC$100)/(1+'Life Cycle Cost Evaluation'!$M$1)^($B40-'Life Cycle Cost Evaluation'!$M$4)</f>
        <v>0</v>
      </c>
      <c r="AD125" s="208">
        <f>-NPV('Life Cycle Cost Evaluation'!$M$1,AD41:AD$100)/(1+'Life Cycle Cost Evaluation'!$M$1)^($B40-'Life Cycle Cost Evaluation'!$M$4)</f>
        <v>0</v>
      </c>
      <c r="AE125" s="208">
        <f>-NPV('Life Cycle Cost Evaluation'!$M$1,AE41:AE$100)/(1+'Life Cycle Cost Evaluation'!$M$1)^($B40-'Life Cycle Cost Evaluation'!$M$4)</f>
        <v>-473783.31032738986</v>
      </c>
      <c r="AF125" s="208">
        <f>-NPV('Life Cycle Cost Evaluation'!$M$1,AF41:AF$100)/(1+'Life Cycle Cost Evaluation'!$M$1)^($B40-'Life Cycle Cost Evaluation'!$M$4)</f>
        <v>0</v>
      </c>
      <c r="AG125" s="208">
        <f>-NPV('Life Cycle Cost Evaluation'!$M$1,AG41:AG$100)/(1+'Life Cycle Cost Evaluation'!$M$1)^($B40-'Life Cycle Cost Evaluation'!$M$4)</f>
        <v>0</v>
      </c>
      <c r="AH125" s="208">
        <f>-NPV('Life Cycle Cost Evaluation'!$M$1,AH41:AH$100)/(1+'Life Cycle Cost Evaluation'!$M$1)^($B40-'Life Cycle Cost Evaluation'!$M$4)</f>
        <v>0</v>
      </c>
      <c r="AI125" s="208">
        <f>-NPV('Life Cycle Cost Evaluation'!$M$1,AI41:AI$100)/(1+'Life Cycle Cost Evaluation'!$M$1)^($B40-'Life Cycle Cost Evaluation'!$M$4)</f>
        <v>-1767600.3000691689</v>
      </c>
      <c r="AJ125" s="208">
        <f>-NPV('Life Cycle Cost Evaluation'!$M$1,AJ41:AJ$100)/(1+'Life Cycle Cost Evaluation'!$M$1)^($B40-'Life Cycle Cost Evaluation'!$M$4)</f>
        <v>0</v>
      </c>
      <c r="AK125" s="208">
        <f>-NPV('Life Cycle Cost Evaluation'!$M$1,AK41:AK$100)/(1+'Life Cycle Cost Evaluation'!$M$1)^($B40-'Life Cycle Cost Evaluation'!$M$4)</f>
        <v>0</v>
      </c>
      <c r="AL125" s="208">
        <f>-NPV('Life Cycle Cost Evaluation'!$M$1,AL41:AL$100)/(1+'Life Cycle Cost Evaluation'!$M$1)^($B40-'Life Cycle Cost Evaluation'!$M$4)</f>
        <v>-396964.68011537025</v>
      </c>
      <c r="AM125" s="208">
        <f>-NPV('Life Cycle Cost Evaluation'!$M$1,AM41:AM$100)/(1+'Life Cycle Cost Evaluation'!$M$1)^($B40-'Life Cycle Cost Evaluation'!$M$4)</f>
        <v>0</v>
      </c>
      <c r="AN125" s="208">
        <f>-NPV('Life Cycle Cost Evaluation'!$M$1,AN41:AN$100)/(1+'Life Cycle Cost Evaluation'!$M$1)^($B40-'Life Cycle Cost Evaluation'!$M$4)</f>
        <v>0</v>
      </c>
      <c r="AO125" s="208">
        <f>-NPV('Life Cycle Cost Evaluation'!$M$1,AO41:AO$100)/(1+'Life Cycle Cost Evaluation'!$M$1)^($B40-'Life Cycle Cost Evaluation'!$M$4)</f>
        <v>0</v>
      </c>
      <c r="AP125" s="208">
        <f>-NPV('Life Cycle Cost Evaluation'!$M$1,AP41:AP$100)/(1+'Life Cycle Cost Evaluation'!$M$1)^($B40-'Life Cycle Cost Evaluation'!$M$4)</f>
        <v>-421803.42727097793</v>
      </c>
      <c r="AQ125" s="208">
        <f>-NPV('Life Cycle Cost Evaluation'!$M$1,AQ41:AQ$100)/(1+'Life Cycle Cost Evaluation'!$M$1)^($B40-'Life Cycle Cost Evaluation'!$M$4)</f>
        <v>0</v>
      </c>
      <c r="AR125" s="208">
        <f>-NPV('Life Cycle Cost Evaluation'!$M$1,AR41:AR$100)/(1+'Life Cycle Cost Evaluation'!$M$1)^($B40-'Life Cycle Cost Evaluation'!$M$4)</f>
        <v>0</v>
      </c>
      <c r="AS125" s="208">
        <f>-NPV('Life Cycle Cost Evaluation'!$M$1,AS41:AS$100)/(1+'Life Cycle Cost Evaluation'!$M$1)^($B40-'Life Cycle Cost Evaluation'!$M$4)</f>
        <v>0</v>
      </c>
      <c r="AT125" s="208">
        <f>-NPV('Life Cycle Cost Evaluation'!$M$1,AT41:AT$100)/(1+'Life Cycle Cost Evaluation'!$M$1)^($B40-'Life Cycle Cost Evaluation'!$M$4)</f>
        <v>0</v>
      </c>
      <c r="AU125" s="208">
        <f>-NPV('Life Cycle Cost Evaluation'!$M$1,AU41:AU$100)/(1+'Life Cycle Cost Evaluation'!$M$1)^($B40-'Life Cycle Cost Evaluation'!$M$4)</f>
        <v>0</v>
      </c>
      <c r="AV125" s="208">
        <f>-NPV('Life Cycle Cost Evaluation'!$M$1,AV41:AV$100)/(1+'Life Cycle Cost Evaluation'!$M$1)^($B40-'Life Cycle Cost Evaluation'!$M$4)</f>
        <v>0</v>
      </c>
      <c r="AW125" s="208">
        <f>-NPV('Life Cycle Cost Evaluation'!$M$1,AW41:AW$100)/(1+'Life Cycle Cost Evaluation'!$M$1)^($B40-'Life Cycle Cost Evaluation'!$M$4)</f>
        <v>0</v>
      </c>
      <c r="AX125" s="208">
        <f>-NPV('Life Cycle Cost Evaluation'!$M$1,AX41:AX$100)/(1+'Life Cycle Cost Evaluation'!$M$1)^($B40-'Life Cycle Cost Evaluation'!$M$4)</f>
        <v>0</v>
      </c>
      <c r="AY125" s="208">
        <f>-NPV('Life Cycle Cost Evaluation'!$M$1,AY41:AY$100)/(1+'Life Cycle Cost Evaluation'!$M$1)^($B40-'Life Cycle Cost Evaluation'!$M$4)</f>
        <v>0</v>
      </c>
      <c r="AZ125" s="208">
        <f>-NPV('Life Cycle Cost Evaluation'!$M$1,AZ41:AZ$100)/(1+'Life Cycle Cost Evaluation'!$M$1)^($B40-'Life Cycle Cost Evaluation'!$M$4)</f>
        <v>-965936.13236652373</v>
      </c>
      <c r="BA125" s="208">
        <f>-NPV('Life Cycle Cost Evaluation'!$M$1,BA41:BA$100)/(1+'Life Cycle Cost Evaluation'!$M$1)^($B40-'Life Cycle Cost Evaluation'!$M$4)</f>
        <v>0</v>
      </c>
      <c r="BB125" s="208">
        <f>-NPV('Life Cycle Cost Evaluation'!$M$1,BB41:BB$100)/(1+'Life Cycle Cost Evaluation'!$M$1)^($B40-'Life Cycle Cost Evaluation'!$M$4)</f>
        <v>0</v>
      </c>
      <c r="BC125" s="208">
        <f>-NPV('Life Cycle Cost Evaluation'!$M$1,BC41:BC$100)/(1+'Life Cycle Cost Evaluation'!$M$1)^($B40-'Life Cycle Cost Evaluation'!$M$4)</f>
        <v>0</v>
      </c>
      <c r="BD125" s="208">
        <f>-NPV('Life Cycle Cost Evaluation'!$M$1,BD41:BD$100)/(1+'Life Cycle Cost Evaluation'!$M$1)^($B40-'Life Cycle Cost Evaluation'!$M$4)</f>
        <v>0</v>
      </c>
      <c r="BE125" s="208">
        <f>-NPV('Life Cycle Cost Evaluation'!$M$1,BE41:BE$100)/(1+'Life Cycle Cost Evaluation'!$M$1)^($B40-'Life Cycle Cost Evaluation'!$M$4)</f>
        <v>-508598.15324407083</v>
      </c>
      <c r="BF125" s="208">
        <f>-NPV('Life Cycle Cost Evaluation'!$M$1,BF41:BF$100)/(1+'Life Cycle Cost Evaluation'!$M$1)^($B40-'Life Cycle Cost Evaluation'!$M$4)</f>
        <v>0</v>
      </c>
      <c r="BG125" s="208">
        <f>-NPV('Life Cycle Cost Evaluation'!$M$1,BG41:BG$100)/(1+'Life Cycle Cost Evaluation'!$M$1)^($B40-'Life Cycle Cost Evaluation'!$M$4)</f>
        <v>0</v>
      </c>
      <c r="BH125" s="208">
        <f>-NPV('Life Cycle Cost Evaluation'!$M$1,BH41:BH$100)/(1+'Life Cycle Cost Evaluation'!$M$1)^($B40-'Life Cycle Cost Evaluation'!$M$4)</f>
        <v>-7625811.3443601448</v>
      </c>
      <c r="BI125" s="208">
        <f>-NPV('Life Cycle Cost Evaluation'!$M$1,BI41:BI$100)/(1+'Life Cycle Cost Evaluation'!$M$1)^($B40-'Life Cycle Cost Evaluation'!$M$4)</f>
        <v>0</v>
      </c>
      <c r="BJ125" s="208">
        <f>-NPV('Life Cycle Cost Evaluation'!$M$1,BJ41:BJ$100)/(1+'Life Cycle Cost Evaluation'!$M$1)^($B40-'Life Cycle Cost Evaluation'!$M$4)</f>
        <v>0</v>
      </c>
      <c r="BK125" s="208">
        <f>-NPV('Life Cycle Cost Evaluation'!$M$1,BK41:BK$100)/(1+'Life Cycle Cost Evaluation'!$M$1)^($B40-'Life Cycle Cost Evaluation'!$M$4)</f>
        <v>0</v>
      </c>
      <c r="BL125" s="208">
        <f>-NPV('Life Cycle Cost Evaluation'!$M$1,BL41:BL$100)/(1+'Life Cycle Cost Evaluation'!$M$1)^($B40-'Life Cycle Cost Evaluation'!$M$4)</f>
        <v>0</v>
      </c>
      <c r="BM125" s="208">
        <f>-NPV('Life Cycle Cost Evaluation'!$M$1,BM41:BM$100)/(1+'Life Cycle Cost Evaluation'!$M$1)^($B40-'Life Cycle Cost Evaluation'!$M$4)</f>
        <v>0</v>
      </c>
      <c r="BN125" s="208">
        <f>-NPV('Life Cycle Cost Evaluation'!$M$1,BN41:BN$100)/(1+'Life Cycle Cost Evaluation'!$M$1)^($B40-'Life Cycle Cost Evaluation'!$M$4)</f>
        <v>0</v>
      </c>
      <c r="BO125" s="208">
        <f>-NPV('Life Cycle Cost Evaluation'!$M$1,BO41:BO$100)/(1+'Life Cycle Cost Evaluation'!$M$1)^($B40-'Life Cycle Cost Evaluation'!$M$4)</f>
        <v>0</v>
      </c>
      <c r="BP125" s="208">
        <f>-NPV('Life Cycle Cost Evaluation'!$M$1,BP41:BP$100)/(1+'Life Cycle Cost Evaluation'!$M$1)^($B40-'Life Cycle Cost Evaluation'!$M$4)</f>
        <v>0</v>
      </c>
      <c r="BQ125" s="208">
        <f>-NPV('Life Cycle Cost Evaluation'!$M$1,BQ41:BQ$100)/(1+'Life Cycle Cost Evaluation'!$M$1)^($B40-'Life Cycle Cost Evaluation'!$M$4)</f>
        <v>0</v>
      </c>
      <c r="BR125" s="208">
        <f>-NPV('Life Cycle Cost Evaluation'!$M$1,BR41:BR$100)/(1+'Life Cycle Cost Evaluation'!$M$1)^($B40-'Life Cycle Cost Evaluation'!$M$4)</f>
        <v>0</v>
      </c>
      <c r="BS125" s="208">
        <f>-NPV('Life Cycle Cost Evaluation'!$M$1,BS41:BS$100)/(1+'Life Cycle Cost Evaluation'!$M$1)^($B40-'Life Cycle Cost Evaluation'!$M$4)</f>
        <v>0</v>
      </c>
      <c r="BT125" s="208">
        <f>-NPV('Life Cycle Cost Evaluation'!$M$1,BT41:BT$100)/(1+'Life Cycle Cost Evaluation'!$M$1)^($B40-'Life Cycle Cost Evaluation'!$M$4)</f>
        <v>0</v>
      </c>
      <c r="BU125" s="208">
        <f>-NPV('Life Cycle Cost Evaluation'!$M$1,BU41:BU$100)/(1+'Life Cycle Cost Evaluation'!$M$1)^($B40-'Life Cycle Cost Evaluation'!$M$4)</f>
        <v>0</v>
      </c>
      <c r="BV125" s="208">
        <f>-NPV('Life Cycle Cost Evaluation'!$M$1,BV41:BV$100)/(1+'Life Cycle Cost Evaluation'!$M$1)^($B40-'Life Cycle Cost Evaluation'!$M$4)</f>
        <v>0</v>
      </c>
      <c r="BW125" s="208">
        <f>-NPV('Life Cycle Cost Evaluation'!$M$1,BW41:BW$100)/(1+'Life Cycle Cost Evaluation'!$M$1)^($B40-'Life Cycle Cost Evaluation'!$M$4)</f>
        <v>0</v>
      </c>
      <c r="BX125" s="208">
        <f>-NPV('Life Cycle Cost Evaluation'!$M$1,BX41:BX$100)/(1+'Life Cycle Cost Evaluation'!$M$1)^($B40-'Life Cycle Cost Evaluation'!$M$4)</f>
        <v>0</v>
      </c>
      <c r="BY125" s="208">
        <f>-NPV('Life Cycle Cost Evaluation'!$M$1,BY41:BY$100)/(1+'Life Cycle Cost Evaluation'!$M$1)^($B40-'Life Cycle Cost Evaluation'!$M$4)</f>
        <v>0</v>
      </c>
      <c r="BZ125" s="208">
        <f>-NPV('Life Cycle Cost Evaluation'!$M$1,BZ41:BZ$100)/(1+'Life Cycle Cost Evaluation'!$M$1)^($B40-'Life Cycle Cost Evaluation'!$M$4)</f>
        <v>0</v>
      </c>
      <c r="CA125" s="208">
        <f>-NPV('Life Cycle Cost Evaluation'!$M$1,CA41:CA$100)/(1+'Life Cycle Cost Evaluation'!$M$1)^($B40-'Life Cycle Cost Evaluation'!$M$4)</f>
        <v>0</v>
      </c>
      <c r="CB125" s="208">
        <f>-NPV('Life Cycle Cost Evaluation'!$M$1,CB41:CB$100)/(1+'Life Cycle Cost Evaluation'!$M$1)^($B40-'Life Cycle Cost Evaluation'!$M$4)</f>
        <v>0</v>
      </c>
      <c r="CC125" s="208">
        <f>-NPV('Life Cycle Cost Evaluation'!$M$1,CC41:CC$100)/(1+'Life Cycle Cost Evaluation'!$M$1)^($B40-'Life Cycle Cost Evaluation'!$M$4)</f>
        <v>0</v>
      </c>
      <c r="CD125" s="208">
        <f>-NPV('Life Cycle Cost Evaluation'!$M$1,CD41:CD$100)/(1+'Life Cycle Cost Evaluation'!$M$1)^($B40-'Life Cycle Cost Evaluation'!$M$4)</f>
        <v>0</v>
      </c>
      <c r="CE125" s="208">
        <f>-NPV('Life Cycle Cost Evaluation'!$M$1,CE41:CE$100)/(1+'Life Cycle Cost Evaluation'!$M$1)^($B40-'Life Cycle Cost Evaluation'!$M$4)</f>
        <v>0</v>
      </c>
      <c r="CF125" s="208">
        <f>-NPV('Life Cycle Cost Evaluation'!$M$1,CF41:CF$100)/(1+'Life Cycle Cost Evaluation'!$M$1)^($B40-'Life Cycle Cost Evaluation'!$M$4)</f>
        <v>0</v>
      </c>
      <c r="CG125" s="208">
        <f>SUM(D125:X125)</f>
        <v>-5191822.4579562368</v>
      </c>
    </row>
    <row r="126" spans="2:88" x14ac:dyDescent="0.2">
      <c r="B126" s="86">
        <f t="shared" si="124"/>
        <v>2048</v>
      </c>
      <c r="C126" s="208"/>
      <c r="D126" s="208">
        <f>-NPV('Life Cycle Cost Evaluation'!$M$1,D42:D$100)/(1+'Life Cycle Cost Evaluation'!$M$1)^($B41-'Life Cycle Cost Evaluation'!$M$4)</f>
        <v>-92858.114000440808</v>
      </c>
      <c r="E126" s="208">
        <f>-NPV('Life Cycle Cost Evaluation'!$M$1,E42:E$100)/(1+'Life Cycle Cost Evaluation'!$M$1)^($B41-'Life Cycle Cost Evaluation'!$M$4)</f>
        <v>-97390.64736919805</v>
      </c>
      <c r="F126" s="208">
        <f>-NPV('Life Cycle Cost Evaluation'!$M$1,F42:F$100)/(1+'Life Cycle Cost Evaluation'!$M$1)^($B41-'Life Cycle Cost Evaluation'!$M$4)</f>
        <v>-256451.1057467288</v>
      </c>
      <c r="G126" s="208">
        <f>-NPV('Life Cycle Cost Evaluation'!$M$1,G42:G$100)/(1+'Life Cycle Cost Evaluation'!$M$1)^($B41-'Life Cycle Cost Evaluation'!$M$4)</f>
        <v>0</v>
      </c>
      <c r="H126" s="208">
        <f>-NPV('Life Cycle Cost Evaluation'!$M$1,H42:H$100)/(1+'Life Cycle Cost Evaluation'!$M$1)^($B41-'Life Cycle Cost Evaluation'!$M$4)</f>
        <v>-565064.85514076531</v>
      </c>
      <c r="I126" s="208">
        <f>-NPV('Life Cycle Cost Evaluation'!$M$1,I42:I$100)/(1+'Life Cycle Cost Evaluation'!$M$1)^($B41-'Life Cycle Cost Evaluation'!$M$4)</f>
        <v>-1688066.6803535242</v>
      </c>
      <c r="J126" s="208">
        <f>-NPV('Life Cycle Cost Evaluation'!$M$1,J42:J$100)/(1+'Life Cycle Cost Evaluation'!$M$1)^($B41-'Life Cycle Cost Evaluation'!$M$4)</f>
        <v>-709948.84931762237</v>
      </c>
      <c r="K126" s="208">
        <f>-NPV('Life Cycle Cost Evaluation'!$M$1,K42:K$100)/(1+'Life Cycle Cost Evaluation'!$M$1)^($B41-'Life Cycle Cost Evaluation'!$M$4)</f>
        <v>0</v>
      </c>
      <c r="L126" s="208">
        <f>-NPV('Life Cycle Cost Evaluation'!$M$1,L42:L$100)/(1+'Life Cycle Cost Evaluation'!$M$1)^($B41-'Life Cycle Cost Evaluation'!$M$4)</f>
        <v>-333224.98781337717</v>
      </c>
      <c r="M126" s="208">
        <f>-NPV('Life Cycle Cost Evaluation'!$M$1,M42:M$100)/(1+'Life Cycle Cost Evaluation'!$M$1)^($B41-'Life Cycle Cost Evaluation'!$M$4)</f>
        <v>-232344.21534633535</v>
      </c>
      <c r="N126" s="208">
        <f>-NPV('Life Cycle Cost Evaluation'!$M$1,N42:N$100)/(1+'Life Cycle Cost Evaluation'!$M$1)^($B41-'Life Cycle Cost Evaluation'!$M$4)</f>
        <v>0</v>
      </c>
      <c r="O126" s="208">
        <f>-NPV('Life Cycle Cost Evaluation'!$M$1,O42:O$100)/(1+'Life Cycle Cost Evaluation'!$M$1)^($B41-'Life Cycle Cost Evaluation'!$M$4)</f>
        <v>0</v>
      </c>
      <c r="P126" s="208">
        <f>-NPV('Life Cycle Cost Evaluation'!$M$1,P42:P$100)/(1+'Life Cycle Cost Evaluation'!$M$1)^($B41-'Life Cycle Cost Evaluation'!$M$4)</f>
        <v>0</v>
      </c>
      <c r="Q126" s="208">
        <f>-NPV('Life Cycle Cost Evaluation'!$M$1,Q42:Q$100)/(1+'Life Cycle Cost Evaluation'!$M$1)^($B41-'Life Cycle Cost Evaluation'!$M$4)</f>
        <v>0</v>
      </c>
      <c r="R126" s="208">
        <f>-NPV('Life Cycle Cost Evaluation'!$M$1,R42:R$100)/(1+'Life Cycle Cost Evaluation'!$M$1)^($B41-'Life Cycle Cost Evaluation'!$M$4)</f>
        <v>0</v>
      </c>
      <c r="S126" s="208">
        <f>-NPV('Life Cycle Cost Evaluation'!$M$1,S42:S$100)/(1+'Life Cycle Cost Evaluation'!$M$1)^($B41-'Life Cycle Cost Evaluation'!$M$4)</f>
        <v>0</v>
      </c>
      <c r="T126" s="208">
        <f>-NPV('Life Cycle Cost Evaluation'!$M$1,T42:T$100)/(1+'Life Cycle Cost Evaluation'!$M$1)^($B41-'Life Cycle Cost Evaluation'!$M$4)</f>
        <v>0</v>
      </c>
      <c r="U126" s="208">
        <f>-NPV('Life Cycle Cost Evaluation'!$M$1,U42:U$100)/(1+'Life Cycle Cost Evaluation'!$M$1)^($B41-'Life Cycle Cost Evaluation'!$M$4)</f>
        <v>0</v>
      </c>
      <c r="V126" s="208">
        <f>-NPV('Life Cycle Cost Evaluation'!$M$1,V42:V$100)/(1+'Life Cycle Cost Evaluation'!$M$1)^($B41-'Life Cycle Cost Evaluation'!$M$4)</f>
        <v>0</v>
      </c>
      <c r="W126" s="208">
        <f>-NPV('Life Cycle Cost Evaluation'!$M$1,W42:W$100)/(1+'Life Cycle Cost Evaluation'!$M$1)^($B41-'Life Cycle Cost Evaluation'!$M$4)</f>
        <v>0</v>
      </c>
      <c r="X126" s="208">
        <f>-NPV('Life Cycle Cost Evaluation'!$M$1,X42:X$100)/(1+'Life Cycle Cost Evaluation'!$M$1)^($B41-'Life Cycle Cost Evaluation'!$M$4)</f>
        <v>-756290.82962841657</v>
      </c>
      <c r="Y126" s="208">
        <f>-NPV('Life Cycle Cost Evaluation'!$M$1,Y42:Y$100)/(1+'Life Cycle Cost Evaluation'!$M$1)^($B41-'Life Cycle Cost Evaluation'!$M$4)</f>
        <v>0</v>
      </c>
      <c r="Z126" s="208">
        <f>-NPV('Life Cycle Cost Evaluation'!$M$1,Z42:Z$100)/(1+'Life Cycle Cost Evaluation'!$M$1)^($B41-'Life Cycle Cost Evaluation'!$M$4)</f>
        <v>0</v>
      </c>
      <c r="AA126" s="208">
        <f>-NPV('Life Cycle Cost Evaluation'!$M$1,AA42:AA$100)/(1+'Life Cycle Cost Evaluation'!$M$1)^($B41-'Life Cycle Cost Evaluation'!$M$4)</f>
        <v>-624945.49148596963</v>
      </c>
      <c r="AB126" s="208">
        <f>-NPV('Life Cycle Cost Evaluation'!$M$1,AB42:AB$100)/(1+'Life Cycle Cost Evaluation'!$M$1)^($B41-'Life Cycle Cost Evaluation'!$M$4)</f>
        <v>0</v>
      </c>
      <c r="AC126" s="208">
        <f>-NPV('Life Cycle Cost Evaluation'!$M$1,AC42:AC$100)/(1+'Life Cycle Cost Evaluation'!$M$1)^($B41-'Life Cycle Cost Evaluation'!$M$4)</f>
        <v>0</v>
      </c>
      <c r="AD126" s="208">
        <f>-NPV('Life Cycle Cost Evaluation'!$M$1,AD42:AD$100)/(1+'Life Cycle Cost Evaluation'!$M$1)^($B41-'Life Cycle Cost Evaluation'!$M$4)</f>
        <v>0</v>
      </c>
      <c r="AE126" s="208">
        <f>-NPV('Life Cycle Cost Evaluation'!$M$1,AE42:AE$100)/(1+'Life Cycle Cost Evaluation'!$M$1)^($B41-'Life Cycle Cost Evaluation'!$M$4)</f>
        <v>-444574.74929847976</v>
      </c>
      <c r="AF126" s="208">
        <f>-NPV('Life Cycle Cost Evaluation'!$M$1,AF42:AF$100)/(1+'Life Cycle Cost Evaluation'!$M$1)^($B41-'Life Cycle Cost Evaluation'!$M$4)</f>
        <v>0</v>
      </c>
      <c r="AG126" s="208">
        <f>-NPV('Life Cycle Cost Evaluation'!$M$1,AG42:AG$100)/(1+'Life Cycle Cost Evaluation'!$M$1)^($B41-'Life Cycle Cost Evaluation'!$M$4)</f>
        <v>0</v>
      </c>
      <c r="AH126" s="208">
        <f>-NPV('Life Cycle Cost Evaluation'!$M$1,AH42:AH$100)/(1+'Life Cycle Cost Evaluation'!$M$1)^($B41-'Life Cycle Cost Evaluation'!$M$4)</f>
        <v>0</v>
      </c>
      <c r="AI126" s="208">
        <f>-NPV('Life Cycle Cost Evaluation'!$M$1,AI42:AI$100)/(1+'Life Cycle Cost Evaluation'!$M$1)^($B41-'Life Cycle Cost Evaluation'!$M$4)</f>
        <v>-1658628.4133144121</v>
      </c>
      <c r="AJ126" s="208">
        <f>-NPV('Life Cycle Cost Evaluation'!$M$1,AJ42:AJ$100)/(1+'Life Cycle Cost Evaluation'!$M$1)^($B41-'Life Cycle Cost Evaluation'!$M$4)</f>
        <v>0</v>
      </c>
      <c r="AK126" s="208">
        <f>-NPV('Life Cycle Cost Evaluation'!$M$1,AK42:AK$100)/(1+'Life Cycle Cost Evaluation'!$M$1)^($B41-'Life Cycle Cost Evaluation'!$M$4)</f>
        <v>0</v>
      </c>
      <c r="AL126" s="208">
        <f>-NPV('Life Cycle Cost Evaluation'!$M$1,AL42:AL$100)/(1+'Life Cycle Cost Evaluation'!$M$1)^($B41-'Life Cycle Cost Evaluation'!$M$4)</f>
        <v>-372491.95844550087</v>
      </c>
      <c r="AM126" s="208">
        <f>-NPV('Life Cycle Cost Evaluation'!$M$1,AM42:AM$100)/(1+'Life Cycle Cost Evaluation'!$M$1)^($B41-'Life Cycle Cost Evaluation'!$M$4)</f>
        <v>0</v>
      </c>
      <c r="AN126" s="208">
        <f>-NPV('Life Cycle Cost Evaluation'!$M$1,AN42:AN$100)/(1+'Life Cycle Cost Evaluation'!$M$1)^($B41-'Life Cycle Cost Evaluation'!$M$4)</f>
        <v>0</v>
      </c>
      <c r="AO126" s="208">
        <f>-NPV('Life Cycle Cost Evaluation'!$M$1,AO42:AO$100)/(1+'Life Cycle Cost Evaluation'!$M$1)^($B41-'Life Cycle Cost Evaluation'!$M$4)</f>
        <v>0</v>
      </c>
      <c r="AP126" s="208">
        <f>-NPV('Life Cycle Cost Evaluation'!$M$1,AP42:AP$100)/(1+'Life Cycle Cost Evaluation'!$M$1)^($B41-'Life Cycle Cost Evaluation'!$M$4)</f>
        <v>-395799.40627848171</v>
      </c>
      <c r="AQ126" s="208">
        <f>-NPV('Life Cycle Cost Evaluation'!$M$1,AQ42:AQ$100)/(1+'Life Cycle Cost Evaluation'!$M$1)^($B41-'Life Cycle Cost Evaluation'!$M$4)</f>
        <v>0</v>
      </c>
      <c r="AR126" s="208">
        <f>-NPV('Life Cycle Cost Evaluation'!$M$1,AR42:AR$100)/(1+'Life Cycle Cost Evaluation'!$M$1)^($B41-'Life Cycle Cost Evaluation'!$M$4)</f>
        <v>0</v>
      </c>
      <c r="AS126" s="208">
        <f>-NPV('Life Cycle Cost Evaluation'!$M$1,AS42:AS$100)/(1+'Life Cycle Cost Evaluation'!$M$1)^($B41-'Life Cycle Cost Evaluation'!$M$4)</f>
        <v>0</v>
      </c>
      <c r="AT126" s="208">
        <f>-NPV('Life Cycle Cost Evaluation'!$M$1,AT42:AT$100)/(1+'Life Cycle Cost Evaluation'!$M$1)^($B41-'Life Cycle Cost Evaluation'!$M$4)</f>
        <v>0</v>
      </c>
      <c r="AU126" s="208">
        <f>-NPV('Life Cycle Cost Evaluation'!$M$1,AU42:AU$100)/(1+'Life Cycle Cost Evaluation'!$M$1)^($B41-'Life Cycle Cost Evaluation'!$M$4)</f>
        <v>0</v>
      </c>
      <c r="AV126" s="208">
        <f>-NPV('Life Cycle Cost Evaluation'!$M$1,AV42:AV$100)/(1+'Life Cycle Cost Evaluation'!$M$1)^($B41-'Life Cycle Cost Evaluation'!$M$4)</f>
        <v>0</v>
      </c>
      <c r="AW126" s="208">
        <f>-NPV('Life Cycle Cost Evaluation'!$M$1,AW42:AW$100)/(1+'Life Cycle Cost Evaluation'!$M$1)^($B41-'Life Cycle Cost Evaluation'!$M$4)</f>
        <v>0</v>
      </c>
      <c r="AX126" s="208">
        <f>-NPV('Life Cycle Cost Evaluation'!$M$1,AX42:AX$100)/(1+'Life Cycle Cost Evaluation'!$M$1)^($B41-'Life Cycle Cost Evaluation'!$M$4)</f>
        <v>0</v>
      </c>
      <c r="AY126" s="208">
        <f>-NPV('Life Cycle Cost Evaluation'!$M$1,AY42:AY$100)/(1+'Life Cycle Cost Evaluation'!$M$1)^($B41-'Life Cycle Cost Evaluation'!$M$4)</f>
        <v>0</v>
      </c>
      <c r="AZ126" s="208">
        <f>-NPV('Life Cycle Cost Evaluation'!$M$1,AZ42:AZ$100)/(1+'Life Cycle Cost Evaluation'!$M$1)^($B41-'Life Cycle Cost Evaluation'!$M$4)</f>
        <v>-906386.53689267498</v>
      </c>
      <c r="BA126" s="208">
        <f>-NPV('Life Cycle Cost Evaluation'!$M$1,BA42:BA$100)/(1+'Life Cycle Cost Evaluation'!$M$1)^($B41-'Life Cycle Cost Evaluation'!$M$4)</f>
        <v>0</v>
      </c>
      <c r="BB126" s="208">
        <f>-NPV('Life Cycle Cost Evaluation'!$M$1,BB42:BB$100)/(1+'Life Cycle Cost Evaluation'!$M$1)^($B41-'Life Cycle Cost Evaluation'!$M$4)</f>
        <v>0</v>
      </c>
      <c r="BC126" s="208">
        <f>-NPV('Life Cycle Cost Evaluation'!$M$1,BC42:BC$100)/(1+'Life Cycle Cost Evaluation'!$M$1)^($B41-'Life Cycle Cost Evaluation'!$M$4)</f>
        <v>0</v>
      </c>
      <c r="BD126" s="208">
        <f>-NPV('Life Cycle Cost Evaluation'!$M$1,BD42:BD$100)/(1+'Life Cycle Cost Evaluation'!$M$1)^($B41-'Life Cycle Cost Evaluation'!$M$4)</f>
        <v>0</v>
      </c>
      <c r="BE126" s="208">
        <f>-NPV('Life Cycle Cost Evaluation'!$M$1,BE42:BE$100)/(1+'Life Cycle Cost Evaluation'!$M$1)^($B41-'Life Cycle Cost Evaluation'!$M$4)</f>
        <v>-477243.27038009837</v>
      </c>
      <c r="BF126" s="208">
        <f>-NPV('Life Cycle Cost Evaluation'!$M$1,BF42:BF$100)/(1+'Life Cycle Cost Evaluation'!$M$1)^($B41-'Life Cycle Cost Evaluation'!$M$4)</f>
        <v>0</v>
      </c>
      <c r="BG126" s="208">
        <f>-NPV('Life Cycle Cost Evaluation'!$M$1,BG42:BG$100)/(1+'Life Cycle Cost Evaluation'!$M$1)^($B41-'Life Cycle Cost Evaluation'!$M$4)</f>
        <v>0</v>
      </c>
      <c r="BH126" s="208">
        <f>-NPV('Life Cycle Cost Evaluation'!$M$1,BH42:BH$100)/(1+'Life Cycle Cost Evaluation'!$M$1)^($B41-'Life Cycle Cost Evaluation'!$M$4)</f>
        <v>-7155682.9730319455</v>
      </c>
      <c r="BI126" s="208">
        <f>-NPV('Life Cycle Cost Evaluation'!$M$1,BI42:BI$100)/(1+'Life Cycle Cost Evaluation'!$M$1)^($B41-'Life Cycle Cost Evaluation'!$M$4)</f>
        <v>0</v>
      </c>
      <c r="BJ126" s="208">
        <f>-NPV('Life Cycle Cost Evaluation'!$M$1,BJ42:BJ$100)/(1+'Life Cycle Cost Evaluation'!$M$1)^($B41-'Life Cycle Cost Evaluation'!$M$4)</f>
        <v>0</v>
      </c>
      <c r="BK126" s="208">
        <f>-NPV('Life Cycle Cost Evaluation'!$M$1,BK42:BK$100)/(1+'Life Cycle Cost Evaluation'!$M$1)^($B41-'Life Cycle Cost Evaluation'!$M$4)</f>
        <v>0</v>
      </c>
      <c r="BL126" s="208">
        <f>-NPV('Life Cycle Cost Evaluation'!$M$1,BL42:BL$100)/(1+'Life Cycle Cost Evaluation'!$M$1)^($B41-'Life Cycle Cost Evaluation'!$M$4)</f>
        <v>0</v>
      </c>
      <c r="BM126" s="208">
        <f>-NPV('Life Cycle Cost Evaluation'!$M$1,BM42:BM$100)/(1+'Life Cycle Cost Evaluation'!$M$1)^($B41-'Life Cycle Cost Evaluation'!$M$4)</f>
        <v>0</v>
      </c>
      <c r="BN126" s="208">
        <f>-NPV('Life Cycle Cost Evaluation'!$M$1,BN42:BN$100)/(1+'Life Cycle Cost Evaluation'!$M$1)^($B41-'Life Cycle Cost Evaluation'!$M$4)</f>
        <v>0</v>
      </c>
      <c r="BO126" s="208">
        <f>-NPV('Life Cycle Cost Evaluation'!$M$1,BO42:BO$100)/(1+'Life Cycle Cost Evaluation'!$M$1)^($B41-'Life Cycle Cost Evaluation'!$M$4)</f>
        <v>0</v>
      </c>
      <c r="BP126" s="208">
        <f>-NPV('Life Cycle Cost Evaluation'!$M$1,BP42:BP$100)/(1+'Life Cycle Cost Evaluation'!$M$1)^($B41-'Life Cycle Cost Evaluation'!$M$4)</f>
        <v>0</v>
      </c>
      <c r="BQ126" s="208">
        <f>-NPV('Life Cycle Cost Evaluation'!$M$1,BQ42:BQ$100)/(1+'Life Cycle Cost Evaluation'!$M$1)^($B41-'Life Cycle Cost Evaluation'!$M$4)</f>
        <v>0</v>
      </c>
      <c r="BR126" s="208">
        <f>-NPV('Life Cycle Cost Evaluation'!$M$1,BR42:BR$100)/(1+'Life Cycle Cost Evaluation'!$M$1)^($B41-'Life Cycle Cost Evaluation'!$M$4)</f>
        <v>0</v>
      </c>
      <c r="BS126" s="208">
        <f>-NPV('Life Cycle Cost Evaluation'!$M$1,BS42:BS$100)/(1+'Life Cycle Cost Evaluation'!$M$1)^($B41-'Life Cycle Cost Evaluation'!$M$4)</f>
        <v>0</v>
      </c>
      <c r="BT126" s="208">
        <f>-NPV('Life Cycle Cost Evaluation'!$M$1,BT42:BT$100)/(1+'Life Cycle Cost Evaluation'!$M$1)^($B41-'Life Cycle Cost Evaluation'!$M$4)</f>
        <v>0</v>
      </c>
      <c r="BU126" s="208">
        <f>-NPV('Life Cycle Cost Evaluation'!$M$1,BU42:BU$100)/(1+'Life Cycle Cost Evaluation'!$M$1)^($B41-'Life Cycle Cost Evaluation'!$M$4)</f>
        <v>0</v>
      </c>
      <c r="BV126" s="208">
        <f>-NPV('Life Cycle Cost Evaluation'!$M$1,BV42:BV$100)/(1+'Life Cycle Cost Evaluation'!$M$1)^($B41-'Life Cycle Cost Evaluation'!$M$4)</f>
        <v>0</v>
      </c>
      <c r="BW126" s="208">
        <f>-NPV('Life Cycle Cost Evaluation'!$M$1,BW42:BW$100)/(1+'Life Cycle Cost Evaluation'!$M$1)^($B41-'Life Cycle Cost Evaluation'!$M$4)</f>
        <v>0</v>
      </c>
      <c r="BX126" s="208">
        <f>-NPV('Life Cycle Cost Evaluation'!$M$1,BX42:BX$100)/(1+'Life Cycle Cost Evaluation'!$M$1)^($B41-'Life Cycle Cost Evaluation'!$M$4)</f>
        <v>0</v>
      </c>
      <c r="BY126" s="208">
        <f>-NPV('Life Cycle Cost Evaluation'!$M$1,BY42:BY$100)/(1+'Life Cycle Cost Evaluation'!$M$1)^($B41-'Life Cycle Cost Evaluation'!$M$4)</f>
        <v>0</v>
      </c>
      <c r="BZ126" s="208">
        <f>-NPV('Life Cycle Cost Evaluation'!$M$1,BZ42:BZ$100)/(1+'Life Cycle Cost Evaluation'!$M$1)^($B41-'Life Cycle Cost Evaluation'!$M$4)</f>
        <v>0</v>
      </c>
      <c r="CA126" s="208">
        <f>-NPV('Life Cycle Cost Evaluation'!$M$1,CA42:CA$100)/(1+'Life Cycle Cost Evaluation'!$M$1)^($B41-'Life Cycle Cost Evaluation'!$M$4)</f>
        <v>0</v>
      </c>
      <c r="CB126" s="208">
        <f>-NPV('Life Cycle Cost Evaluation'!$M$1,CB42:CB$100)/(1+'Life Cycle Cost Evaluation'!$M$1)^($B41-'Life Cycle Cost Evaluation'!$M$4)</f>
        <v>0</v>
      </c>
      <c r="CC126" s="208">
        <f>-NPV('Life Cycle Cost Evaluation'!$M$1,CC42:CC$100)/(1+'Life Cycle Cost Evaluation'!$M$1)^($B41-'Life Cycle Cost Evaluation'!$M$4)</f>
        <v>0</v>
      </c>
      <c r="CD126" s="208">
        <f>-NPV('Life Cycle Cost Evaluation'!$M$1,CD42:CD$100)/(1+'Life Cycle Cost Evaluation'!$M$1)^($B41-'Life Cycle Cost Evaluation'!$M$4)</f>
        <v>0</v>
      </c>
      <c r="CE126" s="208">
        <f>-NPV('Life Cycle Cost Evaluation'!$M$1,CE42:CE$100)/(1+'Life Cycle Cost Evaluation'!$M$1)^($B41-'Life Cycle Cost Evaluation'!$M$4)</f>
        <v>0</v>
      </c>
      <c r="CF126" s="208">
        <f>-NPV('Life Cycle Cost Evaluation'!$M$1,CF42:CF$100)/(1+'Life Cycle Cost Evaluation'!$M$1)^($B41-'Life Cycle Cost Evaluation'!$M$4)</f>
        <v>0</v>
      </c>
      <c r="CG126" s="208">
        <f>SUM(D126:Y126)</f>
        <v>-4731640.2847164087</v>
      </c>
    </row>
    <row r="127" spans="2:88" x14ac:dyDescent="0.2">
      <c r="B127" s="86">
        <f t="shared" si="124"/>
        <v>2049</v>
      </c>
      <c r="C127" s="208"/>
      <c r="D127" s="208">
        <f>-NPV('Life Cycle Cost Evaluation'!$M$1,D43:D$100)/(1+'Life Cycle Cost Evaluation'!$M$1)^($B42-'Life Cycle Cost Evaluation'!$M$4)</f>
        <v>-84387.413059329891</v>
      </c>
      <c r="E127" s="208">
        <f>-NPV('Life Cycle Cost Evaluation'!$M$1,E43:E$100)/(1+'Life Cycle Cost Evaluation'!$M$1)^($B42-'Life Cycle Cost Evaluation'!$M$4)</f>
        <v>-88557.195688179039</v>
      </c>
      <c r="F127" s="208">
        <f>-NPV('Life Cycle Cost Evaluation'!$M$1,F43:F$100)/(1+'Life Cycle Cost Evaluation'!$M$1)^($B42-'Life Cycle Cost Evaluation'!$M$4)</f>
        <v>-233314.86003385668</v>
      </c>
      <c r="G127" s="208">
        <f>-NPV('Life Cycle Cost Evaluation'!$M$1,G43:G$100)/(1+'Life Cycle Cost Evaluation'!$M$1)^($B42-'Life Cycle Cost Evaluation'!$M$4)</f>
        <v>0</v>
      </c>
      <c r="H127" s="208">
        <f>-NPV('Life Cycle Cost Evaluation'!$M$1,H43:H$100)/(1+'Life Cycle Cost Evaluation'!$M$1)^($B42-'Life Cycle Cost Evaluation'!$M$4)</f>
        <v>-514509.03956181981</v>
      </c>
      <c r="I127" s="208">
        <f>-NPV('Life Cycle Cost Evaluation'!$M$1,I43:I$100)/(1+'Life Cycle Cost Evaluation'!$M$1)^($B42-'Life Cycle Cost Evaluation'!$M$4)</f>
        <v>-1537664.5808673839</v>
      </c>
      <c r="J127" s="208">
        <f>-NPV('Life Cycle Cost Evaluation'!$M$1,J43:J$100)/(1+'Life Cycle Cost Evaluation'!$M$1)^($B42-'Life Cycle Cost Evaluation'!$M$4)</f>
        <v>-646933.89809990069</v>
      </c>
      <c r="K127" s="208">
        <f>-NPV('Life Cycle Cost Evaluation'!$M$1,K43:K$100)/(1+'Life Cycle Cost Evaluation'!$M$1)^($B42-'Life Cycle Cost Evaluation'!$M$4)</f>
        <v>0</v>
      </c>
      <c r="L127" s="208">
        <f>-NPV('Life Cycle Cost Evaluation'!$M$1,L43:L$100)/(1+'Life Cycle Cost Evaluation'!$M$1)^($B42-'Life Cycle Cost Evaluation'!$M$4)</f>
        <v>-303838.90051436622</v>
      </c>
      <c r="M127" s="208">
        <f>-NPV('Life Cycle Cost Evaluation'!$M$1,M43:M$100)/(1+'Life Cycle Cost Evaluation'!$M$1)^($B42-'Life Cycle Cost Evaluation'!$M$4)</f>
        <v>-211909.31084851187</v>
      </c>
      <c r="N127" s="208">
        <f>-NPV('Life Cycle Cost Evaluation'!$M$1,N43:N$100)/(1+'Life Cycle Cost Evaluation'!$M$1)^($B42-'Life Cycle Cost Evaluation'!$M$4)</f>
        <v>0</v>
      </c>
      <c r="O127" s="208">
        <f>-NPV('Life Cycle Cost Evaluation'!$M$1,O43:O$100)/(1+'Life Cycle Cost Evaluation'!$M$1)^($B42-'Life Cycle Cost Evaluation'!$M$4)</f>
        <v>0</v>
      </c>
      <c r="P127" s="208">
        <f>-NPV('Life Cycle Cost Evaluation'!$M$1,P43:P$100)/(1+'Life Cycle Cost Evaluation'!$M$1)^($B42-'Life Cycle Cost Evaluation'!$M$4)</f>
        <v>0</v>
      </c>
      <c r="Q127" s="208">
        <f>-NPV('Life Cycle Cost Evaluation'!$M$1,Q43:Q$100)/(1+'Life Cycle Cost Evaluation'!$M$1)^($B42-'Life Cycle Cost Evaluation'!$M$4)</f>
        <v>0</v>
      </c>
      <c r="R127" s="208">
        <f>-NPV('Life Cycle Cost Evaluation'!$M$1,R43:R$100)/(1+'Life Cycle Cost Evaluation'!$M$1)^($B42-'Life Cycle Cost Evaluation'!$M$4)</f>
        <v>0</v>
      </c>
      <c r="S127" s="208">
        <f>-NPV('Life Cycle Cost Evaluation'!$M$1,S43:S$100)/(1+'Life Cycle Cost Evaluation'!$M$1)^($B42-'Life Cycle Cost Evaluation'!$M$4)</f>
        <v>0</v>
      </c>
      <c r="T127" s="208">
        <f>-NPV('Life Cycle Cost Evaluation'!$M$1,T43:T$100)/(1+'Life Cycle Cost Evaluation'!$M$1)^($B42-'Life Cycle Cost Evaluation'!$M$4)</f>
        <v>0</v>
      </c>
      <c r="U127" s="208">
        <f>-NPV('Life Cycle Cost Evaluation'!$M$1,U43:U$100)/(1+'Life Cycle Cost Evaluation'!$M$1)^($B42-'Life Cycle Cost Evaluation'!$M$4)</f>
        <v>0</v>
      </c>
      <c r="V127" s="208">
        <f>-NPV('Life Cycle Cost Evaluation'!$M$1,V43:V$100)/(1+'Life Cycle Cost Evaluation'!$M$1)^($B42-'Life Cycle Cost Evaluation'!$M$4)</f>
        <v>0</v>
      </c>
      <c r="W127" s="208">
        <f>-NPV('Life Cycle Cost Evaluation'!$M$1,W43:W$100)/(1+'Life Cycle Cost Evaluation'!$M$1)^($B42-'Life Cycle Cost Evaluation'!$M$4)</f>
        <v>0</v>
      </c>
      <c r="X127" s="208">
        <f>-NPV('Life Cycle Cost Evaluation'!$M$1,X43:X$100)/(1+'Life Cycle Cost Evaluation'!$M$1)^($B42-'Life Cycle Cost Evaluation'!$M$4)</f>
        <v>-689930.6963772279</v>
      </c>
      <c r="Y127" s="208">
        <f>-NPV('Life Cycle Cost Evaluation'!$M$1,Y43:Y$100)/(1+'Life Cycle Cost Evaluation'!$M$1)^($B42-'Life Cycle Cost Evaluation'!$M$4)</f>
        <v>0</v>
      </c>
      <c r="Z127" s="208">
        <f>-NPV('Life Cycle Cost Evaluation'!$M$1,Z43:Z$100)/(1+'Life Cycle Cost Evaluation'!$M$1)^($B42-'Life Cycle Cost Evaluation'!$M$4)</f>
        <v>0</v>
      </c>
      <c r="AA127" s="208">
        <f>-NPV('Life Cycle Cost Evaluation'!$M$1,AA43:AA$100)/(1+'Life Cycle Cost Evaluation'!$M$1)^($B42-'Life Cycle Cost Evaluation'!$M$4)</f>
        <v>-586417.83943508449</v>
      </c>
      <c r="AB127" s="208">
        <f>-NPV('Life Cycle Cost Evaluation'!$M$1,AB43:AB$100)/(1+'Life Cycle Cost Evaluation'!$M$1)^($B42-'Life Cycle Cost Evaluation'!$M$4)</f>
        <v>0</v>
      </c>
      <c r="AC127" s="208">
        <f>-NPV('Life Cycle Cost Evaluation'!$M$1,AC43:AC$100)/(1+'Life Cycle Cost Evaluation'!$M$1)^($B42-'Life Cycle Cost Evaluation'!$M$4)</f>
        <v>0</v>
      </c>
      <c r="AD127" s="208">
        <f>-NPV('Life Cycle Cost Evaluation'!$M$1,AD43:AD$100)/(1+'Life Cycle Cost Evaluation'!$M$1)^($B42-'Life Cycle Cost Evaluation'!$M$4)</f>
        <v>0</v>
      </c>
      <c r="AE127" s="208">
        <f>-NPV('Life Cycle Cost Evaluation'!$M$1,AE43:AE$100)/(1+'Life Cycle Cost Evaluation'!$M$1)^($B42-'Life Cycle Cost Evaluation'!$M$4)</f>
        <v>-417166.88495681679</v>
      </c>
      <c r="AF127" s="208">
        <f>-NPV('Life Cycle Cost Evaluation'!$M$1,AF43:AF$100)/(1+'Life Cycle Cost Evaluation'!$M$1)^($B42-'Life Cycle Cost Evaluation'!$M$4)</f>
        <v>0</v>
      </c>
      <c r="AG127" s="208">
        <f>-NPV('Life Cycle Cost Evaluation'!$M$1,AG43:AG$100)/(1+'Life Cycle Cost Evaluation'!$M$1)^($B42-'Life Cycle Cost Evaluation'!$M$4)</f>
        <v>0</v>
      </c>
      <c r="AH127" s="208">
        <f>-NPV('Life Cycle Cost Evaluation'!$M$1,AH43:AH$100)/(1+'Life Cycle Cost Evaluation'!$M$1)^($B42-'Life Cycle Cost Evaluation'!$M$4)</f>
        <v>0</v>
      </c>
      <c r="AI127" s="208">
        <f>-NPV('Life Cycle Cost Evaluation'!$M$1,AI43:AI$100)/(1+'Life Cycle Cost Evaluation'!$M$1)^($B42-'Life Cycle Cost Evaluation'!$M$4)</f>
        <v>-1556374.6019652919</v>
      </c>
      <c r="AJ127" s="208">
        <f>-NPV('Life Cycle Cost Evaluation'!$M$1,AJ43:AJ$100)/(1+'Life Cycle Cost Evaluation'!$M$1)^($B42-'Life Cycle Cost Evaluation'!$M$4)</f>
        <v>0</v>
      </c>
      <c r="AK127" s="208">
        <f>-NPV('Life Cycle Cost Evaluation'!$M$1,AK43:AK$100)/(1+'Life Cycle Cost Evaluation'!$M$1)^($B42-'Life Cycle Cost Evaluation'!$M$4)</f>
        <v>0</v>
      </c>
      <c r="AL127" s="208">
        <f>-NPV('Life Cycle Cost Evaluation'!$M$1,AL43:AL$100)/(1+'Life Cycle Cost Evaluation'!$M$1)^($B42-'Life Cycle Cost Evaluation'!$M$4)</f>
        <v>-349527.97076616378</v>
      </c>
      <c r="AM127" s="208">
        <f>-NPV('Life Cycle Cost Evaluation'!$M$1,AM43:AM$100)/(1+'Life Cycle Cost Evaluation'!$M$1)^($B42-'Life Cycle Cost Evaluation'!$M$4)</f>
        <v>0</v>
      </c>
      <c r="AN127" s="208">
        <f>-NPV('Life Cycle Cost Evaluation'!$M$1,AN43:AN$100)/(1+'Life Cycle Cost Evaluation'!$M$1)^($B42-'Life Cycle Cost Evaluation'!$M$4)</f>
        <v>0</v>
      </c>
      <c r="AO127" s="208">
        <f>-NPV('Life Cycle Cost Evaluation'!$M$1,AO43:AO$100)/(1+'Life Cycle Cost Evaluation'!$M$1)^($B42-'Life Cycle Cost Evaluation'!$M$4)</f>
        <v>0</v>
      </c>
      <c r="AP127" s="208">
        <f>-NPV('Life Cycle Cost Evaluation'!$M$1,AP43:AP$100)/(1+'Life Cycle Cost Evaluation'!$M$1)^($B42-'Life Cycle Cost Evaluation'!$M$4)</f>
        <v>-371398.52329781512</v>
      </c>
      <c r="AQ127" s="208">
        <f>-NPV('Life Cycle Cost Evaluation'!$M$1,AQ43:AQ$100)/(1+'Life Cycle Cost Evaluation'!$M$1)^($B42-'Life Cycle Cost Evaluation'!$M$4)</f>
        <v>0</v>
      </c>
      <c r="AR127" s="208">
        <f>-NPV('Life Cycle Cost Evaluation'!$M$1,AR43:AR$100)/(1+'Life Cycle Cost Evaluation'!$M$1)^($B42-'Life Cycle Cost Evaluation'!$M$4)</f>
        <v>0</v>
      </c>
      <c r="AS127" s="208">
        <f>-NPV('Life Cycle Cost Evaluation'!$M$1,AS43:AS$100)/(1+'Life Cycle Cost Evaluation'!$M$1)^($B42-'Life Cycle Cost Evaluation'!$M$4)</f>
        <v>0</v>
      </c>
      <c r="AT127" s="208">
        <f>-NPV('Life Cycle Cost Evaluation'!$M$1,AT43:AT$100)/(1+'Life Cycle Cost Evaluation'!$M$1)^($B42-'Life Cycle Cost Evaluation'!$M$4)</f>
        <v>0</v>
      </c>
      <c r="AU127" s="208">
        <f>-NPV('Life Cycle Cost Evaluation'!$M$1,AU43:AU$100)/(1+'Life Cycle Cost Evaluation'!$M$1)^($B42-'Life Cycle Cost Evaluation'!$M$4)</f>
        <v>0</v>
      </c>
      <c r="AV127" s="208">
        <f>-NPV('Life Cycle Cost Evaluation'!$M$1,AV43:AV$100)/(1+'Life Cycle Cost Evaluation'!$M$1)^($B42-'Life Cycle Cost Evaluation'!$M$4)</f>
        <v>0</v>
      </c>
      <c r="AW127" s="208">
        <f>-NPV('Life Cycle Cost Evaluation'!$M$1,AW43:AW$100)/(1+'Life Cycle Cost Evaluation'!$M$1)^($B42-'Life Cycle Cost Evaluation'!$M$4)</f>
        <v>0</v>
      </c>
      <c r="AX127" s="208">
        <f>-NPV('Life Cycle Cost Evaluation'!$M$1,AX43:AX$100)/(1+'Life Cycle Cost Evaluation'!$M$1)^($B42-'Life Cycle Cost Evaluation'!$M$4)</f>
        <v>0</v>
      </c>
      <c r="AY127" s="208">
        <f>-NPV('Life Cycle Cost Evaluation'!$M$1,AY43:AY$100)/(1+'Life Cycle Cost Evaluation'!$M$1)^($B42-'Life Cycle Cost Evaluation'!$M$4)</f>
        <v>0</v>
      </c>
      <c r="AZ127" s="208">
        <f>-NPV('Life Cycle Cost Evaluation'!$M$1,AZ43:AZ$100)/(1+'Life Cycle Cost Evaluation'!$M$1)^($B42-'Life Cycle Cost Evaluation'!$M$4)</f>
        <v>-850508.15134904266</v>
      </c>
      <c r="BA127" s="208">
        <f>-NPV('Life Cycle Cost Evaluation'!$M$1,BA43:BA$100)/(1+'Life Cycle Cost Evaluation'!$M$1)^($B42-'Life Cycle Cost Evaluation'!$M$4)</f>
        <v>0</v>
      </c>
      <c r="BB127" s="208">
        <f>-NPV('Life Cycle Cost Evaluation'!$M$1,BB43:BB$100)/(1+'Life Cycle Cost Evaluation'!$M$1)^($B42-'Life Cycle Cost Evaluation'!$M$4)</f>
        <v>0</v>
      </c>
      <c r="BC127" s="208">
        <f>-NPV('Life Cycle Cost Evaluation'!$M$1,BC43:BC$100)/(1+'Life Cycle Cost Evaluation'!$M$1)^($B42-'Life Cycle Cost Evaluation'!$M$4)</f>
        <v>0</v>
      </c>
      <c r="BD127" s="208">
        <f>-NPV('Life Cycle Cost Evaluation'!$M$1,BD43:BD$100)/(1+'Life Cycle Cost Evaluation'!$M$1)^($B42-'Life Cycle Cost Evaluation'!$M$4)</f>
        <v>0</v>
      </c>
      <c r="BE127" s="208">
        <f>-NPV('Life Cycle Cost Evaluation'!$M$1,BE43:BE$100)/(1+'Life Cycle Cost Evaluation'!$M$1)^($B42-'Life Cycle Cost Evaluation'!$M$4)</f>
        <v>-447821.40412883385</v>
      </c>
      <c r="BF127" s="208">
        <f>-NPV('Life Cycle Cost Evaluation'!$M$1,BF43:BF$100)/(1+'Life Cycle Cost Evaluation'!$M$1)^($B42-'Life Cycle Cost Evaluation'!$M$4)</f>
        <v>0</v>
      </c>
      <c r="BG127" s="208">
        <f>-NPV('Life Cycle Cost Evaluation'!$M$1,BG43:BG$100)/(1+'Life Cycle Cost Evaluation'!$M$1)^($B42-'Life Cycle Cost Evaluation'!$M$4)</f>
        <v>0</v>
      </c>
      <c r="BH127" s="208">
        <f>-NPV('Life Cycle Cost Evaluation'!$M$1,BH43:BH$100)/(1+'Life Cycle Cost Evaluation'!$M$1)^($B42-'Life Cycle Cost Evaluation'!$M$4)</f>
        <v>-6714537.8371323487</v>
      </c>
      <c r="BI127" s="208">
        <f>-NPV('Life Cycle Cost Evaluation'!$M$1,BI43:BI$100)/(1+'Life Cycle Cost Evaluation'!$M$1)^($B42-'Life Cycle Cost Evaluation'!$M$4)</f>
        <v>0</v>
      </c>
      <c r="BJ127" s="208">
        <f>-NPV('Life Cycle Cost Evaluation'!$M$1,BJ43:BJ$100)/(1+'Life Cycle Cost Evaluation'!$M$1)^($B42-'Life Cycle Cost Evaluation'!$M$4)</f>
        <v>0</v>
      </c>
      <c r="BK127" s="208">
        <f>-NPV('Life Cycle Cost Evaluation'!$M$1,BK43:BK$100)/(1+'Life Cycle Cost Evaluation'!$M$1)^($B42-'Life Cycle Cost Evaluation'!$M$4)</f>
        <v>0</v>
      </c>
      <c r="BL127" s="208">
        <f>-NPV('Life Cycle Cost Evaluation'!$M$1,BL43:BL$100)/(1+'Life Cycle Cost Evaluation'!$M$1)^($B42-'Life Cycle Cost Evaluation'!$M$4)</f>
        <v>0</v>
      </c>
      <c r="BM127" s="208">
        <f>-NPV('Life Cycle Cost Evaluation'!$M$1,BM43:BM$100)/(1+'Life Cycle Cost Evaluation'!$M$1)^($B42-'Life Cycle Cost Evaluation'!$M$4)</f>
        <v>0</v>
      </c>
      <c r="BN127" s="208">
        <f>-NPV('Life Cycle Cost Evaluation'!$M$1,BN43:BN$100)/(1+'Life Cycle Cost Evaluation'!$M$1)^($B42-'Life Cycle Cost Evaluation'!$M$4)</f>
        <v>0</v>
      </c>
      <c r="BO127" s="208">
        <f>-NPV('Life Cycle Cost Evaluation'!$M$1,BO43:BO$100)/(1+'Life Cycle Cost Evaluation'!$M$1)^($B42-'Life Cycle Cost Evaluation'!$M$4)</f>
        <v>0</v>
      </c>
      <c r="BP127" s="208">
        <f>-NPV('Life Cycle Cost Evaluation'!$M$1,BP43:BP$100)/(1+'Life Cycle Cost Evaluation'!$M$1)^($B42-'Life Cycle Cost Evaluation'!$M$4)</f>
        <v>0</v>
      </c>
      <c r="BQ127" s="208">
        <f>-NPV('Life Cycle Cost Evaluation'!$M$1,BQ43:BQ$100)/(1+'Life Cycle Cost Evaluation'!$M$1)^($B42-'Life Cycle Cost Evaluation'!$M$4)</f>
        <v>0</v>
      </c>
      <c r="BR127" s="208">
        <f>-NPV('Life Cycle Cost Evaluation'!$M$1,BR43:BR$100)/(1+'Life Cycle Cost Evaluation'!$M$1)^($B42-'Life Cycle Cost Evaluation'!$M$4)</f>
        <v>0</v>
      </c>
      <c r="BS127" s="208">
        <f>-NPV('Life Cycle Cost Evaluation'!$M$1,BS43:BS$100)/(1+'Life Cycle Cost Evaluation'!$M$1)^($B42-'Life Cycle Cost Evaluation'!$M$4)</f>
        <v>0</v>
      </c>
      <c r="BT127" s="208">
        <f>-NPV('Life Cycle Cost Evaluation'!$M$1,BT43:BT$100)/(1+'Life Cycle Cost Evaluation'!$M$1)^($B42-'Life Cycle Cost Evaluation'!$M$4)</f>
        <v>0</v>
      </c>
      <c r="BU127" s="208">
        <f>-NPV('Life Cycle Cost Evaluation'!$M$1,BU43:BU$100)/(1+'Life Cycle Cost Evaluation'!$M$1)^($B42-'Life Cycle Cost Evaluation'!$M$4)</f>
        <v>0</v>
      </c>
      <c r="BV127" s="208">
        <f>-NPV('Life Cycle Cost Evaluation'!$M$1,BV43:BV$100)/(1+'Life Cycle Cost Evaluation'!$M$1)^($B42-'Life Cycle Cost Evaluation'!$M$4)</f>
        <v>0</v>
      </c>
      <c r="BW127" s="208">
        <f>-NPV('Life Cycle Cost Evaluation'!$M$1,BW43:BW$100)/(1+'Life Cycle Cost Evaluation'!$M$1)^($B42-'Life Cycle Cost Evaluation'!$M$4)</f>
        <v>0</v>
      </c>
      <c r="BX127" s="208">
        <f>-NPV('Life Cycle Cost Evaluation'!$M$1,BX43:BX$100)/(1+'Life Cycle Cost Evaluation'!$M$1)^($B42-'Life Cycle Cost Evaluation'!$M$4)</f>
        <v>0</v>
      </c>
      <c r="BY127" s="208">
        <f>-NPV('Life Cycle Cost Evaluation'!$M$1,BY43:BY$100)/(1+'Life Cycle Cost Evaluation'!$M$1)^($B42-'Life Cycle Cost Evaluation'!$M$4)</f>
        <v>0</v>
      </c>
      <c r="BZ127" s="208">
        <f>-NPV('Life Cycle Cost Evaluation'!$M$1,BZ43:BZ$100)/(1+'Life Cycle Cost Evaluation'!$M$1)^($B42-'Life Cycle Cost Evaluation'!$M$4)</f>
        <v>0</v>
      </c>
      <c r="CA127" s="208">
        <f>-NPV('Life Cycle Cost Evaluation'!$M$1,CA43:CA$100)/(1+'Life Cycle Cost Evaluation'!$M$1)^($B42-'Life Cycle Cost Evaluation'!$M$4)</f>
        <v>0</v>
      </c>
      <c r="CB127" s="208">
        <f>-NPV('Life Cycle Cost Evaluation'!$M$1,CB43:CB$100)/(1+'Life Cycle Cost Evaluation'!$M$1)^($B42-'Life Cycle Cost Evaluation'!$M$4)</f>
        <v>0</v>
      </c>
      <c r="CC127" s="208">
        <f>-NPV('Life Cycle Cost Evaluation'!$M$1,CC43:CC$100)/(1+'Life Cycle Cost Evaluation'!$M$1)^($B42-'Life Cycle Cost Evaluation'!$M$4)</f>
        <v>0</v>
      </c>
      <c r="CD127" s="208">
        <f>-NPV('Life Cycle Cost Evaluation'!$M$1,CD43:CD$100)/(1+'Life Cycle Cost Evaluation'!$M$1)^($B42-'Life Cycle Cost Evaluation'!$M$4)</f>
        <v>0</v>
      </c>
      <c r="CE127" s="208">
        <f>-NPV('Life Cycle Cost Evaluation'!$M$1,CE43:CE$100)/(1+'Life Cycle Cost Evaluation'!$M$1)^($B42-'Life Cycle Cost Evaluation'!$M$4)</f>
        <v>0</v>
      </c>
      <c r="CF127" s="208">
        <f>-NPV('Life Cycle Cost Evaluation'!$M$1,CF43:CF$100)/(1+'Life Cycle Cost Evaluation'!$M$1)^($B42-'Life Cycle Cost Evaluation'!$M$4)</f>
        <v>0</v>
      </c>
      <c r="CG127" s="208">
        <f>SUM(D127:Z127)</f>
        <v>-4311045.895050576</v>
      </c>
    </row>
    <row r="128" spans="2:88" x14ac:dyDescent="0.2">
      <c r="B128" s="86">
        <f t="shared" si="124"/>
        <v>2050</v>
      </c>
      <c r="C128" s="208"/>
      <c r="D128" s="208">
        <f>-NPV('Life Cycle Cost Evaluation'!$M$1,D44:D$100)/(1+'Life Cycle Cost Evaluation'!$M$1)^($B43-'Life Cycle Cost Evaluation'!$M$4)</f>
        <v>-76642.32473811465</v>
      </c>
      <c r="E128" s="208">
        <f>-NPV('Life Cycle Cost Evaluation'!$M$1,E44:E$100)/(1+'Life Cycle Cost Evaluation'!$M$1)^($B43-'Life Cycle Cost Evaluation'!$M$4)</f>
        <v>-80478.833027761095</v>
      </c>
      <c r="F128" s="208">
        <f>-NPV('Life Cycle Cost Evaluation'!$M$1,F44:F$100)/(1+'Life Cycle Cost Evaluation'!$M$1)^($B43-'Life Cycle Cost Evaluation'!$M$4)</f>
        <v>-212152.91483433646</v>
      </c>
      <c r="G128" s="208">
        <f>-NPV('Life Cycle Cost Evaluation'!$M$1,G44:G$100)/(1+'Life Cycle Cost Evaluation'!$M$1)^($B43-'Life Cycle Cost Evaluation'!$M$4)</f>
        <v>0</v>
      </c>
      <c r="H128" s="208">
        <f>-NPV('Life Cycle Cost Evaluation'!$M$1,H44:H$100)/(1+'Life Cycle Cost Evaluation'!$M$1)^($B43-'Life Cycle Cost Evaluation'!$M$4)</f>
        <v>-468267.18185676861</v>
      </c>
      <c r="I128" s="208">
        <f>-NPV('Life Cycle Cost Evaluation'!$M$1,I44:I$100)/(1+'Life Cycle Cost Evaluation'!$M$1)^($B43-'Life Cycle Cost Evaluation'!$M$4)</f>
        <v>-1400091.1921397441</v>
      </c>
      <c r="J128" s="208">
        <f>-NPV('Life Cycle Cost Evaluation'!$M$1,J44:J$100)/(1+'Life Cycle Cost Evaluation'!$M$1)^($B43-'Life Cycle Cost Evaluation'!$M$4)</f>
        <v>-589293.86667495698</v>
      </c>
      <c r="K128" s="208">
        <f>-NPV('Life Cycle Cost Evaluation'!$M$1,K44:K$100)/(1+'Life Cycle Cost Evaluation'!$M$1)^($B43-'Life Cycle Cost Evaluation'!$M$4)</f>
        <v>0</v>
      </c>
      <c r="L128" s="208">
        <f>-NPV('Life Cycle Cost Evaluation'!$M$1,L44:L$100)/(1+'Life Cycle Cost Evaluation'!$M$1)^($B43-'Life Cycle Cost Evaluation'!$M$4)</f>
        <v>-276962.37785505998</v>
      </c>
      <c r="M128" s="208">
        <f>-NPV('Life Cycle Cost Evaluation'!$M$1,M44:M$100)/(1+'Life Cycle Cost Evaluation'!$M$1)^($B43-'Life Cycle Cost Evaluation'!$M$4)</f>
        <v>-193221.68016111822</v>
      </c>
      <c r="N128" s="208">
        <f>-NPV('Life Cycle Cost Evaluation'!$M$1,N44:N$100)/(1+'Life Cycle Cost Evaluation'!$M$1)^($B43-'Life Cycle Cost Evaluation'!$M$4)</f>
        <v>0</v>
      </c>
      <c r="O128" s="208">
        <f>-NPV('Life Cycle Cost Evaluation'!$M$1,O44:O$100)/(1+'Life Cycle Cost Evaluation'!$M$1)^($B43-'Life Cycle Cost Evaluation'!$M$4)</f>
        <v>0</v>
      </c>
      <c r="P128" s="208">
        <f>-NPV('Life Cycle Cost Evaluation'!$M$1,P44:P$100)/(1+'Life Cycle Cost Evaluation'!$M$1)^($B43-'Life Cycle Cost Evaluation'!$M$4)</f>
        <v>0</v>
      </c>
      <c r="Q128" s="208">
        <f>-NPV('Life Cycle Cost Evaluation'!$M$1,Q44:Q$100)/(1+'Life Cycle Cost Evaluation'!$M$1)^($B43-'Life Cycle Cost Evaluation'!$M$4)</f>
        <v>0</v>
      </c>
      <c r="R128" s="208">
        <f>-NPV('Life Cycle Cost Evaluation'!$M$1,R44:R$100)/(1+'Life Cycle Cost Evaluation'!$M$1)^($B43-'Life Cycle Cost Evaluation'!$M$4)</f>
        <v>0</v>
      </c>
      <c r="S128" s="208">
        <f>-NPV('Life Cycle Cost Evaluation'!$M$1,S44:S$100)/(1+'Life Cycle Cost Evaluation'!$M$1)^($B43-'Life Cycle Cost Evaluation'!$M$4)</f>
        <v>0</v>
      </c>
      <c r="T128" s="208">
        <f>-NPV('Life Cycle Cost Evaluation'!$M$1,T44:T$100)/(1+'Life Cycle Cost Evaluation'!$M$1)^($B43-'Life Cycle Cost Evaluation'!$M$4)</f>
        <v>0</v>
      </c>
      <c r="U128" s="208">
        <f>-NPV('Life Cycle Cost Evaluation'!$M$1,U44:U$100)/(1+'Life Cycle Cost Evaluation'!$M$1)^($B43-'Life Cycle Cost Evaluation'!$M$4)</f>
        <v>0</v>
      </c>
      <c r="V128" s="208">
        <f>-NPV('Life Cycle Cost Evaluation'!$M$1,V44:V$100)/(1+'Life Cycle Cost Evaluation'!$M$1)^($B43-'Life Cycle Cost Evaluation'!$M$4)</f>
        <v>0</v>
      </c>
      <c r="W128" s="208">
        <f>-NPV('Life Cycle Cost Evaluation'!$M$1,W44:W$100)/(1+'Life Cycle Cost Evaluation'!$M$1)^($B43-'Life Cycle Cost Evaluation'!$M$4)</f>
        <v>0</v>
      </c>
      <c r="X128" s="208">
        <f>-NPV('Life Cycle Cost Evaluation'!$M$1,X44:X$100)/(1+'Life Cycle Cost Evaluation'!$M$1)^($B43-'Life Cycle Cost Evaluation'!$M$4)</f>
        <v>-629484.02393558668</v>
      </c>
      <c r="Y128" s="208">
        <f>-NPV('Life Cycle Cost Evaluation'!$M$1,Y44:Y$100)/(1+'Life Cycle Cost Evaluation'!$M$1)^($B43-'Life Cycle Cost Evaluation'!$M$4)</f>
        <v>0</v>
      </c>
      <c r="Z128" s="208">
        <f>-NPV('Life Cycle Cost Evaluation'!$M$1,Z44:Z$100)/(1+'Life Cycle Cost Evaluation'!$M$1)^($B43-'Life Cycle Cost Evaluation'!$M$4)</f>
        <v>0</v>
      </c>
      <c r="AA128" s="208">
        <f>-NPV('Life Cycle Cost Evaluation'!$M$1,AA44:AA$100)/(1+'Life Cycle Cost Evaluation'!$M$1)^($B43-'Life Cycle Cost Evaluation'!$M$4)</f>
        <v>-539681.54455340561</v>
      </c>
      <c r="AB128" s="208">
        <f>-NPV('Life Cycle Cost Evaluation'!$M$1,AB44:AB$100)/(1+'Life Cycle Cost Evaluation'!$M$1)^($B43-'Life Cycle Cost Evaluation'!$M$4)</f>
        <v>0</v>
      </c>
      <c r="AC128" s="208">
        <f>-NPV('Life Cycle Cost Evaluation'!$M$1,AC44:AC$100)/(1+'Life Cycle Cost Evaluation'!$M$1)^($B43-'Life Cycle Cost Evaluation'!$M$4)</f>
        <v>0</v>
      </c>
      <c r="AD128" s="208">
        <f>-NPV('Life Cycle Cost Evaluation'!$M$1,AD44:AD$100)/(1+'Life Cycle Cost Evaluation'!$M$1)^($B43-'Life Cycle Cost Evaluation'!$M$4)</f>
        <v>0</v>
      </c>
      <c r="AE128" s="208">
        <f>-NPV('Life Cycle Cost Evaluation'!$M$1,AE44:AE$100)/(1+'Life Cycle Cost Evaluation'!$M$1)^($B43-'Life Cycle Cost Evaluation'!$M$4)</f>
        <v>-391448.70503595454</v>
      </c>
      <c r="AF128" s="208">
        <f>-NPV('Life Cycle Cost Evaluation'!$M$1,AF44:AF$100)/(1+'Life Cycle Cost Evaluation'!$M$1)^($B43-'Life Cycle Cost Evaluation'!$M$4)</f>
        <v>0</v>
      </c>
      <c r="AG128" s="208">
        <f>-NPV('Life Cycle Cost Evaluation'!$M$1,AG44:AG$100)/(1+'Life Cycle Cost Evaluation'!$M$1)^($B43-'Life Cycle Cost Evaluation'!$M$4)</f>
        <v>0</v>
      </c>
      <c r="AH128" s="208">
        <f>-NPV('Life Cycle Cost Evaluation'!$M$1,AH44:AH$100)/(1+'Life Cycle Cost Evaluation'!$M$1)^($B43-'Life Cycle Cost Evaluation'!$M$4)</f>
        <v>0</v>
      </c>
      <c r="AI128" s="208">
        <f>-NPV('Life Cycle Cost Evaluation'!$M$1,AI44:AI$100)/(1+'Life Cycle Cost Evaluation'!$M$1)^($B43-'Life Cycle Cost Evaluation'!$M$4)</f>
        <v>-1460424.6992261347</v>
      </c>
      <c r="AJ128" s="208">
        <f>-NPV('Life Cycle Cost Evaluation'!$M$1,AJ44:AJ$100)/(1+'Life Cycle Cost Evaluation'!$M$1)^($B43-'Life Cycle Cost Evaluation'!$M$4)</f>
        <v>0</v>
      </c>
      <c r="AK128" s="208">
        <f>-NPV('Life Cycle Cost Evaluation'!$M$1,AK44:AK$100)/(1+'Life Cycle Cost Evaluation'!$M$1)^($B43-'Life Cycle Cost Evaluation'!$M$4)</f>
        <v>0</v>
      </c>
      <c r="AL128" s="208">
        <f>-NPV('Life Cycle Cost Evaluation'!$M$1,AL44:AL$100)/(1+'Life Cycle Cost Evaluation'!$M$1)^($B43-'Life Cycle Cost Evaluation'!$M$4)</f>
        <v>-327979.70420020993</v>
      </c>
      <c r="AM128" s="208">
        <f>-NPV('Life Cycle Cost Evaluation'!$M$1,AM44:AM$100)/(1+'Life Cycle Cost Evaluation'!$M$1)^($B43-'Life Cycle Cost Evaluation'!$M$4)</f>
        <v>0</v>
      </c>
      <c r="AN128" s="208">
        <f>-NPV('Life Cycle Cost Evaluation'!$M$1,AN44:AN$100)/(1+'Life Cycle Cost Evaluation'!$M$1)^($B43-'Life Cycle Cost Evaluation'!$M$4)</f>
        <v>0</v>
      </c>
      <c r="AO128" s="208">
        <f>-NPV('Life Cycle Cost Evaluation'!$M$1,AO44:AO$100)/(1+'Life Cycle Cost Evaluation'!$M$1)^($B43-'Life Cycle Cost Evaluation'!$M$4)</f>
        <v>0</v>
      </c>
      <c r="AP128" s="208">
        <f>-NPV('Life Cycle Cost Evaluation'!$M$1,AP44:AP$100)/(1+'Life Cycle Cost Evaluation'!$M$1)^($B43-'Life Cycle Cost Evaluation'!$M$4)</f>
        <v>-348501.94547979272</v>
      </c>
      <c r="AQ128" s="208">
        <f>-NPV('Life Cycle Cost Evaluation'!$M$1,AQ44:AQ$100)/(1+'Life Cycle Cost Evaluation'!$M$1)^($B43-'Life Cycle Cost Evaluation'!$M$4)</f>
        <v>0</v>
      </c>
      <c r="AR128" s="208">
        <f>-NPV('Life Cycle Cost Evaluation'!$M$1,AR44:AR$100)/(1+'Life Cycle Cost Evaluation'!$M$1)^($B43-'Life Cycle Cost Evaluation'!$M$4)</f>
        <v>0</v>
      </c>
      <c r="AS128" s="208">
        <f>-NPV('Life Cycle Cost Evaluation'!$M$1,AS44:AS$100)/(1+'Life Cycle Cost Evaluation'!$M$1)^($B43-'Life Cycle Cost Evaluation'!$M$4)</f>
        <v>0</v>
      </c>
      <c r="AT128" s="208">
        <f>-NPV('Life Cycle Cost Evaluation'!$M$1,AT44:AT$100)/(1+'Life Cycle Cost Evaluation'!$M$1)^($B43-'Life Cycle Cost Evaluation'!$M$4)</f>
        <v>0</v>
      </c>
      <c r="AU128" s="208">
        <f>-NPV('Life Cycle Cost Evaluation'!$M$1,AU44:AU$100)/(1+'Life Cycle Cost Evaluation'!$M$1)^($B43-'Life Cycle Cost Evaluation'!$M$4)</f>
        <v>0</v>
      </c>
      <c r="AV128" s="208">
        <f>-NPV('Life Cycle Cost Evaluation'!$M$1,AV44:AV$100)/(1+'Life Cycle Cost Evaluation'!$M$1)^($B43-'Life Cycle Cost Evaluation'!$M$4)</f>
        <v>0</v>
      </c>
      <c r="AW128" s="208">
        <f>-NPV('Life Cycle Cost Evaluation'!$M$1,AW44:AW$100)/(1+'Life Cycle Cost Evaluation'!$M$1)^($B43-'Life Cycle Cost Evaluation'!$M$4)</f>
        <v>0</v>
      </c>
      <c r="AX128" s="208">
        <f>-NPV('Life Cycle Cost Evaluation'!$M$1,AX44:AX$100)/(1+'Life Cycle Cost Evaluation'!$M$1)^($B43-'Life Cycle Cost Evaluation'!$M$4)</f>
        <v>0</v>
      </c>
      <c r="AY128" s="208">
        <f>-NPV('Life Cycle Cost Evaluation'!$M$1,AY44:AY$100)/(1+'Life Cycle Cost Evaluation'!$M$1)^($B43-'Life Cycle Cost Evaluation'!$M$4)</f>
        <v>0</v>
      </c>
      <c r="AZ128" s="208">
        <f>-NPV('Life Cycle Cost Evaluation'!$M$1,AZ44:AZ$100)/(1+'Life Cycle Cost Evaluation'!$M$1)^($B43-'Life Cycle Cost Evaluation'!$M$4)</f>
        <v>-798074.64703860611</v>
      </c>
      <c r="BA128" s="208">
        <f>-NPV('Life Cycle Cost Evaluation'!$M$1,BA44:BA$100)/(1+'Life Cycle Cost Evaluation'!$M$1)^($B43-'Life Cycle Cost Evaluation'!$M$4)</f>
        <v>0</v>
      </c>
      <c r="BB128" s="208">
        <f>-NPV('Life Cycle Cost Evaluation'!$M$1,BB44:BB$100)/(1+'Life Cycle Cost Evaluation'!$M$1)^($B43-'Life Cycle Cost Evaluation'!$M$4)</f>
        <v>0</v>
      </c>
      <c r="BC128" s="208">
        <f>-NPV('Life Cycle Cost Evaluation'!$M$1,BC44:BC$100)/(1+'Life Cycle Cost Evaluation'!$M$1)^($B43-'Life Cycle Cost Evaluation'!$M$4)</f>
        <v>0</v>
      </c>
      <c r="BD128" s="208">
        <f>-NPV('Life Cycle Cost Evaluation'!$M$1,BD44:BD$100)/(1+'Life Cycle Cost Evaluation'!$M$1)^($B43-'Life Cycle Cost Evaluation'!$M$4)</f>
        <v>0</v>
      </c>
      <c r="BE128" s="208">
        <f>-NPV('Life Cycle Cost Evaluation'!$M$1,BE44:BE$100)/(1+'Life Cycle Cost Evaluation'!$M$1)^($B43-'Life Cycle Cost Evaluation'!$M$4)</f>
        <v>-420213.38475071202</v>
      </c>
      <c r="BF128" s="208">
        <f>-NPV('Life Cycle Cost Evaluation'!$M$1,BF44:BF$100)/(1+'Life Cycle Cost Evaluation'!$M$1)^($B43-'Life Cycle Cost Evaluation'!$M$4)</f>
        <v>0</v>
      </c>
      <c r="BG128" s="208">
        <f>-NPV('Life Cycle Cost Evaluation'!$M$1,BG44:BG$100)/(1+'Life Cycle Cost Evaluation'!$M$1)^($B43-'Life Cycle Cost Evaluation'!$M$4)</f>
        <v>0</v>
      </c>
      <c r="BH128" s="208">
        <f>-NPV('Life Cycle Cost Evaluation'!$M$1,BH44:BH$100)/(1+'Life Cycle Cost Evaluation'!$M$1)^($B43-'Life Cycle Cost Evaluation'!$M$4)</f>
        <v>-6300589.1312117362</v>
      </c>
      <c r="BI128" s="208">
        <f>-NPV('Life Cycle Cost Evaluation'!$M$1,BI44:BI$100)/(1+'Life Cycle Cost Evaluation'!$M$1)^($B43-'Life Cycle Cost Evaluation'!$M$4)</f>
        <v>0</v>
      </c>
      <c r="BJ128" s="208">
        <f>-NPV('Life Cycle Cost Evaluation'!$M$1,BJ44:BJ$100)/(1+'Life Cycle Cost Evaluation'!$M$1)^($B43-'Life Cycle Cost Evaluation'!$M$4)</f>
        <v>0</v>
      </c>
      <c r="BK128" s="208">
        <f>-NPV('Life Cycle Cost Evaluation'!$M$1,BK44:BK$100)/(1+'Life Cycle Cost Evaluation'!$M$1)^($B43-'Life Cycle Cost Evaluation'!$M$4)</f>
        <v>0</v>
      </c>
      <c r="BL128" s="208">
        <f>-NPV('Life Cycle Cost Evaluation'!$M$1,BL44:BL$100)/(1+'Life Cycle Cost Evaluation'!$M$1)^($B43-'Life Cycle Cost Evaluation'!$M$4)</f>
        <v>0</v>
      </c>
      <c r="BM128" s="208">
        <f>-NPV('Life Cycle Cost Evaluation'!$M$1,BM44:BM$100)/(1+'Life Cycle Cost Evaluation'!$M$1)^($B43-'Life Cycle Cost Evaluation'!$M$4)</f>
        <v>0</v>
      </c>
      <c r="BN128" s="208">
        <f>-NPV('Life Cycle Cost Evaluation'!$M$1,BN44:BN$100)/(1+'Life Cycle Cost Evaluation'!$M$1)^($B43-'Life Cycle Cost Evaluation'!$M$4)</f>
        <v>0</v>
      </c>
      <c r="BO128" s="208">
        <f>-NPV('Life Cycle Cost Evaluation'!$M$1,BO44:BO$100)/(1+'Life Cycle Cost Evaluation'!$M$1)^($B43-'Life Cycle Cost Evaluation'!$M$4)</f>
        <v>0</v>
      </c>
      <c r="BP128" s="208">
        <f>-NPV('Life Cycle Cost Evaluation'!$M$1,BP44:BP$100)/(1+'Life Cycle Cost Evaluation'!$M$1)^($B43-'Life Cycle Cost Evaluation'!$M$4)</f>
        <v>0</v>
      </c>
      <c r="BQ128" s="208">
        <f>-NPV('Life Cycle Cost Evaluation'!$M$1,BQ44:BQ$100)/(1+'Life Cycle Cost Evaluation'!$M$1)^($B43-'Life Cycle Cost Evaluation'!$M$4)</f>
        <v>0</v>
      </c>
      <c r="BR128" s="208">
        <f>-NPV('Life Cycle Cost Evaluation'!$M$1,BR44:BR$100)/(1+'Life Cycle Cost Evaluation'!$M$1)^($B43-'Life Cycle Cost Evaluation'!$M$4)</f>
        <v>0</v>
      </c>
      <c r="BS128" s="208">
        <f>-NPV('Life Cycle Cost Evaluation'!$M$1,BS44:BS$100)/(1+'Life Cycle Cost Evaluation'!$M$1)^($B43-'Life Cycle Cost Evaluation'!$M$4)</f>
        <v>0</v>
      </c>
      <c r="BT128" s="208">
        <f>-NPV('Life Cycle Cost Evaluation'!$M$1,BT44:BT$100)/(1+'Life Cycle Cost Evaluation'!$M$1)^($B43-'Life Cycle Cost Evaluation'!$M$4)</f>
        <v>0</v>
      </c>
      <c r="BU128" s="208">
        <f>-NPV('Life Cycle Cost Evaluation'!$M$1,BU44:BU$100)/(1+'Life Cycle Cost Evaluation'!$M$1)^($B43-'Life Cycle Cost Evaluation'!$M$4)</f>
        <v>0</v>
      </c>
      <c r="BV128" s="208">
        <f>-NPV('Life Cycle Cost Evaluation'!$M$1,BV44:BV$100)/(1+'Life Cycle Cost Evaluation'!$M$1)^($B43-'Life Cycle Cost Evaluation'!$M$4)</f>
        <v>0</v>
      </c>
      <c r="BW128" s="208">
        <f>-NPV('Life Cycle Cost Evaluation'!$M$1,BW44:BW$100)/(1+'Life Cycle Cost Evaluation'!$M$1)^($B43-'Life Cycle Cost Evaluation'!$M$4)</f>
        <v>0</v>
      </c>
      <c r="BX128" s="208">
        <f>-NPV('Life Cycle Cost Evaluation'!$M$1,BX44:BX$100)/(1+'Life Cycle Cost Evaluation'!$M$1)^($B43-'Life Cycle Cost Evaluation'!$M$4)</f>
        <v>0</v>
      </c>
      <c r="BY128" s="208">
        <f>-NPV('Life Cycle Cost Evaluation'!$M$1,BY44:BY$100)/(1+'Life Cycle Cost Evaluation'!$M$1)^($B43-'Life Cycle Cost Evaluation'!$M$4)</f>
        <v>0</v>
      </c>
      <c r="BZ128" s="208">
        <f>-NPV('Life Cycle Cost Evaluation'!$M$1,BZ44:BZ$100)/(1+'Life Cycle Cost Evaluation'!$M$1)^($B43-'Life Cycle Cost Evaluation'!$M$4)</f>
        <v>0</v>
      </c>
      <c r="CA128" s="208">
        <f>-NPV('Life Cycle Cost Evaluation'!$M$1,CA44:CA$100)/(1+'Life Cycle Cost Evaluation'!$M$1)^($B43-'Life Cycle Cost Evaluation'!$M$4)</f>
        <v>0</v>
      </c>
      <c r="CB128" s="208">
        <f>-NPV('Life Cycle Cost Evaluation'!$M$1,CB44:CB$100)/(1+'Life Cycle Cost Evaluation'!$M$1)^($B43-'Life Cycle Cost Evaluation'!$M$4)</f>
        <v>0</v>
      </c>
      <c r="CC128" s="208">
        <f>-NPV('Life Cycle Cost Evaluation'!$M$1,CC44:CC$100)/(1+'Life Cycle Cost Evaluation'!$M$1)^($B43-'Life Cycle Cost Evaluation'!$M$4)</f>
        <v>0</v>
      </c>
      <c r="CD128" s="208">
        <f>-NPV('Life Cycle Cost Evaluation'!$M$1,CD44:CD$100)/(1+'Life Cycle Cost Evaluation'!$M$1)^($B43-'Life Cycle Cost Evaluation'!$M$4)</f>
        <v>0</v>
      </c>
      <c r="CE128" s="208">
        <f>-NPV('Life Cycle Cost Evaluation'!$M$1,CE44:CE$100)/(1+'Life Cycle Cost Evaluation'!$M$1)^($B43-'Life Cycle Cost Evaluation'!$M$4)</f>
        <v>0</v>
      </c>
      <c r="CF128" s="208">
        <f>-NPV('Life Cycle Cost Evaluation'!$M$1,CF44:CF$100)/(1+'Life Cycle Cost Evaluation'!$M$1)^($B43-'Life Cycle Cost Evaluation'!$M$4)</f>
        <v>0</v>
      </c>
      <c r="CG128" s="208">
        <f>SUM(D128:AA128)</f>
        <v>-4466275.9397768527</v>
      </c>
    </row>
    <row r="129" spans="2:85" x14ac:dyDescent="0.2">
      <c r="B129" s="86">
        <f t="shared" si="124"/>
        <v>2051</v>
      </c>
      <c r="C129" s="208"/>
      <c r="D129" s="208">
        <f>-NPV('Life Cycle Cost Evaluation'!$M$1,D45:D$100)/(1+'Life Cycle Cost Evaluation'!$M$1)^($B44-'Life Cycle Cost Evaluation'!$M$4)</f>
        <v>-69562.357148478288</v>
      </c>
      <c r="E129" s="208">
        <f>-NPV('Life Cycle Cost Evaluation'!$M$1,E45:E$100)/(1+'Life Cycle Cost Evaluation'!$M$1)^($B44-'Life Cycle Cost Evaluation'!$M$4)</f>
        <v>-73092.474716834913</v>
      </c>
      <c r="F129" s="208">
        <f>-NPV('Life Cycle Cost Evaluation'!$M$1,F45:F$100)/(1+'Life Cycle Cost Evaluation'!$M$1)^($B44-'Life Cycle Cost Evaluation'!$M$4)</f>
        <v>-192799.90605647027</v>
      </c>
      <c r="G129" s="208">
        <f>-NPV('Life Cycle Cost Evaluation'!$M$1,G45:G$100)/(1+'Life Cycle Cost Evaluation'!$M$1)^($B44-'Life Cycle Cost Evaluation'!$M$4)</f>
        <v>0</v>
      </c>
      <c r="H129" s="208">
        <f>-NPV('Life Cycle Cost Evaluation'!$M$1,H45:H$100)/(1+'Life Cycle Cost Evaluation'!$M$1)^($B44-'Life Cycle Cost Evaluation'!$M$4)</f>
        <v>-425974.34720926994</v>
      </c>
      <c r="I129" s="208">
        <f>-NPV('Life Cycle Cost Evaluation'!$M$1,I45:I$100)/(1+'Life Cycle Cost Evaluation'!$M$1)^($B44-'Life Cycle Cost Evaluation'!$M$4)</f>
        <v>-1274257.0226640066</v>
      </c>
      <c r="J129" s="208">
        <f>-NPV('Life Cycle Cost Evaluation'!$M$1,J45:J$100)/(1+'Life Cycle Cost Evaluation'!$M$1)^($B44-'Life Cycle Cost Evaluation'!$M$4)</f>
        <v>-536570.30446013622</v>
      </c>
      <c r="K129" s="208">
        <f>-NPV('Life Cycle Cost Evaluation'!$M$1,K45:K$100)/(1+'Life Cycle Cost Evaluation'!$M$1)^($B44-'Life Cycle Cost Evaluation'!$M$4)</f>
        <v>0</v>
      </c>
      <c r="L129" s="208">
        <f>-NPV('Life Cycle Cost Evaluation'!$M$1,L45:L$100)/(1+'Life Cycle Cost Evaluation'!$M$1)^($B44-'Life Cycle Cost Evaluation'!$M$4)</f>
        <v>-252379.23958185097</v>
      </c>
      <c r="M129" s="208">
        <f>-NPV('Life Cycle Cost Evaluation'!$M$1,M45:M$100)/(1+'Life Cycle Cost Evaluation'!$M$1)^($B44-'Life Cycle Cost Evaluation'!$M$4)</f>
        <v>-176129.96854575854</v>
      </c>
      <c r="N129" s="208">
        <f>-NPV('Life Cycle Cost Evaluation'!$M$1,N45:N$100)/(1+'Life Cycle Cost Evaluation'!$M$1)^($B44-'Life Cycle Cost Evaluation'!$M$4)</f>
        <v>0</v>
      </c>
      <c r="O129" s="208">
        <f>-NPV('Life Cycle Cost Evaluation'!$M$1,O45:O$100)/(1+'Life Cycle Cost Evaluation'!$M$1)^($B44-'Life Cycle Cost Evaluation'!$M$4)</f>
        <v>0</v>
      </c>
      <c r="P129" s="208">
        <f>-NPV('Life Cycle Cost Evaluation'!$M$1,P45:P$100)/(1+'Life Cycle Cost Evaluation'!$M$1)^($B44-'Life Cycle Cost Evaluation'!$M$4)</f>
        <v>0</v>
      </c>
      <c r="Q129" s="208">
        <f>-NPV('Life Cycle Cost Evaluation'!$M$1,Q45:Q$100)/(1+'Life Cycle Cost Evaluation'!$M$1)^($B44-'Life Cycle Cost Evaluation'!$M$4)</f>
        <v>0</v>
      </c>
      <c r="R129" s="208">
        <f>-NPV('Life Cycle Cost Evaluation'!$M$1,R45:R$100)/(1+'Life Cycle Cost Evaluation'!$M$1)^($B44-'Life Cycle Cost Evaluation'!$M$4)</f>
        <v>0</v>
      </c>
      <c r="S129" s="208">
        <f>-NPV('Life Cycle Cost Evaluation'!$M$1,S45:S$100)/(1+'Life Cycle Cost Evaluation'!$M$1)^($B44-'Life Cycle Cost Evaluation'!$M$4)</f>
        <v>0</v>
      </c>
      <c r="T129" s="208">
        <f>-NPV('Life Cycle Cost Evaluation'!$M$1,T45:T$100)/(1+'Life Cycle Cost Evaluation'!$M$1)^($B44-'Life Cycle Cost Evaluation'!$M$4)</f>
        <v>0</v>
      </c>
      <c r="U129" s="208">
        <f>-NPV('Life Cycle Cost Evaluation'!$M$1,U45:U$100)/(1+'Life Cycle Cost Evaluation'!$M$1)^($B44-'Life Cycle Cost Evaluation'!$M$4)</f>
        <v>0</v>
      </c>
      <c r="V129" s="208">
        <f>-NPV('Life Cycle Cost Evaluation'!$M$1,V45:V$100)/(1+'Life Cycle Cost Evaluation'!$M$1)^($B44-'Life Cycle Cost Evaluation'!$M$4)</f>
        <v>0</v>
      </c>
      <c r="W129" s="208">
        <f>-NPV('Life Cycle Cost Evaluation'!$M$1,W45:W$100)/(1+'Life Cycle Cost Evaluation'!$M$1)^($B44-'Life Cycle Cost Evaluation'!$M$4)</f>
        <v>0</v>
      </c>
      <c r="X129" s="208">
        <f>-NPV('Life Cycle Cost Evaluation'!$M$1,X45:X$100)/(1+'Life Cycle Cost Evaluation'!$M$1)^($B44-'Life Cycle Cost Evaluation'!$M$4)</f>
        <v>-574392.32246588857</v>
      </c>
      <c r="Y129" s="208">
        <f>-NPV('Life Cycle Cost Evaluation'!$M$1,Y45:Y$100)/(1+'Life Cycle Cost Evaluation'!$M$1)^($B44-'Life Cycle Cost Evaluation'!$M$4)</f>
        <v>0</v>
      </c>
      <c r="Z129" s="208">
        <f>-NPV('Life Cycle Cost Evaluation'!$M$1,Z45:Z$100)/(1+'Life Cycle Cost Evaluation'!$M$1)^($B44-'Life Cycle Cost Evaluation'!$M$4)</f>
        <v>0</v>
      </c>
      <c r="AA129" s="208">
        <f>-NPV('Life Cycle Cost Evaluation'!$M$1,AA45:AA$100)/(1+'Life Cycle Cost Evaluation'!$M$1)^($B44-'Life Cycle Cost Evaluation'!$M$4)</f>
        <v>-492202.46154693136</v>
      </c>
      <c r="AB129" s="208">
        <f>-NPV('Life Cycle Cost Evaluation'!$M$1,AB45:AB$100)/(1+'Life Cycle Cost Evaluation'!$M$1)^($B44-'Life Cycle Cost Evaluation'!$M$4)</f>
        <v>0</v>
      </c>
      <c r="AC129" s="208">
        <f>-NPV('Life Cycle Cost Evaluation'!$M$1,AC45:AC$100)/(1+'Life Cycle Cost Evaluation'!$M$1)^($B44-'Life Cycle Cost Evaluation'!$M$4)</f>
        <v>0</v>
      </c>
      <c r="AD129" s="208">
        <f>-NPV('Life Cycle Cost Evaluation'!$M$1,AD45:AD$100)/(1+'Life Cycle Cost Evaluation'!$M$1)^($B44-'Life Cycle Cost Evaluation'!$M$4)</f>
        <v>0</v>
      </c>
      <c r="AE129" s="208">
        <f>-NPV('Life Cycle Cost Evaluation'!$M$1,AE45:AE$100)/(1+'Life Cycle Cost Evaluation'!$M$1)^($B44-'Life Cycle Cost Evaluation'!$M$4)</f>
        <v>-367316.04113348457</v>
      </c>
      <c r="AF129" s="208">
        <f>-NPV('Life Cycle Cost Evaluation'!$M$1,AF45:AF$100)/(1+'Life Cycle Cost Evaluation'!$M$1)^($B44-'Life Cycle Cost Evaluation'!$M$4)</f>
        <v>0</v>
      </c>
      <c r="AG129" s="208">
        <f>-NPV('Life Cycle Cost Evaluation'!$M$1,AG45:AG$100)/(1+'Life Cycle Cost Evaluation'!$M$1)^($B44-'Life Cycle Cost Evaluation'!$M$4)</f>
        <v>0</v>
      </c>
      <c r="AH129" s="208">
        <f>-NPV('Life Cycle Cost Evaluation'!$M$1,AH45:AH$100)/(1+'Life Cycle Cost Evaluation'!$M$1)^($B44-'Life Cycle Cost Evaluation'!$M$4)</f>
        <v>0</v>
      </c>
      <c r="AI129" s="208">
        <f>-NPV('Life Cycle Cost Evaluation'!$M$1,AI45:AI$100)/(1+'Life Cycle Cost Evaluation'!$M$1)^($B44-'Life Cycle Cost Evaluation'!$M$4)</f>
        <v>-1370390.0715268224</v>
      </c>
      <c r="AJ129" s="208">
        <f>-NPV('Life Cycle Cost Evaluation'!$M$1,AJ45:AJ$100)/(1+'Life Cycle Cost Evaluation'!$M$1)^($B44-'Life Cycle Cost Evaluation'!$M$4)</f>
        <v>0</v>
      </c>
      <c r="AK129" s="208">
        <f>-NPV('Life Cycle Cost Evaluation'!$M$1,AK45:AK$100)/(1+'Life Cycle Cost Evaluation'!$M$1)^($B44-'Life Cycle Cost Evaluation'!$M$4)</f>
        <v>0</v>
      </c>
      <c r="AL129" s="208">
        <f>-NPV('Life Cycle Cost Evaluation'!$M$1,AL45:AL$100)/(1+'Life Cycle Cost Evaluation'!$M$1)^($B44-'Life Cycle Cost Evaluation'!$M$4)</f>
        <v>-307759.88007901848</v>
      </c>
      <c r="AM129" s="208">
        <f>-NPV('Life Cycle Cost Evaluation'!$M$1,AM45:AM$100)/(1+'Life Cycle Cost Evaluation'!$M$1)^($B44-'Life Cycle Cost Evaluation'!$M$4)</f>
        <v>0</v>
      </c>
      <c r="AN129" s="208">
        <f>-NPV('Life Cycle Cost Evaluation'!$M$1,AN45:AN$100)/(1+'Life Cycle Cost Evaluation'!$M$1)^($B44-'Life Cycle Cost Evaluation'!$M$4)</f>
        <v>0</v>
      </c>
      <c r="AO129" s="208">
        <f>-NPV('Life Cycle Cost Evaluation'!$M$1,AO45:AO$100)/(1+'Life Cycle Cost Evaluation'!$M$1)^($B44-'Life Cycle Cost Evaluation'!$M$4)</f>
        <v>0</v>
      </c>
      <c r="AP129" s="208">
        <f>-NPV('Life Cycle Cost Evaluation'!$M$1,AP45:AP$100)/(1+'Life Cycle Cost Evaluation'!$M$1)^($B44-'Life Cycle Cost Evaluation'!$M$4)</f>
        <v>-327016.93298282137</v>
      </c>
      <c r="AQ129" s="208">
        <f>-NPV('Life Cycle Cost Evaluation'!$M$1,AQ45:AQ$100)/(1+'Life Cycle Cost Evaluation'!$M$1)^($B44-'Life Cycle Cost Evaluation'!$M$4)</f>
        <v>0</v>
      </c>
      <c r="AR129" s="208">
        <f>-NPV('Life Cycle Cost Evaluation'!$M$1,AR45:AR$100)/(1+'Life Cycle Cost Evaluation'!$M$1)^($B44-'Life Cycle Cost Evaluation'!$M$4)</f>
        <v>0</v>
      </c>
      <c r="AS129" s="208">
        <f>-NPV('Life Cycle Cost Evaluation'!$M$1,AS45:AS$100)/(1+'Life Cycle Cost Evaluation'!$M$1)^($B44-'Life Cycle Cost Evaluation'!$M$4)</f>
        <v>0</v>
      </c>
      <c r="AT129" s="208">
        <f>-NPV('Life Cycle Cost Evaluation'!$M$1,AT45:AT$100)/(1+'Life Cycle Cost Evaluation'!$M$1)^($B44-'Life Cycle Cost Evaluation'!$M$4)</f>
        <v>0</v>
      </c>
      <c r="AU129" s="208">
        <f>-NPV('Life Cycle Cost Evaluation'!$M$1,AU45:AU$100)/(1+'Life Cycle Cost Evaluation'!$M$1)^($B44-'Life Cycle Cost Evaluation'!$M$4)</f>
        <v>0</v>
      </c>
      <c r="AV129" s="208">
        <f>-NPV('Life Cycle Cost Evaluation'!$M$1,AV45:AV$100)/(1+'Life Cycle Cost Evaluation'!$M$1)^($B44-'Life Cycle Cost Evaluation'!$M$4)</f>
        <v>0</v>
      </c>
      <c r="AW129" s="208">
        <f>-NPV('Life Cycle Cost Evaluation'!$M$1,AW45:AW$100)/(1+'Life Cycle Cost Evaluation'!$M$1)^($B44-'Life Cycle Cost Evaluation'!$M$4)</f>
        <v>0</v>
      </c>
      <c r="AX129" s="208">
        <f>-NPV('Life Cycle Cost Evaluation'!$M$1,AX45:AX$100)/(1+'Life Cycle Cost Evaluation'!$M$1)^($B44-'Life Cycle Cost Evaluation'!$M$4)</f>
        <v>0</v>
      </c>
      <c r="AY129" s="208">
        <f>-NPV('Life Cycle Cost Evaluation'!$M$1,AY45:AY$100)/(1+'Life Cycle Cost Evaluation'!$M$1)^($B44-'Life Cycle Cost Evaluation'!$M$4)</f>
        <v>0</v>
      </c>
      <c r="AZ129" s="208">
        <f>-NPV('Life Cycle Cost Evaluation'!$M$1,AZ45:AZ$100)/(1+'Life Cycle Cost Evaluation'!$M$1)^($B44-'Life Cycle Cost Evaluation'!$M$4)</f>
        <v>-748873.64834250358</v>
      </c>
      <c r="BA129" s="208">
        <f>-NPV('Life Cycle Cost Evaluation'!$M$1,BA45:BA$100)/(1+'Life Cycle Cost Evaluation'!$M$1)^($B44-'Life Cycle Cost Evaluation'!$M$4)</f>
        <v>0</v>
      </c>
      <c r="BB129" s="208">
        <f>-NPV('Life Cycle Cost Evaluation'!$M$1,BB45:BB$100)/(1+'Life Cycle Cost Evaluation'!$M$1)^($B44-'Life Cycle Cost Evaluation'!$M$4)</f>
        <v>0</v>
      </c>
      <c r="BC129" s="208">
        <f>-NPV('Life Cycle Cost Evaluation'!$M$1,BC45:BC$100)/(1+'Life Cycle Cost Evaluation'!$M$1)^($B44-'Life Cycle Cost Evaluation'!$M$4)</f>
        <v>0</v>
      </c>
      <c r="BD129" s="208">
        <f>-NPV('Life Cycle Cost Evaluation'!$M$1,BD45:BD$100)/(1+'Life Cycle Cost Evaluation'!$M$1)^($B44-'Life Cycle Cost Evaluation'!$M$4)</f>
        <v>0</v>
      </c>
      <c r="BE129" s="208">
        <f>-NPV('Life Cycle Cost Evaluation'!$M$1,BE45:BE$100)/(1+'Life Cycle Cost Evaluation'!$M$1)^($B44-'Life Cycle Cost Evaluation'!$M$4)</f>
        <v>-394307.38927532331</v>
      </c>
      <c r="BF129" s="208">
        <f>-NPV('Life Cycle Cost Evaluation'!$M$1,BF45:BF$100)/(1+'Life Cycle Cost Evaluation'!$M$1)^($B44-'Life Cycle Cost Evaluation'!$M$4)</f>
        <v>0</v>
      </c>
      <c r="BG129" s="208">
        <f>-NPV('Life Cycle Cost Evaluation'!$M$1,BG45:BG$100)/(1+'Life Cycle Cost Evaluation'!$M$1)^($B44-'Life Cycle Cost Evaluation'!$M$4)</f>
        <v>0</v>
      </c>
      <c r="BH129" s="208">
        <f>-NPV('Life Cycle Cost Evaluation'!$M$1,BH45:BH$100)/(1+'Life Cycle Cost Evaluation'!$M$1)^($B44-'Life Cycle Cost Evaluation'!$M$4)</f>
        <v>-5912160.2056974163</v>
      </c>
      <c r="BI129" s="208">
        <f>-NPV('Life Cycle Cost Evaluation'!$M$1,BI45:BI$100)/(1+'Life Cycle Cost Evaluation'!$M$1)^($B44-'Life Cycle Cost Evaluation'!$M$4)</f>
        <v>0</v>
      </c>
      <c r="BJ129" s="208">
        <f>-NPV('Life Cycle Cost Evaluation'!$M$1,BJ45:BJ$100)/(1+'Life Cycle Cost Evaluation'!$M$1)^($B44-'Life Cycle Cost Evaluation'!$M$4)</f>
        <v>0</v>
      </c>
      <c r="BK129" s="208">
        <f>-NPV('Life Cycle Cost Evaluation'!$M$1,BK45:BK$100)/(1+'Life Cycle Cost Evaluation'!$M$1)^($B44-'Life Cycle Cost Evaluation'!$M$4)</f>
        <v>0</v>
      </c>
      <c r="BL129" s="208">
        <f>-NPV('Life Cycle Cost Evaluation'!$M$1,BL45:BL$100)/(1+'Life Cycle Cost Evaluation'!$M$1)^($B44-'Life Cycle Cost Evaluation'!$M$4)</f>
        <v>0</v>
      </c>
      <c r="BM129" s="208">
        <f>-NPV('Life Cycle Cost Evaluation'!$M$1,BM45:BM$100)/(1+'Life Cycle Cost Evaluation'!$M$1)^($B44-'Life Cycle Cost Evaluation'!$M$4)</f>
        <v>0</v>
      </c>
      <c r="BN129" s="208">
        <f>-NPV('Life Cycle Cost Evaluation'!$M$1,BN45:BN$100)/(1+'Life Cycle Cost Evaluation'!$M$1)^($B44-'Life Cycle Cost Evaluation'!$M$4)</f>
        <v>0</v>
      </c>
      <c r="BO129" s="208">
        <f>-NPV('Life Cycle Cost Evaluation'!$M$1,BO45:BO$100)/(1+'Life Cycle Cost Evaluation'!$M$1)^($B44-'Life Cycle Cost Evaluation'!$M$4)</f>
        <v>0</v>
      </c>
      <c r="BP129" s="208">
        <f>-NPV('Life Cycle Cost Evaluation'!$M$1,BP45:BP$100)/(1+'Life Cycle Cost Evaluation'!$M$1)^($B44-'Life Cycle Cost Evaluation'!$M$4)</f>
        <v>0</v>
      </c>
      <c r="BQ129" s="208">
        <f>-NPV('Life Cycle Cost Evaluation'!$M$1,BQ45:BQ$100)/(1+'Life Cycle Cost Evaluation'!$M$1)^($B44-'Life Cycle Cost Evaluation'!$M$4)</f>
        <v>0</v>
      </c>
      <c r="BR129" s="208">
        <f>-NPV('Life Cycle Cost Evaluation'!$M$1,BR45:BR$100)/(1+'Life Cycle Cost Evaluation'!$M$1)^($B44-'Life Cycle Cost Evaluation'!$M$4)</f>
        <v>0</v>
      </c>
      <c r="BS129" s="208">
        <f>-NPV('Life Cycle Cost Evaluation'!$M$1,BS45:BS$100)/(1+'Life Cycle Cost Evaluation'!$M$1)^($B44-'Life Cycle Cost Evaluation'!$M$4)</f>
        <v>0</v>
      </c>
      <c r="BT129" s="208">
        <f>-NPV('Life Cycle Cost Evaluation'!$M$1,BT45:BT$100)/(1+'Life Cycle Cost Evaluation'!$M$1)^($B44-'Life Cycle Cost Evaluation'!$M$4)</f>
        <v>0</v>
      </c>
      <c r="BU129" s="208">
        <f>-NPV('Life Cycle Cost Evaluation'!$M$1,BU45:BU$100)/(1+'Life Cycle Cost Evaluation'!$M$1)^($B44-'Life Cycle Cost Evaluation'!$M$4)</f>
        <v>0</v>
      </c>
      <c r="BV129" s="208">
        <f>-NPV('Life Cycle Cost Evaluation'!$M$1,BV45:BV$100)/(1+'Life Cycle Cost Evaluation'!$M$1)^($B44-'Life Cycle Cost Evaluation'!$M$4)</f>
        <v>0</v>
      </c>
      <c r="BW129" s="208">
        <f>-NPV('Life Cycle Cost Evaluation'!$M$1,BW45:BW$100)/(1+'Life Cycle Cost Evaluation'!$M$1)^($B44-'Life Cycle Cost Evaluation'!$M$4)</f>
        <v>0</v>
      </c>
      <c r="BX129" s="208">
        <f>-NPV('Life Cycle Cost Evaluation'!$M$1,BX45:BX$100)/(1+'Life Cycle Cost Evaluation'!$M$1)^($B44-'Life Cycle Cost Evaluation'!$M$4)</f>
        <v>0</v>
      </c>
      <c r="BY129" s="208">
        <f>-NPV('Life Cycle Cost Evaluation'!$M$1,BY45:BY$100)/(1+'Life Cycle Cost Evaluation'!$M$1)^($B44-'Life Cycle Cost Evaluation'!$M$4)</f>
        <v>0</v>
      </c>
      <c r="BZ129" s="208">
        <f>-NPV('Life Cycle Cost Evaluation'!$M$1,BZ45:BZ$100)/(1+'Life Cycle Cost Evaluation'!$M$1)^($B44-'Life Cycle Cost Evaluation'!$M$4)</f>
        <v>0</v>
      </c>
      <c r="CA129" s="208">
        <f>-NPV('Life Cycle Cost Evaluation'!$M$1,CA45:CA$100)/(1+'Life Cycle Cost Evaluation'!$M$1)^($B44-'Life Cycle Cost Evaluation'!$M$4)</f>
        <v>0</v>
      </c>
      <c r="CB129" s="208">
        <f>-NPV('Life Cycle Cost Evaluation'!$M$1,CB45:CB$100)/(1+'Life Cycle Cost Evaluation'!$M$1)^($B44-'Life Cycle Cost Evaluation'!$M$4)</f>
        <v>0</v>
      </c>
      <c r="CC129" s="208">
        <f>-NPV('Life Cycle Cost Evaluation'!$M$1,CC45:CC$100)/(1+'Life Cycle Cost Evaluation'!$M$1)^($B44-'Life Cycle Cost Evaluation'!$M$4)</f>
        <v>0</v>
      </c>
      <c r="CD129" s="208">
        <f>-NPV('Life Cycle Cost Evaluation'!$M$1,CD45:CD$100)/(1+'Life Cycle Cost Evaluation'!$M$1)^($B44-'Life Cycle Cost Evaluation'!$M$4)</f>
        <v>0</v>
      </c>
      <c r="CE129" s="208">
        <f>-NPV('Life Cycle Cost Evaluation'!$M$1,CE45:CE$100)/(1+'Life Cycle Cost Evaluation'!$M$1)^($B44-'Life Cycle Cost Evaluation'!$M$4)</f>
        <v>0</v>
      </c>
      <c r="CF129" s="208">
        <f>-NPV('Life Cycle Cost Evaluation'!$M$1,CF45:CF$100)/(1+'Life Cycle Cost Evaluation'!$M$1)^($B44-'Life Cycle Cost Evaluation'!$M$4)</f>
        <v>0</v>
      </c>
      <c r="CG129" s="208">
        <f>SUM(D129:AB129)</f>
        <v>-4067360.4043956255</v>
      </c>
    </row>
    <row r="130" spans="2:85" x14ac:dyDescent="0.2">
      <c r="B130" s="86">
        <f t="shared" si="124"/>
        <v>2052</v>
      </c>
      <c r="C130" s="208"/>
      <c r="D130" s="208">
        <f>-NPV('Life Cycle Cost Evaluation'!$M$1,D46:D$100)/(1+'Life Cycle Cost Evaluation'!$M$1)^($B45-'Life Cycle Cost Evaluation'!$M$4)</f>
        <v>-63092.159253224585</v>
      </c>
      <c r="E130" s="208">
        <f>-NPV('Life Cycle Cost Evaluation'!$M$1,E46:E$100)/(1+'Life Cycle Cost Evaluation'!$M$1)^($B45-'Life Cycle Cost Evaluation'!$M$4)</f>
        <v>-66340.430675767915</v>
      </c>
      <c r="F130" s="208">
        <f>-NPV('Life Cycle Cost Evaluation'!$M$1,F46:F$100)/(1+'Life Cycle Cost Evaluation'!$M$1)^($B45-'Life Cycle Cost Evaluation'!$M$4)</f>
        <v>-175104.70428888546</v>
      </c>
      <c r="G130" s="208">
        <f>-NPV('Life Cycle Cost Evaluation'!$M$1,G46:G$100)/(1+'Life Cycle Cost Evaluation'!$M$1)^($B45-'Life Cycle Cost Evaluation'!$M$4)</f>
        <v>0</v>
      </c>
      <c r="H130" s="208">
        <f>-NPV('Life Cycle Cost Evaluation'!$M$1,H46:H$100)/(1+'Life Cycle Cost Evaluation'!$M$1)^($B45-'Life Cycle Cost Evaluation'!$M$4)</f>
        <v>-387297.64267459617</v>
      </c>
      <c r="I130" s="208">
        <f>-NPV('Life Cycle Cost Evaluation'!$M$1,I46:I$100)/(1+'Life Cycle Cost Evaluation'!$M$1)^($B45-'Life Cycle Cost Evaluation'!$M$4)</f>
        <v>-1159169.005296973</v>
      </c>
      <c r="J130" s="208">
        <f>-NPV('Life Cycle Cost Evaluation'!$M$1,J46:J$100)/(1+'Life Cycle Cost Evaluation'!$M$1)^($B45-'Life Cycle Cost Evaluation'!$M$4)</f>
        <v>-488345.67523159488</v>
      </c>
      <c r="K130" s="208">
        <f>-NPV('Life Cycle Cost Evaluation'!$M$1,K46:K$100)/(1+'Life Cycle Cost Evaluation'!$M$1)^($B45-'Life Cycle Cost Evaluation'!$M$4)</f>
        <v>0</v>
      </c>
      <c r="L130" s="208">
        <f>-NPV('Life Cycle Cost Evaluation'!$M$1,L46:L$100)/(1+'Life Cycle Cost Evaluation'!$M$1)^($B45-'Life Cycle Cost Evaluation'!$M$4)</f>
        <v>-229892.94331073645</v>
      </c>
      <c r="M130" s="208">
        <f>-NPV('Life Cycle Cost Evaluation'!$M$1,M46:M$100)/(1+'Life Cycle Cost Evaluation'!$M$1)^($B45-'Life Cycle Cost Evaluation'!$M$4)</f>
        <v>-160496.69949185749</v>
      </c>
      <c r="N130" s="208">
        <f>-NPV('Life Cycle Cost Evaluation'!$M$1,N46:N$100)/(1+'Life Cycle Cost Evaluation'!$M$1)^($B45-'Life Cycle Cost Evaluation'!$M$4)</f>
        <v>0</v>
      </c>
      <c r="O130" s="208">
        <f>-NPV('Life Cycle Cost Evaluation'!$M$1,O46:O$100)/(1+'Life Cycle Cost Evaluation'!$M$1)^($B45-'Life Cycle Cost Evaluation'!$M$4)</f>
        <v>0</v>
      </c>
      <c r="P130" s="208">
        <f>-NPV('Life Cycle Cost Evaluation'!$M$1,P46:P$100)/(1+'Life Cycle Cost Evaluation'!$M$1)^($B45-'Life Cycle Cost Evaluation'!$M$4)</f>
        <v>0</v>
      </c>
      <c r="Q130" s="208">
        <f>-NPV('Life Cycle Cost Evaluation'!$M$1,Q46:Q$100)/(1+'Life Cycle Cost Evaluation'!$M$1)^($B45-'Life Cycle Cost Evaluation'!$M$4)</f>
        <v>0</v>
      </c>
      <c r="R130" s="208">
        <f>-NPV('Life Cycle Cost Evaluation'!$M$1,R46:R$100)/(1+'Life Cycle Cost Evaluation'!$M$1)^($B45-'Life Cycle Cost Evaluation'!$M$4)</f>
        <v>0</v>
      </c>
      <c r="S130" s="208">
        <f>-NPV('Life Cycle Cost Evaluation'!$M$1,S46:S$100)/(1+'Life Cycle Cost Evaluation'!$M$1)^($B45-'Life Cycle Cost Evaluation'!$M$4)</f>
        <v>0</v>
      </c>
      <c r="T130" s="208">
        <f>-NPV('Life Cycle Cost Evaluation'!$M$1,T46:T$100)/(1+'Life Cycle Cost Evaluation'!$M$1)^($B45-'Life Cycle Cost Evaluation'!$M$4)</f>
        <v>0</v>
      </c>
      <c r="U130" s="208">
        <f>-NPV('Life Cycle Cost Evaluation'!$M$1,U46:U$100)/(1+'Life Cycle Cost Evaluation'!$M$1)^($B45-'Life Cycle Cost Evaluation'!$M$4)</f>
        <v>0</v>
      </c>
      <c r="V130" s="208">
        <f>-NPV('Life Cycle Cost Evaluation'!$M$1,V46:V$100)/(1+'Life Cycle Cost Evaluation'!$M$1)^($B45-'Life Cycle Cost Evaluation'!$M$4)</f>
        <v>0</v>
      </c>
      <c r="W130" s="208">
        <f>-NPV('Life Cycle Cost Evaluation'!$M$1,W46:W$100)/(1+'Life Cycle Cost Evaluation'!$M$1)^($B45-'Life Cycle Cost Evaluation'!$M$4)</f>
        <v>0</v>
      </c>
      <c r="X130" s="208">
        <f>-NPV('Life Cycle Cost Evaluation'!$M$1,X46:X$100)/(1+'Life Cycle Cost Evaluation'!$M$1)^($B45-'Life Cycle Cost Evaluation'!$M$4)</f>
        <v>-524154.64150308591</v>
      </c>
      <c r="Y130" s="208">
        <f>-NPV('Life Cycle Cost Evaluation'!$M$1,Y46:Y$100)/(1+'Life Cycle Cost Evaluation'!$M$1)^($B45-'Life Cycle Cost Evaluation'!$M$4)</f>
        <v>0</v>
      </c>
      <c r="Z130" s="208">
        <f>-NPV('Life Cycle Cost Evaluation'!$M$1,Z46:Z$100)/(1+'Life Cycle Cost Evaluation'!$M$1)^($B45-'Life Cycle Cost Evaluation'!$M$4)</f>
        <v>0</v>
      </c>
      <c r="AA130" s="208">
        <f>-NPV('Life Cycle Cost Evaluation'!$M$1,AA46:AA$100)/(1+'Life Cycle Cost Evaluation'!$M$1)^($B45-'Life Cycle Cost Evaluation'!$M$4)</f>
        <v>-448980.9698455474</v>
      </c>
      <c r="AB130" s="208">
        <f>-NPV('Life Cycle Cost Evaluation'!$M$1,AB46:AB$100)/(1+'Life Cycle Cost Evaluation'!$M$1)^($B45-'Life Cycle Cost Evaluation'!$M$4)</f>
        <v>0</v>
      </c>
      <c r="AC130" s="208">
        <f>-NPV('Life Cycle Cost Evaluation'!$M$1,AC46:AC$100)/(1+'Life Cycle Cost Evaluation'!$M$1)^($B45-'Life Cycle Cost Evaluation'!$M$4)</f>
        <v>0</v>
      </c>
      <c r="AD130" s="208">
        <f>-NPV('Life Cycle Cost Evaluation'!$M$1,AD46:AD$100)/(1+'Life Cycle Cost Evaluation'!$M$1)^($B45-'Life Cycle Cost Evaluation'!$M$4)</f>
        <v>0</v>
      </c>
      <c r="AE130" s="208">
        <f>-NPV('Life Cycle Cost Evaluation'!$M$1,AE46:AE$100)/(1+'Life Cycle Cost Evaluation'!$M$1)^($B45-'Life Cycle Cost Evaluation'!$M$4)</f>
        <v>-344671.14678941964</v>
      </c>
      <c r="AF130" s="208">
        <f>-NPV('Life Cycle Cost Evaluation'!$M$1,AF46:AF$100)/(1+'Life Cycle Cost Evaluation'!$M$1)^($B45-'Life Cycle Cost Evaluation'!$M$4)</f>
        <v>0</v>
      </c>
      <c r="AG130" s="208">
        <f>-NPV('Life Cycle Cost Evaluation'!$M$1,AG46:AG$100)/(1+'Life Cycle Cost Evaluation'!$M$1)^($B45-'Life Cycle Cost Evaluation'!$M$4)</f>
        <v>0</v>
      </c>
      <c r="AH130" s="208">
        <f>-NPV('Life Cycle Cost Evaluation'!$M$1,AH46:AH$100)/(1+'Life Cycle Cost Evaluation'!$M$1)^($B45-'Life Cycle Cost Evaluation'!$M$4)</f>
        <v>0</v>
      </c>
      <c r="AI130" s="208">
        <f>-NPV('Life Cycle Cost Evaluation'!$M$1,AI46:AI$100)/(1+'Life Cycle Cost Evaluation'!$M$1)^($B45-'Life Cycle Cost Evaluation'!$M$4)</f>
        <v>-1285906.0444091416</v>
      </c>
      <c r="AJ130" s="208">
        <f>-NPV('Life Cycle Cost Evaluation'!$M$1,AJ46:AJ$100)/(1+'Life Cycle Cost Evaluation'!$M$1)^($B45-'Life Cycle Cost Evaluation'!$M$4)</f>
        <v>0</v>
      </c>
      <c r="AK130" s="208">
        <f>-NPV('Life Cycle Cost Evaluation'!$M$1,AK46:AK$100)/(1+'Life Cycle Cost Evaluation'!$M$1)^($B45-'Life Cycle Cost Evaluation'!$M$4)</f>
        <v>0</v>
      </c>
      <c r="AL130" s="208">
        <f>-NPV('Life Cycle Cost Evaluation'!$M$1,AL46:AL$100)/(1+'Life Cycle Cost Evaluation'!$M$1)^($B45-'Life Cycle Cost Evaluation'!$M$4)</f>
        <v>-288786.60043072008</v>
      </c>
      <c r="AM130" s="208">
        <f>-NPV('Life Cycle Cost Evaluation'!$M$1,AM46:AM$100)/(1+'Life Cycle Cost Evaluation'!$M$1)^($B45-'Life Cycle Cost Evaluation'!$M$4)</f>
        <v>0</v>
      </c>
      <c r="AN130" s="208">
        <f>-NPV('Life Cycle Cost Evaluation'!$M$1,AN46:AN$100)/(1+'Life Cycle Cost Evaluation'!$M$1)^($B45-'Life Cycle Cost Evaluation'!$M$4)</f>
        <v>0</v>
      </c>
      <c r="AO130" s="208">
        <f>-NPV('Life Cycle Cost Evaluation'!$M$1,AO46:AO$100)/(1+'Life Cycle Cost Evaluation'!$M$1)^($B45-'Life Cycle Cost Evaluation'!$M$4)</f>
        <v>0</v>
      </c>
      <c r="AP130" s="208">
        <f>-NPV('Life Cycle Cost Evaluation'!$M$1,AP46:AP$100)/(1+'Life Cycle Cost Evaluation'!$M$1)^($B45-'Life Cycle Cost Evaluation'!$M$4)</f>
        <v>-306856.46334129805</v>
      </c>
      <c r="AQ130" s="208">
        <f>-NPV('Life Cycle Cost Evaluation'!$M$1,AQ46:AQ$100)/(1+'Life Cycle Cost Evaluation'!$M$1)^($B45-'Life Cycle Cost Evaluation'!$M$4)</f>
        <v>0</v>
      </c>
      <c r="AR130" s="208">
        <f>-NPV('Life Cycle Cost Evaluation'!$M$1,AR46:AR$100)/(1+'Life Cycle Cost Evaluation'!$M$1)^($B45-'Life Cycle Cost Evaluation'!$M$4)</f>
        <v>0</v>
      </c>
      <c r="AS130" s="208">
        <f>-NPV('Life Cycle Cost Evaluation'!$M$1,AS46:AS$100)/(1+'Life Cycle Cost Evaluation'!$M$1)^($B45-'Life Cycle Cost Evaluation'!$M$4)</f>
        <v>0</v>
      </c>
      <c r="AT130" s="208">
        <f>-NPV('Life Cycle Cost Evaluation'!$M$1,AT46:AT$100)/(1+'Life Cycle Cost Evaluation'!$M$1)^($B45-'Life Cycle Cost Evaluation'!$M$4)</f>
        <v>0</v>
      </c>
      <c r="AU130" s="208">
        <f>-NPV('Life Cycle Cost Evaluation'!$M$1,AU46:AU$100)/(1+'Life Cycle Cost Evaluation'!$M$1)^($B45-'Life Cycle Cost Evaluation'!$M$4)</f>
        <v>0</v>
      </c>
      <c r="AV130" s="208">
        <f>-NPV('Life Cycle Cost Evaluation'!$M$1,AV46:AV$100)/(1+'Life Cycle Cost Evaluation'!$M$1)^($B45-'Life Cycle Cost Evaluation'!$M$4)</f>
        <v>0</v>
      </c>
      <c r="AW130" s="208">
        <f>-NPV('Life Cycle Cost Evaluation'!$M$1,AW46:AW$100)/(1+'Life Cycle Cost Evaluation'!$M$1)^($B45-'Life Cycle Cost Evaluation'!$M$4)</f>
        <v>0</v>
      </c>
      <c r="AX130" s="208">
        <f>-NPV('Life Cycle Cost Evaluation'!$M$1,AX46:AX$100)/(1+'Life Cycle Cost Evaluation'!$M$1)^($B45-'Life Cycle Cost Evaluation'!$M$4)</f>
        <v>0</v>
      </c>
      <c r="AY130" s="208">
        <f>-NPV('Life Cycle Cost Evaluation'!$M$1,AY46:AY$100)/(1+'Life Cycle Cost Evaluation'!$M$1)^($B45-'Life Cycle Cost Evaluation'!$M$4)</f>
        <v>0</v>
      </c>
      <c r="AZ130" s="208">
        <f>-NPV('Life Cycle Cost Evaluation'!$M$1,AZ46:AZ$100)/(1+'Life Cycle Cost Evaluation'!$M$1)^($B45-'Life Cycle Cost Evaluation'!$M$4)</f>
        <v>-702705.87251806655</v>
      </c>
      <c r="BA130" s="208">
        <f>-NPV('Life Cycle Cost Evaluation'!$M$1,BA46:BA$100)/(1+'Life Cycle Cost Evaluation'!$M$1)^($B45-'Life Cycle Cost Evaluation'!$M$4)</f>
        <v>0</v>
      </c>
      <c r="BB130" s="208">
        <f>-NPV('Life Cycle Cost Evaluation'!$M$1,BB46:BB$100)/(1+'Life Cycle Cost Evaluation'!$M$1)^($B45-'Life Cycle Cost Evaluation'!$M$4)</f>
        <v>0</v>
      </c>
      <c r="BC130" s="208">
        <f>-NPV('Life Cycle Cost Evaluation'!$M$1,BC46:BC$100)/(1+'Life Cycle Cost Evaluation'!$M$1)^($B45-'Life Cycle Cost Evaluation'!$M$4)</f>
        <v>0</v>
      </c>
      <c r="BD130" s="208">
        <f>-NPV('Life Cycle Cost Evaluation'!$M$1,BD46:BD$100)/(1+'Life Cycle Cost Evaluation'!$M$1)^($B45-'Life Cycle Cost Evaluation'!$M$4)</f>
        <v>0</v>
      </c>
      <c r="BE130" s="208">
        <f>-NPV('Life Cycle Cost Evaluation'!$M$1,BE46:BE$100)/(1+'Life Cycle Cost Evaluation'!$M$1)^($B45-'Life Cycle Cost Evaluation'!$M$4)</f>
        <v>-369998.4885758874</v>
      </c>
      <c r="BF130" s="208">
        <f>-NPV('Life Cycle Cost Evaluation'!$M$1,BF46:BF$100)/(1+'Life Cycle Cost Evaluation'!$M$1)^($B45-'Life Cycle Cost Evaluation'!$M$4)</f>
        <v>0</v>
      </c>
      <c r="BG130" s="208">
        <f>-NPV('Life Cycle Cost Evaluation'!$M$1,BG46:BG$100)/(1+'Life Cycle Cost Evaluation'!$M$1)^($B45-'Life Cycle Cost Evaluation'!$M$4)</f>
        <v>0</v>
      </c>
      <c r="BH130" s="208">
        <f>-NPV('Life Cycle Cost Evaluation'!$M$1,BH46:BH$100)/(1+'Life Cycle Cost Evaluation'!$M$1)^($B45-'Life Cycle Cost Evaluation'!$M$4)</f>
        <v>-5547677.7758256691</v>
      </c>
      <c r="BI130" s="208">
        <f>-NPV('Life Cycle Cost Evaluation'!$M$1,BI46:BI$100)/(1+'Life Cycle Cost Evaluation'!$M$1)^($B45-'Life Cycle Cost Evaluation'!$M$4)</f>
        <v>0</v>
      </c>
      <c r="BJ130" s="208">
        <f>-NPV('Life Cycle Cost Evaluation'!$M$1,BJ46:BJ$100)/(1+'Life Cycle Cost Evaluation'!$M$1)^($B45-'Life Cycle Cost Evaluation'!$M$4)</f>
        <v>0</v>
      </c>
      <c r="BK130" s="208">
        <f>-NPV('Life Cycle Cost Evaluation'!$M$1,BK46:BK$100)/(1+'Life Cycle Cost Evaluation'!$M$1)^($B45-'Life Cycle Cost Evaluation'!$M$4)</f>
        <v>0</v>
      </c>
      <c r="BL130" s="208">
        <f>-NPV('Life Cycle Cost Evaluation'!$M$1,BL46:BL$100)/(1+'Life Cycle Cost Evaluation'!$M$1)^($B45-'Life Cycle Cost Evaluation'!$M$4)</f>
        <v>0</v>
      </c>
      <c r="BM130" s="208">
        <f>-NPV('Life Cycle Cost Evaluation'!$M$1,BM46:BM$100)/(1+'Life Cycle Cost Evaluation'!$M$1)^($B45-'Life Cycle Cost Evaluation'!$M$4)</f>
        <v>0</v>
      </c>
      <c r="BN130" s="208">
        <f>-NPV('Life Cycle Cost Evaluation'!$M$1,BN46:BN$100)/(1+'Life Cycle Cost Evaluation'!$M$1)^($B45-'Life Cycle Cost Evaluation'!$M$4)</f>
        <v>0</v>
      </c>
      <c r="BO130" s="208">
        <f>-NPV('Life Cycle Cost Evaluation'!$M$1,BO46:BO$100)/(1+'Life Cycle Cost Evaluation'!$M$1)^($B45-'Life Cycle Cost Evaluation'!$M$4)</f>
        <v>0</v>
      </c>
      <c r="BP130" s="208">
        <f>-NPV('Life Cycle Cost Evaluation'!$M$1,BP46:BP$100)/(1+'Life Cycle Cost Evaluation'!$M$1)^($B45-'Life Cycle Cost Evaluation'!$M$4)</f>
        <v>0</v>
      </c>
      <c r="BQ130" s="208">
        <f>-NPV('Life Cycle Cost Evaluation'!$M$1,BQ46:BQ$100)/(1+'Life Cycle Cost Evaluation'!$M$1)^($B45-'Life Cycle Cost Evaluation'!$M$4)</f>
        <v>0</v>
      </c>
      <c r="BR130" s="208">
        <f>-NPV('Life Cycle Cost Evaluation'!$M$1,BR46:BR$100)/(1+'Life Cycle Cost Evaluation'!$M$1)^($B45-'Life Cycle Cost Evaluation'!$M$4)</f>
        <v>0</v>
      </c>
      <c r="BS130" s="208">
        <f>-NPV('Life Cycle Cost Evaluation'!$M$1,BS46:BS$100)/(1+'Life Cycle Cost Evaluation'!$M$1)^($B45-'Life Cycle Cost Evaluation'!$M$4)</f>
        <v>0</v>
      </c>
      <c r="BT130" s="208">
        <f>-NPV('Life Cycle Cost Evaluation'!$M$1,BT46:BT$100)/(1+'Life Cycle Cost Evaluation'!$M$1)^($B45-'Life Cycle Cost Evaluation'!$M$4)</f>
        <v>0</v>
      </c>
      <c r="BU130" s="208">
        <f>-NPV('Life Cycle Cost Evaluation'!$M$1,BU46:BU$100)/(1+'Life Cycle Cost Evaluation'!$M$1)^($B45-'Life Cycle Cost Evaluation'!$M$4)</f>
        <v>0</v>
      </c>
      <c r="BV130" s="208">
        <f>-NPV('Life Cycle Cost Evaluation'!$M$1,BV46:BV$100)/(1+'Life Cycle Cost Evaluation'!$M$1)^($B45-'Life Cycle Cost Evaluation'!$M$4)</f>
        <v>0</v>
      </c>
      <c r="BW130" s="208">
        <f>-NPV('Life Cycle Cost Evaluation'!$M$1,BW46:BW$100)/(1+'Life Cycle Cost Evaluation'!$M$1)^($B45-'Life Cycle Cost Evaluation'!$M$4)</f>
        <v>0</v>
      </c>
      <c r="BX130" s="208">
        <f>-NPV('Life Cycle Cost Evaluation'!$M$1,BX46:BX$100)/(1+'Life Cycle Cost Evaluation'!$M$1)^($B45-'Life Cycle Cost Evaluation'!$M$4)</f>
        <v>0</v>
      </c>
      <c r="BY130" s="208">
        <f>-NPV('Life Cycle Cost Evaluation'!$M$1,BY46:BY$100)/(1+'Life Cycle Cost Evaluation'!$M$1)^($B45-'Life Cycle Cost Evaluation'!$M$4)</f>
        <v>0</v>
      </c>
      <c r="BZ130" s="208">
        <f>-NPV('Life Cycle Cost Evaluation'!$M$1,BZ46:BZ$100)/(1+'Life Cycle Cost Evaluation'!$M$1)^($B45-'Life Cycle Cost Evaluation'!$M$4)</f>
        <v>0</v>
      </c>
      <c r="CA130" s="208">
        <f>-NPV('Life Cycle Cost Evaluation'!$M$1,CA46:CA$100)/(1+'Life Cycle Cost Evaluation'!$M$1)^($B45-'Life Cycle Cost Evaluation'!$M$4)</f>
        <v>0</v>
      </c>
      <c r="CB130" s="208">
        <f>-NPV('Life Cycle Cost Evaluation'!$M$1,CB46:CB$100)/(1+'Life Cycle Cost Evaluation'!$M$1)^($B45-'Life Cycle Cost Evaluation'!$M$4)</f>
        <v>0</v>
      </c>
      <c r="CC130" s="208">
        <f>-NPV('Life Cycle Cost Evaluation'!$M$1,CC46:CC$100)/(1+'Life Cycle Cost Evaluation'!$M$1)^($B45-'Life Cycle Cost Evaluation'!$M$4)</f>
        <v>0</v>
      </c>
      <c r="CD130" s="208">
        <f>-NPV('Life Cycle Cost Evaluation'!$M$1,CD46:CD$100)/(1+'Life Cycle Cost Evaluation'!$M$1)^($B45-'Life Cycle Cost Evaluation'!$M$4)</f>
        <v>0</v>
      </c>
      <c r="CE130" s="208">
        <f>-NPV('Life Cycle Cost Evaluation'!$M$1,CE46:CE$100)/(1+'Life Cycle Cost Evaluation'!$M$1)^($B45-'Life Cycle Cost Evaluation'!$M$4)</f>
        <v>0</v>
      </c>
      <c r="CF130" s="208">
        <f>-NPV('Life Cycle Cost Evaluation'!$M$1,CF46:CF$100)/(1+'Life Cycle Cost Evaluation'!$M$1)^($B45-'Life Cycle Cost Evaluation'!$M$4)</f>
        <v>0</v>
      </c>
      <c r="CG130" s="208">
        <f>SUM(D130:AC130)</f>
        <v>-3702874.8715722696</v>
      </c>
    </row>
    <row r="131" spans="2:85" x14ac:dyDescent="0.2">
      <c r="B131" s="86">
        <f t="shared" si="124"/>
        <v>2053</v>
      </c>
      <c r="C131" s="208"/>
      <c r="D131" s="208">
        <f>-NPV('Life Cycle Cost Evaluation'!$M$1,D47:D$100)/(1+'Life Cycle Cost Evaluation'!$M$1)^($B46-'Life Cycle Cost Evaluation'!$M$4)</f>
        <v>-57181.056748570263</v>
      </c>
      <c r="E131" s="208">
        <f>-NPV('Life Cycle Cost Evaluation'!$M$1,E47:E$100)/(1+'Life Cycle Cost Evaluation'!$M$1)^($B46-'Life Cycle Cost Evaluation'!$M$4)</f>
        <v>-60169.913566745985</v>
      </c>
      <c r="F131" s="208">
        <f>-NPV('Life Cycle Cost Evaluation'!$M$1,F47:F$100)/(1+'Life Cycle Cost Evaluation'!$M$1)^($B46-'Life Cycle Cost Evaluation'!$M$4)</f>
        <v>-158929.10372621569</v>
      </c>
      <c r="G131" s="208">
        <f>-NPV('Life Cycle Cost Evaluation'!$M$1,G47:G$100)/(1+'Life Cycle Cost Evaluation'!$M$1)^($B46-'Life Cycle Cost Evaluation'!$M$4)</f>
        <v>0</v>
      </c>
      <c r="H131" s="208">
        <f>-NPV('Life Cycle Cost Evaluation'!$M$1,H47:H$100)/(1+'Life Cycle Cost Evaluation'!$M$1)^($B46-'Life Cycle Cost Evaluation'!$M$4)</f>
        <v>-351933.18290705048</v>
      </c>
      <c r="I131" s="208">
        <f>-NPV('Life Cycle Cost Evaluation'!$M$1,I47:I$100)/(1+'Life Cycle Cost Evaluation'!$M$1)^($B46-'Life Cycle Cost Evaluation'!$M$4)</f>
        <v>-1053921.2658090421</v>
      </c>
      <c r="J131" s="208">
        <f>-NPV('Life Cycle Cost Evaluation'!$M$1,J47:J$100)/(1+'Life Cycle Cost Evaluation'!$M$1)^($B46-'Life Cycle Cost Evaluation'!$M$4)</f>
        <v>-444239.3963941675</v>
      </c>
      <c r="K131" s="208">
        <f>-NPV('Life Cycle Cost Evaluation'!$M$1,K47:K$100)/(1+'Life Cycle Cost Evaluation'!$M$1)^($B46-'Life Cycle Cost Evaluation'!$M$4)</f>
        <v>0</v>
      </c>
      <c r="L131" s="208">
        <f>-NPV('Life Cycle Cost Evaluation'!$M$1,L47:L$100)/(1+'Life Cycle Cost Evaluation'!$M$1)^($B46-'Life Cycle Cost Evaluation'!$M$4)</f>
        <v>-209324.64015193659</v>
      </c>
      <c r="M131" s="208">
        <f>-NPV('Life Cycle Cost Evaluation'!$M$1,M47:M$100)/(1+'Life Cycle Cost Evaluation'!$M$1)^($B46-'Life Cycle Cost Evaluation'!$M$4)</f>
        <v>-146196.88489027068</v>
      </c>
      <c r="N131" s="208">
        <f>-NPV('Life Cycle Cost Evaluation'!$M$1,N47:N$100)/(1+'Life Cycle Cost Evaluation'!$M$1)^($B46-'Life Cycle Cost Evaluation'!$M$4)</f>
        <v>0</v>
      </c>
      <c r="O131" s="208">
        <f>-NPV('Life Cycle Cost Evaluation'!$M$1,O47:O$100)/(1+'Life Cycle Cost Evaluation'!$M$1)^($B46-'Life Cycle Cost Evaluation'!$M$4)</f>
        <v>0</v>
      </c>
      <c r="P131" s="208">
        <f>-NPV('Life Cycle Cost Evaluation'!$M$1,P47:P$100)/(1+'Life Cycle Cost Evaluation'!$M$1)^($B46-'Life Cycle Cost Evaluation'!$M$4)</f>
        <v>0</v>
      </c>
      <c r="Q131" s="208">
        <f>-NPV('Life Cycle Cost Evaluation'!$M$1,Q47:Q$100)/(1+'Life Cycle Cost Evaluation'!$M$1)^($B46-'Life Cycle Cost Evaluation'!$M$4)</f>
        <v>0</v>
      </c>
      <c r="R131" s="208">
        <f>-NPV('Life Cycle Cost Evaluation'!$M$1,R47:R$100)/(1+'Life Cycle Cost Evaluation'!$M$1)^($B46-'Life Cycle Cost Evaluation'!$M$4)</f>
        <v>0</v>
      </c>
      <c r="S131" s="208">
        <f>-NPV('Life Cycle Cost Evaluation'!$M$1,S47:S$100)/(1+'Life Cycle Cost Evaluation'!$M$1)^($B46-'Life Cycle Cost Evaluation'!$M$4)</f>
        <v>0</v>
      </c>
      <c r="T131" s="208">
        <f>-NPV('Life Cycle Cost Evaluation'!$M$1,T47:T$100)/(1+'Life Cycle Cost Evaluation'!$M$1)^($B46-'Life Cycle Cost Evaluation'!$M$4)</f>
        <v>0</v>
      </c>
      <c r="U131" s="208">
        <f>-NPV('Life Cycle Cost Evaluation'!$M$1,U47:U$100)/(1+'Life Cycle Cost Evaluation'!$M$1)^($B46-'Life Cycle Cost Evaluation'!$M$4)</f>
        <v>0</v>
      </c>
      <c r="V131" s="208">
        <f>-NPV('Life Cycle Cost Evaluation'!$M$1,V47:V$100)/(1+'Life Cycle Cost Evaluation'!$M$1)^($B46-'Life Cycle Cost Evaluation'!$M$4)</f>
        <v>0</v>
      </c>
      <c r="W131" s="208">
        <f>-NPV('Life Cycle Cost Evaluation'!$M$1,W47:W$100)/(1+'Life Cycle Cost Evaluation'!$M$1)^($B46-'Life Cycle Cost Evaluation'!$M$4)</f>
        <v>0</v>
      </c>
      <c r="X131" s="208">
        <f>-NPV('Life Cycle Cost Evaluation'!$M$1,X47:X$100)/(1+'Life Cycle Cost Evaluation'!$M$1)^($B46-'Life Cycle Cost Evaluation'!$M$4)</f>
        <v>-478321.07320052071</v>
      </c>
      <c r="Y131" s="208">
        <f>-NPV('Life Cycle Cost Evaluation'!$M$1,Y47:Y$100)/(1+'Life Cycle Cost Evaluation'!$M$1)^($B46-'Life Cycle Cost Evaluation'!$M$4)</f>
        <v>0</v>
      </c>
      <c r="Z131" s="208">
        <f>-NPV('Life Cycle Cost Evaluation'!$M$1,Z47:Z$100)/(1+'Life Cycle Cost Evaluation'!$M$1)^($B46-'Life Cycle Cost Evaluation'!$M$4)</f>
        <v>0</v>
      </c>
      <c r="AA131" s="208">
        <f>-NPV('Life Cycle Cost Evaluation'!$M$1,AA47:AA$100)/(1+'Life Cycle Cost Evaluation'!$M$1)^($B46-'Life Cycle Cost Evaluation'!$M$4)</f>
        <v>-409611.01648178097</v>
      </c>
      <c r="AB131" s="208">
        <f>-NPV('Life Cycle Cost Evaluation'!$M$1,AB47:AB$100)/(1+'Life Cycle Cost Evaluation'!$M$1)^($B46-'Life Cycle Cost Evaluation'!$M$4)</f>
        <v>0</v>
      </c>
      <c r="AC131" s="208">
        <f>-NPV('Life Cycle Cost Evaluation'!$M$1,AC47:AC$100)/(1+'Life Cycle Cost Evaluation'!$M$1)^($B46-'Life Cycle Cost Evaluation'!$M$4)</f>
        <v>0</v>
      </c>
      <c r="AD131" s="208">
        <f>-NPV('Life Cycle Cost Evaluation'!$M$1,AD47:AD$100)/(1+'Life Cycle Cost Evaluation'!$M$1)^($B46-'Life Cycle Cost Evaluation'!$M$4)</f>
        <v>0</v>
      </c>
      <c r="AE131" s="208">
        <f>-NPV('Life Cycle Cost Evaluation'!$M$1,AE47:AE$100)/(1+'Life Cycle Cost Evaluation'!$M$1)^($B46-'Life Cycle Cost Evaluation'!$M$4)</f>
        <v>-323422.30157588405</v>
      </c>
      <c r="AF131" s="208">
        <f>-NPV('Life Cycle Cost Evaluation'!$M$1,AF47:AF$100)/(1+'Life Cycle Cost Evaluation'!$M$1)^($B46-'Life Cycle Cost Evaluation'!$M$4)</f>
        <v>0</v>
      </c>
      <c r="AG131" s="208">
        <f>-NPV('Life Cycle Cost Evaluation'!$M$1,AG47:AG$100)/(1+'Life Cycle Cost Evaluation'!$M$1)^($B46-'Life Cycle Cost Evaluation'!$M$4)</f>
        <v>0</v>
      </c>
      <c r="AH131" s="208">
        <f>-NPV('Life Cycle Cost Evaluation'!$M$1,AH47:AH$100)/(1+'Life Cycle Cost Evaluation'!$M$1)^($B46-'Life Cycle Cost Evaluation'!$M$4)</f>
        <v>0</v>
      </c>
      <c r="AI131" s="208">
        <f>-NPV('Life Cycle Cost Evaluation'!$M$1,AI47:AI$100)/(1+'Life Cycle Cost Evaluation'!$M$1)^($B46-'Life Cycle Cost Evaluation'!$M$4)</f>
        <v>-1206630.4254566403</v>
      </c>
      <c r="AJ131" s="208">
        <f>-NPV('Life Cycle Cost Evaluation'!$M$1,AJ47:AJ$100)/(1+'Life Cycle Cost Evaluation'!$M$1)^($B46-'Life Cycle Cost Evaluation'!$M$4)</f>
        <v>0</v>
      </c>
      <c r="AK131" s="208">
        <f>-NPV('Life Cycle Cost Evaluation'!$M$1,AK47:AK$100)/(1+'Life Cycle Cost Evaluation'!$M$1)^($B46-'Life Cycle Cost Evaluation'!$M$4)</f>
        <v>0</v>
      </c>
      <c r="AL131" s="208">
        <f>-NPV('Life Cycle Cost Evaluation'!$M$1,AL47:AL$100)/(1+'Life Cycle Cost Evaluation'!$M$1)^($B46-'Life Cycle Cost Evaluation'!$M$4)</f>
        <v>-270983.01626228774</v>
      </c>
      <c r="AM131" s="208">
        <f>-NPV('Life Cycle Cost Evaluation'!$M$1,AM47:AM$100)/(1+'Life Cycle Cost Evaluation'!$M$1)^($B46-'Life Cycle Cost Evaluation'!$M$4)</f>
        <v>0</v>
      </c>
      <c r="AN131" s="208">
        <f>-NPV('Life Cycle Cost Evaluation'!$M$1,AN47:AN$100)/(1+'Life Cycle Cost Evaluation'!$M$1)^($B46-'Life Cycle Cost Evaluation'!$M$4)</f>
        <v>0</v>
      </c>
      <c r="AO131" s="208">
        <f>-NPV('Life Cycle Cost Evaluation'!$M$1,AO47:AO$100)/(1+'Life Cycle Cost Evaluation'!$M$1)^($B46-'Life Cycle Cost Evaluation'!$M$4)</f>
        <v>0</v>
      </c>
      <c r="AP131" s="208">
        <f>-NPV('Life Cycle Cost Evaluation'!$M$1,AP47:AP$100)/(1+'Life Cycle Cost Evaluation'!$M$1)^($B46-'Life Cycle Cost Evaluation'!$M$4)</f>
        <v>-287938.87899155298</v>
      </c>
      <c r="AQ131" s="208">
        <f>-NPV('Life Cycle Cost Evaluation'!$M$1,AQ47:AQ$100)/(1+'Life Cycle Cost Evaluation'!$M$1)^($B46-'Life Cycle Cost Evaluation'!$M$4)</f>
        <v>0</v>
      </c>
      <c r="AR131" s="208">
        <f>-NPV('Life Cycle Cost Evaluation'!$M$1,AR47:AR$100)/(1+'Life Cycle Cost Evaluation'!$M$1)^($B46-'Life Cycle Cost Evaluation'!$M$4)</f>
        <v>0</v>
      </c>
      <c r="AS131" s="208">
        <f>-NPV('Life Cycle Cost Evaluation'!$M$1,AS47:AS$100)/(1+'Life Cycle Cost Evaluation'!$M$1)^($B46-'Life Cycle Cost Evaluation'!$M$4)</f>
        <v>0</v>
      </c>
      <c r="AT131" s="208">
        <f>-NPV('Life Cycle Cost Evaluation'!$M$1,AT47:AT$100)/(1+'Life Cycle Cost Evaluation'!$M$1)^($B46-'Life Cycle Cost Evaluation'!$M$4)</f>
        <v>0</v>
      </c>
      <c r="AU131" s="208">
        <f>-NPV('Life Cycle Cost Evaluation'!$M$1,AU47:AU$100)/(1+'Life Cycle Cost Evaluation'!$M$1)^($B46-'Life Cycle Cost Evaluation'!$M$4)</f>
        <v>0</v>
      </c>
      <c r="AV131" s="208">
        <f>-NPV('Life Cycle Cost Evaluation'!$M$1,AV47:AV$100)/(1+'Life Cycle Cost Evaluation'!$M$1)^($B46-'Life Cycle Cost Evaluation'!$M$4)</f>
        <v>0</v>
      </c>
      <c r="AW131" s="208">
        <f>-NPV('Life Cycle Cost Evaluation'!$M$1,AW47:AW$100)/(1+'Life Cycle Cost Evaluation'!$M$1)^($B46-'Life Cycle Cost Evaluation'!$M$4)</f>
        <v>0</v>
      </c>
      <c r="AX131" s="208">
        <f>-NPV('Life Cycle Cost Evaluation'!$M$1,AX47:AX$100)/(1+'Life Cycle Cost Evaluation'!$M$1)^($B46-'Life Cycle Cost Evaluation'!$M$4)</f>
        <v>0</v>
      </c>
      <c r="AY131" s="208">
        <f>-NPV('Life Cycle Cost Evaluation'!$M$1,AY47:AY$100)/(1+'Life Cycle Cost Evaluation'!$M$1)^($B46-'Life Cycle Cost Evaluation'!$M$4)</f>
        <v>0</v>
      </c>
      <c r="AZ131" s="208">
        <f>-NPV('Life Cycle Cost Evaluation'!$M$1,AZ47:AZ$100)/(1+'Life Cycle Cost Evaluation'!$M$1)^($B46-'Life Cycle Cost Evaluation'!$M$4)</f>
        <v>-659384.32252797822</v>
      </c>
      <c r="BA131" s="208">
        <f>-NPV('Life Cycle Cost Evaluation'!$M$1,BA47:BA$100)/(1+'Life Cycle Cost Evaluation'!$M$1)^($B46-'Life Cycle Cost Evaluation'!$M$4)</f>
        <v>0</v>
      </c>
      <c r="BB131" s="208">
        <f>-NPV('Life Cycle Cost Evaluation'!$M$1,BB47:BB$100)/(1+'Life Cycle Cost Evaluation'!$M$1)^($B46-'Life Cycle Cost Evaluation'!$M$4)</f>
        <v>0</v>
      </c>
      <c r="BC131" s="208">
        <f>-NPV('Life Cycle Cost Evaluation'!$M$1,BC47:BC$100)/(1+'Life Cycle Cost Evaluation'!$M$1)^($B46-'Life Cycle Cost Evaluation'!$M$4)</f>
        <v>0</v>
      </c>
      <c r="BD131" s="208">
        <f>-NPV('Life Cycle Cost Evaluation'!$M$1,BD47:BD$100)/(1+'Life Cycle Cost Evaluation'!$M$1)^($B46-'Life Cycle Cost Evaluation'!$M$4)</f>
        <v>0</v>
      </c>
      <c r="BE131" s="208">
        <f>-NPV('Life Cycle Cost Evaluation'!$M$1,BE47:BE$100)/(1+'Life Cycle Cost Evaluation'!$M$1)^($B46-'Life Cycle Cost Evaluation'!$M$4)</f>
        <v>-347188.22236641397</v>
      </c>
      <c r="BF131" s="208">
        <f>-NPV('Life Cycle Cost Evaluation'!$M$1,BF47:BF$100)/(1+'Life Cycle Cost Evaluation'!$M$1)^($B46-'Life Cycle Cost Evaluation'!$M$4)</f>
        <v>0</v>
      </c>
      <c r="BG131" s="208">
        <f>-NPV('Life Cycle Cost Evaluation'!$M$1,BG47:BG$100)/(1+'Life Cycle Cost Evaluation'!$M$1)^($B46-'Life Cycle Cost Evaluation'!$M$4)</f>
        <v>0</v>
      </c>
      <c r="BH131" s="208">
        <f>-NPV('Life Cycle Cost Evaluation'!$M$1,BH47:BH$100)/(1+'Life Cycle Cost Evaluation'!$M$1)^($B46-'Life Cycle Cost Evaluation'!$M$4)</f>
        <v>-5205665.5492405631</v>
      </c>
      <c r="BI131" s="208">
        <f>-NPV('Life Cycle Cost Evaluation'!$M$1,BI47:BI$100)/(1+'Life Cycle Cost Evaluation'!$M$1)^($B46-'Life Cycle Cost Evaluation'!$M$4)</f>
        <v>0</v>
      </c>
      <c r="BJ131" s="208">
        <f>-NPV('Life Cycle Cost Evaluation'!$M$1,BJ47:BJ$100)/(1+'Life Cycle Cost Evaluation'!$M$1)^($B46-'Life Cycle Cost Evaluation'!$M$4)</f>
        <v>0</v>
      </c>
      <c r="BK131" s="208">
        <f>-NPV('Life Cycle Cost Evaluation'!$M$1,BK47:BK$100)/(1+'Life Cycle Cost Evaluation'!$M$1)^($B46-'Life Cycle Cost Evaluation'!$M$4)</f>
        <v>0</v>
      </c>
      <c r="BL131" s="208">
        <f>-NPV('Life Cycle Cost Evaluation'!$M$1,BL47:BL$100)/(1+'Life Cycle Cost Evaluation'!$M$1)^($B46-'Life Cycle Cost Evaluation'!$M$4)</f>
        <v>0</v>
      </c>
      <c r="BM131" s="208">
        <f>-NPV('Life Cycle Cost Evaluation'!$M$1,BM47:BM$100)/(1+'Life Cycle Cost Evaluation'!$M$1)^($B46-'Life Cycle Cost Evaluation'!$M$4)</f>
        <v>0</v>
      </c>
      <c r="BN131" s="208">
        <f>-NPV('Life Cycle Cost Evaluation'!$M$1,BN47:BN$100)/(1+'Life Cycle Cost Evaluation'!$M$1)^($B46-'Life Cycle Cost Evaluation'!$M$4)</f>
        <v>0</v>
      </c>
      <c r="BO131" s="208">
        <f>-NPV('Life Cycle Cost Evaluation'!$M$1,BO47:BO$100)/(1+'Life Cycle Cost Evaluation'!$M$1)^($B46-'Life Cycle Cost Evaluation'!$M$4)</f>
        <v>0</v>
      </c>
      <c r="BP131" s="208">
        <f>-NPV('Life Cycle Cost Evaluation'!$M$1,BP47:BP$100)/(1+'Life Cycle Cost Evaluation'!$M$1)^($B46-'Life Cycle Cost Evaluation'!$M$4)</f>
        <v>0</v>
      </c>
      <c r="BQ131" s="208">
        <f>-NPV('Life Cycle Cost Evaluation'!$M$1,BQ47:BQ$100)/(1+'Life Cycle Cost Evaluation'!$M$1)^($B46-'Life Cycle Cost Evaluation'!$M$4)</f>
        <v>0</v>
      </c>
      <c r="BR131" s="208">
        <f>-NPV('Life Cycle Cost Evaluation'!$M$1,BR47:BR$100)/(1+'Life Cycle Cost Evaluation'!$M$1)^($B46-'Life Cycle Cost Evaluation'!$M$4)</f>
        <v>0</v>
      </c>
      <c r="BS131" s="208">
        <f>-NPV('Life Cycle Cost Evaluation'!$M$1,BS47:BS$100)/(1+'Life Cycle Cost Evaluation'!$M$1)^($B46-'Life Cycle Cost Evaluation'!$M$4)</f>
        <v>0</v>
      </c>
      <c r="BT131" s="208">
        <f>-NPV('Life Cycle Cost Evaluation'!$M$1,BT47:BT$100)/(1+'Life Cycle Cost Evaluation'!$M$1)^($B46-'Life Cycle Cost Evaluation'!$M$4)</f>
        <v>0</v>
      </c>
      <c r="BU131" s="208">
        <f>-NPV('Life Cycle Cost Evaluation'!$M$1,BU47:BU$100)/(1+'Life Cycle Cost Evaluation'!$M$1)^($B46-'Life Cycle Cost Evaluation'!$M$4)</f>
        <v>0</v>
      </c>
      <c r="BV131" s="208">
        <f>-NPV('Life Cycle Cost Evaluation'!$M$1,BV47:BV$100)/(1+'Life Cycle Cost Evaluation'!$M$1)^($B46-'Life Cycle Cost Evaluation'!$M$4)</f>
        <v>0</v>
      </c>
      <c r="BW131" s="208">
        <f>-NPV('Life Cycle Cost Evaluation'!$M$1,BW47:BW$100)/(1+'Life Cycle Cost Evaluation'!$M$1)^($B46-'Life Cycle Cost Evaluation'!$M$4)</f>
        <v>0</v>
      </c>
      <c r="BX131" s="208">
        <f>-NPV('Life Cycle Cost Evaluation'!$M$1,BX47:BX$100)/(1+'Life Cycle Cost Evaluation'!$M$1)^($B46-'Life Cycle Cost Evaluation'!$M$4)</f>
        <v>0</v>
      </c>
      <c r="BY131" s="208">
        <f>-NPV('Life Cycle Cost Evaluation'!$M$1,BY47:BY$100)/(1+'Life Cycle Cost Evaluation'!$M$1)^($B46-'Life Cycle Cost Evaluation'!$M$4)</f>
        <v>0</v>
      </c>
      <c r="BZ131" s="208">
        <f>-NPV('Life Cycle Cost Evaluation'!$M$1,BZ47:BZ$100)/(1+'Life Cycle Cost Evaluation'!$M$1)^($B46-'Life Cycle Cost Evaluation'!$M$4)</f>
        <v>0</v>
      </c>
      <c r="CA131" s="208">
        <f>-NPV('Life Cycle Cost Evaluation'!$M$1,CA47:CA$100)/(1+'Life Cycle Cost Evaluation'!$M$1)^($B46-'Life Cycle Cost Evaluation'!$M$4)</f>
        <v>0</v>
      </c>
      <c r="CB131" s="208">
        <f>-NPV('Life Cycle Cost Evaluation'!$M$1,CB47:CB$100)/(1+'Life Cycle Cost Evaluation'!$M$1)^($B46-'Life Cycle Cost Evaluation'!$M$4)</f>
        <v>0</v>
      </c>
      <c r="CC131" s="208">
        <f>-NPV('Life Cycle Cost Evaluation'!$M$1,CC47:CC$100)/(1+'Life Cycle Cost Evaluation'!$M$1)^($B46-'Life Cycle Cost Evaluation'!$M$4)</f>
        <v>0</v>
      </c>
      <c r="CD131" s="208">
        <f>-NPV('Life Cycle Cost Evaluation'!$M$1,CD47:CD$100)/(1+'Life Cycle Cost Evaluation'!$M$1)^($B46-'Life Cycle Cost Evaluation'!$M$4)</f>
        <v>0</v>
      </c>
      <c r="CE131" s="208">
        <f>-NPV('Life Cycle Cost Evaluation'!$M$1,CE47:CE$100)/(1+'Life Cycle Cost Evaluation'!$M$1)^($B46-'Life Cycle Cost Evaluation'!$M$4)</f>
        <v>0</v>
      </c>
      <c r="CF131" s="208">
        <f>-NPV('Life Cycle Cost Evaluation'!$M$1,CF47:CF$100)/(1+'Life Cycle Cost Evaluation'!$M$1)^($B46-'Life Cycle Cost Evaluation'!$M$4)</f>
        <v>0</v>
      </c>
      <c r="CG131" s="208">
        <f>SUM(D131:AD131)</f>
        <v>-3369827.5338763008</v>
      </c>
    </row>
    <row r="132" spans="2:85" x14ac:dyDescent="0.2">
      <c r="B132" s="86">
        <f t="shared" si="124"/>
        <v>2054</v>
      </c>
      <c r="C132" s="208"/>
      <c r="D132" s="208">
        <f>-NPV('Life Cycle Cost Evaluation'!$M$1,D48:D$100)/(1+'Life Cycle Cost Evaluation'!$M$1)^($B47-'Life Cycle Cost Evaluation'!$M$4)</f>
        <v>-51782.633858669476</v>
      </c>
      <c r="E132" s="208">
        <f>-NPV('Life Cycle Cost Evaluation'!$M$1,E48:E$100)/(1+'Life Cycle Cost Evaluation'!$M$1)^($B47-'Life Cycle Cost Evaluation'!$M$4)</f>
        <v>-54532.596172650803</v>
      </c>
      <c r="F132" s="208">
        <f>-NPV('Life Cycle Cost Evaluation'!$M$1,F48:F$100)/(1+'Life Cycle Cost Evaluation'!$M$1)^($B47-'Life Cycle Cost Evaluation'!$M$4)</f>
        <v>-144146.64386464065</v>
      </c>
      <c r="G132" s="208">
        <f>-NPV('Life Cycle Cost Evaluation'!$M$1,G48:G$100)/(1+'Life Cycle Cost Evaluation'!$M$1)^($B47-'Life Cycle Cost Evaluation'!$M$4)</f>
        <v>0</v>
      </c>
      <c r="H132" s="208">
        <f>-NPV('Life Cycle Cost Evaluation'!$M$1,H48:H$100)/(1+'Life Cycle Cost Evaluation'!$M$1)^($B47-'Life Cycle Cost Evaluation'!$M$4)</f>
        <v>-319603.3725602944</v>
      </c>
      <c r="I132" s="208">
        <f>-NPV('Life Cycle Cost Evaluation'!$M$1,I48:I$100)/(1+'Life Cycle Cost Evaluation'!$M$1)^($B47-'Life Cycle Cost Evaluation'!$M$4)</f>
        <v>-957686.86596742086</v>
      </c>
      <c r="J132" s="208">
        <f>-NPV('Life Cycle Cost Evaluation'!$M$1,J48:J$100)/(1+'Life Cycle Cost Evaluation'!$M$1)^($B47-'Life Cycle Cost Evaluation'!$M$4)</f>
        <v>-403904.30112478457</v>
      </c>
      <c r="K132" s="208">
        <f>-NPV('Life Cycle Cost Evaluation'!$M$1,K48:K$100)/(1+'Life Cycle Cost Evaluation'!$M$1)^($B47-'Life Cycle Cost Evaluation'!$M$4)</f>
        <v>0</v>
      </c>
      <c r="L132" s="208">
        <f>-NPV('Life Cycle Cost Evaluation'!$M$1,L48:L$100)/(1+'Life Cycle Cost Evaluation'!$M$1)^($B47-'Life Cycle Cost Evaluation'!$M$4)</f>
        <v>-190511.44256009167</v>
      </c>
      <c r="M132" s="208">
        <f>-NPV('Life Cycle Cost Evaluation'!$M$1,M48:M$100)/(1+'Life Cycle Cost Evaluation'!$M$1)^($B47-'Life Cycle Cost Evaluation'!$M$4)</f>
        <v>-133116.78853763588</v>
      </c>
      <c r="N132" s="208">
        <f>-NPV('Life Cycle Cost Evaluation'!$M$1,N48:N$100)/(1+'Life Cycle Cost Evaluation'!$M$1)^($B47-'Life Cycle Cost Evaluation'!$M$4)</f>
        <v>0</v>
      </c>
      <c r="O132" s="208">
        <f>-NPV('Life Cycle Cost Evaluation'!$M$1,O48:O$100)/(1+'Life Cycle Cost Evaluation'!$M$1)^($B47-'Life Cycle Cost Evaluation'!$M$4)</f>
        <v>0</v>
      </c>
      <c r="P132" s="208">
        <f>-NPV('Life Cycle Cost Evaluation'!$M$1,P48:P$100)/(1+'Life Cycle Cost Evaluation'!$M$1)^($B47-'Life Cycle Cost Evaluation'!$M$4)</f>
        <v>0</v>
      </c>
      <c r="Q132" s="208">
        <f>-NPV('Life Cycle Cost Evaluation'!$M$1,Q48:Q$100)/(1+'Life Cycle Cost Evaluation'!$M$1)^($B47-'Life Cycle Cost Evaluation'!$M$4)</f>
        <v>0</v>
      </c>
      <c r="R132" s="208">
        <f>-NPV('Life Cycle Cost Evaluation'!$M$1,R48:R$100)/(1+'Life Cycle Cost Evaluation'!$M$1)^($B47-'Life Cycle Cost Evaluation'!$M$4)</f>
        <v>0</v>
      </c>
      <c r="S132" s="208">
        <f>-NPV('Life Cycle Cost Evaluation'!$M$1,S48:S$100)/(1+'Life Cycle Cost Evaluation'!$M$1)^($B47-'Life Cycle Cost Evaluation'!$M$4)</f>
        <v>0</v>
      </c>
      <c r="T132" s="208">
        <f>-NPV('Life Cycle Cost Evaluation'!$M$1,T48:T$100)/(1+'Life Cycle Cost Evaluation'!$M$1)^($B47-'Life Cycle Cost Evaluation'!$M$4)</f>
        <v>0</v>
      </c>
      <c r="U132" s="208">
        <f>-NPV('Life Cycle Cost Evaluation'!$M$1,U48:U$100)/(1+'Life Cycle Cost Evaluation'!$M$1)^($B47-'Life Cycle Cost Evaluation'!$M$4)</f>
        <v>0</v>
      </c>
      <c r="V132" s="208">
        <f>-NPV('Life Cycle Cost Evaluation'!$M$1,V48:V$100)/(1+'Life Cycle Cost Evaluation'!$M$1)^($B47-'Life Cycle Cost Evaluation'!$M$4)</f>
        <v>0</v>
      </c>
      <c r="W132" s="208">
        <f>-NPV('Life Cycle Cost Evaluation'!$M$1,W48:W$100)/(1+'Life Cycle Cost Evaluation'!$M$1)^($B47-'Life Cycle Cost Evaluation'!$M$4)</f>
        <v>0</v>
      </c>
      <c r="X132" s="208">
        <f>-NPV('Life Cycle Cost Evaluation'!$M$1,X48:X$100)/(1+'Life Cycle Cost Evaluation'!$M$1)^($B47-'Life Cycle Cost Evaluation'!$M$4)</f>
        <v>-436487.04640356213</v>
      </c>
      <c r="Y132" s="208">
        <f>-NPV('Life Cycle Cost Evaluation'!$M$1,Y48:Y$100)/(1+'Life Cycle Cost Evaluation'!$M$1)^($B47-'Life Cycle Cost Evaluation'!$M$4)</f>
        <v>0</v>
      </c>
      <c r="Z132" s="208">
        <f>-NPV('Life Cycle Cost Evaluation'!$M$1,Z48:Z$100)/(1+'Life Cycle Cost Evaluation'!$M$1)^($B47-'Life Cycle Cost Evaluation'!$M$4)</f>
        <v>0</v>
      </c>
      <c r="AA132" s="208">
        <f>-NPV('Life Cycle Cost Evaluation'!$M$1,AA48:AA$100)/(1+'Life Cycle Cost Evaluation'!$M$1)^($B47-'Life Cycle Cost Evaluation'!$M$4)</f>
        <v>-373728.84745607298</v>
      </c>
      <c r="AB132" s="208">
        <f>-NPV('Life Cycle Cost Evaluation'!$M$1,AB48:AB$100)/(1+'Life Cycle Cost Evaluation'!$M$1)^($B47-'Life Cycle Cost Evaluation'!$M$4)</f>
        <v>0</v>
      </c>
      <c r="AC132" s="208">
        <f>-NPV('Life Cycle Cost Evaluation'!$M$1,AC48:AC$100)/(1+'Life Cycle Cost Evaluation'!$M$1)^($B47-'Life Cycle Cost Evaluation'!$M$4)</f>
        <v>0</v>
      </c>
      <c r="AD132" s="208">
        <f>-NPV('Life Cycle Cost Evaluation'!$M$1,AD48:AD$100)/(1+'Life Cycle Cost Evaluation'!$M$1)^($B47-'Life Cycle Cost Evaluation'!$M$4)</f>
        <v>0</v>
      </c>
      <c r="AE132" s="208">
        <f>-NPV('Life Cycle Cost Evaluation'!$M$1,AE48:AE$100)/(1+'Life Cycle Cost Evaluation'!$M$1)^($B47-'Life Cycle Cost Evaluation'!$M$4)</f>
        <v>-297607.34854935232</v>
      </c>
      <c r="AF132" s="208">
        <f>-NPV('Life Cycle Cost Evaluation'!$M$1,AF48:AF$100)/(1+'Life Cycle Cost Evaluation'!$M$1)^($B47-'Life Cycle Cost Evaluation'!$M$4)</f>
        <v>0</v>
      </c>
      <c r="AG132" s="208">
        <f>-NPV('Life Cycle Cost Evaluation'!$M$1,AG48:AG$100)/(1+'Life Cycle Cost Evaluation'!$M$1)^($B47-'Life Cycle Cost Evaluation'!$M$4)</f>
        <v>0</v>
      </c>
      <c r="AH132" s="208">
        <f>-NPV('Life Cycle Cost Evaluation'!$M$1,AH48:AH$100)/(1+'Life Cycle Cost Evaluation'!$M$1)^($B47-'Life Cycle Cost Evaluation'!$M$4)</f>
        <v>0</v>
      </c>
      <c r="AI132" s="208">
        <f>-NPV('Life Cycle Cost Evaluation'!$M$1,AI48:AI$100)/(1+'Life Cycle Cost Evaluation'!$M$1)^($B47-'Life Cycle Cost Evaluation'!$M$4)</f>
        <v>-1132242.118285296</v>
      </c>
      <c r="AJ132" s="208">
        <f>-NPV('Life Cycle Cost Evaluation'!$M$1,AJ48:AJ$100)/(1+'Life Cycle Cost Evaluation'!$M$1)^($B47-'Life Cycle Cost Evaluation'!$M$4)</f>
        <v>0</v>
      </c>
      <c r="AK132" s="208">
        <f>-NPV('Life Cycle Cost Evaluation'!$M$1,AK48:AK$100)/(1+'Life Cycle Cost Evaluation'!$M$1)^($B47-'Life Cycle Cost Evaluation'!$M$4)</f>
        <v>0</v>
      </c>
      <c r="AL132" s="208">
        <f>-NPV('Life Cycle Cost Evaluation'!$M$1,AL48:AL$100)/(1+'Life Cycle Cost Evaluation'!$M$1)^($B47-'Life Cycle Cost Evaluation'!$M$4)</f>
        <v>-254277.01629190924</v>
      </c>
      <c r="AM132" s="208">
        <f>-NPV('Life Cycle Cost Evaluation'!$M$1,AM48:AM$100)/(1+'Life Cycle Cost Evaluation'!$M$1)^($B47-'Life Cycle Cost Evaluation'!$M$4)</f>
        <v>0</v>
      </c>
      <c r="AN132" s="208">
        <f>-NPV('Life Cycle Cost Evaluation'!$M$1,AN48:AN$100)/(1+'Life Cycle Cost Evaluation'!$M$1)^($B47-'Life Cycle Cost Evaluation'!$M$4)</f>
        <v>0</v>
      </c>
      <c r="AO132" s="208">
        <f>-NPV('Life Cycle Cost Evaluation'!$M$1,AO48:AO$100)/(1+'Life Cycle Cost Evaluation'!$M$1)^($B47-'Life Cycle Cost Evaluation'!$M$4)</f>
        <v>0</v>
      </c>
      <c r="AP132" s="208">
        <f>-NPV('Life Cycle Cost Evaluation'!$M$1,AP48:AP$100)/(1+'Life Cycle Cost Evaluation'!$M$1)^($B47-'Life Cycle Cost Evaluation'!$M$4)</f>
        <v>-270187.55652768404</v>
      </c>
      <c r="AQ132" s="208">
        <f>-NPV('Life Cycle Cost Evaluation'!$M$1,AQ48:AQ$100)/(1+'Life Cycle Cost Evaluation'!$M$1)^($B47-'Life Cycle Cost Evaluation'!$M$4)</f>
        <v>0</v>
      </c>
      <c r="AR132" s="208">
        <f>-NPV('Life Cycle Cost Evaluation'!$M$1,AR48:AR$100)/(1+'Life Cycle Cost Evaluation'!$M$1)^($B47-'Life Cycle Cost Evaluation'!$M$4)</f>
        <v>0</v>
      </c>
      <c r="AS132" s="208">
        <f>-NPV('Life Cycle Cost Evaluation'!$M$1,AS48:AS$100)/(1+'Life Cycle Cost Evaluation'!$M$1)^($B47-'Life Cycle Cost Evaluation'!$M$4)</f>
        <v>0</v>
      </c>
      <c r="AT132" s="208">
        <f>-NPV('Life Cycle Cost Evaluation'!$M$1,AT48:AT$100)/(1+'Life Cycle Cost Evaluation'!$M$1)^($B47-'Life Cycle Cost Evaluation'!$M$4)</f>
        <v>0</v>
      </c>
      <c r="AU132" s="208">
        <f>-NPV('Life Cycle Cost Evaluation'!$M$1,AU48:AU$100)/(1+'Life Cycle Cost Evaluation'!$M$1)^($B47-'Life Cycle Cost Evaluation'!$M$4)</f>
        <v>0</v>
      </c>
      <c r="AV132" s="208">
        <f>-NPV('Life Cycle Cost Evaluation'!$M$1,AV48:AV$100)/(1+'Life Cycle Cost Evaluation'!$M$1)^($B47-'Life Cycle Cost Evaluation'!$M$4)</f>
        <v>0</v>
      </c>
      <c r="AW132" s="208">
        <f>-NPV('Life Cycle Cost Evaluation'!$M$1,AW48:AW$100)/(1+'Life Cycle Cost Evaluation'!$M$1)^($B47-'Life Cycle Cost Evaluation'!$M$4)</f>
        <v>0</v>
      </c>
      <c r="AX132" s="208">
        <f>-NPV('Life Cycle Cost Evaluation'!$M$1,AX48:AX$100)/(1+'Life Cycle Cost Evaluation'!$M$1)^($B47-'Life Cycle Cost Evaluation'!$M$4)</f>
        <v>0</v>
      </c>
      <c r="AY132" s="208">
        <f>-NPV('Life Cycle Cost Evaluation'!$M$1,AY48:AY$100)/(1+'Life Cycle Cost Evaluation'!$M$1)^($B47-'Life Cycle Cost Evaluation'!$M$4)</f>
        <v>0</v>
      </c>
      <c r="AZ132" s="208">
        <f>-NPV('Life Cycle Cost Evaluation'!$M$1,AZ48:AZ$100)/(1+'Life Cycle Cost Evaluation'!$M$1)^($B47-'Life Cycle Cost Evaluation'!$M$4)</f>
        <v>-618733.5296312077</v>
      </c>
      <c r="BA132" s="208">
        <f>-NPV('Life Cycle Cost Evaluation'!$M$1,BA48:BA$100)/(1+'Life Cycle Cost Evaluation'!$M$1)^($B47-'Life Cycle Cost Evaluation'!$M$4)</f>
        <v>0</v>
      </c>
      <c r="BB132" s="208">
        <f>-NPV('Life Cycle Cost Evaluation'!$M$1,BB48:BB$100)/(1+'Life Cycle Cost Evaluation'!$M$1)^($B47-'Life Cycle Cost Evaluation'!$M$4)</f>
        <v>0</v>
      </c>
      <c r="BC132" s="208">
        <f>-NPV('Life Cycle Cost Evaluation'!$M$1,BC48:BC$100)/(1+'Life Cycle Cost Evaluation'!$M$1)^($B47-'Life Cycle Cost Evaluation'!$M$4)</f>
        <v>0</v>
      </c>
      <c r="BD132" s="208">
        <f>-NPV('Life Cycle Cost Evaluation'!$M$1,BD48:BD$100)/(1+'Life Cycle Cost Evaluation'!$M$1)^($B47-'Life Cycle Cost Evaluation'!$M$4)</f>
        <v>0</v>
      </c>
      <c r="BE132" s="208">
        <f>-NPV('Life Cycle Cost Evaluation'!$M$1,BE48:BE$100)/(1+'Life Cycle Cost Evaluation'!$M$1)^($B47-'Life Cycle Cost Evaluation'!$M$4)</f>
        <v>-325784.20040012564</v>
      </c>
      <c r="BF132" s="208">
        <f>-NPV('Life Cycle Cost Evaluation'!$M$1,BF48:BF$100)/(1+'Life Cycle Cost Evaluation'!$M$1)^($B47-'Life Cycle Cost Evaluation'!$M$4)</f>
        <v>0</v>
      </c>
      <c r="BG132" s="208">
        <f>-NPV('Life Cycle Cost Evaluation'!$M$1,BG48:BG$100)/(1+'Life Cycle Cost Evaluation'!$M$1)^($B47-'Life Cycle Cost Evaluation'!$M$4)</f>
        <v>0</v>
      </c>
      <c r="BH132" s="208">
        <f>-NPV('Life Cycle Cost Evaluation'!$M$1,BH48:BH$100)/(1+'Life Cycle Cost Evaluation'!$M$1)^($B47-'Life Cycle Cost Evaluation'!$M$4)</f>
        <v>-4884738.2464488707</v>
      </c>
      <c r="BI132" s="208">
        <f>-NPV('Life Cycle Cost Evaluation'!$M$1,BI48:BI$100)/(1+'Life Cycle Cost Evaluation'!$M$1)^($B47-'Life Cycle Cost Evaluation'!$M$4)</f>
        <v>0</v>
      </c>
      <c r="BJ132" s="208">
        <f>-NPV('Life Cycle Cost Evaluation'!$M$1,BJ48:BJ$100)/(1+'Life Cycle Cost Evaluation'!$M$1)^($B47-'Life Cycle Cost Evaluation'!$M$4)</f>
        <v>0</v>
      </c>
      <c r="BK132" s="208">
        <f>-NPV('Life Cycle Cost Evaluation'!$M$1,BK48:BK$100)/(1+'Life Cycle Cost Evaluation'!$M$1)^($B47-'Life Cycle Cost Evaluation'!$M$4)</f>
        <v>0</v>
      </c>
      <c r="BL132" s="208">
        <f>-NPV('Life Cycle Cost Evaluation'!$M$1,BL48:BL$100)/(1+'Life Cycle Cost Evaluation'!$M$1)^($B47-'Life Cycle Cost Evaluation'!$M$4)</f>
        <v>0</v>
      </c>
      <c r="BM132" s="208">
        <f>-NPV('Life Cycle Cost Evaluation'!$M$1,BM48:BM$100)/(1+'Life Cycle Cost Evaluation'!$M$1)^($B47-'Life Cycle Cost Evaluation'!$M$4)</f>
        <v>0</v>
      </c>
      <c r="BN132" s="208">
        <f>-NPV('Life Cycle Cost Evaluation'!$M$1,BN48:BN$100)/(1+'Life Cycle Cost Evaluation'!$M$1)^($B47-'Life Cycle Cost Evaluation'!$M$4)</f>
        <v>0</v>
      </c>
      <c r="BO132" s="208">
        <f>-NPV('Life Cycle Cost Evaluation'!$M$1,BO48:BO$100)/(1+'Life Cycle Cost Evaluation'!$M$1)^($B47-'Life Cycle Cost Evaluation'!$M$4)</f>
        <v>0</v>
      </c>
      <c r="BP132" s="208">
        <f>-NPV('Life Cycle Cost Evaluation'!$M$1,BP48:BP$100)/(1+'Life Cycle Cost Evaluation'!$M$1)^($B47-'Life Cycle Cost Evaluation'!$M$4)</f>
        <v>0</v>
      </c>
      <c r="BQ132" s="208">
        <f>-NPV('Life Cycle Cost Evaluation'!$M$1,BQ48:BQ$100)/(1+'Life Cycle Cost Evaluation'!$M$1)^($B47-'Life Cycle Cost Evaluation'!$M$4)</f>
        <v>0</v>
      </c>
      <c r="BR132" s="208">
        <f>-NPV('Life Cycle Cost Evaluation'!$M$1,BR48:BR$100)/(1+'Life Cycle Cost Evaluation'!$M$1)^($B47-'Life Cycle Cost Evaluation'!$M$4)</f>
        <v>0</v>
      </c>
      <c r="BS132" s="208">
        <f>-NPV('Life Cycle Cost Evaluation'!$M$1,BS48:BS$100)/(1+'Life Cycle Cost Evaluation'!$M$1)^($B47-'Life Cycle Cost Evaluation'!$M$4)</f>
        <v>0</v>
      </c>
      <c r="BT132" s="208">
        <f>-NPV('Life Cycle Cost Evaluation'!$M$1,BT48:BT$100)/(1+'Life Cycle Cost Evaluation'!$M$1)^($B47-'Life Cycle Cost Evaluation'!$M$4)</f>
        <v>0</v>
      </c>
      <c r="BU132" s="208">
        <f>-NPV('Life Cycle Cost Evaluation'!$M$1,BU48:BU$100)/(1+'Life Cycle Cost Evaluation'!$M$1)^($B47-'Life Cycle Cost Evaluation'!$M$4)</f>
        <v>0</v>
      </c>
      <c r="BV132" s="208">
        <f>-NPV('Life Cycle Cost Evaluation'!$M$1,BV48:BV$100)/(1+'Life Cycle Cost Evaluation'!$M$1)^($B47-'Life Cycle Cost Evaluation'!$M$4)</f>
        <v>0</v>
      </c>
      <c r="BW132" s="208">
        <f>-NPV('Life Cycle Cost Evaluation'!$M$1,BW48:BW$100)/(1+'Life Cycle Cost Evaluation'!$M$1)^($B47-'Life Cycle Cost Evaluation'!$M$4)</f>
        <v>0</v>
      </c>
      <c r="BX132" s="208">
        <f>-NPV('Life Cycle Cost Evaluation'!$M$1,BX48:BX$100)/(1+'Life Cycle Cost Evaluation'!$M$1)^($B47-'Life Cycle Cost Evaluation'!$M$4)</f>
        <v>0</v>
      </c>
      <c r="BY132" s="208">
        <f>-NPV('Life Cycle Cost Evaluation'!$M$1,BY48:BY$100)/(1+'Life Cycle Cost Evaluation'!$M$1)^($B47-'Life Cycle Cost Evaluation'!$M$4)</f>
        <v>0</v>
      </c>
      <c r="BZ132" s="208">
        <f>-NPV('Life Cycle Cost Evaluation'!$M$1,BZ48:BZ$100)/(1+'Life Cycle Cost Evaluation'!$M$1)^($B47-'Life Cycle Cost Evaluation'!$M$4)</f>
        <v>0</v>
      </c>
      <c r="CA132" s="208">
        <f>-NPV('Life Cycle Cost Evaluation'!$M$1,CA48:CA$100)/(1+'Life Cycle Cost Evaluation'!$M$1)^($B47-'Life Cycle Cost Evaluation'!$M$4)</f>
        <v>0</v>
      </c>
      <c r="CB132" s="208">
        <f>-NPV('Life Cycle Cost Evaluation'!$M$1,CB48:CB$100)/(1+'Life Cycle Cost Evaluation'!$M$1)^($B47-'Life Cycle Cost Evaluation'!$M$4)</f>
        <v>0</v>
      </c>
      <c r="CC132" s="208">
        <f>-NPV('Life Cycle Cost Evaluation'!$M$1,CC48:CC$100)/(1+'Life Cycle Cost Evaluation'!$M$1)^($B47-'Life Cycle Cost Evaluation'!$M$4)</f>
        <v>0</v>
      </c>
      <c r="CD132" s="208">
        <f>-NPV('Life Cycle Cost Evaluation'!$M$1,CD48:CD$100)/(1+'Life Cycle Cost Evaluation'!$M$1)^($B47-'Life Cycle Cost Evaluation'!$M$4)</f>
        <v>0</v>
      </c>
      <c r="CE132" s="208">
        <f>-NPV('Life Cycle Cost Evaluation'!$M$1,CE48:CE$100)/(1+'Life Cycle Cost Evaluation'!$M$1)^($B47-'Life Cycle Cost Evaluation'!$M$4)</f>
        <v>0</v>
      </c>
      <c r="CF132" s="208">
        <f>-NPV('Life Cycle Cost Evaluation'!$M$1,CF48:CF$100)/(1+'Life Cycle Cost Evaluation'!$M$1)^($B47-'Life Cycle Cost Evaluation'!$M$4)</f>
        <v>0</v>
      </c>
      <c r="CG132" s="208">
        <f>SUM(D132:AE132)</f>
        <v>-3363107.8870551758</v>
      </c>
    </row>
    <row r="133" spans="2:85" x14ac:dyDescent="0.2">
      <c r="B133" s="86">
        <f t="shared" si="124"/>
        <v>2055</v>
      </c>
      <c r="C133" s="208"/>
      <c r="D133" s="208">
        <f>-NPV('Life Cycle Cost Evaluation'!$M$1,D49:D$100)/(1+'Life Cycle Cost Evaluation'!$M$1)^($B48-'Life Cycle Cost Evaluation'!$M$4)</f>
        <v>-46854.356020805462</v>
      </c>
      <c r="E133" s="208">
        <f>-NPV('Life Cycle Cost Evaluation'!$M$1,E49:E$100)/(1+'Life Cycle Cost Evaluation'!$M$1)^($B48-'Life Cycle Cost Evaluation'!$M$4)</f>
        <v>-49384.212561648121</v>
      </c>
      <c r="F133" s="208">
        <f>-NPV('Life Cycle Cost Evaluation'!$M$1,F49:F$100)/(1+'Life Cycle Cost Evaluation'!$M$1)^($B48-'Life Cycle Cost Evaluation'!$M$4)</f>
        <v>-130641.54913225143</v>
      </c>
      <c r="G133" s="208">
        <f>-NPV('Life Cycle Cost Evaluation'!$M$1,G49:G$100)/(1+'Life Cycle Cost Evaluation'!$M$1)^($B48-'Life Cycle Cost Evaluation'!$M$4)</f>
        <v>0</v>
      </c>
      <c r="H133" s="208">
        <f>-NPV('Life Cycle Cost Evaluation'!$M$1,H49:H$100)/(1+'Life Cycle Cost Evaluation'!$M$1)^($B48-'Life Cycle Cost Evaluation'!$M$4)</f>
        <v>-290054.46905227745</v>
      </c>
      <c r="I133" s="208">
        <f>-NPV('Life Cycle Cost Evaluation'!$M$1,I49:I$100)/(1+'Life Cycle Cost Evaluation'!$M$1)^($B48-'Life Cycle Cost Evaluation'!$M$4)</f>
        <v>-869710.40835534269</v>
      </c>
      <c r="J133" s="208">
        <f>-NPV('Life Cycle Cost Evaluation'!$M$1,J49:J$100)/(1+'Life Cycle Cost Evaluation'!$M$1)^($B48-'Life Cycle Cost Evaluation'!$M$4)</f>
        <v>-367023.47399548738</v>
      </c>
      <c r="K133" s="208">
        <f>-NPV('Life Cycle Cost Evaluation'!$M$1,K49:K$100)/(1+'Life Cycle Cost Evaluation'!$M$1)^($B48-'Life Cycle Cost Evaluation'!$M$4)</f>
        <v>0</v>
      </c>
      <c r="L133" s="208">
        <f>-NPV('Life Cycle Cost Evaluation'!$M$1,L49:L$100)/(1+'Life Cycle Cost Evaluation'!$M$1)^($B48-'Life Cycle Cost Evaluation'!$M$4)</f>
        <v>-173304.87919021861</v>
      </c>
      <c r="M133" s="208">
        <f>-NPV('Life Cycle Cost Evaluation'!$M$1,M49:M$100)/(1+'Life Cycle Cost Evaluation'!$M$1)^($B48-'Life Cycle Cost Evaluation'!$M$4)</f>
        <v>-121152.82460232171</v>
      </c>
      <c r="N133" s="208">
        <f>-NPV('Life Cycle Cost Evaluation'!$M$1,N49:N$100)/(1+'Life Cycle Cost Evaluation'!$M$1)^($B48-'Life Cycle Cost Evaluation'!$M$4)</f>
        <v>0</v>
      </c>
      <c r="O133" s="208">
        <f>-NPV('Life Cycle Cost Evaluation'!$M$1,O49:O$100)/(1+'Life Cycle Cost Evaluation'!$M$1)^($B48-'Life Cycle Cost Evaluation'!$M$4)</f>
        <v>0</v>
      </c>
      <c r="P133" s="208">
        <f>-NPV('Life Cycle Cost Evaluation'!$M$1,P49:P$100)/(1+'Life Cycle Cost Evaluation'!$M$1)^($B48-'Life Cycle Cost Evaluation'!$M$4)</f>
        <v>0</v>
      </c>
      <c r="Q133" s="208">
        <f>-NPV('Life Cycle Cost Evaluation'!$M$1,Q49:Q$100)/(1+'Life Cycle Cost Evaluation'!$M$1)^($B48-'Life Cycle Cost Evaluation'!$M$4)</f>
        <v>0</v>
      </c>
      <c r="R133" s="208">
        <f>-NPV('Life Cycle Cost Evaluation'!$M$1,R49:R$100)/(1+'Life Cycle Cost Evaluation'!$M$1)^($B48-'Life Cycle Cost Evaluation'!$M$4)</f>
        <v>0</v>
      </c>
      <c r="S133" s="208">
        <f>-NPV('Life Cycle Cost Evaluation'!$M$1,S49:S$100)/(1+'Life Cycle Cost Evaluation'!$M$1)^($B48-'Life Cycle Cost Evaluation'!$M$4)</f>
        <v>0</v>
      </c>
      <c r="T133" s="208">
        <f>-NPV('Life Cycle Cost Evaluation'!$M$1,T49:T$100)/(1+'Life Cycle Cost Evaluation'!$M$1)^($B48-'Life Cycle Cost Evaluation'!$M$4)</f>
        <v>0</v>
      </c>
      <c r="U133" s="208">
        <f>-NPV('Life Cycle Cost Evaluation'!$M$1,U49:U$100)/(1+'Life Cycle Cost Evaluation'!$M$1)^($B48-'Life Cycle Cost Evaluation'!$M$4)</f>
        <v>0</v>
      </c>
      <c r="V133" s="208">
        <f>-NPV('Life Cycle Cost Evaluation'!$M$1,V49:V$100)/(1+'Life Cycle Cost Evaluation'!$M$1)^($B48-'Life Cycle Cost Evaluation'!$M$4)</f>
        <v>0</v>
      </c>
      <c r="W133" s="208">
        <f>-NPV('Life Cycle Cost Evaluation'!$M$1,W49:W$100)/(1+'Life Cycle Cost Evaluation'!$M$1)^($B48-'Life Cycle Cost Evaluation'!$M$4)</f>
        <v>0</v>
      </c>
      <c r="X133" s="208">
        <f>-NPV('Life Cycle Cost Evaluation'!$M$1,X49:X$100)/(1+'Life Cycle Cost Evaluation'!$M$1)^($B48-'Life Cycle Cost Evaluation'!$M$4)</f>
        <v>-398288.31023291172</v>
      </c>
      <c r="Y133" s="208">
        <f>-NPV('Life Cycle Cost Evaluation'!$M$1,Y49:Y$100)/(1+'Life Cycle Cost Evaluation'!$M$1)^($B48-'Life Cycle Cost Evaluation'!$M$4)</f>
        <v>0</v>
      </c>
      <c r="Z133" s="208">
        <f>-NPV('Life Cycle Cost Evaluation'!$M$1,Z49:Z$100)/(1+'Life Cycle Cost Evaluation'!$M$1)^($B48-'Life Cycle Cost Evaluation'!$M$4)</f>
        <v>0</v>
      </c>
      <c r="AA133" s="208">
        <f>-NPV('Life Cycle Cost Evaluation'!$M$1,AA49:AA$100)/(1+'Life Cycle Cost Evaluation'!$M$1)^($B48-'Life Cycle Cost Evaluation'!$M$4)</f>
        <v>-341008.18514800526</v>
      </c>
      <c r="AB133" s="208">
        <f>-NPV('Life Cycle Cost Evaluation'!$M$1,AB49:AB$100)/(1+'Life Cycle Cost Evaluation'!$M$1)^($B48-'Life Cycle Cost Evaluation'!$M$4)</f>
        <v>0</v>
      </c>
      <c r="AC133" s="208">
        <f>-NPV('Life Cycle Cost Evaluation'!$M$1,AC49:AC$100)/(1+'Life Cycle Cost Evaluation'!$M$1)^($B48-'Life Cycle Cost Evaluation'!$M$4)</f>
        <v>0</v>
      </c>
      <c r="AD133" s="208">
        <f>-NPV('Life Cycle Cost Evaluation'!$M$1,AD49:AD$100)/(1+'Life Cycle Cost Evaluation'!$M$1)^($B48-'Life Cycle Cost Evaluation'!$M$4)</f>
        <v>0</v>
      </c>
      <c r="AE133" s="208">
        <f>-NPV('Life Cycle Cost Evaluation'!$M$1,AE49:AE$100)/(1+'Life Cycle Cost Evaluation'!$M$1)^($B48-'Life Cycle Cost Evaluation'!$M$4)</f>
        <v>-271382.1139504622</v>
      </c>
      <c r="AF133" s="208">
        <f>-NPV('Life Cycle Cost Evaluation'!$M$1,AF49:AF$100)/(1+'Life Cycle Cost Evaluation'!$M$1)^($B48-'Life Cycle Cost Evaluation'!$M$4)</f>
        <v>0</v>
      </c>
      <c r="AG133" s="208">
        <f>-NPV('Life Cycle Cost Evaluation'!$M$1,AG49:AG$100)/(1+'Life Cycle Cost Evaluation'!$M$1)^($B48-'Life Cycle Cost Evaluation'!$M$4)</f>
        <v>0</v>
      </c>
      <c r="AH133" s="208">
        <f>-NPV('Life Cycle Cost Evaluation'!$M$1,AH49:AH$100)/(1+'Life Cycle Cost Evaluation'!$M$1)^($B48-'Life Cycle Cost Evaluation'!$M$4)</f>
        <v>0</v>
      </c>
      <c r="AI133" s="208">
        <f>-NPV('Life Cycle Cost Evaluation'!$M$1,AI49:AI$100)/(1+'Life Cycle Cost Evaluation'!$M$1)^($B48-'Life Cycle Cost Evaluation'!$M$4)</f>
        <v>-1062439.8219811353</v>
      </c>
      <c r="AJ133" s="208">
        <f>-NPV('Life Cycle Cost Evaluation'!$M$1,AJ49:AJ$100)/(1+'Life Cycle Cost Evaluation'!$M$1)^($B48-'Life Cycle Cost Evaluation'!$M$4)</f>
        <v>0</v>
      </c>
      <c r="AK133" s="208">
        <f>-NPV('Life Cycle Cost Evaluation'!$M$1,AK49:AK$100)/(1+'Life Cycle Cost Evaluation'!$M$1)^($B48-'Life Cycle Cost Evaluation'!$M$4)</f>
        <v>0</v>
      </c>
      <c r="AL133" s="208">
        <f>-NPV('Life Cycle Cost Evaluation'!$M$1,AL49:AL$100)/(1+'Life Cycle Cost Evaluation'!$M$1)^($B48-'Life Cycle Cost Evaluation'!$M$4)</f>
        <v>-238600.93487089165</v>
      </c>
      <c r="AM133" s="208">
        <f>-NPV('Life Cycle Cost Evaluation'!$M$1,AM49:AM$100)/(1+'Life Cycle Cost Evaluation'!$M$1)^($B48-'Life Cycle Cost Evaluation'!$M$4)</f>
        <v>0</v>
      </c>
      <c r="AN133" s="208">
        <f>-NPV('Life Cycle Cost Evaluation'!$M$1,AN49:AN$100)/(1+'Life Cycle Cost Evaluation'!$M$1)^($B48-'Life Cycle Cost Evaluation'!$M$4)</f>
        <v>0</v>
      </c>
      <c r="AO133" s="208">
        <f>-NPV('Life Cycle Cost Evaluation'!$M$1,AO49:AO$100)/(1+'Life Cycle Cost Evaluation'!$M$1)^($B48-'Life Cycle Cost Evaluation'!$M$4)</f>
        <v>0</v>
      </c>
      <c r="AP133" s="208">
        <f>-NPV('Life Cycle Cost Evaluation'!$M$1,AP49:AP$100)/(1+'Life Cycle Cost Evaluation'!$M$1)^($B48-'Life Cycle Cost Evaluation'!$M$4)</f>
        <v>-253530.59634764385</v>
      </c>
      <c r="AQ133" s="208">
        <f>-NPV('Life Cycle Cost Evaluation'!$M$1,AQ49:AQ$100)/(1+'Life Cycle Cost Evaluation'!$M$1)^($B48-'Life Cycle Cost Evaluation'!$M$4)</f>
        <v>0</v>
      </c>
      <c r="AR133" s="208">
        <f>-NPV('Life Cycle Cost Evaluation'!$M$1,AR49:AR$100)/(1+'Life Cycle Cost Evaluation'!$M$1)^($B48-'Life Cycle Cost Evaluation'!$M$4)</f>
        <v>0</v>
      </c>
      <c r="AS133" s="208">
        <f>-NPV('Life Cycle Cost Evaluation'!$M$1,AS49:AS$100)/(1+'Life Cycle Cost Evaluation'!$M$1)^($B48-'Life Cycle Cost Evaluation'!$M$4)</f>
        <v>0</v>
      </c>
      <c r="AT133" s="208">
        <f>-NPV('Life Cycle Cost Evaluation'!$M$1,AT49:AT$100)/(1+'Life Cycle Cost Evaluation'!$M$1)^($B48-'Life Cycle Cost Evaluation'!$M$4)</f>
        <v>0</v>
      </c>
      <c r="AU133" s="208">
        <f>-NPV('Life Cycle Cost Evaluation'!$M$1,AU49:AU$100)/(1+'Life Cycle Cost Evaluation'!$M$1)^($B48-'Life Cycle Cost Evaluation'!$M$4)</f>
        <v>0</v>
      </c>
      <c r="AV133" s="208">
        <f>-NPV('Life Cycle Cost Evaluation'!$M$1,AV49:AV$100)/(1+'Life Cycle Cost Evaluation'!$M$1)^($B48-'Life Cycle Cost Evaluation'!$M$4)</f>
        <v>0</v>
      </c>
      <c r="AW133" s="208">
        <f>-NPV('Life Cycle Cost Evaluation'!$M$1,AW49:AW$100)/(1+'Life Cycle Cost Evaluation'!$M$1)^($B48-'Life Cycle Cost Evaluation'!$M$4)</f>
        <v>0</v>
      </c>
      <c r="AX133" s="208">
        <f>-NPV('Life Cycle Cost Evaluation'!$M$1,AX49:AX$100)/(1+'Life Cycle Cost Evaluation'!$M$1)^($B48-'Life Cycle Cost Evaluation'!$M$4)</f>
        <v>0</v>
      </c>
      <c r="AY133" s="208">
        <f>-NPV('Life Cycle Cost Evaluation'!$M$1,AY49:AY$100)/(1+'Life Cycle Cost Evaluation'!$M$1)^($B48-'Life Cycle Cost Evaluation'!$M$4)</f>
        <v>0</v>
      </c>
      <c r="AZ133" s="208">
        <f>-NPV('Life Cycle Cost Evaluation'!$M$1,AZ49:AZ$100)/(1+'Life Cycle Cost Evaluation'!$M$1)^($B48-'Life Cycle Cost Evaluation'!$M$4)</f>
        <v>-580588.84266792506</v>
      </c>
      <c r="BA133" s="208">
        <f>-NPV('Life Cycle Cost Evaluation'!$M$1,BA49:BA$100)/(1+'Life Cycle Cost Evaluation'!$M$1)^($B48-'Life Cycle Cost Evaluation'!$M$4)</f>
        <v>0</v>
      </c>
      <c r="BB133" s="208">
        <f>-NPV('Life Cycle Cost Evaluation'!$M$1,BB49:BB$100)/(1+'Life Cycle Cost Evaluation'!$M$1)^($B48-'Life Cycle Cost Evaluation'!$M$4)</f>
        <v>0</v>
      </c>
      <c r="BC133" s="208">
        <f>-NPV('Life Cycle Cost Evaluation'!$M$1,BC49:BC$100)/(1+'Life Cycle Cost Evaluation'!$M$1)^($B48-'Life Cycle Cost Evaluation'!$M$4)</f>
        <v>0</v>
      </c>
      <c r="BD133" s="208">
        <f>-NPV('Life Cycle Cost Evaluation'!$M$1,BD49:BD$100)/(1+'Life Cycle Cost Evaluation'!$M$1)^($B48-'Life Cycle Cost Evaluation'!$M$4)</f>
        <v>0</v>
      </c>
      <c r="BE133" s="208">
        <f>-NPV('Life Cycle Cost Evaluation'!$M$1,BE49:BE$100)/(1+'Life Cycle Cost Evaluation'!$M$1)^($B48-'Life Cycle Cost Evaluation'!$M$4)</f>
        <v>-305699.7282538478</v>
      </c>
      <c r="BF133" s="208">
        <f>-NPV('Life Cycle Cost Evaluation'!$M$1,BF49:BF$100)/(1+'Life Cycle Cost Evaluation'!$M$1)^($B48-'Life Cycle Cost Evaluation'!$M$4)</f>
        <v>0</v>
      </c>
      <c r="BG133" s="208">
        <f>-NPV('Life Cycle Cost Evaluation'!$M$1,BG49:BG$100)/(1+'Life Cycle Cost Evaluation'!$M$1)^($B48-'Life Cycle Cost Evaluation'!$M$4)</f>
        <v>0</v>
      </c>
      <c r="BH133" s="208">
        <f>-NPV('Life Cycle Cost Evaluation'!$M$1,BH49:BH$100)/(1+'Life Cycle Cost Evaluation'!$M$1)^($B48-'Life Cycle Cost Evaluation'!$M$4)</f>
        <v>-4583595.9899116745</v>
      </c>
      <c r="BI133" s="208">
        <f>-NPV('Life Cycle Cost Evaluation'!$M$1,BI49:BI$100)/(1+'Life Cycle Cost Evaluation'!$M$1)^($B48-'Life Cycle Cost Evaluation'!$M$4)</f>
        <v>0</v>
      </c>
      <c r="BJ133" s="208">
        <f>-NPV('Life Cycle Cost Evaluation'!$M$1,BJ49:BJ$100)/(1+'Life Cycle Cost Evaluation'!$M$1)^($B48-'Life Cycle Cost Evaluation'!$M$4)</f>
        <v>0</v>
      </c>
      <c r="BK133" s="208">
        <f>-NPV('Life Cycle Cost Evaluation'!$M$1,BK49:BK$100)/(1+'Life Cycle Cost Evaluation'!$M$1)^($B48-'Life Cycle Cost Evaluation'!$M$4)</f>
        <v>0</v>
      </c>
      <c r="BL133" s="208">
        <f>-NPV('Life Cycle Cost Evaluation'!$M$1,BL49:BL$100)/(1+'Life Cycle Cost Evaluation'!$M$1)^($B48-'Life Cycle Cost Evaluation'!$M$4)</f>
        <v>0</v>
      </c>
      <c r="BM133" s="208">
        <f>-NPV('Life Cycle Cost Evaluation'!$M$1,BM49:BM$100)/(1+'Life Cycle Cost Evaluation'!$M$1)^($B48-'Life Cycle Cost Evaluation'!$M$4)</f>
        <v>0</v>
      </c>
      <c r="BN133" s="208">
        <f>-NPV('Life Cycle Cost Evaluation'!$M$1,BN49:BN$100)/(1+'Life Cycle Cost Evaluation'!$M$1)^($B48-'Life Cycle Cost Evaluation'!$M$4)</f>
        <v>0</v>
      </c>
      <c r="BO133" s="208">
        <f>-NPV('Life Cycle Cost Evaluation'!$M$1,BO49:BO$100)/(1+'Life Cycle Cost Evaluation'!$M$1)^($B48-'Life Cycle Cost Evaluation'!$M$4)</f>
        <v>0</v>
      </c>
      <c r="BP133" s="208">
        <f>-NPV('Life Cycle Cost Evaluation'!$M$1,BP49:BP$100)/(1+'Life Cycle Cost Evaluation'!$M$1)^($B48-'Life Cycle Cost Evaluation'!$M$4)</f>
        <v>0</v>
      </c>
      <c r="BQ133" s="208">
        <f>-NPV('Life Cycle Cost Evaluation'!$M$1,BQ49:BQ$100)/(1+'Life Cycle Cost Evaluation'!$M$1)^($B48-'Life Cycle Cost Evaluation'!$M$4)</f>
        <v>0</v>
      </c>
      <c r="BR133" s="208">
        <f>-NPV('Life Cycle Cost Evaluation'!$M$1,BR49:BR$100)/(1+'Life Cycle Cost Evaluation'!$M$1)^($B48-'Life Cycle Cost Evaluation'!$M$4)</f>
        <v>0</v>
      </c>
      <c r="BS133" s="208">
        <f>-NPV('Life Cycle Cost Evaluation'!$M$1,BS49:BS$100)/(1+'Life Cycle Cost Evaluation'!$M$1)^($B48-'Life Cycle Cost Evaluation'!$M$4)</f>
        <v>0</v>
      </c>
      <c r="BT133" s="208">
        <f>-NPV('Life Cycle Cost Evaluation'!$M$1,BT49:BT$100)/(1+'Life Cycle Cost Evaluation'!$M$1)^($B48-'Life Cycle Cost Evaluation'!$M$4)</f>
        <v>0</v>
      </c>
      <c r="BU133" s="208">
        <f>-NPV('Life Cycle Cost Evaluation'!$M$1,BU49:BU$100)/(1+'Life Cycle Cost Evaluation'!$M$1)^($B48-'Life Cycle Cost Evaluation'!$M$4)</f>
        <v>0</v>
      </c>
      <c r="BV133" s="208">
        <f>-NPV('Life Cycle Cost Evaluation'!$M$1,BV49:BV$100)/(1+'Life Cycle Cost Evaluation'!$M$1)^($B48-'Life Cycle Cost Evaluation'!$M$4)</f>
        <v>0</v>
      </c>
      <c r="BW133" s="208">
        <f>-NPV('Life Cycle Cost Evaluation'!$M$1,BW49:BW$100)/(1+'Life Cycle Cost Evaluation'!$M$1)^($B48-'Life Cycle Cost Evaluation'!$M$4)</f>
        <v>0</v>
      </c>
      <c r="BX133" s="208">
        <f>-NPV('Life Cycle Cost Evaluation'!$M$1,BX49:BX$100)/(1+'Life Cycle Cost Evaluation'!$M$1)^($B48-'Life Cycle Cost Evaluation'!$M$4)</f>
        <v>0</v>
      </c>
      <c r="BY133" s="208">
        <f>-NPV('Life Cycle Cost Evaluation'!$M$1,BY49:BY$100)/(1+'Life Cycle Cost Evaluation'!$M$1)^($B48-'Life Cycle Cost Evaluation'!$M$4)</f>
        <v>0</v>
      </c>
      <c r="BZ133" s="208">
        <f>-NPV('Life Cycle Cost Evaluation'!$M$1,BZ49:BZ$100)/(1+'Life Cycle Cost Evaluation'!$M$1)^($B48-'Life Cycle Cost Evaluation'!$M$4)</f>
        <v>0</v>
      </c>
      <c r="CA133" s="208">
        <f>-NPV('Life Cycle Cost Evaluation'!$M$1,CA49:CA$100)/(1+'Life Cycle Cost Evaluation'!$M$1)^($B48-'Life Cycle Cost Evaluation'!$M$4)</f>
        <v>0</v>
      </c>
      <c r="CB133" s="208">
        <f>-NPV('Life Cycle Cost Evaluation'!$M$1,CB49:CB$100)/(1+'Life Cycle Cost Evaluation'!$M$1)^($B48-'Life Cycle Cost Evaluation'!$M$4)</f>
        <v>0</v>
      </c>
      <c r="CC133" s="208">
        <f>-NPV('Life Cycle Cost Evaluation'!$M$1,CC49:CC$100)/(1+'Life Cycle Cost Evaluation'!$M$1)^($B48-'Life Cycle Cost Evaluation'!$M$4)</f>
        <v>0</v>
      </c>
      <c r="CD133" s="208">
        <f>-NPV('Life Cycle Cost Evaluation'!$M$1,CD49:CD$100)/(1+'Life Cycle Cost Evaluation'!$M$1)^($B48-'Life Cycle Cost Evaluation'!$M$4)</f>
        <v>0</v>
      </c>
      <c r="CE133" s="208">
        <f>-NPV('Life Cycle Cost Evaluation'!$M$1,CE49:CE$100)/(1+'Life Cycle Cost Evaluation'!$M$1)^($B48-'Life Cycle Cost Evaluation'!$M$4)</f>
        <v>0</v>
      </c>
      <c r="CF133" s="208">
        <f>-NPV('Life Cycle Cost Evaluation'!$M$1,CF49:CF$100)/(1+'Life Cycle Cost Evaluation'!$M$1)^($B48-'Life Cycle Cost Evaluation'!$M$4)</f>
        <v>0</v>
      </c>
      <c r="CG133" s="208">
        <f>SUM(D133:AF133)</f>
        <v>-3058804.7822417319</v>
      </c>
    </row>
    <row r="134" spans="2:85" x14ac:dyDescent="0.2">
      <c r="B134" s="86">
        <f t="shared" si="124"/>
        <v>2056</v>
      </c>
      <c r="C134" s="208"/>
      <c r="D134" s="208">
        <f>-NPV('Life Cycle Cost Evaluation'!$M$1,D50:D$100)/(1+'Life Cycle Cost Evaluation'!$M$1)^($B49-'Life Cycle Cost Evaluation'!$M$4)</f>
        <v>-42357.229038093494</v>
      </c>
      <c r="E134" s="208">
        <f>-NPV('Life Cycle Cost Evaluation'!$M$1,E50:E$100)/(1+'Life Cycle Cost Evaluation'!$M$1)^($B49-'Life Cycle Cost Evaluation'!$M$4)</f>
        <v>-44684.198248506102</v>
      </c>
      <c r="F134" s="208">
        <f>-NPV('Life Cycle Cost Evaluation'!$M$1,F50:F$100)/(1+'Life Cycle Cost Evaluation'!$M$1)^($B49-'Life Cycle Cost Evaluation'!$M$4)</f>
        <v>-118307.77341508129</v>
      </c>
      <c r="G134" s="208">
        <f>-NPV('Life Cycle Cost Evaluation'!$M$1,G50:G$100)/(1+'Life Cycle Cost Evaluation'!$M$1)^($B49-'Life Cycle Cost Evaluation'!$M$4)</f>
        <v>0</v>
      </c>
      <c r="H134" s="208">
        <f>-NPV('Life Cycle Cost Evaluation'!$M$1,H50:H$100)/(1+'Life Cycle Cost Evaluation'!$M$1)^($B49-'Life Cycle Cost Evaluation'!$M$4)</f>
        <v>-263054.39386210829</v>
      </c>
      <c r="I134" s="208">
        <f>-NPV('Life Cycle Cost Evaluation'!$M$1,I50:I$100)/(1+'Life Cycle Cost Evaluation'!$M$1)^($B49-'Life Cycle Cost Evaluation'!$M$4)</f>
        <v>-789301.40412444377</v>
      </c>
      <c r="J134" s="208">
        <f>-NPV('Life Cycle Cost Evaluation'!$M$1,J50:J$100)/(1+'Life Cycle Cost Evaluation'!$M$1)^($B49-'Life Cycle Cost Evaluation'!$M$4)</f>
        <v>-333307.41684774321</v>
      </c>
      <c r="K134" s="208">
        <f>-NPV('Life Cycle Cost Evaluation'!$M$1,K50:K$100)/(1+'Life Cycle Cost Evaluation'!$M$1)^($B49-'Life Cycle Cost Evaluation'!$M$4)</f>
        <v>0</v>
      </c>
      <c r="L134" s="208">
        <f>-NPV('Life Cycle Cost Evaluation'!$M$1,L50:L$100)/(1+'Life Cycle Cost Evaluation'!$M$1)^($B49-'Life Cycle Cost Evaluation'!$M$4)</f>
        <v>-157569.5147233895</v>
      </c>
      <c r="M134" s="208">
        <f>-NPV('Life Cycle Cost Evaluation'!$M$1,M50:M$100)/(1+'Life Cycle Cost Evaluation'!$M$1)^($B49-'Life Cycle Cost Evaluation'!$M$4)</f>
        <v>-110210.57501381497</v>
      </c>
      <c r="N134" s="208">
        <f>-NPV('Life Cycle Cost Evaluation'!$M$1,N50:N$100)/(1+'Life Cycle Cost Evaluation'!$M$1)^($B49-'Life Cycle Cost Evaluation'!$M$4)</f>
        <v>0</v>
      </c>
      <c r="O134" s="208">
        <f>-NPV('Life Cycle Cost Evaluation'!$M$1,O50:O$100)/(1+'Life Cycle Cost Evaluation'!$M$1)^($B49-'Life Cycle Cost Evaluation'!$M$4)</f>
        <v>0</v>
      </c>
      <c r="P134" s="208">
        <f>-NPV('Life Cycle Cost Evaluation'!$M$1,P50:P$100)/(1+'Life Cycle Cost Evaluation'!$M$1)^($B49-'Life Cycle Cost Evaluation'!$M$4)</f>
        <v>0</v>
      </c>
      <c r="Q134" s="208">
        <f>-NPV('Life Cycle Cost Evaluation'!$M$1,Q50:Q$100)/(1+'Life Cycle Cost Evaluation'!$M$1)^($B49-'Life Cycle Cost Evaluation'!$M$4)</f>
        <v>0</v>
      </c>
      <c r="R134" s="208">
        <f>-NPV('Life Cycle Cost Evaluation'!$M$1,R50:R$100)/(1+'Life Cycle Cost Evaluation'!$M$1)^($B49-'Life Cycle Cost Evaluation'!$M$4)</f>
        <v>0</v>
      </c>
      <c r="S134" s="208">
        <f>-NPV('Life Cycle Cost Evaluation'!$M$1,S50:S$100)/(1+'Life Cycle Cost Evaluation'!$M$1)^($B49-'Life Cycle Cost Evaluation'!$M$4)</f>
        <v>0</v>
      </c>
      <c r="T134" s="208">
        <f>-NPV('Life Cycle Cost Evaluation'!$M$1,T50:T$100)/(1+'Life Cycle Cost Evaluation'!$M$1)^($B49-'Life Cycle Cost Evaluation'!$M$4)</f>
        <v>0</v>
      </c>
      <c r="U134" s="208">
        <f>-NPV('Life Cycle Cost Evaluation'!$M$1,U50:U$100)/(1+'Life Cycle Cost Evaluation'!$M$1)^($B49-'Life Cycle Cost Evaluation'!$M$4)</f>
        <v>0</v>
      </c>
      <c r="V134" s="208">
        <f>-NPV('Life Cycle Cost Evaluation'!$M$1,V50:V$100)/(1+'Life Cycle Cost Evaluation'!$M$1)^($B49-'Life Cycle Cost Evaluation'!$M$4)</f>
        <v>0</v>
      </c>
      <c r="W134" s="208">
        <f>-NPV('Life Cycle Cost Evaluation'!$M$1,W50:W$100)/(1+'Life Cycle Cost Evaluation'!$M$1)^($B49-'Life Cycle Cost Evaluation'!$M$4)</f>
        <v>0</v>
      </c>
      <c r="X134" s="208">
        <f>-NPV('Life Cycle Cost Evaluation'!$M$1,X50:X$100)/(1+'Life Cycle Cost Evaluation'!$M$1)^($B49-'Life Cycle Cost Evaluation'!$M$4)</f>
        <v>-363396.51924289431</v>
      </c>
      <c r="Y134" s="208">
        <f>-NPV('Life Cycle Cost Evaluation'!$M$1,Y50:Y$100)/(1+'Life Cycle Cost Evaluation'!$M$1)^($B49-'Life Cycle Cost Evaluation'!$M$4)</f>
        <v>0</v>
      </c>
      <c r="Z134" s="208">
        <f>-NPV('Life Cycle Cost Evaluation'!$M$1,Z50:Z$100)/(1+'Life Cycle Cost Evaluation'!$M$1)^($B49-'Life Cycle Cost Evaluation'!$M$4)</f>
        <v>0</v>
      </c>
      <c r="AA134" s="208">
        <f>-NPV('Life Cycle Cost Evaluation'!$M$1,AA50:AA$100)/(1+'Life Cycle Cost Evaluation'!$M$1)^($B49-'Life Cycle Cost Evaluation'!$M$4)</f>
        <v>-311155.99686900398</v>
      </c>
      <c r="AB134" s="208">
        <f>-NPV('Life Cycle Cost Evaluation'!$M$1,AB50:AB$100)/(1+'Life Cycle Cost Evaluation'!$M$1)^($B49-'Life Cycle Cost Evaluation'!$M$4)</f>
        <v>0</v>
      </c>
      <c r="AC134" s="208">
        <f>-NPV('Life Cycle Cost Evaluation'!$M$1,AC50:AC$100)/(1+'Life Cycle Cost Evaluation'!$M$1)^($B49-'Life Cycle Cost Evaluation'!$M$4)</f>
        <v>0</v>
      </c>
      <c r="AD134" s="208">
        <f>-NPV('Life Cycle Cost Evaluation'!$M$1,AD50:AD$100)/(1+'Life Cycle Cost Evaluation'!$M$1)^($B49-'Life Cycle Cost Evaluation'!$M$4)</f>
        <v>0</v>
      </c>
      <c r="AE134" s="208">
        <f>-NPV('Life Cycle Cost Evaluation'!$M$1,AE50:AE$100)/(1+'Life Cycle Cost Evaluation'!$M$1)^($B49-'Life Cycle Cost Evaluation'!$M$4)</f>
        <v>-247508.57453462732</v>
      </c>
      <c r="AF134" s="208">
        <f>-NPV('Life Cycle Cost Evaluation'!$M$1,AF50:AF$100)/(1+'Life Cycle Cost Evaluation'!$M$1)^($B49-'Life Cycle Cost Evaluation'!$M$4)</f>
        <v>0</v>
      </c>
      <c r="AG134" s="208">
        <f>-NPV('Life Cycle Cost Evaluation'!$M$1,AG50:AG$100)/(1+'Life Cycle Cost Evaluation'!$M$1)^($B49-'Life Cycle Cost Evaluation'!$M$4)</f>
        <v>0</v>
      </c>
      <c r="AH134" s="208">
        <f>-NPV('Life Cycle Cost Evaluation'!$M$1,AH50:AH$100)/(1+'Life Cycle Cost Evaluation'!$M$1)^($B49-'Life Cycle Cost Evaluation'!$M$4)</f>
        <v>0</v>
      </c>
      <c r="AI134" s="208">
        <f>-NPV('Life Cycle Cost Evaluation'!$M$1,AI50:AI$100)/(1+'Life Cycle Cost Evaluation'!$M$1)^($B49-'Life Cycle Cost Evaluation'!$M$4)</f>
        <v>-996940.81071702659</v>
      </c>
      <c r="AJ134" s="208">
        <f>-NPV('Life Cycle Cost Evaluation'!$M$1,AJ50:AJ$100)/(1+'Life Cycle Cost Evaluation'!$M$1)^($B49-'Life Cycle Cost Evaluation'!$M$4)</f>
        <v>0</v>
      </c>
      <c r="AK134" s="208">
        <f>-NPV('Life Cycle Cost Evaluation'!$M$1,AK50:AK$100)/(1+'Life Cycle Cost Evaluation'!$M$1)^($B49-'Life Cycle Cost Evaluation'!$M$4)</f>
        <v>0</v>
      </c>
      <c r="AL134" s="208">
        <f>-NPV('Life Cycle Cost Evaluation'!$M$1,AL50:AL$100)/(1+'Life Cycle Cost Evaluation'!$M$1)^($B49-'Life Cycle Cost Evaluation'!$M$4)</f>
        <v>-223891.27791206873</v>
      </c>
      <c r="AM134" s="208">
        <f>-NPV('Life Cycle Cost Evaluation'!$M$1,AM50:AM$100)/(1+'Life Cycle Cost Evaluation'!$M$1)^($B49-'Life Cycle Cost Evaluation'!$M$4)</f>
        <v>0</v>
      </c>
      <c r="AN134" s="208">
        <f>-NPV('Life Cycle Cost Evaluation'!$M$1,AN50:AN$100)/(1+'Life Cycle Cost Evaluation'!$M$1)^($B49-'Life Cycle Cost Evaluation'!$M$4)</f>
        <v>0</v>
      </c>
      <c r="AO134" s="208">
        <f>-NPV('Life Cycle Cost Evaluation'!$M$1,AO50:AO$100)/(1+'Life Cycle Cost Evaluation'!$M$1)^($B49-'Life Cycle Cost Evaluation'!$M$4)</f>
        <v>0</v>
      </c>
      <c r="AP134" s="208">
        <f>-NPV('Life Cycle Cost Evaluation'!$M$1,AP50:AP$100)/(1+'Life Cycle Cost Evaluation'!$M$1)^($B49-'Life Cycle Cost Evaluation'!$M$4)</f>
        <v>-237900.5314325268</v>
      </c>
      <c r="AQ134" s="208">
        <f>-NPV('Life Cycle Cost Evaluation'!$M$1,AQ50:AQ$100)/(1+'Life Cycle Cost Evaluation'!$M$1)^($B49-'Life Cycle Cost Evaluation'!$M$4)</f>
        <v>0</v>
      </c>
      <c r="AR134" s="208">
        <f>-NPV('Life Cycle Cost Evaluation'!$M$1,AR50:AR$100)/(1+'Life Cycle Cost Evaluation'!$M$1)^($B49-'Life Cycle Cost Evaluation'!$M$4)</f>
        <v>0</v>
      </c>
      <c r="AS134" s="208">
        <f>-NPV('Life Cycle Cost Evaluation'!$M$1,AS50:AS$100)/(1+'Life Cycle Cost Evaluation'!$M$1)^($B49-'Life Cycle Cost Evaluation'!$M$4)</f>
        <v>0</v>
      </c>
      <c r="AT134" s="208">
        <f>-NPV('Life Cycle Cost Evaluation'!$M$1,AT50:AT$100)/(1+'Life Cycle Cost Evaluation'!$M$1)^($B49-'Life Cycle Cost Evaluation'!$M$4)</f>
        <v>0</v>
      </c>
      <c r="AU134" s="208">
        <f>-NPV('Life Cycle Cost Evaluation'!$M$1,AU50:AU$100)/(1+'Life Cycle Cost Evaluation'!$M$1)^($B49-'Life Cycle Cost Evaluation'!$M$4)</f>
        <v>0</v>
      </c>
      <c r="AV134" s="208">
        <f>-NPV('Life Cycle Cost Evaluation'!$M$1,AV50:AV$100)/(1+'Life Cycle Cost Evaluation'!$M$1)^($B49-'Life Cycle Cost Evaluation'!$M$4)</f>
        <v>0</v>
      </c>
      <c r="AW134" s="208">
        <f>-NPV('Life Cycle Cost Evaluation'!$M$1,AW50:AW$100)/(1+'Life Cycle Cost Evaluation'!$M$1)^($B49-'Life Cycle Cost Evaluation'!$M$4)</f>
        <v>0</v>
      </c>
      <c r="AX134" s="208">
        <f>-NPV('Life Cycle Cost Evaluation'!$M$1,AX50:AX$100)/(1+'Life Cycle Cost Evaluation'!$M$1)^($B49-'Life Cycle Cost Evaluation'!$M$4)</f>
        <v>0</v>
      </c>
      <c r="AY134" s="208">
        <f>-NPV('Life Cycle Cost Evaluation'!$M$1,AY50:AY$100)/(1+'Life Cycle Cost Evaluation'!$M$1)^($B49-'Life Cycle Cost Evaluation'!$M$4)</f>
        <v>0</v>
      </c>
      <c r="AZ134" s="208">
        <f>-NPV('Life Cycle Cost Evaluation'!$M$1,AZ50:AZ$100)/(1+'Life Cycle Cost Evaluation'!$M$1)^($B49-'Life Cycle Cost Evaluation'!$M$4)</f>
        <v>-544795.76115973073</v>
      </c>
      <c r="BA134" s="208">
        <f>-NPV('Life Cycle Cost Evaluation'!$M$1,BA50:BA$100)/(1+'Life Cycle Cost Evaluation'!$M$1)^($B49-'Life Cycle Cost Evaluation'!$M$4)</f>
        <v>0</v>
      </c>
      <c r="BB134" s="208">
        <f>-NPV('Life Cycle Cost Evaluation'!$M$1,BB50:BB$100)/(1+'Life Cycle Cost Evaluation'!$M$1)^($B49-'Life Cycle Cost Evaluation'!$M$4)</f>
        <v>0</v>
      </c>
      <c r="BC134" s="208">
        <f>-NPV('Life Cycle Cost Evaluation'!$M$1,BC50:BC$100)/(1+'Life Cycle Cost Evaluation'!$M$1)^($B49-'Life Cycle Cost Evaluation'!$M$4)</f>
        <v>0</v>
      </c>
      <c r="BD134" s="208">
        <f>-NPV('Life Cycle Cost Evaluation'!$M$1,BD50:BD$100)/(1+'Life Cycle Cost Evaluation'!$M$1)^($B49-'Life Cycle Cost Evaluation'!$M$4)</f>
        <v>0</v>
      </c>
      <c r="BE134" s="208">
        <f>-NPV('Life Cycle Cost Evaluation'!$M$1,BE50:BE$100)/(1+'Life Cycle Cost Evaluation'!$M$1)^($B49-'Life Cycle Cost Evaluation'!$M$4)</f>
        <v>-286853.45618264785</v>
      </c>
      <c r="BF134" s="208">
        <f>-NPV('Life Cycle Cost Evaluation'!$M$1,BF50:BF$100)/(1+'Life Cycle Cost Evaluation'!$M$1)^($B49-'Life Cycle Cost Evaluation'!$M$4)</f>
        <v>0</v>
      </c>
      <c r="BG134" s="208">
        <f>-NPV('Life Cycle Cost Evaluation'!$M$1,BG50:BG$100)/(1+'Life Cycle Cost Evaluation'!$M$1)^($B49-'Life Cycle Cost Evaluation'!$M$4)</f>
        <v>0</v>
      </c>
      <c r="BH134" s="208">
        <f>-NPV('Life Cycle Cost Evaluation'!$M$1,BH50:BH$100)/(1+'Life Cycle Cost Evaluation'!$M$1)^($B49-'Life Cycle Cost Evaluation'!$M$4)</f>
        <v>-4301019.0390463294</v>
      </c>
      <c r="BI134" s="208">
        <f>-NPV('Life Cycle Cost Evaluation'!$M$1,BI50:BI$100)/(1+'Life Cycle Cost Evaluation'!$M$1)^($B49-'Life Cycle Cost Evaluation'!$M$4)</f>
        <v>0</v>
      </c>
      <c r="BJ134" s="208">
        <f>-NPV('Life Cycle Cost Evaluation'!$M$1,BJ50:BJ$100)/(1+'Life Cycle Cost Evaluation'!$M$1)^($B49-'Life Cycle Cost Evaluation'!$M$4)</f>
        <v>0</v>
      </c>
      <c r="BK134" s="208">
        <f>-NPV('Life Cycle Cost Evaluation'!$M$1,BK50:BK$100)/(1+'Life Cycle Cost Evaluation'!$M$1)^($B49-'Life Cycle Cost Evaluation'!$M$4)</f>
        <v>0</v>
      </c>
      <c r="BL134" s="208">
        <f>-NPV('Life Cycle Cost Evaluation'!$M$1,BL50:BL$100)/(1+'Life Cycle Cost Evaluation'!$M$1)^($B49-'Life Cycle Cost Evaluation'!$M$4)</f>
        <v>0</v>
      </c>
      <c r="BM134" s="208">
        <f>-NPV('Life Cycle Cost Evaluation'!$M$1,BM50:BM$100)/(1+'Life Cycle Cost Evaluation'!$M$1)^($B49-'Life Cycle Cost Evaluation'!$M$4)</f>
        <v>0</v>
      </c>
      <c r="BN134" s="208">
        <f>-NPV('Life Cycle Cost Evaluation'!$M$1,BN50:BN$100)/(1+'Life Cycle Cost Evaluation'!$M$1)^($B49-'Life Cycle Cost Evaluation'!$M$4)</f>
        <v>0</v>
      </c>
      <c r="BO134" s="208">
        <f>-NPV('Life Cycle Cost Evaluation'!$M$1,BO50:BO$100)/(1+'Life Cycle Cost Evaluation'!$M$1)^($B49-'Life Cycle Cost Evaluation'!$M$4)</f>
        <v>0</v>
      </c>
      <c r="BP134" s="208">
        <f>-NPV('Life Cycle Cost Evaluation'!$M$1,BP50:BP$100)/(1+'Life Cycle Cost Evaluation'!$M$1)^($B49-'Life Cycle Cost Evaluation'!$M$4)</f>
        <v>0</v>
      </c>
      <c r="BQ134" s="208">
        <f>-NPV('Life Cycle Cost Evaluation'!$M$1,BQ50:BQ$100)/(1+'Life Cycle Cost Evaluation'!$M$1)^($B49-'Life Cycle Cost Evaluation'!$M$4)</f>
        <v>0</v>
      </c>
      <c r="BR134" s="208">
        <f>-NPV('Life Cycle Cost Evaluation'!$M$1,BR50:BR$100)/(1+'Life Cycle Cost Evaluation'!$M$1)^($B49-'Life Cycle Cost Evaluation'!$M$4)</f>
        <v>0</v>
      </c>
      <c r="BS134" s="208">
        <f>-NPV('Life Cycle Cost Evaluation'!$M$1,BS50:BS$100)/(1+'Life Cycle Cost Evaluation'!$M$1)^($B49-'Life Cycle Cost Evaluation'!$M$4)</f>
        <v>0</v>
      </c>
      <c r="BT134" s="208">
        <f>-NPV('Life Cycle Cost Evaluation'!$M$1,BT50:BT$100)/(1+'Life Cycle Cost Evaluation'!$M$1)^($B49-'Life Cycle Cost Evaluation'!$M$4)</f>
        <v>0</v>
      </c>
      <c r="BU134" s="208">
        <f>-NPV('Life Cycle Cost Evaluation'!$M$1,BU50:BU$100)/(1+'Life Cycle Cost Evaluation'!$M$1)^($B49-'Life Cycle Cost Evaluation'!$M$4)</f>
        <v>0</v>
      </c>
      <c r="BV134" s="208">
        <f>-NPV('Life Cycle Cost Evaluation'!$M$1,BV50:BV$100)/(1+'Life Cycle Cost Evaluation'!$M$1)^($B49-'Life Cycle Cost Evaluation'!$M$4)</f>
        <v>0</v>
      </c>
      <c r="BW134" s="208">
        <f>-NPV('Life Cycle Cost Evaluation'!$M$1,BW50:BW$100)/(1+'Life Cycle Cost Evaluation'!$M$1)^($B49-'Life Cycle Cost Evaluation'!$M$4)</f>
        <v>0</v>
      </c>
      <c r="BX134" s="208">
        <f>-NPV('Life Cycle Cost Evaluation'!$M$1,BX50:BX$100)/(1+'Life Cycle Cost Evaluation'!$M$1)^($B49-'Life Cycle Cost Evaluation'!$M$4)</f>
        <v>0</v>
      </c>
      <c r="BY134" s="208">
        <f>-NPV('Life Cycle Cost Evaluation'!$M$1,BY50:BY$100)/(1+'Life Cycle Cost Evaluation'!$M$1)^($B49-'Life Cycle Cost Evaluation'!$M$4)</f>
        <v>0</v>
      </c>
      <c r="BZ134" s="208">
        <f>-NPV('Life Cycle Cost Evaluation'!$M$1,BZ50:BZ$100)/(1+'Life Cycle Cost Evaluation'!$M$1)^($B49-'Life Cycle Cost Evaluation'!$M$4)</f>
        <v>0</v>
      </c>
      <c r="CA134" s="208">
        <f>-NPV('Life Cycle Cost Evaluation'!$M$1,CA50:CA$100)/(1+'Life Cycle Cost Evaluation'!$M$1)^($B49-'Life Cycle Cost Evaluation'!$M$4)</f>
        <v>0</v>
      </c>
      <c r="CB134" s="208">
        <f>-NPV('Life Cycle Cost Evaluation'!$M$1,CB50:CB$100)/(1+'Life Cycle Cost Evaluation'!$M$1)^($B49-'Life Cycle Cost Evaluation'!$M$4)</f>
        <v>0</v>
      </c>
      <c r="CC134" s="208">
        <f>-NPV('Life Cycle Cost Evaluation'!$M$1,CC50:CC$100)/(1+'Life Cycle Cost Evaluation'!$M$1)^($B49-'Life Cycle Cost Evaluation'!$M$4)</f>
        <v>0</v>
      </c>
      <c r="CD134" s="208">
        <f>-NPV('Life Cycle Cost Evaluation'!$M$1,CD50:CD$100)/(1+'Life Cycle Cost Evaluation'!$M$1)^($B49-'Life Cycle Cost Evaluation'!$M$4)</f>
        <v>0</v>
      </c>
      <c r="CE134" s="208">
        <f>-NPV('Life Cycle Cost Evaluation'!$M$1,CE50:CE$100)/(1+'Life Cycle Cost Evaluation'!$M$1)^($B49-'Life Cycle Cost Evaluation'!$M$4)</f>
        <v>0</v>
      </c>
      <c r="CF134" s="208">
        <f>-NPV('Life Cycle Cost Evaluation'!$M$1,CF50:CF$100)/(1+'Life Cycle Cost Evaluation'!$M$1)^($B49-'Life Cycle Cost Evaluation'!$M$4)</f>
        <v>0</v>
      </c>
      <c r="CG134" s="208">
        <f>SUM(D134:AG134)</f>
        <v>-2780853.5959197059</v>
      </c>
    </row>
    <row r="135" spans="2:85" x14ac:dyDescent="0.2">
      <c r="B135" s="86">
        <f t="shared" si="124"/>
        <v>2057</v>
      </c>
      <c r="C135" s="208"/>
      <c r="D135" s="208">
        <f>-NPV('Life Cycle Cost Evaluation'!$M$1,D51:D$100)/(1+'Life Cycle Cost Evaluation'!$M$1)^($B50-'Life Cycle Cost Evaluation'!$M$4)</f>
        <v>-38255.490799228268</v>
      </c>
      <c r="E135" s="208">
        <f>-NPV('Life Cycle Cost Evaluation'!$M$1,E51:E$100)/(1+'Life Cycle Cost Evaluation'!$M$1)^($B50-'Life Cycle Cost Evaluation'!$M$4)</f>
        <v>-40395.365134356056</v>
      </c>
      <c r="F135" s="208">
        <f>-NPV('Life Cycle Cost Evaluation'!$M$1,F51:F$100)/(1+'Life Cycle Cost Evaluation'!$M$1)^($B50-'Life Cycle Cost Evaluation'!$M$4)</f>
        <v>-107048.13800603819</v>
      </c>
      <c r="G135" s="208">
        <f>-NPV('Life Cycle Cost Evaluation'!$M$1,G51:G$100)/(1+'Life Cycle Cost Evaluation'!$M$1)^($B50-'Life Cycle Cost Evaluation'!$M$4)</f>
        <v>0</v>
      </c>
      <c r="H135" s="208">
        <f>-NPV('Life Cycle Cost Evaluation'!$M$1,H51:H$100)/(1+'Life Cycle Cost Evaluation'!$M$1)^($B50-'Life Cycle Cost Evaluation'!$M$4)</f>
        <v>-238390.76442363241</v>
      </c>
      <c r="I135" s="208">
        <f>-NPV('Life Cycle Cost Evaluation'!$M$1,I51:I$100)/(1+'Life Cycle Cost Evaluation'!$M$1)^($B50-'Life Cycle Cost Evaluation'!$M$4)</f>
        <v>-715828.31705670024</v>
      </c>
      <c r="J135" s="208">
        <f>-NPV('Life Cycle Cost Evaluation'!$M$1,J51:J$100)/(1+'Life Cycle Cost Evaluation'!$M$1)^($B50-'Life Cycle Cost Evaluation'!$M$4)</f>
        <v>-302491.50705291663</v>
      </c>
      <c r="K135" s="208">
        <f>-NPV('Life Cycle Cost Evaluation'!$M$1,K51:K$100)/(1+'Life Cycle Cost Evaluation'!$M$1)^($B50-'Life Cycle Cost Evaluation'!$M$4)</f>
        <v>0</v>
      </c>
      <c r="L135" s="208">
        <f>-NPV('Life Cycle Cost Evaluation'!$M$1,L51:L$100)/(1+'Life Cycle Cost Evaluation'!$M$1)^($B50-'Life Cycle Cost Evaluation'!$M$4)</f>
        <v>-143181.71539276239</v>
      </c>
      <c r="M135" s="208">
        <f>-NPV('Life Cycle Cost Evaluation'!$M$1,M51:M$100)/(1+'Life Cycle Cost Evaluation'!$M$1)^($B50-'Life Cycle Cost Evaluation'!$M$4)</f>
        <v>-100203.91176206818</v>
      </c>
      <c r="N135" s="208">
        <f>-NPV('Life Cycle Cost Evaluation'!$M$1,N51:N$100)/(1+'Life Cycle Cost Evaluation'!$M$1)^($B50-'Life Cycle Cost Evaluation'!$M$4)</f>
        <v>0</v>
      </c>
      <c r="O135" s="208">
        <f>-NPV('Life Cycle Cost Evaluation'!$M$1,O51:O$100)/(1+'Life Cycle Cost Evaluation'!$M$1)^($B50-'Life Cycle Cost Evaluation'!$M$4)</f>
        <v>0</v>
      </c>
      <c r="P135" s="208">
        <f>-NPV('Life Cycle Cost Evaluation'!$M$1,P51:P$100)/(1+'Life Cycle Cost Evaluation'!$M$1)^($B50-'Life Cycle Cost Evaluation'!$M$4)</f>
        <v>0</v>
      </c>
      <c r="Q135" s="208">
        <f>-NPV('Life Cycle Cost Evaluation'!$M$1,Q51:Q$100)/(1+'Life Cycle Cost Evaluation'!$M$1)^($B50-'Life Cycle Cost Evaluation'!$M$4)</f>
        <v>0</v>
      </c>
      <c r="R135" s="208">
        <f>-NPV('Life Cycle Cost Evaluation'!$M$1,R51:R$100)/(1+'Life Cycle Cost Evaluation'!$M$1)^($B50-'Life Cycle Cost Evaluation'!$M$4)</f>
        <v>0</v>
      </c>
      <c r="S135" s="208">
        <f>-NPV('Life Cycle Cost Evaluation'!$M$1,S51:S$100)/(1+'Life Cycle Cost Evaluation'!$M$1)^($B50-'Life Cycle Cost Evaluation'!$M$4)</f>
        <v>0</v>
      </c>
      <c r="T135" s="208">
        <f>-NPV('Life Cycle Cost Evaluation'!$M$1,T51:T$100)/(1+'Life Cycle Cost Evaluation'!$M$1)^($B50-'Life Cycle Cost Evaluation'!$M$4)</f>
        <v>0</v>
      </c>
      <c r="U135" s="208">
        <f>-NPV('Life Cycle Cost Evaluation'!$M$1,U51:U$100)/(1+'Life Cycle Cost Evaluation'!$M$1)^($B50-'Life Cycle Cost Evaluation'!$M$4)</f>
        <v>0</v>
      </c>
      <c r="V135" s="208">
        <f>-NPV('Life Cycle Cost Evaluation'!$M$1,V51:V$100)/(1+'Life Cycle Cost Evaluation'!$M$1)^($B50-'Life Cycle Cost Evaluation'!$M$4)</f>
        <v>0</v>
      </c>
      <c r="W135" s="208">
        <f>-NPV('Life Cycle Cost Evaluation'!$M$1,W51:W$100)/(1+'Life Cycle Cost Evaluation'!$M$1)^($B50-'Life Cycle Cost Evaluation'!$M$4)</f>
        <v>0</v>
      </c>
      <c r="X135" s="208">
        <f>-NPV('Life Cycle Cost Evaluation'!$M$1,X51:X$100)/(1+'Life Cycle Cost Evaluation'!$M$1)^($B50-'Life Cycle Cost Evaluation'!$M$4)</f>
        <v>-331515.34380567929</v>
      </c>
      <c r="Y135" s="208">
        <f>-NPV('Life Cycle Cost Evaluation'!$M$1,Y51:Y$100)/(1+'Life Cycle Cost Evaluation'!$M$1)^($B50-'Life Cycle Cost Evaluation'!$M$4)</f>
        <v>0</v>
      </c>
      <c r="Z135" s="208">
        <f>-NPV('Life Cycle Cost Evaluation'!$M$1,Z51:Z$100)/(1+'Life Cycle Cost Evaluation'!$M$1)^($B50-'Life Cycle Cost Evaluation'!$M$4)</f>
        <v>0</v>
      </c>
      <c r="AA135" s="208">
        <f>-NPV('Life Cycle Cost Evaluation'!$M$1,AA51:AA$100)/(1+'Life Cycle Cost Evaluation'!$M$1)^($B50-'Life Cycle Cost Evaluation'!$M$4)</f>
        <v>-283908.77849474316</v>
      </c>
      <c r="AB135" s="208">
        <f>-NPV('Life Cycle Cost Evaluation'!$M$1,AB51:AB$100)/(1+'Life Cycle Cost Evaluation'!$M$1)^($B50-'Life Cycle Cost Evaluation'!$M$4)</f>
        <v>0</v>
      </c>
      <c r="AC135" s="208">
        <f>-NPV('Life Cycle Cost Evaluation'!$M$1,AC51:AC$100)/(1+'Life Cycle Cost Evaluation'!$M$1)^($B50-'Life Cycle Cost Evaluation'!$M$4)</f>
        <v>0</v>
      </c>
      <c r="AD135" s="208">
        <f>-NPV('Life Cycle Cost Evaluation'!$M$1,AD51:AD$100)/(1+'Life Cycle Cost Evaluation'!$M$1)^($B50-'Life Cycle Cost Evaluation'!$M$4)</f>
        <v>0</v>
      </c>
      <c r="AE135" s="208">
        <f>-NPV('Life Cycle Cost Evaluation'!$M$1,AE51:AE$100)/(1+'Life Cycle Cost Evaluation'!$M$1)^($B50-'Life Cycle Cost Evaluation'!$M$4)</f>
        <v>-225762.44555038901</v>
      </c>
      <c r="AF135" s="208">
        <f>-NPV('Life Cycle Cost Evaluation'!$M$1,AF51:AF$100)/(1+'Life Cycle Cost Evaluation'!$M$1)^($B50-'Life Cycle Cost Evaluation'!$M$4)</f>
        <v>0</v>
      </c>
      <c r="AG135" s="208">
        <f>-NPV('Life Cycle Cost Evaluation'!$M$1,AG51:AG$100)/(1+'Life Cycle Cost Evaluation'!$M$1)^($B50-'Life Cycle Cost Evaluation'!$M$4)</f>
        <v>0</v>
      </c>
      <c r="AH135" s="208">
        <f>-NPV('Life Cycle Cost Evaluation'!$M$1,AH51:AH$100)/(1+'Life Cycle Cost Evaluation'!$M$1)^($B50-'Life Cycle Cost Evaluation'!$M$4)</f>
        <v>0</v>
      </c>
      <c r="AI135" s="208">
        <f>-NPV('Life Cycle Cost Evaluation'!$M$1,AI51:AI$100)/(1+'Life Cycle Cost Evaluation'!$M$1)^($B50-'Life Cycle Cost Evaluation'!$M$4)</f>
        <v>-935479.7886056361</v>
      </c>
      <c r="AJ135" s="208">
        <f>-NPV('Life Cycle Cost Evaluation'!$M$1,AJ51:AJ$100)/(1+'Life Cycle Cost Evaluation'!$M$1)^($B50-'Life Cycle Cost Evaluation'!$M$4)</f>
        <v>0</v>
      </c>
      <c r="AK135" s="208">
        <f>-NPV('Life Cycle Cost Evaluation'!$M$1,AK51:AK$100)/(1+'Life Cycle Cost Evaluation'!$M$1)^($B50-'Life Cycle Cost Evaluation'!$M$4)</f>
        <v>0</v>
      </c>
      <c r="AL135" s="208">
        <f>-NPV('Life Cycle Cost Evaluation'!$M$1,AL51:AL$100)/(1+'Life Cycle Cost Evaluation'!$M$1)^($B50-'Life Cycle Cost Evaluation'!$M$4)</f>
        <v>-210088.46571461824</v>
      </c>
      <c r="AM135" s="208">
        <f>-NPV('Life Cycle Cost Evaluation'!$M$1,AM51:AM$100)/(1+'Life Cycle Cost Evaluation'!$M$1)^($B50-'Life Cycle Cost Evaluation'!$M$4)</f>
        <v>0</v>
      </c>
      <c r="AN135" s="208">
        <f>-NPV('Life Cycle Cost Evaluation'!$M$1,AN51:AN$100)/(1+'Life Cycle Cost Evaluation'!$M$1)^($B50-'Life Cycle Cost Evaluation'!$M$4)</f>
        <v>0</v>
      </c>
      <c r="AO135" s="208">
        <f>-NPV('Life Cycle Cost Evaluation'!$M$1,AO51:AO$100)/(1+'Life Cycle Cost Evaluation'!$M$1)^($B50-'Life Cycle Cost Evaluation'!$M$4)</f>
        <v>0</v>
      </c>
      <c r="AP135" s="208">
        <f>-NPV('Life Cycle Cost Evaluation'!$M$1,AP51:AP$100)/(1+'Life Cycle Cost Evaluation'!$M$1)^($B50-'Life Cycle Cost Evaluation'!$M$4)</f>
        <v>-223234.05407950337</v>
      </c>
      <c r="AQ135" s="208">
        <f>-NPV('Life Cycle Cost Evaluation'!$M$1,AQ51:AQ$100)/(1+'Life Cycle Cost Evaluation'!$M$1)^($B50-'Life Cycle Cost Evaluation'!$M$4)</f>
        <v>0</v>
      </c>
      <c r="AR135" s="208">
        <f>-NPV('Life Cycle Cost Evaluation'!$M$1,AR51:AR$100)/(1+'Life Cycle Cost Evaluation'!$M$1)^($B50-'Life Cycle Cost Evaluation'!$M$4)</f>
        <v>0</v>
      </c>
      <c r="AS135" s="208">
        <f>-NPV('Life Cycle Cost Evaluation'!$M$1,AS51:AS$100)/(1+'Life Cycle Cost Evaluation'!$M$1)^($B50-'Life Cycle Cost Evaluation'!$M$4)</f>
        <v>0</v>
      </c>
      <c r="AT135" s="208">
        <f>-NPV('Life Cycle Cost Evaluation'!$M$1,AT51:AT$100)/(1+'Life Cycle Cost Evaluation'!$M$1)^($B50-'Life Cycle Cost Evaluation'!$M$4)</f>
        <v>0</v>
      </c>
      <c r="AU135" s="208">
        <f>-NPV('Life Cycle Cost Evaluation'!$M$1,AU51:AU$100)/(1+'Life Cycle Cost Evaluation'!$M$1)^($B50-'Life Cycle Cost Evaluation'!$M$4)</f>
        <v>0</v>
      </c>
      <c r="AV135" s="208">
        <f>-NPV('Life Cycle Cost Evaluation'!$M$1,AV51:AV$100)/(1+'Life Cycle Cost Evaluation'!$M$1)^($B50-'Life Cycle Cost Evaluation'!$M$4)</f>
        <v>0</v>
      </c>
      <c r="AW135" s="208">
        <f>-NPV('Life Cycle Cost Evaluation'!$M$1,AW51:AW$100)/(1+'Life Cycle Cost Evaluation'!$M$1)^($B50-'Life Cycle Cost Evaluation'!$M$4)</f>
        <v>0</v>
      </c>
      <c r="AX135" s="208">
        <f>-NPV('Life Cycle Cost Evaluation'!$M$1,AX51:AX$100)/(1+'Life Cycle Cost Evaluation'!$M$1)^($B50-'Life Cycle Cost Evaluation'!$M$4)</f>
        <v>0</v>
      </c>
      <c r="AY135" s="208">
        <f>-NPV('Life Cycle Cost Evaluation'!$M$1,AY51:AY$100)/(1+'Life Cycle Cost Evaluation'!$M$1)^($B50-'Life Cycle Cost Evaluation'!$M$4)</f>
        <v>0</v>
      </c>
      <c r="AZ135" s="208">
        <f>-NPV('Life Cycle Cost Evaluation'!$M$1,AZ51:AZ$100)/(1+'Life Cycle Cost Evaluation'!$M$1)^($B50-'Life Cycle Cost Evaluation'!$M$4)</f>
        <v>-511209.30952400353</v>
      </c>
      <c r="BA135" s="208">
        <f>-NPV('Life Cycle Cost Evaluation'!$M$1,BA51:BA$100)/(1+'Life Cycle Cost Evaluation'!$M$1)^($B50-'Life Cycle Cost Evaluation'!$M$4)</f>
        <v>0</v>
      </c>
      <c r="BB135" s="208">
        <f>-NPV('Life Cycle Cost Evaluation'!$M$1,BB51:BB$100)/(1+'Life Cycle Cost Evaluation'!$M$1)^($B50-'Life Cycle Cost Evaluation'!$M$4)</f>
        <v>0</v>
      </c>
      <c r="BC135" s="208">
        <f>-NPV('Life Cycle Cost Evaluation'!$M$1,BC51:BC$100)/(1+'Life Cycle Cost Evaluation'!$M$1)^($B50-'Life Cycle Cost Evaluation'!$M$4)</f>
        <v>0</v>
      </c>
      <c r="BD135" s="208">
        <f>-NPV('Life Cycle Cost Evaluation'!$M$1,BD51:BD$100)/(1+'Life Cycle Cost Evaluation'!$M$1)^($B50-'Life Cycle Cost Evaluation'!$M$4)</f>
        <v>0</v>
      </c>
      <c r="BE135" s="208">
        <f>-NPV('Life Cycle Cost Evaluation'!$M$1,BE51:BE$100)/(1+'Life Cycle Cost Evaluation'!$M$1)^($B50-'Life Cycle Cost Evaluation'!$M$4)</f>
        <v>-269169.04962245264</v>
      </c>
      <c r="BF135" s="208">
        <f>-NPV('Life Cycle Cost Evaluation'!$M$1,BF51:BF$100)/(1+'Life Cycle Cost Evaluation'!$M$1)^($B50-'Life Cycle Cost Evaluation'!$M$4)</f>
        <v>0</v>
      </c>
      <c r="BG135" s="208">
        <f>-NPV('Life Cycle Cost Evaluation'!$M$1,BG51:BG$100)/(1+'Life Cycle Cost Evaluation'!$M$1)^($B50-'Life Cycle Cost Evaluation'!$M$4)</f>
        <v>0</v>
      </c>
      <c r="BH135" s="208">
        <f>-NPV('Life Cycle Cost Evaluation'!$M$1,BH51:BH$100)/(1+'Life Cycle Cost Evaluation'!$M$1)^($B50-'Life Cycle Cost Evaluation'!$M$4)</f>
        <v>-4035862.8498135768</v>
      </c>
      <c r="BI135" s="208">
        <f>-NPV('Life Cycle Cost Evaluation'!$M$1,BI51:BI$100)/(1+'Life Cycle Cost Evaluation'!$M$1)^($B50-'Life Cycle Cost Evaluation'!$M$4)</f>
        <v>0</v>
      </c>
      <c r="BJ135" s="208">
        <f>-NPV('Life Cycle Cost Evaluation'!$M$1,BJ51:BJ$100)/(1+'Life Cycle Cost Evaluation'!$M$1)^($B50-'Life Cycle Cost Evaluation'!$M$4)</f>
        <v>0</v>
      </c>
      <c r="BK135" s="208">
        <f>-NPV('Life Cycle Cost Evaluation'!$M$1,BK51:BK$100)/(1+'Life Cycle Cost Evaluation'!$M$1)^($B50-'Life Cycle Cost Evaluation'!$M$4)</f>
        <v>0</v>
      </c>
      <c r="BL135" s="208">
        <f>-NPV('Life Cycle Cost Evaluation'!$M$1,BL51:BL$100)/(1+'Life Cycle Cost Evaluation'!$M$1)^($B50-'Life Cycle Cost Evaluation'!$M$4)</f>
        <v>0</v>
      </c>
      <c r="BM135" s="208">
        <f>-NPV('Life Cycle Cost Evaluation'!$M$1,BM51:BM$100)/(1+'Life Cycle Cost Evaluation'!$M$1)^($B50-'Life Cycle Cost Evaluation'!$M$4)</f>
        <v>0</v>
      </c>
      <c r="BN135" s="208">
        <f>-NPV('Life Cycle Cost Evaluation'!$M$1,BN51:BN$100)/(1+'Life Cycle Cost Evaluation'!$M$1)^($B50-'Life Cycle Cost Evaluation'!$M$4)</f>
        <v>0</v>
      </c>
      <c r="BO135" s="208">
        <f>-NPV('Life Cycle Cost Evaluation'!$M$1,BO51:BO$100)/(1+'Life Cycle Cost Evaluation'!$M$1)^($B50-'Life Cycle Cost Evaluation'!$M$4)</f>
        <v>0</v>
      </c>
      <c r="BP135" s="208">
        <f>-NPV('Life Cycle Cost Evaluation'!$M$1,BP51:BP$100)/(1+'Life Cycle Cost Evaluation'!$M$1)^($B50-'Life Cycle Cost Evaluation'!$M$4)</f>
        <v>0</v>
      </c>
      <c r="BQ135" s="208">
        <f>-NPV('Life Cycle Cost Evaluation'!$M$1,BQ51:BQ$100)/(1+'Life Cycle Cost Evaluation'!$M$1)^($B50-'Life Cycle Cost Evaluation'!$M$4)</f>
        <v>0</v>
      </c>
      <c r="BR135" s="208">
        <f>-NPV('Life Cycle Cost Evaluation'!$M$1,BR51:BR$100)/(1+'Life Cycle Cost Evaluation'!$M$1)^($B50-'Life Cycle Cost Evaluation'!$M$4)</f>
        <v>0</v>
      </c>
      <c r="BS135" s="208">
        <f>-NPV('Life Cycle Cost Evaluation'!$M$1,BS51:BS$100)/(1+'Life Cycle Cost Evaluation'!$M$1)^($B50-'Life Cycle Cost Evaluation'!$M$4)</f>
        <v>0</v>
      </c>
      <c r="BT135" s="208">
        <f>-NPV('Life Cycle Cost Evaluation'!$M$1,BT51:BT$100)/(1+'Life Cycle Cost Evaluation'!$M$1)^($B50-'Life Cycle Cost Evaluation'!$M$4)</f>
        <v>0</v>
      </c>
      <c r="BU135" s="208">
        <f>-NPV('Life Cycle Cost Evaluation'!$M$1,BU51:BU$100)/(1+'Life Cycle Cost Evaluation'!$M$1)^($B50-'Life Cycle Cost Evaluation'!$M$4)</f>
        <v>0</v>
      </c>
      <c r="BV135" s="208">
        <f>-NPV('Life Cycle Cost Evaluation'!$M$1,BV51:BV$100)/(1+'Life Cycle Cost Evaluation'!$M$1)^($B50-'Life Cycle Cost Evaluation'!$M$4)</f>
        <v>0</v>
      </c>
      <c r="BW135" s="208">
        <f>-NPV('Life Cycle Cost Evaluation'!$M$1,BW51:BW$100)/(1+'Life Cycle Cost Evaluation'!$M$1)^($B50-'Life Cycle Cost Evaluation'!$M$4)</f>
        <v>0</v>
      </c>
      <c r="BX135" s="208">
        <f>-NPV('Life Cycle Cost Evaluation'!$M$1,BX51:BX$100)/(1+'Life Cycle Cost Evaluation'!$M$1)^($B50-'Life Cycle Cost Evaluation'!$M$4)</f>
        <v>0</v>
      </c>
      <c r="BY135" s="208">
        <f>-NPV('Life Cycle Cost Evaluation'!$M$1,BY51:BY$100)/(1+'Life Cycle Cost Evaluation'!$M$1)^($B50-'Life Cycle Cost Evaluation'!$M$4)</f>
        <v>0</v>
      </c>
      <c r="BZ135" s="208">
        <f>-NPV('Life Cycle Cost Evaluation'!$M$1,BZ51:BZ$100)/(1+'Life Cycle Cost Evaluation'!$M$1)^($B50-'Life Cycle Cost Evaluation'!$M$4)</f>
        <v>0</v>
      </c>
      <c r="CA135" s="208">
        <f>-NPV('Life Cycle Cost Evaluation'!$M$1,CA51:CA$100)/(1+'Life Cycle Cost Evaluation'!$M$1)^($B50-'Life Cycle Cost Evaluation'!$M$4)</f>
        <v>0</v>
      </c>
      <c r="CB135" s="208">
        <f>-NPV('Life Cycle Cost Evaluation'!$M$1,CB51:CB$100)/(1+'Life Cycle Cost Evaluation'!$M$1)^($B50-'Life Cycle Cost Evaluation'!$M$4)</f>
        <v>0</v>
      </c>
      <c r="CC135" s="208">
        <f>-NPV('Life Cycle Cost Evaluation'!$M$1,CC51:CC$100)/(1+'Life Cycle Cost Evaluation'!$M$1)^($B50-'Life Cycle Cost Evaluation'!$M$4)</f>
        <v>0</v>
      </c>
      <c r="CD135" s="208">
        <f>-NPV('Life Cycle Cost Evaluation'!$M$1,CD51:CD$100)/(1+'Life Cycle Cost Evaluation'!$M$1)^($B50-'Life Cycle Cost Evaluation'!$M$4)</f>
        <v>0</v>
      </c>
      <c r="CE135" s="208">
        <f>-NPV('Life Cycle Cost Evaluation'!$M$1,CE51:CE$100)/(1+'Life Cycle Cost Evaluation'!$M$1)^($B50-'Life Cycle Cost Evaluation'!$M$4)</f>
        <v>0</v>
      </c>
      <c r="CF135" s="208">
        <f>-NPV('Life Cycle Cost Evaluation'!$M$1,CF51:CF$100)/(1+'Life Cycle Cost Evaluation'!$M$1)^($B50-'Life Cycle Cost Evaluation'!$M$4)</f>
        <v>0</v>
      </c>
      <c r="CG135" s="208">
        <f>SUM(D135:AH135)</f>
        <v>-2526981.7774785138</v>
      </c>
    </row>
    <row r="136" spans="2:85" x14ac:dyDescent="0.2">
      <c r="B136" s="86">
        <f t="shared" si="124"/>
        <v>2058</v>
      </c>
      <c r="C136" s="208"/>
      <c r="D136" s="208">
        <f>-NPV('Life Cycle Cost Evaluation'!$M$1,D52:D$100)/(1+'Life Cycle Cost Evaluation'!$M$1)^($B51-'Life Cycle Cost Evaluation'!$M$4)</f>
        <v>-34516.332121714579</v>
      </c>
      <c r="E136" s="208">
        <f>-NPV('Life Cycle Cost Evaluation'!$M$1,E52:E$100)/(1+'Life Cycle Cost Evaluation'!$M$1)^($B51-'Life Cycle Cost Evaluation'!$M$4)</f>
        <v>-36483.607505085783</v>
      </c>
      <c r="F136" s="208">
        <f>-NPV('Life Cycle Cost Evaluation'!$M$1,F52:F$100)/(1+'Life Cycle Cost Evaluation'!$M$1)^($B51-'Life Cycle Cost Evaluation'!$M$4)</f>
        <v>-96773.552871152104</v>
      </c>
      <c r="G136" s="208">
        <f>-NPV('Life Cycle Cost Evaluation'!$M$1,G52:G$100)/(1+'Life Cycle Cost Evaluation'!$M$1)^($B51-'Life Cycle Cost Evaluation'!$M$4)</f>
        <v>0</v>
      </c>
      <c r="H136" s="208">
        <f>-NPV('Life Cycle Cost Evaluation'!$M$1,H52:H$100)/(1+'Life Cycle Cost Evaluation'!$M$1)^($B51-'Life Cycle Cost Evaluation'!$M$4)</f>
        <v>-215869.12207639788</v>
      </c>
      <c r="I136" s="208">
        <f>-NPV('Life Cycle Cost Evaluation'!$M$1,I52:I$100)/(1+'Life Cycle Cost Evaluation'!$M$1)^($B51-'Life Cycle Cost Evaluation'!$M$4)</f>
        <v>-648713.20791806036</v>
      </c>
      <c r="J136" s="208">
        <f>-NPV('Life Cycle Cost Evaluation'!$M$1,J52:J$100)/(1+'Life Cycle Cost Evaluation'!$M$1)^($B51-'Life Cycle Cost Evaluation'!$M$4)</f>
        <v>-274333.71496130683</v>
      </c>
      <c r="K136" s="208">
        <f>-NPV('Life Cycle Cost Evaluation'!$M$1,K52:K$100)/(1+'Life Cycle Cost Evaluation'!$M$1)^($B51-'Life Cycle Cost Evaluation'!$M$4)</f>
        <v>0</v>
      </c>
      <c r="L136" s="208">
        <f>-NPV('Life Cycle Cost Evaluation'!$M$1,L52:L$100)/(1+'Life Cycle Cost Evaluation'!$M$1)^($B51-'Life Cycle Cost Evaluation'!$M$4)</f>
        <v>-130028.54334591457</v>
      </c>
      <c r="M136" s="208">
        <f>-NPV('Life Cycle Cost Evaluation'!$M$1,M52:M$100)/(1+'Life Cycle Cost Evaluation'!$M$1)^($B51-'Life Cycle Cost Evaluation'!$M$4)</f>
        <v>-91054.21185274623</v>
      </c>
      <c r="N136" s="208">
        <f>-NPV('Life Cycle Cost Evaluation'!$M$1,N52:N$100)/(1+'Life Cycle Cost Evaluation'!$M$1)^($B51-'Life Cycle Cost Evaluation'!$M$4)</f>
        <v>0</v>
      </c>
      <c r="O136" s="208">
        <f>-NPV('Life Cycle Cost Evaluation'!$M$1,O52:O$100)/(1+'Life Cycle Cost Evaluation'!$M$1)^($B51-'Life Cycle Cost Evaluation'!$M$4)</f>
        <v>0</v>
      </c>
      <c r="P136" s="208">
        <f>-NPV('Life Cycle Cost Evaluation'!$M$1,P52:P$100)/(1+'Life Cycle Cost Evaluation'!$M$1)^($B51-'Life Cycle Cost Evaluation'!$M$4)</f>
        <v>0</v>
      </c>
      <c r="Q136" s="208">
        <f>-NPV('Life Cycle Cost Evaluation'!$M$1,Q52:Q$100)/(1+'Life Cycle Cost Evaluation'!$M$1)^($B51-'Life Cycle Cost Evaluation'!$M$4)</f>
        <v>0</v>
      </c>
      <c r="R136" s="208">
        <f>-NPV('Life Cycle Cost Evaluation'!$M$1,R52:R$100)/(1+'Life Cycle Cost Evaluation'!$M$1)^($B51-'Life Cycle Cost Evaluation'!$M$4)</f>
        <v>0</v>
      </c>
      <c r="S136" s="208">
        <f>-NPV('Life Cycle Cost Evaluation'!$M$1,S52:S$100)/(1+'Life Cycle Cost Evaluation'!$M$1)^($B51-'Life Cycle Cost Evaluation'!$M$4)</f>
        <v>0</v>
      </c>
      <c r="T136" s="208">
        <f>-NPV('Life Cycle Cost Evaluation'!$M$1,T52:T$100)/(1+'Life Cycle Cost Evaluation'!$M$1)^($B51-'Life Cycle Cost Evaluation'!$M$4)</f>
        <v>0</v>
      </c>
      <c r="U136" s="208">
        <f>-NPV('Life Cycle Cost Evaluation'!$M$1,U52:U$100)/(1+'Life Cycle Cost Evaluation'!$M$1)^($B51-'Life Cycle Cost Evaluation'!$M$4)</f>
        <v>0</v>
      </c>
      <c r="V136" s="208">
        <f>-NPV('Life Cycle Cost Evaluation'!$M$1,V52:V$100)/(1+'Life Cycle Cost Evaluation'!$M$1)^($B51-'Life Cycle Cost Evaluation'!$M$4)</f>
        <v>0</v>
      </c>
      <c r="W136" s="208">
        <f>-NPV('Life Cycle Cost Evaluation'!$M$1,W52:W$100)/(1+'Life Cycle Cost Evaluation'!$M$1)^($B51-'Life Cycle Cost Evaluation'!$M$4)</f>
        <v>0</v>
      </c>
      <c r="X136" s="208">
        <f>-NPV('Life Cycle Cost Evaluation'!$M$1,X52:X$100)/(1+'Life Cycle Cost Evaluation'!$M$1)^($B51-'Life Cycle Cost Evaluation'!$M$4)</f>
        <v>-302377.03940379008</v>
      </c>
      <c r="Y136" s="208">
        <f>-NPV('Life Cycle Cost Evaluation'!$M$1,Y52:Y$100)/(1+'Life Cycle Cost Evaluation'!$M$1)^($B51-'Life Cycle Cost Evaluation'!$M$4)</f>
        <v>0</v>
      </c>
      <c r="Z136" s="208">
        <f>-NPV('Life Cycle Cost Evaluation'!$M$1,Z52:Z$100)/(1+'Life Cycle Cost Evaluation'!$M$1)^($B51-'Life Cycle Cost Evaluation'!$M$4)</f>
        <v>0</v>
      </c>
      <c r="AA136" s="208">
        <f>-NPV('Life Cycle Cost Evaluation'!$M$1,AA52:AA$100)/(1+'Life Cycle Cost Evaluation'!$M$1)^($B51-'Life Cycle Cost Evaluation'!$M$4)</f>
        <v>-259029.28718700752</v>
      </c>
      <c r="AB136" s="208">
        <f>-NPV('Life Cycle Cost Evaluation'!$M$1,AB52:AB$100)/(1+'Life Cycle Cost Evaluation'!$M$1)^($B51-'Life Cycle Cost Evaluation'!$M$4)</f>
        <v>0</v>
      </c>
      <c r="AC136" s="208">
        <f>-NPV('Life Cycle Cost Evaluation'!$M$1,AC52:AC$100)/(1+'Life Cycle Cost Evaluation'!$M$1)^($B51-'Life Cycle Cost Evaluation'!$M$4)</f>
        <v>0</v>
      </c>
      <c r="AD136" s="208">
        <f>-NPV('Life Cycle Cost Evaluation'!$M$1,AD52:AD$100)/(1+'Life Cycle Cost Evaluation'!$M$1)^($B51-'Life Cycle Cost Evaluation'!$M$4)</f>
        <v>0</v>
      </c>
      <c r="AE136" s="208">
        <f>-NPV('Life Cycle Cost Evaluation'!$M$1,AE52:AE$100)/(1+'Life Cycle Cost Evaluation'!$M$1)^($B51-'Life Cycle Cost Evaluation'!$M$4)</f>
        <v>-205942.80622652284</v>
      </c>
      <c r="AF136" s="208">
        <f>-NPV('Life Cycle Cost Evaluation'!$M$1,AF52:AF$100)/(1+'Life Cycle Cost Evaluation'!$M$1)^($B51-'Life Cycle Cost Evaluation'!$M$4)</f>
        <v>0</v>
      </c>
      <c r="AG136" s="208">
        <f>-NPV('Life Cycle Cost Evaluation'!$M$1,AG52:AG$100)/(1+'Life Cycle Cost Evaluation'!$M$1)^($B51-'Life Cycle Cost Evaluation'!$M$4)</f>
        <v>0</v>
      </c>
      <c r="AH136" s="208">
        <f>-NPV('Life Cycle Cost Evaluation'!$M$1,AH52:AH$100)/(1+'Life Cycle Cost Evaluation'!$M$1)^($B51-'Life Cycle Cost Evaluation'!$M$4)</f>
        <v>0</v>
      </c>
      <c r="AI136" s="208">
        <f>-NPV('Life Cycle Cost Evaluation'!$M$1,AI52:AI$100)/(1+'Life Cycle Cost Evaluation'!$M$1)^($B51-'Life Cycle Cost Evaluation'!$M$4)</f>
        <v>-860620.15419070935</v>
      </c>
      <c r="AJ136" s="208">
        <f>-NPV('Life Cycle Cost Evaluation'!$M$1,AJ52:AJ$100)/(1+'Life Cycle Cost Evaluation'!$M$1)^($B51-'Life Cycle Cost Evaluation'!$M$4)</f>
        <v>0</v>
      </c>
      <c r="AK136" s="208">
        <f>-NPV('Life Cycle Cost Evaluation'!$M$1,AK52:AK$100)/(1+'Life Cycle Cost Evaluation'!$M$1)^($B51-'Life Cycle Cost Evaluation'!$M$4)</f>
        <v>0</v>
      </c>
      <c r="AL136" s="208">
        <f>-NPV('Life Cycle Cost Evaluation'!$M$1,AL52:AL$100)/(1+'Life Cycle Cost Evaluation'!$M$1)^($B51-'Life Cycle Cost Evaluation'!$M$4)</f>
        <v>-197136.59164363163</v>
      </c>
      <c r="AM136" s="208">
        <f>-NPV('Life Cycle Cost Evaluation'!$M$1,AM52:AM$100)/(1+'Life Cycle Cost Evaluation'!$M$1)^($B51-'Life Cycle Cost Evaluation'!$M$4)</f>
        <v>0</v>
      </c>
      <c r="AN136" s="208">
        <f>-NPV('Life Cycle Cost Evaluation'!$M$1,AN52:AN$100)/(1+'Life Cycle Cost Evaluation'!$M$1)^($B51-'Life Cycle Cost Evaluation'!$M$4)</f>
        <v>0</v>
      </c>
      <c r="AO136" s="208">
        <f>-NPV('Life Cycle Cost Evaluation'!$M$1,AO52:AO$100)/(1+'Life Cycle Cost Evaluation'!$M$1)^($B51-'Life Cycle Cost Evaluation'!$M$4)</f>
        <v>0</v>
      </c>
      <c r="AP136" s="208">
        <f>-NPV('Life Cycle Cost Evaluation'!$M$1,AP52:AP$100)/(1+'Life Cycle Cost Evaluation'!$M$1)^($B51-'Life Cycle Cost Evaluation'!$M$4)</f>
        <v>-209471.75948156457</v>
      </c>
      <c r="AQ136" s="208">
        <f>-NPV('Life Cycle Cost Evaluation'!$M$1,AQ52:AQ$100)/(1+'Life Cycle Cost Evaluation'!$M$1)^($B51-'Life Cycle Cost Evaluation'!$M$4)</f>
        <v>0</v>
      </c>
      <c r="AR136" s="208">
        <f>-NPV('Life Cycle Cost Evaluation'!$M$1,AR52:AR$100)/(1+'Life Cycle Cost Evaluation'!$M$1)^($B51-'Life Cycle Cost Evaluation'!$M$4)</f>
        <v>0</v>
      </c>
      <c r="AS136" s="208">
        <f>-NPV('Life Cycle Cost Evaluation'!$M$1,AS52:AS$100)/(1+'Life Cycle Cost Evaluation'!$M$1)^($B51-'Life Cycle Cost Evaluation'!$M$4)</f>
        <v>0</v>
      </c>
      <c r="AT136" s="208">
        <f>-NPV('Life Cycle Cost Evaluation'!$M$1,AT52:AT$100)/(1+'Life Cycle Cost Evaluation'!$M$1)^($B51-'Life Cycle Cost Evaluation'!$M$4)</f>
        <v>0</v>
      </c>
      <c r="AU136" s="208">
        <f>-NPV('Life Cycle Cost Evaluation'!$M$1,AU52:AU$100)/(1+'Life Cycle Cost Evaluation'!$M$1)^($B51-'Life Cycle Cost Evaluation'!$M$4)</f>
        <v>0</v>
      </c>
      <c r="AV136" s="208">
        <f>-NPV('Life Cycle Cost Evaluation'!$M$1,AV52:AV$100)/(1+'Life Cycle Cost Evaluation'!$M$1)^($B51-'Life Cycle Cost Evaluation'!$M$4)</f>
        <v>0</v>
      </c>
      <c r="AW136" s="208">
        <f>-NPV('Life Cycle Cost Evaluation'!$M$1,AW52:AW$100)/(1+'Life Cycle Cost Evaluation'!$M$1)^($B51-'Life Cycle Cost Evaluation'!$M$4)</f>
        <v>0</v>
      </c>
      <c r="AX136" s="208">
        <f>-NPV('Life Cycle Cost Evaluation'!$M$1,AX52:AX$100)/(1+'Life Cycle Cost Evaluation'!$M$1)^($B51-'Life Cycle Cost Evaluation'!$M$4)</f>
        <v>0</v>
      </c>
      <c r="AY136" s="208">
        <f>-NPV('Life Cycle Cost Evaluation'!$M$1,AY52:AY$100)/(1+'Life Cycle Cost Evaluation'!$M$1)^($B51-'Life Cycle Cost Evaluation'!$M$4)</f>
        <v>0</v>
      </c>
      <c r="AZ136" s="208">
        <f>-NPV('Life Cycle Cost Evaluation'!$M$1,AZ52:AZ$100)/(1+'Life Cycle Cost Evaluation'!$M$1)^($B51-'Life Cycle Cost Evaluation'!$M$4)</f>
        <v>-479693.44986769586</v>
      </c>
      <c r="BA136" s="208">
        <f>-NPV('Life Cycle Cost Evaluation'!$M$1,BA52:BA$100)/(1+'Life Cycle Cost Evaluation'!$M$1)^($B51-'Life Cycle Cost Evaluation'!$M$4)</f>
        <v>0</v>
      </c>
      <c r="BB136" s="208">
        <f>-NPV('Life Cycle Cost Evaluation'!$M$1,BB52:BB$100)/(1+'Life Cycle Cost Evaluation'!$M$1)^($B51-'Life Cycle Cost Evaluation'!$M$4)</f>
        <v>0</v>
      </c>
      <c r="BC136" s="208">
        <f>-NPV('Life Cycle Cost Evaluation'!$M$1,BC52:BC$100)/(1+'Life Cycle Cost Evaluation'!$M$1)^($B51-'Life Cycle Cost Evaluation'!$M$4)</f>
        <v>0</v>
      </c>
      <c r="BD136" s="208">
        <f>-NPV('Life Cycle Cost Evaluation'!$M$1,BD52:BD$100)/(1+'Life Cycle Cost Evaluation'!$M$1)^($B51-'Life Cycle Cost Evaluation'!$M$4)</f>
        <v>0</v>
      </c>
      <c r="BE136" s="208">
        <f>-NPV('Life Cycle Cost Evaluation'!$M$1,BE52:BE$100)/(1+'Life Cycle Cost Evaluation'!$M$1)^($B51-'Life Cycle Cost Evaluation'!$M$4)</f>
        <v>-252574.88000605479</v>
      </c>
      <c r="BF136" s="208">
        <f>-NPV('Life Cycle Cost Evaluation'!$M$1,BF52:BF$100)/(1+'Life Cycle Cost Evaluation'!$M$1)^($B51-'Life Cycle Cost Evaluation'!$M$4)</f>
        <v>0</v>
      </c>
      <c r="BG136" s="208">
        <f>-NPV('Life Cycle Cost Evaluation'!$M$1,BG52:BG$100)/(1+'Life Cycle Cost Evaluation'!$M$1)^($B51-'Life Cycle Cost Evaluation'!$M$4)</f>
        <v>0</v>
      </c>
      <c r="BH136" s="208">
        <f>-NPV('Life Cycle Cost Evaluation'!$M$1,BH52:BH$100)/(1+'Life Cycle Cost Evaluation'!$M$1)^($B51-'Life Cycle Cost Evaluation'!$M$4)</f>
        <v>-3787053.4388792119</v>
      </c>
      <c r="BI136" s="208">
        <f>-NPV('Life Cycle Cost Evaluation'!$M$1,BI52:BI$100)/(1+'Life Cycle Cost Evaluation'!$M$1)^($B51-'Life Cycle Cost Evaluation'!$M$4)</f>
        <v>0</v>
      </c>
      <c r="BJ136" s="208">
        <f>-NPV('Life Cycle Cost Evaluation'!$M$1,BJ52:BJ$100)/(1+'Life Cycle Cost Evaluation'!$M$1)^($B51-'Life Cycle Cost Evaluation'!$M$4)</f>
        <v>0</v>
      </c>
      <c r="BK136" s="208">
        <f>-NPV('Life Cycle Cost Evaluation'!$M$1,BK52:BK$100)/(1+'Life Cycle Cost Evaluation'!$M$1)^($B51-'Life Cycle Cost Evaluation'!$M$4)</f>
        <v>0</v>
      </c>
      <c r="BL136" s="208">
        <f>-NPV('Life Cycle Cost Evaluation'!$M$1,BL52:BL$100)/(1+'Life Cycle Cost Evaluation'!$M$1)^($B51-'Life Cycle Cost Evaluation'!$M$4)</f>
        <v>0</v>
      </c>
      <c r="BM136" s="208">
        <f>-NPV('Life Cycle Cost Evaluation'!$M$1,BM52:BM$100)/(1+'Life Cycle Cost Evaluation'!$M$1)^($B51-'Life Cycle Cost Evaluation'!$M$4)</f>
        <v>0</v>
      </c>
      <c r="BN136" s="208">
        <f>-NPV('Life Cycle Cost Evaluation'!$M$1,BN52:BN$100)/(1+'Life Cycle Cost Evaluation'!$M$1)^($B51-'Life Cycle Cost Evaluation'!$M$4)</f>
        <v>0</v>
      </c>
      <c r="BO136" s="208">
        <f>-NPV('Life Cycle Cost Evaluation'!$M$1,BO52:BO$100)/(1+'Life Cycle Cost Evaluation'!$M$1)^($B51-'Life Cycle Cost Evaluation'!$M$4)</f>
        <v>0</v>
      </c>
      <c r="BP136" s="208">
        <f>-NPV('Life Cycle Cost Evaluation'!$M$1,BP52:BP$100)/(1+'Life Cycle Cost Evaluation'!$M$1)^($B51-'Life Cycle Cost Evaluation'!$M$4)</f>
        <v>0</v>
      </c>
      <c r="BQ136" s="208">
        <f>-NPV('Life Cycle Cost Evaluation'!$M$1,BQ52:BQ$100)/(1+'Life Cycle Cost Evaluation'!$M$1)^($B51-'Life Cycle Cost Evaluation'!$M$4)</f>
        <v>0</v>
      </c>
      <c r="BR136" s="208">
        <f>-NPV('Life Cycle Cost Evaluation'!$M$1,BR52:BR$100)/(1+'Life Cycle Cost Evaluation'!$M$1)^($B51-'Life Cycle Cost Evaluation'!$M$4)</f>
        <v>0</v>
      </c>
      <c r="BS136" s="208">
        <f>-NPV('Life Cycle Cost Evaluation'!$M$1,BS52:BS$100)/(1+'Life Cycle Cost Evaluation'!$M$1)^($B51-'Life Cycle Cost Evaluation'!$M$4)</f>
        <v>0</v>
      </c>
      <c r="BT136" s="208">
        <f>-NPV('Life Cycle Cost Evaluation'!$M$1,BT52:BT$100)/(1+'Life Cycle Cost Evaluation'!$M$1)^($B51-'Life Cycle Cost Evaluation'!$M$4)</f>
        <v>0</v>
      </c>
      <c r="BU136" s="208">
        <f>-NPV('Life Cycle Cost Evaluation'!$M$1,BU52:BU$100)/(1+'Life Cycle Cost Evaluation'!$M$1)^($B51-'Life Cycle Cost Evaluation'!$M$4)</f>
        <v>0</v>
      </c>
      <c r="BV136" s="208">
        <f>-NPV('Life Cycle Cost Evaluation'!$M$1,BV52:BV$100)/(1+'Life Cycle Cost Evaluation'!$M$1)^($B51-'Life Cycle Cost Evaluation'!$M$4)</f>
        <v>0</v>
      </c>
      <c r="BW136" s="208">
        <f>-NPV('Life Cycle Cost Evaluation'!$M$1,BW52:BW$100)/(1+'Life Cycle Cost Evaluation'!$M$1)^($B51-'Life Cycle Cost Evaluation'!$M$4)</f>
        <v>0</v>
      </c>
      <c r="BX136" s="208">
        <f>-NPV('Life Cycle Cost Evaluation'!$M$1,BX52:BX$100)/(1+'Life Cycle Cost Evaluation'!$M$1)^($B51-'Life Cycle Cost Evaluation'!$M$4)</f>
        <v>0</v>
      </c>
      <c r="BY136" s="208">
        <f>-NPV('Life Cycle Cost Evaluation'!$M$1,BY52:BY$100)/(1+'Life Cycle Cost Evaluation'!$M$1)^($B51-'Life Cycle Cost Evaluation'!$M$4)</f>
        <v>0</v>
      </c>
      <c r="BZ136" s="208">
        <f>-NPV('Life Cycle Cost Evaluation'!$M$1,BZ52:BZ$100)/(1+'Life Cycle Cost Evaluation'!$M$1)^($B51-'Life Cycle Cost Evaluation'!$M$4)</f>
        <v>0</v>
      </c>
      <c r="CA136" s="208">
        <f>-NPV('Life Cycle Cost Evaluation'!$M$1,CA52:CA$100)/(1+'Life Cycle Cost Evaluation'!$M$1)^($B51-'Life Cycle Cost Evaluation'!$M$4)</f>
        <v>0</v>
      </c>
      <c r="CB136" s="208">
        <f>-NPV('Life Cycle Cost Evaluation'!$M$1,CB52:CB$100)/(1+'Life Cycle Cost Evaluation'!$M$1)^($B51-'Life Cycle Cost Evaluation'!$M$4)</f>
        <v>0</v>
      </c>
      <c r="CC136" s="208">
        <f>-NPV('Life Cycle Cost Evaluation'!$M$1,CC52:CC$100)/(1+'Life Cycle Cost Evaluation'!$M$1)^($B51-'Life Cycle Cost Evaluation'!$M$4)</f>
        <v>0</v>
      </c>
      <c r="CD136" s="208">
        <f>-NPV('Life Cycle Cost Evaluation'!$M$1,CD52:CD$100)/(1+'Life Cycle Cost Evaluation'!$M$1)^($B51-'Life Cycle Cost Evaluation'!$M$4)</f>
        <v>0</v>
      </c>
      <c r="CE136" s="208">
        <f>-NPV('Life Cycle Cost Evaluation'!$M$1,CE52:CE$100)/(1+'Life Cycle Cost Evaluation'!$M$1)^($B51-'Life Cycle Cost Evaluation'!$M$4)</f>
        <v>0</v>
      </c>
      <c r="CF136" s="208">
        <f>-NPV('Life Cycle Cost Evaluation'!$M$1,CF52:CF$100)/(1+'Life Cycle Cost Evaluation'!$M$1)^($B51-'Life Cycle Cost Evaluation'!$M$4)</f>
        <v>0</v>
      </c>
      <c r="CG136" s="208">
        <f>SUM(D136:AI136)</f>
        <v>-3155741.5796604082</v>
      </c>
    </row>
    <row r="137" spans="2:85" x14ac:dyDescent="0.2">
      <c r="B137" s="86">
        <f t="shared" si="124"/>
        <v>2059</v>
      </c>
      <c r="C137" s="208"/>
      <c r="D137" s="208">
        <f>-NPV('Life Cycle Cost Evaluation'!$M$1,D53:D$100)/(1+'Life Cycle Cost Evaluation'!$M$1)^($B52-'Life Cycle Cost Evaluation'!$M$4)</f>
        <v>-31109.643674751154</v>
      </c>
      <c r="E137" s="208">
        <f>-NPV('Life Cycle Cost Evaluation'!$M$1,E53:E$100)/(1+'Life Cycle Cost Evaluation'!$M$1)^($B52-'Life Cycle Cost Evaluation'!$M$4)</f>
        <v>-32917.635804301921</v>
      </c>
      <c r="F137" s="208">
        <f>-NPV('Life Cycle Cost Evaluation'!$M$1,F53:F$100)/(1+'Life Cycle Cost Evaluation'!$M$1)^($B52-'Life Cycle Cost Evaluation'!$M$4)</f>
        <v>-87402.312321741672</v>
      </c>
      <c r="G137" s="208">
        <f>-NPV('Life Cycle Cost Evaluation'!$M$1,G53:G$100)/(1+'Life Cycle Cost Evaluation'!$M$1)^($B52-'Life Cycle Cost Evaluation'!$M$4)</f>
        <v>0</v>
      </c>
      <c r="H137" s="208">
        <f>-NPV('Life Cycle Cost Evaluation'!$M$1,H53:H$100)/(1+'Life Cycle Cost Evaluation'!$M$1)^($B52-'Life Cycle Cost Evaluation'!$M$4)</f>
        <v>-195311.33449557822</v>
      </c>
      <c r="I137" s="208">
        <f>-NPV('Life Cycle Cost Evaluation'!$M$1,I53:I$100)/(1+'Life Cycle Cost Evaluation'!$M$1)^($B52-'Life Cycle Cost Evaluation'!$M$4)</f>
        <v>-587426.91232694953</v>
      </c>
      <c r="J137" s="208">
        <f>-NPV('Life Cycle Cost Evaluation'!$M$1,J53:J$100)/(1+'Life Cycle Cost Evaluation'!$M$1)^($B52-'Life Cycle Cost Evaluation'!$M$4)</f>
        <v>-248612.55140669656</v>
      </c>
      <c r="K137" s="208">
        <f>-NPV('Life Cycle Cost Evaluation'!$M$1,K53:K$100)/(1+'Life Cycle Cost Evaluation'!$M$1)^($B52-'Life Cycle Cost Evaluation'!$M$4)</f>
        <v>0</v>
      </c>
      <c r="L137" s="208">
        <f>-NPV('Life Cycle Cost Evaluation'!$M$1,L53:L$100)/(1+'Life Cycle Cost Evaluation'!$M$1)^($B52-'Life Cycle Cost Evaluation'!$M$4)</f>
        <v>-118006.76507168313</v>
      </c>
      <c r="M137" s="208">
        <f>-NPV('Life Cycle Cost Evaluation'!$M$1,M53:M$100)/(1+'Life Cycle Cost Evaluation'!$M$1)^($B52-'Life Cycle Cost Evaluation'!$M$4)</f>
        <v>-82689.654193941737</v>
      </c>
      <c r="N137" s="208">
        <f>-NPV('Life Cycle Cost Evaluation'!$M$1,N53:N$100)/(1+'Life Cycle Cost Evaluation'!$M$1)^($B52-'Life Cycle Cost Evaluation'!$M$4)</f>
        <v>0</v>
      </c>
      <c r="O137" s="208">
        <f>-NPV('Life Cycle Cost Evaluation'!$M$1,O53:O$100)/(1+'Life Cycle Cost Evaluation'!$M$1)^($B52-'Life Cycle Cost Evaluation'!$M$4)</f>
        <v>0</v>
      </c>
      <c r="P137" s="208">
        <f>-NPV('Life Cycle Cost Evaluation'!$M$1,P53:P$100)/(1+'Life Cycle Cost Evaluation'!$M$1)^($B52-'Life Cycle Cost Evaluation'!$M$4)</f>
        <v>0</v>
      </c>
      <c r="Q137" s="208">
        <f>-NPV('Life Cycle Cost Evaluation'!$M$1,Q53:Q$100)/(1+'Life Cycle Cost Evaluation'!$M$1)^($B52-'Life Cycle Cost Evaluation'!$M$4)</f>
        <v>0</v>
      </c>
      <c r="R137" s="208">
        <f>-NPV('Life Cycle Cost Evaluation'!$M$1,R53:R$100)/(1+'Life Cycle Cost Evaluation'!$M$1)^($B52-'Life Cycle Cost Evaluation'!$M$4)</f>
        <v>0</v>
      </c>
      <c r="S137" s="208">
        <f>-NPV('Life Cycle Cost Evaluation'!$M$1,S53:S$100)/(1+'Life Cycle Cost Evaluation'!$M$1)^($B52-'Life Cycle Cost Evaluation'!$M$4)</f>
        <v>0</v>
      </c>
      <c r="T137" s="208">
        <f>-NPV('Life Cycle Cost Evaluation'!$M$1,T53:T$100)/(1+'Life Cycle Cost Evaluation'!$M$1)^($B52-'Life Cycle Cost Evaluation'!$M$4)</f>
        <v>0</v>
      </c>
      <c r="U137" s="208">
        <f>-NPV('Life Cycle Cost Evaluation'!$M$1,U53:U$100)/(1+'Life Cycle Cost Evaluation'!$M$1)^($B52-'Life Cycle Cost Evaluation'!$M$4)</f>
        <v>0</v>
      </c>
      <c r="V137" s="208">
        <f>-NPV('Life Cycle Cost Evaluation'!$M$1,V53:V$100)/(1+'Life Cycle Cost Evaluation'!$M$1)^($B52-'Life Cycle Cost Evaluation'!$M$4)</f>
        <v>0</v>
      </c>
      <c r="W137" s="208">
        <f>-NPV('Life Cycle Cost Evaluation'!$M$1,W53:W$100)/(1+'Life Cycle Cost Evaluation'!$M$1)^($B52-'Life Cycle Cost Evaluation'!$M$4)</f>
        <v>0</v>
      </c>
      <c r="X137" s="208">
        <f>-NPV('Life Cycle Cost Evaluation'!$M$1,X53:X$100)/(1+'Life Cycle Cost Evaluation'!$M$1)^($B52-'Life Cycle Cost Evaluation'!$M$4)</f>
        <v>-275739.41720096284</v>
      </c>
      <c r="Y137" s="208">
        <f>-NPV('Life Cycle Cost Evaluation'!$M$1,Y53:Y$100)/(1+'Life Cycle Cost Evaluation'!$M$1)^($B52-'Life Cycle Cost Evaluation'!$M$4)</f>
        <v>0</v>
      </c>
      <c r="Z137" s="208">
        <f>-NPV('Life Cycle Cost Evaluation'!$M$1,Z53:Z$100)/(1+'Life Cycle Cost Evaluation'!$M$1)^($B52-'Life Cycle Cost Evaluation'!$M$4)</f>
        <v>0</v>
      </c>
      <c r="AA137" s="208">
        <f>-NPV('Life Cycle Cost Evaluation'!$M$1,AA53:AA$100)/(1+'Life Cycle Cost Evaluation'!$M$1)^($B52-'Life Cycle Cost Evaluation'!$M$4)</f>
        <v>-236303.66593165175</v>
      </c>
      <c r="AB137" s="208">
        <f>-NPV('Life Cycle Cost Evaluation'!$M$1,AB53:AB$100)/(1+'Life Cycle Cost Evaluation'!$M$1)^($B52-'Life Cycle Cost Evaluation'!$M$4)</f>
        <v>0</v>
      </c>
      <c r="AC137" s="208">
        <f>-NPV('Life Cycle Cost Evaluation'!$M$1,AC53:AC$100)/(1+'Life Cycle Cost Evaluation'!$M$1)^($B52-'Life Cycle Cost Evaluation'!$M$4)</f>
        <v>0</v>
      </c>
      <c r="AD137" s="208">
        <f>-NPV('Life Cycle Cost Evaluation'!$M$1,AD53:AD$100)/(1+'Life Cycle Cost Evaluation'!$M$1)^($B52-'Life Cycle Cost Evaluation'!$M$4)</f>
        <v>0</v>
      </c>
      <c r="AE137" s="208">
        <f>-NPV('Life Cycle Cost Evaluation'!$M$1,AE53:AE$100)/(1+'Life Cycle Cost Evaluation'!$M$1)^($B52-'Life Cycle Cost Evaluation'!$M$4)</f>
        <v>-187869.43599856124</v>
      </c>
      <c r="AF137" s="208">
        <f>-NPV('Life Cycle Cost Evaluation'!$M$1,AF53:AF$100)/(1+'Life Cycle Cost Evaluation'!$M$1)^($B52-'Life Cycle Cost Evaluation'!$M$4)</f>
        <v>0</v>
      </c>
      <c r="AG137" s="208">
        <f>-NPV('Life Cycle Cost Evaluation'!$M$1,AG53:AG$100)/(1+'Life Cycle Cost Evaluation'!$M$1)^($B52-'Life Cycle Cost Evaluation'!$M$4)</f>
        <v>0</v>
      </c>
      <c r="AH137" s="208">
        <f>-NPV('Life Cycle Cost Evaluation'!$M$1,AH53:AH$100)/(1+'Life Cycle Cost Evaluation'!$M$1)^($B52-'Life Cycle Cost Evaluation'!$M$4)</f>
        <v>0</v>
      </c>
      <c r="AI137" s="208">
        <f>-NPV('Life Cycle Cost Evaluation'!$M$1,AI53:AI$100)/(1+'Life Cycle Cost Evaluation'!$M$1)^($B52-'Life Cycle Cost Evaluation'!$M$4)</f>
        <v>-784570.76248734677</v>
      </c>
      <c r="AJ137" s="208">
        <f>-NPV('Life Cycle Cost Evaluation'!$M$1,AJ53:AJ$100)/(1+'Life Cycle Cost Evaluation'!$M$1)^($B52-'Life Cycle Cost Evaluation'!$M$4)</f>
        <v>0</v>
      </c>
      <c r="AK137" s="208">
        <f>-NPV('Life Cycle Cost Evaluation'!$M$1,AK53:AK$100)/(1+'Life Cycle Cost Evaluation'!$M$1)^($B52-'Life Cycle Cost Evaluation'!$M$4)</f>
        <v>0</v>
      </c>
      <c r="AL137" s="208">
        <f>-NPV('Life Cycle Cost Evaluation'!$M$1,AL53:AL$100)/(1+'Life Cycle Cost Evaluation'!$M$1)^($B52-'Life Cycle Cost Evaluation'!$M$4)</f>
        <v>-184983.19568699598</v>
      </c>
      <c r="AM137" s="208">
        <f>-NPV('Life Cycle Cost Evaluation'!$M$1,AM53:AM$100)/(1+'Life Cycle Cost Evaluation'!$M$1)^($B52-'Life Cycle Cost Evaluation'!$M$4)</f>
        <v>0</v>
      </c>
      <c r="AN137" s="208">
        <f>-NPV('Life Cycle Cost Evaluation'!$M$1,AN53:AN$100)/(1+'Life Cycle Cost Evaluation'!$M$1)^($B52-'Life Cycle Cost Evaluation'!$M$4)</f>
        <v>0</v>
      </c>
      <c r="AO137" s="208">
        <f>-NPV('Life Cycle Cost Evaluation'!$M$1,AO53:AO$100)/(1+'Life Cycle Cost Evaluation'!$M$1)^($B52-'Life Cycle Cost Evaluation'!$M$4)</f>
        <v>0</v>
      </c>
      <c r="AP137" s="208">
        <f>-NPV('Life Cycle Cost Evaluation'!$M$1,AP53:AP$100)/(1+'Life Cycle Cost Evaluation'!$M$1)^($B52-'Life Cycle Cost Evaluation'!$M$4)</f>
        <v>-196557.90511547765</v>
      </c>
      <c r="AQ137" s="208">
        <f>-NPV('Life Cycle Cost Evaluation'!$M$1,AQ53:AQ$100)/(1+'Life Cycle Cost Evaluation'!$M$1)^($B52-'Life Cycle Cost Evaluation'!$M$4)</f>
        <v>0</v>
      </c>
      <c r="AR137" s="208">
        <f>-NPV('Life Cycle Cost Evaluation'!$M$1,AR53:AR$100)/(1+'Life Cycle Cost Evaluation'!$M$1)^($B52-'Life Cycle Cost Evaluation'!$M$4)</f>
        <v>0</v>
      </c>
      <c r="AS137" s="208">
        <f>-NPV('Life Cycle Cost Evaluation'!$M$1,AS53:AS$100)/(1+'Life Cycle Cost Evaluation'!$M$1)^($B52-'Life Cycle Cost Evaluation'!$M$4)</f>
        <v>0</v>
      </c>
      <c r="AT137" s="208">
        <f>-NPV('Life Cycle Cost Evaluation'!$M$1,AT53:AT$100)/(1+'Life Cycle Cost Evaluation'!$M$1)^($B52-'Life Cycle Cost Evaluation'!$M$4)</f>
        <v>0</v>
      </c>
      <c r="AU137" s="208">
        <f>-NPV('Life Cycle Cost Evaluation'!$M$1,AU53:AU$100)/(1+'Life Cycle Cost Evaluation'!$M$1)^($B52-'Life Cycle Cost Evaluation'!$M$4)</f>
        <v>0</v>
      </c>
      <c r="AV137" s="208">
        <f>-NPV('Life Cycle Cost Evaluation'!$M$1,AV53:AV$100)/(1+'Life Cycle Cost Evaluation'!$M$1)^($B52-'Life Cycle Cost Evaluation'!$M$4)</f>
        <v>0</v>
      </c>
      <c r="AW137" s="208">
        <f>-NPV('Life Cycle Cost Evaluation'!$M$1,AW53:AW$100)/(1+'Life Cycle Cost Evaluation'!$M$1)^($B52-'Life Cycle Cost Evaluation'!$M$4)</f>
        <v>0</v>
      </c>
      <c r="AX137" s="208">
        <f>-NPV('Life Cycle Cost Evaluation'!$M$1,AX53:AX$100)/(1+'Life Cycle Cost Evaluation'!$M$1)^($B52-'Life Cycle Cost Evaluation'!$M$4)</f>
        <v>0</v>
      </c>
      <c r="AY137" s="208">
        <f>-NPV('Life Cycle Cost Evaluation'!$M$1,AY53:AY$100)/(1+'Life Cycle Cost Evaluation'!$M$1)^($B52-'Life Cycle Cost Evaluation'!$M$4)</f>
        <v>0</v>
      </c>
      <c r="AZ137" s="208">
        <f>-NPV('Life Cycle Cost Evaluation'!$M$1,AZ53:AZ$100)/(1+'Life Cycle Cost Evaluation'!$M$1)^($B52-'Life Cycle Cost Evaluation'!$M$4)</f>
        <v>-450120.5309821674</v>
      </c>
      <c r="BA137" s="208">
        <f>-NPV('Life Cycle Cost Evaluation'!$M$1,BA53:BA$100)/(1+'Life Cycle Cost Evaluation'!$M$1)^($B52-'Life Cycle Cost Evaluation'!$M$4)</f>
        <v>0</v>
      </c>
      <c r="BB137" s="208">
        <f>-NPV('Life Cycle Cost Evaluation'!$M$1,BB53:BB$100)/(1+'Life Cycle Cost Evaluation'!$M$1)^($B52-'Life Cycle Cost Evaluation'!$M$4)</f>
        <v>0</v>
      </c>
      <c r="BC137" s="208">
        <f>-NPV('Life Cycle Cost Evaluation'!$M$1,BC53:BC$100)/(1+'Life Cycle Cost Evaluation'!$M$1)^($B52-'Life Cycle Cost Evaluation'!$M$4)</f>
        <v>0</v>
      </c>
      <c r="BD137" s="208">
        <f>-NPV('Life Cycle Cost Evaluation'!$M$1,BD53:BD$100)/(1+'Life Cycle Cost Evaluation'!$M$1)^($B52-'Life Cycle Cost Evaluation'!$M$4)</f>
        <v>0</v>
      </c>
      <c r="BE137" s="208">
        <f>-NPV('Life Cycle Cost Evaluation'!$M$1,BE53:BE$100)/(1+'Life Cycle Cost Evaluation'!$M$1)^($B52-'Life Cycle Cost Evaluation'!$M$4)</f>
        <v>-237003.73464019402</v>
      </c>
      <c r="BF137" s="208">
        <f>-NPV('Life Cycle Cost Evaluation'!$M$1,BF53:BF$100)/(1+'Life Cycle Cost Evaluation'!$M$1)^($B52-'Life Cycle Cost Evaluation'!$M$4)</f>
        <v>0</v>
      </c>
      <c r="BG137" s="208">
        <f>-NPV('Life Cycle Cost Evaluation'!$M$1,BG53:BG$100)/(1+'Life Cycle Cost Evaluation'!$M$1)^($B52-'Life Cycle Cost Evaluation'!$M$4)</f>
        <v>0</v>
      </c>
      <c r="BH137" s="208">
        <f>-NPV('Life Cycle Cost Evaluation'!$M$1,BH53:BH$100)/(1+'Life Cycle Cost Evaluation'!$M$1)^($B52-'Life Cycle Cost Evaluation'!$M$4)</f>
        <v>-3553583.033573437</v>
      </c>
      <c r="BI137" s="208">
        <f>-NPV('Life Cycle Cost Evaluation'!$M$1,BI53:BI$100)/(1+'Life Cycle Cost Evaluation'!$M$1)^($B52-'Life Cycle Cost Evaluation'!$M$4)</f>
        <v>0</v>
      </c>
      <c r="BJ137" s="208">
        <f>-NPV('Life Cycle Cost Evaluation'!$M$1,BJ53:BJ$100)/(1+'Life Cycle Cost Evaluation'!$M$1)^($B52-'Life Cycle Cost Evaluation'!$M$4)</f>
        <v>0</v>
      </c>
      <c r="BK137" s="208">
        <f>-NPV('Life Cycle Cost Evaluation'!$M$1,BK53:BK$100)/(1+'Life Cycle Cost Evaluation'!$M$1)^($B52-'Life Cycle Cost Evaluation'!$M$4)</f>
        <v>0</v>
      </c>
      <c r="BL137" s="208">
        <f>-NPV('Life Cycle Cost Evaluation'!$M$1,BL53:BL$100)/(1+'Life Cycle Cost Evaluation'!$M$1)^($B52-'Life Cycle Cost Evaluation'!$M$4)</f>
        <v>0</v>
      </c>
      <c r="BM137" s="208">
        <f>-NPV('Life Cycle Cost Evaluation'!$M$1,BM53:BM$100)/(1+'Life Cycle Cost Evaluation'!$M$1)^($B52-'Life Cycle Cost Evaluation'!$M$4)</f>
        <v>0</v>
      </c>
      <c r="BN137" s="208">
        <f>-NPV('Life Cycle Cost Evaluation'!$M$1,BN53:BN$100)/(1+'Life Cycle Cost Evaluation'!$M$1)^($B52-'Life Cycle Cost Evaluation'!$M$4)</f>
        <v>0</v>
      </c>
      <c r="BO137" s="208">
        <f>-NPV('Life Cycle Cost Evaluation'!$M$1,BO53:BO$100)/(1+'Life Cycle Cost Evaluation'!$M$1)^($B52-'Life Cycle Cost Evaluation'!$M$4)</f>
        <v>0</v>
      </c>
      <c r="BP137" s="208">
        <f>-NPV('Life Cycle Cost Evaluation'!$M$1,BP53:BP$100)/(1+'Life Cycle Cost Evaluation'!$M$1)^($B52-'Life Cycle Cost Evaluation'!$M$4)</f>
        <v>0</v>
      </c>
      <c r="BQ137" s="208">
        <f>-NPV('Life Cycle Cost Evaluation'!$M$1,BQ53:BQ$100)/(1+'Life Cycle Cost Evaluation'!$M$1)^($B52-'Life Cycle Cost Evaluation'!$M$4)</f>
        <v>0</v>
      </c>
      <c r="BR137" s="208">
        <f>-NPV('Life Cycle Cost Evaluation'!$M$1,BR53:BR$100)/(1+'Life Cycle Cost Evaluation'!$M$1)^($B52-'Life Cycle Cost Evaluation'!$M$4)</f>
        <v>0</v>
      </c>
      <c r="BS137" s="208">
        <f>-NPV('Life Cycle Cost Evaluation'!$M$1,BS53:BS$100)/(1+'Life Cycle Cost Evaluation'!$M$1)^($B52-'Life Cycle Cost Evaluation'!$M$4)</f>
        <v>0</v>
      </c>
      <c r="BT137" s="208">
        <f>-NPV('Life Cycle Cost Evaluation'!$M$1,BT53:BT$100)/(1+'Life Cycle Cost Evaluation'!$M$1)^($B52-'Life Cycle Cost Evaluation'!$M$4)</f>
        <v>0</v>
      </c>
      <c r="BU137" s="208">
        <f>-NPV('Life Cycle Cost Evaluation'!$M$1,BU53:BU$100)/(1+'Life Cycle Cost Evaluation'!$M$1)^($B52-'Life Cycle Cost Evaluation'!$M$4)</f>
        <v>0</v>
      </c>
      <c r="BV137" s="208">
        <f>-NPV('Life Cycle Cost Evaluation'!$M$1,BV53:BV$100)/(1+'Life Cycle Cost Evaluation'!$M$1)^($B52-'Life Cycle Cost Evaluation'!$M$4)</f>
        <v>0</v>
      </c>
      <c r="BW137" s="208">
        <f>-NPV('Life Cycle Cost Evaluation'!$M$1,BW53:BW$100)/(1+'Life Cycle Cost Evaluation'!$M$1)^($B52-'Life Cycle Cost Evaluation'!$M$4)</f>
        <v>0</v>
      </c>
      <c r="BX137" s="208">
        <f>-NPV('Life Cycle Cost Evaluation'!$M$1,BX53:BX$100)/(1+'Life Cycle Cost Evaluation'!$M$1)^($B52-'Life Cycle Cost Evaluation'!$M$4)</f>
        <v>0</v>
      </c>
      <c r="BY137" s="208">
        <f>-NPV('Life Cycle Cost Evaluation'!$M$1,BY53:BY$100)/(1+'Life Cycle Cost Evaluation'!$M$1)^($B52-'Life Cycle Cost Evaluation'!$M$4)</f>
        <v>0</v>
      </c>
      <c r="BZ137" s="208">
        <f>-NPV('Life Cycle Cost Evaluation'!$M$1,BZ53:BZ$100)/(1+'Life Cycle Cost Evaluation'!$M$1)^($B52-'Life Cycle Cost Evaluation'!$M$4)</f>
        <v>0</v>
      </c>
      <c r="CA137" s="208">
        <f>-NPV('Life Cycle Cost Evaluation'!$M$1,CA53:CA$100)/(1+'Life Cycle Cost Evaluation'!$M$1)^($B52-'Life Cycle Cost Evaluation'!$M$4)</f>
        <v>0</v>
      </c>
      <c r="CB137" s="208">
        <f>-NPV('Life Cycle Cost Evaluation'!$M$1,CB53:CB$100)/(1+'Life Cycle Cost Evaluation'!$M$1)^($B52-'Life Cycle Cost Evaluation'!$M$4)</f>
        <v>0</v>
      </c>
      <c r="CC137" s="208">
        <f>-NPV('Life Cycle Cost Evaluation'!$M$1,CC53:CC$100)/(1+'Life Cycle Cost Evaluation'!$M$1)^($B52-'Life Cycle Cost Evaluation'!$M$4)</f>
        <v>0</v>
      </c>
      <c r="CD137" s="208">
        <f>-NPV('Life Cycle Cost Evaluation'!$M$1,CD53:CD$100)/(1+'Life Cycle Cost Evaluation'!$M$1)^($B52-'Life Cycle Cost Evaluation'!$M$4)</f>
        <v>0</v>
      </c>
      <c r="CE137" s="208">
        <f>-NPV('Life Cycle Cost Evaluation'!$M$1,CE53:CE$100)/(1+'Life Cycle Cost Evaluation'!$M$1)^($B52-'Life Cycle Cost Evaluation'!$M$4)</f>
        <v>0</v>
      </c>
      <c r="CF137" s="208">
        <f>-NPV('Life Cycle Cost Evaluation'!$M$1,CF53:CF$100)/(1+'Life Cycle Cost Evaluation'!$M$1)^($B52-'Life Cycle Cost Evaluation'!$M$4)</f>
        <v>0</v>
      </c>
      <c r="CG137" s="208">
        <f>SUM(D137:AJ137)</f>
        <v>-2867960.0909141665</v>
      </c>
    </row>
    <row r="138" spans="2:85" x14ac:dyDescent="0.2">
      <c r="B138" s="86">
        <f t="shared" si="124"/>
        <v>2060</v>
      </c>
      <c r="C138" s="208"/>
      <c r="D138" s="208">
        <f>-NPV('Life Cycle Cost Evaluation'!$M$1,D54:D$100)/(1+'Life Cycle Cost Evaluation'!$M$1)^($B53-'Life Cycle Cost Evaluation'!$M$4)</f>
        <v>-28007.786287943574</v>
      </c>
      <c r="E138" s="208">
        <f>-NPV('Life Cycle Cost Evaluation'!$M$1,E54:E$100)/(1+'Life Cycle Cost Evaluation'!$M$1)^($B53-'Life Cycle Cost Evaluation'!$M$4)</f>
        <v>-29668.735278011158</v>
      </c>
      <c r="F138" s="208">
        <f>-NPV('Life Cycle Cost Evaluation'!$M$1,F54:F$100)/(1+'Life Cycle Cost Evaluation'!$M$1)^($B53-'Life Cycle Cost Evaluation'!$M$4)</f>
        <v>-78859.457224998405</v>
      </c>
      <c r="G138" s="208">
        <f>-NPV('Life Cycle Cost Evaluation'!$M$1,G54:G$100)/(1+'Life Cycle Cost Evaluation'!$M$1)^($B53-'Life Cycle Cost Evaluation'!$M$4)</f>
        <v>0</v>
      </c>
      <c r="H138" s="208">
        <f>-NPV('Life Cycle Cost Evaluation'!$M$1,H54:H$100)/(1+'Life Cycle Cost Evaluation'!$M$1)^($B53-'Life Cycle Cost Evaluation'!$M$4)</f>
        <v>-176554.15360570862</v>
      </c>
      <c r="I138" s="208">
        <f>-NPV('Life Cycle Cost Evaluation'!$M$1,I54:I$100)/(1+'Life Cycle Cost Evaluation'!$M$1)^($B53-'Life Cycle Cost Evaluation'!$M$4)</f>
        <v>-531484.693418029</v>
      </c>
      <c r="J138" s="208">
        <f>-NPV('Life Cycle Cost Evaluation'!$M$1,J54:J$100)/(1+'Life Cycle Cost Evaluation'!$M$1)^($B53-'Life Cycle Cost Evaluation'!$M$4)</f>
        <v>-225125.21967489735</v>
      </c>
      <c r="K138" s="208">
        <f>-NPV('Life Cycle Cost Evaluation'!$M$1,K54:K$100)/(1+'Life Cycle Cost Evaluation'!$M$1)^($B53-'Life Cycle Cost Evaluation'!$M$4)</f>
        <v>0</v>
      </c>
      <c r="L138" s="208">
        <f>-NPV('Life Cycle Cost Evaluation'!$M$1,L54:L$100)/(1+'Life Cycle Cost Evaluation'!$M$1)^($B53-'Life Cycle Cost Evaluation'!$M$4)</f>
        <v>-107021.9609406018</v>
      </c>
      <c r="M138" s="208">
        <f>-NPV('Life Cycle Cost Evaluation'!$M$1,M54:M$100)/(1+'Life Cycle Cost Evaluation'!$M$1)^($B53-'Life Cycle Cost Evaluation'!$M$4)</f>
        <v>-75044.589020459753</v>
      </c>
      <c r="N138" s="208">
        <f>-NPV('Life Cycle Cost Evaluation'!$M$1,N54:N$100)/(1+'Life Cycle Cost Evaluation'!$M$1)^($B53-'Life Cycle Cost Evaluation'!$M$4)</f>
        <v>0</v>
      </c>
      <c r="O138" s="208">
        <f>-NPV('Life Cycle Cost Evaluation'!$M$1,O54:O$100)/(1+'Life Cycle Cost Evaluation'!$M$1)^($B53-'Life Cycle Cost Evaluation'!$M$4)</f>
        <v>0</v>
      </c>
      <c r="P138" s="208">
        <f>-NPV('Life Cycle Cost Evaluation'!$M$1,P54:P$100)/(1+'Life Cycle Cost Evaluation'!$M$1)^($B53-'Life Cycle Cost Evaluation'!$M$4)</f>
        <v>0</v>
      </c>
      <c r="Q138" s="208">
        <f>-NPV('Life Cycle Cost Evaluation'!$M$1,Q54:Q$100)/(1+'Life Cycle Cost Evaluation'!$M$1)^($B53-'Life Cycle Cost Evaluation'!$M$4)</f>
        <v>0</v>
      </c>
      <c r="R138" s="208">
        <f>-NPV('Life Cycle Cost Evaluation'!$M$1,R54:R$100)/(1+'Life Cycle Cost Evaluation'!$M$1)^($B53-'Life Cycle Cost Evaluation'!$M$4)</f>
        <v>0</v>
      </c>
      <c r="S138" s="208">
        <f>-NPV('Life Cycle Cost Evaluation'!$M$1,S54:S$100)/(1+'Life Cycle Cost Evaluation'!$M$1)^($B53-'Life Cycle Cost Evaluation'!$M$4)</f>
        <v>0</v>
      </c>
      <c r="T138" s="208">
        <f>-NPV('Life Cycle Cost Evaluation'!$M$1,T54:T$100)/(1+'Life Cycle Cost Evaluation'!$M$1)^($B53-'Life Cycle Cost Evaluation'!$M$4)</f>
        <v>0</v>
      </c>
      <c r="U138" s="208">
        <f>-NPV('Life Cycle Cost Evaluation'!$M$1,U54:U$100)/(1+'Life Cycle Cost Evaluation'!$M$1)^($B53-'Life Cycle Cost Evaluation'!$M$4)</f>
        <v>0</v>
      </c>
      <c r="V138" s="208">
        <f>-NPV('Life Cycle Cost Evaluation'!$M$1,V54:V$100)/(1+'Life Cycle Cost Evaluation'!$M$1)^($B53-'Life Cycle Cost Evaluation'!$M$4)</f>
        <v>0</v>
      </c>
      <c r="W138" s="208">
        <f>-NPV('Life Cycle Cost Evaluation'!$M$1,W54:W$100)/(1+'Life Cycle Cost Evaluation'!$M$1)^($B53-'Life Cycle Cost Evaluation'!$M$4)</f>
        <v>0</v>
      </c>
      <c r="X138" s="208">
        <f>-NPV('Life Cycle Cost Evaluation'!$M$1,X54:X$100)/(1+'Life Cycle Cost Evaluation'!$M$1)^($B53-'Life Cycle Cost Evaluation'!$M$4)</f>
        <v>-251383.16578723706</v>
      </c>
      <c r="Y138" s="208">
        <f>-NPV('Life Cycle Cost Evaluation'!$M$1,Y54:Y$100)/(1+'Life Cycle Cost Evaluation'!$M$1)^($B53-'Life Cycle Cost Evaluation'!$M$4)</f>
        <v>0</v>
      </c>
      <c r="Z138" s="208">
        <f>-NPV('Life Cycle Cost Evaluation'!$M$1,Z54:Z$100)/(1+'Life Cycle Cost Evaluation'!$M$1)^($B53-'Life Cycle Cost Evaluation'!$M$4)</f>
        <v>0</v>
      </c>
      <c r="AA138" s="208">
        <f>-NPV('Life Cycle Cost Evaluation'!$M$1,AA54:AA$100)/(1+'Life Cycle Cost Evaluation'!$M$1)^($B53-'Life Cycle Cost Evaluation'!$M$4)</f>
        <v>-215538.91016520315</v>
      </c>
      <c r="AB138" s="208">
        <f>-NPV('Life Cycle Cost Evaluation'!$M$1,AB54:AB$100)/(1+'Life Cycle Cost Evaluation'!$M$1)^($B53-'Life Cycle Cost Evaluation'!$M$4)</f>
        <v>0</v>
      </c>
      <c r="AC138" s="208">
        <f>-NPV('Life Cycle Cost Evaluation'!$M$1,AC54:AC$100)/(1+'Life Cycle Cost Evaluation'!$M$1)^($B53-'Life Cycle Cost Evaluation'!$M$4)</f>
        <v>0</v>
      </c>
      <c r="AD138" s="208">
        <f>-NPV('Life Cycle Cost Evaluation'!$M$1,AD54:AD$100)/(1+'Life Cycle Cost Evaluation'!$M$1)^($B53-'Life Cycle Cost Evaluation'!$M$4)</f>
        <v>0</v>
      </c>
      <c r="AE138" s="208">
        <f>-NPV('Life Cycle Cost Evaluation'!$M$1,AE54:AE$100)/(1+'Life Cycle Cost Evaluation'!$M$1)^($B53-'Life Cycle Cost Evaluation'!$M$4)</f>
        <v>-171380.47725434342</v>
      </c>
      <c r="AF138" s="208">
        <f>-NPV('Life Cycle Cost Evaluation'!$M$1,AF54:AF$100)/(1+'Life Cycle Cost Evaluation'!$M$1)^($B53-'Life Cycle Cost Evaluation'!$M$4)</f>
        <v>0</v>
      </c>
      <c r="AG138" s="208">
        <f>-NPV('Life Cycle Cost Evaluation'!$M$1,AG54:AG$100)/(1+'Life Cycle Cost Evaluation'!$M$1)^($B53-'Life Cycle Cost Evaluation'!$M$4)</f>
        <v>0</v>
      </c>
      <c r="AH138" s="208">
        <f>-NPV('Life Cycle Cost Evaluation'!$M$1,AH54:AH$100)/(1+'Life Cycle Cost Evaluation'!$M$1)^($B53-'Life Cycle Cost Evaluation'!$M$4)</f>
        <v>0</v>
      </c>
      <c r="AI138" s="208">
        <f>-NPV('Life Cycle Cost Evaluation'!$M$1,AI54:AI$100)/(1+'Life Cycle Cost Evaluation'!$M$1)^($B53-'Life Cycle Cost Evaluation'!$M$4)</f>
        <v>-715340.94707676023</v>
      </c>
      <c r="AJ138" s="208">
        <f>-NPV('Life Cycle Cost Evaluation'!$M$1,AJ54:AJ$100)/(1+'Life Cycle Cost Evaluation'!$M$1)^($B53-'Life Cycle Cost Evaluation'!$M$4)</f>
        <v>0</v>
      </c>
      <c r="AK138" s="208">
        <f>-NPV('Life Cycle Cost Evaluation'!$M$1,AK54:AK$100)/(1+'Life Cycle Cost Evaluation'!$M$1)^($B53-'Life Cycle Cost Evaluation'!$M$4)</f>
        <v>0</v>
      </c>
      <c r="AL138" s="208">
        <f>-NPV('Life Cycle Cost Evaluation'!$M$1,AL54:AL$100)/(1+'Life Cycle Cost Evaluation'!$M$1)^($B53-'Life Cycle Cost Evaluation'!$M$4)</f>
        <v>-173579.05197240872</v>
      </c>
      <c r="AM138" s="208">
        <f>-NPV('Life Cycle Cost Evaluation'!$M$1,AM54:AM$100)/(1+'Life Cycle Cost Evaluation'!$M$1)^($B53-'Life Cycle Cost Evaluation'!$M$4)</f>
        <v>0</v>
      </c>
      <c r="AN138" s="208">
        <f>-NPV('Life Cycle Cost Evaluation'!$M$1,AN54:AN$100)/(1+'Life Cycle Cost Evaluation'!$M$1)^($B53-'Life Cycle Cost Evaluation'!$M$4)</f>
        <v>0</v>
      </c>
      <c r="AO138" s="208">
        <f>-NPV('Life Cycle Cost Evaluation'!$M$1,AO54:AO$100)/(1+'Life Cycle Cost Evaluation'!$M$1)^($B53-'Life Cycle Cost Evaluation'!$M$4)</f>
        <v>0</v>
      </c>
      <c r="AP138" s="208">
        <f>-NPV('Life Cycle Cost Evaluation'!$M$1,AP54:AP$100)/(1+'Life Cycle Cost Evaluation'!$M$1)^($B53-'Life Cycle Cost Evaluation'!$M$4)</f>
        <v>-184440.18496338336</v>
      </c>
      <c r="AQ138" s="208">
        <f>-NPV('Life Cycle Cost Evaluation'!$M$1,AQ54:AQ$100)/(1+'Life Cycle Cost Evaluation'!$M$1)^($B53-'Life Cycle Cost Evaluation'!$M$4)</f>
        <v>0</v>
      </c>
      <c r="AR138" s="208">
        <f>-NPV('Life Cycle Cost Evaluation'!$M$1,AR54:AR$100)/(1+'Life Cycle Cost Evaluation'!$M$1)^($B53-'Life Cycle Cost Evaluation'!$M$4)</f>
        <v>0</v>
      </c>
      <c r="AS138" s="208">
        <f>-NPV('Life Cycle Cost Evaluation'!$M$1,AS54:AS$100)/(1+'Life Cycle Cost Evaluation'!$M$1)^($B53-'Life Cycle Cost Evaluation'!$M$4)</f>
        <v>0</v>
      </c>
      <c r="AT138" s="208">
        <f>-NPV('Life Cycle Cost Evaluation'!$M$1,AT54:AT$100)/(1+'Life Cycle Cost Evaluation'!$M$1)^($B53-'Life Cycle Cost Evaluation'!$M$4)</f>
        <v>0</v>
      </c>
      <c r="AU138" s="208">
        <f>-NPV('Life Cycle Cost Evaluation'!$M$1,AU54:AU$100)/(1+'Life Cycle Cost Evaluation'!$M$1)^($B53-'Life Cycle Cost Evaluation'!$M$4)</f>
        <v>0</v>
      </c>
      <c r="AV138" s="208">
        <f>-NPV('Life Cycle Cost Evaluation'!$M$1,AV54:AV$100)/(1+'Life Cycle Cost Evaluation'!$M$1)^($B53-'Life Cycle Cost Evaluation'!$M$4)</f>
        <v>0</v>
      </c>
      <c r="AW138" s="208">
        <f>-NPV('Life Cycle Cost Evaluation'!$M$1,AW54:AW$100)/(1+'Life Cycle Cost Evaluation'!$M$1)^($B53-'Life Cycle Cost Evaluation'!$M$4)</f>
        <v>0</v>
      </c>
      <c r="AX138" s="208">
        <f>-NPV('Life Cycle Cost Evaluation'!$M$1,AX54:AX$100)/(1+'Life Cycle Cost Evaluation'!$M$1)^($B53-'Life Cycle Cost Evaluation'!$M$4)</f>
        <v>0</v>
      </c>
      <c r="AY138" s="208">
        <f>-NPV('Life Cycle Cost Evaluation'!$M$1,AY54:AY$100)/(1+'Life Cycle Cost Evaluation'!$M$1)^($B53-'Life Cycle Cost Evaluation'!$M$4)</f>
        <v>0</v>
      </c>
      <c r="AZ138" s="208">
        <f>-NPV('Life Cycle Cost Evaluation'!$M$1,AZ54:AZ$100)/(1+'Life Cycle Cost Evaluation'!$M$1)^($B53-'Life Cycle Cost Evaluation'!$M$4)</f>
        <v>-422370.77130727912</v>
      </c>
      <c r="BA138" s="208">
        <f>-NPV('Life Cycle Cost Evaluation'!$M$1,BA54:BA$100)/(1+'Life Cycle Cost Evaluation'!$M$1)^($B53-'Life Cycle Cost Evaluation'!$M$4)</f>
        <v>0</v>
      </c>
      <c r="BB138" s="208">
        <f>-NPV('Life Cycle Cost Evaluation'!$M$1,BB54:BB$100)/(1+'Life Cycle Cost Evaluation'!$M$1)^($B53-'Life Cycle Cost Evaluation'!$M$4)</f>
        <v>0</v>
      </c>
      <c r="BC138" s="208">
        <f>-NPV('Life Cycle Cost Evaluation'!$M$1,BC54:BC$100)/(1+'Life Cycle Cost Evaluation'!$M$1)^($B53-'Life Cycle Cost Evaluation'!$M$4)</f>
        <v>0</v>
      </c>
      <c r="BD138" s="208">
        <f>-NPV('Life Cycle Cost Evaluation'!$M$1,BD54:BD$100)/(1+'Life Cycle Cost Evaluation'!$M$1)^($B53-'Life Cycle Cost Evaluation'!$M$4)</f>
        <v>0</v>
      </c>
      <c r="BE138" s="208">
        <f>-NPV('Life Cycle Cost Evaluation'!$M$1,BE54:BE$100)/(1+'Life Cycle Cost Evaluation'!$M$1)^($B53-'Life Cycle Cost Evaluation'!$M$4)</f>
        <v>-222392.54446860656</v>
      </c>
      <c r="BF138" s="208">
        <f>-NPV('Life Cycle Cost Evaluation'!$M$1,BF54:BF$100)/(1+'Life Cycle Cost Evaluation'!$M$1)^($B53-'Life Cycle Cost Evaluation'!$M$4)</f>
        <v>0</v>
      </c>
      <c r="BG138" s="208">
        <f>-NPV('Life Cycle Cost Evaluation'!$M$1,BG54:BG$100)/(1+'Life Cycle Cost Evaluation'!$M$1)^($B53-'Life Cycle Cost Evaluation'!$M$4)</f>
        <v>0</v>
      </c>
      <c r="BH138" s="208">
        <f>-NPV('Life Cycle Cost Evaluation'!$M$1,BH54:BH$100)/(1+'Life Cycle Cost Evaluation'!$M$1)^($B53-'Life Cycle Cost Evaluation'!$M$4)</f>
        <v>-3334505.9900285602</v>
      </c>
      <c r="BI138" s="208">
        <f>-NPV('Life Cycle Cost Evaluation'!$M$1,BI54:BI$100)/(1+'Life Cycle Cost Evaluation'!$M$1)^($B53-'Life Cycle Cost Evaluation'!$M$4)</f>
        <v>0</v>
      </c>
      <c r="BJ138" s="208">
        <f>-NPV('Life Cycle Cost Evaluation'!$M$1,BJ54:BJ$100)/(1+'Life Cycle Cost Evaluation'!$M$1)^($B53-'Life Cycle Cost Evaluation'!$M$4)</f>
        <v>0</v>
      </c>
      <c r="BK138" s="208">
        <f>-NPV('Life Cycle Cost Evaluation'!$M$1,BK54:BK$100)/(1+'Life Cycle Cost Evaluation'!$M$1)^($B53-'Life Cycle Cost Evaluation'!$M$4)</f>
        <v>0</v>
      </c>
      <c r="BL138" s="208">
        <f>-NPV('Life Cycle Cost Evaluation'!$M$1,BL54:BL$100)/(1+'Life Cycle Cost Evaluation'!$M$1)^($B53-'Life Cycle Cost Evaluation'!$M$4)</f>
        <v>0</v>
      </c>
      <c r="BM138" s="208">
        <f>-NPV('Life Cycle Cost Evaluation'!$M$1,BM54:BM$100)/(1+'Life Cycle Cost Evaluation'!$M$1)^($B53-'Life Cycle Cost Evaluation'!$M$4)</f>
        <v>0</v>
      </c>
      <c r="BN138" s="208">
        <f>-NPV('Life Cycle Cost Evaluation'!$M$1,BN54:BN$100)/(1+'Life Cycle Cost Evaluation'!$M$1)^($B53-'Life Cycle Cost Evaluation'!$M$4)</f>
        <v>0</v>
      </c>
      <c r="BO138" s="208">
        <f>-NPV('Life Cycle Cost Evaluation'!$M$1,BO54:BO$100)/(1+'Life Cycle Cost Evaluation'!$M$1)^($B53-'Life Cycle Cost Evaluation'!$M$4)</f>
        <v>0</v>
      </c>
      <c r="BP138" s="208">
        <f>-NPV('Life Cycle Cost Evaluation'!$M$1,BP54:BP$100)/(1+'Life Cycle Cost Evaluation'!$M$1)^($B53-'Life Cycle Cost Evaluation'!$M$4)</f>
        <v>0</v>
      </c>
      <c r="BQ138" s="208">
        <f>-NPV('Life Cycle Cost Evaluation'!$M$1,BQ54:BQ$100)/(1+'Life Cycle Cost Evaluation'!$M$1)^($B53-'Life Cycle Cost Evaluation'!$M$4)</f>
        <v>0</v>
      </c>
      <c r="BR138" s="208">
        <f>-NPV('Life Cycle Cost Evaluation'!$M$1,BR54:BR$100)/(1+'Life Cycle Cost Evaluation'!$M$1)^($B53-'Life Cycle Cost Evaluation'!$M$4)</f>
        <v>0</v>
      </c>
      <c r="BS138" s="208">
        <f>-NPV('Life Cycle Cost Evaluation'!$M$1,BS54:BS$100)/(1+'Life Cycle Cost Evaluation'!$M$1)^($B53-'Life Cycle Cost Evaluation'!$M$4)</f>
        <v>0</v>
      </c>
      <c r="BT138" s="208">
        <f>-NPV('Life Cycle Cost Evaluation'!$M$1,BT54:BT$100)/(1+'Life Cycle Cost Evaluation'!$M$1)^($B53-'Life Cycle Cost Evaluation'!$M$4)</f>
        <v>0</v>
      </c>
      <c r="BU138" s="208">
        <f>-NPV('Life Cycle Cost Evaluation'!$M$1,BU54:BU$100)/(1+'Life Cycle Cost Evaluation'!$M$1)^($B53-'Life Cycle Cost Evaluation'!$M$4)</f>
        <v>0</v>
      </c>
      <c r="BV138" s="208">
        <f>-NPV('Life Cycle Cost Evaluation'!$M$1,BV54:BV$100)/(1+'Life Cycle Cost Evaluation'!$M$1)^($B53-'Life Cycle Cost Evaluation'!$M$4)</f>
        <v>0</v>
      </c>
      <c r="BW138" s="208">
        <f>-NPV('Life Cycle Cost Evaluation'!$M$1,BW54:BW$100)/(1+'Life Cycle Cost Evaluation'!$M$1)^($B53-'Life Cycle Cost Evaluation'!$M$4)</f>
        <v>0</v>
      </c>
      <c r="BX138" s="208">
        <f>-NPV('Life Cycle Cost Evaluation'!$M$1,BX54:BX$100)/(1+'Life Cycle Cost Evaluation'!$M$1)^($B53-'Life Cycle Cost Evaluation'!$M$4)</f>
        <v>0</v>
      </c>
      <c r="BY138" s="208">
        <f>-NPV('Life Cycle Cost Evaluation'!$M$1,BY54:BY$100)/(1+'Life Cycle Cost Evaluation'!$M$1)^($B53-'Life Cycle Cost Evaluation'!$M$4)</f>
        <v>0</v>
      </c>
      <c r="BZ138" s="208">
        <f>-NPV('Life Cycle Cost Evaluation'!$M$1,BZ54:BZ$100)/(1+'Life Cycle Cost Evaluation'!$M$1)^($B53-'Life Cycle Cost Evaluation'!$M$4)</f>
        <v>0</v>
      </c>
      <c r="CA138" s="208">
        <f>-NPV('Life Cycle Cost Evaluation'!$M$1,CA54:CA$100)/(1+'Life Cycle Cost Evaluation'!$M$1)^($B53-'Life Cycle Cost Evaluation'!$M$4)</f>
        <v>0</v>
      </c>
      <c r="CB138" s="208">
        <f>-NPV('Life Cycle Cost Evaluation'!$M$1,CB54:CB$100)/(1+'Life Cycle Cost Evaluation'!$M$1)^($B53-'Life Cycle Cost Evaluation'!$M$4)</f>
        <v>0</v>
      </c>
      <c r="CC138" s="208">
        <f>-NPV('Life Cycle Cost Evaluation'!$M$1,CC54:CC$100)/(1+'Life Cycle Cost Evaluation'!$M$1)^($B53-'Life Cycle Cost Evaluation'!$M$4)</f>
        <v>0</v>
      </c>
      <c r="CD138" s="208">
        <f>-NPV('Life Cycle Cost Evaluation'!$M$1,CD54:CD$100)/(1+'Life Cycle Cost Evaluation'!$M$1)^($B53-'Life Cycle Cost Evaluation'!$M$4)</f>
        <v>0</v>
      </c>
      <c r="CE138" s="208">
        <f>-NPV('Life Cycle Cost Evaluation'!$M$1,CE54:CE$100)/(1+'Life Cycle Cost Evaluation'!$M$1)^($B53-'Life Cycle Cost Evaluation'!$M$4)</f>
        <v>0</v>
      </c>
      <c r="CF138" s="208">
        <f>-NPV('Life Cycle Cost Evaluation'!$M$1,CF54:CF$100)/(1+'Life Cycle Cost Evaluation'!$M$1)^($B53-'Life Cycle Cost Evaluation'!$M$4)</f>
        <v>0</v>
      </c>
      <c r="CG138" s="208">
        <f>SUM(D138:AK138)</f>
        <v>-2605410.095734193</v>
      </c>
    </row>
    <row r="139" spans="2:85" x14ac:dyDescent="0.2">
      <c r="B139" s="86">
        <f t="shared" si="124"/>
        <v>2061</v>
      </c>
      <c r="C139" s="208"/>
      <c r="D139" s="208">
        <f>-NPV('Life Cycle Cost Evaluation'!$M$1,D55:D$100)/(1+'Life Cycle Cost Evaluation'!$M$1)^($B54-'Life Cycle Cost Evaluation'!$M$4)</f>
        <v>-25185.382258767499</v>
      </c>
      <c r="E139" s="208">
        <f>-NPV('Life Cycle Cost Evaluation'!$M$1,E55:E$100)/(1+'Life Cycle Cost Evaluation'!$M$1)^($B54-'Life Cycle Cost Evaluation'!$M$4)</f>
        <v>-26710.546921966816</v>
      </c>
      <c r="F139" s="208">
        <f>-NPV('Life Cycle Cost Evaluation'!$M$1,F55:F$100)/(1+'Life Cycle Cost Evaluation'!$M$1)^($B54-'Life Cycle Cost Evaluation'!$M$4)</f>
        <v>-71076.196798749399</v>
      </c>
      <c r="G139" s="208">
        <f>-NPV('Life Cycle Cost Evaluation'!$M$1,G55:G$100)/(1+'Life Cycle Cost Evaluation'!$M$1)^($B54-'Life Cycle Cost Evaluation'!$M$4)</f>
        <v>0</v>
      </c>
      <c r="H139" s="208">
        <f>-NPV('Life Cycle Cost Evaluation'!$M$1,H55:H$100)/(1+'Life Cycle Cost Evaluation'!$M$1)^($B54-'Life Cycle Cost Evaluation'!$M$4)</f>
        <v>-159447.91223858745</v>
      </c>
      <c r="I139" s="208">
        <f>-NPV('Life Cycle Cost Evaluation'!$M$1,I55:I$100)/(1+'Life Cycle Cost Evaluation'!$M$1)^($B54-'Life Cycle Cost Evaluation'!$M$4)</f>
        <v>-480442.3176112909</v>
      </c>
      <c r="J139" s="208">
        <f>-NPV('Life Cycle Cost Evaluation'!$M$1,J55:J$100)/(1+'Life Cycle Cost Evaluation'!$M$1)^($B54-'Life Cycle Cost Evaluation'!$M$4)</f>
        <v>-203685.94943260678</v>
      </c>
      <c r="K139" s="208">
        <f>-NPV('Life Cycle Cost Evaluation'!$M$1,K55:K$100)/(1+'Life Cycle Cost Evaluation'!$M$1)^($B54-'Life Cycle Cost Evaluation'!$M$4)</f>
        <v>0</v>
      </c>
      <c r="L139" s="208">
        <f>-NPV('Life Cycle Cost Evaluation'!$M$1,L55:L$100)/(1+'Life Cycle Cost Evaluation'!$M$1)^($B54-'Life Cycle Cost Evaluation'!$M$4)</f>
        <v>-96987.72449366501</v>
      </c>
      <c r="M139" s="208">
        <f>-NPV('Life Cycle Cost Evaluation'!$M$1,M55:M$100)/(1+'Life Cycle Cost Evaluation'!$M$1)^($B54-'Life Cycle Cost Evaluation'!$M$4)</f>
        <v>-68058.971619741278</v>
      </c>
      <c r="N139" s="208">
        <f>-NPV('Life Cycle Cost Evaluation'!$M$1,N55:N$100)/(1+'Life Cycle Cost Evaluation'!$M$1)^($B54-'Life Cycle Cost Evaluation'!$M$4)</f>
        <v>0</v>
      </c>
      <c r="O139" s="208">
        <f>-NPV('Life Cycle Cost Evaluation'!$M$1,O55:O$100)/(1+'Life Cycle Cost Evaluation'!$M$1)^($B54-'Life Cycle Cost Evaluation'!$M$4)</f>
        <v>0</v>
      </c>
      <c r="P139" s="208">
        <f>-NPV('Life Cycle Cost Evaluation'!$M$1,P55:P$100)/(1+'Life Cycle Cost Evaluation'!$M$1)^($B54-'Life Cycle Cost Evaluation'!$M$4)</f>
        <v>0</v>
      </c>
      <c r="Q139" s="208">
        <f>-NPV('Life Cycle Cost Evaluation'!$M$1,Q55:Q$100)/(1+'Life Cycle Cost Evaluation'!$M$1)^($B54-'Life Cycle Cost Evaluation'!$M$4)</f>
        <v>0</v>
      </c>
      <c r="R139" s="208">
        <f>-NPV('Life Cycle Cost Evaluation'!$M$1,R55:R$100)/(1+'Life Cycle Cost Evaluation'!$M$1)^($B54-'Life Cycle Cost Evaluation'!$M$4)</f>
        <v>0</v>
      </c>
      <c r="S139" s="208">
        <f>-NPV('Life Cycle Cost Evaluation'!$M$1,S55:S$100)/(1+'Life Cycle Cost Evaluation'!$M$1)^($B54-'Life Cycle Cost Evaluation'!$M$4)</f>
        <v>0</v>
      </c>
      <c r="T139" s="208">
        <f>-NPV('Life Cycle Cost Evaluation'!$M$1,T55:T$100)/(1+'Life Cycle Cost Evaluation'!$M$1)^($B54-'Life Cycle Cost Evaluation'!$M$4)</f>
        <v>0</v>
      </c>
      <c r="U139" s="208">
        <f>-NPV('Life Cycle Cost Evaluation'!$M$1,U55:U$100)/(1+'Life Cycle Cost Evaluation'!$M$1)^($B54-'Life Cycle Cost Evaluation'!$M$4)</f>
        <v>0</v>
      </c>
      <c r="V139" s="208">
        <f>-NPV('Life Cycle Cost Evaluation'!$M$1,V55:V$100)/(1+'Life Cycle Cost Evaluation'!$M$1)^($B54-'Life Cycle Cost Evaluation'!$M$4)</f>
        <v>0</v>
      </c>
      <c r="W139" s="208">
        <f>-NPV('Life Cycle Cost Evaluation'!$M$1,W55:W$100)/(1+'Life Cycle Cost Evaluation'!$M$1)^($B54-'Life Cycle Cost Evaluation'!$M$4)</f>
        <v>0</v>
      </c>
      <c r="X139" s="208">
        <f>-NPV('Life Cycle Cost Evaluation'!$M$1,X55:X$100)/(1+'Life Cycle Cost Evaluation'!$M$1)^($B54-'Life Cycle Cost Evaluation'!$M$4)</f>
        <v>-229109.48051518234</v>
      </c>
      <c r="Y139" s="208">
        <f>-NPV('Life Cycle Cost Evaluation'!$M$1,Y55:Y$100)/(1+'Life Cycle Cost Evaluation'!$M$1)^($B54-'Life Cycle Cost Evaluation'!$M$4)</f>
        <v>0</v>
      </c>
      <c r="Z139" s="208">
        <f>-NPV('Life Cycle Cost Evaluation'!$M$1,Z55:Z$100)/(1+'Life Cycle Cost Evaluation'!$M$1)^($B54-'Life Cycle Cost Evaluation'!$M$4)</f>
        <v>0</v>
      </c>
      <c r="AA139" s="208">
        <f>-NPV('Life Cycle Cost Evaluation'!$M$1,AA55:AA$100)/(1+'Life Cycle Cost Evaluation'!$M$1)^($B54-'Life Cycle Cost Evaluation'!$M$4)</f>
        <v>-196560.6332962958</v>
      </c>
      <c r="AB139" s="208">
        <f>-NPV('Life Cycle Cost Evaluation'!$M$1,AB55:AB$100)/(1+'Life Cycle Cost Evaluation'!$M$1)^($B54-'Life Cycle Cost Evaluation'!$M$4)</f>
        <v>0</v>
      </c>
      <c r="AC139" s="208">
        <f>-NPV('Life Cycle Cost Evaluation'!$M$1,AC55:AC$100)/(1+'Life Cycle Cost Evaluation'!$M$1)^($B54-'Life Cycle Cost Evaluation'!$M$4)</f>
        <v>0</v>
      </c>
      <c r="AD139" s="208">
        <f>-NPV('Life Cycle Cost Evaluation'!$M$1,AD55:AD$100)/(1+'Life Cycle Cost Evaluation'!$M$1)^($B54-'Life Cycle Cost Evaluation'!$M$4)</f>
        <v>0</v>
      </c>
      <c r="AE139" s="208">
        <f>-NPV('Life Cycle Cost Evaluation'!$M$1,AE55:AE$100)/(1+'Life Cycle Cost Evaluation'!$M$1)^($B54-'Life Cycle Cost Evaluation'!$M$4)</f>
        <v>-156330.38258560799</v>
      </c>
      <c r="AF139" s="208">
        <f>-NPV('Life Cycle Cost Evaluation'!$M$1,AF55:AF$100)/(1+'Life Cycle Cost Evaluation'!$M$1)^($B54-'Life Cycle Cost Evaluation'!$M$4)</f>
        <v>0</v>
      </c>
      <c r="AG139" s="208">
        <f>-NPV('Life Cycle Cost Evaluation'!$M$1,AG55:AG$100)/(1+'Life Cycle Cost Evaluation'!$M$1)^($B54-'Life Cycle Cost Evaluation'!$M$4)</f>
        <v>0</v>
      </c>
      <c r="AH139" s="208">
        <f>-NPV('Life Cycle Cost Evaluation'!$M$1,AH55:AH$100)/(1+'Life Cycle Cost Evaluation'!$M$1)^($B54-'Life Cycle Cost Evaluation'!$M$4)</f>
        <v>0</v>
      </c>
      <c r="AI139" s="208">
        <f>-NPV('Life Cycle Cost Evaluation'!$M$1,AI55:AI$100)/(1+'Life Cycle Cost Evaluation'!$M$1)^($B54-'Life Cycle Cost Evaluation'!$M$4)</f>
        <v>-652280.31458105857</v>
      </c>
      <c r="AJ139" s="208">
        <f>-NPV('Life Cycle Cost Evaluation'!$M$1,AJ55:AJ$100)/(1+'Life Cycle Cost Evaluation'!$M$1)^($B54-'Life Cycle Cost Evaluation'!$M$4)</f>
        <v>0</v>
      </c>
      <c r="AK139" s="208">
        <f>-NPV('Life Cycle Cost Evaluation'!$M$1,AK55:AK$100)/(1+'Life Cycle Cost Evaluation'!$M$1)^($B54-'Life Cycle Cost Evaluation'!$M$4)</f>
        <v>0</v>
      </c>
      <c r="AL139" s="208">
        <f>-NPV('Life Cycle Cost Evaluation'!$M$1,AL55:AL$100)/(1+'Life Cycle Cost Evaluation'!$M$1)^($B54-'Life Cycle Cost Evaluation'!$M$4)</f>
        <v>-159648.3769932609</v>
      </c>
      <c r="AM139" s="208">
        <f>-NPV('Life Cycle Cost Evaluation'!$M$1,AM55:AM$100)/(1+'Life Cycle Cost Evaluation'!$M$1)^($B54-'Life Cycle Cost Evaluation'!$M$4)</f>
        <v>0</v>
      </c>
      <c r="AN139" s="208">
        <f>-NPV('Life Cycle Cost Evaluation'!$M$1,AN55:AN$100)/(1+'Life Cycle Cost Evaluation'!$M$1)^($B54-'Life Cycle Cost Evaluation'!$M$4)</f>
        <v>0</v>
      </c>
      <c r="AO139" s="208">
        <f>-NPV('Life Cycle Cost Evaluation'!$M$1,AO55:AO$100)/(1+'Life Cycle Cost Evaluation'!$M$1)^($B54-'Life Cycle Cost Evaluation'!$M$4)</f>
        <v>0</v>
      </c>
      <c r="AP139" s="208">
        <f>-NPV('Life Cycle Cost Evaluation'!$M$1,AP55:AP$100)/(1+'Life Cycle Cost Evaluation'!$M$1)^($B54-'Life Cycle Cost Evaluation'!$M$4)</f>
        <v>-173069.51765354539</v>
      </c>
      <c r="AQ139" s="208">
        <f>-NPV('Life Cycle Cost Evaluation'!$M$1,AQ55:AQ$100)/(1+'Life Cycle Cost Evaluation'!$M$1)^($B54-'Life Cycle Cost Evaluation'!$M$4)</f>
        <v>0</v>
      </c>
      <c r="AR139" s="208">
        <f>-NPV('Life Cycle Cost Evaluation'!$M$1,AR55:AR$100)/(1+'Life Cycle Cost Evaluation'!$M$1)^($B54-'Life Cycle Cost Evaluation'!$M$4)</f>
        <v>0</v>
      </c>
      <c r="AS139" s="208">
        <f>-NPV('Life Cycle Cost Evaluation'!$M$1,AS55:AS$100)/(1+'Life Cycle Cost Evaluation'!$M$1)^($B54-'Life Cycle Cost Evaluation'!$M$4)</f>
        <v>0</v>
      </c>
      <c r="AT139" s="208">
        <f>-NPV('Life Cycle Cost Evaluation'!$M$1,AT55:AT$100)/(1+'Life Cycle Cost Evaluation'!$M$1)^($B54-'Life Cycle Cost Evaluation'!$M$4)</f>
        <v>0</v>
      </c>
      <c r="AU139" s="208">
        <f>-NPV('Life Cycle Cost Evaluation'!$M$1,AU55:AU$100)/(1+'Life Cycle Cost Evaluation'!$M$1)^($B54-'Life Cycle Cost Evaluation'!$M$4)</f>
        <v>0</v>
      </c>
      <c r="AV139" s="208">
        <f>-NPV('Life Cycle Cost Evaluation'!$M$1,AV55:AV$100)/(1+'Life Cycle Cost Evaluation'!$M$1)^($B54-'Life Cycle Cost Evaluation'!$M$4)</f>
        <v>0</v>
      </c>
      <c r="AW139" s="208">
        <f>-NPV('Life Cycle Cost Evaluation'!$M$1,AW55:AW$100)/(1+'Life Cycle Cost Evaluation'!$M$1)^($B54-'Life Cycle Cost Evaluation'!$M$4)</f>
        <v>0</v>
      </c>
      <c r="AX139" s="208">
        <f>-NPV('Life Cycle Cost Evaluation'!$M$1,AX55:AX$100)/(1+'Life Cycle Cost Evaluation'!$M$1)^($B54-'Life Cycle Cost Evaluation'!$M$4)</f>
        <v>0</v>
      </c>
      <c r="AY139" s="208">
        <f>-NPV('Life Cycle Cost Evaluation'!$M$1,AY55:AY$100)/(1+'Life Cycle Cost Evaluation'!$M$1)^($B54-'Life Cycle Cost Evaluation'!$M$4)</f>
        <v>0</v>
      </c>
      <c r="AZ139" s="208">
        <f>-NPV('Life Cycle Cost Evaluation'!$M$1,AZ55:AZ$100)/(1+'Life Cycle Cost Evaluation'!$M$1)^($B54-'Life Cycle Cost Evaluation'!$M$4)</f>
        <v>-396331.7737705537</v>
      </c>
      <c r="BA139" s="208">
        <f>-NPV('Life Cycle Cost Evaluation'!$M$1,BA55:BA$100)/(1+'Life Cycle Cost Evaluation'!$M$1)^($B54-'Life Cycle Cost Evaluation'!$M$4)</f>
        <v>0</v>
      </c>
      <c r="BB139" s="208">
        <f>-NPV('Life Cycle Cost Evaluation'!$M$1,BB55:BB$100)/(1+'Life Cycle Cost Evaluation'!$M$1)^($B54-'Life Cycle Cost Evaluation'!$M$4)</f>
        <v>0</v>
      </c>
      <c r="BC139" s="208">
        <f>-NPV('Life Cycle Cost Evaluation'!$M$1,BC55:BC$100)/(1+'Life Cycle Cost Evaluation'!$M$1)^($B54-'Life Cycle Cost Evaluation'!$M$4)</f>
        <v>0</v>
      </c>
      <c r="BD139" s="208">
        <f>-NPV('Life Cycle Cost Evaluation'!$M$1,BD55:BD$100)/(1+'Life Cycle Cost Evaluation'!$M$1)^($B54-'Life Cycle Cost Evaluation'!$M$4)</f>
        <v>0</v>
      </c>
      <c r="BE139" s="208">
        <f>-NPV('Life Cycle Cost Evaluation'!$M$1,BE55:BE$100)/(1+'Life Cycle Cost Evaluation'!$M$1)^($B54-'Life Cycle Cost Evaluation'!$M$4)</f>
        <v>-208682.12861837904</v>
      </c>
      <c r="BF139" s="208">
        <f>-NPV('Life Cycle Cost Evaluation'!$M$1,BF55:BF$100)/(1+'Life Cycle Cost Evaluation'!$M$1)^($B54-'Life Cycle Cost Evaluation'!$M$4)</f>
        <v>0</v>
      </c>
      <c r="BG139" s="208">
        <f>-NPV('Life Cycle Cost Evaluation'!$M$1,BG55:BG$100)/(1+'Life Cycle Cost Evaluation'!$M$1)^($B54-'Life Cycle Cost Evaluation'!$M$4)</f>
        <v>0</v>
      </c>
      <c r="BH139" s="208">
        <f>-NPV('Life Cycle Cost Evaluation'!$M$1,BH55:BH$100)/(1+'Life Cycle Cost Evaluation'!$M$1)^($B54-'Life Cycle Cost Evaluation'!$M$4)</f>
        <v>-3128934.9629619592</v>
      </c>
      <c r="BI139" s="208">
        <f>-NPV('Life Cycle Cost Evaluation'!$M$1,BI55:BI$100)/(1+'Life Cycle Cost Evaluation'!$M$1)^($B54-'Life Cycle Cost Evaluation'!$M$4)</f>
        <v>0</v>
      </c>
      <c r="BJ139" s="208">
        <f>-NPV('Life Cycle Cost Evaluation'!$M$1,BJ55:BJ$100)/(1+'Life Cycle Cost Evaluation'!$M$1)^($B54-'Life Cycle Cost Evaluation'!$M$4)</f>
        <v>0</v>
      </c>
      <c r="BK139" s="208">
        <f>-NPV('Life Cycle Cost Evaluation'!$M$1,BK55:BK$100)/(1+'Life Cycle Cost Evaluation'!$M$1)^($B54-'Life Cycle Cost Evaluation'!$M$4)</f>
        <v>0</v>
      </c>
      <c r="BL139" s="208">
        <f>-NPV('Life Cycle Cost Evaluation'!$M$1,BL55:BL$100)/(1+'Life Cycle Cost Evaluation'!$M$1)^($B54-'Life Cycle Cost Evaluation'!$M$4)</f>
        <v>0</v>
      </c>
      <c r="BM139" s="208">
        <f>-NPV('Life Cycle Cost Evaluation'!$M$1,BM55:BM$100)/(1+'Life Cycle Cost Evaluation'!$M$1)^($B54-'Life Cycle Cost Evaluation'!$M$4)</f>
        <v>0</v>
      </c>
      <c r="BN139" s="208">
        <f>-NPV('Life Cycle Cost Evaluation'!$M$1,BN55:BN$100)/(1+'Life Cycle Cost Evaluation'!$M$1)^($B54-'Life Cycle Cost Evaluation'!$M$4)</f>
        <v>0</v>
      </c>
      <c r="BO139" s="208">
        <f>-NPV('Life Cycle Cost Evaluation'!$M$1,BO55:BO$100)/(1+'Life Cycle Cost Evaluation'!$M$1)^($B54-'Life Cycle Cost Evaluation'!$M$4)</f>
        <v>0</v>
      </c>
      <c r="BP139" s="208">
        <f>-NPV('Life Cycle Cost Evaluation'!$M$1,BP55:BP$100)/(1+'Life Cycle Cost Evaluation'!$M$1)^($B54-'Life Cycle Cost Evaluation'!$M$4)</f>
        <v>0</v>
      </c>
      <c r="BQ139" s="208">
        <f>-NPV('Life Cycle Cost Evaluation'!$M$1,BQ55:BQ$100)/(1+'Life Cycle Cost Evaluation'!$M$1)^($B54-'Life Cycle Cost Evaluation'!$M$4)</f>
        <v>0</v>
      </c>
      <c r="BR139" s="208">
        <f>-NPV('Life Cycle Cost Evaluation'!$M$1,BR55:BR$100)/(1+'Life Cycle Cost Evaluation'!$M$1)^($B54-'Life Cycle Cost Evaluation'!$M$4)</f>
        <v>0</v>
      </c>
      <c r="BS139" s="208">
        <f>-NPV('Life Cycle Cost Evaluation'!$M$1,BS55:BS$100)/(1+'Life Cycle Cost Evaluation'!$M$1)^($B54-'Life Cycle Cost Evaluation'!$M$4)</f>
        <v>0</v>
      </c>
      <c r="BT139" s="208">
        <f>-NPV('Life Cycle Cost Evaluation'!$M$1,BT55:BT$100)/(1+'Life Cycle Cost Evaluation'!$M$1)^($B54-'Life Cycle Cost Evaluation'!$M$4)</f>
        <v>0</v>
      </c>
      <c r="BU139" s="208">
        <f>-NPV('Life Cycle Cost Evaluation'!$M$1,BU55:BU$100)/(1+'Life Cycle Cost Evaluation'!$M$1)^($B54-'Life Cycle Cost Evaluation'!$M$4)</f>
        <v>0</v>
      </c>
      <c r="BV139" s="208">
        <f>-NPV('Life Cycle Cost Evaluation'!$M$1,BV55:BV$100)/(1+'Life Cycle Cost Evaluation'!$M$1)^($B54-'Life Cycle Cost Evaluation'!$M$4)</f>
        <v>0</v>
      </c>
      <c r="BW139" s="208">
        <f>-NPV('Life Cycle Cost Evaluation'!$M$1,BW55:BW$100)/(1+'Life Cycle Cost Evaluation'!$M$1)^($B54-'Life Cycle Cost Evaluation'!$M$4)</f>
        <v>0</v>
      </c>
      <c r="BX139" s="208">
        <f>-NPV('Life Cycle Cost Evaluation'!$M$1,BX55:BX$100)/(1+'Life Cycle Cost Evaluation'!$M$1)^($B54-'Life Cycle Cost Evaluation'!$M$4)</f>
        <v>0</v>
      </c>
      <c r="BY139" s="208">
        <f>-NPV('Life Cycle Cost Evaluation'!$M$1,BY55:BY$100)/(1+'Life Cycle Cost Evaluation'!$M$1)^($B54-'Life Cycle Cost Evaluation'!$M$4)</f>
        <v>0</v>
      </c>
      <c r="BZ139" s="208">
        <f>-NPV('Life Cycle Cost Evaluation'!$M$1,BZ55:BZ$100)/(1+'Life Cycle Cost Evaluation'!$M$1)^($B54-'Life Cycle Cost Evaluation'!$M$4)</f>
        <v>0</v>
      </c>
      <c r="CA139" s="208">
        <f>-NPV('Life Cycle Cost Evaluation'!$M$1,CA55:CA$100)/(1+'Life Cycle Cost Evaluation'!$M$1)^($B54-'Life Cycle Cost Evaluation'!$M$4)</f>
        <v>0</v>
      </c>
      <c r="CB139" s="208">
        <f>-NPV('Life Cycle Cost Evaluation'!$M$1,CB55:CB$100)/(1+'Life Cycle Cost Evaluation'!$M$1)^($B54-'Life Cycle Cost Evaluation'!$M$4)</f>
        <v>0</v>
      </c>
      <c r="CC139" s="208">
        <f>-NPV('Life Cycle Cost Evaluation'!$M$1,CC55:CC$100)/(1+'Life Cycle Cost Evaluation'!$M$1)^($B54-'Life Cycle Cost Evaluation'!$M$4)</f>
        <v>0</v>
      </c>
      <c r="CD139" s="208">
        <f>-NPV('Life Cycle Cost Evaluation'!$M$1,CD55:CD$100)/(1+'Life Cycle Cost Evaluation'!$M$1)^($B54-'Life Cycle Cost Evaluation'!$M$4)</f>
        <v>0</v>
      </c>
      <c r="CE139" s="208">
        <f>-NPV('Life Cycle Cost Evaluation'!$M$1,CE55:CE$100)/(1+'Life Cycle Cost Evaluation'!$M$1)^($B54-'Life Cycle Cost Evaluation'!$M$4)</f>
        <v>0</v>
      </c>
      <c r="CF139" s="208">
        <f>-NPV('Life Cycle Cost Evaluation'!$M$1,CF55:CF$100)/(1+'Life Cycle Cost Evaluation'!$M$1)^($B54-'Life Cycle Cost Evaluation'!$M$4)</f>
        <v>0</v>
      </c>
      <c r="CG139" s="208">
        <f>SUM(D139:AL139)</f>
        <v>-2525524.1893467805</v>
      </c>
    </row>
    <row r="140" spans="2:85" x14ac:dyDescent="0.2">
      <c r="B140" s="86">
        <f t="shared" si="124"/>
        <v>2062</v>
      </c>
      <c r="C140" s="208"/>
      <c r="D140" s="208">
        <f>-NPV('Life Cycle Cost Evaluation'!$M$1,D56:D$100)/(1+'Life Cycle Cost Evaluation'!$M$1)^($B55-'Life Cycle Cost Evaluation'!$M$4)</f>
        <v>-22619.125540787074</v>
      </c>
      <c r="E140" s="208">
        <f>-NPV('Life Cycle Cost Evaluation'!$M$1,E56:E$100)/(1+'Life Cycle Cost Evaluation'!$M$1)^($B55-'Life Cycle Cost Evaluation'!$M$4)</f>
        <v>-24018.868455164607</v>
      </c>
      <c r="F140" s="208">
        <f>-NPV('Life Cycle Cost Evaluation'!$M$1,F56:F$100)/(1+'Life Cycle Cost Evaluation'!$M$1)^($B55-'Life Cycle Cost Evaluation'!$M$4)</f>
        <v>-63989.383835818415</v>
      </c>
      <c r="G140" s="208">
        <f>-NPV('Life Cycle Cost Evaluation'!$M$1,G56:G$100)/(1+'Life Cycle Cost Evaluation'!$M$1)^($B55-'Life Cycle Cost Evaluation'!$M$4)</f>
        <v>0</v>
      </c>
      <c r="H140" s="208">
        <f>-NPV('Life Cycle Cost Evaluation'!$M$1,H56:H$100)/(1+'Life Cycle Cost Evaluation'!$M$1)^($B55-'Life Cycle Cost Evaluation'!$M$4)</f>
        <v>-143855.34476644531</v>
      </c>
      <c r="I140" s="208">
        <f>-NPV('Life Cycle Cost Evaluation'!$M$1,I56:I$100)/(1+'Life Cycle Cost Evaluation'!$M$1)^($B55-'Life Cycle Cost Evaluation'!$M$4)</f>
        <v>-433892.50793424406</v>
      </c>
      <c r="J140" s="208">
        <f>-NPV('Life Cycle Cost Evaluation'!$M$1,J56:J$100)/(1+'Life Cycle Cost Evaluation'!$M$1)^($B55-'Life Cycle Cost Evaluation'!$M$4)</f>
        <v>-184124.49280696103</v>
      </c>
      <c r="K140" s="208">
        <f>-NPV('Life Cycle Cost Evaluation'!$M$1,K56:K$100)/(1+'Life Cycle Cost Evaluation'!$M$1)^($B55-'Life Cycle Cost Evaluation'!$M$4)</f>
        <v>0</v>
      </c>
      <c r="L140" s="208">
        <f>-NPV('Life Cycle Cost Evaluation'!$M$1,L56:L$100)/(1+'Life Cycle Cost Evaluation'!$M$1)^($B55-'Life Cycle Cost Evaluation'!$M$4)</f>
        <v>-87824.941495759966</v>
      </c>
      <c r="M140" s="208">
        <f>-NPV('Life Cycle Cost Evaluation'!$M$1,M56:M$100)/(1+'Life Cycle Cost Evaluation'!$M$1)^($B55-'Life Cycle Cost Evaluation'!$M$4)</f>
        <v>-61677.853131855649</v>
      </c>
      <c r="N140" s="208">
        <f>-NPV('Life Cycle Cost Evaluation'!$M$1,N56:N$100)/(1+'Life Cycle Cost Evaluation'!$M$1)^($B55-'Life Cycle Cost Evaluation'!$M$4)</f>
        <v>0</v>
      </c>
      <c r="O140" s="208">
        <f>-NPV('Life Cycle Cost Evaluation'!$M$1,O56:O$100)/(1+'Life Cycle Cost Evaluation'!$M$1)^($B55-'Life Cycle Cost Evaluation'!$M$4)</f>
        <v>0</v>
      </c>
      <c r="P140" s="208">
        <f>-NPV('Life Cycle Cost Evaluation'!$M$1,P56:P$100)/(1+'Life Cycle Cost Evaluation'!$M$1)^($B55-'Life Cycle Cost Evaluation'!$M$4)</f>
        <v>0</v>
      </c>
      <c r="Q140" s="208">
        <f>-NPV('Life Cycle Cost Evaluation'!$M$1,Q56:Q$100)/(1+'Life Cycle Cost Evaluation'!$M$1)^($B55-'Life Cycle Cost Evaluation'!$M$4)</f>
        <v>0</v>
      </c>
      <c r="R140" s="208">
        <f>-NPV('Life Cycle Cost Evaluation'!$M$1,R56:R$100)/(1+'Life Cycle Cost Evaluation'!$M$1)^($B55-'Life Cycle Cost Evaluation'!$M$4)</f>
        <v>0</v>
      </c>
      <c r="S140" s="208">
        <f>-NPV('Life Cycle Cost Evaluation'!$M$1,S56:S$100)/(1+'Life Cycle Cost Evaluation'!$M$1)^($B55-'Life Cycle Cost Evaluation'!$M$4)</f>
        <v>0</v>
      </c>
      <c r="T140" s="208">
        <f>-NPV('Life Cycle Cost Evaluation'!$M$1,T56:T$100)/(1+'Life Cycle Cost Evaluation'!$M$1)^($B55-'Life Cycle Cost Evaluation'!$M$4)</f>
        <v>0</v>
      </c>
      <c r="U140" s="208">
        <f>-NPV('Life Cycle Cost Evaluation'!$M$1,U56:U$100)/(1+'Life Cycle Cost Evaluation'!$M$1)^($B55-'Life Cycle Cost Evaluation'!$M$4)</f>
        <v>0</v>
      </c>
      <c r="V140" s="208">
        <f>-NPV('Life Cycle Cost Evaluation'!$M$1,V56:V$100)/(1+'Life Cycle Cost Evaluation'!$M$1)^($B55-'Life Cycle Cost Evaluation'!$M$4)</f>
        <v>0</v>
      </c>
      <c r="W140" s="208">
        <f>-NPV('Life Cycle Cost Evaluation'!$M$1,W56:W$100)/(1+'Life Cycle Cost Evaluation'!$M$1)^($B55-'Life Cycle Cost Evaluation'!$M$4)</f>
        <v>0</v>
      </c>
      <c r="X140" s="208">
        <f>-NPV('Life Cycle Cost Evaluation'!$M$1,X56:X$100)/(1+'Life Cycle Cost Evaluation'!$M$1)^($B55-'Life Cycle Cost Evaluation'!$M$4)</f>
        <v>-208737.96249615093</v>
      </c>
      <c r="Y140" s="208">
        <f>-NPV('Life Cycle Cost Evaluation'!$M$1,Y56:Y$100)/(1+'Life Cycle Cost Evaluation'!$M$1)^($B55-'Life Cycle Cost Evaluation'!$M$4)</f>
        <v>0</v>
      </c>
      <c r="Z140" s="208">
        <f>-NPV('Life Cycle Cost Evaluation'!$M$1,Z56:Z$100)/(1+'Life Cycle Cost Evaluation'!$M$1)^($B55-'Life Cycle Cost Evaluation'!$M$4)</f>
        <v>0</v>
      </c>
      <c r="AA140" s="208">
        <f>-NPV('Life Cycle Cost Evaluation'!$M$1,AA56:AA$100)/(1+'Life Cycle Cost Evaluation'!$M$1)^($B55-'Life Cycle Cost Evaluation'!$M$4)</f>
        <v>-179211.09358657154</v>
      </c>
      <c r="AB140" s="208">
        <f>-NPV('Life Cycle Cost Evaluation'!$M$1,AB56:AB$100)/(1+'Life Cycle Cost Evaluation'!$M$1)^($B55-'Life Cycle Cost Evaluation'!$M$4)</f>
        <v>0</v>
      </c>
      <c r="AC140" s="208">
        <f>-NPV('Life Cycle Cost Evaluation'!$M$1,AC56:AC$100)/(1+'Life Cycle Cost Evaluation'!$M$1)^($B55-'Life Cycle Cost Evaluation'!$M$4)</f>
        <v>0</v>
      </c>
      <c r="AD140" s="208">
        <f>-NPV('Life Cycle Cost Evaluation'!$M$1,AD56:AD$100)/(1+'Life Cycle Cost Evaluation'!$M$1)^($B55-'Life Cycle Cost Evaluation'!$M$4)</f>
        <v>0</v>
      </c>
      <c r="AE140" s="208">
        <f>-NPV('Life Cycle Cost Evaluation'!$M$1,AE56:AE$100)/(1+'Life Cycle Cost Evaluation'!$M$1)^($B55-'Life Cycle Cost Evaluation'!$M$4)</f>
        <v>-142588.11009568998</v>
      </c>
      <c r="AF140" s="208">
        <f>-NPV('Life Cycle Cost Evaluation'!$M$1,AF56:AF$100)/(1+'Life Cycle Cost Evaluation'!$M$1)^($B55-'Life Cycle Cost Evaluation'!$M$4)</f>
        <v>0</v>
      </c>
      <c r="AG140" s="208">
        <f>-NPV('Life Cycle Cost Evaluation'!$M$1,AG56:AG$100)/(1+'Life Cycle Cost Evaluation'!$M$1)^($B55-'Life Cycle Cost Evaluation'!$M$4)</f>
        <v>0</v>
      </c>
      <c r="AH140" s="208">
        <f>-NPV('Life Cycle Cost Evaluation'!$M$1,AH56:AH$100)/(1+'Life Cycle Cost Evaluation'!$M$1)^($B55-'Life Cycle Cost Evaluation'!$M$4)</f>
        <v>0</v>
      </c>
      <c r="AI140" s="208">
        <f>-NPV('Life Cycle Cost Evaluation'!$M$1,AI56:AI$100)/(1+'Life Cycle Cost Evaluation'!$M$1)^($B55-'Life Cycle Cost Evaluation'!$M$4)</f>
        <v>-594806.22378974722</v>
      </c>
      <c r="AJ140" s="208">
        <f>-NPV('Life Cycle Cost Evaluation'!$M$1,AJ56:AJ$100)/(1+'Life Cycle Cost Evaluation'!$M$1)^($B55-'Life Cycle Cost Evaluation'!$M$4)</f>
        <v>0</v>
      </c>
      <c r="AK140" s="208">
        <f>-NPV('Life Cycle Cost Evaluation'!$M$1,AK56:AK$100)/(1+'Life Cycle Cost Evaluation'!$M$1)^($B55-'Life Cycle Cost Evaluation'!$M$4)</f>
        <v>0</v>
      </c>
      <c r="AL140" s="208">
        <f>-NPV('Life Cycle Cost Evaluation'!$M$1,AL56:AL$100)/(1+'Life Cycle Cost Evaluation'!$M$1)^($B55-'Life Cycle Cost Evaluation'!$M$4)</f>
        <v>-145496.29935540663</v>
      </c>
      <c r="AM140" s="208">
        <f>-NPV('Life Cycle Cost Evaluation'!$M$1,AM56:AM$100)/(1+'Life Cycle Cost Evaluation'!$M$1)^($B55-'Life Cycle Cost Evaluation'!$M$4)</f>
        <v>0</v>
      </c>
      <c r="AN140" s="208">
        <f>-NPV('Life Cycle Cost Evaluation'!$M$1,AN56:AN$100)/(1+'Life Cycle Cost Evaluation'!$M$1)^($B55-'Life Cycle Cost Evaluation'!$M$4)</f>
        <v>0</v>
      </c>
      <c r="AO140" s="208">
        <f>-NPV('Life Cycle Cost Evaluation'!$M$1,AO56:AO$100)/(1+'Life Cycle Cost Evaluation'!$M$1)^($B55-'Life Cycle Cost Evaluation'!$M$4)</f>
        <v>0</v>
      </c>
      <c r="AP140" s="208">
        <f>-NPV('Life Cycle Cost Evaluation'!$M$1,AP56:AP$100)/(1+'Life Cycle Cost Evaluation'!$M$1)^($B55-'Life Cycle Cost Evaluation'!$M$4)</f>
        <v>-162399.84766214259</v>
      </c>
      <c r="AQ140" s="208">
        <f>-NPV('Life Cycle Cost Evaluation'!$M$1,AQ56:AQ$100)/(1+'Life Cycle Cost Evaluation'!$M$1)^($B55-'Life Cycle Cost Evaluation'!$M$4)</f>
        <v>0</v>
      </c>
      <c r="AR140" s="208">
        <f>-NPV('Life Cycle Cost Evaluation'!$M$1,AR56:AR$100)/(1+'Life Cycle Cost Evaluation'!$M$1)^($B55-'Life Cycle Cost Evaluation'!$M$4)</f>
        <v>0</v>
      </c>
      <c r="AS140" s="208">
        <f>-NPV('Life Cycle Cost Evaluation'!$M$1,AS56:AS$100)/(1+'Life Cycle Cost Evaluation'!$M$1)^($B55-'Life Cycle Cost Evaluation'!$M$4)</f>
        <v>0</v>
      </c>
      <c r="AT140" s="208">
        <f>-NPV('Life Cycle Cost Evaluation'!$M$1,AT56:AT$100)/(1+'Life Cycle Cost Evaluation'!$M$1)^($B55-'Life Cycle Cost Evaluation'!$M$4)</f>
        <v>0</v>
      </c>
      <c r="AU140" s="208">
        <f>-NPV('Life Cycle Cost Evaluation'!$M$1,AU56:AU$100)/(1+'Life Cycle Cost Evaluation'!$M$1)^($B55-'Life Cycle Cost Evaluation'!$M$4)</f>
        <v>0</v>
      </c>
      <c r="AV140" s="208">
        <f>-NPV('Life Cycle Cost Evaluation'!$M$1,AV56:AV$100)/(1+'Life Cycle Cost Evaluation'!$M$1)^($B55-'Life Cycle Cost Evaluation'!$M$4)</f>
        <v>0</v>
      </c>
      <c r="AW140" s="208">
        <f>-NPV('Life Cycle Cost Evaluation'!$M$1,AW56:AW$100)/(1+'Life Cycle Cost Evaluation'!$M$1)^($B55-'Life Cycle Cost Evaluation'!$M$4)</f>
        <v>0</v>
      </c>
      <c r="AX140" s="208">
        <f>-NPV('Life Cycle Cost Evaluation'!$M$1,AX56:AX$100)/(1+'Life Cycle Cost Evaluation'!$M$1)^($B55-'Life Cycle Cost Evaluation'!$M$4)</f>
        <v>0</v>
      </c>
      <c r="AY140" s="208">
        <f>-NPV('Life Cycle Cost Evaluation'!$M$1,AY56:AY$100)/(1+'Life Cycle Cost Evaluation'!$M$1)^($B55-'Life Cycle Cost Evaluation'!$M$4)</f>
        <v>0</v>
      </c>
      <c r="AZ140" s="208">
        <f>-NPV('Life Cycle Cost Evaluation'!$M$1,AZ56:AZ$100)/(1+'Life Cycle Cost Evaluation'!$M$1)^($B55-'Life Cycle Cost Evaluation'!$M$4)</f>
        <v>-371898.07053631759</v>
      </c>
      <c r="BA140" s="208">
        <f>-NPV('Life Cycle Cost Evaluation'!$M$1,BA56:BA$100)/(1+'Life Cycle Cost Evaluation'!$M$1)^($B55-'Life Cycle Cost Evaluation'!$M$4)</f>
        <v>0</v>
      </c>
      <c r="BB140" s="208">
        <f>-NPV('Life Cycle Cost Evaluation'!$M$1,BB56:BB$100)/(1+'Life Cycle Cost Evaluation'!$M$1)^($B55-'Life Cycle Cost Evaluation'!$M$4)</f>
        <v>0</v>
      </c>
      <c r="BC140" s="208">
        <f>-NPV('Life Cycle Cost Evaluation'!$M$1,BC56:BC$100)/(1+'Life Cycle Cost Evaluation'!$M$1)^($B55-'Life Cycle Cost Evaluation'!$M$4)</f>
        <v>0</v>
      </c>
      <c r="BD140" s="208">
        <f>-NPV('Life Cycle Cost Evaluation'!$M$1,BD56:BD$100)/(1+'Life Cycle Cost Evaluation'!$M$1)^($B55-'Life Cycle Cost Evaluation'!$M$4)</f>
        <v>0</v>
      </c>
      <c r="BE140" s="208">
        <f>-NPV('Life Cycle Cost Evaluation'!$M$1,BE56:BE$100)/(1+'Life Cycle Cost Evaluation'!$M$1)^($B55-'Life Cycle Cost Evaluation'!$M$4)</f>
        <v>-195816.95469492258</v>
      </c>
      <c r="BF140" s="208">
        <f>-NPV('Life Cycle Cost Evaluation'!$M$1,BF56:BF$100)/(1+'Life Cycle Cost Evaluation'!$M$1)^($B55-'Life Cycle Cost Evaluation'!$M$4)</f>
        <v>0</v>
      </c>
      <c r="BG140" s="208">
        <f>-NPV('Life Cycle Cost Evaluation'!$M$1,BG56:BG$100)/(1+'Life Cycle Cost Evaluation'!$M$1)^($B55-'Life Cycle Cost Evaluation'!$M$4)</f>
        <v>0</v>
      </c>
      <c r="BH140" s="208">
        <f>-NPV('Life Cycle Cost Evaluation'!$M$1,BH56:BH$100)/(1+'Life Cycle Cost Evaluation'!$M$1)^($B55-'Life Cycle Cost Evaluation'!$M$4)</f>
        <v>-2936037.3115904648</v>
      </c>
      <c r="BI140" s="208">
        <f>-NPV('Life Cycle Cost Evaluation'!$M$1,BI56:BI$100)/(1+'Life Cycle Cost Evaluation'!$M$1)^($B55-'Life Cycle Cost Evaluation'!$M$4)</f>
        <v>0</v>
      </c>
      <c r="BJ140" s="208">
        <f>-NPV('Life Cycle Cost Evaluation'!$M$1,BJ56:BJ$100)/(1+'Life Cycle Cost Evaluation'!$M$1)^($B55-'Life Cycle Cost Evaluation'!$M$4)</f>
        <v>0</v>
      </c>
      <c r="BK140" s="208">
        <f>-NPV('Life Cycle Cost Evaluation'!$M$1,BK56:BK$100)/(1+'Life Cycle Cost Evaluation'!$M$1)^($B55-'Life Cycle Cost Evaluation'!$M$4)</f>
        <v>0</v>
      </c>
      <c r="BL140" s="208">
        <f>-NPV('Life Cycle Cost Evaluation'!$M$1,BL56:BL$100)/(1+'Life Cycle Cost Evaluation'!$M$1)^($B55-'Life Cycle Cost Evaluation'!$M$4)</f>
        <v>0</v>
      </c>
      <c r="BM140" s="208">
        <f>-NPV('Life Cycle Cost Evaluation'!$M$1,BM56:BM$100)/(1+'Life Cycle Cost Evaluation'!$M$1)^($B55-'Life Cycle Cost Evaluation'!$M$4)</f>
        <v>0</v>
      </c>
      <c r="BN140" s="208">
        <f>-NPV('Life Cycle Cost Evaluation'!$M$1,BN56:BN$100)/(1+'Life Cycle Cost Evaluation'!$M$1)^($B55-'Life Cycle Cost Evaluation'!$M$4)</f>
        <v>0</v>
      </c>
      <c r="BO140" s="208">
        <f>-NPV('Life Cycle Cost Evaluation'!$M$1,BO56:BO$100)/(1+'Life Cycle Cost Evaluation'!$M$1)^($B55-'Life Cycle Cost Evaluation'!$M$4)</f>
        <v>0</v>
      </c>
      <c r="BP140" s="208">
        <f>-NPV('Life Cycle Cost Evaluation'!$M$1,BP56:BP$100)/(1+'Life Cycle Cost Evaluation'!$M$1)^($B55-'Life Cycle Cost Evaluation'!$M$4)</f>
        <v>0</v>
      </c>
      <c r="BQ140" s="208">
        <f>-NPV('Life Cycle Cost Evaluation'!$M$1,BQ56:BQ$100)/(1+'Life Cycle Cost Evaluation'!$M$1)^($B55-'Life Cycle Cost Evaluation'!$M$4)</f>
        <v>0</v>
      </c>
      <c r="BR140" s="208">
        <f>-NPV('Life Cycle Cost Evaluation'!$M$1,BR56:BR$100)/(1+'Life Cycle Cost Evaluation'!$M$1)^($B55-'Life Cycle Cost Evaluation'!$M$4)</f>
        <v>0</v>
      </c>
      <c r="BS140" s="208">
        <f>-NPV('Life Cycle Cost Evaluation'!$M$1,BS56:BS$100)/(1+'Life Cycle Cost Evaluation'!$M$1)^($B55-'Life Cycle Cost Evaluation'!$M$4)</f>
        <v>0</v>
      </c>
      <c r="BT140" s="208">
        <f>-NPV('Life Cycle Cost Evaluation'!$M$1,BT56:BT$100)/(1+'Life Cycle Cost Evaluation'!$M$1)^($B55-'Life Cycle Cost Evaluation'!$M$4)</f>
        <v>0</v>
      </c>
      <c r="BU140" s="208">
        <f>-NPV('Life Cycle Cost Evaluation'!$M$1,BU56:BU$100)/(1+'Life Cycle Cost Evaluation'!$M$1)^($B55-'Life Cycle Cost Evaluation'!$M$4)</f>
        <v>0</v>
      </c>
      <c r="BV140" s="208">
        <f>-NPV('Life Cycle Cost Evaluation'!$M$1,BV56:BV$100)/(1+'Life Cycle Cost Evaluation'!$M$1)^($B55-'Life Cycle Cost Evaluation'!$M$4)</f>
        <v>0</v>
      </c>
      <c r="BW140" s="208">
        <f>-NPV('Life Cycle Cost Evaluation'!$M$1,BW56:BW$100)/(1+'Life Cycle Cost Evaluation'!$M$1)^($B55-'Life Cycle Cost Evaluation'!$M$4)</f>
        <v>0</v>
      </c>
      <c r="BX140" s="208">
        <f>-NPV('Life Cycle Cost Evaluation'!$M$1,BX56:BX$100)/(1+'Life Cycle Cost Evaluation'!$M$1)^($B55-'Life Cycle Cost Evaluation'!$M$4)</f>
        <v>0</v>
      </c>
      <c r="BY140" s="208">
        <f>-NPV('Life Cycle Cost Evaluation'!$M$1,BY56:BY$100)/(1+'Life Cycle Cost Evaluation'!$M$1)^($B55-'Life Cycle Cost Evaluation'!$M$4)</f>
        <v>0</v>
      </c>
      <c r="BZ140" s="208">
        <f>-NPV('Life Cycle Cost Evaluation'!$M$1,BZ56:BZ$100)/(1+'Life Cycle Cost Evaluation'!$M$1)^($B55-'Life Cycle Cost Evaluation'!$M$4)</f>
        <v>0</v>
      </c>
      <c r="CA140" s="208">
        <f>-NPV('Life Cycle Cost Evaluation'!$M$1,CA56:CA$100)/(1+'Life Cycle Cost Evaluation'!$M$1)^($B55-'Life Cycle Cost Evaluation'!$M$4)</f>
        <v>0</v>
      </c>
      <c r="CB140" s="208">
        <f>-NPV('Life Cycle Cost Evaluation'!$M$1,CB56:CB$100)/(1+'Life Cycle Cost Evaluation'!$M$1)^($B55-'Life Cycle Cost Evaluation'!$M$4)</f>
        <v>0</v>
      </c>
      <c r="CC140" s="208">
        <f>-NPV('Life Cycle Cost Evaluation'!$M$1,CC56:CC$100)/(1+'Life Cycle Cost Evaluation'!$M$1)^($B55-'Life Cycle Cost Evaluation'!$M$4)</f>
        <v>0</v>
      </c>
      <c r="CD140" s="208">
        <f>-NPV('Life Cycle Cost Evaluation'!$M$1,CD56:CD$100)/(1+'Life Cycle Cost Evaluation'!$M$1)^($B55-'Life Cycle Cost Evaluation'!$M$4)</f>
        <v>0</v>
      </c>
      <c r="CE140" s="208">
        <f>-NPV('Life Cycle Cost Evaluation'!$M$1,CE56:CE$100)/(1+'Life Cycle Cost Evaluation'!$M$1)^($B55-'Life Cycle Cost Evaluation'!$M$4)</f>
        <v>0</v>
      </c>
      <c r="CF140" s="208">
        <f>-NPV('Life Cycle Cost Evaluation'!$M$1,CF56:CF$100)/(1+'Life Cycle Cost Evaluation'!$M$1)^($B55-'Life Cycle Cost Evaluation'!$M$4)</f>
        <v>0</v>
      </c>
      <c r="CG140" s="208">
        <f>SUM(D140:AM140)</f>
        <v>-2292842.2072906024</v>
      </c>
    </row>
    <row r="141" spans="2:85" x14ac:dyDescent="0.2">
      <c r="B141" s="86">
        <f t="shared" si="124"/>
        <v>2063</v>
      </c>
      <c r="C141" s="208"/>
      <c r="D141" s="208">
        <f>-NPV('Life Cycle Cost Evaluation'!$M$1,D57:D$100)/(1+'Life Cycle Cost Evaluation'!$M$1)^($B56-'Life Cycle Cost Evaluation'!$M$4)</f>
        <v>-20287.608930910788</v>
      </c>
      <c r="E141" s="208">
        <f>-NPV('Life Cycle Cost Evaluation'!$M$1,E57:E$100)/(1+'Life Cycle Cost Evaluation'!$M$1)^($B56-'Life Cycle Cost Evaluation'!$M$4)</f>
        <v>-21571.473299591915</v>
      </c>
      <c r="F141" s="208">
        <f>-NPV('Life Cycle Cost Evaluation'!$M$1,F57:F$100)/(1+'Life Cycle Cost Evaluation'!$M$1)^($B56-'Life Cycle Cost Evaluation'!$M$4)</f>
        <v>-57541.037904228207</v>
      </c>
      <c r="G141" s="208">
        <f>-NPV('Life Cycle Cost Evaluation'!$M$1,G57:G$100)/(1+'Life Cycle Cost Evaluation'!$M$1)^($B56-'Life Cycle Cost Evaluation'!$M$4)</f>
        <v>0</v>
      </c>
      <c r="H141" s="208">
        <f>-NPV('Life Cycle Cost Evaluation'!$M$1,H57:H$100)/(1+'Life Cycle Cost Evaluation'!$M$1)^($B56-'Life Cycle Cost Evaluation'!$M$4)</f>
        <v>-129650.51866483105</v>
      </c>
      <c r="I141" s="208">
        <f>-NPV('Life Cycle Cost Evaluation'!$M$1,I57:I$100)/(1+'Life Cycle Cost Evaluation'!$M$1)^($B56-'Life Cycle Cost Evaluation'!$M$4)</f>
        <v>-391461.73470782384</v>
      </c>
      <c r="J141" s="208">
        <f>-NPV('Life Cycle Cost Evaluation'!$M$1,J57:J$100)/(1+'Life Cycle Cost Evaluation'!$M$1)^($B56-'Life Cycle Cost Evaluation'!$M$4)</f>
        <v>-166284.76515836263</v>
      </c>
      <c r="K141" s="208">
        <f>-NPV('Life Cycle Cost Evaluation'!$M$1,K57:K$100)/(1+'Life Cycle Cost Evaluation'!$M$1)^($B56-'Life Cycle Cost Evaluation'!$M$4)</f>
        <v>0</v>
      </c>
      <c r="L141" s="208">
        <f>-NPV('Life Cycle Cost Evaluation'!$M$1,L57:L$100)/(1+'Life Cycle Cost Evaluation'!$M$1)^($B56-'Life Cycle Cost Evaluation'!$M$4)</f>
        <v>-79461.13997472178</v>
      </c>
      <c r="M141" s="208">
        <f>-NPV('Life Cycle Cost Evaluation'!$M$1,M57:M$100)/(1+'Life Cycle Cost Evaluation'!$M$1)^($B56-'Life Cycle Cost Evaluation'!$M$4)</f>
        <v>-55850.922074608701</v>
      </c>
      <c r="N141" s="208">
        <f>-NPV('Life Cycle Cost Evaluation'!$M$1,N57:N$100)/(1+'Life Cycle Cost Evaluation'!$M$1)^($B56-'Life Cycle Cost Evaluation'!$M$4)</f>
        <v>0</v>
      </c>
      <c r="O141" s="208">
        <f>-NPV('Life Cycle Cost Evaluation'!$M$1,O57:O$100)/(1+'Life Cycle Cost Evaluation'!$M$1)^($B56-'Life Cycle Cost Evaluation'!$M$4)</f>
        <v>0</v>
      </c>
      <c r="P141" s="208">
        <f>-NPV('Life Cycle Cost Evaluation'!$M$1,P57:P$100)/(1+'Life Cycle Cost Evaluation'!$M$1)^($B56-'Life Cycle Cost Evaluation'!$M$4)</f>
        <v>0</v>
      </c>
      <c r="Q141" s="208">
        <f>-NPV('Life Cycle Cost Evaluation'!$M$1,Q57:Q$100)/(1+'Life Cycle Cost Evaluation'!$M$1)^($B56-'Life Cycle Cost Evaluation'!$M$4)</f>
        <v>0</v>
      </c>
      <c r="R141" s="208">
        <f>-NPV('Life Cycle Cost Evaluation'!$M$1,R57:R$100)/(1+'Life Cycle Cost Evaluation'!$M$1)^($B56-'Life Cycle Cost Evaluation'!$M$4)</f>
        <v>0</v>
      </c>
      <c r="S141" s="208">
        <f>-NPV('Life Cycle Cost Evaluation'!$M$1,S57:S$100)/(1+'Life Cycle Cost Evaluation'!$M$1)^($B56-'Life Cycle Cost Evaluation'!$M$4)</f>
        <v>0</v>
      </c>
      <c r="T141" s="208">
        <f>-NPV('Life Cycle Cost Evaluation'!$M$1,T57:T$100)/(1+'Life Cycle Cost Evaluation'!$M$1)^($B56-'Life Cycle Cost Evaluation'!$M$4)</f>
        <v>0</v>
      </c>
      <c r="U141" s="208">
        <f>-NPV('Life Cycle Cost Evaluation'!$M$1,U57:U$100)/(1+'Life Cycle Cost Evaluation'!$M$1)^($B56-'Life Cycle Cost Evaluation'!$M$4)</f>
        <v>0</v>
      </c>
      <c r="V141" s="208">
        <f>-NPV('Life Cycle Cost Evaluation'!$M$1,V57:V$100)/(1+'Life Cycle Cost Evaluation'!$M$1)^($B56-'Life Cycle Cost Evaluation'!$M$4)</f>
        <v>0</v>
      </c>
      <c r="W141" s="208">
        <f>-NPV('Life Cycle Cost Evaluation'!$M$1,W57:W$100)/(1+'Life Cycle Cost Evaluation'!$M$1)^($B56-'Life Cycle Cost Evaluation'!$M$4)</f>
        <v>0</v>
      </c>
      <c r="X141" s="208">
        <f>-NPV('Life Cycle Cost Evaluation'!$M$1,X57:X$100)/(1+'Life Cycle Cost Evaluation'!$M$1)^($B56-'Life Cycle Cost Evaluation'!$M$4)</f>
        <v>-190104.7542256749</v>
      </c>
      <c r="Y141" s="208">
        <f>-NPV('Life Cycle Cost Evaluation'!$M$1,Y57:Y$100)/(1+'Life Cycle Cost Evaluation'!$M$1)^($B56-'Life Cycle Cost Evaluation'!$M$4)</f>
        <v>0</v>
      </c>
      <c r="Z141" s="208">
        <f>-NPV('Life Cycle Cost Evaluation'!$M$1,Z57:Z$100)/(1+'Life Cycle Cost Evaluation'!$M$1)^($B56-'Life Cycle Cost Evaluation'!$M$4)</f>
        <v>0</v>
      </c>
      <c r="AA141" s="208">
        <f>-NPV('Life Cycle Cost Evaluation'!$M$1,AA57:AA$100)/(1+'Life Cycle Cost Evaluation'!$M$1)^($B56-'Life Cycle Cost Evaluation'!$M$4)</f>
        <v>-163347.44975737092</v>
      </c>
      <c r="AB141" s="208">
        <f>-NPV('Life Cycle Cost Evaluation'!$M$1,AB57:AB$100)/(1+'Life Cycle Cost Evaluation'!$M$1)^($B56-'Life Cycle Cost Evaluation'!$M$4)</f>
        <v>0</v>
      </c>
      <c r="AC141" s="208">
        <f>-NPV('Life Cycle Cost Evaluation'!$M$1,AC57:AC$100)/(1+'Life Cycle Cost Evaluation'!$M$1)^($B56-'Life Cycle Cost Evaluation'!$M$4)</f>
        <v>0</v>
      </c>
      <c r="AD141" s="208">
        <f>-NPV('Life Cycle Cost Evaluation'!$M$1,AD57:AD$100)/(1+'Life Cycle Cost Evaluation'!$M$1)^($B56-'Life Cycle Cost Evaluation'!$M$4)</f>
        <v>0</v>
      </c>
      <c r="AE141" s="208">
        <f>-NPV('Life Cycle Cost Evaluation'!$M$1,AE57:AE$100)/(1+'Life Cycle Cost Evaluation'!$M$1)^($B56-'Life Cycle Cost Evaluation'!$M$4)</f>
        <v>-130035.53512818353</v>
      </c>
      <c r="AF141" s="208">
        <f>-NPV('Life Cycle Cost Evaluation'!$M$1,AF57:AF$100)/(1+'Life Cycle Cost Evaluation'!$M$1)^($B56-'Life Cycle Cost Evaluation'!$M$4)</f>
        <v>0</v>
      </c>
      <c r="AG141" s="208">
        <f>-NPV('Life Cycle Cost Evaluation'!$M$1,AG57:AG$100)/(1+'Life Cycle Cost Evaluation'!$M$1)^($B56-'Life Cycle Cost Evaluation'!$M$4)</f>
        <v>0</v>
      </c>
      <c r="AH141" s="208">
        <f>-NPV('Life Cycle Cost Evaluation'!$M$1,AH57:AH$100)/(1+'Life Cycle Cost Evaluation'!$M$1)^($B56-'Life Cycle Cost Evaluation'!$M$4)</f>
        <v>0</v>
      </c>
      <c r="AI141" s="208">
        <f>-NPV('Life Cycle Cost Evaluation'!$M$1,AI57:AI$100)/(1+'Life Cycle Cost Evaluation'!$M$1)^($B56-'Life Cycle Cost Evaluation'!$M$4)</f>
        <v>-542396.06110146712</v>
      </c>
      <c r="AJ141" s="208">
        <f>-NPV('Life Cycle Cost Evaluation'!$M$1,AJ57:AJ$100)/(1+'Life Cycle Cost Evaluation'!$M$1)^($B56-'Life Cycle Cost Evaluation'!$M$4)</f>
        <v>0</v>
      </c>
      <c r="AK141" s="208">
        <f>-NPV('Life Cycle Cost Evaluation'!$M$1,AK57:AK$100)/(1+'Life Cycle Cost Evaluation'!$M$1)^($B56-'Life Cycle Cost Evaluation'!$M$4)</f>
        <v>0</v>
      </c>
      <c r="AL141" s="208">
        <f>-NPV('Life Cycle Cost Evaluation'!$M$1,AL57:AL$100)/(1+'Life Cycle Cost Evaluation'!$M$1)^($B56-'Life Cycle Cost Evaluation'!$M$4)</f>
        <v>-132613.28082494243</v>
      </c>
      <c r="AM141" s="208">
        <f>-NPV('Life Cycle Cost Evaluation'!$M$1,AM57:AM$100)/(1+'Life Cycle Cost Evaluation'!$M$1)^($B56-'Life Cycle Cost Evaluation'!$M$4)</f>
        <v>0</v>
      </c>
      <c r="AN141" s="208">
        <f>-NPV('Life Cycle Cost Evaluation'!$M$1,AN57:AN$100)/(1+'Life Cycle Cost Evaluation'!$M$1)^($B56-'Life Cycle Cost Evaluation'!$M$4)</f>
        <v>0</v>
      </c>
      <c r="AO141" s="208">
        <f>-NPV('Life Cycle Cost Evaluation'!$M$1,AO57:AO$100)/(1+'Life Cycle Cost Evaluation'!$M$1)^($B56-'Life Cycle Cost Evaluation'!$M$4)</f>
        <v>0</v>
      </c>
      <c r="AP141" s="208">
        <f>-NPV('Life Cycle Cost Evaluation'!$M$1,AP57:AP$100)/(1+'Life Cycle Cost Evaluation'!$M$1)^($B56-'Life Cycle Cost Evaluation'!$M$4)</f>
        <v>-152387.95877089479</v>
      </c>
      <c r="AQ141" s="208">
        <f>-NPV('Life Cycle Cost Evaluation'!$M$1,AQ57:AQ$100)/(1+'Life Cycle Cost Evaluation'!$M$1)^($B56-'Life Cycle Cost Evaluation'!$M$4)</f>
        <v>0</v>
      </c>
      <c r="AR141" s="208">
        <f>-NPV('Life Cycle Cost Evaluation'!$M$1,AR57:AR$100)/(1+'Life Cycle Cost Evaluation'!$M$1)^($B56-'Life Cycle Cost Evaluation'!$M$4)</f>
        <v>0</v>
      </c>
      <c r="AS141" s="208">
        <f>-NPV('Life Cycle Cost Evaluation'!$M$1,AS57:AS$100)/(1+'Life Cycle Cost Evaluation'!$M$1)^($B56-'Life Cycle Cost Evaluation'!$M$4)</f>
        <v>0</v>
      </c>
      <c r="AT141" s="208">
        <f>-NPV('Life Cycle Cost Evaluation'!$M$1,AT57:AT$100)/(1+'Life Cycle Cost Evaluation'!$M$1)^($B56-'Life Cycle Cost Evaluation'!$M$4)</f>
        <v>0</v>
      </c>
      <c r="AU141" s="208">
        <f>-NPV('Life Cycle Cost Evaluation'!$M$1,AU57:AU$100)/(1+'Life Cycle Cost Evaluation'!$M$1)^($B56-'Life Cycle Cost Evaluation'!$M$4)</f>
        <v>0</v>
      </c>
      <c r="AV141" s="208">
        <f>-NPV('Life Cycle Cost Evaluation'!$M$1,AV57:AV$100)/(1+'Life Cycle Cost Evaluation'!$M$1)^($B56-'Life Cycle Cost Evaluation'!$M$4)</f>
        <v>0</v>
      </c>
      <c r="AW141" s="208">
        <f>-NPV('Life Cycle Cost Evaluation'!$M$1,AW57:AW$100)/(1+'Life Cycle Cost Evaluation'!$M$1)^($B56-'Life Cycle Cost Evaluation'!$M$4)</f>
        <v>0</v>
      </c>
      <c r="AX141" s="208">
        <f>-NPV('Life Cycle Cost Evaluation'!$M$1,AX57:AX$100)/(1+'Life Cycle Cost Evaluation'!$M$1)^($B56-'Life Cycle Cost Evaluation'!$M$4)</f>
        <v>0</v>
      </c>
      <c r="AY141" s="208">
        <f>-NPV('Life Cycle Cost Evaluation'!$M$1,AY57:AY$100)/(1+'Life Cycle Cost Evaluation'!$M$1)^($B56-'Life Cycle Cost Evaluation'!$M$4)</f>
        <v>0</v>
      </c>
      <c r="AZ141" s="208">
        <f>-NPV('Life Cycle Cost Evaluation'!$M$1,AZ57:AZ$100)/(1+'Life Cycle Cost Evaluation'!$M$1)^($B56-'Life Cycle Cost Evaluation'!$M$4)</f>
        <v>-348970.69582088542</v>
      </c>
      <c r="BA141" s="208">
        <f>-NPV('Life Cycle Cost Evaluation'!$M$1,BA57:BA$100)/(1+'Life Cycle Cost Evaluation'!$M$1)^($B56-'Life Cycle Cost Evaluation'!$M$4)</f>
        <v>0</v>
      </c>
      <c r="BB141" s="208">
        <f>-NPV('Life Cycle Cost Evaluation'!$M$1,BB57:BB$100)/(1+'Life Cycle Cost Evaluation'!$M$1)^($B56-'Life Cycle Cost Evaluation'!$M$4)</f>
        <v>0</v>
      </c>
      <c r="BC141" s="208">
        <f>-NPV('Life Cycle Cost Evaluation'!$M$1,BC57:BC$100)/(1+'Life Cycle Cost Evaluation'!$M$1)^($B56-'Life Cycle Cost Evaluation'!$M$4)</f>
        <v>0</v>
      </c>
      <c r="BD141" s="208">
        <f>-NPV('Life Cycle Cost Evaluation'!$M$1,BD57:BD$100)/(1+'Life Cycle Cost Evaluation'!$M$1)^($B56-'Life Cycle Cost Evaluation'!$M$4)</f>
        <v>0</v>
      </c>
      <c r="BE141" s="208">
        <f>-NPV('Life Cycle Cost Evaluation'!$M$1,BE57:BE$100)/(1+'Life Cycle Cost Evaluation'!$M$1)^($B56-'Life Cycle Cost Evaluation'!$M$4)</f>
        <v>-183744.91385467071</v>
      </c>
      <c r="BF141" s="208">
        <f>-NPV('Life Cycle Cost Evaluation'!$M$1,BF57:BF$100)/(1+'Life Cycle Cost Evaluation'!$M$1)^($B56-'Life Cycle Cost Evaluation'!$M$4)</f>
        <v>0</v>
      </c>
      <c r="BG141" s="208">
        <f>-NPV('Life Cycle Cost Evaluation'!$M$1,BG57:BG$100)/(1+'Life Cycle Cost Evaluation'!$M$1)^($B56-'Life Cycle Cost Evaluation'!$M$4)</f>
        <v>0</v>
      </c>
      <c r="BH141" s="208">
        <f>-NPV('Life Cycle Cost Evaluation'!$M$1,BH57:BH$100)/(1+'Life Cycle Cost Evaluation'!$M$1)^($B56-'Life Cycle Cost Evaluation'!$M$4)</f>
        <v>-2755031.7271187622</v>
      </c>
      <c r="BI141" s="208">
        <f>-NPV('Life Cycle Cost Evaluation'!$M$1,BI57:BI$100)/(1+'Life Cycle Cost Evaluation'!$M$1)^($B56-'Life Cycle Cost Evaluation'!$M$4)</f>
        <v>0</v>
      </c>
      <c r="BJ141" s="208">
        <f>-NPV('Life Cycle Cost Evaluation'!$M$1,BJ57:BJ$100)/(1+'Life Cycle Cost Evaluation'!$M$1)^($B56-'Life Cycle Cost Evaluation'!$M$4)</f>
        <v>0</v>
      </c>
      <c r="BK141" s="208">
        <f>-NPV('Life Cycle Cost Evaluation'!$M$1,BK57:BK$100)/(1+'Life Cycle Cost Evaluation'!$M$1)^($B56-'Life Cycle Cost Evaluation'!$M$4)</f>
        <v>0</v>
      </c>
      <c r="BL141" s="208">
        <f>-NPV('Life Cycle Cost Evaluation'!$M$1,BL57:BL$100)/(1+'Life Cycle Cost Evaluation'!$M$1)^($B56-'Life Cycle Cost Evaluation'!$M$4)</f>
        <v>0</v>
      </c>
      <c r="BM141" s="208">
        <f>-NPV('Life Cycle Cost Evaluation'!$M$1,BM57:BM$100)/(1+'Life Cycle Cost Evaluation'!$M$1)^($B56-'Life Cycle Cost Evaluation'!$M$4)</f>
        <v>0</v>
      </c>
      <c r="BN141" s="208">
        <f>-NPV('Life Cycle Cost Evaluation'!$M$1,BN57:BN$100)/(1+'Life Cycle Cost Evaluation'!$M$1)^($B56-'Life Cycle Cost Evaluation'!$M$4)</f>
        <v>0</v>
      </c>
      <c r="BO141" s="208">
        <f>-NPV('Life Cycle Cost Evaluation'!$M$1,BO57:BO$100)/(1+'Life Cycle Cost Evaluation'!$M$1)^($B56-'Life Cycle Cost Evaluation'!$M$4)</f>
        <v>0</v>
      </c>
      <c r="BP141" s="208">
        <f>-NPV('Life Cycle Cost Evaluation'!$M$1,BP57:BP$100)/(1+'Life Cycle Cost Evaluation'!$M$1)^($B56-'Life Cycle Cost Evaluation'!$M$4)</f>
        <v>0</v>
      </c>
      <c r="BQ141" s="208">
        <f>-NPV('Life Cycle Cost Evaluation'!$M$1,BQ57:BQ$100)/(1+'Life Cycle Cost Evaluation'!$M$1)^($B56-'Life Cycle Cost Evaluation'!$M$4)</f>
        <v>0</v>
      </c>
      <c r="BR141" s="208">
        <f>-NPV('Life Cycle Cost Evaluation'!$M$1,BR57:BR$100)/(1+'Life Cycle Cost Evaluation'!$M$1)^($B56-'Life Cycle Cost Evaluation'!$M$4)</f>
        <v>0</v>
      </c>
      <c r="BS141" s="208">
        <f>-NPV('Life Cycle Cost Evaluation'!$M$1,BS57:BS$100)/(1+'Life Cycle Cost Evaluation'!$M$1)^($B56-'Life Cycle Cost Evaluation'!$M$4)</f>
        <v>0</v>
      </c>
      <c r="BT141" s="208">
        <f>-NPV('Life Cycle Cost Evaluation'!$M$1,BT57:BT$100)/(1+'Life Cycle Cost Evaluation'!$M$1)^($B56-'Life Cycle Cost Evaluation'!$M$4)</f>
        <v>0</v>
      </c>
      <c r="BU141" s="208">
        <f>-NPV('Life Cycle Cost Evaluation'!$M$1,BU57:BU$100)/(1+'Life Cycle Cost Evaluation'!$M$1)^($B56-'Life Cycle Cost Evaluation'!$M$4)</f>
        <v>0</v>
      </c>
      <c r="BV141" s="208">
        <f>-NPV('Life Cycle Cost Evaluation'!$M$1,BV57:BV$100)/(1+'Life Cycle Cost Evaluation'!$M$1)^($B56-'Life Cycle Cost Evaluation'!$M$4)</f>
        <v>0</v>
      </c>
      <c r="BW141" s="208">
        <f>-NPV('Life Cycle Cost Evaluation'!$M$1,BW57:BW$100)/(1+'Life Cycle Cost Evaluation'!$M$1)^($B56-'Life Cycle Cost Evaluation'!$M$4)</f>
        <v>0</v>
      </c>
      <c r="BX141" s="208">
        <f>-NPV('Life Cycle Cost Evaluation'!$M$1,BX57:BX$100)/(1+'Life Cycle Cost Evaluation'!$M$1)^($B56-'Life Cycle Cost Evaluation'!$M$4)</f>
        <v>0</v>
      </c>
      <c r="BY141" s="208">
        <f>-NPV('Life Cycle Cost Evaluation'!$M$1,BY57:BY$100)/(1+'Life Cycle Cost Evaluation'!$M$1)^($B56-'Life Cycle Cost Evaluation'!$M$4)</f>
        <v>0</v>
      </c>
      <c r="BZ141" s="208">
        <f>-NPV('Life Cycle Cost Evaluation'!$M$1,BZ57:BZ$100)/(1+'Life Cycle Cost Evaluation'!$M$1)^($B56-'Life Cycle Cost Evaluation'!$M$4)</f>
        <v>0</v>
      </c>
      <c r="CA141" s="208">
        <f>-NPV('Life Cycle Cost Evaluation'!$M$1,CA57:CA$100)/(1+'Life Cycle Cost Evaluation'!$M$1)^($B56-'Life Cycle Cost Evaluation'!$M$4)</f>
        <v>0</v>
      </c>
      <c r="CB141" s="208">
        <f>-NPV('Life Cycle Cost Evaluation'!$M$1,CB57:CB$100)/(1+'Life Cycle Cost Evaluation'!$M$1)^($B56-'Life Cycle Cost Evaluation'!$M$4)</f>
        <v>0</v>
      </c>
      <c r="CC141" s="208">
        <f>-NPV('Life Cycle Cost Evaluation'!$M$1,CC57:CC$100)/(1+'Life Cycle Cost Evaluation'!$M$1)^($B56-'Life Cycle Cost Evaluation'!$M$4)</f>
        <v>0</v>
      </c>
      <c r="CD141" s="208">
        <f>-NPV('Life Cycle Cost Evaluation'!$M$1,CD57:CD$100)/(1+'Life Cycle Cost Evaluation'!$M$1)^($B56-'Life Cycle Cost Evaluation'!$M$4)</f>
        <v>0</v>
      </c>
      <c r="CE141" s="208">
        <f>-NPV('Life Cycle Cost Evaluation'!$M$1,CE57:CE$100)/(1+'Life Cycle Cost Evaluation'!$M$1)^($B56-'Life Cycle Cost Evaluation'!$M$4)</f>
        <v>0</v>
      </c>
      <c r="CF141" s="208">
        <f>-NPV('Life Cycle Cost Evaluation'!$M$1,CF57:CF$100)/(1+'Life Cycle Cost Evaluation'!$M$1)^($B56-'Life Cycle Cost Evaluation'!$M$4)</f>
        <v>0</v>
      </c>
      <c r="CG141" s="208">
        <f>SUM(D141:AN141)</f>
        <v>-2080606.2817527179</v>
      </c>
    </row>
    <row r="142" spans="2:85" x14ac:dyDescent="0.2">
      <c r="B142" s="86">
        <f t="shared" si="124"/>
        <v>2064</v>
      </c>
      <c r="C142" s="208"/>
      <c r="D142" s="208">
        <f>-NPV('Life Cycle Cost Evaluation'!$M$1,D58:D$100)/(1+'Life Cycle Cost Evaluation'!$M$1)^($B57-'Life Cycle Cost Evaluation'!$M$4)</f>
        <v>-18171.16658164989</v>
      </c>
      <c r="E142" s="208">
        <f>-NPV('Life Cycle Cost Evaluation'!$M$1,E58:E$100)/(1+'Life Cycle Cost Evaluation'!$M$1)^($B57-'Life Cycle Cost Evaluation'!$M$4)</f>
        <v>-19347.945771668241</v>
      </c>
      <c r="F142" s="208">
        <f>-NPV('Life Cycle Cost Evaluation'!$M$1,F58:F$100)/(1+'Life Cycle Cost Evaluation'!$M$1)^($B57-'Life Cycle Cost Evaluation'!$M$4)</f>
        <v>-51677.911684260405</v>
      </c>
      <c r="G142" s="208">
        <f>-NPV('Life Cycle Cost Evaluation'!$M$1,G58:G$100)/(1+'Life Cycle Cost Evaluation'!$M$1)^($B57-'Life Cycle Cost Evaluation'!$M$4)</f>
        <v>0</v>
      </c>
      <c r="H142" s="208">
        <f>-NPV('Life Cycle Cost Evaluation'!$M$1,H58:H$100)/(1+'Life Cycle Cost Evaluation'!$M$1)^($B57-'Life Cycle Cost Evaluation'!$M$4)</f>
        <v>-116717.86546790192</v>
      </c>
      <c r="I142" s="208">
        <f>-NPV('Life Cycle Cost Evaluation'!$M$1,I58:I$100)/(1+'Life Cycle Cost Evaluation'!$M$1)^($B57-'Life Cycle Cost Evaluation'!$M$4)</f>
        <v>-352807.30809622427</v>
      </c>
      <c r="J142" s="208">
        <f>-NPV('Life Cycle Cost Evaluation'!$M$1,J58:J$100)/(1+'Life Cycle Cost Evaluation'!$M$1)^($B57-'Life Cycle Cost Evaluation'!$M$4)</f>
        <v>-150023.6151444235</v>
      </c>
      <c r="K142" s="208">
        <f>-NPV('Life Cycle Cost Evaluation'!$M$1,K58:K$100)/(1+'Life Cycle Cost Evaluation'!$M$1)^($B57-'Life Cycle Cost Evaluation'!$M$4)</f>
        <v>0</v>
      </c>
      <c r="L142" s="208">
        <f>-NPV('Life Cycle Cost Evaluation'!$M$1,L58:L$100)/(1+'Life Cycle Cost Evaluation'!$M$1)^($B57-'Life Cycle Cost Evaluation'!$M$4)</f>
        <v>-71829.903517961779</v>
      </c>
      <c r="M142" s="208">
        <f>-NPV('Life Cycle Cost Evaluation'!$M$1,M58:M$100)/(1+'Life Cycle Cost Evaluation'!$M$1)^($B57-'Life Cycle Cost Evaluation'!$M$4)</f>
        <v>-50532.09101086641</v>
      </c>
      <c r="N142" s="208">
        <f>-NPV('Life Cycle Cost Evaluation'!$M$1,N58:N$100)/(1+'Life Cycle Cost Evaluation'!$M$1)^($B57-'Life Cycle Cost Evaluation'!$M$4)</f>
        <v>0</v>
      </c>
      <c r="O142" s="208">
        <f>-NPV('Life Cycle Cost Evaluation'!$M$1,O58:O$100)/(1+'Life Cycle Cost Evaluation'!$M$1)^($B57-'Life Cycle Cost Evaluation'!$M$4)</f>
        <v>0</v>
      </c>
      <c r="P142" s="208">
        <f>-NPV('Life Cycle Cost Evaluation'!$M$1,P58:P$100)/(1+'Life Cycle Cost Evaluation'!$M$1)^($B57-'Life Cycle Cost Evaluation'!$M$4)</f>
        <v>0</v>
      </c>
      <c r="Q142" s="208">
        <f>-NPV('Life Cycle Cost Evaluation'!$M$1,Q58:Q$100)/(1+'Life Cycle Cost Evaluation'!$M$1)^($B57-'Life Cycle Cost Evaluation'!$M$4)</f>
        <v>0</v>
      </c>
      <c r="R142" s="208">
        <f>-NPV('Life Cycle Cost Evaluation'!$M$1,R58:R$100)/(1+'Life Cycle Cost Evaluation'!$M$1)^($B57-'Life Cycle Cost Evaluation'!$M$4)</f>
        <v>0</v>
      </c>
      <c r="S142" s="208">
        <f>-NPV('Life Cycle Cost Evaluation'!$M$1,S58:S$100)/(1+'Life Cycle Cost Evaluation'!$M$1)^($B57-'Life Cycle Cost Evaluation'!$M$4)</f>
        <v>0</v>
      </c>
      <c r="T142" s="208">
        <f>-NPV('Life Cycle Cost Evaluation'!$M$1,T58:T$100)/(1+'Life Cycle Cost Evaluation'!$M$1)^($B57-'Life Cycle Cost Evaluation'!$M$4)</f>
        <v>0</v>
      </c>
      <c r="U142" s="208">
        <f>-NPV('Life Cycle Cost Evaluation'!$M$1,U58:U$100)/(1+'Life Cycle Cost Evaluation'!$M$1)^($B57-'Life Cycle Cost Evaluation'!$M$4)</f>
        <v>0</v>
      </c>
      <c r="V142" s="208">
        <f>-NPV('Life Cycle Cost Evaluation'!$M$1,V58:V$100)/(1+'Life Cycle Cost Evaluation'!$M$1)^($B57-'Life Cycle Cost Evaluation'!$M$4)</f>
        <v>0</v>
      </c>
      <c r="W142" s="208">
        <f>-NPV('Life Cycle Cost Evaluation'!$M$1,W58:W$100)/(1+'Life Cycle Cost Evaluation'!$M$1)^($B57-'Life Cycle Cost Evaluation'!$M$4)</f>
        <v>0</v>
      </c>
      <c r="X142" s="208">
        <f>-NPV('Life Cycle Cost Evaluation'!$M$1,X58:X$100)/(1+'Life Cycle Cost Evaluation'!$M$1)^($B57-'Life Cycle Cost Evaluation'!$M$4)</f>
        <v>-173060.88305695914</v>
      </c>
      <c r="Y142" s="208">
        <f>-NPV('Life Cycle Cost Evaluation'!$M$1,Y58:Y$100)/(1+'Life Cycle Cost Evaluation'!$M$1)^($B57-'Life Cycle Cost Evaluation'!$M$4)</f>
        <v>0</v>
      </c>
      <c r="Z142" s="208">
        <f>-NPV('Life Cycle Cost Evaluation'!$M$1,Z58:Z$100)/(1+'Life Cycle Cost Evaluation'!$M$1)^($B57-'Life Cycle Cost Evaluation'!$M$4)</f>
        <v>0</v>
      </c>
      <c r="AA142" s="208">
        <f>-NPV('Life Cycle Cost Evaluation'!$M$1,AA58:AA$100)/(1+'Life Cycle Cost Evaluation'!$M$1)^($B57-'Life Cycle Cost Evaluation'!$M$4)</f>
        <v>-148840.21693580193</v>
      </c>
      <c r="AB142" s="208">
        <f>-NPV('Life Cycle Cost Evaluation'!$M$1,AB58:AB$100)/(1+'Life Cycle Cost Evaluation'!$M$1)^($B57-'Life Cycle Cost Evaluation'!$M$4)</f>
        <v>0</v>
      </c>
      <c r="AC142" s="208">
        <f>-NPV('Life Cycle Cost Evaluation'!$M$1,AC58:AC$100)/(1+'Life Cycle Cost Evaluation'!$M$1)^($B57-'Life Cycle Cost Evaluation'!$M$4)</f>
        <v>0</v>
      </c>
      <c r="AD142" s="208">
        <f>-NPV('Life Cycle Cost Evaluation'!$M$1,AD58:AD$100)/(1+'Life Cycle Cost Evaluation'!$M$1)^($B57-'Life Cycle Cost Evaluation'!$M$4)</f>
        <v>0</v>
      </c>
      <c r="AE142" s="208">
        <f>-NPV('Life Cycle Cost Evaluation'!$M$1,AE58:AE$100)/(1+'Life Cycle Cost Evaluation'!$M$1)^($B57-'Life Cycle Cost Evaluation'!$M$4)</f>
        <v>-118566.05094944502</v>
      </c>
      <c r="AF142" s="208">
        <f>-NPV('Life Cycle Cost Evaluation'!$M$1,AF58:AF$100)/(1+'Life Cycle Cost Evaluation'!$M$1)^($B57-'Life Cycle Cost Evaluation'!$M$4)</f>
        <v>0</v>
      </c>
      <c r="AG142" s="208">
        <f>-NPV('Life Cycle Cost Evaluation'!$M$1,AG58:AG$100)/(1+'Life Cycle Cost Evaluation'!$M$1)^($B57-'Life Cycle Cost Evaluation'!$M$4)</f>
        <v>0</v>
      </c>
      <c r="AH142" s="208">
        <f>-NPV('Life Cycle Cost Evaluation'!$M$1,AH58:AH$100)/(1+'Life Cycle Cost Evaluation'!$M$1)^($B57-'Life Cycle Cost Evaluation'!$M$4)</f>
        <v>0</v>
      </c>
      <c r="AI142" s="208">
        <f>-NPV('Life Cycle Cost Evaluation'!$M$1,AI58:AI$100)/(1+'Life Cycle Cost Evaluation'!$M$1)^($B57-'Life Cycle Cost Evaluation'!$M$4)</f>
        <v>-494580.46282374277</v>
      </c>
      <c r="AJ142" s="208">
        <f>-NPV('Life Cycle Cost Evaluation'!$M$1,AJ58:AJ$100)/(1+'Life Cycle Cost Evaluation'!$M$1)^($B57-'Life Cycle Cost Evaluation'!$M$4)</f>
        <v>0</v>
      </c>
      <c r="AK142" s="208">
        <f>-NPV('Life Cycle Cost Evaluation'!$M$1,AK58:AK$100)/(1+'Life Cycle Cost Evaluation'!$M$1)^($B57-'Life Cycle Cost Evaluation'!$M$4)</f>
        <v>0</v>
      </c>
      <c r="AL142" s="208">
        <f>-NPV('Life Cycle Cost Evaluation'!$M$1,AL58:AL$100)/(1+'Life Cycle Cost Evaluation'!$M$1)^($B57-'Life Cycle Cost Evaluation'!$M$4)</f>
        <v>-120878.28930190165</v>
      </c>
      <c r="AM142" s="208">
        <f>-NPV('Life Cycle Cost Evaluation'!$M$1,AM58:AM$100)/(1+'Life Cycle Cost Evaluation'!$M$1)^($B57-'Life Cycle Cost Evaluation'!$M$4)</f>
        <v>0</v>
      </c>
      <c r="AN142" s="208">
        <f>-NPV('Life Cycle Cost Evaluation'!$M$1,AN58:AN$100)/(1+'Life Cycle Cost Evaluation'!$M$1)^($B57-'Life Cycle Cost Evaluation'!$M$4)</f>
        <v>0</v>
      </c>
      <c r="AO142" s="208">
        <f>-NPV('Life Cycle Cost Evaluation'!$M$1,AO58:AO$100)/(1+'Life Cycle Cost Evaluation'!$M$1)^($B57-'Life Cycle Cost Evaluation'!$M$4)</f>
        <v>0</v>
      </c>
      <c r="AP142" s="208">
        <f>-NPV('Life Cycle Cost Evaluation'!$M$1,AP58:AP$100)/(1+'Life Cycle Cost Evaluation'!$M$1)^($B57-'Life Cycle Cost Evaluation'!$M$4)</f>
        <v>-142993.29902495522</v>
      </c>
      <c r="AQ142" s="208">
        <f>-NPV('Life Cycle Cost Evaluation'!$M$1,AQ58:AQ$100)/(1+'Life Cycle Cost Evaluation'!$M$1)^($B57-'Life Cycle Cost Evaluation'!$M$4)</f>
        <v>0</v>
      </c>
      <c r="AR142" s="208">
        <f>-NPV('Life Cycle Cost Evaluation'!$M$1,AR58:AR$100)/(1+'Life Cycle Cost Evaluation'!$M$1)^($B57-'Life Cycle Cost Evaluation'!$M$4)</f>
        <v>0</v>
      </c>
      <c r="AS142" s="208">
        <f>-NPV('Life Cycle Cost Evaluation'!$M$1,AS58:AS$100)/(1+'Life Cycle Cost Evaluation'!$M$1)^($B57-'Life Cycle Cost Evaluation'!$M$4)</f>
        <v>0</v>
      </c>
      <c r="AT142" s="208">
        <f>-NPV('Life Cycle Cost Evaluation'!$M$1,AT58:AT$100)/(1+'Life Cycle Cost Evaluation'!$M$1)^($B57-'Life Cycle Cost Evaluation'!$M$4)</f>
        <v>0</v>
      </c>
      <c r="AU142" s="208">
        <f>-NPV('Life Cycle Cost Evaluation'!$M$1,AU58:AU$100)/(1+'Life Cycle Cost Evaluation'!$M$1)^($B57-'Life Cycle Cost Evaluation'!$M$4)</f>
        <v>0</v>
      </c>
      <c r="AV142" s="208">
        <f>-NPV('Life Cycle Cost Evaluation'!$M$1,AV58:AV$100)/(1+'Life Cycle Cost Evaluation'!$M$1)^($B57-'Life Cycle Cost Evaluation'!$M$4)</f>
        <v>0</v>
      </c>
      <c r="AW142" s="208">
        <f>-NPV('Life Cycle Cost Evaluation'!$M$1,AW58:AW$100)/(1+'Life Cycle Cost Evaluation'!$M$1)^($B57-'Life Cycle Cost Evaluation'!$M$4)</f>
        <v>0</v>
      </c>
      <c r="AX142" s="208">
        <f>-NPV('Life Cycle Cost Evaluation'!$M$1,AX58:AX$100)/(1+'Life Cycle Cost Evaluation'!$M$1)^($B57-'Life Cycle Cost Evaluation'!$M$4)</f>
        <v>0</v>
      </c>
      <c r="AY142" s="208">
        <f>-NPV('Life Cycle Cost Evaluation'!$M$1,AY58:AY$100)/(1+'Life Cycle Cost Evaluation'!$M$1)^($B57-'Life Cycle Cost Evaluation'!$M$4)</f>
        <v>0</v>
      </c>
      <c r="AZ142" s="208">
        <f>-NPV('Life Cycle Cost Evaluation'!$M$1,AZ58:AZ$100)/(1+'Life Cycle Cost Evaluation'!$M$1)^($B57-'Life Cycle Cost Evaluation'!$M$4)</f>
        <v>-327456.78504352574</v>
      </c>
      <c r="BA142" s="208">
        <f>-NPV('Life Cycle Cost Evaluation'!$M$1,BA58:BA$100)/(1+'Life Cycle Cost Evaluation'!$M$1)^($B57-'Life Cycle Cost Evaluation'!$M$4)</f>
        <v>0</v>
      </c>
      <c r="BB142" s="208">
        <f>-NPV('Life Cycle Cost Evaluation'!$M$1,BB58:BB$100)/(1+'Life Cycle Cost Evaluation'!$M$1)^($B57-'Life Cycle Cost Evaluation'!$M$4)</f>
        <v>0</v>
      </c>
      <c r="BC142" s="208">
        <f>-NPV('Life Cycle Cost Evaluation'!$M$1,BC58:BC$100)/(1+'Life Cycle Cost Evaluation'!$M$1)^($B57-'Life Cycle Cost Evaluation'!$M$4)</f>
        <v>0</v>
      </c>
      <c r="BD142" s="208">
        <f>-NPV('Life Cycle Cost Evaluation'!$M$1,BD58:BD$100)/(1+'Life Cycle Cost Evaluation'!$M$1)^($B57-'Life Cycle Cost Evaluation'!$M$4)</f>
        <v>0</v>
      </c>
      <c r="BE142" s="208">
        <f>-NPV('Life Cycle Cost Evaluation'!$M$1,BE58:BE$100)/(1+'Life Cycle Cost Evaluation'!$M$1)^($B57-'Life Cycle Cost Evaluation'!$M$4)</f>
        <v>-172417.10974445968</v>
      </c>
      <c r="BF142" s="208">
        <f>-NPV('Life Cycle Cost Evaluation'!$M$1,BF58:BF$100)/(1+'Life Cycle Cost Evaluation'!$M$1)^($B57-'Life Cycle Cost Evaluation'!$M$4)</f>
        <v>0</v>
      </c>
      <c r="BG142" s="208">
        <f>-NPV('Life Cycle Cost Evaluation'!$M$1,BG58:BG$100)/(1+'Life Cycle Cost Evaluation'!$M$1)^($B57-'Life Cycle Cost Evaluation'!$M$4)</f>
        <v>0</v>
      </c>
      <c r="BH142" s="208">
        <f>-NPV('Life Cycle Cost Evaluation'!$M$1,BH58:BH$100)/(1+'Life Cycle Cost Evaluation'!$M$1)^($B57-'Life Cycle Cost Evaluation'!$M$4)</f>
        <v>-2585185.0681418432</v>
      </c>
      <c r="BI142" s="208">
        <f>-NPV('Life Cycle Cost Evaluation'!$M$1,BI58:BI$100)/(1+'Life Cycle Cost Evaluation'!$M$1)^($B57-'Life Cycle Cost Evaluation'!$M$4)</f>
        <v>0</v>
      </c>
      <c r="BJ142" s="208">
        <f>-NPV('Life Cycle Cost Evaluation'!$M$1,BJ58:BJ$100)/(1+'Life Cycle Cost Evaluation'!$M$1)^($B57-'Life Cycle Cost Evaluation'!$M$4)</f>
        <v>0</v>
      </c>
      <c r="BK142" s="208">
        <f>-NPV('Life Cycle Cost Evaluation'!$M$1,BK58:BK$100)/(1+'Life Cycle Cost Evaluation'!$M$1)^($B57-'Life Cycle Cost Evaluation'!$M$4)</f>
        <v>0</v>
      </c>
      <c r="BL142" s="208">
        <f>-NPV('Life Cycle Cost Evaluation'!$M$1,BL58:BL$100)/(1+'Life Cycle Cost Evaluation'!$M$1)^($B57-'Life Cycle Cost Evaluation'!$M$4)</f>
        <v>0</v>
      </c>
      <c r="BM142" s="208">
        <f>-NPV('Life Cycle Cost Evaluation'!$M$1,BM58:BM$100)/(1+'Life Cycle Cost Evaluation'!$M$1)^($B57-'Life Cycle Cost Evaluation'!$M$4)</f>
        <v>0</v>
      </c>
      <c r="BN142" s="208">
        <f>-NPV('Life Cycle Cost Evaluation'!$M$1,BN58:BN$100)/(1+'Life Cycle Cost Evaluation'!$M$1)^($B57-'Life Cycle Cost Evaluation'!$M$4)</f>
        <v>0</v>
      </c>
      <c r="BO142" s="208">
        <f>-NPV('Life Cycle Cost Evaluation'!$M$1,BO58:BO$100)/(1+'Life Cycle Cost Evaluation'!$M$1)^($B57-'Life Cycle Cost Evaluation'!$M$4)</f>
        <v>0</v>
      </c>
      <c r="BP142" s="208">
        <f>-NPV('Life Cycle Cost Evaluation'!$M$1,BP58:BP$100)/(1+'Life Cycle Cost Evaluation'!$M$1)^($B57-'Life Cycle Cost Evaluation'!$M$4)</f>
        <v>0</v>
      </c>
      <c r="BQ142" s="208">
        <f>-NPV('Life Cycle Cost Evaluation'!$M$1,BQ58:BQ$100)/(1+'Life Cycle Cost Evaluation'!$M$1)^($B57-'Life Cycle Cost Evaluation'!$M$4)</f>
        <v>0</v>
      </c>
      <c r="BR142" s="208">
        <f>-NPV('Life Cycle Cost Evaluation'!$M$1,BR58:BR$100)/(1+'Life Cycle Cost Evaluation'!$M$1)^($B57-'Life Cycle Cost Evaluation'!$M$4)</f>
        <v>0</v>
      </c>
      <c r="BS142" s="208">
        <f>-NPV('Life Cycle Cost Evaluation'!$M$1,BS58:BS$100)/(1+'Life Cycle Cost Evaluation'!$M$1)^($B57-'Life Cycle Cost Evaluation'!$M$4)</f>
        <v>0</v>
      </c>
      <c r="BT142" s="208">
        <f>-NPV('Life Cycle Cost Evaluation'!$M$1,BT58:BT$100)/(1+'Life Cycle Cost Evaluation'!$M$1)^($B57-'Life Cycle Cost Evaluation'!$M$4)</f>
        <v>0</v>
      </c>
      <c r="BU142" s="208">
        <f>-NPV('Life Cycle Cost Evaluation'!$M$1,BU58:BU$100)/(1+'Life Cycle Cost Evaluation'!$M$1)^($B57-'Life Cycle Cost Evaluation'!$M$4)</f>
        <v>0</v>
      </c>
      <c r="BV142" s="208">
        <f>-NPV('Life Cycle Cost Evaluation'!$M$1,BV58:BV$100)/(1+'Life Cycle Cost Evaluation'!$M$1)^($B57-'Life Cycle Cost Evaluation'!$M$4)</f>
        <v>0</v>
      </c>
      <c r="BW142" s="208">
        <f>-NPV('Life Cycle Cost Evaluation'!$M$1,BW58:BW$100)/(1+'Life Cycle Cost Evaluation'!$M$1)^($B57-'Life Cycle Cost Evaluation'!$M$4)</f>
        <v>0</v>
      </c>
      <c r="BX142" s="208">
        <f>-NPV('Life Cycle Cost Evaluation'!$M$1,BX58:BX$100)/(1+'Life Cycle Cost Evaluation'!$M$1)^($B57-'Life Cycle Cost Evaluation'!$M$4)</f>
        <v>0</v>
      </c>
      <c r="BY142" s="208">
        <f>-NPV('Life Cycle Cost Evaluation'!$M$1,BY58:BY$100)/(1+'Life Cycle Cost Evaluation'!$M$1)^($B57-'Life Cycle Cost Evaluation'!$M$4)</f>
        <v>0</v>
      </c>
      <c r="BZ142" s="208">
        <f>-NPV('Life Cycle Cost Evaluation'!$M$1,BZ58:BZ$100)/(1+'Life Cycle Cost Evaluation'!$M$1)^($B57-'Life Cycle Cost Evaluation'!$M$4)</f>
        <v>0</v>
      </c>
      <c r="CA142" s="208">
        <f>-NPV('Life Cycle Cost Evaluation'!$M$1,CA58:CA$100)/(1+'Life Cycle Cost Evaluation'!$M$1)^($B57-'Life Cycle Cost Evaluation'!$M$4)</f>
        <v>0</v>
      </c>
      <c r="CB142" s="208">
        <f>-NPV('Life Cycle Cost Evaluation'!$M$1,CB58:CB$100)/(1+'Life Cycle Cost Evaluation'!$M$1)^($B57-'Life Cycle Cost Evaluation'!$M$4)</f>
        <v>0</v>
      </c>
      <c r="CC142" s="208">
        <f>-NPV('Life Cycle Cost Evaluation'!$M$1,CC58:CC$100)/(1+'Life Cycle Cost Evaluation'!$M$1)^($B57-'Life Cycle Cost Evaluation'!$M$4)</f>
        <v>0</v>
      </c>
      <c r="CD142" s="208">
        <f>-NPV('Life Cycle Cost Evaluation'!$M$1,CD58:CD$100)/(1+'Life Cycle Cost Evaluation'!$M$1)^($B57-'Life Cycle Cost Evaluation'!$M$4)</f>
        <v>0</v>
      </c>
      <c r="CE142" s="208">
        <f>-NPV('Life Cycle Cost Evaluation'!$M$1,CE58:CE$100)/(1+'Life Cycle Cost Evaluation'!$M$1)^($B57-'Life Cycle Cost Evaluation'!$M$4)</f>
        <v>0</v>
      </c>
      <c r="CF142" s="208">
        <f>-NPV('Life Cycle Cost Evaluation'!$M$1,CF58:CF$100)/(1+'Life Cycle Cost Evaluation'!$M$1)^($B57-'Life Cycle Cost Evaluation'!$M$4)</f>
        <v>0</v>
      </c>
      <c r="CG142" s="208">
        <f>SUM(D142:AO142)</f>
        <v>-1887033.710342807</v>
      </c>
    </row>
    <row r="143" spans="2:85" x14ac:dyDescent="0.2">
      <c r="B143" s="86">
        <f t="shared" si="124"/>
        <v>2065</v>
      </c>
      <c r="C143" s="208"/>
      <c r="D143" s="208">
        <f>-NPV('Life Cycle Cost Evaluation'!$M$1,D59:D$100)/(1+'Life Cycle Cost Evaluation'!$M$1)^($B58-'Life Cycle Cost Evaluation'!$M$4)</f>
        <v>-16251.730347088342</v>
      </c>
      <c r="E143" s="208">
        <f>-NPV('Life Cycle Cost Evaluation'!$M$1,E59:E$100)/(1+'Life Cycle Cost Evaluation'!$M$1)^($B58-'Life Cycle Cost Evaluation'!$M$4)</f>
        <v>-17329.530888878806</v>
      </c>
      <c r="F143" s="208">
        <f>-NPV('Life Cycle Cost Evaluation'!$M$1,F59:F$100)/(1+'Life Cycle Cost Evaluation'!$M$1)^($B58-'Life Cycle Cost Evaluation'!$M$4)</f>
        <v>-46351.096143212722</v>
      </c>
      <c r="G143" s="208">
        <f>-NPV('Life Cycle Cost Evaluation'!$M$1,G59:G$100)/(1+'Life Cycle Cost Evaluation'!$M$1)^($B58-'Life Cycle Cost Evaluation'!$M$4)</f>
        <v>0</v>
      </c>
      <c r="H143" s="208">
        <f>-NPV('Life Cycle Cost Evaluation'!$M$1,H59:H$100)/(1+'Life Cycle Cost Evaluation'!$M$1)^($B58-'Life Cycle Cost Evaluation'!$M$4)</f>
        <v>-104951.3008999569</v>
      </c>
      <c r="I143" s="208">
        <f>-NPV('Life Cycle Cost Evaluation'!$M$1,I59:I$100)/(1+'Life Cycle Cost Evaluation'!$M$1)^($B58-'Life Cycle Cost Evaluation'!$M$4)</f>
        <v>-317614.74112511909</v>
      </c>
      <c r="J143" s="208">
        <f>-NPV('Life Cycle Cost Evaluation'!$M$1,J59:J$100)/(1+'Life Cycle Cost Evaluation'!$M$1)^($B58-'Life Cycle Cost Evaluation'!$M$4)</f>
        <v>-135209.71047010011</v>
      </c>
      <c r="K143" s="208">
        <f>-NPV('Life Cycle Cost Evaluation'!$M$1,K59:K$100)/(1+'Life Cycle Cost Evaluation'!$M$1)^($B58-'Life Cycle Cost Evaluation'!$M$4)</f>
        <v>0</v>
      </c>
      <c r="L143" s="208">
        <f>-NPV('Life Cycle Cost Evaluation'!$M$1,L59:L$100)/(1+'Life Cycle Cost Evaluation'!$M$1)^($B58-'Life Cycle Cost Evaluation'!$M$4)</f>
        <v>-64870.341016252642</v>
      </c>
      <c r="M143" s="208">
        <f>-NPV('Life Cycle Cost Evaluation'!$M$1,M59:M$100)/(1+'Life Cycle Cost Evaluation'!$M$1)^($B58-'Life Cycle Cost Evaluation'!$M$4)</f>
        <v>-45679.123443561009</v>
      </c>
      <c r="N143" s="208">
        <f>-NPV('Life Cycle Cost Evaluation'!$M$1,N59:N$100)/(1+'Life Cycle Cost Evaluation'!$M$1)^($B58-'Life Cycle Cost Evaluation'!$M$4)</f>
        <v>0</v>
      </c>
      <c r="O143" s="208">
        <f>-NPV('Life Cycle Cost Evaluation'!$M$1,O59:O$100)/(1+'Life Cycle Cost Evaluation'!$M$1)^($B58-'Life Cycle Cost Evaluation'!$M$4)</f>
        <v>0</v>
      </c>
      <c r="P143" s="208">
        <f>-NPV('Life Cycle Cost Evaluation'!$M$1,P59:P$100)/(1+'Life Cycle Cost Evaluation'!$M$1)^($B58-'Life Cycle Cost Evaluation'!$M$4)</f>
        <v>0</v>
      </c>
      <c r="Q143" s="208">
        <f>-NPV('Life Cycle Cost Evaluation'!$M$1,Q59:Q$100)/(1+'Life Cycle Cost Evaluation'!$M$1)^($B58-'Life Cycle Cost Evaluation'!$M$4)</f>
        <v>0</v>
      </c>
      <c r="R143" s="208">
        <f>-NPV('Life Cycle Cost Evaluation'!$M$1,R59:R$100)/(1+'Life Cycle Cost Evaluation'!$M$1)^($B58-'Life Cycle Cost Evaluation'!$M$4)</f>
        <v>0</v>
      </c>
      <c r="S143" s="208">
        <f>-NPV('Life Cycle Cost Evaluation'!$M$1,S59:S$100)/(1+'Life Cycle Cost Evaluation'!$M$1)^($B58-'Life Cycle Cost Evaluation'!$M$4)</f>
        <v>0</v>
      </c>
      <c r="T143" s="208">
        <f>-NPV('Life Cycle Cost Evaluation'!$M$1,T59:T$100)/(1+'Life Cycle Cost Evaluation'!$M$1)^($B58-'Life Cycle Cost Evaluation'!$M$4)</f>
        <v>0</v>
      </c>
      <c r="U143" s="208">
        <f>-NPV('Life Cycle Cost Evaluation'!$M$1,U59:U$100)/(1+'Life Cycle Cost Evaluation'!$M$1)^($B58-'Life Cycle Cost Evaluation'!$M$4)</f>
        <v>0</v>
      </c>
      <c r="V143" s="208">
        <f>-NPV('Life Cycle Cost Evaluation'!$M$1,V59:V$100)/(1+'Life Cycle Cost Evaluation'!$M$1)^($B58-'Life Cycle Cost Evaluation'!$M$4)</f>
        <v>0</v>
      </c>
      <c r="W143" s="208">
        <f>-NPV('Life Cycle Cost Evaluation'!$M$1,W59:W$100)/(1+'Life Cycle Cost Evaluation'!$M$1)^($B58-'Life Cycle Cost Evaluation'!$M$4)</f>
        <v>0</v>
      </c>
      <c r="X143" s="208">
        <f>-NPV('Life Cycle Cost Evaluation'!$M$1,X59:X$100)/(1+'Life Cycle Cost Evaluation'!$M$1)^($B58-'Life Cycle Cost Evaluation'!$M$4)</f>
        <v>-157470.78742844943</v>
      </c>
      <c r="Y143" s="208">
        <f>-NPV('Life Cycle Cost Evaluation'!$M$1,Y59:Y$100)/(1+'Life Cycle Cost Evaluation'!$M$1)^($B58-'Life Cycle Cost Evaluation'!$M$4)</f>
        <v>0</v>
      </c>
      <c r="Z143" s="208">
        <f>-NPV('Life Cycle Cost Evaluation'!$M$1,Z59:Z$100)/(1+'Life Cycle Cost Evaluation'!$M$1)^($B58-'Life Cycle Cost Evaluation'!$M$4)</f>
        <v>0</v>
      </c>
      <c r="AA143" s="208">
        <f>-NPV('Life Cycle Cost Evaluation'!$M$1,AA59:AA$100)/(1+'Life Cycle Cost Evaluation'!$M$1)^($B58-'Life Cycle Cost Evaluation'!$M$4)</f>
        <v>-135571.89823500454</v>
      </c>
      <c r="AB143" s="208">
        <f>-NPV('Life Cycle Cost Evaluation'!$M$1,AB59:AB$100)/(1+'Life Cycle Cost Evaluation'!$M$1)^($B58-'Life Cycle Cost Evaluation'!$M$4)</f>
        <v>0</v>
      </c>
      <c r="AC143" s="208">
        <f>-NPV('Life Cycle Cost Evaluation'!$M$1,AC59:AC$100)/(1+'Life Cycle Cost Evaluation'!$M$1)^($B58-'Life Cycle Cost Evaluation'!$M$4)</f>
        <v>0</v>
      </c>
      <c r="AD143" s="208">
        <f>-NPV('Life Cycle Cost Evaluation'!$M$1,AD59:AD$100)/(1+'Life Cycle Cost Evaluation'!$M$1)^($B58-'Life Cycle Cost Evaluation'!$M$4)</f>
        <v>0</v>
      </c>
      <c r="AE143" s="208">
        <f>-NPV('Life Cycle Cost Evaluation'!$M$1,AE59:AE$100)/(1+'Life Cycle Cost Evaluation'!$M$1)^($B58-'Life Cycle Cost Evaluation'!$M$4)</f>
        <v>-108083.33452668021</v>
      </c>
      <c r="AF143" s="208">
        <f>-NPV('Life Cycle Cost Evaluation'!$M$1,AF59:AF$100)/(1+'Life Cycle Cost Evaluation'!$M$1)^($B58-'Life Cycle Cost Evaluation'!$M$4)</f>
        <v>0</v>
      </c>
      <c r="AG143" s="208">
        <f>-NPV('Life Cycle Cost Evaluation'!$M$1,AG59:AG$100)/(1+'Life Cycle Cost Evaluation'!$M$1)^($B58-'Life Cycle Cost Evaluation'!$M$4)</f>
        <v>0</v>
      </c>
      <c r="AH143" s="208">
        <f>-NPV('Life Cycle Cost Evaluation'!$M$1,AH59:AH$100)/(1+'Life Cycle Cost Evaluation'!$M$1)^($B58-'Life Cycle Cost Evaluation'!$M$4)</f>
        <v>0</v>
      </c>
      <c r="AI143" s="208">
        <f>-NPV('Life Cycle Cost Evaluation'!$M$1,AI59:AI$100)/(1+'Life Cycle Cost Evaluation'!$M$1)^($B58-'Life Cycle Cost Evaluation'!$M$4)</f>
        <v>-450937.36249915033</v>
      </c>
      <c r="AJ143" s="208">
        <f>-NPV('Life Cycle Cost Evaluation'!$M$1,AJ59:AJ$100)/(1+'Life Cycle Cost Evaluation'!$M$1)^($B58-'Life Cycle Cost Evaluation'!$M$4)</f>
        <v>0</v>
      </c>
      <c r="AK143" s="208">
        <f>-NPV('Life Cycle Cost Evaluation'!$M$1,AK59:AK$100)/(1+'Life Cycle Cost Evaluation'!$M$1)^($B58-'Life Cycle Cost Evaluation'!$M$4)</f>
        <v>0</v>
      </c>
      <c r="AL143" s="208">
        <f>-NPV('Life Cycle Cost Evaluation'!$M$1,AL59:AL$100)/(1+'Life Cycle Cost Evaluation'!$M$1)^($B58-'Life Cycle Cost Evaluation'!$M$4)</f>
        <v>-110182.90072842837</v>
      </c>
      <c r="AM143" s="208">
        <f>-NPV('Life Cycle Cost Evaluation'!$M$1,AM59:AM$100)/(1+'Life Cycle Cost Evaluation'!$M$1)^($B58-'Life Cycle Cost Evaluation'!$M$4)</f>
        <v>0</v>
      </c>
      <c r="AN143" s="208">
        <f>-NPV('Life Cycle Cost Evaluation'!$M$1,AN59:AN$100)/(1+'Life Cycle Cost Evaluation'!$M$1)^($B58-'Life Cycle Cost Evaluation'!$M$4)</f>
        <v>0</v>
      </c>
      <c r="AO143" s="208">
        <f>-NPV('Life Cycle Cost Evaluation'!$M$1,AO59:AO$100)/(1+'Life Cycle Cost Evaluation'!$M$1)^($B58-'Life Cycle Cost Evaluation'!$M$4)</f>
        <v>0</v>
      </c>
      <c r="AP143" s="208">
        <f>-NPV('Life Cycle Cost Evaluation'!$M$1,AP59:AP$100)/(1+'Life Cycle Cost Evaluation'!$M$1)^($B58-'Life Cycle Cost Evaluation'!$M$4)</f>
        <v>-131451.31475582288</v>
      </c>
      <c r="AQ143" s="208">
        <f>-NPV('Life Cycle Cost Evaluation'!$M$1,AQ59:AQ$100)/(1+'Life Cycle Cost Evaluation'!$M$1)^($B58-'Life Cycle Cost Evaluation'!$M$4)</f>
        <v>0</v>
      </c>
      <c r="AR143" s="208">
        <f>-NPV('Life Cycle Cost Evaluation'!$M$1,AR59:AR$100)/(1+'Life Cycle Cost Evaluation'!$M$1)^($B58-'Life Cycle Cost Evaluation'!$M$4)</f>
        <v>0</v>
      </c>
      <c r="AS143" s="208">
        <f>-NPV('Life Cycle Cost Evaluation'!$M$1,AS59:AS$100)/(1+'Life Cycle Cost Evaluation'!$M$1)^($B58-'Life Cycle Cost Evaluation'!$M$4)</f>
        <v>0</v>
      </c>
      <c r="AT143" s="208">
        <f>-NPV('Life Cycle Cost Evaluation'!$M$1,AT59:AT$100)/(1+'Life Cycle Cost Evaluation'!$M$1)^($B58-'Life Cycle Cost Evaluation'!$M$4)</f>
        <v>0</v>
      </c>
      <c r="AU143" s="208">
        <f>-NPV('Life Cycle Cost Evaluation'!$M$1,AU59:AU$100)/(1+'Life Cycle Cost Evaluation'!$M$1)^($B58-'Life Cycle Cost Evaluation'!$M$4)</f>
        <v>0</v>
      </c>
      <c r="AV143" s="208">
        <f>-NPV('Life Cycle Cost Evaluation'!$M$1,AV59:AV$100)/(1+'Life Cycle Cost Evaluation'!$M$1)^($B58-'Life Cycle Cost Evaluation'!$M$4)</f>
        <v>0</v>
      </c>
      <c r="AW143" s="208">
        <f>-NPV('Life Cycle Cost Evaluation'!$M$1,AW59:AW$100)/(1+'Life Cycle Cost Evaluation'!$M$1)^($B58-'Life Cycle Cost Evaluation'!$M$4)</f>
        <v>0</v>
      </c>
      <c r="AX143" s="208">
        <f>-NPV('Life Cycle Cost Evaluation'!$M$1,AX59:AX$100)/(1+'Life Cycle Cost Evaluation'!$M$1)^($B58-'Life Cycle Cost Evaluation'!$M$4)</f>
        <v>0</v>
      </c>
      <c r="AY143" s="208">
        <f>-NPV('Life Cycle Cost Evaluation'!$M$1,AY59:AY$100)/(1+'Life Cycle Cost Evaluation'!$M$1)^($B58-'Life Cycle Cost Evaluation'!$M$4)</f>
        <v>0</v>
      </c>
      <c r="AZ143" s="208">
        <f>-NPV('Life Cycle Cost Evaluation'!$M$1,AZ59:AZ$100)/(1+'Life Cycle Cost Evaluation'!$M$1)^($B58-'Life Cycle Cost Evaluation'!$M$4)</f>
        <v>-307269.19868961774</v>
      </c>
      <c r="BA143" s="208">
        <f>-NPV('Life Cycle Cost Evaluation'!$M$1,BA59:BA$100)/(1+'Life Cycle Cost Evaluation'!$M$1)^($B58-'Life Cycle Cost Evaluation'!$M$4)</f>
        <v>0</v>
      </c>
      <c r="BB143" s="208">
        <f>-NPV('Life Cycle Cost Evaluation'!$M$1,BB59:BB$100)/(1+'Life Cycle Cost Evaluation'!$M$1)^($B58-'Life Cycle Cost Evaluation'!$M$4)</f>
        <v>0</v>
      </c>
      <c r="BC143" s="208">
        <f>-NPV('Life Cycle Cost Evaluation'!$M$1,BC59:BC$100)/(1+'Life Cycle Cost Evaluation'!$M$1)^($B58-'Life Cycle Cost Evaluation'!$M$4)</f>
        <v>0</v>
      </c>
      <c r="BD143" s="208">
        <f>-NPV('Life Cycle Cost Evaluation'!$M$1,BD59:BD$100)/(1+'Life Cycle Cost Evaluation'!$M$1)^($B58-'Life Cycle Cost Evaluation'!$M$4)</f>
        <v>0</v>
      </c>
      <c r="BE143" s="208">
        <f>-NPV('Life Cycle Cost Evaluation'!$M$1,BE59:BE$100)/(1+'Life Cycle Cost Evaluation'!$M$1)^($B58-'Life Cycle Cost Evaluation'!$M$4)</f>
        <v>-161787.66045271617</v>
      </c>
      <c r="BF143" s="208">
        <f>-NPV('Life Cycle Cost Evaluation'!$M$1,BF59:BF$100)/(1+'Life Cycle Cost Evaluation'!$M$1)^($B58-'Life Cycle Cost Evaluation'!$M$4)</f>
        <v>0</v>
      </c>
      <c r="BG143" s="208">
        <f>-NPV('Life Cycle Cost Evaluation'!$M$1,BG59:BG$100)/(1+'Life Cycle Cost Evaluation'!$M$1)^($B58-'Life Cycle Cost Evaluation'!$M$4)</f>
        <v>0</v>
      </c>
      <c r="BH143" s="208">
        <f>-NPV('Life Cycle Cost Evaluation'!$M$1,BH59:BH$100)/(1+'Life Cycle Cost Evaluation'!$M$1)^($B58-'Life Cycle Cost Evaluation'!$M$4)</f>
        <v>-2425809.391143701</v>
      </c>
      <c r="BI143" s="208">
        <f>-NPV('Life Cycle Cost Evaluation'!$M$1,BI59:BI$100)/(1+'Life Cycle Cost Evaluation'!$M$1)^($B58-'Life Cycle Cost Evaluation'!$M$4)</f>
        <v>0</v>
      </c>
      <c r="BJ143" s="208">
        <f>-NPV('Life Cycle Cost Evaluation'!$M$1,BJ59:BJ$100)/(1+'Life Cycle Cost Evaluation'!$M$1)^($B58-'Life Cycle Cost Evaluation'!$M$4)</f>
        <v>0</v>
      </c>
      <c r="BK143" s="208">
        <f>-NPV('Life Cycle Cost Evaluation'!$M$1,BK59:BK$100)/(1+'Life Cycle Cost Evaluation'!$M$1)^($B58-'Life Cycle Cost Evaluation'!$M$4)</f>
        <v>0</v>
      </c>
      <c r="BL143" s="208">
        <f>-NPV('Life Cycle Cost Evaluation'!$M$1,BL59:BL$100)/(1+'Life Cycle Cost Evaluation'!$M$1)^($B58-'Life Cycle Cost Evaluation'!$M$4)</f>
        <v>0</v>
      </c>
      <c r="BM143" s="208">
        <f>-NPV('Life Cycle Cost Evaluation'!$M$1,BM59:BM$100)/(1+'Life Cycle Cost Evaluation'!$M$1)^($B58-'Life Cycle Cost Evaluation'!$M$4)</f>
        <v>0</v>
      </c>
      <c r="BN143" s="208">
        <f>-NPV('Life Cycle Cost Evaluation'!$M$1,BN59:BN$100)/(1+'Life Cycle Cost Evaluation'!$M$1)^($B58-'Life Cycle Cost Evaluation'!$M$4)</f>
        <v>0</v>
      </c>
      <c r="BO143" s="208">
        <f>-NPV('Life Cycle Cost Evaluation'!$M$1,BO59:BO$100)/(1+'Life Cycle Cost Evaluation'!$M$1)^($B58-'Life Cycle Cost Evaluation'!$M$4)</f>
        <v>0</v>
      </c>
      <c r="BP143" s="208">
        <f>-NPV('Life Cycle Cost Evaluation'!$M$1,BP59:BP$100)/(1+'Life Cycle Cost Evaluation'!$M$1)^($B58-'Life Cycle Cost Evaluation'!$M$4)</f>
        <v>0</v>
      </c>
      <c r="BQ143" s="208">
        <f>-NPV('Life Cycle Cost Evaluation'!$M$1,BQ59:BQ$100)/(1+'Life Cycle Cost Evaluation'!$M$1)^($B58-'Life Cycle Cost Evaluation'!$M$4)</f>
        <v>0</v>
      </c>
      <c r="BR143" s="208">
        <f>-NPV('Life Cycle Cost Evaluation'!$M$1,BR59:BR$100)/(1+'Life Cycle Cost Evaluation'!$M$1)^($B58-'Life Cycle Cost Evaluation'!$M$4)</f>
        <v>0</v>
      </c>
      <c r="BS143" s="208">
        <f>-NPV('Life Cycle Cost Evaluation'!$M$1,BS59:BS$100)/(1+'Life Cycle Cost Evaluation'!$M$1)^($B58-'Life Cycle Cost Evaluation'!$M$4)</f>
        <v>0</v>
      </c>
      <c r="BT143" s="208">
        <f>-NPV('Life Cycle Cost Evaluation'!$M$1,BT59:BT$100)/(1+'Life Cycle Cost Evaluation'!$M$1)^($B58-'Life Cycle Cost Evaluation'!$M$4)</f>
        <v>0</v>
      </c>
      <c r="BU143" s="208">
        <f>-NPV('Life Cycle Cost Evaluation'!$M$1,BU59:BU$100)/(1+'Life Cycle Cost Evaluation'!$M$1)^($B58-'Life Cycle Cost Evaluation'!$M$4)</f>
        <v>0</v>
      </c>
      <c r="BV143" s="208">
        <f>-NPV('Life Cycle Cost Evaluation'!$M$1,BV59:BV$100)/(1+'Life Cycle Cost Evaluation'!$M$1)^($B58-'Life Cycle Cost Evaluation'!$M$4)</f>
        <v>0</v>
      </c>
      <c r="BW143" s="208">
        <f>-NPV('Life Cycle Cost Evaluation'!$M$1,BW59:BW$100)/(1+'Life Cycle Cost Evaluation'!$M$1)^($B58-'Life Cycle Cost Evaluation'!$M$4)</f>
        <v>0</v>
      </c>
      <c r="BX143" s="208">
        <f>-NPV('Life Cycle Cost Evaluation'!$M$1,BX59:BX$100)/(1+'Life Cycle Cost Evaluation'!$M$1)^($B58-'Life Cycle Cost Evaluation'!$M$4)</f>
        <v>0</v>
      </c>
      <c r="BY143" s="208">
        <f>-NPV('Life Cycle Cost Evaluation'!$M$1,BY59:BY$100)/(1+'Life Cycle Cost Evaluation'!$M$1)^($B58-'Life Cycle Cost Evaluation'!$M$4)</f>
        <v>0</v>
      </c>
      <c r="BZ143" s="208">
        <f>-NPV('Life Cycle Cost Evaluation'!$M$1,BZ59:BZ$100)/(1+'Life Cycle Cost Evaluation'!$M$1)^($B58-'Life Cycle Cost Evaluation'!$M$4)</f>
        <v>0</v>
      </c>
      <c r="CA143" s="208">
        <f>-NPV('Life Cycle Cost Evaluation'!$M$1,CA59:CA$100)/(1+'Life Cycle Cost Evaluation'!$M$1)^($B58-'Life Cycle Cost Evaluation'!$M$4)</f>
        <v>0</v>
      </c>
      <c r="CB143" s="208">
        <f>-NPV('Life Cycle Cost Evaluation'!$M$1,CB59:CB$100)/(1+'Life Cycle Cost Evaluation'!$M$1)^($B58-'Life Cycle Cost Evaluation'!$M$4)</f>
        <v>0</v>
      </c>
      <c r="CC143" s="208">
        <f>-NPV('Life Cycle Cost Evaluation'!$M$1,CC59:CC$100)/(1+'Life Cycle Cost Evaluation'!$M$1)^($B58-'Life Cycle Cost Evaluation'!$M$4)</f>
        <v>0</v>
      </c>
      <c r="CD143" s="208">
        <f>-NPV('Life Cycle Cost Evaluation'!$M$1,CD59:CD$100)/(1+'Life Cycle Cost Evaluation'!$M$1)^($B58-'Life Cycle Cost Evaluation'!$M$4)</f>
        <v>0</v>
      </c>
      <c r="CE143" s="208">
        <f>-NPV('Life Cycle Cost Evaluation'!$M$1,CE59:CE$100)/(1+'Life Cycle Cost Evaluation'!$M$1)^($B58-'Life Cycle Cost Evaluation'!$M$4)</f>
        <v>0</v>
      </c>
      <c r="CF143" s="208">
        <f>-NPV('Life Cycle Cost Evaluation'!$M$1,CF59:CF$100)/(1+'Life Cycle Cost Evaluation'!$M$1)^($B58-'Life Cycle Cost Evaluation'!$M$4)</f>
        <v>0</v>
      </c>
      <c r="CG143" s="208">
        <f>SUM(D143:AP143)</f>
        <v>-1841955.1725077056</v>
      </c>
    </row>
    <row r="144" spans="2:85" x14ac:dyDescent="0.2">
      <c r="B144" s="86">
        <f t="shared" si="124"/>
        <v>2066</v>
      </c>
      <c r="C144" s="208"/>
      <c r="D144" s="208">
        <f>-NPV('Life Cycle Cost Evaluation'!$M$1,D60:D$100)/(1+'Life Cycle Cost Evaluation'!$M$1)^($B59-'Life Cycle Cost Evaluation'!$M$4)</f>
        <v>-14512.698632249188</v>
      </c>
      <c r="E144" s="208">
        <f>-NPV('Life Cycle Cost Evaluation'!$M$1,E60:E$100)/(1+'Life Cycle Cost Evaluation'!$M$1)^($B59-'Life Cycle Cost Evaluation'!$M$4)</f>
        <v>-15498.997369382159</v>
      </c>
      <c r="F144" s="208">
        <f>-NPV('Life Cycle Cost Evaluation'!$M$1,F60:F$100)/(1+'Life Cycle Cost Evaluation'!$M$1)^($B59-'Life Cycle Cost Evaluation'!$M$4)</f>
        <v>-41515.66072318684</v>
      </c>
      <c r="G144" s="208">
        <f>-NPV('Life Cycle Cost Evaluation'!$M$1,G60:G$100)/(1+'Life Cycle Cost Evaluation'!$M$1)^($B59-'Life Cycle Cost Evaluation'!$M$4)</f>
        <v>0</v>
      </c>
      <c r="H144" s="208">
        <f>-NPV('Life Cycle Cost Evaluation'!$M$1,H60:H$100)/(1+'Life Cycle Cost Evaluation'!$M$1)^($B59-'Life Cycle Cost Evaluation'!$M$4)</f>
        <v>-94253.425125368361</v>
      </c>
      <c r="I144" s="208">
        <f>-NPV('Life Cycle Cost Evaluation'!$M$1,I60:I$100)/(1+'Life Cycle Cost Evaluation'!$M$1)^($B59-'Life Cycle Cost Evaluation'!$M$4)</f>
        <v>-285595.35536786652</v>
      </c>
      <c r="J144" s="208">
        <f>-NPV('Life Cycle Cost Evaluation'!$M$1,J60:J$100)/(1+'Life Cycle Cost Evaluation'!$M$1)^($B59-'Life Cycle Cost Evaluation'!$M$4)</f>
        <v>-121722.52729200976</v>
      </c>
      <c r="K144" s="208">
        <f>-NPV('Life Cycle Cost Evaluation'!$M$1,K60:K$100)/(1+'Life Cycle Cost Evaluation'!$M$1)^($B59-'Life Cycle Cost Evaluation'!$M$4)</f>
        <v>0</v>
      </c>
      <c r="L144" s="208">
        <f>-NPV('Life Cycle Cost Evaluation'!$M$1,L60:L$100)/(1+'Life Cycle Cost Evaluation'!$M$1)^($B59-'Life Cycle Cost Evaluation'!$M$4)</f>
        <v>-58526.606846041301</v>
      </c>
      <c r="M144" s="208">
        <f>-NPV('Life Cycle Cost Evaluation'!$M$1,M60:M$100)/(1+'Life Cycle Cost Evaluation'!$M$1)^($B59-'Life Cycle Cost Evaluation'!$M$4)</f>
        <v>-41253.296607398654</v>
      </c>
      <c r="N144" s="208">
        <f>-NPV('Life Cycle Cost Evaluation'!$M$1,N60:N$100)/(1+'Life Cycle Cost Evaluation'!$M$1)^($B59-'Life Cycle Cost Evaluation'!$M$4)</f>
        <v>0</v>
      </c>
      <c r="O144" s="208">
        <f>-NPV('Life Cycle Cost Evaluation'!$M$1,O60:O$100)/(1+'Life Cycle Cost Evaluation'!$M$1)^($B59-'Life Cycle Cost Evaluation'!$M$4)</f>
        <v>0</v>
      </c>
      <c r="P144" s="208">
        <f>-NPV('Life Cycle Cost Evaluation'!$M$1,P60:P$100)/(1+'Life Cycle Cost Evaluation'!$M$1)^($B59-'Life Cycle Cost Evaluation'!$M$4)</f>
        <v>0</v>
      </c>
      <c r="Q144" s="208">
        <f>-NPV('Life Cycle Cost Evaluation'!$M$1,Q60:Q$100)/(1+'Life Cycle Cost Evaluation'!$M$1)^($B59-'Life Cycle Cost Evaluation'!$M$4)</f>
        <v>0</v>
      </c>
      <c r="R144" s="208">
        <f>-NPV('Life Cycle Cost Evaluation'!$M$1,R60:R$100)/(1+'Life Cycle Cost Evaluation'!$M$1)^($B59-'Life Cycle Cost Evaluation'!$M$4)</f>
        <v>0</v>
      </c>
      <c r="S144" s="208">
        <f>-NPV('Life Cycle Cost Evaluation'!$M$1,S60:S$100)/(1+'Life Cycle Cost Evaluation'!$M$1)^($B59-'Life Cycle Cost Evaluation'!$M$4)</f>
        <v>0</v>
      </c>
      <c r="T144" s="208">
        <f>-NPV('Life Cycle Cost Evaluation'!$M$1,T60:T$100)/(1+'Life Cycle Cost Evaluation'!$M$1)^($B59-'Life Cycle Cost Evaluation'!$M$4)</f>
        <v>0</v>
      </c>
      <c r="U144" s="208">
        <f>-NPV('Life Cycle Cost Evaluation'!$M$1,U60:U$100)/(1+'Life Cycle Cost Evaluation'!$M$1)^($B59-'Life Cycle Cost Evaluation'!$M$4)</f>
        <v>0</v>
      </c>
      <c r="V144" s="208">
        <f>-NPV('Life Cycle Cost Evaluation'!$M$1,V60:V$100)/(1+'Life Cycle Cost Evaluation'!$M$1)^($B59-'Life Cycle Cost Evaluation'!$M$4)</f>
        <v>0</v>
      </c>
      <c r="W144" s="208">
        <f>-NPV('Life Cycle Cost Evaluation'!$M$1,W60:W$100)/(1+'Life Cycle Cost Evaluation'!$M$1)^($B59-'Life Cycle Cost Evaluation'!$M$4)</f>
        <v>0</v>
      </c>
      <c r="X144" s="208">
        <f>-NPV('Life Cycle Cost Evaluation'!$M$1,X60:X$100)/(1+'Life Cycle Cost Evaluation'!$M$1)^($B59-'Life Cycle Cost Evaluation'!$M$4)</f>
        <v>-143211.00395139449</v>
      </c>
      <c r="Y144" s="208">
        <f>-NPV('Life Cycle Cost Evaluation'!$M$1,Y60:Y$100)/(1+'Life Cycle Cost Evaluation'!$M$1)^($B59-'Life Cycle Cost Evaluation'!$M$4)</f>
        <v>0</v>
      </c>
      <c r="Z144" s="208">
        <f>-NPV('Life Cycle Cost Evaluation'!$M$1,Z60:Z$100)/(1+'Life Cycle Cost Evaluation'!$M$1)^($B59-'Life Cycle Cost Evaluation'!$M$4)</f>
        <v>0</v>
      </c>
      <c r="AA144" s="208">
        <f>-NPV('Life Cycle Cost Evaluation'!$M$1,AA60:AA$100)/(1+'Life Cycle Cost Evaluation'!$M$1)^($B59-'Life Cycle Cost Evaluation'!$M$4)</f>
        <v>-123435.77045503054</v>
      </c>
      <c r="AB144" s="208">
        <f>-NPV('Life Cycle Cost Evaluation'!$M$1,AB60:AB$100)/(1+'Life Cycle Cost Evaluation'!$M$1)^($B59-'Life Cycle Cost Evaluation'!$M$4)</f>
        <v>0</v>
      </c>
      <c r="AC144" s="208">
        <f>-NPV('Life Cycle Cost Evaluation'!$M$1,AC60:AC$100)/(1+'Life Cycle Cost Evaluation'!$M$1)^($B59-'Life Cycle Cost Evaluation'!$M$4)</f>
        <v>0</v>
      </c>
      <c r="AD144" s="208">
        <f>-NPV('Life Cycle Cost Evaluation'!$M$1,AD60:AD$100)/(1+'Life Cycle Cost Evaluation'!$M$1)^($B59-'Life Cycle Cost Evaluation'!$M$4)</f>
        <v>0</v>
      </c>
      <c r="AE144" s="208">
        <f>-NPV('Life Cycle Cost Evaluation'!$M$1,AE60:AE$100)/(1+'Life Cycle Cost Evaluation'!$M$1)^($B59-'Life Cycle Cost Evaluation'!$M$4)</f>
        <v>-98500.256668832022</v>
      </c>
      <c r="AF144" s="208">
        <f>-NPV('Life Cycle Cost Evaluation'!$M$1,AF60:AF$100)/(1+'Life Cycle Cost Evaluation'!$M$1)^($B59-'Life Cycle Cost Evaluation'!$M$4)</f>
        <v>0</v>
      </c>
      <c r="AG144" s="208">
        <f>-NPV('Life Cycle Cost Evaluation'!$M$1,AG60:AG$100)/(1+'Life Cycle Cost Evaluation'!$M$1)^($B59-'Life Cycle Cost Evaluation'!$M$4)</f>
        <v>0</v>
      </c>
      <c r="AH144" s="208">
        <f>-NPV('Life Cycle Cost Evaluation'!$M$1,AH60:AH$100)/(1+'Life Cycle Cost Evaluation'!$M$1)^($B59-'Life Cycle Cost Evaluation'!$M$4)</f>
        <v>0</v>
      </c>
      <c r="AI144" s="208">
        <f>-NPV('Life Cycle Cost Evaluation'!$M$1,AI60:AI$100)/(1+'Life Cycle Cost Evaluation'!$M$1)^($B59-'Life Cycle Cost Evaluation'!$M$4)</f>
        <v>-411086.7575583522</v>
      </c>
      <c r="AJ144" s="208">
        <f>-NPV('Life Cycle Cost Evaluation'!$M$1,AJ60:AJ$100)/(1+'Life Cycle Cost Evaluation'!$M$1)^($B59-'Life Cycle Cost Evaluation'!$M$4)</f>
        <v>0</v>
      </c>
      <c r="AK144" s="208">
        <f>-NPV('Life Cycle Cost Evaluation'!$M$1,AK60:AK$100)/(1+'Life Cycle Cost Evaluation'!$M$1)^($B59-'Life Cycle Cost Evaluation'!$M$4)</f>
        <v>0</v>
      </c>
      <c r="AL144" s="208">
        <f>-NPV('Life Cycle Cost Evaluation'!$M$1,AL60:AL$100)/(1+'Life Cycle Cost Evaluation'!$M$1)^($B59-'Life Cycle Cost Evaluation'!$M$4)</f>
        <v>-100429.86162102519</v>
      </c>
      <c r="AM144" s="208">
        <f>-NPV('Life Cycle Cost Evaluation'!$M$1,AM60:AM$100)/(1+'Life Cycle Cost Evaluation'!$M$1)^($B59-'Life Cycle Cost Evaluation'!$M$4)</f>
        <v>0</v>
      </c>
      <c r="AN144" s="208">
        <f>-NPV('Life Cycle Cost Evaluation'!$M$1,AN60:AN$100)/(1+'Life Cycle Cost Evaluation'!$M$1)^($B59-'Life Cycle Cost Evaluation'!$M$4)</f>
        <v>0</v>
      </c>
      <c r="AO144" s="208">
        <f>-NPV('Life Cycle Cost Evaluation'!$M$1,AO60:AO$100)/(1+'Life Cycle Cost Evaluation'!$M$1)^($B59-'Life Cycle Cost Evaluation'!$M$4)</f>
        <v>0</v>
      </c>
      <c r="AP144" s="208">
        <f>-NPV('Life Cycle Cost Evaluation'!$M$1,AP60:AP$100)/(1+'Life Cycle Cost Evaluation'!$M$1)^($B59-'Life Cycle Cost Evaluation'!$M$4)</f>
        <v>-119725.89170804121</v>
      </c>
      <c r="AQ144" s="208">
        <f>-NPV('Life Cycle Cost Evaluation'!$M$1,AQ60:AQ$100)/(1+'Life Cycle Cost Evaluation'!$M$1)^($B59-'Life Cycle Cost Evaluation'!$M$4)</f>
        <v>0</v>
      </c>
      <c r="AR144" s="208">
        <f>-NPV('Life Cycle Cost Evaluation'!$M$1,AR60:AR$100)/(1+'Life Cycle Cost Evaluation'!$M$1)^($B59-'Life Cycle Cost Evaluation'!$M$4)</f>
        <v>0</v>
      </c>
      <c r="AS144" s="208">
        <f>-NPV('Life Cycle Cost Evaluation'!$M$1,AS60:AS$100)/(1+'Life Cycle Cost Evaluation'!$M$1)^($B59-'Life Cycle Cost Evaluation'!$M$4)</f>
        <v>0</v>
      </c>
      <c r="AT144" s="208">
        <f>-NPV('Life Cycle Cost Evaluation'!$M$1,AT60:AT$100)/(1+'Life Cycle Cost Evaluation'!$M$1)^($B59-'Life Cycle Cost Evaluation'!$M$4)</f>
        <v>0</v>
      </c>
      <c r="AU144" s="208">
        <f>-NPV('Life Cycle Cost Evaluation'!$M$1,AU60:AU$100)/(1+'Life Cycle Cost Evaluation'!$M$1)^($B59-'Life Cycle Cost Evaluation'!$M$4)</f>
        <v>0</v>
      </c>
      <c r="AV144" s="208">
        <f>-NPV('Life Cycle Cost Evaluation'!$M$1,AV60:AV$100)/(1+'Life Cycle Cost Evaluation'!$M$1)^($B59-'Life Cycle Cost Evaluation'!$M$4)</f>
        <v>0</v>
      </c>
      <c r="AW144" s="208">
        <f>-NPV('Life Cycle Cost Evaluation'!$M$1,AW60:AW$100)/(1+'Life Cycle Cost Evaluation'!$M$1)^($B59-'Life Cycle Cost Evaluation'!$M$4)</f>
        <v>0</v>
      </c>
      <c r="AX144" s="208">
        <f>-NPV('Life Cycle Cost Evaluation'!$M$1,AX60:AX$100)/(1+'Life Cycle Cost Evaluation'!$M$1)^($B59-'Life Cycle Cost Evaluation'!$M$4)</f>
        <v>0</v>
      </c>
      <c r="AY144" s="208">
        <f>-NPV('Life Cycle Cost Evaluation'!$M$1,AY60:AY$100)/(1+'Life Cycle Cost Evaluation'!$M$1)^($B59-'Life Cycle Cost Evaluation'!$M$4)</f>
        <v>0</v>
      </c>
      <c r="AZ144" s="208">
        <f>-NPV('Life Cycle Cost Evaluation'!$M$1,AZ60:AZ$100)/(1+'Life Cycle Cost Evaluation'!$M$1)^($B59-'Life Cycle Cost Evaluation'!$M$4)</f>
        <v>-288326.16936250136</v>
      </c>
      <c r="BA144" s="208">
        <f>-NPV('Life Cycle Cost Evaluation'!$M$1,BA60:BA$100)/(1+'Life Cycle Cost Evaluation'!$M$1)^($B59-'Life Cycle Cost Evaluation'!$M$4)</f>
        <v>0</v>
      </c>
      <c r="BB144" s="208">
        <f>-NPV('Life Cycle Cost Evaluation'!$M$1,BB60:BB$100)/(1+'Life Cycle Cost Evaluation'!$M$1)^($B59-'Life Cycle Cost Evaluation'!$M$4)</f>
        <v>0</v>
      </c>
      <c r="BC144" s="208">
        <f>-NPV('Life Cycle Cost Evaluation'!$M$1,BC60:BC$100)/(1+'Life Cycle Cost Evaluation'!$M$1)^($B59-'Life Cycle Cost Evaluation'!$M$4)</f>
        <v>0</v>
      </c>
      <c r="BD144" s="208">
        <f>-NPV('Life Cycle Cost Evaluation'!$M$1,BD60:BD$100)/(1+'Life Cycle Cost Evaluation'!$M$1)^($B59-'Life Cycle Cost Evaluation'!$M$4)</f>
        <v>0</v>
      </c>
      <c r="BE144" s="208">
        <f>-NPV('Life Cycle Cost Evaluation'!$M$1,BE60:BE$100)/(1+'Life Cycle Cost Evaluation'!$M$1)^($B59-'Life Cycle Cost Evaluation'!$M$4)</f>
        <v>-151813.51267027884</v>
      </c>
      <c r="BF144" s="208">
        <f>-NPV('Life Cycle Cost Evaluation'!$M$1,BF60:BF$100)/(1+'Life Cycle Cost Evaluation'!$M$1)^($B59-'Life Cycle Cost Evaluation'!$M$4)</f>
        <v>0</v>
      </c>
      <c r="BG144" s="208">
        <f>-NPV('Life Cycle Cost Evaluation'!$M$1,BG60:BG$100)/(1+'Life Cycle Cost Evaluation'!$M$1)^($B59-'Life Cycle Cost Evaluation'!$M$4)</f>
        <v>0</v>
      </c>
      <c r="BH144" s="208">
        <f>-NPV('Life Cycle Cost Evaluation'!$M$1,BH60:BH$100)/(1+'Life Cycle Cost Evaluation'!$M$1)^($B59-'Life Cycle Cost Evaluation'!$M$4)</f>
        <v>-2276259.1640646528</v>
      </c>
      <c r="BI144" s="208">
        <f>-NPV('Life Cycle Cost Evaluation'!$M$1,BI60:BI$100)/(1+'Life Cycle Cost Evaluation'!$M$1)^($B59-'Life Cycle Cost Evaluation'!$M$4)</f>
        <v>0</v>
      </c>
      <c r="BJ144" s="208">
        <f>-NPV('Life Cycle Cost Evaluation'!$M$1,BJ60:BJ$100)/(1+'Life Cycle Cost Evaluation'!$M$1)^($B59-'Life Cycle Cost Evaluation'!$M$4)</f>
        <v>0</v>
      </c>
      <c r="BK144" s="208">
        <f>-NPV('Life Cycle Cost Evaluation'!$M$1,BK60:BK$100)/(1+'Life Cycle Cost Evaluation'!$M$1)^($B59-'Life Cycle Cost Evaluation'!$M$4)</f>
        <v>0</v>
      </c>
      <c r="BL144" s="208">
        <f>-NPV('Life Cycle Cost Evaluation'!$M$1,BL60:BL$100)/(1+'Life Cycle Cost Evaluation'!$M$1)^($B59-'Life Cycle Cost Evaluation'!$M$4)</f>
        <v>0</v>
      </c>
      <c r="BM144" s="208">
        <f>-NPV('Life Cycle Cost Evaluation'!$M$1,BM60:BM$100)/(1+'Life Cycle Cost Evaluation'!$M$1)^($B59-'Life Cycle Cost Evaluation'!$M$4)</f>
        <v>0</v>
      </c>
      <c r="BN144" s="208">
        <f>-NPV('Life Cycle Cost Evaluation'!$M$1,BN60:BN$100)/(1+'Life Cycle Cost Evaluation'!$M$1)^($B59-'Life Cycle Cost Evaluation'!$M$4)</f>
        <v>0</v>
      </c>
      <c r="BO144" s="208">
        <f>-NPV('Life Cycle Cost Evaluation'!$M$1,BO60:BO$100)/(1+'Life Cycle Cost Evaluation'!$M$1)^($B59-'Life Cycle Cost Evaluation'!$M$4)</f>
        <v>0</v>
      </c>
      <c r="BP144" s="208">
        <f>-NPV('Life Cycle Cost Evaluation'!$M$1,BP60:BP$100)/(1+'Life Cycle Cost Evaluation'!$M$1)^($B59-'Life Cycle Cost Evaluation'!$M$4)</f>
        <v>0</v>
      </c>
      <c r="BQ144" s="208">
        <f>-NPV('Life Cycle Cost Evaluation'!$M$1,BQ60:BQ$100)/(1+'Life Cycle Cost Evaluation'!$M$1)^($B59-'Life Cycle Cost Evaluation'!$M$4)</f>
        <v>0</v>
      </c>
      <c r="BR144" s="208">
        <f>-NPV('Life Cycle Cost Evaluation'!$M$1,BR60:BR$100)/(1+'Life Cycle Cost Evaluation'!$M$1)^($B59-'Life Cycle Cost Evaluation'!$M$4)</f>
        <v>0</v>
      </c>
      <c r="BS144" s="208">
        <f>-NPV('Life Cycle Cost Evaluation'!$M$1,BS60:BS$100)/(1+'Life Cycle Cost Evaluation'!$M$1)^($B59-'Life Cycle Cost Evaluation'!$M$4)</f>
        <v>0</v>
      </c>
      <c r="BT144" s="208">
        <f>-NPV('Life Cycle Cost Evaluation'!$M$1,BT60:BT$100)/(1+'Life Cycle Cost Evaluation'!$M$1)^($B59-'Life Cycle Cost Evaluation'!$M$4)</f>
        <v>0</v>
      </c>
      <c r="BU144" s="208">
        <f>-NPV('Life Cycle Cost Evaluation'!$M$1,BU60:BU$100)/(1+'Life Cycle Cost Evaluation'!$M$1)^($B59-'Life Cycle Cost Evaluation'!$M$4)</f>
        <v>0</v>
      </c>
      <c r="BV144" s="208">
        <f>-NPV('Life Cycle Cost Evaluation'!$M$1,BV60:BV$100)/(1+'Life Cycle Cost Evaluation'!$M$1)^($B59-'Life Cycle Cost Evaluation'!$M$4)</f>
        <v>0</v>
      </c>
      <c r="BW144" s="208">
        <f>-NPV('Life Cycle Cost Evaluation'!$M$1,BW60:BW$100)/(1+'Life Cycle Cost Evaluation'!$M$1)^($B59-'Life Cycle Cost Evaluation'!$M$4)</f>
        <v>0</v>
      </c>
      <c r="BX144" s="208">
        <f>-NPV('Life Cycle Cost Evaluation'!$M$1,BX60:BX$100)/(1+'Life Cycle Cost Evaluation'!$M$1)^($B59-'Life Cycle Cost Evaluation'!$M$4)</f>
        <v>0</v>
      </c>
      <c r="BY144" s="208">
        <f>-NPV('Life Cycle Cost Evaluation'!$M$1,BY60:BY$100)/(1+'Life Cycle Cost Evaluation'!$M$1)^($B59-'Life Cycle Cost Evaluation'!$M$4)</f>
        <v>0</v>
      </c>
      <c r="BZ144" s="208">
        <f>-NPV('Life Cycle Cost Evaluation'!$M$1,BZ60:BZ$100)/(1+'Life Cycle Cost Evaluation'!$M$1)^($B59-'Life Cycle Cost Evaluation'!$M$4)</f>
        <v>0</v>
      </c>
      <c r="CA144" s="208">
        <f>-NPV('Life Cycle Cost Evaluation'!$M$1,CA60:CA$100)/(1+'Life Cycle Cost Evaluation'!$M$1)^($B59-'Life Cycle Cost Evaluation'!$M$4)</f>
        <v>0</v>
      </c>
      <c r="CB144" s="208">
        <f>-NPV('Life Cycle Cost Evaluation'!$M$1,CB60:CB$100)/(1+'Life Cycle Cost Evaluation'!$M$1)^($B59-'Life Cycle Cost Evaluation'!$M$4)</f>
        <v>0</v>
      </c>
      <c r="CC144" s="208">
        <f>-NPV('Life Cycle Cost Evaluation'!$M$1,CC60:CC$100)/(1+'Life Cycle Cost Evaluation'!$M$1)^($B59-'Life Cycle Cost Evaluation'!$M$4)</f>
        <v>0</v>
      </c>
      <c r="CD144" s="208">
        <f>-NPV('Life Cycle Cost Evaluation'!$M$1,CD60:CD$100)/(1+'Life Cycle Cost Evaluation'!$M$1)^($B59-'Life Cycle Cost Evaluation'!$M$4)</f>
        <v>0</v>
      </c>
      <c r="CE144" s="208">
        <f>-NPV('Life Cycle Cost Evaluation'!$M$1,CE60:CE$100)/(1+'Life Cycle Cost Evaluation'!$M$1)^($B59-'Life Cycle Cost Evaluation'!$M$4)</f>
        <v>0</v>
      </c>
      <c r="CF144" s="208">
        <f>-NPV('Life Cycle Cost Evaluation'!$M$1,CF60:CF$100)/(1+'Life Cycle Cost Evaluation'!$M$1)^($B59-'Life Cycle Cost Evaluation'!$M$4)</f>
        <v>0</v>
      </c>
      <c r="CG144" s="208">
        <f>SUM(D144:AQ144)</f>
        <v>-1669268.1099261786</v>
      </c>
    </row>
    <row r="145" spans="2:85" x14ac:dyDescent="0.2">
      <c r="B145" s="86">
        <f t="shared" si="124"/>
        <v>2067</v>
      </c>
      <c r="C145" s="208"/>
      <c r="D145" s="208">
        <f>-NPV('Life Cycle Cost Evaluation'!$M$1,D61:D$100)/(1+'Life Cycle Cost Evaluation'!$M$1)^($B60-'Life Cycle Cost Evaluation'!$M$4)</f>
        <v>-12938.81655750519</v>
      </c>
      <c r="E145" s="208">
        <f>-NPV('Life Cycle Cost Evaluation'!$M$1,E61:E$100)/(1+'Life Cycle Cost Evaluation'!$M$1)^($B60-'Life Cycle Cost Evaluation'!$M$4)</f>
        <v>-13840.512555893174</v>
      </c>
      <c r="F145" s="208">
        <f>-NPV('Life Cycle Cost Evaluation'!$M$1,F61:F$100)/(1+'Life Cycle Cost Evaluation'!$M$1)^($B60-'Life Cycle Cost Evaluation'!$M$4)</f>
        <v>-37130.325134754166</v>
      </c>
      <c r="G145" s="208">
        <f>-NPV('Life Cycle Cost Evaluation'!$M$1,G61:G$100)/(1+'Life Cycle Cost Evaluation'!$M$1)^($B60-'Life Cycle Cost Evaluation'!$M$4)</f>
        <v>0</v>
      </c>
      <c r="H145" s="208">
        <f>-NPV('Life Cycle Cost Evaluation'!$M$1,H61:H$100)/(1+'Life Cycle Cost Evaluation'!$M$1)^($B60-'Life Cycle Cost Evaluation'!$M$4)</f>
        <v>-84534.795075608999</v>
      </c>
      <c r="I145" s="208">
        <f>-NPV('Life Cycle Cost Evaluation'!$M$1,I61:I$100)/(1+'Life Cycle Cost Evaluation'!$M$1)^($B60-'Life Cycle Cost Evaluation'!$M$4)</f>
        <v>-256484.10465133391</v>
      </c>
      <c r="J145" s="208">
        <f>-NPV('Life Cycle Cost Evaluation'!$M$1,J61:J$100)/(1+'Life Cycle Cost Evaluation'!$M$1)^($B60-'Life Cycle Cost Evaluation'!$M$4)</f>
        <v>-109451.43262271286</v>
      </c>
      <c r="K145" s="208">
        <f>-NPV('Life Cycle Cost Evaluation'!$M$1,K61:K$100)/(1+'Life Cycle Cost Evaluation'!$M$1)^($B60-'Life Cycle Cost Evaluation'!$M$4)</f>
        <v>0</v>
      </c>
      <c r="L145" s="208">
        <f>-NPV('Life Cycle Cost Evaluation'!$M$1,L61:L$100)/(1+'Life Cycle Cost Evaluation'!$M$1)^($B60-'Life Cycle Cost Evaluation'!$M$4)</f>
        <v>-52747.466182791621</v>
      </c>
      <c r="M145" s="208">
        <f>-NPV('Life Cycle Cost Evaluation'!$M$1,M61:M$100)/(1+'Life Cycle Cost Evaluation'!$M$1)^($B60-'Life Cycle Cost Evaluation'!$M$4)</f>
        <v>-37219.096336173759</v>
      </c>
      <c r="N145" s="208">
        <f>-NPV('Life Cycle Cost Evaluation'!$M$1,N61:N$100)/(1+'Life Cycle Cost Evaluation'!$M$1)^($B60-'Life Cycle Cost Evaluation'!$M$4)</f>
        <v>0</v>
      </c>
      <c r="O145" s="208">
        <f>-NPV('Life Cycle Cost Evaluation'!$M$1,O61:O$100)/(1+'Life Cycle Cost Evaluation'!$M$1)^($B60-'Life Cycle Cost Evaluation'!$M$4)</f>
        <v>0</v>
      </c>
      <c r="P145" s="208">
        <f>-NPV('Life Cycle Cost Evaluation'!$M$1,P61:P$100)/(1+'Life Cycle Cost Evaluation'!$M$1)^($B60-'Life Cycle Cost Evaluation'!$M$4)</f>
        <v>0</v>
      </c>
      <c r="Q145" s="208">
        <f>-NPV('Life Cycle Cost Evaluation'!$M$1,Q61:Q$100)/(1+'Life Cycle Cost Evaluation'!$M$1)^($B60-'Life Cycle Cost Evaluation'!$M$4)</f>
        <v>0</v>
      </c>
      <c r="R145" s="208">
        <f>-NPV('Life Cycle Cost Evaluation'!$M$1,R61:R$100)/(1+'Life Cycle Cost Evaluation'!$M$1)^($B60-'Life Cycle Cost Evaluation'!$M$4)</f>
        <v>0</v>
      </c>
      <c r="S145" s="208">
        <f>-NPV('Life Cycle Cost Evaluation'!$M$1,S61:S$100)/(1+'Life Cycle Cost Evaluation'!$M$1)^($B60-'Life Cycle Cost Evaluation'!$M$4)</f>
        <v>0</v>
      </c>
      <c r="T145" s="208">
        <f>-NPV('Life Cycle Cost Evaluation'!$M$1,T61:T$100)/(1+'Life Cycle Cost Evaluation'!$M$1)^($B60-'Life Cycle Cost Evaluation'!$M$4)</f>
        <v>0</v>
      </c>
      <c r="U145" s="208">
        <f>-NPV('Life Cycle Cost Evaluation'!$M$1,U61:U$100)/(1+'Life Cycle Cost Evaluation'!$M$1)^($B60-'Life Cycle Cost Evaluation'!$M$4)</f>
        <v>0</v>
      </c>
      <c r="V145" s="208">
        <f>-NPV('Life Cycle Cost Evaluation'!$M$1,V61:V$100)/(1+'Life Cycle Cost Evaluation'!$M$1)^($B60-'Life Cycle Cost Evaluation'!$M$4)</f>
        <v>0</v>
      </c>
      <c r="W145" s="208">
        <f>-NPV('Life Cycle Cost Evaluation'!$M$1,W61:W$100)/(1+'Life Cycle Cost Evaluation'!$M$1)^($B60-'Life Cycle Cost Evaluation'!$M$4)</f>
        <v>0</v>
      </c>
      <c r="X145" s="208">
        <f>-NPV('Life Cycle Cost Evaluation'!$M$1,X61:X$100)/(1+'Life Cycle Cost Evaluation'!$M$1)^($B60-'Life Cycle Cost Evaluation'!$M$4)</f>
        <v>-130168.99624160602</v>
      </c>
      <c r="Y145" s="208">
        <f>-NPV('Life Cycle Cost Evaluation'!$M$1,Y61:Y$100)/(1+'Life Cycle Cost Evaluation'!$M$1)^($B60-'Life Cycle Cost Evaluation'!$M$4)</f>
        <v>0</v>
      </c>
      <c r="Z145" s="208">
        <f>-NPV('Life Cycle Cost Evaluation'!$M$1,Z61:Z$100)/(1+'Life Cycle Cost Evaluation'!$M$1)^($B60-'Life Cycle Cost Evaluation'!$M$4)</f>
        <v>0</v>
      </c>
      <c r="AA145" s="208">
        <f>-NPV('Life Cycle Cost Evaluation'!$M$1,AA61:AA$100)/(1+'Life Cycle Cost Evaluation'!$M$1)^($B60-'Life Cycle Cost Evaluation'!$M$4)</f>
        <v>-112334.80515874845</v>
      </c>
      <c r="AB145" s="208">
        <f>-NPV('Life Cycle Cost Evaluation'!$M$1,AB61:AB$100)/(1+'Life Cycle Cost Evaluation'!$M$1)^($B60-'Life Cycle Cost Evaluation'!$M$4)</f>
        <v>0</v>
      </c>
      <c r="AC145" s="208">
        <f>-NPV('Life Cycle Cost Evaluation'!$M$1,AC61:AC$100)/(1+'Life Cycle Cost Evaluation'!$M$1)^($B60-'Life Cycle Cost Evaluation'!$M$4)</f>
        <v>0</v>
      </c>
      <c r="AD145" s="208">
        <f>-NPV('Life Cycle Cost Evaluation'!$M$1,AD61:AD$100)/(1+'Life Cycle Cost Evaluation'!$M$1)^($B60-'Life Cycle Cost Evaluation'!$M$4)</f>
        <v>0</v>
      </c>
      <c r="AE145" s="208">
        <f>-NPV('Life Cycle Cost Evaluation'!$M$1,AE61:AE$100)/(1+'Life Cycle Cost Evaluation'!$M$1)^($B60-'Life Cycle Cost Evaluation'!$M$4)</f>
        <v>-89737.918504944319</v>
      </c>
      <c r="AF145" s="208">
        <f>-NPV('Life Cycle Cost Evaluation'!$M$1,AF61:AF$100)/(1+'Life Cycle Cost Evaluation'!$M$1)^($B60-'Life Cycle Cost Evaluation'!$M$4)</f>
        <v>0</v>
      </c>
      <c r="AG145" s="208">
        <f>-NPV('Life Cycle Cost Evaluation'!$M$1,AG61:AG$100)/(1+'Life Cycle Cost Evaluation'!$M$1)^($B60-'Life Cycle Cost Evaluation'!$M$4)</f>
        <v>0</v>
      </c>
      <c r="AH145" s="208">
        <f>-NPV('Life Cycle Cost Evaluation'!$M$1,AH61:AH$100)/(1+'Life Cycle Cost Evaluation'!$M$1)^($B60-'Life Cycle Cost Evaluation'!$M$4)</f>
        <v>0</v>
      </c>
      <c r="AI145" s="208">
        <f>-NPV('Life Cycle Cost Evaluation'!$M$1,AI61:AI$100)/(1+'Life Cycle Cost Evaluation'!$M$1)^($B60-'Life Cycle Cost Evaluation'!$M$4)</f>
        <v>-374686.10356267303</v>
      </c>
      <c r="AJ145" s="208">
        <f>-NPV('Life Cycle Cost Evaluation'!$M$1,AJ61:AJ$100)/(1+'Life Cycle Cost Evaluation'!$M$1)^($B60-'Life Cycle Cost Evaluation'!$M$4)</f>
        <v>0</v>
      </c>
      <c r="AK145" s="208">
        <f>-NPV('Life Cycle Cost Evaluation'!$M$1,AK61:AK$100)/(1+'Life Cycle Cost Evaluation'!$M$1)^($B60-'Life Cycle Cost Evaluation'!$M$4)</f>
        <v>0</v>
      </c>
      <c r="AL145" s="208">
        <f>-NPV('Life Cycle Cost Evaluation'!$M$1,AL61:AL$100)/(1+'Life Cycle Cost Evaluation'!$M$1)^($B60-'Life Cycle Cost Evaluation'!$M$4)</f>
        <v>-91531.827804182874</v>
      </c>
      <c r="AM145" s="208">
        <f>-NPV('Life Cycle Cost Evaluation'!$M$1,AM61:AM$100)/(1+'Life Cycle Cost Evaluation'!$M$1)^($B60-'Life Cycle Cost Evaluation'!$M$4)</f>
        <v>0</v>
      </c>
      <c r="AN145" s="208">
        <f>-NPV('Life Cycle Cost Evaluation'!$M$1,AN61:AN$100)/(1+'Life Cycle Cost Evaluation'!$M$1)^($B60-'Life Cycle Cost Evaluation'!$M$4)</f>
        <v>0</v>
      </c>
      <c r="AO145" s="208">
        <f>-NPV('Life Cycle Cost Evaluation'!$M$1,AO61:AO$100)/(1+'Life Cycle Cost Evaluation'!$M$1)^($B60-'Life Cycle Cost Evaluation'!$M$4)</f>
        <v>0</v>
      </c>
      <c r="AP145" s="208">
        <f>-NPV('Life Cycle Cost Evaluation'!$M$1,AP61:AP$100)/(1+'Life Cycle Cost Evaluation'!$M$1)^($B60-'Life Cycle Cost Evaluation'!$M$4)</f>
        <v>-109051.92239642241</v>
      </c>
      <c r="AQ145" s="208">
        <f>-NPV('Life Cycle Cost Evaluation'!$M$1,AQ61:AQ$100)/(1+'Life Cycle Cost Evaluation'!$M$1)^($B60-'Life Cycle Cost Evaluation'!$M$4)</f>
        <v>0</v>
      </c>
      <c r="AR145" s="208">
        <f>-NPV('Life Cycle Cost Evaluation'!$M$1,AR61:AR$100)/(1+'Life Cycle Cost Evaluation'!$M$1)^($B60-'Life Cycle Cost Evaluation'!$M$4)</f>
        <v>0</v>
      </c>
      <c r="AS145" s="208">
        <f>-NPV('Life Cycle Cost Evaluation'!$M$1,AS61:AS$100)/(1+'Life Cycle Cost Evaluation'!$M$1)^($B60-'Life Cycle Cost Evaluation'!$M$4)</f>
        <v>0</v>
      </c>
      <c r="AT145" s="208">
        <f>-NPV('Life Cycle Cost Evaluation'!$M$1,AT61:AT$100)/(1+'Life Cycle Cost Evaluation'!$M$1)^($B60-'Life Cycle Cost Evaluation'!$M$4)</f>
        <v>0</v>
      </c>
      <c r="AU145" s="208">
        <f>-NPV('Life Cycle Cost Evaluation'!$M$1,AU61:AU$100)/(1+'Life Cycle Cost Evaluation'!$M$1)^($B60-'Life Cycle Cost Evaluation'!$M$4)</f>
        <v>0</v>
      </c>
      <c r="AV145" s="208">
        <f>-NPV('Life Cycle Cost Evaluation'!$M$1,AV61:AV$100)/(1+'Life Cycle Cost Evaluation'!$M$1)^($B60-'Life Cycle Cost Evaluation'!$M$4)</f>
        <v>0</v>
      </c>
      <c r="AW145" s="208">
        <f>-NPV('Life Cycle Cost Evaluation'!$M$1,AW61:AW$100)/(1+'Life Cycle Cost Evaluation'!$M$1)^($B60-'Life Cycle Cost Evaluation'!$M$4)</f>
        <v>0</v>
      </c>
      <c r="AX145" s="208">
        <f>-NPV('Life Cycle Cost Evaluation'!$M$1,AX61:AX$100)/(1+'Life Cycle Cost Evaluation'!$M$1)^($B60-'Life Cycle Cost Evaluation'!$M$4)</f>
        <v>0</v>
      </c>
      <c r="AY145" s="208">
        <f>-NPV('Life Cycle Cost Evaluation'!$M$1,AY61:AY$100)/(1+'Life Cycle Cost Evaluation'!$M$1)^($B60-'Life Cycle Cost Evaluation'!$M$4)</f>
        <v>0</v>
      </c>
      <c r="AZ145" s="208">
        <f>-NPV('Life Cycle Cost Evaluation'!$M$1,AZ61:AZ$100)/(1+'Life Cycle Cost Evaluation'!$M$1)^($B60-'Life Cycle Cost Evaluation'!$M$4)</f>
        <v>-270550.97059444623</v>
      </c>
      <c r="BA145" s="208">
        <f>-NPV('Life Cycle Cost Evaluation'!$M$1,BA61:BA$100)/(1+'Life Cycle Cost Evaluation'!$M$1)^($B60-'Life Cycle Cost Evaluation'!$M$4)</f>
        <v>0</v>
      </c>
      <c r="BB145" s="208">
        <f>-NPV('Life Cycle Cost Evaluation'!$M$1,BB61:BB$100)/(1+'Life Cycle Cost Evaluation'!$M$1)^($B60-'Life Cycle Cost Evaluation'!$M$4)</f>
        <v>0</v>
      </c>
      <c r="BC145" s="208">
        <f>-NPV('Life Cycle Cost Evaluation'!$M$1,BC61:BC$100)/(1+'Life Cycle Cost Evaluation'!$M$1)^($B60-'Life Cycle Cost Evaluation'!$M$4)</f>
        <v>0</v>
      </c>
      <c r="BD145" s="208">
        <f>-NPV('Life Cycle Cost Evaluation'!$M$1,BD61:BD$100)/(1+'Life Cycle Cost Evaluation'!$M$1)^($B60-'Life Cycle Cost Evaluation'!$M$4)</f>
        <v>0</v>
      </c>
      <c r="BE145" s="208">
        <f>-NPV('Life Cycle Cost Evaluation'!$M$1,BE61:BE$100)/(1+'Life Cycle Cost Evaluation'!$M$1)^($B60-'Life Cycle Cost Evaluation'!$M$4)</f>
        <v>-142454.26730813441</v>
      </c>
      <c r="BF145" s="208">
        <f>-NPV('Life Cycle Cost Evaluation'!$M$1,BF61:BF$100)/(1+'Life Cycle Cost Evaluation'!$M$1)^($B60-'Life Cycle Cost Evaluation'!$M$4)</f>
        <v>0</v>
      </c>
      <c r="BG145" s="208">
        <f>-NPV('Life Cycle Cost Evaluation'!$M$1,BG61:BG$100)/(1+'Life Cycle Cost Evaluation'!$M$1)^($B60-'Life Cycle Cost Evaluation'!$M$4)</f>
        <v>0</v>
      </c>
      <c r="BH145" s="208">
        <f>-NPV('Life Cycle Cost Evaluation'!$M$1,BH61:BH$100)/(1+'Life Cycle Cost Evaluation'!$M$1)^($B60-'Life Cycle Cost Evaluation'!$M$4)</f>
        <v>-2135928.651651171</v>
      </c>
      <c r="BI145" s="208">
        <f>-NPV('Life Cycle Cost Evaluation'!$M$1,BI61:BI$100)/(1+'Life Cycle Cost Evaluation'!$M$1)^($B60-'Life Cycle Cost Evaluation'!$M$4)</f>
        <v>0</v>
      </c>
      <c r="BJ145" s="208">
        <f>-NPV('Life Cycle Cost Evaluation'!$M$1,BJ61:BJ$100)/(1+'Life Cycle Cost Evaluation'!$M$1)^($B60-'Life Cycle Cost Evaluation'!$M$4)</f>
        <v>0</v>
      </c>
      <c r="BK145" s="208">
        <f>-NPV('Life Cycle Cost Evaluation'!$M$1,BK61:BK$100)/(1+'Life Cycle Cost Evaluation'!$M$1)^($B60-'Life Cycle Cost Evaluation'!$M$4)</f>
        <v>0</v>
      </c>
      <c r="BL145" s="208">
        <f>-NPV('Life Cycle Cost Evaluation'!$M$1,BL61:BL$100)/(1+'Life Cycle Cost Evaluation'!$M$1)^($B60-'Life Cycle Cost Evaluation'!$M$4)</f>
        <v>0</v>
      </c>
      <c r="BM145" s="208">
        <f>-NPV('Life Cycle Cost Evaluation'!$M$1,BM61:BM$100)/(1+'Life Cycle Cost Evaluation'!$M$1)^($B60-'Life Cycle Cost Evaluation'!$M$4)</f>
        <v>0</v>
      </c>
      <c r="BN145" s="208">
        <f>-NPV('Life Cycle Cost Evaluation'!$M$1,BN61:BN$100)/(1+'Life Cycle Cost Evaluation'!$M$1)^($B60-'Life Cycle Cost Evaluation'!$M$4)</f>
        <v>0</v>
      </c>
      <c r="BO145" s="208">
        <f>-NPV('Life Cycle Cost Evaluation'!$M$1,BO61:BO$100)/(1+'Life Cycle Cost Evaluation'!$M$1)^($B60-'Life Cycle Cost Evaluation'!$M$4)</f>
        <v>0</v>
      </c>
      <c r="BP145" s="208">
        <f>-NPV('Life Cycle Cost Evaluation'!$M$1,BP61:BP$100)/(1+'Life Cycle Cost Evaluation'!$M$1)^($B60-'Life Cycle Cost Evaluation'!$M$4)</f>
        <v>0</v>
      </c>
      <c r="BQ145" s="208">
        <f>-NPV('Life Cycle Cost Evaluation'!$M$1,BQ61:BQ$100)/(1+'Life Cycle Cost Evaluation'!$M$1)^($B60-'Life Cycle Cost Evaluation'!$M$4)</f>
        <v>0</v>
      </c>
      <c r="BR145" s="208">
        <f>-NPV('Life Cycle Cost Evaluation'!$M$1,BR61:BR$100)/(1+'Life Cycle Cost Evaluation'!$M$1)^($B60-'Life Cycle Cost Evaluation'!$M$4)</f>
        <v>0</v>
      </c>
      <c r="BS145" s="208">
        <f>-NPV('Life Cycle Cost Evaluation'!$M$1,BS61:BS$100)/(1+'Life Cycle Cost Evaluation'!$M$1)^($B60-'Life Cycle Cost Evaluation'!$M$4)</f>
        <v>0</v>
      </c>
      <c r="BT145" s="208">
        <f>-NPV('Life Cycle Cost Evaluation'!$M$1,BT61:BT$100)/(1+'Life Cycle Cost Evaluation'!$M$1)^($B60-'Life Cycle Cost Evaluation'!$M$4)</f>
        <v>0</v>
      </c>
      <c r="BU145" s="208">
        <f>-NPV('Life Cycle Cost Evaluation'!$M$1,BU61:BU$100)/(1+'Life Cycle Cost Evaluation'!$M$1)^($B60-'Life Cycle Cost Evaluation'!$M$4)</f>
        <v>0</v>
      </c>
      <c r="BV145" s="208">
        <f>-NPV('Life Cycle Cost Evaluation'!$M$1,BV61:BV$100)/(1+'Life Cycle Cost Evaluation'!$M$1)^($B60-'Life Cycle Cost Evaluation'!$M$4)</f>
        <v>0</v>
      </c>
      <c r="BW145" s="208">
        <f>-NPV('Life Cycle Cost Evaluation'!$M$1,BW61:BW$100)/(1+'Life Cycle Cost Evaluation'!$M$1)^($B60-'Life Cycle Cost Evaluation'!$M$4)</f>
        <v>0</v>
      </c>
      <c r="BX145" s="208">
        <f>-NPV('Life Cycle Cost Evaluation'!$M$1,BX61:BX$100)/(1+'Life Cycle Cost Evaluation'!$M$1)^($B60-'Life Cycle Cost Evaluation'!$M$4)</f>
        <v>0</v>
      </c>
      <c r="BY145" s="208">
        <f>-NPV('Life Cycle Cost Evaluation'!$M$1,BY61:BY$100)/(1+'Life Cycle Cost Evaluation'!$M$1)^($B60-'Life Cycle Cost Evaluation'!$M$4)</f>
        <v>0</v>
      </c>
      <c r="BZ145" s="208">
        <f>-NPV('Life Cycle Cost Evaluation'!$M$1,BZ61:BZ$100)/(1+'Life Cycle Cost Evaluation'!$M$1)^($B60-'Life Cycle Cost Evaluation'!$M$4)</f>
        <v>0</v>
      </c>
      <c r="CA145" s="208">
        <f>-NPV('Life Cycle Cost Evaluation'!$M$1,CA61:CA$100)/(1+'Life Cycle Cost Evaluation'!$M$1)^($B60-'Life Cycle Cost Evaluation'!$M$4)</f>
        <v>0</v>
      </c>
      <c r="CB145" s="208">
        <f>-NPV('Life Cycle Cost Evaluation'!$M$1,CB61:CB$100)/(1+'Life Cycle Cost Evaluation'!$M$1)^($B60-'Life Cycle Cost Evaluation'!$M$4)</f>
        <v>0</v>
      </c>
      <c r="CC145" s="208">
        <f>-NPV('Life Cycle Cost Evaluation'!$M$1,CC61:CC$100)/(1+'Life Cycle Cost Evaluation'!$M$1)^($B60-'Life Cycle Cost Evaluation'!$M$4)</f>
        <v>0</v>
      </c>
      <c r="CD145" s="208">
        <f>-NPV('Life Cycle Cost Evaluation'!$M$1,CD61:CD$100)/(1+'Life Cycle Cost Evaluation'!$M$1)^($B60-'Life Cycle Cost Evaluation'!$M$4)</f>
        <v>0</v>
      </c>
      <c r="CE145" s="208">
        <f>-NPV('Life Cycle Cost Evaluation'!$M$1,CE61:CE$100)/(1+'Life Cycle Cost Evaluation'!$M$1)^($B60-'Life Cycle Cost Evaluation'!$M$4)</f>
        <v>0</v>
      </c>
      <c r="CF145" s="208">
        <f>-NPV('Life Cycle Cost Evaluation'!$M$1,CF61:CF$100)/(1+'Life Cycle Cost Evaluation'!$M$1)^($B60-'Life Cycle Cost Evaluation'!$M$4)</f>
        <v>0</v>
      </c>
      <c r="CG145" s="208">
        <f>SUM(D145:AR145)</f>
        <v>-1511858.1227853505</v>
      </c>
    </row>
    <row r="146" spans="2:85" x14ac:dyDescent="0.2">
      <c r="B146" s="86">
        <f t="shared" si="124"/>
        <v>2068</v>
      </c>
      <c r="C146" s="208"/>
      <c r="D146" s="208">
        <f>-NPV('Life Cycle Cost Evaluation'!$M$1,D62:D$100)/(1+'Life Cycle Cost Evaluation'!$M$1)^($B61-'Life Cycle Cost Evaluation'!$M$4)</f>
        <v>-11516.066375025688</v>
      </c>
      <c r="E146" s="208">
        <f>-NPV('Life Cycle Cost Evaluation'!$M$1,E62:E$100)/(1+'Life Cycle Cost Evaluation'!$M$1)^($B61-'Life Cycle Cost Evaluation'!$M$4)</f>
        <v>-12339.528130530412</v>
      </c>
      <c r="F146" s="208">
        <f>-NPV('Life Cycle Cost Evaluation'!$M$1,F62:F$100)/(1+'Life Cycle Cost Evaluation'!$M$1)^($B61-'Life Cycle Cost Evaluation'!$M$4)</f>
        <v>-33157.159717128634</v>
      </c>
      <c r="G146" s="208">
        <f>-NPV('Life Cycle Cost Evaluation'!$M$1,G62:G$100)/(1+'Life Cycle Cost Evaluation'!$M$1)^($B61-'Life Cycle Cost Evaluation'!$M$4)</f>
        <v>0</v>
      </c>
      <c r="H146" s="208">
        <f>-NPV('Life Cycle Cost Evaluation'!$M$1,H62:H$100)/(1+'Life Cycle Cost Evaluation'!$M$1)^($B61-'Life Cycle Cost Evaluation'!$M$4)</f>
        <v>-75713.261705064127</v>
      </c>
      <c r="I146" s="208">
        <f>-NPV('Life Cycle Cost Evaluation'!$M$1,I62:I$100)/(1+'Life Cycle Cost Evaluation'!$M$1)^($B61-'Life Cycle Cost Evaluation'!$M$4)</f>
        <v>-230037.59489920008</v>
      </c>
      <c r="J146" s="208">
        <f>-NPV('Life Cycle Cost Evaluation'!$M$1,J62:J$100)/(1+'Life Cycle Cost Evaluation'!$M$1)^($B61-'Life Cycle Cost Evaluation'!$M$4)</f>
        <v>-98294.850288734306</v>
      </c>
      <c r="K146" s="208">
        <f>-NPV('Life Cycle Cost Evaluation'!$M$1,K62:K$100)/(1+'Life Cycle Cost Evaluation'!$M$1)^($B61-'Life Cycle Cost Evaluation'!$M$4)</f>
        <v>0</v>
      </c>
      <c r="L146" s="208">
        <f>-NPV('Life Cycle Cost Evaluation'!$M$1,L62:L$100)/(1+'Life Cycle Cost Evaluation'!$M$1)^($B61-'Life Cycle Cost Evaluation'!$M$4)</f>
        <v>-47485.900751477791</v>
      </c>
      <c r="M146" s="208">
        <f>-NPV('Life Cycle Cost Evaluation'!$M$1,M62:M$100)/(1+'Life Cycle Cost Evaluation'!$M$1)^($B61-'Life Cycle Cost Evaluation'!$M$4)</f>
        <v>-33543.94063046862</v>
      </c>
      <c r="N146" s="208">
        <f>-NPV('Life Cycle Cost Evaluation'!$M$1,N62:N$100)/(1+'Life Cycle Cost Evaluation'!$M$1)^($B61-'Life Cycle Cost Evaluation'!$M$4)</f>
        <v>0</v>
      </c>
      <c r="O146" s="208">
        <f>-NPV('Life Cycle Cost Evaluation'!$M$1,O62:O$100)/(1+'Life Cycle Cost Evaluation'!$M$1)^($B61-'Life Cycle Cost Evaluation'!$M$4)</f>
        <v>0</v>
      </c>
      <c r="P146" s="208">
        <f>-NPV('Life Cycle Cost Evaluation'!$M$1,P62:P$100)/(1+'Life Cycle Cost Evaluation'!$M$1)^($B61-'Life Cycle Cost Evaluation'!$M$4)</f>
        <v>0</v>
      </c>
      <c r="Q146" s="208">
        <f>-NPV('Life Cycle Cost Evaluation'!$M$1,Q62:Q$100)/(1+'Life Cycle Cost Evaluation'!$M$1)^($B61-'Life Cycle Cost Evaluation'!$M$4)</f>
        <v>0</v>
      </c>
      <c r="R146" s="208">
        <f>-NPV('Life Cycle Cost Evaluation'!$M$1,R62:R$100)/(1+'Life Cycle Cost Evaluation'!$M$1)^($B61-'Life Cycle Cost Evaluation'!$M$4)</f>
        <v>0</v>
      </c>
      <c r="S146" s="208">
        <f>-NPV('Life Cycle Cost Evaluation'!$M$1,S62:S$100)/(1+'Life Cycle Cost Evaluation'!$M$1)^($B61-'Life Cycle Cost Evaluation'!$M$4)</f>
        <v>0</v>
      </c>
      <c r="T146" s="208">
        <f>-NPV('Life Cycle Cost Evaluation'!$M$1,T62:T$100)/(1+'Life Cycle Cost Evaluation'!$M$1)^($B61-'Life Cycle Cost Evaluation'!$M$4)</f>
        <v>0</v>
      </c>
      <c r="U146" s="208">
        <f>-NPV('Life Cycle Cost Evaluation'!$M$1,U62:U$100)/(1+'Life Cycle Cost Evaluation'!$M$1)^($B61-'Life Cycle Cost Evaluation'!$M$4)</f>
        <v>0</v>
      </c>
      <c r="V146" s="208">
        <f>-NPV('Life Cycle Cost Evaluation'!$M$1,V62:V$100)/(1+'Life Cycle Cost Evaluation'!$M$1)^($B61-'Life Cycle Cost Evaluation'!$M$4)</f>
        <v>0</v>
      </c>
      <c r="W146" s="208">
        <f>-NPV('Life Cycle Cost Evaluation'!$M$1,W62:W$100)/(1+'Life Cycle Cost Evaluation'!$M$1)^($B61-'Life Cycle Cost Evaluation'!$M$4)</f>
        <v>0</v>
      </c>
      <c r="X146" s="208">
        <f>-NPV('Life Cycle Cost Evaluation'!$M$1,X62:X$100)/(1+'Life Cycle Cost Evaluation'!$M$1)^($B61-'Life Cycle Cost Evaluation'!$M$4)</f>
        <v>-118242.10879282957</v>
      </c>
      <c r="Y146" s="208">
        <f>-NPV('Life Cycle Cost Evaluation'!$M$1,Y62:Y$100)/(1+'Life Cycle Cost Evaluation'!$M$1)^($B61-'Life Cycle Cost Evaluation'!$M$4)</f>
        <v>0</v>
      </c>
      <c r="Z146" s="208">
        <f>-NPV('Life Cycle Cost Evaluation'!$M$1,Z62:Z$100)/(1+'Life Cycle Cost Evaluation'!$M$1)^($B61-'Life Cycle Cost Evaluation'!$M$4)</f>
        <v>0</v>
      </c>
      <c r="AA146" s="208">
        <f>-NPV('Life Cycle Cost Evaluation'!$M$1,AA62:AA$100)/(1+'Life Cycle Cost Evaluation'!$M$1)^($B61-'Life Cycle Cost Evaluation'!$M$4)</f>
        <v>-102180.70877860997</v>
      </c>
      <c r="AB146" s="208">
        <f>-NPV('Life Cycle Cost Evaluation'!$M$1,AB62:AB$100)/(1+'Life Cycle Cost Evaluation'!$M$1)^($B61-'Life Cycle Cost Evaluation'!$M$4)</f>
        <v>0</v>
      </c>
      <c r="AC146" s="208">
        <f>-NPV('Life Cycle Cost Evaluation'!$M$1,AC62:AC$100)/(1+'Life Cycle Cost Evaluation'!$M$1)^($B61-'Life Cycle Cost Evaluation'!$M$4)</f>
        <v>0</v>
      </c>
      <c r="AD146" s="208">
        <f>-NPV('Life Cycle Cost Evaluation'!$M$1,AD62:AD$100)/(1+'Life Cycle Cost Evaluation'!$M$1)^($B61-'Life Cycle Cost Evaluation'!$M$4)</f>
        <v>0</v>
      </c>
      <c r="AE146" s="208">
        <f>-NPV('Life Cycle Cost Evaluation'!$M$1,AE62:AE$100)/(1+'Life Cycle Cost Evaluation'!$M$1)^($B61-'Life Cycle Cost Evaluation'!$M$4)</f>
        <v>-81724.798620668444</v>
      </c>
      <c r="AF146" s="208">
        <f>-NPV('Life Cycle Cost Evaluation'!$M$1,AF62:AF$100)/(1+'Life Cycle Cost Evaluation'!$M$1)^($B61-'Life Cycle Cost Evaluation'!$M$4)</f>
        <v>0</v>
      </c>
      <c r="AG146" s="208">
        <f>-NPV('Life Cycle Cost Evaluation'!$M$1,AG62:AG$100)/(1+'Life Cycle Cost Evaluation'!$M$1)^($B61-'Life Cycle Cost Evaluation'!$M$4)</f>
        <v>0</v>
      </c>
      <c r="AH146" s="208">
        <f>-NPV('Life Cycle Cost Evaluation'!$M$1,AH62:AH$100)/(1+'Life Cycle Cost Evaluation'!$M$1)^($B61-'Life Cycle Cost Evaluation'!$M$4)</f>
        <v>0</v>
      </c>
      <c r="AI146" s="208">
        <f>-NPV('Life Cycle Cost Evaluation'!$M$1,AI62:AI$100)/(1+'Life Cycle Cost Evaluation'!$M$1)^($B61-'Life Cycle Cost Evaluation'!$M$4)</f>
        <v>-341426.25638550741</v>
      </c>
      <c r="AJ146" s="208">
        <f>-NPV('Life Cycle Cost Evaluation'!$M$1,AJ62:AJ$100)/(1+'Life Cycle Cost Evaluation'!$M$1)^($B61-'Life Cycle Cost Evaluation'!$M$4)</f>
        <v>0</v>
      </c>
      <c r="AK146" s="208">
        <f>-NPV('Life Cycle Cost Evaluation'!$M$1,AK62:AK$100)/(1+'Life Cycle Cost Evaluation'!$M$1)^($B61-'Life Cycle Cost Evaluation'!$M$4)</f>
        <v>0</v>
      </c>
      <c r="AL146" s="208">
        <f>-NPV('Life Cycle Cost Evaluation'!$M$1,AL62:AL$100)/(1+'Life Cycle Cost Evaluation'!$M$1)^($B61-'Life Cycle Cost Evaluation'!$M$4)</f>
        <v>-83410.256673680458</v>
      </c>
      <c r="AM146" s="208">
        <f>-NPV('Life Cycle Cost Evaluation'!$M$1,AM62:AM$100)/(1+'Life Cycle Cost Evaluation'!$M$1)^($B61-'Life Cycle Cost Evaluation'!$M$4)</f>
        <v>0</v>
      </c>
      <c r="AN146" s="208">
        <f>-NPV('Life Cycle Cost Evaluation'!$M$1,AN62:AN$100)/(1+'Life Cycle Cost Evaluation'!$M$1)^($B61-'Life Cycle Cost Evaluation'!$M$4)</f>
        <v>0</v>
      </c>
      <c r="AO146" s="208">
        <f>-NPV('Life Cycle Cost Evaluation'!$M$1,AO62:AO$100)/(1+'Life Cycle Cost Evaluation'!$M$1)^($B61-'Life Cycle Cost Evaluation'!$M$4)</f>
        <v>0</v>
      </c>
      <c r="AP146" s="208">
        <f>-NPV('Life Cycle Cost Evaluation'!$M$1,AP62:AP$100)/(1+'Life Cycle Cost Evaluation'!$M$1)^($B61-'Life Cycle Cost Evaluation'!$M$4)</f>
        <v>-99329.128076686931</v>
      </c>
      <c r="AQ146" s="208">
        <f>-NPV('Life Cycle Cost Evaluation'!$M$1,AQ62:AQ$100)/(1+'Life Cycle Cost Evaluation'!$M$1)^($B61-'Life Cycle Cost Evaluation'!$M$4)</f>
        <v>0</v>
      </c>
      <c r="AR146" s="208">
        <f>-NPV('Life Cycle Cost Evaluation'!$M$1,AR62:AR$100)/(1+'Life Cycle Cost Evaluation'!$M$1)^($B61-'Life Cycle Cost Evaluation'!$M$4)</f>
        <v>0</v>
      </c>
      <c r="AS146" s="208">
        <f>-NPV('Life Cycle Cost Evaluation'!$M$1,AS62:AS$100)/(1+'Life Cycle Cost Evaluation'!$M$1)^($B61-'Life Cycle Cost Evaluation'!$M$4)</f>
        <v>0</v>
      </c>
      <c r="AT146" s="208">
        <f>-NPV('Life Cycle Cost Evaluation'!$M$1,AT62:AT$100)/(1+'Life Cycle Cost Evaluation'!$M$1)^($B61-'Life Cycle Cost Evaluation'!$M$4)</f>
        <v>0</v>
      </c>
      <c r="AU146" s="208">
        <f>-NPV('Life Cycle Cost Evaluation'!$M$1,AU62:AU$100)/(1+'Life Cycle Cost Evaluation'!$M$1)^($B61-'Life Cycle Cost Evaluation'!$M$4)</f>
        <v>0</v>
      </c>
      <c r="AV146" s="208">
        <f>-NPV('Life Cycle Cost Evaluation'!$M$1,AV62:AV$100)/(1+'Life Cycle Cost Evaluation'!$M$1)^($B61-'Life Cycle Cost Evaluation'!$M$4)</f>
        <v>0</v>
      </c>
      <c r="AW146" s="208">
        <f>-NPV('Life Cycle Cost Evaluation'!$M$1,AW62:AW$100)/(1+'Life Cycle Cost Evaluation'!$M$1)^($B61-'Life Cycle Cost Evaluation'!$M$4)</f>
        <v>0</v>
      </c>
      <c r="AX146" s="208">
        <f>-NPV('Life Cycle Cost Evaluation'!$M$1,AX62:AX$100)/(1+'Life Cycle Cost Evaluation'!$M$1)^($B61-'Life Cycle Cost Evaluation'!$M$4)</f>
        <v>0</v>
      </c>
      <c r="AY146" s="208">
        <f>-NPV('Life Cycle Cost Evaluation'!$M$1,AY62:AY$100)/(1+'Life Cycle Cost Evaluation'!$M$1)^($B61-'Life Cycle Cost Evaluation'!$M$4)</f>
        <v>0</v>
      </c>
      <c r="AZ146" s="208">
        <f>-NPV('Life Cycle Cost Evaluation'!$M$1,AZ62:AZ$100)/(1+'Life Cycle Cost Evaluation'!$M$1)^($B61-'Life Cycle Cost Evaluation'!$M$4)</f>
        <v>-253871.60607529909</v>
      </c>
      <c r="BA146" s="208">
        <f>-NPV('Life Cycle Cost Evaluation'!$M$1,BA62:BA$100)/(1+'Life Cycle Cost Evaluation'!$M$1)^($B61-'Life Cycle Cost Evaluation'!$M$4)</f>
        <v>0</v>
      </c>
      <c r="BB146" s="208">
        <f>-NPV('Life Cycle Cost Evaluation'!$M$1,BB62:BB$100)/(1+'Life Cycle Cost Evaluation'!$M$1)^($B61-'Life Cycle Cost Evaluation'!$M$4)</f>
        <v>0</v>
      </c>
      <c r="BC146" s="208">
        <f>-NPV('Life Cycle Cost Evaluation'!$M$1,BC62:BC$100)/(1+'Life Cycle Cost Evaluation'!$M$1)^($B61-'Life Cycle Cost Evaluation'!$M$4)</f>
        <v>0</v>
      </c>
      <c r="BD146" s="208">
        <f>-NPV('Life Cycle Cost Evaluation'!$M$1,BD62:BD$100)/(1+'Life Cycle Cost Evaluation'!$M$1)^($B61-'Life Cycle Cost Evaluation'!$M$4)</f>
        <v>0</v>
      </c>
      <c r="BE146" s="208">
        <f>-NPV('Life Cycle Cost Evaluation'!$M$1,BE62:BE$100)/(1+'Life Cycle Cost Evaluation'!$M$1)^($B61-'Life Cycle Cost Evaluation'!$M$4)</f>
        <v>-133672.01586575434</v>
      </c>
      <c r="BF146" s="208">
        <f>-NPV('Life Cycle Cost Evaluation'!$M$1,BF62:BF$100)/(1+'Life Cycle Cost Evaluation'!$M$1)^($B61-'Life Cycle Cost Evaluation'!$M$4)</f>
        <v>0</v>
      </c>
      <c r="BG146" s="208">
        <f>-NPV('Life Cycle Cost Evaluation'!$M$1,BG62:BG$100)/(1+'Life Cycle Cost Evaluation'!$M$1)^($B61-'Life Cycle Cost Evaluation'!$M$4)</f>
        <v>0</v>
      </c>
      <c r="BH146" s="208">
        <f>-NPV('Life Cycle Cost Evaluation'!$M$1,BH62:BH$100)/(1+'Life Cycle Cost Evaluation'!$M$1)^($B61-'Life Cycle Cost Evaluation'!$M$4)</f>
        <v>-2004249.4619979085</v>
      </c>
      <c r="BI146" s="208">
        <f>-NPV('Life Cycle Cost Evaluation'!$M$1,BI62:BI$100)/(1+'Life Cycle Cost Evaluation'!$M$1)^($B61-'Life Cycle Cost Evaluation'!$M$4)</f>
        <v>0</v>
      </c>
      <c r="BJ146" s="208">
        <f>-NPV('Life Cycle Cost Evaluation'!$M$1,BJ62:BJ$100)/(1+'Life Cycle Cost Evaluation'!$M$1)^($B61-'Life Cycle Cost Evaluation'!$M$4)</f>
        <v>0</v>
      </c>
      <c r="BK146" s="208">
        <f>-NPV('Life Cycle Cost Evaluation'!$M$1,BK62:BK$100)/(1+'Life Cycle Cost Evaluation'!$M$1)^($B61-'Life Cycle Cost Evaluation'!$M$4)</f>
        <v>0</v>
      </c>
      <c r="BL146" s="208">
        <f>-NPV('Life Cycle Cost Evaluation'!$M$1,BL62:BL$100)/(1+'Life Cycle Cost Evaluation'!$M$1)^($B61-'Life Cycle Cost Evaluation'!$M$4)</f>
        <v>0</v>
      </c>
      <c r="BM146" s="208">
        <f>-NPV('Life Cycle Cost Evaluation'!$M$1,BM62:BM$100)/(1+'Life Cycle Cost Evaluation'!$M$1)^($B61-'Life Cycle Cost Evaluation'!$M$4)</f>
        <v>0</v>
      </c>
      <c r="BN146" s="208">
        <f>-NPV('Life Cycle Cost Evaluation'!$M$1,BN62:BN$100)/(1+'Life Cycle Cost Evaluation'!$M$1)^($B61-'Life Cycle Cost Evaluation'!$M$4)</f>
        <v>0</v>
      </c>
      <c r="BO146" s="208">
        <f>-NPV('Life Cycle Cost Evaluation'!$M$1,BO62:BO$100)/(1+'Life Cycle Cost Evaluation'!$M$1)^($B61-'Life Cycle Cost Evaluation'!$M$4)</f>
        <v>0</v>
      </c>
      <c r="BP146" s="208">
        <f>-NPV('Life Cycle Cost Evaluation'!$M$1,BP62:BP$100)/(1+'Life Cycle Cost Evaluation'!$M$1)^($B61-'Life Cycle Cost Evaluation'!$M$4)</f>
        <v>0</v>
      </c>
      <c r="BQ146" s="208">
        <f>-NPV('Life Cycle Cost Evaluation'!$M$1,BQ62:BQ$100)/(1+'Life Cycle Cost Evaluation'!$M$1)^($B61-'Life Cycle Cost Evaluation'!$M$4)</f>
        <v>0</v>
      </c>
      <c r="BR146" s="208">
        <f>-NPV('Life Cycle Cost Evaluation'!$M$1,BR62:BR$100)/(1+'Life Cycle Cost Evaluation'!$M$1)^($B61-'Life Cycle Cost Evaluation'!$M$4)</f>
        <v>0</v>
      </c>
      <c r="BS146" s="208">
        <f>-NPV('Life Cycle Cost Evaluation'!$M$1,BS62:BS$100)/(1+'Life Cycle Cost Evaluation'!$M$1)^($B61-'Life Cycle Cost Evaluation'!$M$4)</f>
        <v>0</v>
      </c>
      <c r="BT146" s="208">
        <f>-NPV('Life Cycle Cost Evaluation'!$M$1,BT62:BT$100)/(1+'Life Cycle Cost Evaluation'!$M$1)^($B61-'Life Cycle Cost Evaluation'!$M$4)</f>
        <v>0</v>
      </c>
      <c r="BU146" s="208">
        <f>-NPV('Life Cycle Cost Evaluation'!$M$1,BU62:BU$100)/(1+'Life Cycle Cost Evaluation'!$M$1)^($B61-'Life Cycle Cost Evaluation'!$M$4)</f>
        <v>0</v>
      </c>
      <c r="BV146" s="208">
        <f>-NPV('Life Cycle Cost Evaluation'!$M$1,BV62:BV$100)/(1+'Life Cycle Cost Evaluation'!$M$1)^($B61-'Life Cycle Cost Evaluation'!$M$4)</f>
        <v>0</v>
      </c>
      <c r="BW146" s="208">
        <f>-NPV('Life Cycle Cost Evaluation'!$M$1,BW62:BW$100)/(1+'Life Cycle Cost Evaluation'!$M$1)^($B61-'Life Cycle Cost Evaluation'!$M$4)</f>
        <v>0</v>
      </c>
      <c r="BX146" s="208">
        <f>-NPV('Life Cycle Cost Evaluation'!$M$1,BX62:BX$100)/(1+'Life Cycle Cost Evaluation'!$M$1)^($B61-'Life Cycle Cost Evaluation'!$M$4)</f>
        <v>0</v>
      </c>
      <c r="BY146" s="208">
        <f>-NPV('Life Cycle Cost Evaluation'!$M$1,BY62:BY$100)/(1+'Life Cycle Cost Evaluation'!$M$1)^($B61-'Life Cycle Cost Evaluation'!$M$4)</f>
        <v>0</v>
      </c>
      <c r="BZ146" s="208">
        <f>-NPV('Life Cycle Cost Evaluation'!$M$1,BZ62:BZ$100)/(1+'Life Cycle Cost Evaluation'!$M$1)^($B61-'Life Cycle Cost Evaluation'!$M$4)</f>
        <v>0</v>
      </c>
      <c r="CA146" s="208">
        <f>-NPV('Life Cycle Cost Evaluation'!$M$1,CA62:CA$100)/(1+'Life Cycle Cost Evaluation'!$M$1)^($B61-'Life Cycle Cost Evaluation'!$M$4)</f>
        <v>0</v>
      </c>
      <c r="CB146" s="208">
        <f>-NPV('Life Cycle Cost Evaluation'!$M$1,CB62:CB$100)/(1+'Life Cycle Cost Evaluation'!$M$1)^($B61-'Life Cycle Cost Evaluation'!$M$4)</f>
        <v>0</v>
      </c>
      <c r="CC146" s="208">
        <f>-NPV('Life Cycle Cost Evaluation'!$M$1,CC62:CC$100)/(1+'Life Cycle Cost Evaluation'!$M$1)^($B61-'Life Cycle Cost Evaluation'!$M$4)</f>
        <v>0</v>
      </c>
      <c r="CD146" s="208">
        <f>-NPV('Life Cycle Cost Evaluation'!$M$1,CD62:CD$100)/(1+'Life Cycle Cost Evaluation'!$M$1)^($B61-'Life Cycle Cost Evaluation'!$M$4)</f>
        <v>0</v>
      </c>
      <c r="CE146" s="208">
        <f>-NPV('Life Cycle Cost Evaluation'!$M$1,CE62:CE$100)/(1+'Life Cycle Cost Evaluation'!$M$1)^($B61-'Life Cycle Cost Evaluation'!$M$4)</f>
        <v>0</v>
      </c>
      <c r="CF146" s="208">
        <f>-NPV('Life Cycle Cost Evaluation'!$M$1,CF62:CF$100)/(1+'Life Cycle Cost Evaluation'!$M$1)^($B61-'Life Cycle Cost Evaluation'!$M$4)</f>
        <v>0</v>
      </c>
      <c r="CG146" s="208">
        <f>SUM(D146:AS146)</f>
        <v>-1368401.5598256125</v>
      </c>
    </row>
    <row r="147" spans="2:85" x14ac:dyDescent="0.2">
      <c r="B147" s="86">
        <f t="shared" si="124"/>
        <v>2069</v>
      </c>
      <c r="C147" s="208"/>
      <c r="D147" s="208">
        <f>-NPV('Life Cycle Cost Evaluation'!$M$1,D63:D$100)/(1+'Life Cycle Cost Evaluation'!$M$1)^($B62-'Life Cycle Cost Evaluation'!$M$4)</f>
        <v>-10231.567185055226</v>
      </c>
      <c r="E147" s="208">
        <f>-NPV('Life Cycle Cost Evaluation'!$M$1,E63:E$100)/(1+'Life Cycle Cost Evaluation'!$M$1)^($B62-'Life Cycle Cost Evaluation'!$M$4)</f>
        <v>-10982.675606855077</v>
      </c>
      <c r="F147" s="208">
        <f>-NPV('Life Cycle Cost Evaluation'!$M$1,F63:F$100)/(1+'Life Cycle Cost Evaluation'!$M$1)^($B62-'Life Cycle Cost Evaluation'!$M$4)</f>
        <v>-29561.31164981953</v>
      </c>
      <c r="G147" s="208">
        <f>-NPV('Life Cycle Cost Evaluation'!$M$1,G63:G$100)/(1+'Life Cycle Cost Evaluation'!$M$1)^($B62-'Life Cycle Cost Evaluation'!$M$4)</f>
        <v>0</v>
      </c>
      <c r="H147" s="208">
        <f>-NPV('Life Cycle Cost Evaluation'!$M$1,H63:H$100)/(1+'Life Cycle Cost Evaluation'!$M$1)^($B62-'Life Cycle Cost Evaluation'!$M$4)</f>
        <v>-67713.365812610456</v>
      </c>
      <c r="I147" s="208">
        <f>-NPV('Life Cycle Cost Evaluation'!$M$1,I63:I$100)/(1+'Life Cycle Cost Evaluation'!$M$1)^($B62-'Life Cycle Cost Evaluation'!$M$4)</f>
        <v>-206032.28066062921</v>
      </c>
      <c r="J147" s="208">
        <f>-NPV('Life Cycle Cost Evaluation'!$M$1,J63:J$100)/(1+'Life Cycle Cost Evaluation'!$M$1)^($B62-'Life Cycle Cost Evaluation'!$M$4)</f>
        <v>-88159.502056221347</v>
      </c>
      <c r="K147" s="208">
        <f>-NPV('Life Cycle Cost Evaluation'!$M$1,K63:K$100)/(1+'Life Cycle Cost Evaluation'!$M$1)^($B62-'Life Cycle Cost Evaluation'!$M$4)</f>
        <v>0</v>
      </c>
      <c r="L147" s="208">
        <f>-NPV('Life Cycle Cost Evaluation'!$M$1,L63:L$100)/(1+'Life Cycle Cost Evaluation'!$M$1)^($B62-'Life Cycle Cost Evaluation'!$M$4)</f>
        <v>-42698.750857848579</v>
      </c>
      <c r="M147" s="208">
        <f>-NPV('Life Cycle Cost Evaluation'!$M$1,M63:M$100)/(1+'Life Cycle Cost Evaluation'!$M$1)^($B62-'Life Cycle Cost Evaluation'!$M$4)</f>
        <v>-30197.928940737478</v>
      </c>
      <c r="N147" s="208">
        <f>-NPV('Life Cycle Cost Evaluation'!$M$1,N63:N$100)/(1+'Life Cycle Cost Evaluation'!$M$1)^($B62-'Life Cycle Cost Evaluation'!$M$4)</f>
        <v>0</v>
      </c>
      <c r="O147" s="208">
        <f>-NPV('Life Cycle Cost Evaluation'!$M$1,O63:O$100)/(1+'Life Cycle Cost Evaluation'!$M$1)^($B62-'Life Cycle Cost Evaluation'!$M$4)</f>
        <v>0</v>
      </c>
      <c r="P147" s="208">
        <f>-NPV('Life Cycle Cost Evaluation'!$M$1,P63:P$100)/(1+'Life Cycle Cost Evaluation'!$M$1)^($B62-'Life Cycle Cost Evaluation'!$M$4)</f>
        <v>0</v>
      </c>
      <c r="Q147" s="208">
        <f>-NPV('Life Cycle Cost Evaluation'!$M$1,Q63:Q$100)/(1+'Life Cycle Cost Evaluation'!$M$1)^($B62-'Life Cycle Cost Evaluation'!$M$4)</f>
        <v>0</v>
      </c>
      <c r="R147" s="208">
        <f>-NPV('Life Cycle Cost Evaluation'!$M$1,R63:R$100)/(1+'Life Cycle Cost Evaluation'!$M$1)^($B62-'Life Cycle Cost Evaluation'!$M$4)</f>
        <v>0</v>
      </c>
      <c r="S147" s="208">
        <f>-NPV('Life Cycle Cost Evaluation'!$M$1,S63:S$100)/(1+'Life Cycle Cost Evaluation'!$M$1)^($B62-'Life Cycle Cost Evaluation'!$M$4)</f>
        <v>0</v>
      </c>
      <c r="T147" s="208">
        <f>-NPV('Life Cycle Cost Evaluation'!$M$1,T63:T$100)/(1+'Life Cycle Cost Evaluation'!$M$1)^($B62-'Life Cycle Cost Evaluation'!$M$4)</f>
        <v>0</v>
      </c>
      <c r="U147" s="208">
        <f>-NPV('Life Cycle Cost Evaluation'!$M$1,U63:U$100)/(1+'Life Cycle Cost Evaluation'!$M$1)^($B62-'Life Cycle Cost Evaluation'!$M$4)</f>
        <v>0</v>
      </c>
      <c r="V147" s="208">
        <f>-NPV('Life Cycle Cost Evaluation'!$M$1,V63:V$100)/(1+'Life Cycle Cost Evaluation'!$M$1)^($B62-'Life Cycle Cost Evaluation'!$M$4)</f>
        <v>0</v>
      </c>
      <c r="W147" s="208">
        <f>-NPV('Life Cycle Cost Evaluation'!$M$1,W63:W$100)/(1+'Life Cycle Cost Evaluation'!$M$1)^($B62-'Life Cycle Cost Evaluation'!$M$4)</f>
        <v>0</v>
      </c>
      <c r="X147" s="208">
        <f>-NPV('Life Cycle Cost Evaluation'!$M$1,X63:X$100)/(1+'Life Cycle Cost Evaluation'!$M$1)^($B62-'Life Cycle Cost Evaluation'!$M$4)</f>
        <v>-107336.63128617783</v>
      </c>
      <c r="Y147" s="208">
        <f>-NPV('Life Cycle Cost Evaluation'!$M$1,Y63:Y$100)/(1+'Life Cycle Cost Evaluation'!$M$1)^($B62-'Life Cycle Cost Evaluation'!$M$4)</f>
        <v>0</v>
      </c>
      <c r="Z147" s="208">
        <f>-NPV('Life Cycle Cost Evaluation'!$M$1,Z63:Z$100)/(1+'Life Cycle Cost Evaluation'!$M$1)^($B62-'Life Cycle Cost Evaluation'!$M$4)</f>
        <v>0</v>
      </c>
      <c r="AA147" s="208">
        <f>-NPV('Life Cycle Cost Evaluation'!$M$1,AA63:AA$100)/(1+'Life Cycle Cost Evaluation'!$M$1)^($B62-'Life Cycle Cost Evaluation'!$M$4)</f>
        <v>-92893.0674942849</v>
      </c>
      <c r="AB147" s="208">
        <f>-NPV('Life Cycle Cost Evaluation'!$M$1,AB63:AB$100)/(1+'Life Cycle Cost Evaluation'!$M$1)^($B62-'Life Cycle Cost Evaluation'!$M$4)</f>
        <v>0</v>
      </c>
      <c r="AC147" s="208">
        <f>-NPV('Life Cycle Cost Evaluation'!$M$1,AC63:AC$100)/(1+'Life Cycle Cost Evaluation'!$M$1)^($B62-'Life Cycle Cost Evaluation'!$M$4)</f>
        <v>0</v>
      </c>
      <c r="AD147" s="208">
        <f>-NPV('Life Cycle Cost Evaluation'!$M$1,AD63:AD$100)/(1+'Life Cycle Cost Evaluation'!$M$1)^($B62-'Life Cycle Cost Evaluation'!$M$4)</f>
        <v>0</v>
      </c>
      <c r="AE147" s="208">
        <f>-NPV('Life Cycle Cost Evaluation'!$M$1,AE63:AE$100)/(1+'Life Cycle Cost Evaluation'!$M$1)^($B62-'Life Cycle Cost Evaluation'!$M$4)</f>
        <v>-74395.997206921602</v>
      </c>
      <c r="AF147" s="208">
        <f>-NPV('Life Cycle Cost Evaluation'!$M$1,AF63:AF$100)/(1+'Life Cycle Cost Evaluation'!$M$1)^($B62-'Life Cycle Cost Evaluation'!$M$4)</f>
        <v>0</v>
      </c>
      <c r="AG147" s="208">
        <f>-NPV('Life Cycle Cost Evaluation'!$M$1,AG63:AG$100)/(1+'Life Cycle Cost Evaluation'!$M$1)^($B62-'Life Cycle Cost Evaluation'!$M$4)</f>
        <v>0</v>
      </c>
      <c r="AH147" s="208">
        <f>-NPV('Life Cycle Cost Evaluation'!$M$1,AH63:AH$100)/(1+'Life Cycle Cost Evaluation'!$M$1)^($B62-'Life Cycle Cost Evaluation'!$M$4)</f>
        <v>0</v>
      </c>
      <c r="AI147" s="208">
        <f>-NPV('Life Cycle Cost Evaluation'!$M$1,AI63:AI$100)/(1+'Life Cycle Cost Evaluation'!$M$1)^($B62-'Life Cycle Cost Evaluation'!$M$4)</f>
        <v>-311027.89314707683</v>
      </c>
      <c r="AJ147" s="208">
        <f>-NPV('Life Cycle Cost Evaluation'!$M$1,AJ63:AJ$100)/(1+'Life Cycle Cost Evaluation'!$M$1)^($B62-'Life Cycle Cost Evaluation'!$M$4)</f>
        <v>0</v>
      </c>
      <c r="AK147" s="208">
        <f>-NPV('Life Cycle Cost Evaluation'!$M$1,AK63:AK$100)/(1+'Life Cycle Cost Evaluation'!$M$1)^($B62-'Life Cycle Cost Evaluation'!$M$4)</f>
        <v>0</v>
      </c>
      <c r="AL147" s="208">
        <f>-NPV('Life Cycle Cost Evaluation'!$M$1,AL63:AL$100)/(1+'Life Cycle Cost Evaluation'!$M$1)^($B62-'Life Cycle Cost Evaluation'!$M$4)</f>
        <v>-75994.433319859934</v>
      </c>
      <c r="AM147" s="208">
        <f>-NPV('Life Cycle Cost Evaluation'!$M$1,AM63:AM$100)/(1+'Life Cycle Cost Evaluation'!$M$1)^($B62-'Life Cycle Cost Evaluation'!$M$4)</f>
        <v>0</v>
      </c>
      <c r="AN147" s="208">
        <f>-NPV('Life Cycle Cost Evaluation'!$M$1,AN63:AN$100)/(1+'Life Cycle Cost Evaluation'!$M$1)^($B62-'Life Cycle Cost Evaluation'!$M$4)</f>
        <v>0</v>
      </c>
      <c r="AO147" s="208">
        <f>-NPV('Life Cycle Cost Evaluation'!$M$1,AO63:AO$100)/(1+'Life Cycle Cost Evaluation'!$M$1)^($B62-'Life Cycle Cost Evaluation'!$M$4)</f>
        <v>0</v>
      </c>
      <c r="AP147" s="208">
        <f>-NPV('Life Cycle Cost Evaluation'!$M$1,AP63:AP$100)/(1+'Life Cycle Cost Evaluation'!$M$1)^($B62-'Life Cycle Cost Evaluation'!$M$4)</f>
        <v>-90467.676147611986</v>
      </c>
      <c r="AQ147" s="208">
        <f>-NPV('Life Cycle Cost Evaluation'!$M$1,AQ63:AQ$100)/(1+'Life Cycle Cost Evaluation'!$M$1)^($B62-'Life Cycle Cost Evaluation'!$M$4)</f>
        <v>0</v>
      </c>
      <c r="AR147" s="208">
        <f>-NPV('Life Cycle Cost Evaluation'!$M$1,AR63:AR$100)/(1+'Life Cycle Cost Evaluation'!$M$1)^($B62-'Life Cycle Cost Evaluation'!$M$4)</f>
        <v>0</v>
      </c>
      <c r="AS147" s="208">
        <f>-NPV('Life Cycle Cost Evaluation'!$M$1,AS63:AS$100)/(1+'Life Cycle Cost Evaluation'!$M$1)^($B62-'Life Cycle Cost Evaluation'!$M$4)</f>
        <v>0</v>
      </c>
      <c r="AT147" s="208">
        <f>-NPV('Life Cycle Cost Evaluation'!$M$1,AT63:AT$100)/(1+'Life Cycle Cost Evaluation'!$M$1)^($B62-'Life Cycle Cost Evaluation'!$M$4)</f>
        <v>0</v>
      </c>
      <c r="AU147" s="208">
        <f>-NPV('Life Cycle Cost Evaluation'!$M$1,AU63:AU$100)/(1+'Life Cycle Cost Evaluation'!$M$1)^($B62-'Life Cycle Cost Evaluation'!$M$4)</f>
        <v>0</v>
      </c>
      <c r="AV147" s="208">
        <f>-NPV('Life Cycle Cost Evaluation'!$M$1,AV63:AV$100)/(1+'Life Cycle Cost Evaluation'!$M$1)^($B62-'Life Cycle Cost Evaluation'!$M$4)</f>
        <v>0</v>
      </c>
      <c r="AW147" s="208">
        <f>-NPV('Life Cycle Cost Evaluation'!$M$1,AW63:AW$100)/(1+'Life Cycle Cost Evaluation'!$M$1)^($B62-'Life Cycle Cost Evaluation'!$M$4)</f>
        <v>0</v>
      </c>
      <c r="AX147" s="208">
        <f>-NPV('Life Cycle Cost Evaluation'!$M$1,AX63:AX$100)/(1+'Life Cycle Cost Evaluation'!$M$1)^($B62-'Life Cycle Cost Evaluation'!$M$4)</f>
        <v>0</v>
      </c>
      <c r="AY147" s="208">
        <f>-NPV('Life Cycle Cost Evaluation'!$M$1,AY63:AY$100)/(1+'Life Cycle Cost Evaluation'!$M$1)^($B62-'Life Cycle Cost Evaluation'!$M$4)</f>
        <v>0</v>
      </c>
      <c r="AZ147" s="208">
        <f>-NPV('Life Cycle Cost Evaluation'!$M$1,AZ63:AZ$100)/(1+'Life Cycle Cost Evaluation'!$M$1)^($B62-'Life Cycle Cost Evaluation'!$M$4)</f>
        <v>-238220.51804006664</v>
      </c>
      <c r="BA147" s="208">
        <f>-NPV('Life Cycle Cost Evaluation'!$M$1,BA63:BA$100)/(1+'Life Cycle Cost Evaluation'!$M$1)^($B62-'Life Cycle Cost Evaluation'!$M$4)</f>
        <v>0</v>
      </c>
      <c r="BB147" s="208">
        <f>-NPV('Life Cycle Cost Evaluation'!$M$1,BB63:BB$100)/(1+'Life Cycle Cost Evaluation'!$M$1)^($B62-'Life Cycle Cost Evaluation'!$M$4)</f>
        <v>0</v>
      </c>
      <c r="BC147" s="208">
        <f>-NPV('Life Cycle Cost Evaluation'!$M$1,BC63:BC$100)/(1+'Life Cycle Cost Evaluation'!$M$1)^($B62-'Life Cycle Cost Evaluation'!$M$4)</f>
        <v>0</v>
      </c>
      <c r="BD147" s="208">
        <f>-NPV('Life Cycle Cost Evaluation'!$M$1,BD63:BD$100)/(1+'Life Cycle Cost Evaluation'!$M$1)^($B62-'Life Cycle Cost Evaluation'!$M$4)</f>
        <v>0</v>
      </c>
      <c r="BE147" s="208">
        <f>-NPV('Life Cycle Cost Evaluation'!$M$1,BE63:BE$100)/(1+'Life Cycle Cost Evaluation'!$M$1)^($B62-'Life Cycle Cost Evaluation'!$M$4)</f>
        <v>-125431.18688726124</v>
      </c>
      <c r="BF147" s="208">
        <f>-NPV('Life Cycle Cost Evaluation'!$M$1,BF63:BF$100)/(1+'Life Cycle Cost Evaluation'!$M$1)^($B62-'Life Cycle Cost Evaluation'!$M$4)</f>
        <v>0</v>
      </c>
      <c r="BG147" s="208">
        <f>-NPV('Life Cycle Cost Evaluation'!$M$1,BG63:BG$100)/(1+'Life Cycle Cost Evaluation'!$M$1)^($B62-'Life Cycle Cost Evaluation'!$M$4)</f>
        <v>0</v>
      </c>
      <c r="BH147" s="208">
        <f>-NPV('Life Cycle Cost Evaluation'!$M$1,BH63:BH$100)/(1+'Life Cycle Cost Evaluation'!$M$1)^($B62-'Life Cycle Cost Evaluation'!$M$4)</f>
        <v>-1880688.2443444757</v>
      </c>
      <c r="BI147" s="208">
        <f>-NPV('Life Cycle Cost Evaluation'!$M$1,BI63:BI$100)/(1+'Life Cycle Cost Evaluation'!$M$1)^($B62-'Life Cycle Cost Evaluation'!$M$4)</f>
        <v>0</v>
      </c>
      <c r="BJ147" s="208">
        <f>-NPV('Life Cycle Cost Evaluation'!$M$1,BJ63:BJ$100)/(1+'Life Cycle Cost Evaluation'!$M$1)^($B62-'Life Cycle Cost Evaluation'!$M$4)</f>
        <v>0</v>
      </c>
      <c r="BK147" s="208">
        <f>-NPV('Life Cycle Cost Evaluation'!$M$1,BK63:BK$100)/(1+'Life Cycle Cost Evaluation'!$M$1)^($B62-'Life Cycle Cost Evaluation'!$M$4)</f>
        <v>0</v>
      </c>
      <c r="BL147" s="208">
        <f>-NPV('Life Cycle Cost Evaluation'!$M$1,BL63:BL$100)/(1+'Life Cycle Cost Evaluation'!$M$1)^($B62-'Life Cycle Cost Evaluation'!$M$4)</f>
        <v>0</v>
      </c>
      <c r="BM147" s="208">
        <f>-NPV('Life Cycle Cost Evaluation'!$M$1,BM63:BM$100)/(1+'Life Cycle Cost Evaluation'!$M$1)^($B62-'Life Cycle Cost Evaluation'!$M$4)</f>
        <v>0</v>
      </c>
      <c r="BN147" s="208">
        <f>-NPV('Life Cycle Cost Evaluation'!$M$1,BN63:BN$100)/(1+'Life Cycle Cost Evaluation'!$M$1)^($B62-'Life Cycle Cost Evaluation'!$M$4)</f>
        <v>0</v>
      </c>
      <c r="BO147" s="208">
        <f>-NPV('Life Cycle Cost Evaluation'!$M$1,BO63:BO$100)/(1+'Life Cycle Cost Evaluation'!$M$1)^($B62-'Life Cycle Cost Evaluation'!$M$4)</f>
        <v>0</v>
      </c>
      <c r="BP147" s="208">
        <f>-NPV('Life Cycle Cost Evaluation'!$M$1,BP63:BP$100)/(1+'Life Cycle Cost Evaluation'!$M$1)^($B62-'Life Cycle Cost Evaluation'!$M$4)</f>
        <v>0</v>
      </c>
      <c r="BQ147" s="208">
        <f>-NPV('Life Cycle Cost Evaluation'!$M$1,BQ63:BQ$100)/(1+'Life Cycle Cost Evaluation'!$M$1)^($B62-'Life Cycle Cost Evaluation'!$M$4)</f>
        <v>0</v>
      </c>
      <c r="BR147" s="208">
        <f>-NPV('Life Cycle Cost Evaluation'!$M$1,BR63:BR$100)/(1+'Life Cycle Cost Evaluation'!$M$1)^($B62-'Life Cycle Cost Evaluation'!$M$4)</f>
        <v>0</v>
      </c>
      <c r="BS147" s="208">
        <f>-NPV('Life Cycle Cost Evaluation'!$M$1,BS63:BS$100)/(1+'Life Cycle Cost Evaluation'!$M$1)^($B62-'Life Cycle Cost Evaluation'!$M$4)</f>
        <v>0</v>
      </c>
      <c r="BT147" s="208">
        <f>-NPV('Life Cycle Cost Evaluation'!$M$1,BT63:BT$100)/(1+'Life Cycle Cost Evaluation'!$M$1)^($B62-'Life Cycle Cost Evaluation'!$M$4)</f>
        <v>0</v>
      </c>
      <c r="BU147" s="208">
        <f>-NPV('Life Cycle Cost Evaluation'!$M$1,BU63:BU$100)/(1+'Life Cycle Cost Evaluation'!$M$1)^($B62-'Life Cycle Cost Evaluation'!$M$4)</f>
        <v>0</v>
      </c>
      <c r="BV147" s="208">
        <f>-NPV('Life Cycle Cost Evaluation'!$M$1,BV63:BV$100)/(1+'Life Cycle Cost Evaluation'!$M$1)^($B62-'Life Cycle Cost Evaluation'!$M$4)</f>
        <v>0</v>
      </c>
      <c r="BW147" s="208">
        <f>-NPV('Life Cycle Cost Evaluation'!$M$1,BW63:BW$100)/(1+'Life Cycle Cost Evaluation'!$M$1)^($B62-'Life Cycle Cost Evaluation'!$M$4)</f>
        <v>0</v>
      </c>
      <c r="BX147" s="208">
        <f>-NPV('Life Cycle Cost Evaluation'!$M$1,BX63:BX$100)/(1+'Life Cycle Cost Evaluation'!$M$1)^($B62-'Life Cycle Cost Evaluation'!$M$4)</f>
        <v>0</v>
      </c>
      <c r="BY147" s="208">
        <f>-NPV('Life Cycle Cost Evaluation'!$M$1,BY63:BY$100)/(1+'Life Cycle Cost Evaluation'!$M$1)^($B62-'Life Cycle Cost Evaluation'!$M$4)</f>
        <v>0</v>
      </c>
      <c r="BZ147" s="208">
        <f>-NPV('Life Cycle Cost Evaluation'!$M$1,BZ63:BZ$100)/(1+'Life Cycle Cost Evaluation'!$M$1)^($B62-'Life Cycle Cost Evaluation'!$M$4)</f>
        <v>0</v>
      </c>
      <c r="CA147" s="208">
        <f>-NPV('Life Cycle Cost Evaluation'!$M$1,CA63:CA$100)/(1+'Life Cycle Cost Evaluation'!$M$1)^($B62-'Life Cycle Cost Evaluation'!$M$4)</f>
        <v>0</v>
      </c>
      <c r="CB147" s="208">
        <f>-NPV('Life Cycle Cost Evaluation'!$M$1,CB63:CB$100)/(1+'Life Cycle Cost Evaluation'!$M$1)^($B62-'Life Cycle Cost Evaluation'!$M$4)</f>
        <v>0</v>
      </c>
      <c r="CC147" s="208">
        <f>-NPV('Life Cycle Cost Evaluation'!$M$1,CC63:CC$100)/(1+'Life Cycle Cost Evaluation'!$M$1)^($B62-'Life Cycle Cost Evaluation'!$M$4)</f>
        <v>0</v>
      </c>
      <c r="CD147" s="208">
        <f>-NPV('Life Cycle Cost Evaluation'!$M$1,CD63:CD$100)/(1+'Life Cycle Cost Evaluation'!$M$1)^($B62-'Life Cycle Cost Evaluation'!$M$4)</f>
        <v>0</v>
      </c>
      <c r="CE147" s="208">
        <f>-NPV('Life Cycle Cost Evaluation'!$M$1,CE63:CE$100)/(1+'Life Cycle Cost Evaluation'!$M$1)^($B62-'Life Cycle Cost Evaluation'!$M$4)</f>
        <v>0</v>
      </c>
      <c r="CF147" s="208">
        <f>-NPV('Life Cycle Cost Evaluation'!$M$1,CF63:CF$100)/(1+'Life Cycle Cost Evaluation'!$M$1)^($B62-'Life Cycle Cost Evaluation'!$M$4)</f>
        <v>0</v>
      </c>
      <c r="CG147" s="208">
        <f>SUM(D147:AT147)</f>
        <v>-1237693.0813717102</v>
      </c>
    </row>
    <row r="148" spans="2:85" x14ac:dyDescent="0.2">
      <c r="B148" s="86">
        <f t="shared" si="124"/>
        <v>2070</v>
      </c>
      <c r="C148" s="208"/>
      <c r="D148" s="208">
        <f>-NPV('Life Cycle Cost Evaluation'!$M$1,D64:D$100)/(1+'Life Cycle Cost Evaluation'!$M$1)^($B63-'Life Cycle Cost Evaluation'!$M$4)</f>
        <v>-9073.4830978926311</v>
      </c>
      <c r="E148" s="208">
        <f>-NPV('Life Cycle Cost Evaluation'!$M$1,E64:E$100)/(1+'Life Cycle Cost Evaluation'!$M$1)^($B63-'Life Cycle Cost Evaluation'!$M$4)</f>
        <v>-9757.6706910005341</v>
      </c>
      <c r="F148" s="208">
        <f>-NPV('Life Cycle Cost Evaluation'!$M$1,F64:F$100)/(1+'Life Cycle Cost Evaluation'!$M$1)^($B63-'Life Cycle Cost Evaluation'!$M$4)</f>
        <v>-26310.754587109019</v>
      </c>
      <c r="G148" s="208">
        <f>-NPV('Life Cycle Cost Evaluation'!$M$1,G64:G$100)/(1+'Life Cycle Cost Evaluation'!$M$1)^($B63-'Life Cycle Cost Evaluation'!$M$4)</f>
        <v>0</v>
      </c>
      <c r="H148" s="208">
        <f>-NPV('Life Cycle Cost Evaluation'!$M$1,H64:H$100)/(1+'Life Cycle Cost Evaluation'!$M$1)^($B63-'Life Cycle Cost Evaluation'!$M$4)</f>
        <v>-60465.786757256777</v>
      </c>
      <c r="I148" s="208">
        <f>-NPV('Life Cycle Cost Evaluation'!$M$1,I64:I$100)/(1+'Life Cycle Cost Evaluation'!$M$1)^($B63-'Life Cycle Cost Evaluation'!$M$4)</f>
        <v>-184262.821009156</v>
      </c>
      <c r="J148" s="208">
        <f>-NPV('Life Cycle Cost Evaluation'!$M$1,J64:J$100)/(1+'Life Cycle Cost Evaluation'!$M$1)^($B63-'Life Cycle Cost Evaluation'!$M$4)</f>
        <v>-78959.716469422594</v>
      </c>
      <c r="K148" s="208">
        <f>-NPV('Life Cycle Cost Evaluation'!$M$1,K64:K$100)/(1+'Life Cycle Cost Evaluation'!$M$1)^($B63-'Life Cycle Cost Evaluation'!$M$4)</f>
        <v>0</v>
      </c>
      <c r="L148" s="208">
        <f>-NPV('Life Cycle Cost Evaluation'!$M$1,L64:L$100)/(1+'Life Cycle Cost Evaluation'!$M$1)^($B63-'Life Cycle Cost Evaluation'!$M$4)</f>
        <v>-38346.390015339413</v>
      </c>
      <c r="M148" s="208">
        <f>-NPV('Life Cycle Cost Evaluation'!$M$1,M64:M$100)/(1+'Life Cycle Cost Evaluation'!$M$1)^($B63-'Life Cycle Cost Evaluation'!$M$4)</f>
        <v>-27153.614522589403</v>
      </c>
      <c r="N148" s="208">
        <f>-NPV('Life Cycle Cost Evaluation'!$M$1,N64:N$100)/(1+'Life Cycle Cost Evaluation'!$M$1)^($B63-'Life Cycle Cost Evaluation'!$M$4)</f>
        <v>0</v>
      </c>
      <c r="O148" s="208">
        <f>-NPV('Life Cycle Cost Evaluation'!$M$1,O64:O$100)/(1+'Life Cycle Cost Evaluation'!$M$1)^($B63-'Life Cycle Cost Evaluation'!$M$4)</f>
        <v>0</v>
      </c>
      <c r="P148" s="208">
        <f>-NPV('Life Cycle Cost Evaluation'!$M$1,P64:P$100)/(1+'Life Cycle Cost Evaluation'!$M$1)^($B63-'Life Cycle Cost Evaluation'!$M$4)</f>
        <v>0</v>
      </c>
      <c r="Q148" s="208">
        <f>-NPV('Life Cycle Cost Evaluation'!$M$1,Q64:Q$100)/(1+'Life Cycle Cost Evaluation'!$M$1)^($B63-'Life Cycle Cost Evaluation'!$M$4)</f>
        <v>0</v>
      </c>
      <c r="R148" s="208">
        <f>-NPV('Life Cycle Cost Evaluation'!$M$1,R64:R$100)/(1+'Life Cycle Cost Evaluation'!$M$1)^($B63-'Life Cycle Cost Evaluation'!$M$4)</f>
        <v>0</v>
      </c>
      <c r="S148" s="208">
        <f>-NPV('Life Cycle Cost Evaluation'!$M$1,S64:S$100)/(1+'Life Cycle Cost Evaluation'!$M$1)^($B63-'Life Cycle Cost Evaluation'!$M$4)</f>
        <v>0</v>
      </c>
      <c r="T148" s="208">
        <f>-NPV('Life Cycle Cost Evaluation'!$M$1,T64:T$100)/(1+'Life Cycle Cost Evaluation'!$M$1)^($B63-'Life Cycle Cost Evaluation'!$M$4)</f>
        <v>0</v>
      </c>
      <c r="U148" s="208">
        <f>-NPV('Life Cycle Cost Evaluation'!$M$1,U64:U$100)/(1+'Life Cycle Cost Evaluation'!$M$1)^($B63-'Life Cycle Cost Evaluation'!$M$4)</f>
        <v>0</v>
      </c>
      <c r="V148" s="208">
        <f>-NPV('Life Cycle Cost Evaluation'!$M$1,V64:V$100)/(1+'Life Cycle Cost Evaluation'!$M$1)^($B63-'Life Cycle Cost Evaluation'!$M$4)</f>
        <v>0</v>
      </c>
      <c r="W148" s="208">
        <f>-NPV('Life Cycle Cost Evaluation'!$M$1,W64:W$100)/(1+'Life Cycle Cost Evaluation'!$M$1)^($B63-'Life Cycle Cost Evaluation'!$M$4)</f>
        <v>0</v>
      </c>
      <c r="X148" s="208">
        <f>-NPV('Life Cycle Cost Evaluation'!$M$1,X64:X$100)/(1+'Life Cycle Cost Evaluation'!$M$1)^($B63-'Life Cycle Cost Evaluation'!$M$4)</f>
        <v>-97366.960553234268</v>
      </c>
      <c r="Y148" s="208">
        <f>-NPV('Life Cycle Cost Evaluation'!$M$1,Y64:Y$100)/(1+'Life Cycle Cost Evaluation'!$M$1)^($B63-'Life Cycle Cost Evaluation'!$M$4)</f>
        <v>0</v>
      </c>
      <c r="Z148" s="208">
        <f>-NPV('Life Cycle Cost Evaluation'!$M$1,Z64:Z$100)/(1+'Life Cycle Cost Evaluation'!$M$1)^($B63-'Life Cycle Cost Evaluation'!$M$4)</f>
        <v>0</v>
      </c>
      <c r="AA148" s="208">
        <f>-NPV('Life Cycle Cost Evaluation'!$M$1,AA64:AA$100)/(1+'Life Cycle Cost Evaluation'!$M$1)^($B63-'Life Cycle Cost Evaluation'!$M$4)</f>
        <v>-84398.584430721821</v>
      </c>
      <c r="AB148" s="208">
        <f>-NPV('Life Cycle Cost Evaluation'!$M$1,AB64:AB$100)/(1+'Life Cycle Cost Evaluation'!$M$1)^($B63-'Life Cycle Cost Evaluation'!$M$4)</f>
        <v>0</v>
      </c>
      <c r="AC148" s="208">
        <f>-NPV('Life Cycle Cost Evaluation'!$M$1,AC64:AC$100)/(1+'Life Cycle Cost Evaluation'!$M$1)^($B63-'Life Cycle Cost Evaluation'!$M$4)</f>
        <v>0</v>
      </c>
      <c r="AD148" s="208">
        <f>-NPV('Life Cycle Cost Evaluation'!$M$1,AD64:AD$100)/(1+'Life Cycle Cost Evaluation'!$M$1)^($B63-'Life Cycle Cost Evaluation'!$M$4)</f>
        <v>0</v>
      </c>
      <c r="AE148" s="208">
        <f>-NPV('Life Cycle Cost Evaluation'!$M$1,AE64:AE$100)/(1+'Life Cycle Cost Evaluation'!$M$1)^($B63-'Life Cycle Cost Evaluation'!$M$4)</f>
        <v>-67692.565337596665</v>
      </c>
      <c r="AF148" s="208">
        <f>-NPV('Life Cycle Cost Evaluation'!$M$1,AF64:AF$100)/(1+'Life Cycle Cost Evaluation'!$M$1)^($B63-'Life Cycle Cost Evaluation'!$M$4)</f>
        <v>0</v>
      </c>
      <c r="AG148" s="208">
        <f>-NPV('Life Cycle Cost Evaluation'!$M$1,AG64:AG$100)/(1+'Life Cycle Cost Evaluation'!$M$1)^($B63-'Life Cycle Cost Evaluation'!$M$4)</f>
        <v>0</v>
      </c>
      <c r="AH148" s="208">
        <f>-NPV('Life Cycle Cost Evaluation'!$M$1,AH64:AH$100)/(1+'Life Cycle Cost Evaluation'!$M$1)^($B63-'Life Cycle Cost Evaluation'!$M$4)</f>
        <v>0</v>
      </c>
      <c r="AI148" s="208">
        <f>-NPV('Life Cycle Cost Evaluation'!$M$1,AI64:AI$100)/(1+'Life Cycle Cost Evaluation'!$M$1)^($B63-'Life Cycle Cost Evaluation'!$M$4)</f>
        <v>-283238.35178045166</v>
      </c>
      <c r="AJ148" s="208">
        <f>-NPV('Life Cycle Cost Evaluation'!$M$1,AJ64:AJ$100)/(1+'Life Cycle Cost Evaluation'!$M$1)^($B63-'Life Cycle Cost Evaluation'!$M$4)</f>
        <v>0</v>
      </c>
      <c r="AK148" s="208">
        <f>-NPV('Life Cycle Cost Evaluation'!$M$1,AK64:AK$100)/(1+'Life Cycle Cost Evaluation'!$M$1)^($B63-'Life Cycle Cost Evaluation'!$M$4)</f>
        <v>0</v>
      </c>
      <c r="AL148" s="208">
        <f>-NPV('Life Cycle Cost Evaluation'!$M$1,AL64:AL$100)/(1+'Life Cycle Cost Evaluation'!$M$1)^($B63-'Life Cycle Cost Evaluation'!$M$4)</f>
        <v>-69220.613439421009</v>
      </c>
      <c r="AM148" s="208">
        <f>-NPV('Life Cycle Cost Evaluation'!$M$1,AM64:AM$100)/(1+'Life Cycle Cost Evaluation'!$M$1)^($B63-'Life Cycle Cost Evaluation'!$M$4)</f>
        <v>0</v>
      </c>
      <c r="AN148" s="208">
        <f>-NPV('Life Cycle Cost Evaluation'!$M$1,AN64:AN$100)/(1+'Life Cycle Cost Evaluation'!$M$1)^($B63-'Life Cycle Cost Evaluation'!$M$4)</f>
        <v>0</v>
      </c>
      <c r="AO148" s="208">
        <f>-NPV('Life Cycle Cost Evaluation'!$M$1,AO64:AO$100)/(1+'Life Cycle Cost Evaluation'!$M$1)^($B63-'Life Cycle Cost Evaluation'!$M$4)</f>
        <v>0</v>
      </c>
      <c r="AP148" s="208">
        <f>-NPV('Life Cycle Cost Evaluation'!$M$1,AP64:AP$100)/(1+'Life Cycle Cost Evaluation'!$M$1)^($B63-'Life Cycle Cost Evaluation'!$M$4)</f>
        <v>-82386.989165654435</v>
      </c>
      <c r="AQ148" s="208">
        <f>-NPV('Life Cycle Cost Evaluation'!$M$1,AQ64:AQ$100)/(1+'Life Cycle Cost Evaluation'!$M$1)^($B63-'Life Cycle Cost Evaluation'!$M$4)</f>
        <v>0</v>
      </c>
      <c r="AR148" s="208">
        <f>-NPV('Life Cycle Cost Evaluation'!$M$1,AR64:AR$100)/(1+'Life Cycle Cost Evaluation'!$M$1)^($B63-'Life Cycle Cost Evaluation'!$M$4)</f>
        <v>0</v>
      </c>
      <c r="AS148" s="208">
        <f>-NPV('Life Cycle Cost Evaluation'!$M$1,AS64:AS$100)/(1+'Life Cycle Cost Evaluation'!$M$1)^($B63-'Life Cycle Cost Evaluation'!$M$4)</f>
        <v>0</v>
      </c>
      <c r="AT148" s="208">
        <f>-NPV('Life Cycle Cost Evaluation'!$M$1,AT64:AT$100)/(1+'Life Cycle Cost Evaluation'!$M$1)^($B63-'Life Cycle Cost Evaluation'!$M$4)</f>
        <v>0</v>
      </c>
      <c r="AU148" s="208">
        <f>-NPV('Life Cycle Cost Evaluation'!$M$1,AU64:AU$100)/(1+'Life Cycle Cost Evaluation'!$M$1)^($B63-'Life Cycle Cost Evaluation'!$M$4)</f>
        <v>0</v>
      </c>
      <c r="AV148" s="208">
        <f>-NPV('Life Cycle Cost Evaluation'!$M$1,AV64:AV$100)/(1+'Life Cycle Cost Evaluation'!$M$1)^($B63-'Life Cycle Cost Evaluation'!$M$4)</f>
        <v>0</v>
      </c>
      <c r="AW148" s="208">
        <f>-NPV('Life Cycle Cost Evaluation'!$M$1,AW64:AW$100)/(1+'Life Cycle Cost Evaluation'!$M$1)^($B63-'Life Cycle Cost Evaluation'!$M$4)</f>
        <v>0</v>
      </c>
      <c r="AX148" s="208">
        <f>-NPV('Life Cycle Cost Evaluation'!$M$1,AX64:AX$100)/(1+'Life Cycle Cost Evaluation'!$M$1)^($B63-'Life Cycle Cost Evaluation'!$M$4)</f>
        <v>0</v>
      </c>
      <c r="AY148" s="208">
        <f>-NPV('Life Cycle Cost Evaluation'!$M$1,AY64:AY$100)/(1+'Life Cycle Cost Evaluation'!$M$1)^($B63-'Life Cycle Cost Evaluation'!$M$4)</f>
        <v>0</v>
      </c>
      <c r="AZ148" s="208">
        <f>-NPV('Life Cycle Cost Evaluation'!$M$1,AZ64:AZ$100)/(1+'Life Cycle Cost Evaluation'!$M$1)^($B63-'Life Cycle Cost Evaluation'!$M$4)</f>
        <v>-223534.3136342935</v>
      </c>
      <c r="BA148" s="208">
        <f>-NPV('Life Cycle Cost Evaluation'!$M$1,BA64:BA$100)/(1+'Life Cycle Cost Evaluation'!$M$1)^($B63-'Life Cycle Cost Evaluation'!$M$4)</f>
        <v>0</v>
      </c>
      <c r="BB148" s="208">
        <f>-NPV('Life Cycle Cost Evaluation'!$M$1,BB64:BB$100)/(1+'Life Cycle Cost Evaluation'!$M$1)^($B63-'Life Cycle Cost Evaluation'!$M$4)</f>
        <v>0</v>
      </c>
      <c r="BC148" s="208">
        <f>-NPV('Life Cycle Cost Evaluation'!$M$1,BC64:BC$100)/(1+'Life Cycle Cost Evaluation'!$M$1)^($B63-'Life Cycle Cost Evaluation'!$M$4)</f>
        <v>0</v>
      </c>
      <c r="BD148" s="208">
        <f>-NPV('Life Cycle Cost Evaluation'!$M$1,BD64:BD$100)/(1+'Life Cycle Cost Evaluation'!$M$1)^($B63-'Life Cycle Cost Evaluation'!$M$4)</f>
        <v>0</v>
      </c>
      <c r="BE148" s="208">
        <f>-NPV('Life Cycle Cost Evaluation'!$M$1,BE64:BE$100)/(1+'Life Cycle Cost Evaluation'!$M$1)^($B63-'Life Cycle Cost Evaluation'!$M$4)</f>
        <v>-117698.40188351434</v>
      </c>
      <c r="BF148" s="208">
        <f>-NPV('Life Cycle Cost Evaluation'!$M$1,BF64:BF$100)/(1+'Life Cycle Cost Evaluation'!$M$1)^($B63-'Life Cycle Cost Evaluation'!$M$4)</f>
        <v>0</v>
      </c>
      <c r="BG148" s="208">
        <f>-NPV('Life Cycle Cost Evaluation'!$M$1,BG64:BG$100)/(1+'Life Cycle Cost Evaluation'!$M$1)^($B63-'Life Cycle Cost Evaluation'!$M$4)</f>
        <v>0</v>
      </c>
      <c r="BH148" s="208">
        <f>-NPV('Life Cycle Cost Evaluation'!$M$1,BH64:BH$100)/(1+'Life Cycle Cost Evaluation'!$M$1)^($B63-'Life Cycle Cost Evaluation'!$M$4)</f>
        <v>-1764744.5288021727</v>
      </c>
      <c r="BI148" s="208">
        <f>-NPV('Life Cycle Cost Evaluation'!$M$1,BI64:BI$100)/(1+'Life Cycle Cost Evaluation'!$M$1)^($B63-'Life Cycle Cost Evaluation'!$M$4)</f>
        <v>0</v>
      </c>
      <c r="BJ148" s="208">
        <f>-NPV('Life Cycle Cost Evaluation'!$M$1,BJ64:BJ$100)/(1+'Life Cycle Cost Evaluation'!$M$1)^($B63-'Life Cycle Cost Evaluation'!$M$4)</f>
        <v>0</v>
      </c>
      <c r="BK148" s="208">
        <f>-NPV('Life Cycle Cost Evaluation'!$M$1,BK64:BK$100)/(1+'Life Cycle Cost Evaluation'!$M$1)^($B63-'Life Cycle Cost Evaluation'!$M$4)</f>
        <v>0</v>
      </c>
      <c r="BL148" s="208">
        <f>-NPV('Life Cycle Cost Evaluation'!$M$1,BL64:BL$100)/(1+'Life Cycle Cost Evaluation'!$M$1)^($B63-'Life Cycle Cost Evaluation'!$M$4)</f>
        <v>0</v>
      </c>
      <c r="BM148" s="208">
        <f>-NPV('Life Cycle Cost Evaluation'!$M$1,BM64:BM$100)/(1+'Life Cycle Cost Evaluation'!$M$1)^($B63-'Life Cycle Cost Evaluation'!$M$4)</f>
        <v>0</v>
      </c>
      <c r="BN148" s="208">
        <f>-NPV('Life Cycle Cost Evaluation'!$M$1,BN64:BN$100)/(1+'Life Cycle Cost Evaluation'!$M$1)^($B63-'Life Cycle Cost Evaluation'!$M$4)</f>
        <v>0</v>
      </c>
      <c r="BO148" s="208">
        <f>-NPV('Life Cycle Cost Evaluation'!$M$1,BO64:BO$100)/(1+'Life Cycle Cost Evaluation'!$M$1)^($B63-'Life Cycle Cost Evaluation'!$M$4)</f>
        <v>0</v>
      </c>
      <c r="BP148" s="208">
        <f>-NPV('Life Cycle Cost Evaluation'!$M$1,BP64:BP$100)/(1+'Life Cycle Cost Evaluation'!$M$1)^($B63-'Life Cycle Cost Evaluation'!$M$4)</f>
        <v>0</v>
      </c>
      <c r="BQ148" s="208">
        <f>-NPV('Life Cycle Cost Evaluation'!$M$1,BQ64:BQ$100)/(1+'Life Cycle Cost Evaluation'!$M$1)^($B63-'Life Cycle Cost Evaluation'!$M$4)</f>
        <v>0</v>
      </c>
      <c r="BR148" s="208">
        <f>-NPV('Life Cycle Cost Evaluation'!$M$1,BR64:BR$100)/(1+'Life Cycle Cost Evaluation'!$M$1)^($B63-'Life Cycle Cost Evaluation'!$M$4)</f>
        <v>0</v>
      </c>
      <c r="BS148" s="208">
        <f>-NPV('Life Cycle Cost Evaluation'!$M$1,BS64:BS$100)/(1+'Life Cycle Cost Evaluation'!$M$1)^($B63-'Life Cycle Cost Evaluation'!$M$4)</f>
        <v>0</v>
      </c>
      <c r="BT148" s="208">
        <f>-NPV('Life Cycle Cost Evaluation'!$M$1,BT64:BT$100)/(1+'Life Cycle Cost Evaluation'!$M$1)^($B63-'Life Cycle Cost Evaluation'!$M$4)</f>
        <v>0</v>
      </c>
      <c r="BU148" s="208">
        <f>-NPV('Life Cycle Cost Evaluation'!$M$1,BU64:BU$100)/(1+'Life Cycle Cost Evaluation'!$M$1)^($B63-'Life Cycle Cost Evaluation'!$M$4)</f>
        <v>0</v>
      </c>
      <c r="BV148" s="208">
        <f>-NPV('Life Cycle Cost Evaluation'!$M$1,BV64:BV$100)/(1+'Life Cycle Cost Evaluation'!$M$1)^($B63-'Life Cycle Cost Evaluation'!$M$4)</f>
        <v>0</v>
      </c>
      <c r="BW148" s="208">
        <f>-NPV('Life Cycle Cost Evaluation'!$M$1,BW64:BW$100)/(1+'Life Cycle Cost Evaluation'!$M$1)^($B63-'Life Cycle Cost Evaluation'!$M$4)</f>
        <v>0</v>
      </c>
      <c r="BX148" s="208">
        <f>-NPV('Life Cycle Cost Evaluation'!$M$1,BX64:BX$100)/(1+'Life Cycle Cost Evaluation'!$M$1)^($B63-'Life Cycle Cost Evaluation'!$M$4)</f>
        <v>0</v>
      </c>
      <c r="BY148" s="208">
        <f>-NPV('Life Cycle Cost Evaluation'!$M$1,BY64:BY$100)/(1+'Life Cycle Cost Evaluation'!$M$1)^($B63-'Life Cycle Cost Evaluation'!$M$4)</f>
        <v>0</v>
      </c>
      <c r="BZ148" s="208">
        <f>-NPV('Life Cycle Cost Evaluation'!$M$1,BZ64:BZ$100)/(1+'Life Cycle Cost Evaluation'!$M$1)^($B63-'Life Cycle Cost Evaluation'!$M$4)</f>
        <v>0</v>
      </c>
      <c r="CA148" s="208">
        <f>-NPV('Life Cycle Cost Evaluation'!$M$1,CA64:CA$100)/(1+'Life Cycle Cost Evaluation'!$M$1)^($B63-'Life Cycle Cost Evaluation'!$M$4)</f>
        <v>0</v>
      </c>
      <c r="CB148" s="208">
        <f>-NPV('Life Cycle Cost Evaluation'!$M$1,CB64:CB$100)/(1+'Life Cycle Cost Evaluation'!$M$1)^($B63-'Life Cycle Cost Evaluation'!$M$4)</f>
        <v>0</v>
      </c>
      <c r="CC148" s="208">
        <f>-NPV('Life Cycle Cost Evaluation'!$M$1,CC64:CC$100)/(1+'Life Cycle Cost Evaluation'!$M$1)^($B63-'Life Cycle Cost Evaluation'!$M$4)</f>
        <v>0</v>
      </c>
      <c r="CD148" s="208">
        <f>-NPV('Life Cycle Cost Evaluation'!$M$1,CD64:CD$100)/(1+'Life Cycle Cost Evaluation'!$M$1)^($B63-'Life Cycle Cost Evaluation'!$M$4)</f>
        <v>0</v>
      </c>
      <c r="CE148" s="208">
        <f>-NPV('Life Cycle Cost Evaluation'!$M$1,CE64:CE$100)/(1+'Life Cycle Cost Evaluation'!$M$1)^($B63-'Life Cycle Cost Evaluation'!$M$4)</f>
        <v>0</v>
      </c>
      <c r="CF148" s="208">
        <f>-NPV('Life Cycle Cost Evaluation'!$M$1,CF64:CF$100)/(1+'Life Cycle Cost Evaluation'!$M$1)^($B63-'Life Cycle Cost Evaluation'!$M$4)</f>
        <v>0</v>
      </c>
      <c r="CG148" s="208">
        <f>SUM(D148:AU148)</f>
        <v>-1118634.3018568463</v>
      </c>
    </row>
    <row r="149" spans="2:85" x14ac:dyDescent="0.2">
      <c r="B149" s="86">
        <f t="shared" si="124"/>
        <v>2071</v>
      </c>
      <c r="C149" s="208"/>
      <c r="D149" s="208">
        <f>-NPV('Life Cycle Cost Evaluation'!$M$1,D65:D$100)/(1+'Life Cycle Cost Evaluation'!$M$1)^($B64-'Life Cycle Cost Evaluation'!$M$4)</f>
        <v>-8030.9390743548629</v>
      </c>
      <c r="E149" s="208">
        <f>-NPV('Life Cycle Cost Evaluation'!$M$1,E65:E$100)/(1+'Life Cycle Cost Evaluation'!$M$1)^($B64-'Life Cycle Cost Evaluation'!$M$4)</f>
        <v>-8653.2256973219264</v>
      </c>
      <c r="F149" s="208">
        <f>-NPV('Life Cycle Cost Evaluation'!$M$1,F65:F$100)/(1+'Life Cycle Cost Evaluation'!$M$1)^($B64-'Life Cycle Cost Evaluation'!$M$4)</f>
        <v>-23376.059539853559</v>
      </c>
      <c r="G149" s="208">
        <f>-NPV('Life Cycle Cost Evaluation'!$M$1,G65:G$100)/(1+'Life Cycle Cost Evaluation'!$M$1)^($B64-'Life Cycle Cost Evaluation'!$M$4)</f>
        <v>0</v>
      </c>
      <c r="H149" s="208">
        <f>-NPV('Life Cycle Cost Evaluation'!$M$1,H65:H$100)/(1+'Life Cycle Cost Evaluation'!$M$1)^($B64-'Life Cycle Cost Evaluation'!$M$4)</f>
        <v>-53906.839005412985</v>
      </c>
      <c r="I149" s="208">
        <f>-NPV('Life Cycle Cost Evaluation'!$M$1,I65:I$100)/(1+'Life Cycle Cost Evaluation'!$M$1)^($B64-'Life Cycle Cost Evaluation'!$M$4)</f>
        <v>-164540.57937783477</v>
      </c>
      <c r="J149" s="208">
        <f>-NPV('Life Cycle Cost Evaluation'!$M$1,J65:J$100)/(1+'Life Cycle Cost Evaluation'!$M$1)^($B64-'Life Cycle Cost Evaluation'!$M$4)</f>
        <v>-70616.798766132211</v>
      </c>
      <c r="K149" s="208">
        <f>-NPV('Life Cycle Cost Evaluation'!$M$1,K65:K$100)/(1+'Life Cycle Cost Evaluation'!$M$1)^($B64-'Life Cycle Cost Evaluation'!$M$4)</f>
        <v>0</v>
      </c>
      <c r="L149" s="208">
        <f>-NPV('Life Cycle Cost Evaluation'!$M$1,L65:L$100)/(1+'Life Cycle Cost Evaluation'!$M$1)^($B64-'Life Cycle Cost Evaluation'!$M$4)</f>
        <v>-34392.428896078556</v>
      </c>
      <c r="M149" s="208">
        <f>-NPV('Life Cycle Cost Evaluation'!$M$1,M65:M$100)/(1+'Life Cycle Cost Evaluation'!$M$1)^($B64-'Life Cycle Cost Evaluation'!$M$4)</f>
        <v>-24385.797520772285</v>
      </c>
      <c r="N149" s="208">
        <f>-NPV('Life Cycle Cost Evaluation'!$M$1,N65:N$100)/(1+'Life Cycle Cost Evaluation'!$M$1)^($B64-'Life Cycle Cost Evaluation'!$M$4)</f>
        <v>0</v>
      </c>
      <c r="O149" s="208">
        <f>-NPV('Life Cycle Cost Evaluation'!$M$1,O65:O$100)/(1+'Life Cycle Cost Evaluation'!$M$1)^($B64-'Life Cycle Cost Evaluation'!$M$4)</f>
        <v>0</v>
      </c>
      <c r="P149" s="208">
        <f>-NPV('Life Cycle Cost Evaluation'!$M$1,P65:P$100)/(1+'Life Cycle Cost Evaluation'!$M$1)^($B64-'Life Cycle Cost Evaluation'!$M$4)</f>
        <v>0</v>
      </c>
      <c r="Q149" s="208">
        <f>-NPV('Life Cycle Cost Evaluation'!$M$1,Q65:Q$100)/(1+'Life Cycle Cost Evaluation'!$M$1)^($B64-'Life Cycle Cost Evaluation'!$M$4)</f>
        <v>0</v>
      </c>
      <c r="R149" s="208">
        <f>-NPV('Life Cycle Cost Evaluation'!$M$1,R65:R$100)/(1+'Life Cycle Cost Evaluation'!$M$1)^($B64-'Life Cycle Cost Evaluation'!$M$4)</f>
        <v>0</v>
      </c>
      <c r="S149" s="208">
        <f>-NPV('Life Cycle Cost Evaluation'!$M$1,S65:S$100)/(1+'Life Cycle Cost Evaluation'!$M$1)^($B64-'Life Cycle Cost Evaluation'!$M$4)</f>
        <v>0</v>
      </c>
      <c r="T149" s="208">
        <f>-NPV('Life Cycle Cost Evaluation'!$M$1,T65:T$100)/(1+'Life Cycle Cost Evaluation'!$M$1)^($B64-'Life Cycle Cost Evaluation'!$M$4)</f>
        <v>0</v>
      </c>
      <c r="U149" s="208">
        <f>-NPV('Life Cycle Cost Evaluation'!$M$1,U65:U$100)/(1+'Life Cycle Cost Evaluation'!$M$1)^($B64-'Life Cycle Cost Evaluation'!$M$4)</f>
        <v>0</v>
      </c>
      <c r="V149" s="208">
        <f>-NPV('Life Cycle Cost Evaluation'!$M$1,V65:V$100)/(1+'Life Cycle Cost Evaluation'!$M$1)^($B64-'Life Cycle Cost Evaluation'!$M$4)</f>
        <v>0</v>
      </c>
      <c r="W149" s="208">
        <f>-NPV('Life Cycle Cost Evaluation'!$M$1,W65:W$100)/(1+'Life Cycle Cost Evaluation'!$M$1)^($B64-'Life Cycle Cost Evaluation'!$M$4)</f>
        <v>0</v>
      </c>
      <c r="X149" s="208">
        <f>-NPV('Life Cycle Cost Evaluation'!$M$1,X65:X$100)/(1+'Life Cycle Cost Evaluation'!$M$1)^($B64-'Life Cycle Cost Evaluation'!$M$4)</f>
        <v>-88254.848996291184</v>
      </c>
      <c r="Y149" s="208">
        <f>-NPV('Life Cycle Cost Evaluation'!$M$1,Y65:Y$100)/(1+'Life Cycle Cost Evaluation'!$M$1)^($B64-'Life Cycle Cost Evaluation'!$M$4)</f>
        <v>0</v>
      </c>
      <c r="Z149" s="208">
        <f>-NPV('Life Cycle Cost Evaluation'!$M$1,Z65:Z$100)/(1+'Life Cycle Cost Evaluation'!$M$1)^($B64-'Life Cycle Cost Evaluation'!$M$4)</f>
        <v>0</v>
      </c>
      <c r="AA149" s="208">
        <f>-NPV('Life Cycle Cost Evaluation'!$M$1,AA65:AA$100)/(1+'Life Cycle Cost Evaluation'!$M$1)^($B64-'Life Cycle Cost Evaluation'!$M$4)</f>
        <v>-76630.398297952328</v>
      </c>
      <c r="AB149" s="208">
        <f>-NPV('Life Cycle Cost Evaluation'!$M$1,AB65:AB$100)/(1+'Life Cycle Cost Evaluation'!$M$1)^($B64-'Life Cycle Cost Evaluation'!$M$4)</f>
        <v>0</v>
      </c>
      <c r="AC149" s="208">
        <f>-NPV('Life Cycle Cost Evaluation'!$M$1,AC65:AC$100)/(1+'Life Cycle Cost Evaluation'!$M$1)^($B64-'Life Cycle Cost Evaluation'!$M$4)</f>
        <v>0</v>
      </c>
      <c r="AD149" s="208">
        <f>-NPV('Life Cycle Cost Evaluation'!$M$1,AD65:AD$100)/(1+'Life Cycle Cost Evaluation'!$M$1)^($B64-'Life Cycle Cost Evaluation'!$M$4)</f>
        <v>0</v>
      </c>
      <c r="AE149" s="208">
        <f>-NPV('Life Cycle Cost Evaluation'!$M$1,AE65:AE$100)/(1+'Life Cycle Cost Evaluation'!$M$1)^($B64-'Life Cycle Cost Evaluation'!$M$4)</f>
        <v>-61560.909022131651</v>
      </c>
      <c r="AF149" s="208">
        <f>-NPV('Life Cycle Cost Evaluation'!$M$1,AF65:AF$100)/(1+'Life Cycle Cost Evaluation'!$M$1)^($B64-'Life Cycle Cost Evaluation'!$M$4)</f>
        <v>0</v>
      </c>
      <c r="AG149" s="208">
        <f>-NPV('Life Cycle Cost Evaluation'!$M$1,AG65:AG$100)/(1+'Life Cycle Cost Evaluation'!$M$1)^($B64-'Life Cycle Cost Evaluation'!$M$4)</f>
        <v>0</v>
      </c>
      <c r="AH149" s="208">
        <f>-NPV('Life Cycle Cost Evaluation'!$M$1,AH65:AH$100)/(1+'Life Cycle Cost Evaluation'!$M$1)^($B64-'Life Cycle Cost Evaluation'!$M$4)</f>
        <v>0</v>
      </c>
      <c r="AI149" s="208">
        <f>-NPV('Life Cycle Cost Evaluation'!$M$1,AI65:AI$100)/(1+'Life Cycle Cost Evaluation'!$M$1)^($B64-'Life Cycle Cost Evaluation'!$M$4)</f>
        <v>-257828.83695799814</v>
      </c>
      <c r="AJ149" s="208">
        <f>-NPV('Life Cycle Cost Evaluation'!$M$1,AJ65:AJ$100)/(1+'Life Cycle Cost Evaluation'!$M$1)^($B64-'Life Cycle Cost Evaluation'!$M$4)</f>
        <v>0</v>
      </c>
      <c r="AK149" s="208">
        <f>-NPV('Life Cycle Cost Evaluation'!$M$1,AK65:AK$100)/(1+'Life Cycle Cost Evaluation'!$M$1)^($B64-'Life Cycle Cost Evaluation'!$M$4)</f>
        <v>0</v>
      </c>
      <c r="AL149" s="208">
        <f>-NPV('Life Cycle Cost Evaluation'!$M$1,AL65:AL$100)/(1+'Life Cycle Cost Evaluation'!$M$1)^($B64-'Life Cycle Cost Evaluation'!$M$4)</f>
        <v>-63031.268213486597</v>
      </c>
      <c r="AM149" s="208">
        <f>-NPV('Life Cycle Cost Evaluation'!$M$1,AM65:AM$100)/(1+'Life Cycle Cost Evaluation'!$M$1)^($B64-'Life Cycle Cost Evaluation'!$M$4)</f>
        <v>0</v>
      </c>
      <c r="AN149" s="208">
        <f>-NPV('Life Cycle Cost Evaluation'!$M$1,AN65:AN$100)/(1+'Life Cycle Cost Evaluation'!$M$1)^($B64-'Life Cycle Cost Evaluation'!$M$4)</f>
        <v>0</v>
      </c>
      <c r="AO149" s="208">
        <f>-NPV('Life Cycle Cost Evaluation'!$M$1,AO65:AO$100)/(1+'Life Cycle Cost Evaluation'!$M$1)^($B64-'Life Cycle Cost Evaluation'!$M$4)</f>
        <v>0</v>
      </c>
      <c r="AP149" s="208">
        <f>-NPV('Life Cycle Cost Evaluation'!$M$1,AP65:AP$100)/(1+'Life Cycle Cost Evaluation'!$M$1)^($B64-'Life Cycle Cost Evaluation'!$M$4)</f>
        <v>-75014.699847733325</v>
      </c>
      <c r="AQ149" s="208">
        <f>-NPV('Life Cycle Cost Evaluation'!$M$1,AQ65:AQ$100)/(1+'Life Cycle Cost Evaluation'!$M$1)^($B64-'Life Cycle Cost Evaluation'!$M$4)</f>
        <v>0</v>
      </c>
      <c r="AR149" s="208">
        <f>-NPV('Life Cycle Cost Evaluation'!$M$1,AR65:AR$100)/(1+'Life Cycle Cost Evaluation'!$M$1)^($B64-'Life Cycle Cost Evaluation'!$M$4)</f>
        <v>0</v>
      </c>
      <c r="AS149" s="208">
        <f>-NPV('Life Cycle Cost Evaluation'!$M$1,AS65:AS$100)/(1+'Life Cycle Cost Evaluation'!$M$1)^($B64-'Life Cycle Cost Evaluation'!$M$4)</f>
        <v>0</v>
      </c>
      <c r="AT149" s="208">
        <f>-NPV('Life Cycle Cost Evaluation'!$M$1,AT65:AT$100)/(1+'Life Cycle Cost Evaluation'!$M$1)^($B64-'Life Cycle Cost Evaluation'!$M$4)</f>
        <v>0</v>
      </c>
      <c r="AU149" s="208">
        <f>-NPV('Life Cycle Cost Evaluation'!$M$1,AU65:AU$100)/(1+'Life Cycle Cost Evaluation'!$M$1)^($B64-'Life Cycle Cost Evaluation'!$M$4)</f>
        <v>0</v>
      </c>
      <c r="AV149" s="208">
        <f>-NPV('Life Cycle Cost Evaluation'!$M$1,AV65:AV$100)/(1+'Life Cycle Cost Evaluation'!$M$1)^($B64-'Life Cycle Cost Evaluation'!$M$4)</f>
        <v>0</v>
      </c>
      <c r="AW149" s="208">
        <f>-NPV('Life Cycle Cost Evaluation'!$M$1,AW65:AW$100)/(1+'Life Cycle Cost Evaluation'!$M$1)^($B64-'Life Cycle Cost Evaluation'!$M$4)</f>
        <v>0</v>
      </c>
      <c r="AX149" s="208">
        <f>-NPV('Life Cycle Cost Evaluation'!$M$1,AX65:AX$100)/(1+'Life Cycle Cost Evaluation'!$M$1)^($B64-'Life Cycle Cost Evaluation'!$M$4)</f>
        <v>0</v>
      </c>
      <c r="AY149" s="208">
        <f>-NPV('Life Cycle Cost Evaluation'!$M$1,AY65:AY$100)/(1+'Life Cycle Cost Evaluation'!$M$1)^($B64-'Life Cycle Cost Evaluation'!$M$4)</f>
        <v>0</v>
      </c>
      <c r="AZ149" s="208">
        <f>-NPV('Life Cycle Cost Evaluation'!$M$1,AZ65:AZ$100)/(1+'Life Cycle Cost Evaluation'!$M$1)^($B64-'Life Cycle Cost Evaluation'!$M$4)</f>
        <v>-209753.50814891013</v>
      </c>
      <c r="BA149" s="208">
        <f>-NPV('Life Cycle Cost Evaluation'!$M$1,BA65:BA$100)/(1+'Life Cycle Cost Evaluation'!$M$1)^($B64-'Life Cycle Cost Evaluation'!$M$4)</f>
        <v>0</v>
      </c>
      <c r="BB149" s="208">
        <f>-NPV('Life Cycle Cost Evaluation'!$M$1,BB65:BB$100)/(1+'Life Cycle Cost Evaluation'!$M$1)^($B64-'Life Cycle Cost Evaluation'!$M$4)</f>
        <v>0</v>
      </c>
      <c r="BC149" s="208">
        <f>-NPV('Life Cycle Cost Evaluation'!$M$1,BC65:BC$100)/(1+'Life Cycle Cost Evaluation'!$M$1)^($B64-'Life Cycle Cost Evaluation'!$M$4)</f>
        <v>0</v>
      </c>
      <c r="BD149" s="208">
        <f>-NPV('Life Cycle Cost Evaluation'!$M$1,BD65:BD$100)/(1+'Life Cycle Cost Evaluation'!$M$1)^($B64-'Life Cycle Cost Evaluation'!$M$4)</f>
        <v>0</v>
      </c>
      <c r="BE149" s="208">
        <f>-NPV('Life Cycle Cost Evaluation'!$M$1,BE65:BE$100)/(1+'Life Cycle Cost Evaluation'!$M$1)^($B64-'Life Cycle Cost Evaluation'!$M$4)</f>
        <v>-110442.34013654343</v>
      </c>
      <c r="BF149" s="208">
        <f>-NPV('Life Cycle Cost Evaluation'!$M$1,BF65:BF$100)/(1+'Life Cycle Cost Evaluation'!$M$1)^($B64-'Life Cycle Cost Evaluation'!$M$4)</f>
        <v>0</v>
      </c>
      <c r="BG149" s="208">
        <f>-NPV('Life Cycle Cost Evaluation'!$M$1,BG65:BG$100)/(1+'Life Cycle Cost Evaluation'!$M$1)^($B64-'Life Cycle Cost Evaluation'!$M$4)</f>
        <v>0</v>
      </c>
      <c r="BH149" s="208">
        <f>-NPV('Life Cycle Cost Evaluation'!$M$1,BH65:BH$100)/(1+'Life Cycle Cost Evaluation'!$M$1)^($B64-'Life Cycle Cost Evaluation'!$M$4)</f>
        <v>-1655948.6992607419</v>
      </c>
      <c r="BI149" s="208">
        <f>-NPV('Life Cycle Cost Evaluation'!$M$1,BI65:BI$100)/(1+'Life Cycle Cost Evaluation'!$M$1)^($B64-'Life Cycle Cost Evaluation'!$M$4)</f>
        <v>0</v>
      </c>
      <c r="BJ149" s="208">
        <f>-NPV('Life Cycle Cost Evaluation'!$M$1,BJ65:BJ$100)/(1+'Life Cycle Cost Evaluation'!$M$1)^($B64-'Life Cycle Cost Evaluation'!$M$4)</f>
        <v>0</v>
      </c>
      <c r="BK149" s="208">
        <f>-NPV('Life Cycle Cost Evaluation'!$M$1,BK65:BK$100)/(1+'Life Cycle Cost Evaluation'!$M$1)^($B64-'Life Cycle Cost Evaluation'!$M$4)</f>
        <v>0</v>
      </c>
      <c r="BL149" s="208">
        <f>-NPV('Life Cycle Cost Evaluation'!$M$1,BL65:BL$100)/(1+'Life Cycle Cost Evaluation'!$M$1)^($B64-'Life Cycle Cost Evaluation'!$M$4)</f>
        <v>0</v>
      </c>
      <c r="BM149" s="208">
        <f>-NPV('Life Cycle Cost Evaluation'!$M$1,BM65:BM$100)/(1+'Life Cycle Cost Evaluation'!$M$1)^($B64-'Life Cycle Cost Evaluation'!$M$4)</f>
        <v>0</v>
      </c>
      <c r="BN149" s="208">
        <f>-NPV('Life Cycle Cost Evaluation'!$M$1,BN65:BN$100)/(1+'Life Cycle Cost Evaluation'!$M$1)^($B64-'Life Cycle Cost Evaluation'!$M$4)</f>
        <v>0</v>
      </c>
      <c r="BO149" s="208">
        <f>-NPV('Life Cycle Cost Evaluation'!$M$1,BO65:BO$100)/(1+'Life Cycle Cost Evaluation'!$M$1)^($B64-'Life Cycle Cost Evaluation'!$M$4)</f>
        <v>0</v>
      </c>
      <c r="BP149" s="208">
        <f>-NPV('Life Cycle Cost Evaluation'!$M$1,BP65:BP$100)/(1+'Life Cycle Cost Evaluation'!$M$1)^($B64-'Life Cycle Cost Evaluation'!$M$4)</f>
        <v>0</v>
      </c>
      <c r="BQ149" s="208">
        <f>-NPV('Life Cycle Cost Evaluation'!$M$1,BQ65:BQ$100)/(1+'Life Cycle Cost Evaluation'!$M$1)^($B64-'Life Cycle Cost Evaluation'!$M$4)</f>
        <v>0</v>
      </c>
      <c r="BR149" s="208">
        <f>-NPV('Life Cycle Cost Evaluation'!$M$1,BR65:BR$100)/(1+'Life Cycle Cost Evaluation'!$M$1)^($B64-'Life Cycle Cost Evaluation'!$M$4)</f>
        <v>0</v>
      </c>
      <c r="BS149" s="208">
        <f>-NPV('Life Cycle Cost Evaluation'!$M$1,BS65:BS$100)/(1+'Life Cycle Cost Evaluation'!$M$1)^($B64-'Life Cycle Cost Evaluation'!$M$4)</f>
        <v>0</v>
      </c>
      <c r="BT149" s="208">
        <f>-NPV('Life Cycle Cost Evaluation'!$M$1,BT65:BT$100)/(1+'Life Cycle Cost Evaluation'!$M$1)^($B64-'Life Cycle Cost Evaluation'!$M$4)</f>
        <v>0</v>
      </c>
      <c r="BU149" s="208">
        <f>-NPV('Life Cycle Cost Evaluation'!$M$1,BU65:BU$100)/(1+'Life Cycle Cost Evaluation'!$M$1)^($B64-'Life Cycle Cost Evaluation'!$M$4)</f>
        <v>0</v>
      </c>
      <c r="BV149" s="208">
        <f>-NPV('Life Cycle Cost Evaluation'!$M$1,BV65:BV$100)/(1+'Life Cycle Cost Evaluation'!$M$1)^($B64-'Life Cycle Cost Evaluation'!$M$4)</f>
        <v>0</v>
      </c>
      <c r="BW149" s="208">
        <f>-NPV('Life Cycle Cost Evaluation'!$M$1,BW65:BW$100)/(1+'Life Cycle Cost Evaluation'!$M$1)^($B64-'Life Cycle Cost Evaluation'!$M$4)</f>
        <v>0</v>
      </c>
      <c r="BX149" s="208">
        <f>-NPV('Life Cycle Cost Evaluation'!$M$1,BX65:BX$100)/(1+'Life Cycle Cost Evaluation'!$M$1)^($B64-'Life Cycle Cost Evaluation'!$M$4)</f>
        <v>0</v>
      </c>
      <c r="BY149" s="208">
        <f>-NPV('Life Cycle Cost Evaluation'!$M$1,BY65:BY$100)/(1+'Life Cycle Cost Evaluation'!$M$1)^($B64-'Life Cycle Cost Evaluation'!$M$4)</f>
        <v>0</v>
      </c>
      <c r="BZ149" s="208">
        <f>-NPV('Life Cycle Cost Evaluation'!$M$1,BZ65:BZ$100)/(1+'Life Cycle Cost Evaluation'!$M$1)^($B64-'Life Cycle Cost Evaluation'!$M$4)</f>
        <v>0</v>
      </c>
      <c r="CA149" s="208">
        <f>-NPV('Life Cycle Cost Evaluation'!$M$1,CA65:CA$100)/(1+'Life Cycle Cost Evaluation'!$M$1)^($B64-'Life Cycle Cost Evaluation'!$M$4)</f>
        <v>0</v>
      </c>
      <c r="CB149" s="208">
        <f>-NPV('Life Cycle Cost Evaluation'!$M$1,CB65:CB$100)/(1+'Life Cycle Cost Evaluation'!$M$1)^($B64-'Life Cycle Cost Evaluation'!$M$4)</f>
        <v>0</v>
      </c>
      <c r="CC149" s="208">
        <f>-NPV('Life Cycle Cost Evaluation'!$M$1,CC65:CC$100)/(1+'Life Cycle Cost Evaluation'!$M$1)^($B64-'Life Cycle Cost Evaluation'!$M$4)</f>
        <v>0</v>
      </c>
      <c r="CD149" s="208">
        <f>-NPV('Life Cycle Cost Evaluation'!$M$1,CD65:CD$100)/(1+'Life Cycle Cost Evaluation'!$M$1)^($B64-'Life Cycle Cost Evaluation'!$M$4)</f>
        <v>0</v>
      </c>
      <c r="CE149" s="208">
        <f>-NPV('Life Cycle Cost Evaluation'!$M$1,CE65:CE$100)/(1+'Life Cycle Cost Evaluation'!$M$1)^($B64-'Life Cycle Cost Evaluation'!$M$4)</f>
        <v>0</v>
      </c>
      <c r="CF149" s="208">
        <f>-NPV('Life Cycle Cost Evaluation'!$M$1,CF65:CF$100)/(1+'Life Cycle Cost Evaluation'!$M$1)^($B64-'Life Cycle Cost Evaluation'!$M$4)</f>
        <v>0</v>
      </c>
      <c r="CG149" s="208">
        <f>SUM(D149:AV149)</f>
        <v>-1010223.6292133544</v>
      </c>
    </row>
    <row r="150" spans="2:85" x14ac:dyDescent="0.2">
      <c r="B150" s="86">
        <f t="shared" si="124"/>
        <v>2072</v>
      </c>
      <c r="C150" s="208"/>
      <c r="D150" s="208">
        <f>-NPV('Life Cycle Cost Evaluation'!$M$1,D66:D$100)/(1+'Life Cycle Cost Evaluation'!$M$1)^($B65-'Life Cycle Cost Evaluation'!$M$4)</f>
        <v>-7093.943754638417</v>
      </c>
      <c r="E150" s="208">
        <f>-NPV('Life Cycle Cost Evaluation'!$M$1,E66:E$100)/(1+'Life Cycle Cost Evaluation'!$M$1)^($B65-'Life Cycle Cost Evaluation'!$M$4)</f>
        <v>-7658.96928688549</v>
      </c>
      <c r="F150" s="208">
        <f>-NPV('Life Cycle Cost Evaluation'!$M$1,F66:F$100)/(1+'Life Cycle Cost Evaluation'!$M$1)^($B65-'Life Cycle Cost Evaluation'!$M$4)</f>
        <v>-20730.185053175526</v>
      </c>
      <c r="G150" s="208">
        <f>-NPV('Life Cycle Cost Evaluation'!$M$1,G66:G$100)/(1+'Life Cycle Cost Evaluation'!$M$1)^($B65-'Life Cycle Cost Evaluation'!$M$4)</f>
        <v>0</v>
      </c>
      <c r="H150" s="208">
        <f>-NPV('Life Cycle Cost Evaluation'!$M$1,H66:H$100)/(1+'Life Cycle Cost Evaluation'!$M$1)^($B65-'Life Cycle Cost Evaluation'!$M$4)</f>
        <v>-47978.011984937424</v>
      </c>
      <c r="I150" s="208">
        <f>-NPV('Life Cycle Cost Evaluation'!$M$1,I66:I$100)/(1+'Life Cycle Cost Evaluation'!$M$1)^($B65-'Life Cycle Cost Evaluation'!$M$4)</f>
        <v>-146692.25355467328</v>
      </c>
      <c r="J150" s="208">
        <f>-NPV('Life Cycle Cost Evaluation'!$M$1,J66:J$100)/(1+'Life Cycle Cost Evaluation'!$M$1)^($B65-'Life Cycle Cost Evaluation'!$M$4)</f>
        <v>-63058.455955203244</v>
      </c>
      <c r="K150" s="208">
        <f>-NPV('Life Cycle Cost Evaluation'!$M$1,K66:K$100)/(1+'Life Cycle Cost Evaluation'!$M$1)^($B65-'Life Cycle Cost Evaluation'!$M$4)</f>
        <v>0</v>
      </c>
      <c r="L150" s="208">
        <f>-NPV('Life Cycle Cost Evaluation'!$M$1,L66:L$100)/(1+'Life Cycle Cost Evaluation'!$M$1)^($B65-'Life Cycle Cost Evaluation'!$M$4)</f>
        <v>-30803.445697745959</v>
      </c>
      <c r="M150" s="208">
        <f>-NPV('Life Cycle Cost Evaluation'!$M$1,M66:M$100)/(1+'Life Cycle Cost Evaluation'!$M$1)^($B65-'Life Cycle Cost Evaluation'!$M$4)</f>
        <v>-21871.336701364486</v>
      </c>
      <c r="N150" s="208">
        <f>-NPV('Life Cycle Cost Evaluation'!$M$1,N66:N$100)/(1+'Life Cycle Cost Evaluation'!$M$1)^($B65-'Life Cycle Cost Evaluation'!$M$4)</f>
        <v>0</v>
      </c>
      <c r="O150" s="208">
        <f>-NPV('Life Cycle Cost Evaluation'!$M$1,O66:O$100)/(1+'Life Cycle Cost Evaluation'!$M$1)^($B65-'Life Cycle Cost Evaluation'!$M$4)</f>
        <v>0</v>
      </c>
      <c r="P150" s="208">
        <f>-NPV('Life Cycle Cost Evaluation'!$M$1,P66:P$100)/(1+'Life Cycle Cost Evaluation'!$M$1)^($B65-'Life Cycle Cost Evaluation'!$M$4)</f>
        <v>0</v>
      </c>
      <c r="Q150" s="208">
        <f>-NPV('Life Cycle Cost Evaluation'!$M$1,Q66:Q$100)/(1+'Life Cycle Cost Evaluation'!$M$1)^($B65-'Life Cycle Cost Evaluation'!$M$4)</f>
        <v>0</v>
      </c>
      <c r="R150" s="208">
        <f>-NPV('Life Cycle Cost Evaluation'!$M$1,R66:R$100)/(1+'Life Cycle Cost Evaluation'!$M$1)^($B65-'Life Cycle Cost Evaluation'!$M$4)</f>
        <v>0</v>
      </c>
      <c r="S150" s="208">
        <f>-NPV('Life Cycle Cost Evaluation'!$M$1,S66:S$100)/(1+'Life Cycle Cost Evaluation'!$M$1)^($B65-'Life Cycle Cost Evaluation'!$M$4)</f>
        <v>0</v>
      </c>
      <c r="T150" s="208">
        <f>-NPV('Life Cycle Cost Evaluation'!$M$1,T66:T$100)/(1+'Life Cycle Cost Evaluation'!$M$1)^($B65-'Life Cycle Cost Evaluation'!$M$4)</f>
        <v>0</v>
      </c>
      <c r="U150" s="208">
        <f>-NPV('Life Cycle Cost Evaluation'!$M$1,U66:U$100)/(1+'Life Cycle Cost Evaluation'!$M$1)^($B65-'Life Cycle Cost Evaluation'!$M$4)</f>
        <v>0</v>
      </c>
      <c r="V150" s="208">
        <f>-NPV('Life Cycle Cost Evaluation'!$M$1,V66:V$100)/(1+'Life Cycle Cost Evaluation'!$M$1)^($B65-'Life Cycle Cost Evaluation'!$M$4)</f>
        <v>0</v>
      </c>
      <c r="W150" s="208">
        <f>-NPV('Life Cycle Cost Evaluation'!$M$1,W66:W$100)/(1+'Life Cycle Cost Evaluation'!$M$1)^($B65-'Life Cycle Cost Evaluation'!$M$4)</f>
        <v>0</v>
      </c>
      <c r="X150" s="208">
        <f>-NPV('Life Cycle Cost Evaluation'!$M$1,X66:X$100)/(1+'Life Cycle Cost Evaluation'!$M$1)^($B65-'Life Cycle Cost Evaluation'!$M$4)</f>
        <v>-79928.729649361107</v>
      </c>
      <c r="Y150" s="208">
        <f>-NPV('Life Cycle Cost Evaluation'!$M$1,Y66:Y$100)/(1+'Life Cycle Cost Evaluation'!$M$1)^($B65-'Life Cycle Cost Evaluation'!$M$4)</f>
        <v>0</v>
      </c>
      <c r="Z150" s="208">
        <f>-NPV('Life Cycle Cost Evaluation'!$M$1,Z66:Z$100)/(1+'Life Cycle Cost Evaluation'!$M$1)^($B65-'Life Cycle Cost Evaluation'!$M$4)</f>
        <v>0</v>
      </c>
      <c r="AA150" s="208">
        <f>-NPV('Life Cycle Cost Evaluation'!$M$1,AA66:AA$100)/(1+'Life Cycle Cost Evaluation'!$M$1)^($B65-'Life Cycle Cost Evaluation'!$M$4)</f>
        <v>-69527.473959792944</v>
      </c>
      <c r="AB150" s="208">
        <f>-NPV('Life Cycle Cost Evaluation'!$M$1,AB66:AB$100)/(1+'Life Cycle Cost Evaluation'!$M$1)^($B65-'Life Cycle Cost Evaluation'!$M$4)</f>
        <v>0</v>
      </c>
      <c r="AC150" s="208">
        <f>-NPV('Life Cycle Cost Evaluation'!$M$1,AC66:AC$100)/(1+'Life Cycle Cost Evaluation'!$M$1)^($B65-'Life Cycle Cost Evaluation'!$M$4)</f>
        <v>0</v>
      </c>
      <c r="AD150" s="208">
        <f>-NPV('Life Cycle Cost Evaluation'!$M$1,AD66:AD$100)/(1+'Life Cycle Cost Evaluation'!$M$1)^($B65-'Life Cycle Cost Evaluation'!$M$4)</f>
        <v>0</v>
      </c>
      <c r="AE150" s="208">
        <f>-NPV('Life Cycle Cost Evaluation'!$M$1,AE66:AE$100)/(1+'Life Cycle Cost Evaluation'!$M$1)^($B65-'Life Cycle Cost Evaluation'!$M$4)</f>
        <v>-55952.259005185027</v>
      </c>
      <c r="AF150" s="208">
        <f>-NPV('Life Cycle Cost Evaluation'!$M$1,AF66:AF$100)/(1+'Life Cycle Cost Evaluation'!$M$1)^($B65-'Life Cycle Cost Evaluation'!$M$4)</f>
        <v>0</v>
      </c>
      <c r="AG150" s="208">
        <f>-NPV('Life Cycle Cost Evaluation'!$M$1,AG66:AG$100)/(1+'Life Cycle Cost Evaluation'!$M$1)^($B65-'Life Cycle Cost Evaluation'!$M$4)</f>
        <v>0</v>
      </c>
      <c r="AH150" s="208">
        <f>-NPV('Life Cycle Cost Evaluation'!$M$1,AH66:AH$100)/(1+'Life Cycle Cost Evaluation'!$M$1)^($B65-'Life Cycle Cost Evaluation'!$M$4)</f>
        <v>0</v>
      </c>
      <c r="AI150" s="208">
        <f>-NPV('Life Cycle Cost Evaluation'!$M$1,AI66:AI$100)/(1+'Life Cycle Cost Evaluation'!$M$1)^($B65-'Life Cycle Cost Evaluation'!$M$4)</f>
        <v>-234591.94691046022</v>
      </c>
      <c r="AJ150" s="208">
        <f>-NPV('Life Cycle Cost Evaluation'!$M$1,AJ66:AJ$100)/(1+'Life Cycle Cost Evaluation'!$M$1)^($B65-'Life Cycle Cost Evaluation'!$M$4)</f>
        <v>0</v>
      </c>
      <c r="AK150" s="208">
        <f>-NPV('Life Cycle Cost Evaluation'!$M$1,AK66:AK$100)/(1+'Life Cycle Cost Evaluation'!$M$1)^($B65-'Life Cycle Cost Evaluation'!$M$4)</f>
        <v>0</v>
      </c>
      <c r="AL150" s="208">
        <f>-NPV('Life Cycle Cost Evaluation'!$M$1,AL66:AL$100)/(1+'Life Cycle Cost Evaluation'!$M$1)^($B65-'Life Cycle Cost Evaluation'!$M$4)</f>
        <v>-57374.418277171579</v>
      </c>
      <c r="AM150" s="208">
        <f>-NPV('Life Cycle Cost Evaluation'!$M$1,AM66:AM$100)/(1+'Life Cycle Cost Evaluation'!$M$1)^($B65-'Life Cycle Cost Evaluation'!$M$4)</f>
        <v>0</v>
      </c>
      <c r="AN150" s="208">
        <f>-NPV('Life Cycle Cost Evaluation'!$M$1,AN66:AN$100)/(1+'Life Cycle Cost Evaluation'!$M$1)^($B65-'Life Cycle Cost Evaluation'!$M$4)</f>
        <v>0</v>
      </c>
      <c r="AO150" s="208">
        <f>-NPV('Life Cycle Cost Evaluation'!$M$1,AO66:AO$100)/(1+'Life Cycle Cost Evaluation'!$M$1)^($B65-'Life Cycle Cost Evaluation'!$M$4)</f>
        <v>0</v>
      </c>
      <c r="AP150" s="208">
        <f>-NPV('Life Cycle Cost Evaluation'!$M$1,AP66:AP$100)/(1+'Life Cycle Cost Evaluation'!$M$1)^($B65-'Life Cycle Cost Evaluation'!$M$4)</f>
        <v>-68285.733277971798</v>
      </c>
      <c r="AQ150" s="208">
        <f>-NPV('Life Cycle Cost Evaluation'!$M$1,AQ66:AQ$100)/(1+'Life Cycle Cost Evaluation'!$M$1)^($B65-'Life Cycle Cost Evaluation'!$M$4)</f>
        <v>0</v>
      </c>
      <c r="AR150" s="208">
        <f>-NPV('Life Cycle Cost Evaluation'!$M$1,AR66:AR$100)/(1+'Life Cycle Cost Evaluation'!$M$1)^($B65-'Life Cycle Cost Evaluation'!$M$4)</f>
        <v>0</v>
      </c>
      <c r="AS150" s="208">
        <f>-NPV('Life Cycle Cost Evaluation'!$M$1,AS66:AS$100)/(1+'Life Cycle Cost Evaluation'!$M$1)^($B65-'Life Cycle Cost Evaluation'!$M$4)</f>
        <v>0</v>
      </c>
      <c r="AT150" s="208">
        <f>-NPV('Life Cycle Cost Evaluation'!$M$1,AT66:AT$100)/(1+'Life Cycle Cost Evaluation'!$M$1)^($B65-'Life Cycle Cost Evaluation'!$M$4)</f>
        <v>0</v>
      </c>
      <c r="AU150" s="208">
        <f>-NPV('Life Cycle Cost Evaluation'!$M$1,AU66:AU$100)/(1+'Life Cycle Cost Evaluation'!$M$1)^($B65-'Life Cycle Cost Evaluation'!$M$4)</f>
        <v>0</v>
      </c>
      <c r="AV150" s="208">
        <f>-NPV('Life Cycle Cost Evaluation'!$M$1,AV66:AV$100)/(1+'Life Cycle Cost Evaluation'!$M$1)^($B65-'Life Cycle Cost Evaluation'!$M$4)</f>
        <v>0</v>
      </c>
      <c r="AW150" s="208">
        <f>-NPV('Life Cycle Cost Evaluation'!$M$1,AW66:AW$100)/(1+'Life Cycle Cost Evaluation'!$M$1)^($B65-'Life Cycle Cost Evaluation'!$M$4)</f>
        <v>0</v>
      </c>
      <c r="AX150" s="208">
        <f>-NPV('Life Cycle Cost Evaluation'!$M$1,AX66:AX$100)/(1+'Life Cycle Cost Evaluation'!$M$1)^($B65-'Life Cycle Cost Evaluation'!$M$4)</f>
        <v>0</v>
      </c>
      <c r="AY150" s="208">
        <f>-NPV('Life Cycle Cost Evaluation'!$M$1,AY66:AY$100)/(1+'Life Cycle Cost Evaluation'!$M$1)^($B65-'Life Cycle Cost Evaluation'!$M$4)</f>
        <v>0</v>
      </c>
      <c r="AZ150" s="208">
        <f>-NPV('Life Cycle Cost Evaluation'!$M$1,AZ66:AZ$100)/(1+'Life Cycle Cost Evaluation'!$M$1)^($B65-'Life Cycle Cost Evaluation'!$M$4)</f>
        <v>-196822.28408455482</v>
      </c>
      <c r="BA150" s="208">
        <f>-NPV('Life Cycle Cost Evaluation'!$M$1,BA66:BA$100)/(1+'Life Cycle Cost Evaluation'!$M$1)^($B65-'Life Cycle Cost Evaluation'!$M$4)</f>
        <v>0</v>
      </c>
      <c r="BB150" s="208">
        <f>-NPV('Life Cycle Cost Evaluation'!$M$1,BB66:BB$100)/(1+'Life Cycle Cost Evaluation'!$M$1)^($B65-'Life Cycle Cost Evaluation'!$M$4)</f>
        <v>0</v>
      </c>
      <c r="BC150" s="208">
        <f>-NPV('Life Cycle Cost Evaluation'!$M$1,BC66:BC$100)/(1+'Life Cycle Cost Evaluation'!$M$1)^($B65-'Life Cycle Cost Evaluation'!$M$4)</f>
        <v>0</v>
      </c>
      <c r="BD150" s="208">
        <f>-NPV('Life Cycle Cost Evaluation'!$M$1,BD66:BD$100)/(1+'Life Cycle Cost Evaluation'!$M$1)^($B65-'Life Cycle Cost Evaluation'!$M$4)</f>
        <v>0</v>
      </c>
      <c r="BE150" s="208">
        <f>-NPV('Life Cycle Cost Evaluation'!$M$1,BE66:BE$100)/(1+'Life Cycle Cost Evaluation'!$M$1)^($B65-'Life Cycle Cost Evaluation'!$M$4)</f>
        <v>-103633.6118387383</v>
      </c>
      <c r="BF150" s="208">
        <f>-NPV('Life Cycle Cost Evaluation'!$M$1,BF66:BF$100)/(1+'Life Cycle Cost Evaluation'!$M$1)^($B65-'Life Cycle Cost Evaluation'!$M$4)</f>
        <v>0</v>
      </c>
      <c r="BG150" s="208">
        <f>-NPV('Life Cycle Cost Evaluation'!$M$1,BG66:BG$100)/(1+'Life Cycle Cost Evaluation'!$M$1)^($B65-'Life Cycle Cost Evaluation'!$M$4)</f>
        <v>0</v>
      </c>
      <c r="BH150" s="208">
        <f>-NPV('Life Cycle Cost Evaluation'!$M$1,BH66:BH$100)/(1+'Life Cycle Cost Evaluation'!$M$1)^($B65-'Life Cycle Cost Evaluation'!$M$4)</f>
        <v>-1553860.091264654</v>
      </c>
      <c r="BI150" s="208">
        <f>-NPV('Life Cycle Cost Evaluation'!$M$1,BI66:BI$100)/(1+'Life Cycle Cost Evaluation'!$M$1)^($B65-'Life Cycle Cost Evaluation'!$M$4)</f>
        <v>0</v>
      </c>
      <c r="BJ150" s="208">
        <f>-NPV('Life Cycle Cost Evaluation'!$M$1,BJ66:BJ$100)/(1+'Life Cycle Cost Evaluation'!$M$1)^($B65-'Life Cycle Cost Evaluation'!$M$4)</f>
        <v>0</v>
      </c>
      <c r="BK150" s="208">
        <f>-NPV('Life Cycle Cost Evaluation'!$M$1,BK66:BK$100)/(1+'Life Cycle Cost Evaluation'!$M$1)^($B65-'Life Cycle Cost Evaluation'!$M$4)</f>
        <v>0</v>
      </c>
      <c r="BL150" s="208">
        <f>-NPV('Life Cycle Cost Evaluation'!$M$1,BL66:BL$100)/(1+'Life Cycle Cost Evaluation'!$M$1)^($B65-'Life Cycle Cost Evaluation'!$M$4)</f>
        <v>0</v>
      </c>
      <c r="BM150" s="208">
        <f>-NPV('Life Cycle Cost Evaluation'!$M$1,BM66:BM$100)/(1+'Life Cycle Cost Evaluation'!$M$1)^($B65-'Life Cycle Cost Evaluation'!$M$4)</f>
        <v>0</v>
      </c>
      <c r="BN150" s="208">
        <f>-NPV('Life Cycle Cost Evaluation'!$M$1,BN66:BN$100)/(1+'Life Cycle Cost Evaluation'!$M$1)^($B65-'Life Cycle Cost Evaluation'!$M$4)</f>
        <v>0</v>
      </c>
      <c r="BO150" s="208">
        <f>-NPV('Life Cycle Cost Evaluation'!$M$1,BO66:BO$100)/(1+'Life Cycle Cost Evaluation'!$M$1)^($B65-'Life Cycle Cost Evaluation'!$M$4)</f>
        <v>0</v>
      </c>
      <c r="BP150" s="208">
        <f>-NPV('Life Cycle Cost Evaluation'!$M$1,BP66:BP$100)/(1+'Life Cycle Cost Evaluation'!$M$1)^($B65-'Life Cycle Cost Evaluation'!$M$4)</f>
        <v>0</v>
      </c>
      <c r="BQ150" s="208">
        <f>-NPV('Life Cycle Cost Evaluation'!$M$1,BQ66:BQ$100)/(1+'Life Cycle Cost Evaluation'!$M$1)^($B65-'Life Cycle Cost Evaluation'!$M$4)</f>
        <v>0</v>
      </c>
      <c r="BR150" s="208">
        <f>-NPV('Life Cycle Cost Evaluation'!$M$1,BR66:BR$100)/(1+'Life Cycle Cost Evaluation'!$M$1)^($B65-'Life Cycle Cost Evaluation'!$M$4)</f>
        <v>0</v>
      </c>
      <c r="BS150" s="208">
        <f>-NPV('Life Cycle Cost Evaluation'!$M$1,BS66:BS$100)/(1+'Life Cycle Cost Evaluation'!$M$1)^($B65-'Life Cycle Cost Evaluation'!$M$4)</f>
        <v>0</v>
      </c>
      <c r="BT150" s="208">
        <f>-NPV('Life Cycle Cost Evaluation'!$M$1,BT66:BT$100)/(1+'Life Cycle Cost Evaluation'!$M$1)^($B65-'Life Cycle Cost Evaluation'!$M$4)</f>
        <v>0</v>
      </c>
      <c r="BU150" s="208">
        <f>-NPV('Life Cycle Cost Evaluation'!$M$1,BU66:BU$100)/(1+'Life Cycle Cost Evaluation'!$M$1)^($B65-'Life Cycle Cost Evaluation'!$M$4)</f>
        <v>0</v>
      </c>
      <c r="BV150" s="208">
        <f>-NPV('Life Cycle Cost Evaluation'!$M$1,BV66:BV$100)/(1+'Life Cycle Cost Evaluation'!$M$1)^($B65-'Life Cycle Cost Evaluation'!$M$4)</f>
        <v>0</v>
      </c>
      <c r="BW150" s="208">
        <f>-NPV('Life Cycle Cost Evaluation'!$M$1,BW66:BW$100)/(1+'Life Cycle Cost Evaluation'!$M$1)^($B65-'Life Cycle Cost Evaluation'!$M$4)</f>
        <v>0</v>
      </c>
      <c r="BX150" s="208">
        <f>-NPV('Life Cycle Cost Evaluation'!$M$1,BX66:BX$100)/(1+'Life Cycle Cost Evaluation'!$M$1)^($B65-'Life Cycle Cost Evaluation'!$M$4)</f>
        <v>0</v>
      </c>
      <c r="BY150" s="208">
        <f>-NPV('Life Cycle Cost Evaluation'!$M$1,BY66:BY$100)/(1+'Life Cycle Cost Evaluation'!$M$1)^($B65-'Life Cycle Cost Evaluation'!$M$4)</f>
        <v>0</v>
      </c>
      <c r="BZ150" s="208">
        <f>-NPV('Life Cycle Cost Evaluation'!$M$1,BZ66:BZ$100)/(1+'Life Cycle Cost Evaluation'!$M$1)^($B65-'Life Cycle Cost Evaluation'!$M$4)</f>
        <v>0</v>
      </c>
      <c r="CA150" s="208">
        <f>-NPV('Life Cycle Cost Evaluation'!$M$1,CA66:CA$100)/(1+'Life Cycle Cost Evaluation'!$M$1)^($B65-'Life Cycle Cost Evaluation'!$M$4)</f>
        <v>0</v>
      </c>
      <c r="CB150" s="208">
        <f>-NPV('Life Cycle Cost Evaluation'!$M$1,CB66:CB$100)/(1+'Life Cycle Cost Evaluation'!$M$1)^($B65-'Life Cycle Cost Evaluation'!$M$4)</f>
        <v>0</v>
      </c>
      <c r="CC150" s="208">
        <f>-NPV('Life Cycle Cost Evaluation'!$M$1,CC66:CC$100)/(1+'Life Cycle Cost Evaluation'!$M$1)^($B65-'Life Cycle Cost Evaluation'!$M$4)</f>
        <v>0</v>
      </c>
      <c r="CD150" s="208">
        <f>-NPV('Life Cycle Cost Evaluation'!$M$1,CD66:CD$100)/(1+'Life Cycle Cost Evaluation'!$M$1)^($B65-'Life Cycle Cost Evaluation'!$M$4)</f>
        <v>0</v>
      </c>
      <c r="CE150" s="208">
        <f>-NPV('Life Cycle Cost Evaluation'!$M$1,CE66:CE$100)/(1+'Life Cycle Cost Evaluation'!$M$1)^($B65-'Life Cycle Cost Evaluation'!$M$4)</f>
        <v>0</v>
      </c>
      <c r="CF150" s="208">
        <f>-NPV('Life Cycle Cost Evaluation'!$M$1,CF66:CF$100)/(1+'Life Cycle Cost Evaluation'!$M$1)^($B65-'Life Cycle Cost Evaluation'!$M$4)</f>
        <v>0</v>
      </c>
      <c r="CG150" s="208">
        <f>SUM(D150:AW150)</f>
        <v>-911547.16306856647</v>
      </c>
    </row>
    <row r="151" spans="2:85" x14ac:dyDescent="0.2">
      <c r="B151" s="86">
        <f t="shared" si="124"/>
        <v>2073</v>
      </c>
      <c r="C151" s="208"/>
      <c r="D151" s="208">
        <f>-NPV('Life Cycle Cost Evaluation'!$M$1,D67:D$100)/(1+'Life Cycle Cost Evaluation'!$M$1)^($B66-'Life Cycle Cost Evaluation'!$M$4)</f>
        <v>-6253.3186540250299</v>
      </c>
      <c r="E151" s="208">
        <f>-NPV('Life Cycle Cost Evaluation'!$M$1,E67:E$100)/(1+'Life Cycle Cost Evaluation'!$M$1)^($B66-'Life Cycle Cost Evaluation'!$M$4)</f>
        <v>-6765.3728706730762</v>
      </c>
      <c r="F151" s="208">
        <f>-NPV('Life Cycle Cost Evaluation'!$M$1,F67:F$100)/(1+'Life Cycle Cost Evaluation'!$M$1)^($B66-'Life Cycle Cost Evaluation'!$M$4)</f>
        <v>-18348.284927187557</v>
      </c>
      <c r="G151" s="208">
        <f>-NPV('Life Cycle Cost Evaluation'!$M$1,G67:G$100)/(1+'Life Cycle Cost Evaluation'!$M$1)^($B66-'Life Cycle Cost Evaluation'!$M$4)</f>
        <v>0</v>
      </c>
      <c r="H151" s="208">
        <f>-NPV('Life Cycle Cost Evaluation'!$M$1,H67:H$100)/(1+'Life Cycle Cost Evaluation'!$M$1)^($B66-'Life Cycle Cost Evaluation'!$M$4)</f>
        <v>-42625.549196007967</v>
      </c>
      <c r="I151" s="208">
        <f>-NPV('Life Cycle Cost Evaluation'!$M$1,I67:I$100)/(1+'Life Cycle Cost Evaluation'!$M$1)^($B66-'Life Cycle Cost Evaluation'!$M$4)</f>
        <v>-130558.62352524301</v>
      </c>
      <c r="J151" s="208">
        <f>-NPV('Life Cycle Cost Evaluation'!$M$1,J67:J$100)/(1+'Life Cycle Cost Evaluation'!$M$1)^($B66-'Life Cycle Cost Evaluation'!$M$4)</f>
        <v>-56218.271776627516</v>
      </c>
      <c r="K151" s="208">
        <f>-NPV('Life Cycle Cost Evaluation'!$M$1,K67:K$100)/(1+'Life Cycle Cost Evaluation'!$M$1)^($B66-'Life Cycle Cost Evaluation'!$M$4)</f>
        <v>0</v>
      </c>
      <c r="L151" s="208">
        <f>-NPV('Life Cycle Cost Evaluation'!$M$1,L67:L$100)/(1+'Life Cycle Cost Evaluation'!$M$1)^($B66-'Life Cycle Cost Evaluation'!$M$4)</f>
        <v>-27548.740337531191</v>
      </c>
      <c r="M151" s="208">
        <f>-NPV('Life Cycle Cost Evaluation'!$M$1,M67:M$100)/(1+'Life Cycle Cost Evaluation'!$M$1)^($B66-'Life Cycle Cost Evaluation'!$M$4)</f>
        <v>-19588.977982721557</v>
      </c>
      <c r="N151" s="208">
        <f>-NPV('Life Cycle Cost Evaluation'!$M$1,N67:N$100)/(1+'Life Cycle Cost Evaluation'!$M$1)^($B66-'Life Cycle Cost Evaluation'!$M$4)</f>
        <v>0</v>
      </c>
      <c r="O151" s="208">
        <f>-NPV('Life Cycle Cost Evaluation'!$M$1,O67:O$100)/(1+'Life Cycle Cost Evaluation'!$M$1)^($B66-'Life Cycle Cost Evaluation'!$M$4)</f>
        <v>0</v>
      </c>
      <c r="P151" s="208">
        <f>-NPV('Life Cycle Cost Evaluation'!$M$1,P67:P$100)/(1+'Life Cycle Cost Evaluation'!$M$1)^($B66-'Life Cycle Cost Evaluation'!$M$4)</f>
        <v>0</v>
      </c>
      <c r="Q151" s="208">
        <f>-NPV('Life Cycle Cost Evaluation'!$M$1,Q67:Q$100)/(1+'Life Cycle Cost Evaluation'!$M$1)^($B66-'Life Cycle Cost Evaluation'!$M$4)</f>
        <v>0</v>
      </c>
      <c r="R151" s="208">
        <f>-NPV('Life Cycle Cost Evaluation'!$M$1,R67:R$100)/(1+'Life Cycle Cost Evaluation'!$M$1)^($B66-'Life Cycle Cost Evaluation'!$M$4)</f>
        <v>0</v>
      </c>
      <c r="S151" s="208">
        <f>-NPV('Life Cycle Cost Evaluation'!$M$1,S67:S$100)/(1+'Life Cycle Cost Evaluation'!$M$1)^($B66-'Life Cycle Cost Evaluation'!$M$4)</f>
        <v>0</v>
      </c>
      <c r="T151" s="208">
        <f>-NPV('Life Cycle Cost Evaluation'!$M$1,T67:T$100)/(1+'Life Cycle Cost Evaluation'!$M$1)^($B66-'Life Cycle Cost Evaluation'!$M$4)</f>
        <v>0</v>
      </c>
      <c r="U151" s="208">
        <f>-NPV('Life Cycle Cost Evaluation'!$M$1,U67:U$100)/(1+'Life Cycle Cost Evaluation'!$M$1)^($B66-'Life Cycle Cost Evaluation'!$M$4)</f>
        <v>0</v>
      </c>
      <c r="V151" s="208">
        <f>-NPV('Life Cycle Cost Evaluation'!$M$1,V67:V$100)/(1+'Life Cycle Cost Evaluation'!$M$1)^($B66-'Life Cycle Cost Evaluation'!$M$4)</f>
        <v>0</v>
      </c>
      <c r="W151" s="208">
        <f>-NPV('Life Cycle Cost Evaluation'!$M$1,W67:W$100)/(1+'Life Cycle Cost Evaluation'!$M$1)^($B66-'Life Cycle Cost Evaluation'!$M$4)</f>
        <v>0</v>
      </c>
      <c r="X151" s="208">
        <f>-NPV('Life Cycle Cost Evaluation'!$M$1,X67:X$100)/(1+'Life Cycle Cost Evaluation'!$M$1)^($B66-'Life Cycle Cost Evaluation'!$M$4)</f>
        <v>-72323.109265460138</v>
      </c>
      <c r="Y151" s="208">
        <f>-NPV('Life Cycle Cost Evaluation'!$M$1,Y67:Y$100)/(1+'Life Cycle Cost Evaluation'!$M$1)^($B66-'Life Cycle Cost Evaluation'!$M$4)</f>
        <v>0</v>
      </c>
      <c r="Z151" s="208">
        <f>-NPV('Life Cycle Cost Evaluation'!$M$1,Z67:Z$100)/(1+'Life Cycle Cost Evaluation'!$M$1)^($B66-'Life Cycle Cost Evaluation'!$M$4)</f>
        <v>0</v>
      </c>
      <c r="AA151" s="208">
        <f>-NPV('Life Cycle Cost Evaluation'!$M$1,AA67:AA$100)/(1+'Life Cycle Cost Evaluation'!$M$1)^($B66-'Life Cycle Cost Evaluation'!$M$4)</f>
        <v>-63034.056606057711</v>
      </c>
      <c r="AB151" s="208">
        <f>-NPV('Life Cycle Cost Evaluation'!$M$1,AB67:AB$100)/(1+'Life Cycle Cost Evaluation'!$M$1)^($B66-'Life Cycle Cost Evaluation'!$M$4)</f>
        <v>0</v>
      </c>
      <c r="AC151" s="208">
        <f>-NPV('Life Cycle Cost Evaluation'!$M$1,AC67:AC$100)/(1+'Life Cycle Cost Evaluation'!$M$1)^($B66-'Life Cycle Cost Evaluation'!$M$4)</f>
        <v>0</v>
      </c>
      <c r="AD151" s="208">
        <f>-NPV('Life Cycle Cost Evaluation'!$M$1,AD67:AD$100)/(1+'Life Cycle Cost Evaluation'!$M$1)^($B66-'Life Cycle Cost Evaluation'!$M$4)</f>
        <v>0</v>
      </c>
      <c r="AE151" s="208">
        <f>-NPV('Life Cycle Cost Evaluation'!$M$1,AE67:AE$100)/(1+'Life Cycle Cost Evaluation'!$M$1)^($B66-'Life Cycle Cost Evaluation'!$M$4)</f>
        <v>-50822.198436859624</v>
      </c>
      <c r="AF151" s="208">
        <f>-NPV('Life Cycle Cost Evaluation'!$M$1,AF67:AF$100)/(1+'Life Cycle Cost Evaluation'!$M$1)^($B66-'Life Cycle Cost Evaluation'!$M$4)</f>
        <v>0</v>
      </c>
      <c r="AG151" s="208">
        <f>-NPV('Life Cycle Cost Evaluation'!$M$1,AG67:AG$100)/(1+'Life Cycle Cost Evaluation'!$M$1)^($B66-'Life Cycle Cost Evaluation'!$M$4)</f>
        <v>0</v>
      </c>
      <c r="AH151" s="208">
        <f>-NPV('Life Cycle Cost Evaluation'!$M$1,AH67:AH$100)/(1+'Life Cycle Cost Evaluation'!$M$1)^($B66-'Life Cycle Cost Evaluation'!$M$4)</f>
        <v>0</v>
      </c>
      <c r="AI151" s="208">
        <f>-NPV('Life Cycle Cost Evaluation'!$M$1,AI67:AI$100)/(1+'Life Cycle Cost Evaluation'!$M$1)^($B66-'Life Cycle Cost Evaluation'!$M$4)</f>
        <v>-213339.48156726084</v>
      </c>
      <c r="AJ151" s="208">
        <f>-NPV('Life Cycle Cost Evaluation'!$M$1,AJ67:AJ$100)/(1+'Life Cycle Cost Evaluation'!$M$1)^($B66-'Life Cycle Cost Evaluation'!$M$4)</f>
        <v>0</v>
      </c>
      <c r="AK151" s="208">
        <f>-NPV('Life Cycle Cost Evaluation'!$M$1,AK67:AK$100)/(1+'Life Cycle Cost Evaluation'!$M$1)^($B66-'Life Cycle Cost Evaluation'!$M$4)</f>
        <v>0</v>
      </c>
      <c r="AL151" s="208">
        <f>-NPV('Life Cycle Cost Evaluation'!$M$1,AL67:AL$100)/(1+'Life Cycle Cost Evaluation'!$M$1)^($B66-'Life Cycle Cost Evaluation'!$M$4)</f>
        <v>-52203.045592497503</v>
      </c>
      <c r="AM151" s="208">
        <f>-NPV('Life Cycle Cost Evaluation'!$M$1,AM67:AM$100)/(1+'Life Cycle Cost Evaluation'!$M$1)^($B66-'Life Cycle Cost Evaluation'!$M$4)</f>
        <v>0</v>
      </c>
      <c r="AN151" s="208">
        <f>-NPV('Life Cycle Cost Evaluation'!$M$1,AN67:AN$100)/(1+'Life Cycle Cost Evaluation'!$M$1)^($B66-'Life Cycle Cost Evaluation'!$M$4)</f>
        <v>0</v>
      </c>
      <c r="AO151" s="208">
        <f>-NPV('Life Cycle Cost Evaluation'!$M$1,AO67:AO$100)/(1+'Life Cycle Cost Evaluation'!$M$1)^($B66-'Life Cycle Cost Evaluation'!$M$4)</f>
        <v>0</v>
      </c>
      <c r="AP151" s="208">
        <f>-NPV('Life Cycle Cost Evaluation'!$M$1,AP67:AP$100)/(1+'Life Cycle Cost Evaluation'!$M$1)^($B66-'Life Cycle Cost Evaluation'!$M$4)</f>
        <v>-62141.500021465421</v>
      </c>
      <c r="AQ151" s="208">
        <f>-NPV('Life Cycle Cost Evaluation'!$M$1,AQ67:AQ$100)/(1+'Life Cycle Cost Evaluation'!$M$1)^($B66-'Life Cycle Cost Evaluation'!$M$4)</f>
        <v>0</v>
      </c>
      <c r="AR151" s="208">
        <f>-NPV('Life Cycle Cost Evaluation'!$M$1,AR67:AR$100)/(1+'Life Cycle Cost Evaluation'!$M$1)^($B66-'Life Cycle Cost Evaluation'!$M$4)</f>
        <v>0</v>
      </c>
      <c r="AS151" s="208">
        <f>-NPV('Life Cycle Cost Evaluation'!$M$1,AS67:AS$100)/(1+'Life Cycle Cost Evaluation'!$M$1)^($B66-'Life Cycle Cost Evaluation'!$M$4)</f>
        <v>0</v>
      </c>
      <c r="AT151" s="208">
        <f>-NPV('Life Cycle Cost Evaluation'!$M$1,AT67:AT$100)/(1+'Life Cycle Cost Evaluation'!$M$1)^($B66-'Life Cycle Cost Evaluation'!$M$4)</f>
        <v>0</v>
      </c>
      <c r="AU151" s="208">
        <f>-NPV('Life Cycle Cost Evaluation'!$M$1,AU67:AU$100)/(1+'Life Cycle Cost Evaluation'!$M$1)^($B66-'Life Cycle Cost Evaluation'!$M$4)</f>
        <v>0</v>
      </c>
      <c r="AV151" s="208">
        <f>-NPV('Life Cycle Cost Evaluation'!$M$1,AV67:AV$100)/(1+'Life Cycle Cost Evaluation'!$M$1)^($B66-'Life Cycle Cost Evaluation'!$M$4)</f>
        <v>0</v>
      </c>
      <c r="AW151" s="208">
        <f>-NPV('Life Cycle Cost Evaluation'!$M$1,AW67:AW$100)/(1+'Life Cycle Cost Evaluation'!$M$1)^($B66-'Life Cycle Cost Evaluation'!$M$4)</f>
        <v>0</v>
      </c>
      <c r="AX151" s="208">
        <f>-NPV('Life Cycle Cost Evaluation'!$M$1,AX67:AX$100)/(1+'Life Cycle Cost Evaluation'!$M$1)^($B66-'Life Cycle Cost Evaluation'!$M$4)</f>
        <v>0</v>
      </c>
      <c r="AY151" s="208">
        <f>-NPV('Life Cycle Cost Evaluation'!$M$1,AY67:AY$100)/(1+'Life Cycle Cost Evaluation'!$M$1)^($B66-'Life Cycle Cost Evaluation'!$M$4)</f>
        <v>0</v>
      </c>
      <c r="AZ151" s="208">
        <f>-NPV('Life Cycle Cost Evaluation'!$M$1,AZ67:AZ$100)/(1+'Life Cycle Cost Evaluation'!$M$1)^($B66-'Life Cycle Cost Evaluation'!$M$4)</f>
        <v>-184688.26506948934</v>
      </c>
      <c r="BA151" s="208">
        <f>-NPV('Life Cycle Cost Evaluation'!$M$1,BA67:BA$100)/(1+'Life Cycle Cost Evaluation'!$M$1)^($B66-'Life Cycle Cost Evaluation'!$M$4)</f>
        <v>0</v>
      </c>
      <c r="BB151" s="208">
        <f>-NPV('Life Cycle Cost Evaluation'!$M$1,BB67:BB$100)/(1+'Life Cycle Cost Evaluation'!$M$1)^($B66-'Life Cycle Cost Evaluation'!$M$4)</f>
        <v>0</v>
      </c>
      <c r="BC151" s="208">
        <f>-NPV('Life Cycle Cost Evaluation'!$M$1,BC67:BC$100)/(1+'Life Cycle Cost Evaluation'!$M$1)^($B66-'Life Cycle Cost Evaluation'!$M$4)</f>
        <v>0</v>
      </c>
      <c r="BD151" s="208">
        <f>-NPV('Life Cycle Cost Evaluation'!$M$1,BD67:BD$100)/(1+'Life Cycle Cost Evaluation'!$M$1)^($B66-'Life Cycle Cost Evaluation'!$M$4)</f>
        <v>0</v>
      </c>
      <c r="BE151" s="208">
        <f>-NPV('Life Cycle Cost Evaluation'!$M$1,BE67:BE$100)/(1+'Life Cycle Cost Evaluation'!$M$1)^($B66-'Life Cycle Cost Evaluation'!$M$4)</f>
        <v>-97244.639052958883</v>
      </c>
      <c r="BF151" s="208">
        <f>-NPV('Life Cycle Cost Evaluation'!$M$1,BF67:BF$100)/(1+'Life Cycle Cost Evaluation'!$M$1)^($B66-'Life Cycle Cost Evaluation'!$M$4)</f>
        <v>0</v>
      </c>
      <c r="BG151" s="208">
        <f>-NPV('Life Cycle Cost Evaluation'!$M$1,BG67:BG$100)/(1+'Life Cycle Cost Evaluation'!$M$1)^($B66-'Life Cycle Cost Evaluation'!$M$4)</f>
        <v>0</v>
      </c>
      <c r="BH151" s="208">
        <f>-NPV('Life Cycle Cost Evaluation'!$M$1,BH67:BH$100)/(1+'Life Cycle Cost Evaluation'!$M$1)^($B66-'Life Cycle Cost Evaluation'!$M$4)</f>
        <v>-1458065.2071545965</v>
      </c>
      <c r="BI151" s="208">
        <f>-NPV('Life Cycle Cost Evaluation'!$M$1,BI67:BI$100)/(1+'Life Cycle Cost Evaluation'!$M$1)^($B66-'Life Cycle Cost Evaluation'!$M$4)</f>
        <v>0</v>
      </c>
      <c r="BJ151" s="208">
        <f>-NPV('Life Cycle Cost Evaluation'!$M$1,BJ67:BJ$100)/(1+'Life Cycle Cost Evaluation'!$M$1)^($B66-'Life Cycle Cost Evaluation'!$M$4)</f>
        <v>0</v>
      </c>
      <c r="BK151" s="208">
        <f>-NPV('Life Cycle Cost Evaluation'!$M$1,BK67:BK$100)/(1+'Life Cycle Cost Evaluation'!$M$1)^($B66-'Life Cycle Cost Evaluation'!$M$4)</f>
        <v>0</v>
      </c>
      <c r="BL151" s="208">
        <f>-NPV('Life Cycle Cost Evaluation'!$M$1,BL67:BL$100)/(1+'Life Cycle Cost Evaluation'!$M$1)^($B66-'Life Cycle Cost Evaluation'!$M$4)</f>
        <v>0</v>
      </c>
      <c r="BM151" s="208">
        <f>-NPV('Life Cycle Cost Evaluation'!$M$1,BM67:BM$100)/(1+'Life Cycle Cost Evaluation'!$M$1)^($B66-'Life Cycle Cost Evaluation'!$M$4)</f>
        <v>0</v>
      </c>
      <c r="BN151" s="208">
        <f>-NPV('Life Cycle Cost Evaluation'!$M$1,BN67:BN$100)/(1+'Life Cycle Cost Evaluation'!$M$1)^($B66-'Life Cycle Cost Evaluation'!$M$4)</f>
        <v>0</v>
      </c>
      <c r="BO151" s="208">
        <f>-NPV('Life Cycle Cost Evaluation'!$M$1,BO67:BO$100)/(1+'Life Cycle Cost Evaluation'!$M$1)^($B66-'Life Cycle Cost Evaluation'!$M$4)</f>
        <v>0</v>
      </c>
      <c r="BP151" s="208">
        <f>-NPV('Life Cycle Cost Evaluation'!$M$1,BP67:BP$100)/(1+'Life Cycle Cost Evaluation'!$M$1)^($B66-'Life Cycle Cost Evaluation'!$M$4)</f>
        <v>0</v>
      </c>
      <c r="BQ151" s="208">
        <f>-NPV('Life Cycle Cost Evaluation'!$M$1,BQ67:BQ$100)/(1+'Life Cycle Cost Evaluation'!$M$1)^($B66-'Life Cycle Cost Evaluation'!$M$4)</f>
        <v>0</v>
      </c>
      <c r="BR151" s="208">
        <f>-NPV('Life Cycle Cost Evaluation'!$M$1,BR67:BR$100)/(1+'Life Cycle Cost Evaluation'!$M$1)^($B66-'Life Cycle Cost Evaluation'!$M$4)</f>
        <v>0</v>
      </c>
      <c r="BS151" s="208">
        <f>-NPV('Life Cycle Cost Evaluation'!$M$1,BS67:BS$100)/(1+'Life Cycle Cost Evaluation'!$M$1)^($B66-'Life Cycle Cost Evaluation'!$M$4)</f>
        <v>0</v>
      </c>
      <c r="BT151" s="208">
        <f>-NPV('Life Cycle Cost Evaluation'!$M$1,BT67:BT$100)/(1+'Life Cycle Cost Evaluation'!$M$1)^($B66-'Life Cycle Cost Evaluation'!$M$4)</f>
        <v>0</v>
      </c>
      <c r="BU151" s="208">
        <f>-NPV('Life Cycle Cost Evaluation'!$M$1,BU67:BU$100)/(1+'Life Cycle Cost Evaluation'!$M$1)^($B66-'Life Cycle Cost Evaluation'!$M$4)</f>
        <v>0</v>
      </c>
      <c r="BV151" s="208">
        <f>-NPV('Life Cycle Cost Evaluation'!$M$1,BV67:BV$100)/(1+'Life Cycle Cost Evaluation'!$M$1)^($B66-'Life Cycle Cost Evaluation'!$M$4)</f>
        <v>0</v>
      </c>
      <c r="BW151" s="208">
        <f>-NPV('Life Cycle Cost Evaluation'!$M$1,BW67:BW$100)/(1+'Life Cycle Cost Evaluation'!$M$1)^($B66-'Life Cycle Cost Evaluation'!$M$4)</f>
        <v>0</v>
      </c>
      <c r="BX151" s="208">
        <f>-NPV('Life Cycle Cost Evaluation'!$M$1,BX67:BX$100)/(1+'Life Cycle Cost Evaluation'!$M$1)^($B66-'Life Cycle Cost Evaluation'!$M$4)</f>
        <v>0</v>
      </c>
      <c r="BY151" s="208">
        <f>-NPV('Life Cycle Cost Evaluation'!$M$1,BY67:BY$100)/(1+'Life Cycle Cost Evaluation'!$M$1)^($B66-'Life Cycle Cost Evaluation'!$M$4)</f>
        <v>0</v>
      </c>
      <c r="BZ151" s="208">
        <f>-NPV('Life Cycle Cost Evaluation'!$M$1,BZ67:BZ$100)/(1+'Life Cycle Cost Evaluation'!$M$1)^($B66-'Life Cycle Cost Evaluation'!$M$4)</f>
        <v>0</v>
      </c>
      <c r="CA151" s="208">
        <f>-NPV('Life Cycle Cost Evaluation'!$M$1,CA67:CA$100)/(1+'Life Cycle Cost Evaluation'!$M$1)^($B66-'Life Cycle Cost Evaluation'!$M$4)</f>
        <v>0</v>
      </c>
      <c r="CB151" s="208">
        <f>-NPV('Life Cycle Cost Evaluation'!$M$1,CB67:CB$100)/(1+'Life Cycle Cost Evaluation'!$M$1)^($B66-'Life Cycle Cost Evaluation'!$M$4)</f>
        <v>0</v>
      </c>
      <c r="CC151" s="208">
        <f>-NPV('Life Cycle Cost Evaluation'!$M$1,CC67:CC$100)/(1+'Life Cycle Cost Evaluation'!$M$1)^($B66-'Life Cycle Cost Evaluation'!$M$4)</f>
        <v>0</v>
      </c>
      <c r="CD151" s="208">
        <f>-NPV('Life Cycle Cost Evaluation'!$M$1,CD67:CD$100)/(1+'Life Cycle Cost Evaluation'!$M$1)^($B66-'Life Cycle Cost Evaluation'!$M$4)</f>
        <v>0</v>
      </c>
      <c r="CE151" s="208">
        <f>-NPV('Life Cycle Cost Evaluation'!$M$1,CE67:CE$100)/(1+'Life Cycle Cost Evaluation'!$M$1)^($B66-'Life Cycle Cost Evaluation'!$M$4)</f>
        <v>0</v>
      </c>
      <c r="CF151" s="208">
        <f>-NPV('Life Cycle Cost Evaluation'!$M$1,CF67:CF$100)/(1+'Life Cycle Cost Evaluation'!$M$1)^($B66-'Life Cycle Cost Evaluation'!$M$4)</f>
        <v>0</v>
      </c>
      <c r="CG151" s="208">
        <f>SUM(D151:AX151)</f>
        <v>-821770.53075961815</v>
      </c>
    </row>
    <row r="152" spans="2:85" x14ac:dyDescent="0.2">
      <c r="B152" s="86">
        <f t="shared" si="124"/>
        <v>2074</v>
      </c>
      <c r="C152" s="208"/>
      <c r="D152" s="208">
        <f>-NPV('Life Cycle Cost Evaluation'!$M$1,D68:D$100)/(1+'Life Cycle Cost Evaluation'!$M$1)^($B67-'Life Cycle Cost Evaluation'!$M$4)</f>
        <v>-5500.6331648584692</v>
      </c>
      <c r="E152" s="208">
        <f>-NPV('Life Cycle Cost Evaluation'!$M$1,E68:E$100)/(1+'Life Cycle Cost Evaluation'!$M$1)^($B67-'Life Cycle Cost Evaluation'!$M$4)</f>
        <v>-5963.6830847372821</v>
      </c>
      <c r="F152" s="208">
        <f>-NPV('Life Cycle Cost Evaluation'!$M$1,F68:F$100)/(1+'Life Cycle Cost Evaluation'!$M$1)^($B67-'Life Cycle Cost Evaluation'!$M$4)</f>
        <v>-16207.531904107291</v>
      </c>
      <c r="G152" s="208">
        <f>-NPV('Life Cycle Cost Evaluation'!$M$1,G68:G$100)/(1+'Life Cycle Cost Evaluation'!$M$1)^($B67-'Life Cycle Cost Evaluation'!$M$4)</f>
        <v>0</v>
      </c>
      <c r="H152" s="208">
        <f>-NPV('Life Cycle Cost Evaluation'!$M$1,H68:H$100)/(1+'Life Cycle Cost Evaluation'!$M$1)^($B67-'Life Cycle Cost Evaluation'!$M$4)</f>
        <v>-37800.062948898259</v>
      </c>
      <c r="I152" s="208">
        <f>-NPV('Life Cycle Cost Evaluation'!$M$1,I68:I$100)/(1+'Life Cycle Cost Evaluation'!$M$1)^($B67-'Life Cycle Cost Evaluation'!$M$4)</f>
        <v>-115993.40614166101</v>
      </c>
      <c r="J152" s="208">
        <f>-NPV('Life Cycle Cost Evaluation'!$M$1,J68:J$100)/(1+'Life Cycle Cost Evaluation'!$M$1)^($B67-'Life Cycle Cost Evaluation'!$M$4)</f>
        <v>-50035.226825313672</v>
      </c>
      <c r="K152" s="208">
        <f>-NPV('Life Cycle Cost Evaluation'!$M$1,K68:K$100)/(1+'Life Cycle Cost Evaluation'!$M$1)^($B67-'Life Cycle Cost Evaluation'!$M$4)</f>
        <v>0</v>
      </c>
      <c r="L152" s="208">
        <f>-NPV('Life Cycle Cost Evaluation'!$M$1,L68:L$100)/(1+'Life Cycle Cost Evaluation'!$M$1)^($B67-'Life Cycle Cost Evaluation'!$M$4)</f>
        <v>-24600.110165694634</v>
      </c>
      <c r="M152" s="208">
        <f>-NPV('Life Cycle Cost Evaluation'!$M$1,M68:M$100)/(1+'Life Cycle Cost Evaluation'!$M$1)^($B67-'Life Cycle Cost Evaluation'!$M$4)</f>
        <v>-17519.198118900717</v>
      </c>
      <c r="N152" s="208">
        <f>-NPV('Life Cycle Cost Evaluation'!$M$1,N68:N$100)/(1+'Life Cycle Cost Evaluation'!$M$1)^($B67-'Life Cycle Cost Evaluation'!$M$4)</f>
        <v>0</v>
      </c>
      <c r="O152" s="208">
        <f>-NPV('Life Cycle Cost Evaluation'!$M$1,O68:O$100)/(1+'Life Cycle Cost Evaluation'!$M$1)^($B67-'Life Cycle Cost Evaluation'!$M$4)</f>
        <v>0</v>
      </c>
      <c r="P152" s="208">
        <f>-NPV('Life Cycle Cost Evaluation'!$M$1,P68:P$100)/(1+'Life Cycle Cost Evaluation'!$M$1)^($B67-'Life Cycle Cost Evaluation'!$M$4)</f>
        <v>0</v>
      </c>
      <c r="Q152" s="208">
        <f>-NPV('Life Cycle Cost Evaluation'!$M$1,Q68:Q$100)/(1+'Life Cycle Cost Evaluation'!$M$1)^($B67-'Life Cycle Cost Evaluation'!$M$4)</f>
        <v>0</v>
      </c>
      <c r="R152" s="208">
        <f>-NPV('Life Cycle Cost Evaluation'!$M$1,R68:R$100)/(1+'Life Cycle Cost Evaluation'!$M$1)^($B67-'Life Cycle Cost Evaluation'!$M$4)</f>
        <v>0</v>
      </c>
      <c r="S152" s="208">
        <f>-NPV('Life Cycle Cost Evaluation'!$M$1,S68:S$100)/(1+'Life Cycle Cost Evaluation'!$M$1)^($B67-'Life Cycle Cost Evaluation'!$M$4)</f>
        <v>0</v>
      </c>
      <c r="T152" s="208">
        <f>-NPV('Life Cycle Cost Evaluation'!$M$1,T68:T$100)/(1+'Life Cycle Cost Evaluation'!$M$1)^($B67-'Life Cycle Cost Evaluation'!$M$4)</f>
        <v>0</v>
      </c>
      <c r="U152" s="208">
        <f>-NPV('Life Cycle Cost Evaluation'!$M$1,U68:U$100)/(1+'Life Cycle Cost Evaluation'!$M$1)^($B67-'Life Cycle Cost Evaluation'!$M$4)</f>
        <v>0</v>
      </c>
      <c r="V152" s="208">
        <f>-NPV('Life Cycle Cost Evaluation'!$M$1,V68:V$100)/(1+'Life Cycle Cost Evaluation'!$M$1)^($B67-'Life Cycle Cost Evaluation'!$M$4)</f>
        <v>0</v>
      </c>
      <c r="W152" s="208">
        <f>-NPV('Life Cycle Cost Evaluation'!$M$1,W68:W$100)/(1+'Life Cycle Cost Evaluation'!$M$1)^($B67-'Life Cycle Cost Evaluation'!$M$4)</f>
        <v>0</v>
      </c>
      <c r="X152" s="208">
        <f>-NPV('Life Cycle Cost Evaluation'!$M$1,X68:X$100)/(1+'Life Cycle Cost Evaluation'!$M$1)^($B67-'Life Cycle Cost Evaluation'!$M$4)</f>
        <v>-65378.021862880407</v>
      </c>
      <c r="Y152" s="208">
        <f>-NPV('Life Cycle Cost Evaluation'!$M$1,Y68:Y$100)/(1+'Life Cycle Cost Evaluation'!$M$1)^($B67-'Life Cycle Cost Evaluation'!$M$4)</f>
        <v>0</v>
      </c>
      <c r="Z152" s="208">
        <f>-NPV('Life Cycle Cost Evaluation'!$M$1,Z68:Z$100)/(1+'Life Cycle Cost Evaluation'!$M$1)^($B67-'Life Cycle Cost Evaluation'!$M$4)</f>
        <v>0</v>
      </c>
      <c r="AA152" s="208">
        <f>-NPV('Life Cycle Cost Evaluation'!$M$1,AA68:AA$100)/(1+'Life Cycle Cost Evaluation'!$M$1)^($B67-'Life Cycle Cost Evaluation'!$M$4)</f>
        <v>-57099.182235782951</v>
      </c>
      <c r="AB152" s="208">
        <f>-NPV('Life Cycle Cost Evaluation'!$M$1,AB68:AB$100)/(1+'Life Cycle Cost Evaluation'!$M$1)^($B67-'Life Cycle Cost Evaluation'!$M$4)</f>
        <v>0</v>
      </c>
      <c r="AC152" s="208">
        <f>-NPV('Life Cycle Cost Evaluation'!$M$1,AC68:AC$100)/(1+'Life Cycle Cost Evaluation'!$M$1)^($B67-'Life Cycle Cost Evaluation'!$M$4)</f>
        <v>0</v>
      </c>
      <c r="AD152" s="208">
        <f>-NPV('Life Cycle Cost Evaluation'!$M$1,AD68:AD$100)/(1+'Life Cycle Cost Evaluation'!$M$1)^($B67-'Life Cycle Cost Evaluation'!$M$4)</f>
        <v>0</v>
      </c>
      <c r="AE152" s="208">
        <f>-NPV('Life Cycle Cost Evaluation'!$M$1,AE68:AE$100)/(1+'Life Cycle Cost Evaluation'!$M$1)^($B67-'Life Cycle Cost Evaluation'!$M$4)</f>
        <v>-46130.241536431247</v>
      </c>
      <c r="AF152" s="208">
        <f>-NPV('Life Cycle Cost Evaluation'!$M$1,AF68:AF$100)/(1+'Life Cycle Cost Evaluation'!$M$1)^($B67-'Life Cycle Cost Evaluation'!$M$4)</f>
        <v>0</v>
      </c>
      <c r="AG152" s="208">
        <f>-NPV('Life Cycle Cost Evaluation'!$M$1,AG68:AG$100)/(1+'Life Cycle Cost Evaluation'!$M$1)^($B67-'Life Cycle Cost Evaluation'!$M$4)</f>
        <v>0</v>
      </c>
      <c r="AH152" s="208">
        <f>-NPV('Life Cycle Cost Evaluation'!$M$1,AH68:AH$100)/(1+'Life Cycle Cost Evaluation'!$M$1)^($B67-'Life Cycle Cost Evaluation'!$M$4)</f>
        <v>0</v>
      </c>
      <c r="AI152" s="208">
        <f>-NPV('Life Cycle Cost Evaluation'!$M$1,AI68:AI$100)/(1+'Life Cycle Cost Evaluation'!$M$1)^($B67-'Life Cycle Cost Evaluation'!$M$4)</f>
        <v>-193900.4975587565</v>
      </c>
      <c r="AJ152" s="208">
        <f>-NPV('Life Cycle Cost Evaluation'!$M$1,AJ68:AJ$100)/(1+'Life Cycle Cost Evaluation'!$M$1)^($B67-'Life Cycle Cost Evaluation'!$M$4)</f>
        <v>0</v>
      </c>
      <c r="AK152" s="208">
        <f>-NPV('Life Cycle Cost Evaluation'!$M$1,AK68:AK$100)/(1+'Life Cycle Cost Evaluation'!$M$1)^($B67-'Life Cycle Cost Evaluation'!$M$4)</f>
        <v>0</v>
      </c>
      <c r="AL152" s="208">
        <f>-NPV('Life Cycle Cost Evaluation'!$M$1,AL68:AL$100)/(1+'Life Cycle Cost Evaluation'!$M$1)^($B67-'Life Cycle Cost Evaluation'!$M$4)</f>
        <v>-47474.573497543526</v>
      </c>
      <c r="AM152" s="208">
        <f>-NPV('Life Cycle Cost Evaluation'!$M$1,AM68:AM$100)/(1+'Life Cycle Cost Evaluation'!$M$1)^($B67-'Life Cycle Cost Evaluation'!$M$4)</f>
        <v>0</v>
      </c>
      <c r="AN152" s="208">
        <f>-NPV('Life Cycle Cost Evaluation'!$M$1,AN68:AN$100)/(1+'Life Cycle Cost Evaluation'!$M$1)^($B67-'Life Cycle Cost Evaluation'!$M$4)</f>
        <v>0</v>
      </c>
      <c r="AO152" s="208">
        <f>-NPV('Life Cycle Cost Evaluation'!$M$1,AO68:AO$100)/(1+'Life Cycle Cost Evaluation'!$M$1)^($B67-'Life Cycle Cost Evaluation'!$M$4)</f>
        <v>0</v>
      </c>
      <c r="AP152" s="208">
        <f>-NPV('Life Cycle Cost Evaluation'!$M$1,AP68:AP$100)/(1+'Life Cycle Cost Evaluation'!$M$1)^($B67-'Life Cycle Cost Evaluation'!$M$4)</f>
        <v>-56529.186000860384</v>
      </c>
      <c r="AQ152" s="208">
        <f>-NPV('Life Cycle Cost Evaluation'!$M$1,AQ68:AQ$100)/(1+'Life Cycle Cost Evaluation'!$M$1)^($B67-'Life Cycle Cost Evaluation'!$M$4)</f>
        <v>0</v>
      </c>
      <c r="AR152" s="208">
        <f>-NPV('Life Cycle Cost Evaluation'!$M$1,AR68:AR$100)/(1+'Life Cycle Cost Evaluation'!$M$1)^($B67-'Life Cycle Cost Evaluation'!$M$4)</f>
        <v>0</v>
      </c>
      <c r="AS152" s="208">
        <f>-NPV('Life Cycle Cost Evaluation'!$M$1,AS68:AS$100)/(1+'Life Cycle Cost Evaluation'!$M$1)^($B67-'Life Cycle Cost Evaluation'!$M$4)</f>
        <v>0</v>
      </c>
      <c r="AT152" s="208">
        <f>-NPV('Life Cycle Cost Evaluation'!$M$1,AT68:AT$100)/(1+'Life Cycle Cost Evaluation'!$M$1)^($B67-'Life Cycle Cost Evaluation'!$M$4)</f>
        <v>0</v>
      </c>
      <c r="AU152" s="208">
        <f>-NPV('Life Cycle Cost Evaluation'!$M$1,AU68:AU$100)/(1+'Life Cycle Cost Evaluation'!$M$1)^($B67-'Life Cycle Cost Evaluation'!$M$4)</f>
        <v>0</v>
      </c>
      <c r="AV152" s="208">
        <f>-NPV('Life Cycle Cost Evaluation'!$M$1,AV68:AV$100)/(1+'Life Cycle Cost Evaluation'!$M$1)^($B67-'Life Cycle Cost Evaluation'!$M$4)</f>
        <v>0</v>
      </c>
      <c r="AW152" s="208">
        <f>-NPV('Life Cycle Cost Evaluation'!$M$1,AW68:AW$100)/(1+'Life Cycle Cost Evaluation'!$M$1)^($B67-'Life Cycle Cost Evaluation'!$M$4)</f>
        <v>0</v>
      </c>
      <c r="AX152" s="208">
        <f>-NPV('Life Cycle Cost Evaluation'!$M$1,AX68:AX$100)/(1+'Life Cycle Cost Evaluation'!$M$1)^($B67-'Life Cycle Cost Evaluation'!$M$4)</f>
        <v>0</v>
      </c>
      <c r="AY152" s="208">
        <f>-NPV('Life Cycle Cost Evaluation'!$M$1,AY68:AY$100)/(1+'Life Cycle Cost Evaluation'!$M$1)^($B67-'Life Cycle Cost Evaluation'!$M$4)</f>
        <v>0</v>
      </c>
      <c r="AZ152" s="208">
        <f>-NPV('Life Cycle Cost Evaluation'!$M$1,AZ68:AZ$100)/(1+'Life Cycle Cost Evaluation'!$M$1)^($B67-'Life Cycle Cost Evaluation'!$M$4)</f>
        <v>-173302.30371538829</v>
      </c>
      <c r="BA152" s="208">
        <f>-NPV('Life Cycle Cost Evaluation'!$M$1,BA68:BA$100)/(1+'Life Cycle Cost Evaluation'!$M$1)^($B67-'Life Cycle Cost Evaluation'!$M$4)</f>
        <v>0</v>
      </c>
      <c r="BB152" s="208">
        <f>-NPV('Life Cycle Cost Evaluation'!$M$1,BB68:BB$100)/(1+'Life Cycle Cost Evaluation'!$M$1)^($B67-'Life Cycle Cost Evaluation'!$M$4)</f>
        <v>0</v>
      </c>
      <c r="BC152" s="208">
        <f>-NPV('Life Cycle Cost Evaluation'!$M$1,BC68:BC$100)/(1+'Life Cycle Cost Evaluation'!$M$1)^($B67-'Life Cycle Cost Evaluation'!$M$4)</f>
        <v>0</v>
      </c>
      <c r="BD152" s="208">
        <f>-NPV('Life Cycle Cost Evaluation'!$M$1,BD68:BD$100)/(1+'Life Cycle Cost Evaluation'!$M$1)^($B67-'Life Cycle Cost Evaluation'!$M$4)</f>
        <v>0</v>
      </c>
      <c r="BE152" s="208">
        <f>-NPV('Life Cycle Cost Evaluation'!$M$1,BE68:BE$100)/(1+'Life Cycle Cost Evaluation'!$M$1)^($B67-'Life Cycle Cost Evaluation'!$M$4)</f>
        <v>-91249.544011409278</v>
      </c>
      <c r="BF152" s="208">
        <f>-NPV('Life Cycle Cost Evaluation'!$M$1,BF68:BF$100)/(1+'Life Cycle Cost Evaluation'!$M$1)^($B67-'Life Cycle Cost Evaluation'!$M$4)</f>
        <v>0</v>
      </c>
      <c r="BG152" s="208">
        <f>-NPV('Life Cycle Cost Evaluation'!$M$1,BG68:BG$100)/(1+'Life Cycle Cost Evaluation'!$M$1)^($B67-'Life Cycle Cost Evaluation'!$M$4)</f>
        <v>0</v>
      </c>
      <c r="BH152" s="208">
        <f>-NPV('Life Cycle Cost Evaluation'!$M$1,BH68:BH$100)/(1+'Life Cycle Cost Evaluation'!$M$1)^($B67-'Life Cycle Cost Evaluation'!$M$4)</f>
        <v>-1368176.0412448123</v>
      </c>
      <c r="BI152" s="208">
        <f>-NPV('Life Cycle Cost Evaluation'!$M$1,BI68:BI$100)/(1+'Life Cycle Cost Evaluation'!$M$1)^($B67-'Life Cycle Cost Evaluation'!$M$4)</f>
        <v>0</v>
      </c>
      <c r="BJ152" s="208">
        <f>-NPV('Life Cycle Cost Evaluation'!$M$1,BJ68:BJ$100)/(1+'Life Cycle Cost Evaluation'!$M$1)^($B67-'Life Cycle Cost Evaluation'!$M$4)</f>
        <v>0</v>
      </c>
      <c r="BK152" s="208">
        <f>-NPV('Life Cycle Cost Evaluation'!$M$1,BK68:BK$100)/(1+'Life Cycle Cost Evaluation'!$M$1)^($B67-'Life Cycle Cost Evaluation'!$M$4)</f>
        <v>0</v>
      </c>
      <c r="BL152" s="208">
        <f>-NPV('Life Cycle Cost Evaluation'!$M$1,BL68:BL$100)/(1+'Life Cycle Cost Evaluation'!$M$1)^($B67-'Life Cycle Cost Evaluation'!$M$4)</f>
        <v>0</v>
      </c>
      <c r="BM152" s="208">
        <f>-NPV('Life Cycle Cost Evaluation'!$M$1,BM68:BM$100)/(1+'Life Cycle Cost Evaluation'!$M$1)^($B67-'Life Cycle Cost Evaluation'!$M$4)</f>
        <v>0</v>
      </c>
      <c r="BN152" s="208">
        <f>-NPV('Life Cycle Cost Evaluation'!$M$1,BN68:BN$100)/(1+'Life Cycle Cost Evaluation'!$M$1)^($B67-'Life Cycle Cost Evaluation'!$M$4)</f>
        <v>0</v>
      </c>
      <c r="BO152" s="208">
        <f>-NPV('Life Cycle Cost Evaluation'!$M$1,BO68:BO$100)/(1+'Life Cycle Cost Evaluation'!$M$1)^($B67-'Life Cycle Cost Evaluation'!$M$4)</f>
        <v>0</v>
      </c>
      <c r="BP152" s="208">
        <f>-NPV('Life Cycle Cost Evaluation'!$M$1,BP68:BP$100)/(1+'Life Cycle Cost Evaluation'!$M$1)^($B67-'Life Cycle Cost Evaluation'!$M$4)</f>
        <v>0</v>
      </c>
      <c r="BQ152" s="208">
        <f>-NPV('Life Cycle Cost Evaluation'!$M$1,BQ68:BQ$100)/(1+'Life Cycle Cost Evaluation'!$M$1)^($B67-'Life Cycle Cost Evaluation'!$M$4)</f>
        <v>0</v>
      </c>
      <c r="BR152" s="208">
        <f>-NPV('Life Cycle Cost Evaluation'!$M$1,BR68:BR$100)/(1+'Life Cycle Cost Evaluation'!$M$1)^($B67-'Life Cycle Cost Evaluation'!$M$4)</f>
        <v>0</v>
      </c>
      <c r="BS152" s="208">
        <f>-NPV('Life Cycle Cost Evaluation'!$M$1,BS68:BS$100)/(1+'Life Cycle Cost Evaluation'!$M$1)^($B67-'Life Cycle Cost Evaluation'!$M$4)</f>
        <v>0</v>
      </c>
      <c r="BT152" s="208">
        <f>-NPV('Life Cycle Cost Evaluation'!$M$1,BT68:BT$100)/(1+'Life Cycle Cost Evaluation'!$M$1)^($B67-'Life Cycle Cost Evaluation'!$M$4)</f>
        <v>0</v>
      </c>
      <c r="BU152" s="208">
        <f>-NPV('Life Cycle Cost Evaluation'!$M$1,BU68:BU$100)/(1+'Life Cycle Cost Evaluation'!$M$1)^($B67-'Life Cycle Cost Evaluation'!$M$4)</f>
        <v>0</v>
      </c>
      <c r="BV152" s="208">
        <f>-NPV('Life Cycle Cost Evaluation'!$M$1,BV68:BV$100)/(1+'Life Cycle Cost Evaluation'!$M$1)^($B67-'Life Cycle Cost Evaluation'!$M$4)</f>
        <v>0</v>
      </c>
      <c r="BW152" s="208">
        <f>-NPV('Life Cycle Cost Evaluation'!$M$1,BW68:BW$100)/(1+'Life Cycle Cost Evaluation'!$M$1)^($B67-'Life Cycle Cost Evaluation'!$M$4)</f>
        <v>0</v>
      </c>
      <c r="BX152" s="208">
        <f>-NPV('Life Cycle Cost Evaluation'!$M$1,BX68:BX$100)/(1+'Life Cycle Cost Evaluation'!$M$1)^($B67-'Life Cycle Cost Evaluation'!$M$4)</f>
        <v>0</v>
      </c>
      <c r="BY152" s="208">
        <f>-NPV('Life Cycle Cost Evaluation'!$M$1,BY68:BY$100)/(1+'Life Cycle Cost Evaluation'!$M$1)^($B67-'Life Cycle Cost Evaluation'!$M$4)</f>
        <v>0</v>
      </c>
      <c r="BZ152" s="208">
        <f>-NPV('Life Cycle Cost Evaluation'!$M$1,BZ68:BZ$100)/(1+'Life Cycle Cost Evaluation'!$M$1)^($B67-'Life Cycle Cost Evaluation'!$M$4)</f>
        <v>0</v>
      </c>
      <c r="CA152" s="208">
        <f>-NPV('Life Cycle Cost Evaluation'!$M$1,CA68:CA$100)/(1+'Life Cycle Cost Evaluation'!$M$1)^($B67-'Life Cycle Cost Evaluation'!$M$4)</f>
        <v>0</v>
      </c>
      <c r="CB152" s="208">
        <f>-NPV('Life Cycle Cost Evaluation'!$M$1,CB68:CB$100)/(1+'Life Cycle Cost Evaluation'!$M$1)^($B67-'Life Cycle Cost Evaluation'!$M$4)</f>
        <v>0</v>
      </c>
      <c r="CC152" s="208">
        <f>-NPV('Life Cycle Cost Evaluation'!$M$1,CC68:CC$100)/(1+'Life Cycle Cost Evaluation'!$M$1)^($B67-'Life Cycle Cost Evaluation'!$M$4)</f>
        <v>0</v>
      </c>
      <c r="CD152" s="208">
        <f>-NPV('Life Cycle Cost Evaluation'!$M$1,CD68:CD$100)/(1+'Life Cycle Cost Evaluation'!$M$1)^($B67-'Life Cycle Cost Evaluation'!$M$4)</f>
        <v>0</v>
      </c>
      <c r="CE152" s="208">
        <f>-NPV('Life Cycle Cost Evaluation'!$M$1,CE68:CE$100)/(1+'Life Cycle Cost Evaluation'!$M$1)^($B67-'Life Cycle Cost Evaluation'!$M$4)</f>
        <v>0</v>
      </c>
      <c r="CF152" s="208">
        <f>-NPV('Life Cycle Cost Evaluation'!$M$1,CF68:CF$100)/(1+'Life Cycle Cost Evaluation'!$M$1)^($B67-'Life Cycle Cost Evaluation'!$M$4)</f>
        <v>0</v>
      </c>
      <c r="CG152" s="208">
        <f>SUM(D152:AY152)</f>
        <v>-740131.55504642648</v>
      </c>
    </row>
    <row r="153" spans="2:85" x14ac:dyDescent="0.2">
      <c r="B153" s="86">
        <f t="shared" si="124"/>
        <v>2075</v>
      </c>
      <c r="C153" s="208"/>
      <c r="D153" s="208">
        <f>-NPV('Life Cycle Cost Evaluation'!$M$1,D69:D$100)/(1+'Life Cycle Cost Evaluation'!$M$1)^($B68-'Life Cycle Cost Evaluation'!$M$4)</f>
        <v>-4828.1448585519156</v>
      </c>
      <c r="E153" s="208">
        <f>-NPV('Life Cycle Cost Evaluation'!$M$1,E69:E$100)/(1+'Life Cycle Cost Evaluation'!$M$1)^($B68-'Life Cycle Cost Evaluation'!$M$4)</f>
        <v>-5245.8598026979835</v>
      </c>
      <c r="F153" s="208">
        <f>-NPV('Life Cycle Cost Evaluation'!$M$1,F69:F$100)/(1+'Life Cycle Cost Evaluation'!$M$1)^($B68-'Life Cycle Cost Evaluation'!$M$4)</f>
        <v>-14286.955901700108</v>
      </c>
      <c r="G153" s="208">
        <f>-NPV('Life Cycle Cost Evaluation'!$M$1,G69:G$100)/(1+'Life Cycle Cost Evaluation'!$M$1)^($B68-'Life Cycle Cost Evaluation'!$M$4)</f>
        <v>0</v>
      </c>
      <c r="H153" s="208">
        <f>-NPV('Life Cycle Cost Evaluation'!$M$1,H69:H$100)/(1+'Life Cycle Cost Evaluation'!$M$1)^($B68-'Life Cycle Cost Evaluation'!$M$4)</f>
        <v>-33456.18147071937</v>
      </c>
      <c r="I153" s="208">
        <f>-NPV('Life Cycle Cost Evaluation'!$M$1,I69:I$100)/(1+'Life Cycle Cost Evaluation'!$M$1)^($B68-'Life Cycle Cost Evaluation'!$M$4)</f>
        <v>-102862.20674014302</v>
      </c>
      <c r="J153" s="208">
        <f>-NPV('Life Cycle Cost Evaluation'!$M$1,J69:J$100)/(1+'Life Cycle Cost Evaluation'!$M$1)^($B68-'Life Cycle Cost Evaluation'!$M$4)</f>
        <v>-44453.259614954572</v>
      </c>
      <c r="K153" s="208">
        <f>-NPV('Life Cycle Cost Evaluation'!$M$1,K69:K$100)/(1+'Life Cycle Cost Evaluation'!$M$1)^($B68-'Life Cycle Cost Evaluation'!$M$4)</f>
        <v>0</v>
      </c>
      <c r="L153" s="208">
        <f>-NPV('Life Cycle Cost Evaluation'!$M$1,L69:L$100)/(1+'Life Cycle Cost Evaluation'!$M$1)^($B68-'Life Cycle Cost Evaluation'!$M$4)</f>
        <v>-21931.645139114498</v>
      </c>
      <c r="M153" s="208">
        <f>-NPV('Life Cycle Cost Evaluation'!$M$1,M69:M$100)/(1+'Life Cycle Cost Evaluation'!$M$1)^($B68-'Life Cycle Cost Evaluation'!$M$4)</f>
        <v>-15644.062068146464</v>
      </c>
      <c r="N153" s="208">
        <f>-NPV('Life Cycle Cost Evaluation'!$M$1,N69:N$100)/(1+'Life Cycle Cost Evaluation'!$M$1)^($B68-'Life Cycle Cost Evaluation'!$M$4)</f>
        <v>0</v>
      </c>
      <c r="O153" s="208">
        <f>-NPV('Life Cycle Cost Evaluation'!$M$1,O69:O$100)/(1+'Life Cycle Cost Evaluation'!$M$1)^($B68-'Life Cycle Cost Evaluation'!$M$4)</f>
        <v>0</v>
      </c>
      <c r="P153" s="208">
        <f>-NPV('Life Cycle Cost Evaluation'!$M$1,P69:P$100)/(1+'Life Cycle Cost Evaluation'!$M$1)^($B68-'Life Cycle Cost Evaluation'!$M$4)</f>
        <v>0</v>
      </c>
      <c r="Q153" s="208">
        <f>-NPV('Life Cycle Cost Evaluation'!$M$1,Q69:Q$100)/(1+'Life Cycle Cost Evaluation'!$M$1)^($B68-'Life Cycle Cost Evaluation'!$M$4)</f>
        <v>0</v>
      </c>
      <c r="R153" s="208">
        <f>-NPV('Life Cycle Cost Evaluation'!$M$1,R69:R$100)/(1+'Life Cycle Cost Evaluation'!$M$1)^($B68-'Life Cycle Cost Evaluation'!$M$4)</f>
        <v>0</v>
      </c>
      <c r="S153" s="208">
        <f>-NPV('Life Cycle Cost Evaluation'!$M$1,S69:S$100)/(1+'Life Cycle Cost Evaluation'!$M$1)^($B68-'Life Cycle Cost Evaluation'!$M$4)</f>
        <v>0</v>
      </c>
      <c r="T153" s="208">
        <f>-NPV('Life Cycle Cost Evaluation'!$M$1,T69:T$100)/(1+'Life Cycle Cost Evaluation'!$M$1)^($B68-'Life Cycle Cost Evaluation'!$M$4)</f>
        <v>0</v>
      </c>
      <c r="U153" s="208">
        <f>-NPV('Life Cycle Cost Evaluation'!$M$1,U69:U$100)/(1+'Life Cycle Cost Evaluation'!$M$1)^($B68-'Life Cycle Cost Evaluation'!$M$4)</f>
        <v>0</v>
      </c>
      <c r="V153" s="208">
        <f>-NPV('Life Cycle Cost Evaluation'!$M$1,V69:V$100)/(1+'Life Cycle Cost Evaluation'!$M$1)^($B68-'Life Cycle Cost Evaluation'!$M$4)</f>
        <v>0</v>
      </c>
      <c r="W153" s="208">
        <f>-NPV('Life Cycle Cost Evaluation'!$M$1,W69:W$100)/(1+'Life Cycle Cost Evaluation'!$M$1)^($B68-'Life Cycle Cost Evaluation'!$M$4)</f>
        <v>0</v>
      </c>
      <c r="X153" s="208">
        <f>-NPV('Life Cycle Cost Evaluation'!$M$1,X69:X$100)/(1+'Life Cycle Cost Evaluation'!$M$1)^($B68-'Life Cycle Cost Evaluation'!$M$4)</f>
        <v>-59038.536076223601</v>
      </c>
      <c r="Y153" s="208">
        <f>-NPV('Life Cycle Cost Evaluation'!$M$1,Y69:Y$100)/(1+'Life Cycle Cost Evaluation'!$M$1)^($B68-'Life Cycle Cost Evaluation'!$M$4)</f>
        <v>0</v>
      </c>
      <c r="Z153" s="208">
        <f>-NPV('Life Cycle Cost Evaluation'!$M$1,Z69:Z$100)/(1+'Life Cycle Cost Evaluation'!$M$1)^($B68-'Life Cycle Cost Evaluation'!$M$4)</f>
        <v>0</v>
      </c>
      <c r="AA153" s="208">
        <f>-NPV('Life Cycle Cost Evaluation'!$M$1,AA69:AA$100)/(1+'Life Cycle Cost Evaluation'!$M$1)^($B68-'Life Cycle Cost Evaluation'!$M$4)</f>
        <v>-51676.238057900096</v>
      </c>
      <c r="AB153" s="208">
        <f>-NPV('Life Cycle Cost Evaluation'!$M$1,AB69:AB$100)/(1+'Life Cycle Cost Evaluation'!$M$1)^($B68-'Life Cycle Cost Evaluation'!$M$4)</f>
        <v>0</v>
      </c>
      <c r="AC153" s="208">
        <f>-NPV('Life Cycle Cost Evaluation'!$M$1,AC69:AC$100)/(1+'Life Cycle Cost Evaluation'!$M$1)^($B68-'Life Cycle Cost Evaluation'!$M$4)</f>
        <v>0</v>
      </c>
      <c r="AD153" s="208">
        <f>-NPV('Life Cycle Cost Evaluation'!$M$1,AD69:AD$100)/(1+'Life Cycle Cost Evaluation'!$M$1)^($B68-'Life Cycle Cost Evaluation'!$M$4)</f>
        <v>0</v>
      </c>
      <c r="AE153" s="208">
        <f>-NPV('Life Cycle Cost Evaluation'!$M$1,AE69:AE$100)/(1+'Life Cycle Cost Evaluation'!$M$1)^($B68-'Life Cycle Cost Evaluation'!$M$4)</f>
        <v>-41839.457240703654</v>
      </c>
      <c r="AF153" s="208">
        <f>-NPV('Life Cycle Cost Evaluation'!$M$1,AF69:AF$100)/(1+'Life Cycle Cost Evaluation'!$M$1)^($B68-'Life Cycle Cost Evaluation'!$M$4)</f>
        <v>0</v>
      </c>
      <c r="AG153" s="208">
        <f>-NPV('Life Cycle Cost Evaluation'!$M$1,AG69:AG$100)/(1+'Life Cycle Cost Evaluation'!$M$1)^($B68-'Life Cycle Cost Evaluation'!$M$4)</f>
        <v>0</v>
      </c>
      <c r="AH153" s="208">
        <f>-NPV('Life Cycle Cost Evaluation'!$M$1,AH69:AH$100)/(1+'Life Cycle Cost Evaluation'!$M$1)^($B68-'Life Cycle Cost Evaluation'!$M$4)</f>
        <v>0</v>
      </c>
      <c r="AI153" s="208">
        <f>-NPV('Life Cycle Cost Evaluation'!$M$1,AI69:AI$100)/(1+'Life Cycle Cost Evaluation'!$M$1)^($B68-'Life Cycle Cost Evaluation'!$M$4)</f>
        <v>-176119.58005478402</v>
      </c>
      <c r="AJ153" s="208">
        <f>-NPV('Life Cycle Cost Evaluation'!$M$1,AJ69:AJ$100)/(1+'Life Cycle Cost Evaluation'!$M$1)^($B68-'Life Cycle Cost Evaluation'!$M$4)</f>
        <v>0</v>
      </c>
      <c r="AK153" s="208">
        <f>-NPV('Life Cycle Cost Evaluation'!$M$1,AK69:AK$100)/(1+'Life Cycle Cost Evaluation'!$M$1)^($B68-'Life Cycle Cost Evaluation'!$M$4)</f>
        <v>0</v>
      </c>
      <c r="AL153" s="208">
        <f>-NPV('Life Cycle Cost Evaluation'!$M$1,AL69:AL$100)/(1+'Life Cycle Cost Evaluation'!$M$1)^($B68-'Life Cycle Cost Evaluation'!$M$4)</f>
        <v>-43150.406470701906</v>
      </c>
      <c r="AM153" s="208">
        <f>-NPV('Life Cycle Cost Evaluation'!$M$1,AM69:AM$100)/(1+'Life Cycle Cost Evaluation'!$M$1)^($B68-'Life Cycle Cost Evaluation'!$M$4)</f>
        <v>0</v>
      </c>
      <c r="AN153" s="208">
        <f>-NPV('Life Cycle Cost Evaluation'!$M$1,AN69:AN$100)/(1+'Life Cycle Cost Evaluation'!$M$1)^($B68-'Life Cycle Cost Evaluation'!$M$4)</f>
        <v>0</v>
      </c>
      <c r="AO153" s="208">
        <f>-NPV('Life Cycle Cost Evaluation'!$M$1,AO69:AO$100)/(1+'Life Cycle Cost Evaluation'!$M$1)^($B68-'Life Cycle Cost Evaluation'!$M$4)</f>
        <v>0</v>
      </c>
      <c r="AP153" s="208">
        <f>-NPV('Life Cycle Cost Evaluation'!$M$1,AP69:AP$100)/(1+'Life Cycle Cost Evaluation'!$M$1)^($B68-'Life Cycle Cost Evaluation'!$M$4)</f>
        <v>-51401.126855061928</v>
      </c>
      <c r="AQ153" s="208">
        <f>-NPV('Life Cycle Cost Evaluation'!$M$1,AQ69:AQ$100)/(1+'Life Cycle Cost Evaluation'!$M$1)^($B68-'Life Cycle Cost Evaluation'!$M$4)</f>
        <v>0</v>
      </c>
      <c r="AR153" s="208">
        <f>-NPV('Life Cycle Cost Evaluation'!$M$1,AR69:AR$100)/(1+'Life Cycle Cost Evaluation'!$M$1)^($B68-'Life Cycle Cost Evaluation'!$M$4)</f>
        <v>0</v>
      </c>
      <c r="AS153" s="208">
        <f>-NPV('Life Cycle Cost Evaluation'!$M$1,AS69:AS$100)/(1+'Life Cycle Cost Evaluation'!$M$1)^($B68-'Life Cycle Cost Evaluation'!$M$4)</f>
        <v>0</v>
      </c>
      <c r="AT153" s="208">
        <f>-NPV('Life Cycle Cost Evaluation'!$M$1,AT69:AT$100)/(1+'Life Cycle Cost Evaluation'!$M$1)^($B68-'Life Cycle Cost Evaluation'!$M$4)</f>
        <v>0</v>
      </c>
      <c r="AU153" s="208">
        <f>-NPV('Life Cycle Cost Evaluation'!$M$1,AU69:AU$100)/(1+'Life Cycle Cost Evaluation'!$M$1)^($B68-'Life Cycle Cost Evaluation'!$M$4)</f>
        <v>0</v>
      </c>
      <c r="AV153" s="208">
        <f>-NPV('Life Cycle Cost Evaluation'!$M$1,AV69:AV$100)/(1+'Life Cycle Cost Evaluation'!$M$1)^($B68-'Life Cycle Cost Evaluation'!$M$4)</f>
        <v>0</v>
      </c>
      <c r="AW153" s="208">
        <f>-NPV('Life Cycle Cost Evaluation'!$M$1,AW69:AW$100)/(1+'Life Cycle Cost Evaluation'!$M$1)^($B68-'Life Cycle Cost Evaluation'!$M$4)</f>
        <v>0</v>
      </c>
      <c r="AX153" s="208">
        <f>-NPV('Life Cycle Cost Evaluation'!$M$1,AX69:AX$100)/(1+'Life Cycle Cost Evaluation'!$M$1)^($B68-'Life Cycle Cost Evaluation'!$M$4)</f>
        <v>0</v>
      </c>
      <c r="AY153" s="208">
        <f>-NPV('Life Cycle Cost Evaluation'!$M$1,AY69:AY$100)/(1+'Life Cycle Cost Evaluation'!$M$1)^($B68-'Life Cycle Cost Evaluation'!$M$4)</f>
        <v>0</v>
      </c>
      <c r="AZ153" s="208">
        <f>-NPV('Life Cycle Cost Evaluation'!$M$1,AZ69:AZ$100)/(1+'Life Cycle Cost Evaluation'!$M$1)^($B68-'Life Cycle Cost Evaluation'!$M$4)</f>
        <v>-158878.45131240803</v>
      </c>
      <c r="BA153" s="208">
        <f>-NPV('Life Cycle Cost Evaluation'!$M$1,BA69:BA$100)/(1+'Life Cycle Cost Evaluation'!$M$1)^($B68-'Life Cycle Cost Evaluation'!$M$4)</f>
        <v>0</v>
      </c>
      <c r="BB153" s="208">
        <f>-NPV('Life Cycle Cost Evaluation'!$M$1,BB69:BB$100)/(1+'Life Cycle Cost Evaluation'!$M$1)^($B68-'Life Cycle Cost Evaluation'!$M$4)</f>
        <v>0</v>
      </c>
      <c r="BC153" s="208">
        <f>-NPV('Life Cycle Cost Evaluation'!$M$1,BC69:BC$100)/(1+'Life Cycle Cost Evaluation'!$M$1)^($B68-'Life Cycle Cost Evaluation'!$M$4)</f>
        <v>0</v>
      </c>
      <c r="BD153" s="208">
        <f>-NPV('Life Cycle Cost Evaluation'!$M$1,BD69:BD$100)/(1+'Life Cycle Cost Evaluation'!$M$1)^($B68-'Life Cycle Cost Evaluation'!$M$4)</f>
        <v>0</v>
      </c>
      <c r="BE153" s="208">
        <f>-NPV('Life Cycle Cost Evaluation'!$M$1,BE69:BE$100)/(1+'Life Cycle Cost Evaluation'!$M$1)^($B68-'Life Cycle Cost Evaluation'!$M$4)</f>
        <v>-85624.044300843831</v>
      </c>
      <c r="BF153" s="208">
        <f>-NPV('Life Cycle Cost Evaluation'!$M$1,BF69:BF$100)/(1+'Life Cycle Cost Evaluation'!$M$1)^($B68-'Life Cycle Cost Evaluation'!$M$4)</f>
        <v>0</v>
      </c>
      <c r="BG153" s="208">
        <f>-NPV('Life Cycle Cost Evaluation'!$M$1,BG69:BG$100)/(1+'Life Cycle Cost Evaluation'!$M$1)^($B68-'Life Cycle Cost Evaluation'!$M$4)</f>
        <v>0</v>
      </c>
      <c r="BH153" s="208">
        <f>-NPV('Life Cycle Cost Evaluation'!$M$1,BH69:BH$100)/(1+'Life Cycle Cost Evaluation'!$M$1)^($B68-'Life Cycle Cost Evaluation'!$M$4)</f>
        <v>-1283828.5082526153</v>
      </c>
      <c r="BI153" s="208">
        <f>-NPV('Life Cycle Cost Evaluation'!$M$1,BI69:BI$100)/(1+'Life Cycle Cost Evaluation'!$M$1)^($B68-'Life Cycle Cost Evaluation'!$M$4)</f>
        <v>0</v>
      </c>
      <c r="BJ153" s="208">
        <f>-NPV('Life Cycle Cost Evaluation'!$M$1,BJ69:BJ$100)/(1+'Life Cycle Cost Evaluation'!$M$1)^($B68-'Life Cycle Cost Evaluation'!$M$4)</f>
        <v>0</v>
      </c>
      <c r="BK153" s="208">
        <f>-NPV('Life Cycle Cost Evaluation'!$M$1,BK69:BK$100)/(1+'Life Cycle Cost Evaluation'!$M$1)^($B68-'Life Cycle Cost Evaluation'!$M$4)</f>
        <v>0</v>
      </c>
      <c r="BL153" s="208">
        <f>-NPV('Life Cycle Cost Evaluation'!$M$1,BL69:BL$100)/(1+'Life Cycle Cost Evaluation'!$M$1)^($B68-'Life Cycle Cost Evaluation'!$M$4)</f>
        <v>0</v>
      </c>
      <c r="BM153" s="208">
        <f>-NPV('Life Cycle Cost Evaluation'!$M$1,BM69:BM$100)/(1+'Life Cycle Cost Evaluation'!$M$1)^($B68-'Life Cycle Cost Evaluation'!$M$4)</f>
        <v>0</v>
      </c>
      <c r="BN153" s="208">
        <f>-NPV('Life Cycle Cost Evaluation'!$M$1,BN69:BN$100)/(1+'Life Cycle Cost Evaluation'!$M$1)^($B68-'Life Cycle Cost Evaluation'!$M$4)</f>
        <v>0</v>
      </c>
      <c r="BO153" s="208">
        <f>-NPV('Life Cycle Cost Evaluation'!$M$1,BO69:BO$100)/(1+'Life Cycle Cost Evaluation'!$M$1)^($B68-'Life Cycle Cost Evaluation'!$M$4)</f>
        <v>0</v>
      </c>
      <c r="BP153" s="208">
        <f>-NPV('Life Cycle Cost Evaluation'!$M$1,BP69:BP$100)/(1+'Life Cycle Cost Evaluation'!$M$1)^($B68-'Life Cycle Cost Evaluation'!$M$4)</f>
        <v>0</v>
      </c>
      <c r="BQ153" s="208">
        <f>-NPV('Life Cycle Cost Evaluation'!$M$1,BQ69:BQ$100)/(1+'Life Cycle Cost Evaluation'!$M$1)^($B68-'Life Cycle Cost Evaluation'!$M$4)</f>
        <v>0</v>
      </c>
      <c r="BR153" s="208">
        <f>-NPV('Life Cycle Cost Evaluation'!$M$1,BR69:BR$100)/(1+'Life Cycle Cost Evaluation'!$M$1)^($B68-'Life Cycle Cost Evaluation'!$M$4)</f>
        <v>0</v>
      </c>
      <c r="BS153" s="208">
        <f>-NPV('Life Cycle Cost Evaluation'!$M$1,BS69:BS$100)/(1+'Life Cycle Cost Evaluation'!$M$1)^($B68-'Life Cycle Cost Evaluation'!$M$4)</f>
        <v>0</v>
      </c>
      <c r="BT153" s="208">
        <f>-NPV('Life Cycle Cost Evaluation'!$M$1,BT69:BT$100)/(1+'Life Cycle Cost Evaluation'!$M$1)^($B68-'Life Cycle Cost Evaluation'!$M$4)</f>
        <v>0</v>
      </c>
      <c r="BU153" s="208">
        <f>-NPV('Life Cycle Cost Evaluation'!$M$1,BU69:BU$100)/(1+'Life Cycle Cost Evaluation'!$M$1)^($B68-'Life Cycle Cost Evaluation'!$M$4)</f>
        <v>0</v>
      </c>
      <c r="BV153" s="208">
        <f>-NPV('Life Cycle Cost Evaluation'!$M$1,BV69:BV$100)/(1+'Life Cycle Cost Evaluation'!$M$1)^($B68-'Life Cycle Cost Evaluation'!$M$4)</f>
        <v>0</v>
      </c>
      <c r="BW153" s="208">
        <f>-NPV('Life Cycle Cost Evaluation'!$M$1,BW69:BW$100)/(1+'Life Cycle Cost Evaluation'!$M$1)^($B68-'Life Cycle Cost Evaluation'!$M$4)</f>
        <v>0</v>
      </c>
      <c r="BX153" s="208">
        <f>-NPV('Life Cycle Cost Evaluation'!$M$1,BX69:BX$100)/(1+'Life Cycle Cost Evaluation'!$M$1)^($B68-'Life Cycle Cost Evaluation'!$M$4)</f>
        <v>0</v>
      </c>
      <c r="BY153" s="208">
        <f>-NPV('Life Cycle Cost Evaluation'!$M$1,BY69:BY$100)/(1+'Life Cycle Cost Evaluation'!$M$1)^($B68-'Life Cycle Cost Evaluation'!$M$4)</f>
        <v>0</v>
      </c>
      <c r="BZ153" s="208">
        <f>-NPV('Life Cycle Cost Evaluation'!$M$1,BZ69:BZ$100)/(1+'Life Cycle Cost Evaluation'!$M$1)^($B68-'Life Cycle Cost Evaluation'!$M$4)</f>
        <v>0</v>
      </c>
      <c r="CA153" s="208">
        <f>-NPV('Life Cycle Cost Evaluation'!$M$1,CA69:CA$100)/(1+'Life Cycle Cost Evaluation'!$M$1)^($B68-'Life Cycle Cost Evaluation'!$M$4)</f>
        <v>0</v>
      </c>
      <c r="CB153" s="208">
        <f>-NPV('Life Cycle Cost Evaluation'!$M$1,CB69:CB$100)/(1+'Life Cycle Cost Evaluation'!$M$1)^($B68-'Life Cycle Cost Evaluation'!$M$4)</f>
        <v>0</v>
      </c>
      <c r="CC153" s="208">
        <f>-NPV('Life Cycle Cost Evaluation'!$M$1,CC69:CC$100)/(1+'Life Cycle Cost Evaluation'!$M$1)^($B68-'Life Cycle Cost Evaluation'!$M$4)</f>
        <v>0</v>
      </c>
      <c r="CD153" s="208">
        <f>-NPV('Life Cycle Cost Evaluation'!$M$1,CD69:CD$100)/(1+'Life Cycle Cost Evaluation'!$M$1)^($B68-'Life Cycle Cost Evaluation'!$M$4)</f>
        <v>0</v>
      </c>
      <c r="CE153" s="208">
        <f>-NPV('Life Cycle Cost Evaluation'!$M$1,CE69:CE$100)/(1+'Life Cycle Cost Evaluation'!$M$1)^($B68-'Life Cycle Cost Evaluation'!$M$4)</f>
        <v>0</v>
      </c>
      <c r="CF153" s="208">
        <f>-NPV('Life Cycle Cost Evaluation'!$M$1,CF69:CF$100)/(1+'Life Cycle Cost Evaluation'!$M$1)^($B68-'Life Cycle Cost Evaluation'!$M$4)</f>
        <v>0</v>
      </c>
      <c r="CG153" s="208">
        <f>SUM(D153:AZ153)</f>
        <v>-824812.11166381114</v>
      </c>
    </row>
    <row r="154" spans="2:85" x14ac:dyDescent="0.2">
      <c r="B154" s="86">
        <f t="shared" si="124"/>
        <v>2076</v>
      </c>
      <c r="C154" s="208"/>
      <c r="D154" s="208">
        <f>-NPV('Life Cycle Cost Evaluation'!$M$1,D70:D$100)/(1+'Life Cycle Cost Evaluation'!$M$1)^($B69-'Life Cycle Cost Evaluation'!$M$4)</f>
        <v>-4228.7446298626965</v>
      </c>
      <c r="E154" s="208">
        <f>-NPV('Life Cycle Cost Evaluation'!$M$1,E70:E$100)/(1+'Life Cycle Cost Evaluation'!$M$1)^($B69-'Life Cycle Cost Evaluation'!$M$4)</f>
        <v>-4604.5192027874682</v>
      </c>
      <c r="F154" s="208">
        <f>-NPV('Life Cycle Cost Evaluation'!$M$1,F70:F$100)/(1+'Life Cycle Cost Evaluation'!$M$1)^($B69-'Life Cycle Cost Evaluation'!$M$4)</f>
        <v>-12567.295512308228</v>
      </c>
      <c r="G154" s="208">
        <f>-NPV('Life Cycle Cost Evaluation'!$M$1,G70:G$100)/(1+'Life Cycle Cost Evaluation'!$M$1)^($B69-'Life Cycle Cost Evaluation'!$M$4)</f>
        <v>0</v>
      </c>
      <c r="H154" s="208">
        <f>-NPV('Life Cycle Cost Evaluation'!$M$1,H70:H$100)/(1+'Life Cycle Cost Evaluation'!$M$1)^($B69-'Life Cycle Cost Evaluation'!$M$4)</f>
        <v>-29552.225453032952</v>
      </c>
      <c r="I154" s="208">
        <f>-NPV('Life Cycle Cost Evaluation'!$M$1,I70:I$100)/(1+'Life Cycle Cost Evaluation'!$M$1)^($B69-'Life Cycle Cost Evaluation'!$M$4)</f>
        <v>-91041.558841562233</v>
      </c>
      <c r="J154" s="208">
        <f>-NPV('Life Cycle Cost Evaluation'!$M$1,J70:J$100)/(1+'Life Cycle Cost Evaluation'!$M$1)^($B69-'Life Cycle Cost Evaluation'!$M$4)</f>
        <v>-39420.864796420465</v>
      </c>
      <c r="K154" s="208">
        <f>-NPV('Life Cycle Cost Evaluation'!$M$1,K70:K$100)/(1+'Life Cycle Cost Evaluation'!$M$1)^($B69-'Life Cycle Cost Evaluation'!$M$4)</f>
        <v>0</v>
      </c>
      <c r="L154" s="208">
        <f>-NPV('Life Cycle Cost Evaluation'!$M$1,L70:L$100)/(1+'Life Cycle Cost Evaluation'!$M$1)^($B69-'Life Cycle Cost Evaluation'!$M$4)</f>
        <v>-19519.540613913039</v>
      </c>
      <c r="M154" s="208">
        <f>-NPV('Life Cycle Cost Evaluation'!$M$1,M70:M$100)/(1+'Life Cycle Cost Evaluation'!$M$1)^($B69-'Life Cycle Cost Evaluation'!$M$4)</f>
        <v>-13947.092736654891</v>
      </c>
      <c r="N154" s="208">
        <f>-NPV('Life Cycle Cost Evaluation'!$M$1,N70:N$100)/(1+'Life Cycle Cost Evaluation'!$M$1)^($B69-'Life Cycle Cost Evaluation'!$M$4)</f>
        <v>0</v>
      </c>
      <c r="O154" s="208">
        <f>-NPV('Life Cycle Cost Evaluation'!$M$1,O70:O$100)/(1+'Life Cycle Cost Evaluation'!$M$1)^($B69-'Life Cycle Cost Evaluation'!$M$4)</f>
        <v>0</v>
      </c>
      <c r="P154" s="208">
        <f>-NPV('Life Cycle Cost Evaluation'!$M$1,P70:P$100)/(1+'Life Cycle Cost Evaluation'!$M$1)^($B69-'Life Cycle Cost Evaluation'!$M$4)</f>
        <v>0</v>
      </c>
      <c r="Q154" s="208">
        <f>-NPV('Life Cycle Cost Evaluation'!$M$1,Q70:Q$100)/(1+'Life Cycle Cost Evaluation'!$M$1)^($B69-'Life Cycle Cost Evaluation'!$M$4)</f>
        <v>0</v>
      </c>
      <c r="R154" s="208">
        <f>-NPV('Life Cycle Cost Evaluation'!$M$1,R70:R$100)/(1+'Life Cycle Cost Evaluation'!$M$1)^($B69-'Life Cycle Cost Evaluation'!$M$4)</f>
        <v>0</v>
      </c>
      <c r="S154" s="208">
        <f>-NPV('Life Cycle Cost Evaluation'!$M$1,S70:S$100)/(1+'Life Cycle Cost Evaluation'!$M$1)^($B69-'Life Cycle Cost Evaluation'!$M$4)</f>
        <v>0</v>
      </c>
      <c r="T154" s="208">
        <f>-NPV('Life Cycle Cost Evaluation'!$M$1,T70:T$100)/(1+'Life Cycle Cost Evaluation'!$M$1)^($B69-'Life Cycle Cost Evaluation'!$M$4)</f>
        <v>0</v>
      </c>
      <c r="U154" s="208">
        <f>-NPV('Life Cycle Cost Evaluation'!$M$1,U70:U$100)/(1+'Life Cycle Cost Evaluation'!$M$1)^($B69-'Life Cycle Cost Evaluation'!$M$4)</f>
        <v>0</v>
      </c>
      <c r="V154" s="208">
        <f>-NPV('Life Cycle Cost Evaluation'!$M$1,V70:V$100)/(1+'Life Cycle Cost Evaluation'!$M$1)^($B69-'Life Cycle Cost Evaluation'!$M$4)</f>
        <v>0</v>
      </c>
      <c r="W154" s="208">
        <f>-NPV('Life Cycle Cost Evaluation'!$M$1,W70:W$100)/(1+'Life Cycle Cost Evaluation'!$M$1)^($B69-'Life Cycle Cost Evaluation'!$M$4)</f>
        <v>0</v>
      </c>
      <c r="X154" s="208">
        <f>-NPV('Life Cycle Cost Evaluation'!$M$1,X70:X$100)/(1+'Life Cycle Cost Evaluation'!$M$1)^($B69-'Life Cycle Cost Evaluation'!$M$4)</f>
        <v>-53254.310454590013</v>
      </c>
      <c r="Y154" s="208">
        <f>-NPV('Life Cycle Cost Evaluation'!$M$1,Y70:Y$100)/(1+'Life Cycle Cost Evaluation'!$M$1)^($B69-'Life Cycle Cost Evaluation'!$M$4)</f>
        <v>0</v>
      </c>
      <c r="Z154" s="208">
        <f>-NPV('Life Cycle Cost Evaluation'!$M$1,Z70:Z$100)/(1+'Life Cycle Cost Evaluation'!$M$1)^($B69-'Life Cycle Cost Evaluation'!$M$4)</f>
        <v>0</v>
      </c>
      <c r="AA154" s="208">
        <f>-NPV('Life Cycle Cost Evaluation'!$M$1,AA70:AA$100)/(1+'Life Cycle Cost Evaluation'!$M$1)^($B69-'Life Cycle Cost Evaluation'!$M$4)</f>
        <v>-46722.567198585493</v>
      </c>
      <c r="AB154" s="208">
        <f>-NPV('Life Cycle Cost Evaluation'!$M$1,AB70:AB$100)/(1+'Life Cycle Cost Evaluation'!$M$1)^($B69-'Life Cycle Cost Evaluation'!$M$4)</f>
        <v>0</v>
      </c>
      <c r="AC154" s="208">
        <f>-NPV('Life Cycle Cost Evaluation'!$M$1,AC70:AC$100)/(1+'Life Cycle Cost Evaluation'!$M$1)^($B69-'Life Cycle Cost Evaluation'!$M$4)</f>
        <v>0</v>
      </c>
      <c r="AD154" s="208">
        <f>-NPV('Life Cycle Cost Evaluation'!$M$1,AD70:AD$100)/(1+'Life Cycle Cost Evaluation'!$M$1)^($B69-'Life Cycle Cost Evaluation'!$M$4)</f>
        <v>0</v>
      </c>
      <c r="AE154" s="208">
        <f>-NPV('Life Cycle Cost Evaluation'!$M$1,AE70:AE$100)/(1+'Life Cycle Cost Evaluation'!$M$1)^($B69-'Life Cycle Cost Evaluation'!$M$4)</f>
        <v>-37916.132582537975</v>
      </c>
      <c r="AF154" s="208">
        <f>-NPV('Life Cycle Cost Evaluation'!$M$1,AF70:AF$100)/(1+'Life Cycle Cost Evaluation'!$M$1)^($B69-'Life Cycle Cost Evaluation'!$M$4)</f>
        <v>0</v>
      </c>
      <c r="AG154" s="208">
        <f>-NPV('Life Cycle Cost Evaluation'!$M$1,AG70:AG$100)/(1+'Life Cycle Cost Evaluation'!$M$1)^($B69-'Life Cycle Cost Evaluation'!$M$4)</f>
        <v>0</v>
      </c>
      <c r="AH154" s="208">
        <f>-NPV('Life Cycle Cost Evaluation'!$M$1,AH70:AH$100)/(1+'Life Cycle Cost Evaluation'!$M$1)^($B69-'Life Cycle Cost Evaluation'!$M$4)</f>
        <v>0</v>
      </c>
      <c r="AI154" s="208">
        <f>-NPV('Life Cycle Cost Evaluation'!$M$1,AI70:AI$100)/(1+'Life Cycle Cost Evaluation'!$M$1)^($B69-'Life Cycle Cost Evaluation'!$M$4)</f>
        <v>-159855.30526031199</v>
      </c>
      <c r="AJ154" s="208">
        <f>-NPV('Life Cycle Cost Evaluation'!$M$1,AJ70:AJ$100)/(1+'Life Cycle Cost Evaluation'!$M$1)^($B69-'Life Cycle Cost Evaluation'!$M$4)</f>
        <v>0</v>
      </c>
      <c r="AK154" s="208">
        <f>-NPV('Life Cycle Cost Evaluation'!$M$1,AK70:AK$100)/(1+'Life Cycle Cost Evaluation'!$M$1)^($B69-'Life Cycle Cost Evaluation'!$M$4)</f>
        <v>0</v>
      </c>
      <c r="AL154" s="208">
        <f>-NPV('Life Cycle Cost Evaluation'!$M$1,AL70:AL$100)/(1+'Life Cycle Cost Evaluation'!$M$1)^($B69-'Life Cycle Cost Evaluation'!$M$4)</f>
        <v>-39195.522246171444</v>
      </c>
      <c r="AM154" s="208">
        <f>-NPV('Life Cycle Cost Evaluation'!$M$1,AM70:AM$100)/(1+'Life Cycle Cost Evaluation'!$M$1)^($B69-'Life Cycle Cost Evaluation'!$M$4)</f>
        <v>0</v>
      </c>
      <c r="AN154" s="208">
        <f>-NPV('Life Cycle Cost Evaluation'!$M$1,AN70:AN$100)/(1+'Life Cycle Cost Evaluation'!$M$1)^($B69-'Life Cycle Cost Evaluation'!$M$4)</f>
        <v>0</v>
      </c>
      <c r="AO154" s="208">
        <f>-NPV('Life Cycle Cost Evaluation'!$M$1,AO70:AO$100)/(1+'Life Cycle Cost Evaluation'!$M$1)^($B69-'Life Cycle Cost Evaluation'!$M$4)</f>
        <v>0</v>
      </c>
      <c r="AP154" s="208">
        <f>-NPV('Life Cycle Cost Evaluation'!$M$1,AP70:AP$100)/(1+'Life Cycle Cost Evaluation'!$M$1)^($B69-'Life Cycle Cost Evaluation'!$M$4)</f>
        <v>-46714.256112939067</v>
      </c>
      <c r="AQ154" s="208">
        <f>-NPV('Life Cycle Cost Evaluation'!$M$1,AQ70:AQ$100)/(1+'Life Cycle Cost Evaluation'!$M$1)^($B69-'Life Cycle Cost Evaluation'!$M$4)</f>
        <v>0</v>
      </c>
      <c r="AR154" s="208">
        <f>-NPV('Life Cycle Cost Evaluation'!$M$1,AR70:AR$100)/(1+'Life Cycle Cost Evaluation'!$M$1)^($B69-'Life Cycle Cost Evaluation'!$M$4)</f>
        <v>0</v>
      </c>
      <c r="AS154" s="208">
        <f>-NPV('Life Cycle Cost Evaluation'!$M$1,AS70:AS$100)/(1+'Life Cycle Cost Evaluation'!$M$1)^($B69-'Life Cycle Cost Evaluation'!$M$4)</f>
        <v>0</v>
      </c>
      <c r="AT154" s="208">
        <f>-NPV('Life Cycle Cost Evaluation'!$M$1,AT70:AT$100)/(1+'Life Cycle Cost Evaluation'!$M$1)^($B69-'Life Cycle Cost Evaluation'!$M$4)</f>
        <v>0</v>
      </c>
      <c r="AU154" s="208">
        <f>-NPV('Life Cycle Cost Evaluation'!$M$1,AU70:AU$100)/(1+'Life Cycle Cost Evaluation'!$M$1)^($B69-'Life Cycle Cost Evaluation'!$M$4)</f>
        <v>0</v>
      </c>
      <c r="AV154" s="208">
        <f>-NPV('Life Cycle Cost Evaluation'!$M$1,AV70:AV$100)/(1+'Life Cycle Cost Evaluation'!$M$1)^($B69-'Life Cycle Cost Evaluation'!$M$4)</f>
        <v>0</v>
      </c>
      <c r="AW154" s="208">
        <f>-NPV('Life Cycle Cost Evaluation'!$M$1,AW70:AW$100)/(1+'Life Cycle Cost Evaluation'!$M$1)^($B69-'Life Cycle Cost Evaluation'!$M$4)</f>
        <v>0</v>
      </c>
      <c r="AX154" s="208">
        <f>-NPV('Life Cycle Cost Evaluation'!$M$1,AX70:AX$100)/(1+'Life Cycle Cost Evaluation'!$M$1)^($B69-'Life Cycle Cost Evaluation'!$M$4)</f>
        <v>0</v>
      </c>
      <c r="AY154" s="208">
        <f>-NPV('Life Cycle Cost Evaluation'!$M$1,AY70:AY$100)/(1+'Life Cycle Cost Evaluation'!$M$1)^($B69-'Life Cycle Cost Evaluation'!$M$4)</f>
        <v>0</v>
      </c>
      <c r="AZ154" s="208">
        <f>-NPV('Life Cycle Cost Evaluation'!$M$1,AZ70:AZ$100)/(1+'Life Cycle Cost Evaluation'!$M$1)^($B69-'Life Cycle Cost Evaluation'!$M$4)</f>
        <v>-144225.358095498</v>
      </c>
      <c r="BA154" s="208">
        <f>-NPV('Life Cycle Cost Evaluation'!$M$1,BA70:BA$100)/(1+'Life Cycle Cost Evaluation'!$M$1)^($B69-'Life Cycle Cost Evaluation'!$M$4)</f>
        <v>0</v>
      </c>
      <c r="BB154" s="208">
        <f>-NPV('Life Cycle Cost Evaluation'!$M$1,BB70:BB$100)/(1+'Life Cycle Cost Evaluation'!$M$1)^($B69-'Life Cycle Cost Evaluation'!$M$4)</f>
        <v>0</v>
      </c>
      <c r="BC154" s="208">
        <f>-NPV('Life Cycle Cost Evaluation'!$M$1,BC70:BC$100)/(1+'Life Cycle Cost Evaluation'!$M$1)^($B69-'Life Cycle Cost Evaluation'!$M$4)</f>
        <v>0</v>
      </c>
      <c r="BD154" s="208">
        <f>-NPV('Life Cycle Cost Evaluation'!$M$1,BD70:BD$100)/(1+'Life Cycle Cost Evaluation'!$M$1)^($B69-'Life Cycle Cost Evaluation'!$M$4)</f>
        <v>0</v>
      </c>
      <c r="BE154" s="208">
        <f>-NPV('Life Cycle Cost Evaluation'!$M$1,BE70:BE$100)/(1+'Life Cycle Cost Evaluation'!$M$1)^($B69-'Life Cycle Cost Evaluation'!$M$4)</f>
        <v>-80345.354509565383</v>
      </c>
      <c r="BF154" s="208">
        <f>-NPV('Life Cycle Cost Evaluation'!$M$1,BF70:BF$100)/(1+'Life Cycle Cost Evaluation'!$M$1)^($B69-'Life Cycle Cost Evaluation'!$M$4)</f>
        <v>0</v>
      </c>
      <c r="BG154" s="208">
        <f>-NPV('Life Cycle Cost Evaluation'!$M$1,BG70:BG$100)/(1+'Life Cycle Cost Evaluation'!$M$1)^($B69-'Life Cycle Cost Evaluation'!$M$4)</f>
        <v>0</v>
      </c>
      <c r="BH154" s="208">
        <f>-NPV('Life Cycle Cost Evaluation'!$M$1,BH70:BH$100)/(1+'Life Cycle Cost Evaluation'!$M$1)^($B69-'Life Cycle Cost Evaluation'!$M$4)</f>
        <v>-1204680.9686146337</v>
      </c>
      <c r="BI154" s="208">
        <f>-NPV('Life Cycle Cost Evaluation'!$M$1,BI70:BI$100)/(1+'Life Cycle Cost Evaluation'!$M$1)^($B69-'Life Cycle Cost Evaluation'!$M$4)</f>
        <v>0</v>
      </c>
      <c r="BJ154" s="208">
        <f>-NPV('Life Cycle Cost Evaluation'!$M$1,BJ70:BJ$100)/(1+'Life Cycle Cost Evaluation'!$M$1)^($B69-'Life Cycle Cost Evaluation'!$M$4)</f>
        <v>0</v>
      </c>
      <c r="BK154" s="208">
        <f>-NPV('Life Cycle Cost Evaluation'!$M$1,BK70:BK$100)/(1+'Life Cycle Cost Evaluation'!$M$1)^($B69-'Life Cycle Cost Evaluation'!$M$4)</f>
        <v>0</v>
      </c>
      <c r="BL154" s="208">
        <f>-NPV('Life Cycle Cost Evaluation'!$M$1,BL70:BL$100)/(1+'Life Cycle Cost Evaluation'!$M$1)^($B69-'Life Cycle Cost Evaluation'!$M$4)</f>
        <v>0</v>
      </c>
      <c r="BM154" s="208">
        <f>-NPV('Life Cycle Cost Evaluation'!$M$1,BM70:BM$100)/(1+'Life Cycle Cost Evaluation'!$M$1)^($B69-'Life Cycle Cost Evaluation'!$M$4)</f>
        <v>0</v>
      </c>
      <c r="BN154" s="208">
        <f>-NPV('Life Cycle Cost Evaluation'!$M$1,BN70:BN$100)/(1+'Life Cycle Cost Evaluation'!$M$1)^($B69-'Life Cycle Cost Evaluation'!$M$4)</f>
        <v>0</v>
      </c>
      <c r="BO154" s="208">
        <f>-NPV('Life Cycle Cost Evaluation'!$M$1,BO70:BO$100)/(1+'Life Cycle Cost Evaluation'!$M$1)^($B69-'Life Cycle Cost Evaluation'!$M$4)</f>
        <v>0</v>
      </c>
      <c r="BP154" s="208">
        <f>-NPV('Life Cycle Cost Evaluation'!$M$1,BP70:BP$100)/(1+'Life Cycle Cost Evaluation'!$M$1)^($B69-'Life Cycle Cost Evaluation'!$M$4)</f>
        <v>0</v>
      </c>
      <c r="BQ154" s="208">
        <f>-NPV('Life Cycle Cost Evaluation'!$M$1,BQ70:BQ$100)/(1+'Life Cycle Cost Evaluation'!$M$1)^($B69-'Life Cycle Cost Evaluation'!$M$4)</f>
        <v>0</v>
      </c>
      <c r="BR154" s="208">
        <f>-NPV('Life Cycle Cost Evaluation'!$M$1,BR70:BR$100)/(1+'Life Cycle Cost Evaluation'!$M$1)^($B69-'Life Cycle Cost Evaluation'!$M$4)</f>
        <v>0</v>
      </c>
      <c r="BS154" s="208">
        <f>-NPV('Life Cycle Cost Evaluation'!$M$1,BS70:BS$100)/(1+'Life Cycle Cost Evaluation'!$M$1)^($B69-'Life Cycle Cost Evaluation'!$M$4)</f>
        <v>0</v>
      </c>
      <c r="BT154" s="208">
        <f>-NPV('Life Cycle Cost Evaluation'!$M$1,BT70:BT$100)/(1+'Life Cycle Cost Evaluation'!$M$1)^($B69-'Life Cycle Cost Evaluation'!$M$4)</f>
        <v>0</v>
      </c>
      <c r="BU154" s="208">
        <f>-NPV('Life Cycle Cost Evaluation'!$M$1,BU70:BU$100)/(1+'Life Cycle Cost Evaluation'!$M$1)^($B69-'Life Cycle Cost Evaluation'!$M$4)</f>
        <v>0</v>
      </c>
      <c r="BV154" s="208">
        <f>-NPV('Life Cycle Cost Evaluation'!$M$1,BV70:BV$100)/(1+'Life Cycle Cost Evaluation'!$M$1)^($B69-'Life Cycle Cost Evaluation'!$M$4)</f>
        <v>0</v>
      </c>
      <c r="BW154" s="208">
        <f>-NPV('Life Cycle Cost Evaluation'!$M$1,BW70:BW$100)/(1+'Life Cycle Cost Evaluation'!$M$1)^($B69-'Life Cycle Cost Evaluation'!$M$4)</f>
        <v>0</v>
      </c>
      <c r="BX154" s="208">
        <f>-NPV('Life Cycle Cost Evaluation'!$M$1,BX70:BX$100)/(1+'Life Cycle Cost Evaluation'!$M$1)^($B69-'Life Cycle Cost Evaluation'!$M$4)</f>
        <v>0</v>
      </c>
      <c r="BY154" s="208">
        <f>-NPV('Life Cycle Cost Evaluation'!$M$1,BY70:BY$100)/(1+'Life Cycle Cost Evaluation'!$M$1)^($B69-'Life Cycle Cost Evaluation'!$M$4)</f>
        <v>0</v>
      </c>
      <c r="BZ154" s="208">
        <f>-NPV('Life Cycle Cost Evaluation'!$M$1,BZ70:BZ$100)/(1+'Life Cycle Cost Evaluation'!$M$1)^($B69-'Life Cycle Cost Evaluation'!$M$4)</f>
        <v>0</v>
      </c>
      <c r="CA154" s="208">
        <f>-NPV('Life Cycle Cost Evaluation'!$M$1,CA70:CA$100)/(1+'Life Cycle Cost Evaluation'!$M$1)^($B69-'Life Cycle Cost Evaluation'!$M$4)</f>
        <v>0</v>
      </c>
      <c r="CB154" s="208">
        <f>-NPV('Life Cycle Cost Evaluation'!$M$1,CB70:CB$100)/(1+'Life Cycle Cost Evaluation'!$M$1)^($B69-'Life Cycle Cost Evaluation'!$M$4)</f>
        <v>0</v>
      </c>
      <c r="CC154" s="208">
        <f>-NPV('Life Cycle Cost Evaluation'!$M$1,CC70:CC$100)/(1+'Life Cycle Cost Evaluation'!$M$1)^($B69-'Life Cycle Cost Evaluation'!$M$4)</f>
        <v>0</v>
      </c>
      <c r="CD154" s="208">
        <f>-NPV('Life Cycle Cost Evaluation'!$M$1,CD70:CD$100)/(1+'Life Cycle Cost Evaluation'!$M$1)^($B69-'Life Cycle Cost Evaluation'!$M$4)</f>
        <v>0</v>
      </c>
      <c r="CE154" s="208">
        <f>-NPV('Life Cycle Cost Evaluation'!$M$1,CE70:CE$100)/(1+'Life Cycle Cost Evaluation'!$M$1)^($B69-'Life Cycle Cost Evaluation'!$M$4)</f>
        <v>0</v>
      </c>
      <c r="CF154" s="208">
        <f>-NPV('Life Cycle Cost Evaluation'!$M$1,CF70:CF$100)/(1+'Life Cycle Cost Evaluation'!$M$1)^($B69-'Life Cycle Cost Evaluation'!$M$4)</f>
        <v>0</v>
      </c>
      <c r="CG154" s="208">
        <f>SUM(D154:BA154)</f>
        <v>-742765.29373717587</v>
      </c>
    </row>
    <row r="155" spans="2:85" x14ac:dyDescent="0.2">
      <c r="B155" s="86">
        <f t="shared" si="124"/>
        <v>2077</v>
      </c>
      <c r="C155" s="208"/>
      <c r="D155" s="208">
        <f>-NPV('Life Cycle Cost Evaluation'!$M$1,D71:D$100)/(1+'Life Cycle Cost Evaluation'!$M$1)^($B70-'Life Cycle Cost Evaluation'!$M$4)</f>
        <v>-3695.9062689842808</v>
      </c>
      <c r="E155" s="208">
        <f>-NPV('Life Cycle Cost Evaluation'!$M$1,E71:E$100)/(1+'Life Cycle Cost Evaluation'!$M$1)^($B70-'Life Cycle Cost Evaluation'!$M$4)</f>
        <v>-4032.8814528831535</v>
      </c>
      <c r="F155" s="208">
        <f>-NPV('Life Cycle Cost Evaluation'!$M$1,F71:F$100)/(1+'Life Cycle Cost Evaluation'!$M$1)^($B70-'Life Cycle Cost Evaluation'!$M$4)</f>
        <v>-11030.861610858705</v>
      </c>
      <c r="G155" s="208">
        <f>-NPV('Life Cycle Cost Evaluation'!$M$1,G71:G$100)/(1+'Life Cycle Cost Evaluation'!$M$1)^($B70-'Life Cycle Cost Evaluation'!$M$4)</f>
        <v>0</v>
      </c>
      <c r="H155" s="208">
        <f>-NPV('Life Cycle Cost Evaluation'!$M$1,H71:H$100)/(1+'Life Cycle Cost Evaluation'!$M$1)^($B70-'Life Cycle Cost Evaluation'!$M$4)</f>
        <v>-26049.911405112118</v>
      </c>
      <c r="I155" s="208">
        <f>-NPV('Life Cycle Cost Evaluation'!$M$1,I71:I$100)/(1+'Life Cycle Cost Evaluation'!$M$1)^($B70-'Life Cycle Cost Evaluation'!$M$4)</f>
        <v>-80418.043967035032</v>
      </c>
      <c r="J155" s="208">
        <f>-NPV('Life Cycle Cost Evaluation'!$M$1,J71:J$100)/(1+'Life Cycle Cost Evaluation'!$M$1)^($B70-'Life Cycle Cost Evaluation'!$M$4)</f>
        <v>-34890.725133043103</v>
      </c>
      <c r="K155" s="208">
        <f>-NPV('Life Cycle Cost Evaluation'!$M$1,K71:K$100)/(1+'Life Cycle Cost Evaluation'!$M$1)^($B70-'Life Cycle Cost Evaluation'!$M$4)</f>
        <v>0</v>
      </c>
      <c r="L155" s="208">
        <f>-NPV('Life Cycle Cost Evaluation'!$M$1,L71:L$100)/(1+'Life Cycle Cost Evaluation'!$M$1)^($B70-'Life Cycle Cost Evaluation'!$M$4)</f>
        <v>-17341.926109465301</v>
      </c>
      <c r="M155" s="208">
        <f>-NPV('Life Cycle Cost Evaluation'!$M$1,M71:M$100)/(1+'Life Cycle Cost Evaluation'!$M$1)^($B70-'Life Cycle Cost Evaluation'!$M$4)</f>
        <v>-12413.151926920993</v>
      </c>
      <c r="N155" s="208">
        <f>-NPV('Life Cycle Cost Evaluation'!$M$1,N71:N$100)/(1+'Life Cycle Cost Evaluation'!$M$1)^($B70-'Life Cycle Cost Evaluation'!$M$4)</f>
        <v>0</v>
      </c>
      <c r="O155" s="208">
        <f>-NPV('Life Cycle Cost Evaluation'!$M$1,O71:O$100)/(1+'Life Cycle Cost Evaluation'!$M$1)^($B70-'Life Cycle Cost Evaluation'!$M$4)</f>
        <v>0</v>
      </c>
      <c r="P155" s="208">
        <f>-NPV('Life Cycle Cost Evaluation'!$M$1,P71:P$100)/(1+'Life Cycle Cost Evaluation'!$M$1)^($B70-'Life Cycle Cost Evaluation'!$M$4)</f>
        <v>0</v>
      </c>
      <c r="Q155" s="208">
        <f>-NPV('Life Cycle Cost Evaluation'!$M$1,Q71:Q$100)/(1+'Life Cycle Cost Evaluation'!$M$1)^($B70-'Life Cycle Cost Evaluation'!$M$4)</f>
        <v>0</v>
      </c>
      <c r="R155" s="208">
        <f>-NPV('Life Cycle Cost Evaluation'!$M$1,R71:R$100)/(1+'Life Cycle Cost Evaluation'!$M$1)^($B70-'Life Cycle Cost Evaluation'!$M$4)</f>
        <v>0</v>
      </c>
      <c r="S155" s="208">
        <f>-NPV('Life Cycle Cost Evaluation'!$M$1,S71:S$100)/(1+'Life Cycle Cost Evaluation'!$M$1)^($B70-'Life Cycle Cost Evaluation'!$M$4)</f>
        <v>0</v>
      </c>
      <c r="T155" s="208">
        <f>-NPV('Life Cycle Cost Evaluation'!$M$1,T71:T$100)/(1+'Life Cycle Cost Evaluation'!$M$1)^($B70-'Life Cycle Cost Evaluation'!$M$4)</f>
        <v>0</v>
      </c>
      <c r="U155" s="208">
        <f>-NPV('Life Cycle Cost Evaluation'!$M$1,U71:U$100)/(1+'Life Cycle Cost Evaluation'!$M$1)^($B70-'Life Cycle Cost Evaluation'!$M$4)</f>
        <v>0</v>
      </c>
      <c r="V155" s="208">
        <f>-NPV('Life Cycle Cost Evaluation'!$M$1,V71:V$100)/(1+'Life Cycle Cost Evaluation'!$M$1)^($B70-'Life Cycle Cost Evaluation'!$M$4)</f>
        <v>0</v>
      </c>
      <c r="W155" s="208">
        <f>-NPV('Life Cycle Cost Evaluation'!$M$1,W71:W$100)/(1+'Life Cycle Cost Evaluation'!$M$1)^($B70-'Life Cycle Cost Evaluation'!$M$4)</f>
        <v>0</v>
      </c>
      <c r="X155" s="208">
        <f>-NPV('Life Cycle Cost Evaluation'!$M$1,X71:X$100)/(1+'Life Cycle Cost Evaluation'!$M$1)^($B70-'Life Cycle Cost Evaluation'!$M$4)</f>
        <v>-47979.191544850692</v>
      </c>
      <c r="Y155" s="208">
        <f>-NPV('Life Cycle Cost Evaluation'!$M$1,Y71:Y$100)/(1+'Life Cycle Cost Evaluation'!$M$1)^($B70-'Life Cycle Cost Evaluation'!$M$4)</f>
        <v>0</v>
      </c>
      <c r="Z155" s="208">
        <f>-NPV('Life Cycle Cost Evaluation'!$M$1,Z71:Z$100)/(1+'Life Cycle Cost Evaluation'!$M$1)^($B70-'Life Cycle Cost Evaluation'!$M$4)</f>
        <v>0</v>
      </c>
      <c r="AA155" s="208">
        <f>-NPV('Life Cycle Cost Evaluation'!$M$1,AA71:AA$100)/(1+'Life Cycle Cost Evaluation'!$M$1)^($B70-'Life Cycle Cost Evaluation'!$M$4)</f>
        <v>-42199.112786585698</v>
      </c>
      <c r="AB155" s="208">
        <f>-NPV('Life Cycle Cost Evaluation'!$M$1,AB71:AB$100)/(1+'Life Cycle Cost Evaluation'!$M$1)^($B70-'Life Cycle Cost Evaluation'!$M$4)</f>
        <v>0</v>
      </c>
      <c r="AC155" s="208">
        <f>-NPV('Life Cycle Cost Evaluation'!$M$1,AC71:AC$100)/(1+'Life Cycle Cost Evaluation'!$M$1)^($B70-'Life Cycle Cost Evaluation'!$M$4)</f>
        <v>0</v>
      </c>
      <c r="AD155" s="208">
        <f>-NPV('Life Cycle Cost Evaluation'!$M$1,AD71:AD$100)/(1+'Life Cycle Cost Evaluation'!$M$1)^($B70-'Life Cycle Cost Evaluation'!$M$4)</f>
        <v>0</v>
      </c>
      <c r="AE155" s="208">
        <f>-NPV('Life Cycle Cost Evaluation'!$M$1,AE71:AE$100)/(1+'Life Cycle Cost Evaluation'!$M$1)^($B70-'Life Cycle Cost Evaluation'!$M$4)</f>
        <v>-34329.471200998902</v>
      </c>
      <c r="AF155" s="208">
        <f>-NPV('Life Cycle Cost Evaluation'!$M$1,AF71:AF$100)/(1+'Life Cycle Cost Evaluation'!$M$1)^($B70-'Life Cycle Cost Evaluation'!$M$4)</f>
        <v>0</v>
      </c>
      <c r="AG155" s="208">
        <f>-NPV('Life Cycle Cost Evaluation'!$M$1,AG71:AG$100)/(1+'Life Cycle Cost Evaluation'!$M$1)^($B70-'Life Cycle Cost Evaluation'!$M$4)</f>
        <v>0</v>
      </c>
      <c r="AH155" s="208">
        <f>-NPV('Life Cycle Cost Evaluation'!$M$1,AH71:AH$100)/(1+'Life Cycle Cost Evaluation'!$M$1)^($B70-'Life Cycle Cost Evaluation'!$M$4)</f>
        <v>0</v>
      </c>
      <c r="AI155" s="208">
        <f>-NPV('Life Cycle Cost Evaluation'!$M$1,AI71:AI$100)/(1+'Life Cycle Cost Evaluation'!$M$1)^($B70-'Life Cycle Cost Evaluation'!$M$4)</f>
        <v>-144978.87072732736</v>
      </c>
      <c r="AJ155" s="208">
        <f>-NPV('Life Cycle Cost Evaluation'!$M$1,AJ71:AJ$100)/(1+'Life Cycle Cost Evaluation'!$M$1)^($B70-'Life Cycle Cost Evaluation'!$M$4)</f>
        <v>0</v>
      </c>
      <c r="AK155" s="208">
        <f>-NPV('Life Cycle Cost Evaluation'!$M$1,AK71:AK$100)/(1+'Life Cycle Cost Evaluation'!$M$1)^($B70-'Life Cycle Cost Evaluation'!$M$4)</f>
        <v>0</v>
      </c>
      <c r="AL155" s="208">
        <f>-NPV('Life Cycle Cost Evaluation'!$M$1,AL71:AL$100)/(1+'Life Cycle Cost Evaluation'!$M$1)^($B70-'Life Cycle Cost Evaluation'!$M$4)</f>
        <v>-35578.109868141881</v>
      </c>
      <c r="AM155" s="208">
        <f>-NPV('Life Cycle Cost Evaluation'!$M$1,AM71:AM$100)/(1+'Life Cycle Cost Evaluation'!$M$1)^($B70-'Life Cycle Cost Evaluation'!$M$4)</f>
        <v>0</v>
      </c>
      <c r="AN155" s="208">
        <f>-NPV('Life Cycle Cost Evaluation'!$M$1,AN71:AN$100)/(1+'Life Cycle Cost Evaluation'!$M$1)^($B70-'Life Cycle Cost Evaluation'!$M$4)</f>
        <v>0</v>
      </c>
      <c r="AO155" s="208">
        <f>-NPV('Life Cycle Cost Evaluation'!$M$1,AO71:AO$100)/(1+'Life Cycle Cost Evaluation'!$M$1)^($B70-'Life Cycle Cost Evaluation'!$M$4)</f>
        <v>0</v>
      </c>
      <c r="AP155" s="208">
        <f>-NPV('Life Cycle Cost Evaluation'!$M$1,AP71:AP$100)/(1+'Life Cycle Cost Evaluation'!$M$1)^($B70-'Life Cycle Cost Evaluation'!$M$4)</f>
        <v>-42429.61791230103</v>
      </c>
      <c r="AQ155" s="208">
        <f>-NPV('Life Cycle Cost Evaluation'!$M$1,AQ71:AQ$100)/(1+'Life Cycle Cost Evaluation'!$M$1)^($B70-'Life Cycle Cost Evaluation'!$M$4)</f>
        <v>0</v>
      </c>
      <c r="AR155" s="208">
        <f>-NPV('Life Cycle Cost Evaluation'!$M$1,AR71:AR$100)/(1+'Life Cycle Cost Evaluation'!$M$1)^($B70-'Life Cycle Cost Evaluation'!$M$4)</f>
        <v>0</v>
      </c>
      <c r="AS155" s="208">
        <f>-NPV('Life Cycle Cost Evaluation'!$M$1,AS71:AS$100)/(1+'Life Cycle Cost Evaluation'!$M$1)^($B70-'Life Cycle Cost Evaluation'!$M$4)</f>
        <v>0</v>
      </c>
      <c r="AT155" s="208">
        <f>-NPV('Life Cycle Cost Evaluation'!$M$1,AT71:AT$100)/(1+'Life Cycle Cost Evaluation'!$M$1)^($B70-'Life Cycle Cost Evaluation'!$M$4)</f>
        <v>0</v>
      </c>
      <c r="AU155" s="208">
        <f>-NPV('Life Cycle Cost Evaluation'!$M$1,AU71:AU$100)/(1+'Life Cycle Cost Evaluation'!$M$1)^($B70-'Life Cycle Cost Evaluation'!$M$4)</f>
        <v>0</v>
      </c>
      <c r="AV155" s="208">
        <f>-NPV('Life Cycle Cost Evaluation'!$M$1,AV71:AV$100)/(1+'Life Cycle Cost Evaluation'!$M$1)^($B70-'Life Cycle Cost Evaluation'!$M$4)</f>
        <v>0</v>
      </c>
      <c r="AW155" s="208">
        <f>-NPV('Life Cycle Cost Evaluation'!$M$1,AW71:AW$100)/(1+'Life Cycle Cost Evaluation'!$M$1)^($B70-'Life Cycle Cost Evaluation'!$M$4)</f>
        <v>0</v>
      </c>
      <c r="AX155" s="208">
        <f>-NPV('Life Cycle Cost Evaluation'!$M$1,AX71:AX$100)/(1+'Life Cycle Cost Evaluation'!$M$1)^($B70-'Life Cycle Cost Evaluation'!$M$4)</f>
        <v>0</v>
      </c>
      <c r="AY155" s="208">
        <f>-NPV('Life Cycle Cost Evaluation'!$M$1,AY71:AY$100)/(1+'Life Cycle Cost Evaluation'!$M$1)^($B70-'Life Cycle Cost Evaluation'!$M$4)</f>
        <v>0</v>
      </c>
      <c r="AZ155" s="208">
        <f>-NPV('Life Cycle Cost Evaluation'!$M$1,AZ71:AZ$100)/(1+'Life Cycle Cost Evaluation'!$M$1)^($B70-'Life Cycle Cost Evaluation'!$M$4)</f>
        <v>-130886.25155066616</v>
      </c>
      <c r="BA155" s="208">
        <f>-NPV('Life Cycle Cost Evaluation'!$M$1,BA71:BA$100)/(1+'Life Cycle Cost Evaluation'!$M$1)^($B70-'Life Cycle Cost Evaluation'!$M$4)</f>
        <v>0</v>
      </c>
      <c r="BB155" s="208">
        <f>-NPV('Life Cycle Cost Evaluation'!$M$1,BB71:BB$100)/(1+'Life Cycle Cost Evaluation'!$M$1)^($B70-'Life Cycle Cost Evaluation'!$M$4)</f>
        <v>0</v>
      </c>
      <c r="BC155" s="208">
        <f>-NPV('Life Cycle Cost Evaluation'!$M$1,BC71:BC$100)/(1+'Life Cycle Cost Evaluation'!$M$1)^($B70-'Life Cycle Cost Evaluation'!$M$4)</f>
        <v>0</v>
      </c>
      <c r="BD155" s="208">
        <f>-NPV('Life Cycle Cost Evaluation'!$M$1,BD71:BD$100)/(1+'Life Cycle Cost Evaluation'!$M$1)^($B70-'Life Cycle Cost Evaluation'!$M$4)</f>
        <v>0</v>
      </c>
      <c r="BE155" s="208">
        <f>-NPV('Life Cycle Cost Evaluation'!$M$1,BE71:BE$100)/(1+'Life Cycle Cost Evaluation'!$M$1)^($B70-'Life Cycle Cost Evaluation'!$M$4)</f>
        <v>-75392.093937848709</v>
      </c>
      <c r="BF155" s="208">
        <f>-NPV('Life Cycle Cost Evaluation'!$M$1,BF71:BF$100)/(1+'Life Cycle Cost Evaluation'!$M$1)^($B70-'Life Cycle Cost Evaluation'!$M$4)</f>
        <v>0</v>
      </c>
      <c r="BG155" s="208">
        <f>-NPV('Life Cycle Cost Evaluation'!$M$1,BG71:BG$100)/(1+'Life Cycle Cost Evaluation'!$M$1)^($B70-'Life Cycle Cost Evaluation'!$M$4)</f>
        <v>0</v>
      </c>
      <c r="BH155" s="208">
        <f>-NPV('Life Cycle Cost Evaluation'!$M$1,BH71:BH$100)/(1+'Life Cycle Cost Evaluation'!$M$1)^($B70-'Life Cycle Cost Evaluation'!$M$4)</f>
        <v>-1130412.8447167436</v>
      </c>
      <c r="BI155" s="208">
        <f>-NPV('Life Cycle Cost Evaluation'!$M$1,BI71:BI$100)/(1+'Life Cycle Cost Evaluation'!$M$1)^($B70-'Life Cycle Cost Evaluation'!$M$4)</f>
        <v>0</v>
      </c>
      <c r="BJ155" s="208">
        <f>-NPV('Life Cycle Cost Evaluation'!$M$1,BJ71:BJ$100)/(1+'Life Cycle Cost Evaluation'!$M$1)^($B70-'Life Cycle Cost Evaluation'!$M$4)</f>
        <v>0</v>
      </c>
      <c r="BK155" s="208">
        <f>-NPV('Life Cycle Cost Evaluation'!$M$1,BK71:BK$100)/(1+'Life Cycle Cost Evaluation'!$M$1)^($B70-'Life Cycle Cost Evaluation'!$M$4)</f>
        <v>0</v>
      </c>
      <c r="BL155" s="208">
        <f>-NPV('Life Cycle Cost Evaluation'!$M$1,BL71:BL$100)/(1+'Life Cycle Cost Evaluation'!$M$1)^($B70-'Life Cycle Cost Evaluation'!$M$4)</f>
        <v>0</v>
      </c>
      <c r="BM155" s="208">
        <f>-NPV('Life Cycle Cost Evaluation'!$M$1,BM71:BM$100)/(1+'Life Cycle Cost Evaluation'!$M$1)^($B70-'Life Cycle Cost Evaluation'!$M$4)</f>
        <v>0</v>
      </c>
      <c r="BN155" s="208">
        <f>-NPV('Life Cycle Cost Evaluation'!$M$1,BN71:BN$100)/(1+'Life Cycle Cost Evaluation'!$M$1)^($B70-'Life Cycle Cost Evaluation'!$M$4)</f>
        <v>0</v>
      </c>
      <c r="BO155" s="208">
        <f>-NPV('Life Cycle Cost Evaluation'!$M$1,BO71:BO$100)/(1+'Life Cycle Cost Evaluation'!$M$1)^($B70-'Life Cycle Cost Evaluation'!$M$4)</f>
        <v>0</v>
      </c>
      <c r="BP155" s="208">
        <f>-NPV('Life Cycle Cost Evaluation'!$M$1,BP71:BP$100)/(1+'Life Cycle Cost Evaluation'!$M$1)^($B70-'Life Cycle Cost Evaluation'!$M$4)</f>
        <v>0</v>
      </c>
      <c r="BQ155" s="208">
        <f>-NPV('Life Cycle Cost Evaluation'!$M$1,BQ71:BQ$100)/(1+'Life Cycle Cost Evaluation'!$M$1)^($B70-'Life Cycle Cost Evaluation'!$M$4)</f>
        <v>0</v>
      </c>
      <c r="BR155" s="208">
        <f>-NPV('Life Cycle Cost Evaluation'!$M$1,BR71:BR$100)/(1+'Life Cycle Cost Evaluation'!$M$1)^($B70-'Life Cycle Cost Evaluation'!$M$4)</f>
        <v>0</v>
      </c>
      <c r="BS155" s="208">
        <f>-NPV('Life Cycle Cost Evaluation'!$M$1,BS71:BS$100)/(1+'Life Cycle Cost Evaluation'!$M$1)^($B70-'Life Cycle Cost Evaluation'!$M$4)</f>
        <v>0</v>
      </c>
      <c r="BT155" s="208">
        <f>-NPV('Life Cycle Cost Evaluation'!$M$1,BT71:BT$100)/(1+'Life Cycle Cost Evaluation'!$M$1)^($B70-'Life Cycle Cost Evaluation'!$M$4)</f>
        <v>0</v>
      </c>
      <c r="BU155" s="208">
        <f>-NPV('Life Cycle Cost Evaluation'!$M$1,BU71:BU$100)/(1+'Life Cycle Cost Evaluation'!$M$1)^($B70-'Life Cycle Cost Evaluation'!$M$4)</f>
        <v>0</v>
      </c>
      <c r="BV155" s="208">
        <f>-NPV('Life Cycle Cost Evaluation'!$M$1,BV71:BV$100)/(1+'Life Cycle Cost Evaluation'!$M$1)^($B70-'Life Cycle Cost Evaluation'!$M$4)</f>
        <v>0</v>
      </c>
      <c r="BW155" s="208">
        <f>-NPV('Life Cycle Cost Evaluation'!$M$1,BW71:BW$100)/(1+'Life Cycle Cost Evaluation'!$M$1)^($B70-'Life Cycle Cost Evaluation'!$M$4)</f>
        <v>0</v>
      </c>
      <c r="BX155" s="208">
        <f>-NPV('Life Cycle Cost Evaluation'!$M$1,BX71:BX$100)/(1+'Life Cycle Cost Evaluation'!$M$1)^($B70-'Life Cycle Cost Evaluation'!$M$4)</f>
        <v>0</v>
      </c>
      <c r="BY155" s="208">
        <f>-NPV('Life Cycle Cost Evaluation'!$M$1,BY71:BY$100)/(1+'Life Cycle Cost Evaluation'!$M$1)^($B70-'Life Cycle Cost Evaluation'!$M$4)</f>
        <v>0</v>
      </c>
      <c r="BZ155" s="208">
        <f>-NPV('Life Cycle Cost Evaluation'!$M$1,BZ71:BZ$100)/(1+'Life Cycle Cost Evaluation'!$M$1)^($B70-'Life Cycle Cost Evaluation'!$M$4)</f>
        <v>0</v>
      </c>
      <c r="CA155" s="208">
        <f>-NPV('Life Cycle Cost Evaluation'!$M$1,CA71:CA$100)/(1+'Life Cycle Cost Evaluation'!$M$1)^($B70-'Life Cycle Cost Evaluation'!$M$4)</f>
        <v>0</v>
      </c>
      <c r="CB155" s="208">
        <f>-NPV('Life Cycle Cost Evaluation'!$M$1,CB71:CB$100)/(1+'Life Cycle Cost Evaluation'!$M$1)^($B70-'Life Cycle Cost Evaluation'!$M$4)</f>
        <v>0</v>
      </c>
      <c r="CC155" s="208">
        <f>-NPV('Life Cycle Cost Evaluation'!$M$1,CC71:CC$100)/(1+'Life Cycle Cost Evaluation'!$M$1)^($B70-'Life Cycle Cost Evaluation'!$M$4)</f>
        <v>0</v>
      </c>
      <c r="CD155" s="208">
        <f>-NPV('Life Cycle Cost Evaluation'!$M$1,CD71:CD$100)/(1+'Life Cycle Cost Evaluation'!$M$1)^($B70-'Life Cycle Cost Evaluation'!$M$4)</f>
        <v>0</v>
      </c>
      <c r="CE155" s="208">
        <f>-NPV('Life Cycle Cost Evaluation'!$M$1,CE71:CE$100)/(1+'Life Cycle Cost Evaluation'!$M$1)^($B70-'Life Cycle Cost Evaluation'!$M$4)</f>
        <v>0</v>
      </c>
      <c r="CF155" s="208">
        <f>-NPV('Life Cycle Cost Evaluation'!$M$1,CF71:CF$100)/(1+'Life Cycle Cost Evaluation'!$M$1)^($B70-'Life Cycle Cost Evaluation'!$M$4)</f>
        <v>0</v>
      </c>
      <c r="CG155" s="208">
        <f>SUM(D155:BB155)</f>
        <v>-668254.03346517438</v>
      </c>
    </row>
    <row r="156" spans="2:85" x14ac:dyDescent="0.2">
      <c r="B156" s="86">
        <f t="shared" si="124"/>
        <v>2078</v>
      </c>
      <c r="C156" s="208"/>
      <c r="D156" s="208">
        <f>-NPV('Life Cycle Cost Evaluation'!$M$1,D72:D$100)/(1+'Life Cycle Cost Evaluation'!$M$1)^($B71-'Life Cycle Cost Evaluation'!$M$4)</f>
        <v>-3223.6400857588078</v>
      </c>
      <c r="E156" s="208">
        <f>-NPV('Life Cycle Cost Evaluation'!$M$1,E72:E$100)/(1+'Life Cycle Cost Evaluation'!$M$1)^($B71-'Life Cycle Cost Evaluation'!$M$4)</f>
        <v>-3524.7226182738873</v>
      </c>
      <c r="F156" s="208">
        <f>-NPV('Life Cycle Cost Evaluation'!$M$1,F72:F$100)/(1+'Life Cycle Cost Evaluation'!$M$1)^($B71-'Life Cycle Cost Evaluation'!$M$4)</f>
        <v>-9661.4120259987103</v>
      </c>
      <c r="G156" s="208">
        <f>-NPV('Life Cycle Cost Evaluation'!$M$1,G72:G$100)/(1+'Life Cycle Cost Evaluation'!$M$1)^($B71-'Life Cycle Cost Evaluation'!$M$4)</f>
        <v>0</v>
      </c>
      <c r="H156" s="208">
        <f>-NPV('Life Cycle Cost Evaluation'!$M$1,H72:H$100)/(1+'Life Cycle Cost Evaluation'!$M$1)^($B71-'Life Cycle Cost Evaluation'!$M$4)</f>
        <v>-22914.079438014069</v>
      </c>
      <c r="I156" s="208">
        <f>-NPV('Life Cycle Cost Evaluation'!$M$1,I72:I$100)/(1+'Life Cycle Cost Evaluation'!$M$1)^($B71-'Life Cycle Cost Evaluation'!$M$4)</f>
        <v>-70887.484397513457</v>
      </c>
      <c r="J156" s="208">
        <f>-NPV('Life Cycle Cost Evaluation'!$M$1,J72:J$100)/(1+'Life Cycle Cost Evaluation'!$M$1)^($B71-'Life Cycle Cost Evaluation'!$M$4)</f>
        <v>-30819.374179145452</v>
      </c>
      <c r="K156" s="208">
        <f>-NPV('Life Cycle Cost Evaluation'!$M$1,K72:K$100)/(1+'Life Cycle Cost Evaluation'!$M$1)^($B71-'Life Cycle Cost Evaluation'!$M$4)</f>
        <v>0</v>
      </c>
      <c r="L156" s="208">
        <f>-NPV('Life Cycle Cost Evaluation'!$M$1,L72:L$100)/(1+'Life Cycle Cost Evaluation'!$M$1)^($B71-'Life Cycle Cost Evaluation'!$M$4)</f>
        <v>-15378.708566981297</v>
      </c>
      <c r="M156" s="208">
        <f>-NPV('Life Cycle Cost Evaluation'!$M$1,M72:M$100)/(1+'Life Cycle Cost Evaluation'!$M$1)^($B71-'Life Cycle Cost Evaluation'!$M$4)</f>
        <v>-11028.331442841092</v>
      </c>
      <c r="N156" s="208">
        <f>-NPV('Life Cycle Cost Evaluation'!$M$1,N72:N$100)/(1+'Life Cycle Cost Evaluation'!$M$1)^($B71-'Life Cycle Cost Evaluation'!$M$4)</f>
        <v>0</v>
      </c>
      <c r="O156" s="208">
        <f>-NPV('Life Cycle Cost Evaluation'!$M$1,O72:O$100)/(1+'Life Cycle Cost Evaluation'!$M$1)^($B71-'Life Cycle Cost Evaluation'!$M$4)</f>
        <v>0</v>
      </c>
      <c r="P156" s="208">
        <f>-NPV('Life Cycle Cost Evaluation'!$M$1,P72:P$100)/(1+'Life Cycle Cost Evaluation'!$M$1)^($B71-'Life Cycle Cost Evaluation'!$M$4)</f>
        <v>0</v>
      </c>
      <c r="Q156" s="208">
        <f>-NPV('Life Cycle Cost Evaluation'!$M$1,Q72:Q$100)/(1+'Life Cycle Cost Evaluation'!$M$1)^($B71-'Life Cycle Cost Evaluation'!$M$4)</f>
        <v>0</v>
      </c>
      <c r="R156" s="208">
        <f>-NPV('Life Cycle Cost Evaluation'!$M$1,R72:R$100)/(1+'Life Cycle Cost Evaluation'!$M$1)^($B71-'Life Cycle Cost Evaluation'!$M$4)</f>
        <v>0</v>
      </c>
      <c r="S156" s="208">
        <f>-NPV('Life Cycle Cost Evaluation'!$M$1,S72:S$100)/(1+'Life Cycle Cost Evaluation'!$M$1)^($B71-'Life Cycle Cost Evaluation'!$M$4)</f>
        <v>0</v>
      </c>
      <c r="T156" s="208">
        <f>-NPV('Life Cycle Cost Evaluation'!$M$1,T72:T$100)/(1+'Life Cycle Cost Evaluation'!$M$1)^($B71-'Life Cycle Cost Evaluation'!$M$4)</f>
        <v>0</v>
      </c>
      <c r="U156" s="208">
        <f>-NPV('Life Cycle Cost Evaluation'!$M$1,U72:U$100)/(1+'Life Cycle Cost Evaluation'!$M$1)^($B71-'Life Cycle Cost Evaluation'!$M$4)</f>
        <v>0</v>
      </c>
      <c r="V156" s="208">
        <f>-NPV('Life Cycle Cost Evaluation'!$M$1,V72:V$100)/(1+'Life Cycle Cost Evaluation'!$M$1)^($B71-'Life Cycle Cost Evaluation'!$M$4)</f>
        <v>0</v>
      </c>
      <c r="W156" s="208">
        <f>-NPV('Life Cycle Cost Evaluation'!$M$1,W72:W$100)/(1+'Life Cycle Cost Evaluation'!$M$1)^($B71-'Life Cycle Cost Evaluation'!$M$4)</f>
        <v>0</v>
      </c>
      <c r="X156" s="208">
        <f>-NPV('Life Cycle Cost Evaluation'!$M$1,X72:X$100)/(1+'Life Cycle Cost Evaluation'!$M$1)^($B71-'Life Cycle Cost Evaluation'!$M$4)</f>
        <v>-43170.850205661183</v>
      </c>
      <c r="Y156" s="208">
        <f>-NPV('Life Cycle Cost Evaluation'!$M$1,Y72:Y$100)/(1+'Life Cycle Cost Evaluation'!$M$1)^($B71-'Life Cycle Cost Evaluation'!$M$4)</f>
        <v>0</v>
      </c>
      <c r="Z156" s="208">
        <f>-NPV('Life Cycle Cost Evaluation'!$M$1,Z72:Z$100)/(1+'Life Cycle Cost Evaluation'!$M$1)^($B71-'Life Cycle Cost Evaluation'!$M$4)</f>
        <v>0</v>
      </c>
      <c r="AA156" s="208">
        <f>-NPV('Life Cycle Cost Evaluation'!$M$1,AA72:AA$100)/(1+'Life Cycle Cost Evaluation'!$M$1)^($B71-'Life Cycle Cost Evaluation'!$M$4)</f>
        <v>-38070.097082505301</v>
      </c>
      <c r="AB156" s="208">
        <f>-NPV('Life Cycle Cost Evaluation'!$M$1,AB72:AB$100)/(1+'Life Cycle Cost Evaluation'!$M$1)^($B71-'Life Cycle Cost Evaluation'!$M$4)</f>
        <v>0</v>
      </c>
      <c r="AC156" s="208">
        <f>-NPV('Life Cycle Cost Evaluation'!$M$1,AC72:AC$100)/(1+'Life Cycle Cost Evaluation'!$M$1)^($B71-'Life Cycle Cost Evaluation'!$M$4)</f>
        <v>0</v>
      </c>
      <c r="AD156" s="208">
        <f>-NPV('Life Cycle Cost Evaluation'!$M$1,AD72:AD$100)/(1+'Life Cycle Cost Evaluation'!$M$1)^($B71-'Life Cycle Cost Evaluation'!$M$4)</f>
        <v>0</v>
      </c>
      <c r="AE156" s="208">
        <f>-NPV('Life Cycle Cost Evaluation'!$M$1,AE72:AE$100)/(1+'Life Cycle Cost Evaluation'!$M$1)^($B71-'Life Cycle Cost Evaluation'!$M$4)</f>
        <v>-31051.322955082473</v>
      </c>
      <c r="AF156" s="208">
        <f>-NPV('Life Cycle Cost Evaluation'!$M$1,AF72:AF$100)/(1+'Life Cycle Cost Evaluation'!$M$1)^($B71-'Life Cycle Cost Evaluation'!$M$4)</f>
        <v>0</v>
      </c>
      <c r="AG156" s="208">
        <f>-NPV('Life Cycle Cost Evaluation'!$M$1,AG72:AG$100)/(1+'Life Cycle Cost Evaluation'!$M$1)^($B71-'Life Cycle Cost Evaluation'!$M$4)</f>
        <v>0</v>
      </c>
      <c r="AH156" s="208">
        <f>-NPV('Life Cycle Cost Evaluation'!$M$1,AH72:AH$100)/(1+'Life Cycle Cost Evaluation'!$M$1)^($B71-'Life Cycle Cost Evaluation'!$M$4)</f>
        <v>0</v>
      </c>
      <c r="AI156" s="208">
        <f>-NPV('Life Cycle Cost Evaluation'!$M$1,AI72:AI$100)/(1+'Life Cycle Cost Evaluation'!$M$1)^($B71-'Life Cycle Cost Evaluation'!$M$4)</f>
        <v>-131372.87354051584</v>
      </c>
      <c r="AJ156" s="208">
        <f>-NPV('Life Cycle Cost Evaluation'!$M$1,AJ72:AJ$100)/(1+'Life Cycle Cost Evaluation'!$M$1)^($B71-'Life Cycle Cost Evaluation'!$M$4)</f>
        <v>0</v>
      </c>
      <c r="AK156" s="208">
        <f>-NPV('Life Cycle Cost Evaluation'!$M$1,AK72:AK$100)/(1+'Life Cycle Cost Evaluation'!$M$1)^($B71-'Life Cycle Cost Evaluation'!$M$4)</f>
        <v>0</v>
      </c>
      <c r="AL156" s="208">
        <f>-NPV('Life Cycle Cost Evaluation'!$M$1,AL72:AL$100)/(1+'Life Cycle Cost Evaluation'!$M$1)^($B71-'Life Cycle Cost Evaluation'!$M$4)</f>
        <v>-32269.248096176168</v>
      </c>
      <c r="AM156" s="208">
        <f>-NPV('Life Cycle Cost Evaluation'!$M$1,AM72:AM$100)/(1+'Life Cycle Cost Evaluation'!$M$1)^($B71-'Life Cycle Cost Evaluation'!$M$4)</f>
        <v>0</v>
      </c>
      <c r="AN156" s="208">
        <f>-NPV('Life Cycle Cost Evaluation'!$M$1,AN72:AN$100)/(1+'Life Cycle Cost Evaluation'!$M$1)^($B71-'Life Cycle Cost Evaluation'!$M$4)</f>
        <v>0</v>
      </c>
      <c r="AO156" s="208">
        <f>-NPV('Life Cycle Cost Evaluation'!$M$1,AO72:AO$100)/(1+'Life Cycle Cost Evaluation'!$M$1)^($B71-'Life Cycle Cost Evaluation'!$M$4)</f>
        <v>0</v>
      </c>
      <c r="AP156" s="208">
        <f>-NPV('Life Cycle Cost Evaluation'!$M$1,AP72:AP$100)/(1+'Life Cycle Cost Evaluation'!$M$1)^($B71-'Life Cycle Cost Evaluation'!$M$4)</f>
        <v>-38511.936204940626</v>
      </c>
      <c r="AQ156" s="208">
        <f>-NPV('Life Cycle Cost Evaluation'!$M$1,AQ72:AQ$100)/(1+'Life Cycle Cost Evaluation'!$M$1)^($B71-'Life Cycle Cost Evaluation'!$M$4)</f>
        <v>0</v>
      </c>
      <c r="AR156" s="208">
        <f>-NPV('Life Cycle Cost Evaluation'!$M$1,AR72:AR$100)/(1+'Life Cycle Cost Evaluation'!$M$1)^($B71-'Life Cycle Cost Evaluation'!$M$4)</f>
        <v>0</v>
      </c>
      <c r="AS156" s="208">
        <f>-NPV('Life Cycle Cost Evaluation'!$M$1,AS72:AS$100)/(1+'Life Cycle Cost Evaluation'!$M$1)^($B71-'Life Cycle Cost Evaluation'!$M$4)</f>
        <v>0</v>
      </c>
      <c r="AT156" s="208">
        <f>-NPV('Life Cycle Cost Evaluation'!$M$1,AT72:AT$100)/(1+'Life Cycle Cost Evaluation'!$M$1)^($B71-'Life Cycle Cost Evaluation'!$M$4)</f>
        <v>0</v>
      </c>
      <c r="AU156" s="208">
        <f>-NPV('Life Cycle Cost Evaluation'!$M$1,AU72:AU$100)/(1+'Life Cycle Cost Evaluation'!$M$1)^($B71-'Life Cycle Cost Evaluation'!$M$4)</f>
        <v>0</v>
      </c>
      <c r="AV156" s="208">
        <f>-NPV('Life Cycle Cost Evaluation'!$M$1,AV72:AV$100)/(1+'Life Cycle Cost Evaluation'!$M$1)^($B71-'Life Cycle Cost Evaluation'!$M$4)</f>
        <v>0</v>
      </c>
      <c r="AW156" s="208">
        <f>-NPV('Life Cycle Cost Evaluation'!$M$1,AW72:AW$100)/(1+'Life Cycle Cost Evaluation'!$M$1)^($B71-'Life Cycle Cost Evaluation'!$M$4)</f>
        <v>0</v>
      </c>
      <c r="AX156" s="208">
        <f>-NPV('Life Cycle Cost Evaluation'!$M$1,AX72:AX$100)/(1+'Life Cycle Cost Evaluation'!$M$1)^($B71-'Life Cycle Cost Evaluation'!$M$4)</f>
        <v>0</v>
      </c>
      <c r="AY156" s="208">
        <f>-NPV('Life Cycle Cost Evaluation'!$M$1,AY72:AY$100)/(1+'Life Cycle Cost Evaluation'!$M$1)^($B71-'Life Cycle Cost Evaluation'!$M$4)</f>
        <v>0</v>
      </c>
      <c r="AZ156" s="208">
        <f>-NPV('Life Cycle Cost Evaluation'!$M$1,AZ72:AZ$100)/(1+'Life Cycle Cost Evaluation'!$M$1)^($B71-'Life Cycle Cost Evaluation'!$M$4)</f>
        <v>-118735.81476767253</v>
      </c>
      <c r="BA156" s="208">
        <f>-NPV('Life Cycle Cost Evaluation'!$M$1,BA72:BA$100)/(1+'Life Cycle Cost Evaluation'!$M$1)^($B71-'Life Cycle Cost Evaluation'!$M$4)</f>
        <v>0</v>
      </c>
      <c r="BB156" s="208">
        <f>-NPV('Life Cycle Cost Evaluation'!$M$1,BB72:BB$100)/(1+'Life Cycle Cost Evaluation'!$M$1)^($B71-'Life Cycle Cost Evaluation'!$M$4)</f>
        <v>0</v>
      </c>
      <c r="BC156" s="208">
        <f>-NPV('Life Cycle Cost Evaluation'!$M$1,BC72:BC$100)/(1+'Life Cycle Cost Evaluation'!$M$1)^($B71-'Life Cycle Cost Evaluation'!$M$4)</f>
        <v>0</v>
      </c>
      <c r="BD156" s="208">
        <f>-NPV('Life Cycle Cost Evaluation'!$M$1,BD72:BD$100)/(1+'Life Cycle Cost Evaluation'!$M$1)^($B71-'Life Cycle Cost Evaluation'!$M$4)</f>
        <v>0</v>
      </c>
      <c r="BE156" s="208">
        <f>-NPV('Life Cycle Cost Evaluation'!$M$1,BE72:BE$100)/(1+'Life Cycle Cost Evaluation'!$M$1)^($B71-'Life Cycle Cost Evaluation'!$M$4)</f>
        <v>-70744.199997981312</v>
      </c>
      <c r="BF156" s="208">
        <f>-NPV('Life Cycle Cost Evaluation'!$M$1,BF72:BF$100)/(1+'Life Cycle Cost Evaluation'!$M$1)^($B71-'Life Cycle Cost Evaluation'!$M$4)</f>
        <v>0</v>
      </c>
      <c r="BG156" s="208">
        <f>-NPV('Life Cycle Cost Evaluation'!$M$1,BG72:BG$100)/(1+'Life Cycle Cost Evaluation'!$M$1)^($B71-'Life Cycle Cost Evaluation'!$M$4)</f>
        <v>0</v>
      </c>
      <c r="BH156" s="208">
        <f>-NPV('Life Cycle Cost Evaluation'!$M$1,BH72:BH$100)/(1+'Life Cycle Cost Evaluation'!$M$1)^($B71-'Life Cycle Cost Evaluation'!$M$4)</f>
        <v>-1060723.3224329017</v>
      </c>
      <c r="BI156" s="208">
        <f>-NPV('Life Cycle Cost Evaluation'!$M$1,BI72:BI$100)/(1+'Life Cycle Cost Evaluation'!$M$1)^($B71-'Life Cycle Cost Evaluation'!$M$4)</f>
        <v>0</v>
      </c>
      <c r="BJ156" s="208">
        <f>-NPV('Life Cycle Cost Evaluation'!$M$1,BJ72:BJ$100)/(1+'Life Cycle Cost Evaluation'!$M$1)^($B71-'Life Cycle Cost Evaluation'!$M$4)</f>
        <v>0</v>
      </c>
      <c r="BK156" s="208">
        <f>-NPV('Life Cycle Cost Evaluation'!$M$1,BK72:BK$100)/(1+'Life Cycle Cost Evaluation'!$M$1)^($B71-'Life Cycle Cost Evaluation'!$M$4)</f>
        <v>0</v>
      </c>
      <c r="BL156" s="208">
        <f>-NPV('Life Cycle Cost Evaluation'!$M$1,BL72:BL$100)/(1+'Life Cycle Cost Evaluation'!$M$1)^($B71-'Life Cycle Cost Evaluation'!$M$4)</f>
        <v>0</v>
      </c>
      <c r="BM156" s="208">
        <f>-NPV('Life Cycle Cost Evaluation'!$M$1,BM72:BM$100)/(1+'Life Cycle Cost Evaluation'!$M$1)^($B71-'Life Cycle Cost Evaluation'!$M$4)</f>
        <v>0</v>
      </c>
      <c r="BN156" s="208">
        <f>-NPV('Life Cycle Cost Evaluation'!$M$1,BN72:BN$100)/(1+'Life Cycle Cost Evaluation'!$M$1)^($B71-'Life Cycle Cost Evaluation'!$M$4)</f>
        <v>0</v>
      </c>
      <c r="BO156" s="208">
        <f>-NPV('Life Cycle Cost Evaluation'!$M$1,BO72:BO$100)/(1+'Life Cycle Cost Evaluation'!$M$1)^($B71-'Life Cycle Cost Evaluation'!$M$4)</f>
        <v>0</v>
      </c>
      <c r="BP156" s="208">
        <f>-NPV('Life Cycle Cost Evaluation'!$M$1,BP72:BP$100)/(1+'Life Cycle Cost Evaluation'!$M$1)^($B71-'Life Cycle Cost Evaluation'!$M$4)</f>
        <v>0</v>
      </c>
      <c r="BQ156" s="208">
        <f>-NPV('Life Cycle Cost Evaluation'!$M$1,BQ72:BQ$100)/(1+'Life Cycle Cost Evaluation'!$M$1)^($B71-'Life Cycle Cost Evaluation'!$M$4)</f>
        <v>0</v>
      </c>
      <c r="BR156" s="208">
        <f>-NPV('Life Cycle Cost Evaluation'!$M$1,BR72:BR$100)/(1+'Life Cycle Cost Evaluation'!$M$1)^($B71-'Life Cycle Cost Evaluation'!$M$4)</f>
        <v>0</v>
      </c>
      <c r="BS156" s="208">
        <f>-NPV('Life Cycle Cost Evaluation'!$M$1,BS72:BS$100)/(1+'Life Cycle Cost Evaluation'!$M$1)^($B71-'Life Cycle Cost Evaluation'!$M$4)</f>
        <v>0</v>
      </c>
      <c r="BT156" s="208">
        <f>-NPV('Life Cycle Cost Evaluation'!$M$1,BT72:BT$100)/(1+'Life Cycle Cost Evaluation'!$M$1)^($B71-'Life Cycle Cost Evaluation'!$M$4)</f>
        <v>0</v>
      </c>
      <c r="BU156" s="208">
        <f>-NPV('Life Cycle Cost Evaluation'!$M$1,BU72:BU$100)/(1+'Life Cycle Cost Evaluation'!$M$1)^($B71-'Life Cycle Cost Evaluation'!$M$4)</f>
        <v>0</v>
      </c>
      <c r="BV156" s="208">
        <f>-NPV('Life Cycle Cost Evaluation'!$M$1,BV72:BV$100)/(1+'Life Cycle Cost Evaluation'!$M$1)^($B71-'Life Cycle Cost Evaluation'!$M$4)</f>
        <v>0</v>
      </c>
      <c r="BW156" s="208">
        <f>-NPV('Life Cycle Cost Evaluation'!$M$1,BW72:BW$100)/(1+'Life Cycle Cost Evaluation'!$M$1)^($B71-'Life Cycle Cost Evaluation'!$M$4)</f>
        <v>0</v>
      </c>
      <c r="BX156" s="208">
        <f>-NPV('Life Cycle Cost Evaluation'!$M$1,BX72:BX$100)/(1+'Life Cycle Cost Evaluation'!$M$1)^($B71-'Life Cycle Cost Evaluation'!$M$4)</f>
        <v>0</v>
      </c>
      <c r="BY156" s="208">
        <f>-NPV('Life Cycle Cost Evaluation'!$M$1,BY72:BY$100)/(1+'Life Cycle Cost Evaluation'!$M$1)^($B71-'Life Cycle Cost Evaluation'!$M$4)</f>
        <v>0</v>
      </c>
      <c r="BZ156" s="208">
        <f>-NPV('Life Cycle Cost Evaluation'!$M$1,BZ72:BZ$100)/(1+'Life Cycle Cost Evaluation'!$M$1)^($B71-'Life Cycle Cost Evaluation'!$M$4)</f>
        <v>0</v>
      </c>
      <c r="CA156" s="208">
        <f>-NPV('Life Cycle Cost Evaluation'!$M$1,CA72:CA$100)/(1+'Life Cycle Cost Evaluation'!$M$1)^($B71-'Life Cycle Cost Evaluation'!$M$4)</f>
        <v>0</v>
      </c>
      <c r="CB156" s="208">
        <f>-NPV('Life Cycle Cost Evaluation'!$M$1,CB72:CB$100)/(1+'Life Cycle Cost Evaluation'!$M$1)^($B71-'Life Cycle Cost Evaluation'!$M$4)</f>
        <v>0</v>
      </c>
      <c r="CC156" s="208">
        <f>-NPV('Life Cycle Cost Evaluation'!$M$1,CC72:CC$100)/(1+'Life Cycle Cost Evaluation'!$M$1)^($B71-'Life Cycle Cost Evaluation'!$M$4)</f>
        <v>0</v>
      </c>
      <c r="CD156" s="208">
        <f>-NPV('Life Cycle Cost Evaluation'!$M$1,CD72:CD$100)/(1+'Life Cycle Cost Evaluation'!$M$1)^($B71-'Life Cycle Cost Evaluation'!$M$4)</f>
        <v>0</v>
      </c>
      <c r="CE156" s="208">
        <f>-NPV('Life Cycle Cost Evaluation'!$M$1,CE72:CE$100)/(1+'Life Cycle Cost Evaluation'!$M$1)^($B71-'Life Cycle Cost Evaluation'!$M$4)</f>
        <v>0</v>
      </c>
      <c r="CF156" s="208">
        <f>-NPV('Life Cycle Cost Evaluation'!$M$1,CF72:CF$100)/(1+'Life Cycle Cost Evaluation'!$M$1)^($B71-'Life Cycle Cost Evaluation'!$M$4)</f>
        <v>0</v>
      </c>
      <c r="CG156" s="208">
        <f>SUM(D156:BC156)</f>
        <v>-600619.89560708089</v>
      </c>
    </row>
    <row r="157" spans="2:85" x14ac:dyDescent="0.2">
      <c r="B157" s="86">
        <f t="shared" si="124"/>
        <v>2079</v>
      </c>
      <c r="C157" s="208"/>
      <c r="D157" s="208">
        <f>-NPV('Life Cycle Cost Evaluation'!$M$1,D73:D$100)/(1+'Life Cycle Cost Evaluation'!$M$1)^($B72-'Life Cycle Cost Evaluation'!$M$4)</f>
        <v>-2806.4502450358009</v>
      </c>
      <c r="E157" s="208">
        <f>-NPV('Life Cycle Cost Evaluation'!$M$1,E73:E$100)/(1+'Life Cycle Cost Evaluation'!$M$1)^($B72-'Life Cycle Cost Evaluation'!$M$4)</f>
        <v>-3074.3304338643579</v>
      </c>
      <c r="F157" s="208">
        <f>-NPV('Life Cycle Cost Evaluation'!$M$1,F73:F$100)/(1+'Life Cycle Cost Evaluation'!$M$1)^($B72-'Life Cycle Cost Evaluation'!$M$4)</f>
        <v>-8444.0363274639658</v>
      </c>
      <c r="G157" s="208">
        <f>-NPV('Life Cycle Cost Evaluation'!$M$1,G73:G$100)/(1+'Life Cycle Cost Evaluation'!$M$1)^($B72-'Life Cycle Cost Evaluation'!$M$4)</f>
        <v>0</v>
      </c>
      <c r="H157" s="208">
        <f>-NPV('Life Cycle Cost Evaluation'!$M$1,H73:H$100)/(1+'Life Cycle Cost Evaluation'!$M$1)^($B72-'Life Cycle Cost Evaluation'!$M$4)</f>
        <v>-20112.443336450448</v>
      </c>
      <c r="I157" s="208">
        <f>-NPV('Life Cycle Cost Evaluation'!$M$1,I73:I$100)/(1+'Life Cycle Cost Evaluation'!$M$1)^($B72-'Life Cycle Cost Evaluation'!$M$4)</f>
        <v>-62354.202414939675</v>
      </c>
      <c r="J157" s="208">
        <f>-NPV('Life Cycle Cost Evaluation'!$M$1,J73:J$100)/(1+'Life Cycle Cost Evaluation'!$M$1)^($B72-'Life Cycle Cost Evaluation'!$M$4)</f>
        <v>-27166.886913599363</v>
      </c>
      <c r="K157" s="208">
        <f>-NPV('Life Cycle Cost Evaluation'!$M$1,K73:K$100)/(1+'Life Cycle Cost Evaluation'!$M$1)^($B72-'Life Cycle Cost Evaluation'!$M$4)</f>
        <v>0</v>
      </c>
      <c r="L157" s="208">
        <f>-NPV('Life Cycle Cost Evaluation'!$M$1,L73:L$100)/(1+'Life Cycle Cost Evaluation'!$M$1)^($B72-'Life Cycle Cost Evaluation'!$M$4)</f>
        <v>-13611.428777190156</v>
      </c>
      <c r="M157" s="208">
        <f>-NPV('Life Cycle Cost Evaluation'!$M$1,M73:M$100)/(1+'Life Cycle Cost Evaluation'!$M$1)^($B72-'Life Cycle Cost Evaluation'!$M$4)</f>
        <v>-9779.8534124165235</v>
      </c>
      <c r="N157" s="208">
        <f>-NPV('Life Cycle Cost Evaluation'!$M$1,N73:N$100)/(1+'Life Cycle Cost Evaluation'!$M$1)^($B72-'Life Cycle Cost Evaluation'!$M$4)</f>
        <v>0</v>
      </c>
      <c r="O157" s="208">
        <f>-NPV('Life Cycle Cost Evaluation'!$M$1,O73:O$100)/(1+'Life Cycle Cost Evaluation'!$M$1)^($B72-'Life Cycle Cost Evaluation'!$M$4)</f>
        <v>0</v>
      </c>
      <c r="P157" s="208">
        <f>-NPV('Life Cycle Cost Evaluation'!$M$1,P73:P$100)/(1+'Life Cycle Cost Evaluation'!$M$1)^($B72-'Life Cycle Cost Evaluation'!$M$4)</f>
        <v>0</v>
      </c>
      <c r="Q157" s="208">
        <f>-NPV('Life Cycle Cost Evaluation'!$M$1,Q73:Q$100)/(1+'Life Cycle Cost Evaluation'!$M$1)^($B72-'Life Cycle Cost Evaluation'!$M$4)</f>
        <v>0</v>
      </c>
      <c r="R157" s="208">
        <f>-NPV('Life Cycle Cost Evaluation'!$M$1,R73:R$100)/(1+'Life Cycle Cost Evaluation'!$M$1)^($B72-'Life Cycle Cost Evaluation'!$M$4)</f>
        <v>0</v>
      </c>
      <c r="S157" s="208">
        <f>-NPV('Life Cycle Cost Evaluation'!$M$1,S73:S$100)/(1+'Life Cycle Cost Evaluation'!$M$1)^($B72-'Life Cycle Cost Evaluation'!$M$4)</f>
        <v>0</v>
      </c>
      <c r="T157" s="208">
        <f>-NPV('Life Cycle Cost Evaluation'!$M$1,T73:T$100)/(1+'Life Cycle Cost Evaluation'!$M$1)^($B72-'Life Cycle Cost Evaluation'!$M$4)</f>
        <v>0</v>
      </c>
      <c r="U157" s="208">
        <f>-NPV('Life Cycle Cost Evaluation'!$M$1,U73:U$100)/(1+'Life Cycle Cost Evaluation'!$M$1)^($B72-'Life Cycle Cost Evaluation'!$M$4)</f>
        <v>0</v>
      </c>
      <c r="V157" s="208">
        <f>-NPV('Life Cycle Cost Evaluation'!$M$1,V73:V$100)/(1+'Life Cycle Cost Evaluation'!$M$1)^($B72-'Life Cycle Cost Evaluation'!$M$4)</f>
        <v>0</v>
      </c>
      <c r="W157" s="208">
        <f>-NPV('Life Cycle Cost Evaluation'!$M$1,W73:W$100)/(1+'Life Cycle Cost Evaluation'!$M$1)^($B72-'Life Cycle Cost Evaluation'!$M$4)</f>
        <v>0</v>
      </c>
      <c r="X157" s="208">
        <f>-NPV('Life Cycle Cost Evaluation'!$M$1,X73:X$100)/(1+'Life Cycle Cost Evaluation'!$M$1)^($B72-'Life Cycle Cost Evaluation'!$M$4)</f>
        <v>-38790.452129307247</v>
      </c>
      <c r="Y157" s="208">
        <f>-NPV('Life Cycle Cost Evaluation'!$M$1,Y73:Y$100)/(1+'Life Cycle Cost Evaluation'!$M$1)^($B72-'Life Cycle Cost Evaluation'!$M$4)</f>
        <v>0</v>
      </c>
      <c r="Z157" s="208">
        <f>-NPV('Life Cycle Cost Evaluation'!$M$1,Z73:Z$100)/(1+'Life Cycle Cost Evaluation'!$M$1)^($B72-'Life Cycle Cost Evaluation'!$M$4)</f>
        <v>0</v>
      </c>
      <c r="AA157" s="208">
        <f>-NPV('Life Cycle Cost Evaluation'!$M$1,AA73:AA$100)/(1+'Life Cycle Cost Evaluation'!$M$1)^($B72-'Life Cycle Cost Evaluation'!$M$4)</f>
        <v>-34302.731836898463</v>
      </c>
      <c r="AB157" s="208">
        <f>-NPV('Life Cycle Cost Evaluation'!$M$1,AB73:AB$100)/(1+'Life Cycle Cost Evaluation'!$M$1)^($B72-'Life Cycle Cost Evaluation'!$M$4)</f>
        <v>0</v>
      </c>
      <c r="AC157" s="208">
        <f>-NPV('Life Cycle Cost Evaluation'!$M$1,AC73:AC$100)/(1+'Life Cycle Cost Evaluation'!$M$1)^($B72-'Life Cycle Cost Evaluation'!$M$4)</f>
        <v>0</v>
      </c>
      <c r="AD157" s="208">
        <f>-NPV('Life Cycle Cost Evaluation'!$M$1,AD73:AD$100)/(1+'Life Cycle Cost Evaluation'!$M$1)^($B72-'Life Cycle Cost Evaluation'!$M$4)</f>
        <v>0</v>
      </c>
      <c r="AE157" s="208">
        <f>-NPV('Life Cycle Cost Evaluation'!$M$1,AE73:AE$100)/(1+'Life Cycle Cost Evaluation'!$M$1)^($B72-'Life Cycle Cost Evaluation'!$M$4)</f>
        <v>-28055.941109517538</v>
      </c>
      <c r="AF157" s="208">
        <f>-NPV('Life Cycle Cost Evaluation'!$M$1,AF73:AF$100)/(1+'Life Cycle Cost Evaluation'!$M$1)^($B72-'Life Cycle Cost Evaluation'!$M$4)</f>
        <v>0</v>
      </c>
      <c r="AG157" s="208">
        <f>-NPV('Life Cycle Cost Evaluation'!$M$1,AG73:AG$100)/(1+'Life Cycle Cost Evaluation'!$M$1)^($B72-'Life Cycle Cost Evaluation'!$M$4)</f>
        <v>0</v>
      </c>
      <c r="AH157" s="208">
        <f>-NPV('Life Cycle Cost Evaluation'!$M$1,AH73:AH$100)/(1+'Life Cycle Cost Evaluation'!$M$1)^($B72-'Life Cycle Cost Evaluation'!$M$4)</f>
        <v>0</v>
      </c>
      <c r="AI157" s="208">
        <f>-NPV('Life Cycle Cost Evaluation'!$M$1,AI73:AI$100)/(1+'Life Cycle Cost Evaluation'!$M$1)^($B72-'Life Cycle Cost Evaluation'!$M$4)</f>
        <v>-118930.21895186134</v>
      </c>
      <c r="AJ157" s="208">
        <f>-NPV('Life Cycle Cost Evaluation'!$M$1,AJ73:AJ$100)/(1+'Life Cycle Cost Evaluation'!$M$1)^($B72-'Life Cycle Cost Evaluation'!$M$4)</f>
        <v>0</v>
      </c>
      <c r="AK157" s="208">
        <f>-NPV('Life Cycle Cost Evaluation'!$M$1,AK73:AK$100)/(1+'Life Cycle Cost Evaluation'!$M$1)^($B72-'Life Cycle Cost Evaluation'!$M$4)</f>
        <v>0</v>
      </c>
      <c r="AL157" s="208">
        <f>-NPV('Life Cycle Cost Evaluation'!$M$1,AL73:AL$100)/(1+'Life Cycle Cost Evaluation'!$M$1)^($B72-'Life Cycle Cost Evaluation'!$M$4)</f>
        <v>-29242.619290089497</v>
      </c>
      <c r="AM157" s="208">
        <f>-NPV('Life Cycle Cost Evaluation'!$M$1,AM73:AM$100)/(1+'Life Cycle Cost Evaluation'!$M$1)^($B72-'Life Cycle Cost Evaluation'!$M$4)</f>
        <v>0</v>
      </c>
      <c r="AN157" s="208">
        <f>-NPV('Life Cycle Cost Evaluation'!$M$1,AN73:AN$100)/(1+'Life Cycle Cost Evaluation'!$M$1)^($B72-'Life Cycle Cost Evaluation'!$M$4)</f>
        <v>0</v>
      </c>
      <c r="AO157" s="208">
        <f>-NPV('Life Cycle Cost Evaluation'!$M$1,AO73:AO$100)/(1+'Life Cycle Cost Evaluation'!$M$1)^($B72-'Life Cycle Cost Evaluation'!$M$4)</f>
        <v>0</v>
      </c>
      <c r="AP157" s="208">
        <f>-NPV('Life Cycle Cost Evaluation'!$M$1,AP73:AP$100)/(1+'Life Cycle Cost Evaluation'!$M$1)^($B72-'Life Cycle Cost Evaluation'!$M$4)</f>
        <v>-34929.233437442723</v>
      </c>
      <c r="AQ157" s="208">
        <f>-NPV('Life Cycle Cost Evaluation'!$M$1,AQ73:AQ$100)/(1+'Life Cycle Cost Evaluation'!$M$1)^($B72-'Life Cycle Cost Evaluation'!$M$4)</f>
        <v>0</v>
      </c>
      <c r="AR157" s="208">
        <f>-NPV('Life Cycle Cost Evaluation'!$M$1,AR73:AR$100)/(1+'Life Cycle Cost Evaluation'!$M$1)^($B72-'Life Cycle Cost Evaluation'!$M$4)</f>
        <v>0</v>
      </c>
      <c r="AS157" s="208">
        <f>-NPV('Life Cycle Cost Evaluation'!$M$1,AS73:AS$100)/(1+'Life Cycle Cost Evaluation'!$M$1)^($B72-'Life Cycle Cost Evaluation'!$M$4)</f>
        <v>0</v>
      </c>
      <c r="AT157" s="208">
        <f>-NPV('Life Cycle Cost Evaluation'!$M$1,AT73:AT$100)/(1+'Life Cycle Cost Evaluation'!$M$1)^($B72-'Life Cycle Cost Evaluation'!$M$4)</f>
        <v>0</v>
      </c>
      <c r="AU157" s="208">
        <f>-NPV('Life Cycle Cost Evaluation'!$M$1,AU73:AU$100)/(1+'Life Cycle Cost Evaluation'!$M$1)^($B72-'Life Cycle Cost Evaluation'!$M$4)</f>
        <v>0</v>
      </c>
      <c r="AV157" s="208">
        <f>-NPV('Life Cycle Cost Evaluation'!$M$1,AV73:AV$100)/(1+'Life Cycle Cost Evaluation'!$M$1)^($B72-'Life Cycle Cost Evaluation'!$M$4)</f>
        <v>0</v>
      </c>
      <c r="AW157" s="208">
        <f>-NPV('Life Cycle Cost Evaluation'!$M$1,AW73:AW$100)/(1+'Life Cycle Cost Evaluation'!$M$1)^($B72-'Life Cycle Cost Evaluation'!$M$4)</f>
        <v>0</v>
      </c>
      <c r="AX157" s="208">
        <f>-NPV('Life Cycle Cost Evaluation'!$M$1,AX73:AX$100)/(1+'Life Cycle Cost Evaluation'!$M$1)^($B72-'Life Cycle Cost Evaluation'!$M$4)</f>
        <v>0</v>
      </c>
      <c r="AY157" s="208">
        <f>-NPV('Life Cycle Cost Evaluation'!$M$1,AY73:AY$100)/(1+'Life Cycle Cost Evaluation'!$M$1)^($B72-'Life Cycle Cost Evaluation'!$M$4)</f>
        <v>0</v>
      </c>
      <c r="AZ157" s="208">
        <f>-NPV('Life Cycle Cost Evaluation'!$M$1,AZ73:AZ$100)/(1+'Life Cycle Cost Evaluation'!$M$1)^($B72-'Life Cycle Cost Evaluation'!$M$4)</f>
        <v>-107661.78523161513</v>
      </c>
      <c r="BA157" s="208">
        <f>-NPV('Life Cycle Cost Evaluation'!$M$1,BA73:BA$100)/(1+'Life Cycle Cost Evaluation'!$M$1)^($B72-'Life Cycle Cost Evaluation'!$M$4)</f>
        <v>0</v>
      </c>
      <c r="BB157" s="208">
        <f>-NPV('Life Cycle Cost Evaluation'!$M$1,BB73:BB$100)/(1+'Life Cycle Cost Evaluation'!$M$1)^($B72-'Life Cycle Cost Evaluation'!$M$4)</f>
        <v>0</v>
      </c>
      <c r="BC157" s="208">
        <f>-NPV('Life Cycle Cost Evaluation'!$M$1,BC73:BC$100)/(1+'Life Cycle Cost Evaluation'!$M$1)^($B72-'Life Cycle Cost Evaluation'!$M$4)</f>
        <v>0</v>
      </c>
      <c r="BD157" s="208">
        <f>-NPV('Life Cycle Cost Evaluation'!$M$1,BD73:BD$100)/(1+'Life Cycle Cost Evaluation'!$M$1)^($B72-'Life Cycle Cost Evaluation'!$M$4)</f>
        <v>0</v>
      </c>
      <c r="BE157" s="208">
        <f>-NPV('Life Cycle Cost Evaluation'!$M$1,BE73:BE$100)/(1+'Life Cycle Cost Evaluation'!$M$1)^($B72-'Life Cycle Cost Evaluation'!$M$4)</f>
        <v>-66382.846953158776</v>
      </c>
      <c r="BF157" s="208">
        <f>-NPV('Life Cycle Cost Evaluation'!$M$1,BF73:BF$100)/(1+'Life Cycle Cost Evaluation'!$M$1)^($B72-'Life Cycle Cost Evaluation'!$M$4)</f>
        <v>0</v>
      </c>
      <c r="BG157" s="208">
        <f>-NPV('Life Cycle Cost Evaluation'!$M$1,BG73:BG$100)/(1+'Life Cycle Cost Evaluation'!$M$1)^($B72-'Life Cycle Cost Evaluation'!$M$4)</f>
        <v>0</v>
      </c>
      <c r="BH157" s="208">
        <f>-NPV('Life Cycle Cost Evaluation'!$M$1,BH73:BH$100)/(1+'Life Cycle Cost Evaluation'!$M$1)^($B72-'Life Cycle Cost Evaluation'!$M$4)</f>
        <v>-995330.13271361694</v>
      </c>
      <c r="BI157" s="208">
        <f>-NPV('Life Cycle Cost Evaluation'!$M$1,BI73:BI$100)/(1+'Life Cycle Cost Evaluation'!$M$1)^($B72-'Life Cycle Cost Evaluation'!$M$4)</f>
        <v>0</v>
      </c>
      <c r="BJ157" s="208">
        <f>-NPV('Life Cycle Cost Evaluation'!$M$1,BJ73:BJ$100)/(1+'Life Cycle Cost Evaluation'!$M$1)^($B72-'Life Cycle Cost Evaluation'!$M$4)</f>
        <v>0</v>
      </c>
      <c r="BK157" s="208">
        <f>-NPV('Life Cycle Cost Evaluation'!$M$1,BK73:BK$100)/(1+'Life Cycle Cost Evaluation'!$M$1)^($B72-'Life Cycle Cost Evaluation'!$M$4)</f>
        <v>0</v>
      </c>
      <c r="BL157" s="208">
        <f>-NPV('Life Cycle Cost Evaluation'!$M$1,BL73:BL$100)/(1+'Life Cycle Cost Evaluation'!$M$1)^($B72-'Life Cycle Cost Evaluation'!$M$4)</f>
        <v>0</v>
      </c>
      <c r="BM157" s="208">
        <f>-NPV('Life Cycle Cost Evaluation'!$M$1,BM73:BM$100)/(1+'Life Cycle Cost Evaluation'!$M$1)^($B72-'Life Cycle Cost Evaluation'!$M$4)</f>
        <v>0</v>
      </c>
      <c r="BN157" s="208">
        <f>-NPV('Life Cycle Cost Evaluation'!$M$1,BN73:BN$100)/(1+'Life Cycle Cost Evaluation'!$M$1)^($B72-'Life Cycle Cost Evaluation'!$M$4)</f>
        <v>0</v>
      </c>
      <c r="BO157" s="208">
        <f>-NPV('Life Cycle Cost Evaluation'!$M$1,BO73:BO$100)/(1+'Life Cycle Cost Evaluation'!$M$1)^($B72-'Life Cycle Cost Evaluation'!$M$4)</f>
        <v>0</v>
      </c>
      <c r="BP157" s="208">
        <f>-NPV('Life Cycle Cost Evaluation'!$M$1,BP73:BP$100)/(1+'Life Cycle Cost Evaluation'!$M$1)^($B72-'Life Cycle Cost Evaluation'!$M$4)</f>
        <v>0</v>
      </c>
      <c r="BQ157" s="208">
        <f>-NPV('Life Cycle Cost Evaluation'!$M$1,BQ73:BQ$100)/(1+'Life Cycle Cost Evaluation'!$M$1)^($B72-'Life Cycle Cost Evaluation'!$M$4)</f>
        <v>0</v>
      </c>
      <c r="BR157" s="208">
        <f>-NPV('Life Cycle Cost Evaluation'!$M$1,BR73:BR$100)/(1+'Life Cycle Cost Evaluation'!$M$1)^($B72-'Life Cycle Cost Evaluation'!$M$4)</f>
        <v>0</v>
      </c>
      <c r="BS157" s="208">
        <f>-NPV('Life Cycle Cost Evaluation'!$M$1,BS73:BS$100)/(1+'Life Cycle Cost Evaluation'!$M$1)^($B72-'Life Cycle Cost Evaluation'!$M$4)</f>
        <v>0</v>
      </c>
      <c r="BT157" s="208">
        <f>-NPV('Life Cycle Cost Evaluation'!$M$1,BT73:BT$100)/(1+'Life Cycle Cost Evaluation'!$M$1)^($B72-'Life Cycle Cost Evaluation'!$M$4)</f>
        <v>0</v>
      </c>
      <c r="BU157" s="208">
        <f>-NPV('Life Cycle Cost Evaluation'!$M$1,BU73:BU$100)/(1+'Life Cycle Cost Evaluation'!$M$1)^($B72-'Life Cycle Cost Evaluation'!$M$4)</f>
        <v>0</v>
      </c>
      <c r="BV157" s="208">
        <f>-NPV('Life Cycle Cost Evaluation'!$M$1,BV73:BV$100)/(1+'Life Cycle Cost Evaluation'!$M$1)^($B72-'Life Cycle Cost Evaluation'!$M$4)</f>
        <v>0</v>
      </c>
      <c r="BW157" s="208">
        <f>-NPV('Life Cycle Cost Evaluation'!$M$1,BW73:BW$100)/(1+'Life Cycle Cost Evaluation'!$M$1)^($B72-'Life Cycle Cost Evaluation'!$M$4)</f>
        <v>0</v>
      </c>
      <c r="BX157" s="208">
        <f>-NPV('Life Cycle Cost Evaluation'!$M$1,BX73:BX$100)/(1+'Life Cycle Cost Evaluation'!$M$1)^($B72-'Life Cycle Cost Evaluation'!$M$4)</f>
        <v>0</v>
      </c>
      <c r="BY157" s="208">
        <f>-NPV('Life Cycle Cost Evaluation'!$M$1,BY73:BY$100)/(1+'Life Cycle Cost Evaluation'!$M$1)^($B72-'Life Cycle Cost Evaluation'!$M$4)</f>
        <v>0</v>
      </c>
      <c r="BZ157" s="208">
        <f>-NPV('Life Cycle Cost Evaluation'!$M$1,BZ73:BZ$100)/(1+'Life Cycle Cost Evaluation'!$M$1)^($B72-'Life Cycle Cost Evaluation'!$M$4)</f>
        <v>0</v>
      </c>
      <c r="CA157" s="208">
        <f>-NPV('Life Cycle Cost Evaluation'!$M$1,CA73:CA$100)/(1+'Life Cycle Cost Evaluation'!$M$1)^($B72-'Life Cycle Cost Evaluation'!$M$4)</f>
        <v>0</v>
      </c>
      <c r="CB157" s="208">
        <f>-NPV('Life Cycle Cost Evaluation'!$M$1,CB73:CB$100)/(1+'Life Cycle Cost Evaluation'!$M$1)^($B72-'Life Cycle Cost Evaluation'!$M$4)</f>
        <v>0</v>
      </c>
      <c r="CC157" s="208">
        <f>-NPV('Life Cycle Cost Evaluation'!$M$1,CC73:CC$100)/(1+'Life Cycle Cost Evaluation'!$M$1)^($B72-'Life Cycle Cost Evaluation'!$M$4)</f>
        <v>0</v>
      </c>
      <c r="CD157" s="208">
        <f>-NPV('Life Cycle Cost Evaluation'!$M$1,CD73:CD$100)/(1+'Life Cycle Cost Evaluation'!$M$1)^($B72-'Life Cycle Cost Evaluation'!$M$4)</f>
        <v>0</v>
      </c>
      <c r="CE157" s="208">
        <f>-NPV('Life Cycle Cost Evaluation'!$M$1,CE73:CE$100)/(1+'Life Cycle Cost Evaluation'!$M$1)^($B72-'Life Cycle Cost Evaluation'!$M$4)</f>
        <v>0</v>
      </c>
      <c r="CF157" s="208">
        <f>-NPV('Life Cycle Cost Evaluation'!$M$1,CF73:CF$100)/(1+'Life Cycle Cost Evaluation'!$M$1)^($B72-'Life Cycle Cost Evaluation'!$M$4)</f>
        <v>0</v>
      </c>
      <c r="CG157" s="208">
        <f>SUM(D157:BD157)</f>
        <v>-539262.61384769226</v>
      </c>
    </row>
    <row r="158" spans="2:85" x14ac:dyDescent="0.2">
      <c r="B158" s="86">
        <f t="shared" si="124"/>
        <v>2080</v>
      </c>
      <c r="C158" s="208"/>
      <c r="D158" s="208">
        <f>-NPV('Life Cycle Cost Evaluation'!$M$1,D74:D$100)/(1+'Life Cycle Cost Evaluation'!$M$1)^($B73-'Life Cycle Cost Evaluation'!$M$4)</f>
        <v>-2439.2955033570279</v>
      </c>
      <c r="E158" s="208">
        <f>-NPV('Life Cycle Cost Evaluation'!$M$1,E74:E$100)/(1+'Life Cycle Cost Evaluation'!$M$1)^($B73-'Life Cycle Cost Evaluation'!$M$4)</f>
        <v>-2676.4636156361498</v>
      </c>
      <c r="F158" s="208">
        <f>-NPV('Life Cycle Cost Evaluation'!$M$1,F74:F$100)/(1+'Life Cycle Cost Evaluation'!$M$1)^($B73-'Life Cycle Cost Evaluation'!$M$4)</f>
        <v>-7365.049871326215</v>
      </c>
      <c r="G158" s="208">
        <f>-NPV('Life Cycle Cost Evaluation'!$M$1,G74:G$100)/(1+'Life Cycle Cost Evaluation'!$M$1)^($B73-'Life Cycle Cost Evaluation'!$M$4)</f>
        <v>0</v>
      </c>
      <c r="H158" s="208">
        <f>-NPV('Life Cycle Cost Evaluation'!$M$1,H74:H$100)/(1+'Life Cycle Cost Evaluation'!$M$1)^($B73-'Life Cycle Cost Evaluation'!$M$4)</f>
        <v>-17615.360982116908</v>
      </c>
      <c r="I158" s="208">
        <f>-NPV('Life Cycle Cost Evaluation'!$M$1,I74:I$100)/(1+'Life Cycle Cost Evaluation'!$M$1)^($B73-'Life Cycle Cost Evaluation'!$M$4)</f>
        <v>-54730.34019335347</v>
      </c>
      <c r="J158" s="208">
        <f>-NPV('Life Cycle Cost Evaluation'!$M$1,J74:J$100)/(1+'Life Cycle Cost Evaluation'!$M$1)^($B73-'Life Cycle Cost Evaluation'!$M$4)</f>
        <v>-23896.595851746293</v>
      </c>
      <c r="K158" s="208">
        <f>-NPV('Life Cycle Cost Evaluation'!$M$1,K74:K$100)/(1+'Life Cycle Cost Evaluation'!$M$1)^($B73-'Life Cycle Cost Evaluation'!$M$4)</f>
        <v>0</v>
      </c>
      <c r="L158" s="208">
        <f>-NPV('Life Cycle Cost Evaluation'!$M$1,L74:L$100)/(1+'Life Cycle Cost Evaluation'!$M$1)^($B73-'Life Cycle Cost Evaluation'!$M$4)</f>
        <v>-12023.129785850449</v>
      </c>
      <c r="M158" s="208">
        <f>-NPV('Life Cycle Cost Evaluation'!$M$1,M74:M$100)/(1+'Life Cycle Cost Evaluation'!$M$1)^($B73-'Life Cycle Cost Evaluation'!$M$4)</f>
        <v>-8655.9789851455243</v>
      </c>
      <c r="N158" s="208">
        <f>-NPV('Life Cycle Cost Evaluation'!$M$1,N74:N$100)/(1+'Life Cycle Cost Evaluation'!$M$1)^($B73-'Life Cycle Cost Evaluation'!$M$4)</f>
        <v>0</v>
      </c>
      <c r="O158" s="208">
        <f>-NPV('Life Cycle Cost Evaluation'!$M$1,O74:O$100)/(1+'Life Cycle Cost Evaluation'!$M$1)^($B73-'Life Cycle Cost Evaluation'!$M$4)</f>
        <v>0</v>
      </c>
      <c r="P158" s="208">
        <f>-NPV('Life Cycle Cost Evaluation'!$M$1,P74:P$100)/(1+'Life Cycle Cost Evaluation'!$M$1)^($B73-'Life Cycle Cost Evaluation'!$M$4)</f>
        <v>0</v>
      </c>
      <c r="Q158" s="208">
        <f>-NPV('Life Cycle Cost Evaluation'!$M$1,Q74:Q$100)/(1+'Life Cycle Cost Evaluation'!$M$1)^($B73-'Life Cycle Cost Evaluation'!$M$4)</f>
        <v>0</v>
      </c>
      <c r="R158" s="208">
        <f>-NPV('Life Cycle Cost Evaluation'!$M$1,R74:R$100)/(1+'Life Cycle Cost Evaluation'!$M$1)^($B73-'Life Cycle Cost Evaluation'!$M$4)</f>
        <v>0</v>
      </c>
      <c r="S158" s="208">
        <f>-NPV('Life Cycle Cost Evaluation'!$M$1,S74:S$100)/(1+'Life Cycle Cost Evaluation'!$M$1)^($B73-'Life Cycle Cost Evaluation'!$M$4)</f>
        <v>0</v>
      </c>
      <c r="T158" s="208">
        <f>-NPV('Life Cycle Cost Evaluation'!$M$1,T74:T$100)/(1+'Life Cycle Cost Evaluation'!$M$1)^($B73-'Life Cycle Cost Evaluation'!$M$4)</f>
        <v>0</v>
      </c>
      <c r="U158" s="208">
        <f>-NPV('Life Cycle Cost Evaluation'!$M$1,U74:U$100)/(1+'Life Cycle Cost Evaluation'!$M$1)^($B73-'Life Cycle Cost Evaluation'!$M$4)</f>
        <v>0</v>
      </c>
      <c r="V158" s="208">
        <f>-NPV('Life Cycle Cost Evaluation'!$M$1,V74:V$100)/(1+'Life Cycle Cost Evaluation'!$M$1)^($B73-'Life Cycle Cost Evaluation'!$M$4)</f>
        <v>0</v>
      </c>
      <c r="W158" s="208">
        <f>-NPV('Life Cycle Cost Evaluation'!$M$1,W74:W$100)/(1+'Life Cycle Cost Evaluation'!$M$1)^($B73-'Life Cycle Cost Evaluation'!$M$4)</f>
        <v>0</v>
      </c>
      <c r="X158" s="208">
        <f>-NPV('Life Cycle Cost Evaluation'!$M$1,X74:X$100)/(1+'Life Cycle Cost Evaluation'!$M$1)^($B73-'Life Cycle Cost Evaluation'!$M$4)</f>
        <v>-34802.359013577887</v>
      </c>
      <c r="Y158" s="208">
        <f>-NPV('Life Cycle Cost Evaluation'!$M$1,Y74:Y$100)/(1+'Life Cycle Cost Evaluation'!$M$1)^($B73-'Life Cycle Cost Evaluation'!$M$4)</f>
        <v>0</v>
      </c>
      <c r="Z158" s="208">
        <f>-NPV('Life Cycle Cost Evaluation'!$M$1,Z74:Z$100)/(1+'Life Cycle Cost Evaluation'!$M$1)^($B73-'Life Cycle Cost Evaluation'!$M$4)</f>
        <v>0</v>
      </c>
      <c r="AA158" s="208">
        <f>-NPV('Life Cycle Cost Evaluation'!$M$1,AA74:AA$100)/(1+'Life Cycle Cost Evaluation'!$M$1)^($B73-'Life Cycle Cost Evaluation'!$M$4)</f>
        <v>-30866.956515018392</v>
      </c>
      <c r="AB158" s="208">
        <f>-NPV('Life Cycle Cost Evaluation'!$M$1,AB74:AB$100)/(1+'Life Cycle Cost Evaluation'!$M$1)^($B73-'Life Cycle Cost Evaluation'!$M$4)</f>
        <v>0</v>
      </c>
      <c r="AC158" s="208">
        <f>-NPV('Life Cycle Cost Evaluation'!$M$1,AC74:AC$100)/(1+'Life Cycle Cost Evaluation'!$M$1)^($B73-'Life Cycle Cost Evaluation'!$M$4)</f>
        <v>0</v>
      </c>
      <c r="AD158" s="208">
        <f>-NPV('Life Cycle Cost Evaluation'!$M$1,AD74:AD$100)/(1+'Life Cycle Cost Evaluation'!$M$1)^($B73-'Life Cycle Cost Evaluation'!$M$4)</f>
        <v>0</v>
      </c>
      <c r="AE158" s="208">
        <f>-NPV('Life Cycle Cost Evaluation'!$M$1,AE74:AE$100)/(1+'Life Cycle Cost Evaluation'!$M$1)^($B73-'Life Cycle Cost Evaluation'!$M$4)</f>
        <v>-25319.76399351265</v>
      </c>
      <c r="AF158" s="208">
        <f>-NPV('Life Cycle Cost Evaluation'!$M$1,AF74:AF$100)/(1+'Life Cycle Cost Evaluation'!$M$1)^($B73-'Life Cycle Cost Evaluation'!$M$4)</f>
        <v>0</v>
      </c>
      <c r="AG158" s="208">
        <f>-NPV('Life Cycle Cost Evaluation'!$M$1,AG74:AG$100)/(1+'Life Cycle Cost Evaluation'!$M$1)^($B73-'Life Cycle Cost Evaluation'!$M$4)</f>
        <v>0</v>
      </c>
      <c r="AH158" s="208">
        <f>-NPV('Life Cycle Cost Evaluation'!$M$1,AH74:AH$100)/(1+'Life Cycle Cost Evaluation'!$M$1)^($B73-'Life Cycle Cost Evaluation'!$M$4)</f>
        <v>0</v>
      </c>
      <c r="AI158" s="208">
        <f>-NPV('Life Cycle Cost Evaluation'!$M$1,AI74:AI$100)/(1+'Life Cycle Cost Evaluation'!$M$1)^($B73-'Life Cycle Cost Evaluation'!$M$4)</f>
        <v>-107553.14422701098</v>
      </c>
      <c r="AJ158" s="208">
        <f>-NPV('Life Cycle Cost Evaluation'!$M$1,AJ74:AJ$100)/(1+'Life Cycle Cost Evaluation'!$M$1)^($B73-'Life Cycle Cost Evaluation'!$M$4)</f>
        <v>0</v>
      </c>
      <c r="AK158" s="208">
        <f>-NPV('Life Cycle Cost Evaluation'!$M$1,AK74:AK$100)/(1+'Life Cycle Cost Evaluation'!$M$1)^($B73-'Life Cycle Cost Evaluation'!$M$4)</f>
        <v>0</v>
      </c>
      <c r="AL158" s="208">
        <f>-NPV('Life Cycle Cost Evaluation'!$M$1,AL74:AL$100)/(1+'Life Cycle Cost Evaluation'!$M$1)^($B73-'Life Cycle Cost Evaluation'!$M$4)</f>
        <v>-26474.254523853662</v>
      </c>
      <c r="AM158" s="208">
        <f>-NPV('Life Cycle Cost Evaluation'!$M$1,AM74:AM$100)/(1+'Life Cycle Cost Evaluation'!$M$1)^($B73-'Life Cycle Cost Evaluation'!$M$4)</f>
        <v>0</v>
      </c>
      <c r="AN158" s="208">
        <f>-NPV('Life Cycle Cost Evaluation'!$M$1,AN74:AN$100)/(1+'Life Cycle Cost Evaluation'!$M$1)^($B73-'Life Cycle Cost Evaluation'!$M$4)</f>
        <v>0</v>
      </c>
      <c r="AO158" s="208">
        <f>-NPV('Life Cycle Cost Evaluation'!$M$1,AO74:AO$100)/(1+'Life Cycle Cost Evaluation'!$M$1)^($B73-'Life Cycle Cost Evaluation'!$M$4)</f>
        <v>0</v>
      </c>
      <c r="AP158" s="208">
        <f>-NPV('Life Cycle Cost Evaluation'!$M$1,AP74:AP$100)/(1+'Life Cycle Cost Evaluation'!$M$1)^($B73-'Life Cycle Cost Evaluation'!$M$4)</f>
        <v>-31652.492606571424</v>
      </c>
      <c r="AQ158" s="208">
        <f>-NPV('Life Cycle Cost Evaluation'!$M$1,AQ74:AQ$100)/(1+'Life Cycle Cost Evaluation'!$M$1)^($B73-'Life Cycle Cost Evaluation'!$M$4)</f>
        <v>0</v>
      </c>
      <c r="AR158" s="208">
        <f>-NPV('Life Cycle Cost Evaluation'!$M$1,AR74:AR$100)/(1+'Life Cycle Cost Evaluation'!$M$1)^($B73-'Life Cycle Cost Evaluation'!$M$4)</f>
        <v>0</v>
      </c>
      <c r="AS158" s="208">
        <f>-NPV('Life Cycle Cost Evaluation'!$M$1,AS74:AS$100)/(1+'Life Cycle Cost Evaluation'!$M$1)^($B73-'Life Cycle Cost Evaluation'!$M$4)</f>
        <v>0</v>
      </c>
      <c r="AT158" s="208">
        <f>-NPV('Life Cycle Cost Evaluation'!$M$1,AT74:AT$100)/(1+'Life Cycle Cost Evaluation'!$M$1)^($B73-'Life Cycle Cost Evaluation'!$M$4)</f>
        <v>0</v>
      </c>
      <c r="AU158" s="208">
        <f>-NPV('Life Cycle Cost Evaluation'!$M$1,AU74:AU$100)/(1+'Life Cycle Cost Evaluation'!$M$1)^($B73-'Life Cycle Cost Evaluation'!$M$4)</f>
        <v>0</v>
      </c>
      <c r="AV158" s="208">
        <f>-NPV('Life Cycle Cost Evaluation'!$M$1,AV74:AV$100)/(1+'Life Cycle Cost Evaluation'!$M$1)^($B73-'Life Cycle Cost Evaluation'!$M$4)</f>
        <v>0</v>
      </c>
      <c r="AW158" s="208">
        <f>-NPV('Life Cycle Cost Evaluation'!$M$1,AW74:AW$100)/(1+'Life Cycle Cost Evaluation'!$M$1)^($B73-'Life Cycle Cost Evaluation'!$M$4)</f>
        <v>0</v>
      </c>
      <c r="AX158" s="208">
        <f>-NPV('Life Cycle Cost Evaluation'!$M$1,AX74:AX$100)/(1+'Life Cycle Cost Evaluation'!$M$1)^($B73-'Life Cycle Cost Evaluation'!$M$4)</f>
        <v>0</v>
      </c>
      <c r="AY158" s="208">
        <f>-NPV('Life Cycle Cost Evaluation'!$M$1,AY74:AY$100)/(1+'Life Cycle Cost Evaluation'!$M$1)^($B73-'Life Cycle Cost Evaluation'!$M$4)</f>
        <v>0</v>
      </c>
      <c r="AZ158" s="208">
        <f>-NPV('Life Cycle Cost Evaluation'!$M$1,AZ74:AZ$100)/(1+'Life Cycle Cost Evaluation'!$M$1)^($B73-'Life Cycle Cost Evaluation'!$M$4)</f>
        <v>-97563.466465564619</v>
      </c>
      <c r="BA158" s="208">
        <f>-NPV('Life Cycle Cost Evaluation'!$M$1,BA74:BA$100)/(1+'Life Cycle Cost Evaluation'!$M$1)^($B73-'Life Cycle Cost Evaluation'!$M$4)</f>
        <v>0</v>
      </c>
      <c r="BB158" s="208">
        <f>-NPV('Life Cycle Cost Evaluation'!$M$1,BB74:BB$100)/(1+'Life Cycle Cost Evaluation'!$M$1)^($B73-'Life Cycle Cost Evaluation'!$M$4)</f>
        <v>0</v>
      </c>
      <c r="BC158" s="208">
        <f>-NPV('Life Cycle Cost Evaluation'!$M$1,BC74:BC$100)/(1+'Life Cycle Cost Evaluation'!$M$1)^($B73-'Life Cycle Cost Evaluation'!$M$4)</f>
        <v>0</v>
      </c>
      <c r="BD158" s="208">
        <f>-NPV('Life Cycle Cost Evaluation'!$M$1,BD74:BD$100)/(1+'Life Cycle Cost Evaluation'!$M$1)^($B73-'Life Cycle Cost Evaluation'!$M$4)</f>
        <v>0</v>
      </c>
      <c r="BE158" s="208">
        <f>-NPV('Life Cycle Cost Evaluation'!$M$1,BE74:BE$100)/(1+'Life Cycle Cost Evaluation'!$M$1)^($B73-'Life Cycle Cost Evaluation'!$M$4)</f>
        <v>-60682.035572788904</v>
      </c>
      <c r="BF158" s="208">
        <f>-NPV('Life Cycle Cost Evaluation'!$M$1,BF74:BF$100)/(1+'Life Cycle Cost Evaluation'!$M$1)^($B73-'Life Cycle Cost Evaluation'!$M$4)</f>
        <v>0</v>
      </c>
      <c r="BG158" s="208">
        <f>-NPV('Life Cycle Cost Evaluation'!$M$1,BG74:BG$100)/(1+'Life Cycle Cost Evaluation'!$M$1)^($B73-'Life Cycle Cost Evaluation'!$M$4)</f>
        <v>0</v>
      </c>
      <c r="BH158" s="208">
        <f>-NPV('Life Cycle Cost Evaluation'!$M$1,BH74:BH$100)/(1+'Life Cycle Cost Evaluation'!$M$1)^($B73-'Life Cycle Cost Evaluation'!$M$4)</f>
        <v>-933968.40828902775</v>
      </c>
      <c r="BI158" s="208">
        <f>-NPV('Life Cycle Cost Evaluation'!$M$1,BI74:BI$100)/(1+'Life Cycle Cost Evaluation'!$M$1)^($B73-'Life Cycle Cost Evaluation'!$M$4)</f>
        <v>0</v>
      </c>
      <c r="BJ158" s="208">
        <f>-NPV('Life Cycle Cost Evaluation'!$M$1,BJ74:BJ$100)/(1+'Life Cycle Cost Evaluation'!$M$1)^($B73-'Life Cycle Cost Evaluation'!$M$4)</f>
        <v>0</v>
      </c>
      <c r="BK158" s="208">
        <f>-NPV('Life Cycle Cost Evaluation'!$M$1,BK74:BK$100)/(1+'Life Cycle Cost Evaluation'!$M$1)^($B73-'Life Cycle Cost Evaluation'!$M$4)</f>
        <v>0</v>
      </c>
      <c r="BL158" s="208">
        <f>-NPV('Life Cycle Cost Evaluation'!$M$1,BL74:BL$100)/(1+'Life Cycle Cost Evaluation'!$M$1)^($B73-'Life Cycle Cost Evaluation'!$M$4)</f>
        <v>0</v>
      </c>
      <c r="BM158" s="208">
        <f>-NPV('Life Cycle Cost Evaluation'!$M$1,BM74:BM$100)/(1+'Life Cycle Cost Evaluation'!$M$1)^($B73-'Life Cycle Cost Evaluation'!$M$4)</f>
        <v>0</v>
      </c>
      <c r="BN158" s="208">
        <f>-NPV('Life Cycle Cost Evaluation'!$M$1,BN74:BN$100)/(1+'Life Cycle Cost Evaluation'!$M$1)^($B73-'Life Cycle Cost Evaluation'!$M$4)</f>
        <v>0</v>
      </c>
      <c r="BO158" s="208">
        <f>-NPV('Life Cycle Cost Evaluation'!$M$1,BO74:BO$100)/(1+'Life Cycle Cost Evaluation'!$M$1)^($B73-'Life Cycle Cost Evaluation'!$M$4)</f>
        <v>0</v>
      </c>
      <c r="BP158" s="208">
        <f>-NPV('Life Cycle Cost Evaluation'!$M$1,BP74:BP$100)/(1+'Life Cycle Cost Evaluation'!$M$1)^($B73-'Life Cycle Cost Evaluation'!$M$4)</f>
        <v>0</v>
      </c>
      <c r="BQ158" s="208">
        <f>-NPV('Life Cycle Cost Evaluation'!$M$1,BQ74:BQ$100)/(1+'Life Cycle Cost Evaluation'!$M$1)^($B73-'Life Cycle Cost Evaluation'!$M$4)</f>
        <v>0</v>
      </c>
      <c r="BR158" s="208">
        <f>-NPV('Life Cycle Cost Evaluation'!$M$1,BR74:BR$100)/(1+'Life Cycle Cost Evaluation'!$M$1)^($B73-'Life Cycle Cost Evaluation'!$M$4)</f>
        <v>0</v>
      </c>
      <c r="BS158" s="208">
        <f>-NPV('Life Cycle Cost Evaluation'!$M$1,BS74:BS$100)/(1+'Life Cycle Cost Evaluation'!$M$1)^($B73-'Life Cycle Cost Evaluation'!$M$4)</f>
        <v>0</v>
      </c>
      <c r="BT158" s="208">
        <f>-NPV('Life Cycle Cost Evaluation'!$M$1,BT74:BT$100)/(1+'Life Cycle Cost Evaluation'!$M$1)^($B73-'Life Cycle Cost Evaluation'!$M$4)</f>
        <v>0</v>
      </c>
      <c r="BU158" s="208">
        <f>-NPV('Life Cycle Cost Evaluation'!$M$1,BU74:BU$100)/(1+'Life Cycle Cost Evaluation'!$M$1)^($B73-'Life Cycle Cost Evaluation'!$M$4)</f>
        <v>0</v>
      </c>
      <c r="BV158" s="208">
        <f>-NPV('Life Cycle Cost Evaluation'!$M$1,BV74:BV$100)/(1+'Life Cycle Cost Evaluation'!$M$1)^($B73-'Life Cycle Cost Evaluation'!$M$4)</f>
        <v>0</v>
      </c>
      <c r="BW158" s="208">
        <f>-NPV('Life Cycle Cost Evaluation'!$M$1,BW74:BW$100)/(1+'Life Cycle Cost Evaluation'!$M$1)^($B73-'Life Cycle Cost Evaluation'!$M$4)</f>
        <v>0</v>
      </c>
      <c r="BX158" s="208">
        <f>-NPV('Life Cycle Cost Evaluation'!$M$1,BX74:BX$100)/(1+'Life Cycle Cost Evaluation'!$M$1)^($B73-'Life Cycle Cost Evaluation'!$M$4)</f>
        <v>0</v>
      </c>
      <c r="BY158" s="208">
        <f>-NPV('Life Cycle Cost Evaluation'!$M$1,BY74:BY$100)/(1+'Life Cycle Cost Evaluation'!$M$1)^($B73-'Life Cycle Cost Evaluation'!$M$4)</f>
        <v>0</v>
      </c>
      <c r="BZ158" s="208">
        <f>-NPV('Life Cycle Cost Evaluation'!$M$1,BZ74:BZ$100)/(1+'Life Cycle Cost Evaluation'!$M$1)^($B73-'Life Cycle Cost Evaluation'!$M$4)</f>
        <v>0</v>
      </c>
      <c r="CA158" s="208">
        <f>-NPV('Life Cycle Cost Evaluation'!$M$1,CA74:CA$100)/(1+'Life Cycle Cost Evaluation'!$M$1)^($B73-'Life Cycle Cost Evaluation'!$M$4)</f>
        <v>0</v>
      </c>
      <c r="CB158" s="208">
        <f>-NPV('Life Cycle Cost Evaluation'!$M$1,CB74:CB$100)/(1+'Life Cycle Cost Evaluation'!$M$1)^($B73-'Life Cycle Cost Evaluation'!$M$4)</f>
        <v>0</v>
      </c>
      <c r="CC158" s="208">
        <f>-NPV('Life Cycle Cost Evaluation'!$M$1,CC74:CC$100)/(1+'Life Cycle Cost Evaluation'!$M$1)^($B73-'Life Cycle Cost Evaluation'!$M$4)</f>
        <v>0</v>
      </c>
      <c r="CD158" s="208">
        <f>-NPV('Life Cycle Cost Evaluation'!$M$1,CD74:CD$100)/(1+'Life Cycle Cost Evaluation'!$M$1)^($B73-'Life Cycle Cost Evaluation'!$M$4)</f>
        <v>0</v>
      </c>
      <c r="CE158" s="208">
        <f>-NPV('Life Cycle Cost Evaluation'!$M$1,CE74:CE$100)/(1+'Life Cycle Cost Evaluation'!$M$1)^($B73-'Life Cycle Cost Evaluation'!$M$4)</f>
        <v>0</v>
      </c>
      <c r="CF158" s="208">
        <f>-NPV('Life Cycle Cost Evaluation'!$M$1,CF74:CF$100)/(1+'Life Cycle Cost Evaluation'!$M$1)^($B73-'Life Cycle Cost Evaluation'!$M$4)</f>
        <v>0</v>
      </c>
      <c r="CG158" s="208">
        <f>SUM(D158:BE158)</f>
        <v>-544316.68770643056</v>
      </c>
    </row>
    <row r="159" spans="2:85" x14ac:dyDescent="0.2">
      <c r="B159" s="86">
        <f t="shared" si="124"/>
        <v>2081</v>
      </c>
      <c r="C159" s="208"/>
      <c r="D159" s="208">
        <f>-NPV('Life Cycle Cost Evaluation'!$M$1,D75:D$100)/(1+'Life Cycle Cost Evaluation'!$M$1)^($B74-'Life Cycle Cost Evaluation'!$M$4)</f>
        <v>-2117.5530651393083</v>
      </c>
      <c r="E159" s="208">
        <f>-NPV('Life Cycle Cost Evaluation'!$M$1,E75:E$100)/(1+'Life Cycle Cost Evaluation'!$M$1)^($B74-'Life Cycle Cost Evaluation'!$M$4)</f>
        <v>-2326.3144158953965</v>
      </c>
      <c r="F159" s="208">
        <f>-NPV('Life Cycle Cost Evaluation'!$M$1,F75:F$100)/(1+'Life Cycle Cost Evaluation'!$M$1)^($B74-'Life Cycle Cost Evaluation'!$M$4)</f>
        <v>-6411.8963240956682</v>
      </c>
      <c r="G159" s="208">
        <f>-NPV('Life Cycle Cost Evaluation'!$M$1,G75:G$100)/(1+'Life Cycle Cost Evaluation'!$M$1)^($B74-'Life Cycle Cost Evaluation'!$M$4)</f>
        <v>0</v>
      </c>
      <c r="H159" s="208">
        <f>-NPV('Life Cycle Cost Evaluation'!$M$1,H75:H$100)/(1+'Life Cycle Cost Evaluation'!$M$1)^($B74-'Life Cycle Cost Evaluation'!$M$4)</f>
        <v>-15395.623376654041</v>
      </c>
      <c r="I159" s="208">
        <f>-NPV('Life Cycle Cost Evaluation'!$M$1,I75:I$100)/(1+'Life Cycle Cost Evaluation'!$M$1)^($B74-'Life Cycle Cost Evaluation'!$M$4)</f>
        <v>-47935.235070754548</v>
      </c>
      <c r="J159" s="208">
        <f>-NPV('Life Cycle Cost Evaluation'!$M$1,J75:J$100)/(1+'Life Cycle Cost Evaluation'!$M$1)^($B74-'Life Cycle Cost Evaluation'!$M$4)</f>
        <v>-20974.830400778203</v>
      </c>
      <c r="K159" s="208">
        <f>-NPV('Life Cycle Cost Evaluation'!$M$1,K75:K$100)/(1+'Life Cycle Cost Evaluation'!$M$1)^($B74-'Life Cycle Cost Evaluation'!$M$4)</f>
        <v>0</v>
      </c>
      <c r="L159" s="208">
        <f>-NPV('Life Cycle Cost Evaluation'!$M$1,L75:L$100)/(1+'Life Cycle Cost Evaluation'!$M$1)^($B74-'Life Cycle Cost Evaluation'!$M$4)</f>
        <v>-10598.236204963201</v>
      </c>
      <c r="M159" s="208">
        <f>-NPV('Life Cycle Cost Evaluation'!$M$1,M75:M$100)/(1+'Life Cycle Cost Evaluation'!$M$1)^($B74-'Life Cycle Cost Evaluation'!$M$4)</f>
        <v>-7645.9246465294746</v>
      </c>
      <c r="N159" s="208">
        <f>-NPV('Life Cycle Cost Evaluation'!$M$1,N75:N$100)/(1+'Life Cycle Cost Evaluation'!$M$1)^($B74-'Life Cycle Cost Evaluation'!$M$4)</f>
        <v>0</v>
      </c>
      <c r="O159" s="208">
        <f>-NPV('Life Cycle Cost Evaluation'!$M$1,O75:O$100)/(1+'Life Cycle Cost Evaluation'!$M$1)^($B74-'Life Cycle Cost Evaluation'!$M$4)</f>
        <v>0</v>
      </c>
      <c r="P159" s="208">
        <f>-NPV('Life Cycle Cost Evaluation'!$M$1,P75:P$100)/(1+'Life Cycle Cost Evaluation'!$M$1)^($B74-'Life Cycle Cost Evaluation'!$M$4)</f>
        <v>0</v>
      </c>
      <c r="Q159" s="208">
        <f>-NPV('Life Cycle Cost Evaluation'!$M$1,Q75:Q$100)/(1+'Life Cycle Cost Evaluation'!$M$1)^($B74-'Life Cycle Cost Evaluation'!$M$4)</f>
        <v>0</v>
      </c>
      <c r="R159" s="208">
        <f>-NPV('Life Cycle Cost Evaluation'!$M$1,R75:R$100)/(1+'Life Cycle Cost Evaluation'!$M$1)^($B74-'Life Cycle Cost Evaluation'!$M$4)</f>
        <v>0</v>
      </c>
      <c r="S159" s="208">
        <f>-NPV('Life Cycle Cost Evaluation'!$M$1,S75:S$100)/(1+'Life Cycle Cost Evaluation'!$M$1)^($B74-'Life Cycle Cost Evaluation'!$M$4)</f>
        <v>0</v>
      </c>
      <c r="T159" s="208">
        <f>-NPV('Life Cycle Cost Evaluation'!$M$1,T75:T$100)/(1+'Life Cycle Cost Evaluation'!$M$1)^($B74-'Life Cycle Cost Evaluation'!$M$4)</f>
        <v>0</v>
      </c>
      <c r="U159" s="208">
        <f>-NPV('Life Cycle Cost Evaluation'!$M$1,U75:U$100)/(1+'Life Cycle Cost Evaluation'!$M$1)^($B74-'Life Cycle Cost Evaluation'!$M$4)</f>
        <v>0</v>
      </c>
      <c r="V159" s="208">
        <f>-NPV('Life Cycle Cost Evaluation'!$M$1,V75:V$100)/(1+'Life Cycle Cost Evaluation'!$M$1)^($B74-'Life Cycle Cost Evaluation'!$M$4)</f>
        <v>0</v>
      </c>
      <c r="W159" s="208">
        <f>-NPV('Life Cycle Cost Evaluation'!$M$1,W75:W$100)/(1+'Life Cycle Cost Evaluation'!$M$1)^($B74-'Life Cycle Cost Evaluation'!$M$4)</f>
        <v>0</v>
      </c>
      <c r="X159" s="208">
        <f>-NPV('Life Cycle Cost Evaluation'!$M$1,X75:X$100)/(1+'Life Cycle Cost Evaluation'!$M$1)^($B74-'Life Cycle Cost Evaluation'!$M$4)</f>
        <v>-31173.857233266506</v>
      </c>
      <c r="Y159" s="208">
        <f>-NPV('Life Cycle Cost Evaluation'!$M$1,Y75:Y$100)/(1+'Life Cycle Cost Evaluation'!$M$1)^($B74-'Life Cycle Cost Evaluation'!$M$4)</f>
        <v>0</v>
      </c>
      <c r="Z159" s="208">
        <f>-NPV('Life Cycle Cost Evaluation'!$M$1,Z75:Z$100)/(1+'Life Cycle Cost Evaluation'!$M$1)^($B74-'Life Cycle Cost Evaluation'!$M$4)</f>
        <v>0</v>
      </c>
      <c r="AA159" s="208">
        <f>-NPV('Life Cycle Cost Evaluation'!$M$1,AA75:AA$100)/(1+'Life Cycle Cost Evaluation'!$M$1)^($B74-'Life Cycle Cost Evaluation'!$M$4)</f>
        <v>-27735.20142190341</v>
      </c>
      <c r="AB159" s="208">
        <f>-NPV('Life Cycle Cost Evaluation'!$M$1,AB75:AB$100)/(1+'Life Cycle Cost Evaluation'!$M$1)^($B74-'Life Cycle Cost Evaluation'!$M$4)</f>
        <v>0</v>
      </c>
      <c r="AC159" s="208">
        <f>-NPV('Life Cycle Cost Evaluation'!$M$1,AC75:AC$100)/(1+'Life Cycle Cost Evaluation'!$M$1)^($B74-'Life Cycle Cost Evaluation'!$M$4)</f>
        <v>0</v>
      </c>
      <c r="AD159" s="208">
        <f>-NPV('Life Cycle Cost Evaluation'!$M$1,AD75:AD$100)/(1+'Life Cycle Cost Evaluation'!$M$1)^($B74-'Life Cycle Cost Evaluation'!$M$4)</f>
        <v>0</v>
      </c>
      <c r="AE159" s="208">
        <f>-NPV('Life Cycle Cost Evaluation'!$M$1,AE75:AE$100)/(1+'Life Cycle Cost Evaluation'!$M$1)^($B74-'Life Cycle Cost Evaluation'!$M$4)</f>
        <v>-22821.218410062742</v>
      </c>
      <c r="AF159" s="208">
        <f>-NPV('Life Cycle Cost Evaluation'!$M$1,AF75:AF$100)/(1+'Life Cycle Cost Evaluation'!$M$1)^($B74-'Life Cycle Cost Evaluation'!$M$4)</f>
        <v>0</v>
      </c>
      <c r="AG159" s="208">
        <f>-NPV('Life Cycle Cost Evaluation'!$M$1,AG75:AG$100)/(1+'Life Cycle Cost Evaluation'!$M$1)^($B74-'Life Cycle Cost Evaluation'!$M$4)</f>
        <v>0</v>
      </c>
      <c r="AH159" s="208">
        <f>-NPV('Life Cycle Cost Evaluation'!$M$1,AH75:AH$100)/(1+'Life Cycle Cost Evaluation'!$M$1)^($B74-'Life Cycle Cost Evaluation'!$M$4)</f>
        <v>0</v>
      </c>
      <c r="AI159" s="208">
        <f>-NPV('Life Cycle Cost Evaluation'!$M$1,AI75:AI$100)/(1+'Life Cycle Cost Evaluation'!$M$1)^($B74-'Life Cycle Cost Evaluation'!$M$4)</f>
        <v>-97152.344368254722</v>
      </c>
      <c r="AJ159" s="208">
        <f>-NPV('Life Cycle Cost Evaluation'!$M$1,AJ75:AJ$100)/(1+'Life Cycle Cost Evaluation'!$M$1)^($B74-'Life Cycle Cost Evaluation'!$M$4)</f>
        <v>0</v>
      </c>
      <c r="AK159" s="208">
        <f>-NPV('Life Cycle Cost Evaluation'!$M$1,AK75:AK$100)/(1+'Life Cycle Cost Evaluation'!$M$1)^($B74-'Life Cycle Cost Evaluation'!$M$4)</f>
        <v>0</v>
      </c>
      <c r="AL159" s="208">
        <f>-NPV('Life Cycle Cost Evaluation'!$M$1,AL75:AL$100)/(1+'Life Cycle Cost Evaluation'!$M$1)^($B74-'Life Cycle Cost Evaluation'!$M$4)</f>
        <v>-23942.306217425979</v>
      </c>
      <c r="AM159" s="208">
        <f>-NPV('Life Cycle Cost Evaluation'!$M$1,AM75:AM$100)/(1+'Life Cycle Cost Evaluation'!$M$1)^($B74-'Life Cycle Cost Evaluation'!$M$4)</f>
        <v>0</v>
      </c>
      <c r="AN159" s="208">
        <f>-NPV('Life Cycle Cost Evaluation'!$M$1,AN75:AN$100)/(1+'Life Cycle Cost Evaluation'!$M$1)^($B74-'Life Cycle Cost Evaluation'!$M$4)</f>
        <v>0</v>
      </c>
      <c r="AO159" s="208">
        <f>-NPV('Life Cycle Cost Evaluation'!$M$1,AO75:AO$100)/(1+'Life Cycle Cost Evaluation'!$M$1)^($B74-'Life Cycle Cost Evaluation'!$M$4)</f>
        <v>0</v>
      </c>
      <c r="AP159" s="208">
        <f>-NPV('Life Cycle Cost Evaluation'!$M$1,AP75:AP$100)/(1+'Life Cycle Cost Evaluation'!$M$1)^($B74-'Life Cycle Cost Evaluation'!$M$4)</f>
        <v>-28655.357376248496</v>
      </c>
      <c r="AQ159" s="208">
        <f>-NPV('Life Cycle Cost Evaluation'!$M$1,AQ75:AQ$100)/(1+'Life Cycle Cost Evaluation'!$M$1)^($B74-'Life Cycle Cost Evaluation'!$M$4)</f>
        <v>0</v>
      </c>
      <c r="AR159" s="208">
        <f>-NPV('Life Cycle Cost Evaluation'!$M$1,AR75:AR$100)/(1+'Life Cycle Cost Evaluation'!$M$1)^($B74-'Life Cycle Cost Evaluation'!$M$4)</f>
        <v>0</v>
      </c>
      <c r="AS159" s="208">
        <f>-NPV('Life Cycle Cost Evaluation'!$M$1,AS75:AS$100)/(1+'Life Cycle Cost Evaluation'!$M$1)^($B74-'Life Cycle Cost Evaluation'!$M$4)</f>
        <v>0</v>
      </c>
      <c r="AT159" s="208">
        <f>-NPV('Life Cycle Cost Evaluation'!$M$1,AT75:AT$100)/(1+'Life Cycle Cost Evaluation'!$M$1)^($B74-'Life Cycle Cost Evaluation'!$M$4)</f>
        <v>0</v>
      </c>
      <c r="AU159" s="208">
        <f>-NPV('Life Cycle Cost Evaluation'!$M$1,AU75:AU$100)/(1+'Life Cycle Cost Evaluation'!$M$1)^($B74-'Life Cycle Cost Evaluation'!$M$4)</f>
        <v>0</v>
      </c>
      <c r="AV159" s="208">
        <f>-NPV('Life Cycle Cost Evaluation'!$M$1,AV75:AV$100)/(1+'Life Cycle Cost Evaluation'!$M$1)^($B74-'Life Cycle Cost Evaluation'!$M$4)</f>
        <v>0</v>
      </c>
      <c r="AW159" s="208">
        <f>-NPV('Life Cycle Cost Evaluation'!$M$1,AW75:AW$100)/(1+'Life Cycle Cost Evaluation'!$M$1)^($B74-'Life Cycle Cost Evaluation'!$M$4)</f>
        <v>0</v>
      </c>
      <c r="AX159" s="208">
        <f>-NPV('Life Cycle Cost Evaluation'!$M$1,AX75:AX$100)/(1+'Life Cycle Cost Evaluation'!$M$1)^($B74-'Life Cycle Cost Evaluation'!$M$4)</f>
        <v>0</v>
      </c>
      <c r="AY159" s="208">
        <f>-NPV('Life Cycle Cost Evaluation'!$M$1,AY75:AY$100)/(1+'Life Cycle Cost Evaluation'!$M$1)^($B74-'Life Cycle Cost Evaluation'!$M$4)</f>
        <v>0</v>
      </c>
      <c r="AZ159" s="208">
        <f>-NPV('Life Cycle Cost Evaluation'!$M$1,AZ75:AZ$100)/(1+'Life Cycle Cost Evaluation'!$M$1)^($B74-'Life Cycle Cost Evaluation'!$M$4)</f>
        <v>-88350.422112511151</v>
      </c>
      <c r="BA159" s="208">
        <f>-NPV('Life Cycle Cost Evaluation'!$M$1,BA75:BA$100)/(1+'Life Cycle Cost Evaluation'!$M$1)^($B74-'Life Cycle Cost Evaluation'!$M$4)</f>
        <v>0</v>
      </c>
      <c r="BB159" s="208">
        <f>-NPV('Life Cycle Cost Evaluation'!$M$1,BB75:BB$100)/(1+'Life Cycle Cost Evaluation'!$M$1)^($B74-'Life Cycle Cost Evaluation'!$M$4)</f>
        <v>0</v>
      </c>
      <c r="BC159" s="208">
        <f>-NPV('Life Cycle Cost Evaluation'!$M$1,BC75:BC$100)/(1+'Life Cycle Cost Evaluation'!$M$1)^($B74-'Life Cycle Cost Evaluation'!$M$4)</f>
        <v>0</v>
      </c>
      <c r="BD159" s="208">
        <f>-NPV('Life Cycle Cost Evaluation'!$M$1,BD75:BD$100)/(1+'Life Cycle Cost Evaluation'!$M$1)^($B74-'Life Cycle Cost Evaluation'!$M$4)</f>
        <v>0</v>
      </c>
      <c r="BE159" s="208">
        <f>-NPV('Life Cycle Cost Evaluation'!$M$1,BE75:BE$100)/(1+'Life Cycle Cost Evaluation'!$M$1)^($B74-'Life Cycle Cost Evaluation'!$M$4)</f>
        <v>-54890.620198119483</v>
      </c>
      <c r="BF159" s="208">
        <f>-NPV('Life Cycle Cost Evaluation'!$M$1,BF75:BF$100)/(1+'Life Cycle Cost Evaluation'!$M$1)^($B74-'Life Cycle Cost Evaluation'!$M$4)</f>
        <v>0</v>
      </c>
      <c r="BG159" s="208">
        <f>-NPV('Life Cycle Cost Evaluation'!$M$1,BG75:BG$100)/(1+'Life Cycle Cost Evaluation'!$M$1)^($B74-'Life Cycle Cost Evaluation'!$M$4)</f>
        <v>0</v>
      </c>
      <c r="BH159" s="208">
        <f>-NPV('Life Cycle Cost Evaluation'!$M$1,BH75:BH$100)/(1+'Life Cycle Cost Evaluation'!$M$1)^($B74-'Life Cycle Cost Evaluation'!$M$4)</f>
        <v>-876389.61085580138</v>
      </c>
      <c r="BI159" s="208">
        <f>-NPV('Life Cycle Cost Evaluation'!$M$1,BI75:BI$100)/(1+'Life Cycle Cost Evaluation'!$M$1)^($B74-'Life Cycle Cost Evaluation'!$M$4)</f>
        <v>0</v>
      </c>
      <c r="BJ159" s="208">
        <f>-NPV('Life Cycle Cost Evaluation'!$M$1,BJ75:BJ$100)/(1+'Life Cycle Cost Evaluation'!$M$1)^($B74-'Life Cycle Cost Evaluation'!$M$4)</f>
        <v>0</v>
      </c>
      <c r="BK159" s="208">
        <f>-NPV('Life Cycle Cost Evaluation'!$M$1,BK75:BK$100)/(1+'Life Cycle Cost Evaluation'!$M$1)^($B74-'Life Cycle Cost Evaluation'!$M$4)</f>
        <v>0</v>
      </c>
      <c r="BL159" s="208">
        <f>-NPV('Life Cycle Cost Evaluation'!$M$1,BL75:BL$100)/(1+'Life Cycle Cost Evaluation'!$M$1)^($B74-'Life Cycle Cost Evaluation'!$M$4)</f>
        <v>0</v>
      </c>
      <c r="BM159" s="208">
        <f>-NPV('Life Cycle Cost Evaluation'!$M$1,BM75:BM$100)/(1+'Life Cycle Cost Evaluation'!$M$1)^($B74-'Life Cycle Cost Evaluation'!$M$4)</f>
        <v>0</v>
      </c>
      <c r="BN159" s="208">
        <f>-NPV('Life Cycle Cost Evaluation'!$M$1,BN75:BN$100)/(1+'Life Cycle Cost Evaluation'!$M$1)^($B74-'Life Cycle Cost Evaluation'!$M$4)</f>
        <v>0</v>
      </c>
      <c r="BO159" s="208">
        <f>-NPV('Life Cycle Cost Evaluation'!$M$1,BO75:BO$100)/(1+'Life Cycle Cost Evaluation'!$M$1)^($B74-'Life Cycle Cost Evaluation'!$M$4)</f>
        <v>0</v>
      </c>
      <c r="BP159" s="208">
        <f>-NPV('Life Cycle Cost Evaluation'!$M$1,BP75:BP$100)/(1+'Life Cycle Cost Evaluation'!$M$1)^($B74-'Life Cycle Cost Evaluation'!$M$4)</f>
        <v>0</v>
      </c>
      <c r="BQ159" s="208">
        <f>-NPV('Life Cycle Cost Evaluation'!$M$1,BQ75:BQ$100)/(1+'Life Cycle Cost Evaluation'!$M$1)^($B74-'Life Cycle Cost Evaluation'!$M$4)</f>
        <v>0</v>
      </c>
      <c r="BR159" s="208">
        <f>-NPV('Life Cycle Cost Evaluation'!$M$1,BR75:BR$100)/(1+'Life Cycle Cost Evaluation'!$M$1)^($B74-'Life Cycle Cost Evaluation'!$M$4)</f>
        <v>0</v>
      </c>
      <c r="BS159" s="208">
        <f>-NPV('Life Cycle Cost Evaluation'!$M$1,BS75:BS$100)/(1+'Life Cycle Cost Evaluation'!$M$1)^($B74-'Life Cycle Cost Evaluation'!$M$4)</f>
        <v>0</v>
      </c>
      <c r="BT159" s="208">
        <f>-NPV('Life Cycle Cost Evaluation'!$M$1,BT75:BT$100)/(1+'Life Cycle Cost Evaluation'!$M$1)^($B74-'Life Cycle Cost Evaluation'!$M$4)</f>
        <v>0</v>
      </c>
      <c r="BU159" s="208">
        <f>-NPV('Life Cycle Cost Evaluation'!$M$1,BU75:BU$100)/(1+'Life Cycle Cost Evaluation'!$M$1)^($B74-'Life Cycle Cost Evaluation'!$M$4)</f>
        <v>0</v>
      </c>
      <c r="BV159" s="208">
        <f>-NPV('Life Cycle Cost Evaluation'!$M$1,BV75:BV$100)/(1+'Life Cycle Cost Evaluation'!$M$1)^($B74-'Life Cycle Cost Evaluation'!$M$4)</f>
        <v>0</v>
      </c>
      <c r="BW159" s="208">
        <f>-NPV('Life Cycle Cost Evaluation'!$M$1,BW75:BW$100)/(1+'Life Cycle Cost Evaluation'!$M$1)^($B74-'Life Cycle Cost Evaluation'!$M$4)</f>
        <v>0</v>
      </c>
      <c r="BX159" s="208">
        <f>-NPV('Life Cycle Cost Evaluation'!$M$1,BX75:BX$100)/(1+'Life Cycle Cost Evaluation'!$M$1)^($B74-'Life Cycle Cost Evaluation'!$M$4)</f>
        <v>0</v>
      </c>
      <c r="BY159" s="208">
        <f>-NPV('Life Cycle Cost Evaluation'!$M$1,BY75:BY$100)/(1+'Life Cycle Cost Evaluation'!$M$1)^($B74-'Life Cycle Cost Evaluation'!$M$4)</f>
        <v>0</v>
      </c>
      <c r="BZ159" s="208">
        <f>-NPV('Life Cycle Cost Evaluation'!$M$1,BZ75:BZ$100)/(1+'Life Cycle Cost Evaluation'!$M$1)^($B74-'Life Cycle Cost Evaluation'!$M$4)</f>
        <v>0</v>
      </c>
      <c r="CA159" s="208">
        <f>-NPV('Life Cycle Cost Evaluation'!$M$1,CA75:CA$100)/(1+'Life Cycle Cost Evaluation'!$M$1)^($B74-'Life Cycle Cost Evaluation'!$M$4)</f>
        <v>0</v>
      </c>
      <c r="CB159" s="208">
        <f>-NPV('Life Cycle Cost Evaluation'!$M$1,CB75:CB$100)/(1+'Life Cycle Cost Evaluation'!$M$1)^($B74-'Life Cycle Cost Evaluation'!$M$4)</f>
        <v>0</v>
      </c>
      <c r="CC159" s="208">
        <f>-NPV('Life Cycle Cost Evaluation'!$M$1,CC75:CC$100)/(1+'Life Cycle Cost Evaluation'!$M$1)^($B74-'Life Cycle Cost Evaluation'!$M$4)</f>
        <v>0</v>
      </c>
      <c r="CD159" s="208">
        <f>-NPV('Life Cycle Cost Evaluation'!$M$1,CD75:CD$100)/(1+'Life Cycle Cost Evaluation'!$M$1)^($B74-'Life Cycle Cost Evaluation'!$M$4)</f>
        <v>0</v>
      </c>
      <c r="CE159" s="208">
        <f>-NPV('Life Cycle Cost Evaluation'!$M$1,CE75:CE$100)/(1+'Life Cycle Cost Evaluation'!$M$1)^($B74-'Life Cycle Cost Evaluation'!$M$4)</f>
        <v>0</v>
      </c>
      <c r="CF159" s="208">
        <f>-NPV('Life Cycle Cost Evaluation'!$M$1,CF75:CF$100)/(1+'Life Cycle Cost Evaluation'!$M$1)^($B74-'Life Cycle Cost Evaluation'!$M$4)</f>
        <v>0</v>
      </c>
      <c r="CG159" s="208">
        <f>SUM(D159:BF159)</f>
        <v>-488126.94084260234</v>
      </c>
    </row>
    <row r="160" spans="2:85" x14ac:dyDescent="0.2">
      <c r="B160" s="86">
        <f t="shared" si="124"/>
        <v>2082</v>
      </c>
      <c r="C160" s="208"/>
      <c r="D160" s="208">
        <f>-NPV('Life Cycle Cost Evaluation'!$M$1,D76:D$100)/(1+'Life Cycle Cost Evaluation'!$M$1)^($B75-'Life Cycle Cost Evaluation'!$M$4)</f>
        <v>-1836.9853017124356</v>
      </c>
      <c r="E160" s="208">
        <f>-NPV('Life Cycle Cost Evaluation'!$M$1,E76:E$100)/(1+'Life Cycle Cost Evaluation'!$M$1)^($B75-'Life Cycle Cost Evaluation'!$M$4)</f>
        <v>-2019.4741535322912</v>
      </c>
      <c r="F160" s="208">
        <f>-NPV('Life Cycle Cost Evaluation'!$M$1,F76:F$100)/(1+'Life Cycle Cost Evaluation'!$M$1)^($B75-'Life Cycle Cost Evaluation'!$M$4)</f>
        <v>-5573.0579578325996</v>
      </c>
      <c r="G160" s="208">
        <f>-NPV('Life Cycle Cost Evaluation'!$M$1,G76:G$100)/(1+'Life Cycle Cost Evaluation'!$M$1)^($B75-'Life Cycle Cost Evaluation'!$M$4)</f>
        <v>0</v>
      </c>
      <c r="H160" s="208">
        <f>-NPV('Life Cycle Cost Evaluation'!$M$1,H76:H$100)/(1+'Life Cycle Cost Evaluation'!$M$1)^($B75-'Life Cycle Cost Evaluation'!$M$4)</f>
        <v>-13428.260677367214</v>
      </c>
      <c r="I160" s="208">
        <f>-NPV('Life Cycle Cost Evaluation'!$M$1,I76:I$100)/(1+'Life Cycle Cost Evaluation'!$M$1)^($B75-'Life Cycle Cost Evaluation'!$M$4)</f>
        <v>-41894.845434613846</v>
      </c>
      <c r="J160" s="208">
        <f>-NPV('Life Cycle Cost Evaluation'!$M$1,J76:J$100)/(1+'Life Cycle Cost Evaluation'!$M$1)^($B75-'Life Cycle Cost Evaluation'!$M$4)</f>
        <v>-18370.677439213381</v>
      </c>
      <c r="K160" s="208">
        <f>-NPV('Life Cycle Cost Evaluation'!$M$1,K76:K$100)/(1+'Life Cycle Cost Evaluation'!$M$1)^($B75-'Life Cycle Cost Evaluation'!$M$4)</f>
        <v>0</v>
      </c>
      <c r="L160" s="208">
        <f>-NPV('Life Cycle Cost Evaluation'!$M$1,L76:L$100)/(1+'Life Cycle Cost Evaluation'!$M$1)^($B75-'Life Cycle Cost Evaluation'!$M$4)</f>
        <v>-9322.4434635008456</v>
      </c>
      <c r="M160" s="208">
        <f>-NPV('Life Cycle Cost Evaluation'!$M$1,M76:M$100)/(1+'Life Cycle Cost Evaluation'!$M$1)^($B75-'Life Cycle Cost Evaluation'!$M$4)</f>
        <v>-6739.7854678932354</v>
      </c>
      <c r="N160" s="208">
        <f>-NPV('Life Cycle Cost Evaluation'!$M$1,N76:N$100)/(1+'Life Cycle Cost Evaluation'!$M$1)^($B75-'Life Cycle Cost Evaluation'!$M$4)</f>
        <v>0</v>
      </c>
      <c r="O160" s="208">
        <f>-NPV('Life Cycle Cost Evaluation'!$M$1,O76:O$100)/(1+'Life Cycle Cost Evaluation'!$M$1)^($B75-'Life Cycle Cost Evaluation'!$M$4)</f>
        <v>0</v>
      </c>
      <c r="P160" s="208">
        <f>-NPV('Life Cycle Cost Evaluation'!$M$1,P76:P$100)/(1+'Life Cycle Cost Evaluation'!$M$1)^($B75-'Life Cycle Cost Evaluation'!$M$4)</f>
        <v>0</v>
      </c>
      <c r="Q160" s="208">
        <f>-NPV('Life Cycle Cost Evaluation'!$M$1,Q76:Q$100)/(1+'Life Cycle Cost Evaluation'!$M$1)^($B75-'Life Cycle Cost Evaluation'!$M$4)</f>
        <v>0</v>
      </c>
      <c r="R160" s="208">
        <f>-NPV('Life Cycle Cost Evaluation'!$M$1,R76:R$100)/(1+'Life Cycle Cost Evaluation'!$M$1)^($B75-'Life Cycle Cost Evaluation'!$M$4)</f>
        <v>0</v>
      </c>
      <c r="S160" s="208">
        <f>-NPV('Life Cycle Cost Evaluation'!$M$1,S76:S$100)/(1+'Life Cycle Cost Evaluation'!$M$1)^($B75-'Life Cycle Cost Evaluation'!$M$4)</f>
        <v>0</v>
      </c>
      <c r="T160" s="208">
        <f>-NPV('Life Cycle Cost Evaluation'!$M$1,T76:T$100)/(1+'Life Cycle Cost Evaluation'!$M$1)^($B75-'Life Cycle Cost Evaluation'!$M$4)</f>
        <v>0</v>
      </c>
      <c r="U160" s="208">
        <f>-NPV('Life Cycle Cost Evaluation'!$M$1,U76:U$100)/(1+'Life Cycle Cost Evaluation'!$M$1)^($B75-'Life Cycle Cost Evaluation'!$M$4)</f>
        <v>0</v>
      </c>
      <c r="V160" s="208">
        <f>-NPV('Life Cycle Cost Evaluation'!$M$1,V76:V$100)/(1+'Life Cycle Cost Evaluation'!$M$1)^($B75-'Life Cycle Cost Evaluation'!$M$4)</f>
        <v>0</v>
      </c>
      <c r="W160" s="208">
        <f>-NPV('Life Cycle Cost Evaluation'!$M$1,W76:W$100)/(1+'Life Cycle Cost Evaluation'!$M$1)^($B75-'Life Cycle Cost Evaluation'!$M$4)</f>
        <v>0</v>
      </c>
      <c r="X160" s="208">
        <f>-NPV('Life Cycle Cost Evaluation'!$M$1,X76:X$100)/(1+'Life Cycle Cost Evaluation'!$M$1)^($B75-'Life Cycle Cost Evaluation'!$M$4)</f>
        <v>-27874.911218098081</v>
      </c>
      <c r="Y160" s="208">
        <f>-NPV('Life Cycle Cost Evaluation'!$M$1,Y76:Y$100)/(1+'Life Cycle Cost Evaluation'!$M$1)^($B75-'Life Cycle Cost Evaluation'!$M$4)</f>
        <v>0</v>
      </c>
      <c r="Z160" s="208">
        <f>-NPV('Life Cycle Cost Evaluation'!$M$1,Z76:Z$100)/(1+'Life Cycle Cost Evaluation'!$M$1)^($B75-'Life Cycle Cost Evaluation'!$M$4)</f>
        <v>0</v>
      </c>
      <c r="AA160" s="208">
        <f>-NPV('Life Cycle Cost Evaluation'!$M$1,AA76:AA$100)/(1+'Life Cycle Cost Evaluation'!$M$1)^($B75-'Life Cycle Cost Evaluation'!$M$4)</f>
        <v>-24882.173107610557</v>
      </c>
      <c r="AB160" s="208">
        <f>-NPV('Life Cycle Cost Evaluation'!$M$1,AB76:AB$100)/(1+'Life Cycle Cost Evaluation'!$M$1)^($B75-'Life Cycle Cost Evaluation'!$M$4)</f>
        <v>0</v>
      </c>
      <c r="AC160" s="208">
        <f>-NPV('Life Cycle Cost Evaluation'!$M$1,AC76:AC$100)/(1+'Life Cycle Cost Evaluation'!$M$1)^($B75-'Life Cycle Cost Evaluation'!$M$4)</f>
        <v>0</v>
      </c>
      <c r="AD160" s="208">
        <f>-NPV('Life Cycle Cost Evaluation'!$M$1,AD76:AD$100)/(1+'Life Cycle Cost Evaluation'!$M$1)^($B75-'Life Cycle Cost Evaluation'!$M$4)</f>
        <v>0</v>
      </c>
      <c r="AE160" s="208">
        <f>-NPV('Life Cycle Cost Evaluation'!$M$1,AE76:AE$100)/(1+'Life Cycle Cost Evaluation'!$M$1)^($B75-'Life Cycle Cost Evaluation'!$M$4)</f>
        <v>-20540.542401908908</v>
      </c>
      <c r="AF160" s="208">
        <f>-NPV('Life Cycle Cost Evaluation'!$M$1,AF76:AF$100)/(1+'Life Cycle Cost Evaluation'!$M$1)^($B75-'Life Cycle Cost Evaluation'!$M$4)</f>
        <v>0</v>
      </c>
      <c r="AG160" s="208">
        <f>-NPV('Life Cycle Cost Evaluation'!$M$1,AG76:AG$100)/(1+'Life Cycle Cost Evaluation'!$M$1)^($B75-'Life Cycle Cost Evaluation'!$M$4)</f>
        <v>0</v>
      </c>
      <c r="AH160" s="208">
        <f>-NPV('Life Cycle Cost Evaluation'!$M$1,AH76:AH$100)/(1+'Life Cycle Cost Evaluation'!$M$1)^($B75-'Life Cycle Cost Evaluation'!$M$4)</f>
        <v>0</v>
      </c>
      <c r="AI160" s="208">
        <f>-NPV('Life Cycle Cost Evaluation'!$M$1,AI76:AI$100)/(1+'Life Cycle Cost Evaluation'!$M$1)^($B75-'Life Cycle Cost Evaluation'!$M$4)</f>
        <v>-87646.188033396247</v>
      </c>
      <c r="AJ160" s="208">
        <f>-NPV('Life Cycle Cost Evaluation'!$M$1,AJ76:AJ$100)/(1+'Life Cycle Cost Evaluation'!$M$1)^($B75-'Life Cycle Cost Evaluation'!$M$4)</f>
        <v>0</v>
      </c>
      <c r="AK160" s="208">
        <f>-NPV('Life Cycle Cost Evaluation'!$M$1,AK76:AK$100)/(1+'Life Cycle Cost Evaluation'!$M$1)^($B75-'Life Cycle Cost Evaluation'!$M$4)</f>
        <v>0</v>
      </c>
      <c r="AL160" s="208">
        <f>-NPV('Life Cycle Cost Evaluation'!$M$1,AL76:AL$100)/(1+'Life Cycle Cost Evaluation'!$M$1)^($B75-'Life Cycle Cost Evaluation'!$M$4)</f>
        <v>-21626.84504389685</v>
      </c>
      <c r="AM160" s="208">
        <f>-NPV('Life Cycle Cost Evaluation'!$M$1,AM76:AM$100)/(1+'Life Cycle Cost Evaluation'!$M$1)^($B75-'Life Cycle Cost Evaluation'!$M$4)</f>
        <v>0</v>
      </c>
      <c r="AN160" s="208">
        <f>-NPV('Life Cycle Cost Evaluation'!$M$1,AN76:AN$100)/(1+'Life Cycle Cost Evaluation'!$M$1)^($B75-'Life Cycle Cost Evaluation'!$M$4)</f>
        <v>0</v>
      </c>
      <c r="AO160" s="208">
        <f>-NPV('Life Cycle Cost Evaluation'!$M$1,AO76:AO$100)/(1+'Life Cycle Cost Evaluation'!$M$1)^($B75-'Life Cycle Cost Evaluation'!$M$4)</f>
        <v>0</v>
      </c>
      <c r="AP160" s="208">
        <f>-NPV('Life Cycle Cost Evaluation'!$M$1,AP76:AP$100)/(1+'Life Cycle Cost Evaluation'!$M$1)^($B75-'Life Cycle Cost Evaluation'!$M$4)</f>
        <v>-25913.865626715324</v>
      </c>
      <c r="AQ160" s="208">
        <f>-NPV('Life Cycle Cost Evaluation'!$M$1,AQ76:AQ$100)/(1+'Life Cycle Cost Evaluation'!$M$1)^($B75-'Life Cycle Cost Evaluation'!$M$4)</f>
        <v>0</v>
      </c>
      <c r="AR160" s="208">
        <f>-NPV('Life Cycle Cost Evaluation'!$M$1,AR76:AR$100)/(1+'Life Cycle Cost Evaluation'!$M$1)^($B75-'Life Cycle Cost Evaluation'!$M$4)</f>
        <v>0</v>
      </c>
      <c r="AS160" s="208">
        <f>-NPV('Life Cycle Cost Evaluation'!$M$1,AS76:AS$100)/(1+'Life Cycle Cost Evaluation'!$M$1)^($B75-'Life Cycle Cost Evaluation'!$M$4)</f>
        <v>0</v>
      </c>
      <c r="AT160" s="208">
        <f>-NPV('Life Cycle Cost Evaluation'!$M$1,AT76:AT$100)/(1+'Life Cycle Cost Evaluation'!$M$1)^($B75-'Life Cycle Cost Evaluation'!$M$4)</f>
        <v>0</v>
      </c>
      <c r="AU160" s="208">
        <f>-NPV('Life Cycle Cost Evaluation'!$M$1,AU76:AU$100)/(1+'Life Cycle Cost Evaluation'!$M$1)^($B75-'Life Cycle Cost Evaluation'!$M$4)</f>
        <v>0</v>
      </c>
      <c r="AV160" s="208">
        <f>-NPV('Life Cycle Cost Evaluation'!$M$1,AV76:AV$100)/(1+'Life Cycle Cost Evaluation'!$M$1)^($B75-'Life Cycle Cost Evaluation'!$M$4)</f>
        <v>0</v>
      </c>
      <c r="AW160" s="208">
        <f>-NPV('Life Cycle Cost Evaluation'!$M$1,AW76:AW$100)/(1+'Life Cycle Cost Evaluation'!$M$1)^($B75-'Life Cycle Cost Evaluation'!$M$4)</f>
        <v>0</v>
      </c>
      <c r="AX160" s="208">
        <f>-NPV('Life Cycle Cost Evaluation'!$M$1,AX76:AX$100)/(1+'Life Cycle Cost Evaluation'!$M$1)^($B75-'Life Cycle Cost Evaluation'!$M$4)</f>
        <v>0</v>
      </c>
      <c r="AY160" s="208">
        <f>-NPV('Life Cycle Cost Evaluation'!$M$1,AY76:AY$100)/(1+'Life Cycle Cost Evaluation'!$M$1)^($B75-'Life Cycle Cost Evaluation'!$M$4)</f>
        <v>0</v>
      </c>
      <c r="AZ160" s="208">
        <f>-NPV('Life Cycle Cost Evaluation'!$M$1,AZ76:AZ$100)/(1+'Life Cycle Cost Evaluation'!$M$1)^($B75-'Life Cycle Cost Evaluation'!$M$4)</f>
        <v>-79941.328982277264</v>
      </c>
      <c r="BA160" s="208">
        <f>-NPV('Life Cycle Cost Evaluation'!$M$1,BA76:BA$100)/(1+'Life Cycle Cost Evaluation'!$M$1)^($B75-'Life Cycle Cost Evaluation'!$M$4)</f>
        <v>0</v>
      </c>
      <c r="BB160" s="208">
        <f>-NPV('Life Cycle Cost Evaluation'!$M$1,BB76:BB$100)/(1+'Life Cycle Cost Evaluation'!$M$1)^($B75-'Life Cycle Cost Evaluation'!$M$4)</f>
        <v>0</v>
      </c>
      <c r="BC160" s="208">
        <f>-NPV('Life Cycle Cost Evaluation'!$M$1,BC76:BC$100)/(1+'Life Cycle Cost Evaluation'!$M$1)^($B75-'Life Cycle Cost Evaluation'!$M$4)</f>
        <v>0</v>
      </c>
      <c r="BD160" s="208">
        <f>-NPV('Life Cycle Cost Evaluation'!$M$1,BD76:BD$100)/(1+'Life Cycle Cost Evaluation'!$M$1)^($B75-'Life Cycle Cost Evaluation'!$M$4)</f>
        <v>0</v>
      </c>
      <c r="BE160" s="208">
        <f>-NPV('Life Cycle Cost Evaluation'!$M$1,BE76:BE$100)/(1+'Life Cycle Cost Evaluation'!$M$1)^($B75-'Life Cycle Cost Evaluation'!$M$4)</f>
        <v>-49618.538352701267</v>
      </c>
      <c r="BF160" s="208">
        <f>-NPV('Life Cycle Cost Evaluation'!$M$1,BF76:BF$100)/(1+'Life Cycle Cost Evaluation'!$M$1)^($B75-'Life Cycle Cost Evaluation'!$M$4)</f>
        <v>0</v>
      </c>
      <c r="BG160" s="208">
        <f>-NPV('Life Cycle Cost Evaluation'!$M$1,BG76:BG$100)/(1+'Life Cycle Cost Evaluation'!$M$1)^($B75-'Life Cycle Cost Evaluation'!$M$4)</f>
        <v>0</v>
      </c>
      <c r="BH160" s="208">
        <f>-NPV('Life Cycle Cost Evaluation'!$M$1,BH76:BH$100)/(1+'Life Cycle Cost Evaluation'!$M$1)^($B75-'Life Cycle Cost Evaluation'!$M$4)</f>
        <v>-822360.52440255345</v>
      </c>
      <c r="BI160" s="208">
        <f>-NPV('Life Cycle Cost Evaluation'!$M$1,BI76:BI$100)/(1+'Life Cycle Cost Evaluation'!$M$1)^($B75-'Life Cycle Cost Evaluation'!$M$4)</f>
        <v>0</v>
      </c>
      <c r="BJ160" s="208">
        <f>-NPV('Life Cycle Cost Evaluation'!$M$1,BJ76:BJ$100)/(1+'Life Cycle Cost Evaluation'!$M$1)^($B75-'Life Cycle Cost Evaluation'!$M$4)</f>
        <v>0</v>
      </c>
      <c r="BK160" s="208">
        <f>-NPV('Life Cycle Cost Evaluation'!$M$1,BK76:BK$100)/(1+'Life Cycle Cost Evaluation'!$M$1)^($B75-'Life Cycle Cost Evaluation'!$M$4)</f>
        <v>0</v>
      </c>
      <c r="BL160" s="208">
        <f>-NPV('Life Cycle Cost Evaluation'!$M$1,BL76:BL$100)/(1+'Life Cycle Cost Evaluation'!$M$1)^($B75-'Life Cycle Cost Evaluation'!$M$4)</f>
        <v>0</v>
      </c>
      <c r="BM160" s="208">
        <f>-NPV('Life Cycle Cost Evaluation'!$M$1,BM76:BM$100)/(1+'Life Cycle Cost Evaluation'!$M$1)^($B75-'Life Cycle Cost Evaluation'!$M$4)</f>
        <v>0</v>
      </c>
      <c r="BN160" s="208">
        <f>-NPV('Life Cycle Cost Evaluation'!$M$1,BN76:BN$100)/(1+'Life Cycle Cost Evaluation'!$M$1)^($B75-'Life Cycle Cost Evaluation'!$M$4)</f>
        <v>0</v>
      </c>
      <c r="BO160" s="208">
        <f>-NPV('Life Cycle Cost Evaluation'!$M$1,BO76:BO$100)/(1+'Life Cycle Cost Evaluation'!$M$1)^($B75-'Life Cycle Cost Evaluation'!$M$4)</f>
        <v>0</v>
      </c>
      <c r="BP160" s="208">
        <f>-NPV('Life Cycle Cost Evaluation'!$M$1,BP76:BP$100)/(1+'Life Cycle Cost Evaluation'!$M$1)^($B75-'Life Cycle Cost Evaluation'!$M$4)</f>
        <v>0</v>
      </c>
      <c r="BQ160" s="208">
        <f>-NPV('Life Cycle Cost Evaluation'!$M$1,BQ76:BQ$100)/(1+'Life Cycle Cost Evaluation'!$M$1)^($B75-'Life Cycle Cost Evaluation'!$M$4)</f>
        <v>0</v>
      </c>
      <c r="BR160" s="208">
        <f>-NPV('Life Cycle Cost Evaluation'!$M$1,BR76:BR$100)/(1+'Life Cycle Cost Evaluation'!$M$1)^($B75-'Life Cycle Cost Evaluation'!$M$4)</f>
        <v>0</v>
      </c>
      <c r="BS160" s="208">
        <f>-NPV('Life Cycle Cost Evaluation'!$M$1,BS76:BS$100)/(1+'Life Cycle Cost Evaluation'!$M$1)^($B75-'Life Cycle Cost Evaluation'!$M$4)</f>
        <v>0</v>
      </c>
      <c r="BT160" s="208">
        <f>-NPV('Life Cycle Cost Evaluation'!$M$1,BT76:BT$100)/(1+'Life Cycle Cost Evaluation'!$M$1)^($B75-'Life Cycle Cost Evaluation'!$M$4)</f>
        <v>0</v>
      </c>
      <c r="BU160" s="208">
        <f>-NPV('Life Cycle Cost Evaluation'!$M$1,BU76:BU$100)/(1+'Life Cycle Cost Evaluation'!$M$1)^($B75-'Life Cycle Cost Evaluation'!$M$4)</f>
        <v>0</v>
      </c>
      <c r="BV160" s="208">
        <f>-NPV('Life Cycle Cost Evaluation'!$M$1,BV76:BV$100)/(1+'Life Cycle Cost Evaluation'!$M$1)^($B75-'Life Cycle Cost Evaluation'!$M$4)</f>
        <v>0</v>
      </c>
      <c r="BW160" s="208">
        <f>-NPV('Life Cycle Cost Evaluation'!$M$1,BW76:BW$100)/(1+'Life Cycle Cost Evaluation'!$M$1)^($B75-'Life Cycle Cost Evaluation'!$M$4)</f>
        <v>0</v>
      </c>
      <c r="BX160" s="208">
        <f>-NPV('Life Cycle Cost Evaluation'!$M$1,BX76:BX$100)/(1+'Life Cycle Cost Evaluation'!$M$1)^($B75-'Life Cycle Cost Evaluation'!$M$4)</f>
        <v>0</v>
      </c>
      <c r="BY160" s="208">
        <f>-NPV('Life Cycle Cost Evaluation'!$M$1,BY76:BY$100)/(1+'Life Cycle Cost Evaluation'!$M$1)^($B75-'Life Cycle Cost Evaluation'!$M$4)</f>
        <v>0</v>
      </c>
      <c r="BZ160" s="208">
        <f>-NPV('Life Cycle Cost Evaluation'!$M$1,BZ76:BZ$100)/(1+'Life Cycle Cost Evaluation'!$M$1)^($B75-'Life Cycle Cost Evaluation'!$M$4)</f>
        <v>0</v>
      </c>
      <c r="CA160" s="208">
        <f>-NPV('Life Cycle Cost Evaluation'!$M$1,CA76:CA$100)/(1+'Life Cycle Cost Evaluation'!$M$1)^($B75-'Life Cycle Cost Evaluation'!$M$4)</f>
        <v>0</v>
      </c>
      <c r="CB160" s="208">
        <f>-NPV('Life Cycle Cost Evaluation'!$M$1,CB76:CB$100)/(1+'Life Cycle Cost Evaluation'!$M$1)^($B75-'Life Cycle Cost Evaluation'!$M$4)</f>
        <v>0</v>
      </c>
      <c r="CC160" s="208">
        <f>-NPV('Life Cycle Cost Evaluation'!$M$1,CC76:CC$100)/(1+'Life Cycle Cost Evaluation'!$M$1)^($B75-'Life Cycle Cost Evaluation'!$M$4)</f>
        <v>0</v>
      </c>
      <c r="CD160" s="208">
        <f>-NPV('Life Cycle Cost Evaluation'!$M$1,CD76:CD$100)/(1+'Life Cycle Cost Evaluation'!$M$1)^($B75-'Life Cycle Cost Evaluation'!$M$4)</f>
        <v>0</v>
      </c>
      <c r="CE160" s="208">
        <f>-NPV('Life Cycle Cost Evaluation'!$M$1,CE76:CE$100)/(1+'Life Cycle Cost Evaluation'!$M$1)^($B75-'Life Cycle Cost Evaluation'!$M$4)</f>
        <v>0</v>
      </c>
      <c r="CF160" s="208">
        <f>-NPV('Life Cycle Cost Evaluation'!$M$1,CF76:CF$100)/(1+'Life Cycle Cost Evaluation'!$M$1)^($B75-'Life Cycle Cost Evaluation'!$M$4)</f>
        <v>0</v>
      </c>
      <c r="CG160" s="208">
        <f>SUM(D160:BG160)</f>
        <v>-437229.92266227031</v>
      </c>
    </row>
    <row r="161" spans="2:85" x14ac:dyDescent="0.2">
      <c r="B161" s="86">
        <f t="shared" si="124"/>
        <v>2083</v>
      </c>
      <c r="C161" s="208"/>
      <c r="D161" s="208">
        <f>-NPV('Life Cycle Cost Evaluation'!$M$1,D77:D$100)/(1+'Life Cycle Cost Evaluation'!$M$1)^($B76-'Life Cycle Cost Evaluation'!$M$4)</f>
        <v>-1593.7090992606963</v>
      </c>
      <c r="E161" s="208">
        <f>-NPV('Life Cycle Cost Evaluation'!$M$1,E77:E$100)/(1+'Life Cycle Cost Evaluation'!$M$1)^($B76-'Life Cycle Cost Evaluation'!$M$4)</f>
        <v>-1751.9014745365666</v>
      </c>
      <c r="F161" s="208">
        <f>-NPV('Life Cycle Cost Evaluation'!$M$1,F77:F$100)/(1+'Life Cycle Cost Evaluation'!$M$1)^($B76-'Life Cycle Cost Evaluation'!$M$4)</f>
        <v>-4837.9730723752928</v>
      </c>
      <c r="G161" s="208">
        <f>-NPV('Life Cycle Cost Evaluation'!$M$1,G77:G$100)/(1+'Life Cycle Cost Evaluation'!$M$1)^($B76-'Life Cycle Cost Evaluation'!$M$4)</f>
        <v>0</v>
      </c>
      <c r="H161" s="208">
        <f>-NPV('Life Cycle Cost Evaluation'!$M$1,H77:H$100)/(1+'Life Cycle Cost Evaluation'!$M$1)^($B76-'Life Cycle Cost Evaluation'!$M$4)</f>
        <v>-11690.363806509902</v>
      </c>
      <c r="I161" s="208">
        <f>-NPV('Life Cycle Cost Evaluation'!$M$1,I77:I$100)/(1+'Life Cycle Cost Evaluation'!$M$1)^($B76-'Life Cycle Cost Evaluation'!$M$4)</f>
        <v>-36541.222902808375</v>
      </c>
      <c r="J161" s="208">
        <f>-NPV('Life Cycle Cost Evaluation'!$M$1,J77:J$100)/(1+'Life Cycle Cost Evaluation'!$M$1)^($B76-'Life Cycle Cost Evaluation'!$M$4)</f>
        <v>-16055.761293523949</v>
      </c>
      <c r="K161" s="208">
        <f>-NPV('Life Cycle Cost Evaluation'!$M$1,K77:K$100)/(1+'Life Cycle Cost Evaluation'!$M$1)^($B76-'Life Cycle Cost Evaluation'!$M$4)</f>
        <v>0</v>
      </c>
      <c r="L161" s="208">
        <f>-NPV('Life Cycle Cost Evaluation'!$M$1,L77:L$100)/(1+'Life Cycle Cost Evaluation'!$M$1)^($B76-'Life Cycle Cost Evaluation'!$M$4)</f>
        <v>-8182.6161257811282</v>
      </c>
      <c r="M161" s="208">
        <f>-NPV('Life Cycle Cost Evaluation'!$M$1,M77:M$100)/(1+'Life Cycle Cost Evaluation'!$M$1)^($B76-'Life Cycle Cost Evaluation'!$M$4)</f>
        <v>-5928.4646770879754</v>
      </c>
      <c r="N161" s="208">
        <f>-NPV('Life Cycle Cost Evaluation'!$M$1,N77:N$100)/(1+'Life Cycle Cost Evaluation'!$M$1)^($B76-'Life Cycle Cost Evaluation'!$M$4)</f>
        <v>0</v>
      </c>
      <c r="O161" s="208">
        <f>-NPV('Life Cycle Cost Evaluation'!$M$1,O77:O$100)/(1+'Life Cycle Cost Evaluation'!$M$1)^($B76-'Life Cycle Cost Evaluation'!$M$4)</f>
        <v>0</v>
      </c>
      <c r="P161" s="208">
        <f>-NPV('Life Cycle Cost Evaluation'!$M$1,P77:P$100)/(1+'Life Cycle Cost Evaluation'!$M$1)^($B76-'Life Cycle Cost Evaluation'!$M$4)</f>
        <v>0</v>
      </c>
      <c r="Q161" s="208">
        <f>-NPV('Life Cycle Cost Evaluation'!$M$1,Q77:Q$100)/(1+'Life Cycle Cost Evaluation'!$M$1)^($B76-'Life Cycle Cost Evaluation'!$M$4)</f>
        <v>0</v>
      </c>
      <c r="R161" s="208">
        <f>-NPV('Life Cycle Cost Evaluation'!$M$1,R77:R$100)/(1+'Life Cycle Cost Evaluation'!$M$1)^($B76-'Life Cycle Cost Evaluation'!$M$4)</f>
        <v>0</v>
      </c>
      <c r="S161" s="208">
        <f>-NPV('Life Cycle Cost Evaluation'!$M$1,S77:S$100)/(1+'Life Cycle Cost Evaluation'!$M$1)^($B76-'Life Cycle Cost Evaluation'!$M$4)</f>
        <v>0</v>
      </c>
      <c r="T161" s="208">
        <f>-NPV('Life Cycle Cost Evaluation'!$M$1,T77:T$100)/(1+'Life Cycle Cost Evaluation'!$M$1)^($B76-'Life Cycle Cost Evaluation'!$M$4)</f>
        <v>0</v>
      </c>
      <c r="U161" s="208">
        <f>-NPV('Life Cycle Cost Evaluation'!$M$1,U77:U$100)/(1+'Life Cycle Cost Evaluation'!$M$1)^($B76-'Life Cycle Cost Evaluation'!$M$4)</f>
        <v>0</v>
      </c>
      <c r="V161" s="208">
        <f>-NPV('Life Cycle Cost Evaluation'!$M$1,V77:V$100)/(1+'Life Cycle Cost Evaluation'!$M$1)^($B76-'Life Cycle Cost Evaluation'!$M$4)</f>
        <v>0</v>
      </c>
      <c r="W161" s="208">
        <f>-NPV('Life Cycle Cost Evaluation'!$M$1,W77:W$100)/(1+'Life Cycle Cost Evaluation'!$M$1)^($B76-'Life Cycle Cost Evaluation'!$M$4)</f>
        <v>0</v>
      </c>
      <c r="X161" s="208">
        <f>-NPV('Life Cycle Cost Evaluation'!$M$1,X77:X$100)/(1+'Life Cycle Cost Evaluation'!$M$1)^($B76-'Life Cycle Cost Evaluation'!$M$4)</f>
        <v>-24877.939057353113</v>
      </c>
      <c r="Y161" s="208">
        <f>-NPV('Life Cycle Cost Evaluation'!$M$1,Y77:Y$100)/(1+'Life Cycle Cost Evaluation'!$M$1)^($B76-'Life Cycle Cost Evaluation'!$M$4)</f>
        <v>0</v>
      </c>
      <c r="Z161" s="208">
        <f>-NPV('Life Cycle Cost Evaluation'!$M$1,Z77:Z$100)/(1+'Life Cycle Cost Evaluation'!$M$1)^($B76-'Life Cycle Cost Evaluation'!$M$4)</f>
        <v>0</v>
      </c>
      <c r="AA161" s="208">
        <f>-NPV('Life Cycle Cost Evaluation'!$M$1,AA77:AA$100)/(1+'Life Cycle Cost Evaluation'!$M$1)^($B76-'Life Cycle Cost Evaluation'!$M$4)</f>
        <v>-22284.659735336656</v>
      </c>
      <c r="AB161" s="208">
        <f>-NPV('Life Cycle Cost Evaluation'!$M$1,AB77:AB$100)/(1+'Life Cycle Cost Evaluation'!$M$1)^($B76-'Life Cycle Cost Evaluation'!$M$4)</f>
        <v>0</v>
      </c>
      <c r="AC161" s="208">
        <f>-NPV('Life Cycle Cost Evaluation'!$M$1,AC77:AC$100)/(1+'Life Cycle Cost Evaluation'!$M$1)^($B76-'Life Cycle Cost Evaluation'!$M$4)</f>
        <v>0</v>
      </c>
      <c r="AD161" s="208">
        <f>-NPV('Life Cycle Cost Evaluation'!$M$1,AD77:AD$100)/(1+'Life Cycle Cost Evaluation'!$M$1)^($B76-'Life Cycle Cost Evaluation'!$M$4)</f>
        <v>0</v>
      </c>
      <c r="AE161" s="208">
        <f>-NPV('Life Cycle Cost Evaluation'!$M$1,AE77:AE$100)/(1+'Life Cycle Cost Evaluation'!$M$1)^($B76-'Life Cycle Cost Evaluation'!$M$4)</f>
        <v>-18459.625266835512</v>
      </c>
      <c r="AF161" s="208">
        <f>-NPV('Life Cycle Cost Evaluation'!$M$1,AF77:AF$100)/(1+'Life Cycle Cost Evaluation'!$M$1)^($B76-'Life Cycle Cost Evaluation'!$M$4)</f>
        <v>0</v>
      </c>
      <c r="AG161" s="208">
        <f>-NPV('Life Cycle Cost Evaluation'!$M$1,AG77:AG$100)/(1+'Life Cycle Cost Evaluation'!$M$1)^($B76-'Life Cycle Cost Evaluation'!$M$4)</f>
        <v>0</v>
      </c>
      <c r="AH161" s="208">
        <f>-NPV('Life Cycle Cost Evaluation'!$M$1,AH77:AH$100)/(1+'Life Cycle Cost Evaluation'!$M$1)^($B76-'Life Cycle Cost Evaluation'!$M$4)</f>
        <v>0</v>
      </c>
      <c r="AI161" s="208">
        <f>-NPV('Life Cycle Cost Evaluation'!$M$1,AI77:AI$100)/(1+'Life Cycle Cost Evaluation'!$M$1)^($B76-'Life Cycle Cost Evaluation'!$M$4)</f>
        <v>-78960.013409656225</v>
      </c>
      <c r="AJ161" s="208">
        <f>-NPV('Life Cycle Cost Evaluation'!$M$1,AJ77:AJ$100)/(1+'Life Cycle Cost Evaluation'!$M$1)^($B76-'Life Cycle Cost Evaluation'!$M$4)</f>
        <v>0</v>
      </c>
      <c r="AK161" s="208">
        <f>-NPV('Life Cycle Cost Evaluation'!$M$1,AK77:AK$100)/(1+'Life Cycle Cost Evaluation'!$M$1)^($B76-'Life Cycle Cost Evaluation'!$M$4)</f>
        <v>0</v>
      </c>
      <c r="AL161" s="208">
        <f>-NPV('Life Cycle Cost Evaluation'!$M$1,AL77:AL$100)/(1+'Life Cycle Cost Evaluation'!$M$1)^($B76-'Life Cycle Cost Evaluation'!$M$4)</f>
        <v>-19509.678276465194</v>
      </c>
      <c r="AM161" s="208">
        <f>-NPV('Life Cycle Cost Evaluation'!$M$1,AM77:AM$100)/(1+'Life Cycle Cost Evaluation'!$M$1)^($B76-'Life Cycle Cost Evaluation'!$M$4)</f>
        <v>0</v>
      </c>
      <c r="AN161" s="208">
        <f>-NPV('Life Cycle Cost Evaluation'!$M$1,AN77:AN$100)/(1+'Life Cycle Cost Evaluation'!$M$1)^($B76-'Life Cycle Cost Evaluation'!$M$4)</f>
        <v>0</v>
      </c>
      <c r="AO161" s="208">
        <f>-NPV('Life Cycle Cost Evaluation'!$M$1,AO77:AO$100)/(1+'Life Cycle Cost Evaluation'!$M$1)^($B76-'Life Cycle Cost Evaluation'!$M$4)</f>
        <v>0</v>
      </c>
      <c r="AP161" s="208">
        <f>-NPV('Life Cycle Cost Evaluation'!$M$1,AP77:AP$100)/(1+'Life Cycle Cost Evaluation'!$M$1)^($B76-'Life Cycle Cost Evaluation'!$M$4)</f>
        <v>-23406.212399528158</v>
      </c>
      <c r="AQ161" s="208">
        <f>-NPV('Life Cycle Cost Evaluation'!$M$1,AQ77:AQ$100)/(1+'Life Cycle Cost Evaluation'!$M$1)^($B76-'Life Cycle Cost Evaluation'!$M$4)</f>
        <v>0</v>
      </c>
      <c r="AR161" s="208">
        <f>-NPV('Life Cycle Cost Evaluation'!$M$1,AR77:AR$100)/(1+'Life Cycle Cost Evaluation'!$M$1)^($B76-'Life Cycle Cost Evaluation'!$M$4)</f>
        <v>0</v>
      </c>
      <c r="AS161" s="208">
        <f>-NPV('Life Cycle Cost Evaluation'!$M$1,AS77:AS$100)/(1+'Life Cycle Cost Evaluation'!$M$1)^($B76-'Life Cycle Cost Evaluation'!$M$4)</f>
        <v>0</v>
      </c>
      <c r="AT161" s="208">
        <f>-NPV('Life Cycle Cost Evaluation'!$M$1,AT77:AT$100)/(1+'Life Cycle Cost Evaluation'!$M$1)^($B76-'Life Cycle Cost Evaluation'!$M$4)</f>
        <v>0</v>
      </c>
      <c r="AU161" s="208">
        <f>-NPV('Life Cycle Cost Evaluation'!$M$1,AU77:AU$100)/(1+'Life Cycle Cost Evaluation'!$M$1)^($B76-'Life Cycle Cost Evaluation'!$M$4)</f>
        <v>0</v>
      </c>
      <c r="AV161" s="208">
        <f>-NPV('Life Cycle Cost Evaluation'!$M$1,AV77:AV$100)/(1+'Life Cycle Cost Evaluation'!$M$1)^($B76-'Life Cycle Cost Evaluation'!$M$4)</f>
        <v>0</v>
      </c>
      <c r="AW161" s="208">
        <f>-NPV('Life Cycle Cost Evaluation'!$M$1,AW77:AW$100)/(1+'Life Cycle Cost Evaluation'!$M$1)^($B76-'Life Cycle Cost Evaluation'!$M$4)</f>
        <v>0</v>
      </c>
      <c r="AX161" s="208">
        <f>-NPV('Life Cycle Cost Evaluation'!$M$1,AX77:AX$100)/(1+'Life Cycle Cost Evaluation'!$M$1)^($B76-'Life Cycle Cost Evaluation'!$M$4)</f>
        <v>0</v>
      </c>
      <c r="AY161" s="208">
        <f>-NPV('Life Cycle Cost Evaluation'!$M$1,AY77:AY$100)/(1+'Life Cycle Cost Evaluation'!$M$1)^($B76-'Life Cycle Cost Evaluation'!$M$4)</f>
        <v>0</v>
      </c>
      <c r="AZ161" s="208">
        <f>-NPV('Life Cycle Cost Evaluation'!$M$1,AZ77:AZ$100)/(1+'Life Cycle Cost Evaluation'!$M$1)^($B76-'Life Cycle Cost Evaluation'!$M$4)</f>
        <v>-72262.96869735267</v>
      </c>
      <c r="BA161" s="208">
        <f>-NPV('Life Cycle Cost Evaluation'!$M$1,BA77:BA$100)/(1+'Life Cycle Cost Evaluation'!$M$1)^($B76-'Life Cycle Cost Evaluation'!$M$4)</f>
        <v>0</v>
      </c>
      <c r="BB161" s="208">
        <f>-NPV('Life Cycle Cost Evaluation'!$M$1,BB77:BB$100)/(1+'Life Cycle Cost Evaluation'!$M$1)^($B76-'Life Cycle Cost Evaluation'!$M$4)</f>
        <v>0</v>
      </c>
      <c r="BC161" s="208">
        <f>-NPV('Life Cycle Cost Evaluation'!$M$1,BC77:BC$100)/(1+'Life Cycle Cost Evaluation'!$M$1)^($B76-'Life Cycle Cost Evaluation'!$M$4)</f>
        <v>0</v>
      </c>
      <c r="BD161" s="208">
        <f>-NPV('Life Cycle Cost Evaluation'!$M$1,BD77:BD$100)/(1+'Life Cycle Cost Evaluation'!$M$1)^($B76-'Life Cycle Cost Evaluation'!$M$4)</f>
        <v>0</v>
      </c>
      <c r="BE161" s="208">
        <f>-NPV('Life Cycle Cost Evaluation'!$M$1,BE77:BE$100)/(1+'Life Cycle Cost Evaluation'!$M$1)^($B76-'Life Cycle Cost Evaluation'!$M$4)</f>
        <v>-44816.260406856309</v>
      </c>
      <c r="BF161" s="208">
        <f>-NPV('Life Cycle Cost Evaluation'!$M$1,BF77:BF$100)/(1+'Life Cycle Cost Evaluation'!$M$1)^($B76-'Life Cycle Cost Evaluation'!$M$4)</f>
        <v>0</v>
      </c>
      <c r="BG161" s="208">
        <f>-NPV('Life Cycle Cost Evaluation'!$M$1,BG77:BG$100)/(1+'Life Cycle Cost Evaluation'!$M$1)^($B76-'Life Cycle Cost Evaluation'!$M$4)</f>
        <v>0</v>
      </c>
      <c r="BH161" s="208">
        <f>-NPV('Life Cycle Cost Evaluation'!$M$1,BH77:BH$100)/(1+'Life Cycle Cost Evaluation'!$M$1)^($B76-'Life Cycle Cost Evaluation'!$M$4)</f>
        <v>-749750.04025508394</v>
      </c>
      <c r="BI161" s="208">
        <f>-NPV('Life Cycle Cost Evaluation'!$M$1,BI77:BI$100)/(1+'Life Cycle Cost Evaluation'!$M$1)^($B76-'Life Cycle Cost Evaluation'!$M$4)</f>
        <v>0</v>
      </c>
      <c r="BJ161" s="208">
        <f>-NPV('Life Cycle Cost Evaluation'!$M$1,BJ77:BJ$100)/(1+'Life Cycle Cost Evaluation'!$M$1)^($B76-'Life Cycle Cost Evaluation'!$M$4)</f>
        <v>0</v>
      </c>
      <c r="BK161" s="208">
        <f>-NPV('Life Cycle Cost Evaluation'!$M$1,BK77:BK$100)/(1+'Life Cycle Cost Evaluation'!$M$1)^($B76-'Life Cycle Cost Evaluation'!$M$4)</f>
        <v>0</v>
      </c>
      <c r="BL161" s="208">
        <f>-NPV('Life Cycle Cost Evaluation'!$M$1,BL77:BL$100)/(1+'Life Cycle Cost Evaluation'!$M$1)^($B76-'Life Cycle Cost Evaluation'!$M$4)</f>
        <v>0</v>
      </c>
      <c r="BM161" s="208">
        <f>-NPV('Life Cycle Cost Evaluation'!$M$1,BM77:BM$100)/(1+'Life Cycle Cost Evaluation'!$M$1)^($B76-'Life Cycle Cost Evaluation'!$M$4)</f>
        <v>0</v>
      </c>
      <c r="BN161" s="208">
        <f>-NPV('Life Cycle Cost Evaluation'!$M$1,BN77:BN$100)/(1+'Life Cycle Cost Evaluation'!$M$1)^($B76-'Life Cycle Cost Evaluation'!$M$4)</f>
        <v>0</v>
      </c>
      <c r="BO161" s="208">
        <f>-NPV('Life Cycle Cost Evaluation'!$M$1,BO77:BO$100)/(1+'Life Cycle Cost Evaluation'!$M$1)^($B76-'Life Cycle Cost Evaluation'!$M$4)</f>
        <v>0</v>
      </c>
      <c r="BP161" s="208">
        <f>-NPV('Life Cycle Cost Evaluation'!$M$1,BP77:BP$100)/(1+'Life Cycle Cost Evaluation'!$M$1)^($B76-'Life Cycle Cost Evaluation'!$M$4)</f>
        <v>0</v>
      </c>
      <c r="BQ161" s="208">
        <f>-NPV('Life Cycle Cost Evaluation'!$M$1,BQ77:BQ$100)/(1+'Life Cycle Cost Evaluation'!$M$1)^($B76-'Life Cycle Cost Evaluation'!$M$4)</f>
        <v>0</v>
      </c>
      <c r="BR161" s="208">
        <f>-NPV('Life Cycle Cost Evaluation'!$M$1,BR77:BR$100)/(1+'Life Cycle Cost Evaluation'!$M$1)^($B76-'Life Cycle Cost Evaluation'!$M$4)</f>
        <v>0</v>
      </c>
      <c r="BS161" s="208">
        <f>-NPV('Life Cycle Cost Evaluation'!$M$1,BS77:BS$100)/(1+'Life Cycle Cost Evaluation'!$M$1)^($B76-'Life Cycle Cost Evaluation'!$M$4)</f>
        <v>0</v>
      </c>
      <c r="BT161" s="208">
        <f>-NPV('Life Cycle Cost Evaluation'!$M$1,BT77:BT$100)/(1+'Life Cycle Cost Evaluation'!$M$1)^($B76-'Life Cycle Cost Evaluation'!$M$4)</f>
        <v>0</v>
      </c>
      <c r="BU161" s="208">
        <f>-NPV('Life Cycle Cost Evaluation'!$M$1,BU77:BU$100)/(1+'Life Cycle Cost Evaluation'!$M$1)^($B76-'Life Cycle Cost Evaluation'!$M$4)</f>
        <v>0</v>
      </c>
      <c r="BV161" s="208">
        <f>-NPV('Life Cycle Cost Evaluation'!$M$1,BV77:BV$100)/(1+'Life Cycle Cost Evaluation'!$M$1)^($B76-'Life Cycle Cost Evaluation'!$M$4)</f>
        <v>0</v>
      </c>
      <c r="BW161" s="208">
        <f>-NPV('Life Cycle Cost Evaluation'!$M$1,BW77:BW$100)/(1+'Life Cycle Cost Evaluation'!$M$1)^($B76-'Life Cycle Cost Evaluation'!$M$4)</f>
        <v>0</v>
      </c>
      <c r="BX161" s="208">
        <f>-NPV('Life Cycle Cost Evaluation'!$M$1,BX77:BX$100)/(1+'Life Cycle Cost Evaluation'!$M$1)^($B76-'Life Cycle Cost Evaluation'!$M$4)</f>
        <v>0</v>
      </c>
      <c r="BY161" s="208">
        <f>-NPV('Life Cycle Cost Evaluation'!$M$1,BY77:BY$100)/(1+'Life Cycle Cost Evaluation'!$M$1)^($B76-'Life Cycle Cost Evaluation'!$M$4)</f>
        <v>0</v>
      </c>
      <c r="BZ161" s="208">
        <f>-NPV('Life Cycle Cost Evaluation'!$M$1,BZ77:BZ$100)/(1+'Life Cycle Cost Evaluation'!$M$1)^($B76-'Life Cycle Cost Evaluation'!$M$4)</f>
        <v>0</v>
      </c>
      <c r="CA161" s="208">
        <f>-NPV('Life Cycle Cost Evaluation'!$M$1,CA77:CA$100)/(1+'Life Cycle Cost Evaluation'!$M$1)^($B76-'Life Cycle Cost Evaluation'!$M$4)</f>
        <v>0</v>
      </c>
      <c r="CB161" s="208">
        <f>-NPV('Life Cycle Cost Evaluation'!$M$1,CB77:CB$100)/(1+'Life Cycle Cost Evaluation'!$M$1)^($B76-'Life Cycle Cost Evaluation'!$M$4)</f>
        <v>0</v>
      </c>
      <c r="CC161" s="208">
        <f>-NPV('Life Cycle Cost Evaluation'!$M$1,CC77:CC$100)/(1+'Life Cycle Cost Evaluation'!$M$1)^($B76-'Life Cycle Cost Evaluation'!$M$4)</f>
        <v>0</v>
      </c>
      <c r="CD161" s="208">
        <f>-NPV('Life Cycle Cost Evaluation'!$M$1,CD77:CD$100)/(1+'Life Cycle Cost Evaluation'!$M$1)^($B76-'Life Cycle Cost Evaluation'!$M$4)</f>
        <v>0</v>
      </c>
      <c r="CE161" s="208">
        <f>-NPV('Life Cycle Cost Evaluation'!$M$1,CE77:CE$100)/(1+'Life Cycle Cost Evaluation'!$M$1)^($B76-'Life Cycle Cost Evaluation'!$M$4)</f>
        <v>0</v>
      </c>
      <c r="CF161" s="208">
        <f>-NPV('Life Cycle Cost Evaluation'!$M$1,CF77:CF$100)/(1+'Life Cycle Cost Evaluation'!$M$1)^($B76-'Life Cycle Cost Evaluation'!$M$4)</f>
        <v>0</v>
      </c>
      <c r="CG161" s="208">
        <f>SUM(D161:BH161)</f>
        <v>-1140909.4099563516</v>
      </c>
    </row>
    <row r="162" spans="2:85" x14ac:dyDescent="0.2">
      <c r="B162" s="86">
        <f t="shared" si="124"/>
        <v>2084</v>
      </c>
      <c r="C162" s="208"/>
      <c r="D162" s="208">
        <f>-NPV('Life Cycle Cost Evaluation'!$M$1,D78:D$100)/(1+'Life Cycle Cost Evaluation'!$M$1)^($B77-'Life Cycle Cost Evaluation'!$M$4)</f>
        <v>-1384.167622188384</v>
      </c>
      <c r="E162" s="208">
        <f>-NPV('Life Cycle Cost Evaluation'!$M$1,E78:E$100)/(1+'Life Cycle Cost Evaluation'!$M$1)^($B77-'Life Cycle Cost Evaluation'!$M$4)</f>
        <v>-1519.8931196534008</v>
      </c>
      <c r="F162" s="208">
        <f>-NPV('Life Cycle Cost Evaluation'!$M$1,F78:F$100)/(1+'Life Cycle Cost Evaluation'!$M$1)^($B77-'Life Cycle Cost Evaluation'!$M$4)</f>
        <v>-4196.9599583325189</v>
      </c>
      <c r="G162" s="208">
        <f>-NPV('Life Cycle Cost Evaluation'!$M$1,G78:G$100)/(1+'Life Cycle Cost Evaluation'!$M$1)^($B77-'Life Cycle Cost Evaluation'!$M$4)</f>
        <v>0</v>
      </c>
      <c r="H162" s="208">
        <f>-NPV('Life Cycle Cost Evaluation'!$M$1,H78:H$100)/(1+'Life Cycle Cost Evaluation'!$M$1)^($B77-'Life Cycle Cost Evaluation'!$M$4)</f>
        <v>-10160.920327331301</v>
      </c>
      <c r="I162" s="208">
        <f>-NPV('Life Cycle Cost Evaluation'!$M$1,I78:I$100)/(1+'Life Cycle Cost Evaluation'!$M$1)^($B77-'Life Cycle Cost Evaluation'!$M$4)</f>
        <v>-31812.026883615432</v>
      </c>
      <c r="J162" s="208">
        <f>-NPV('Life Cycle Cost Evaluation'!$M$1,J78:J$100)/(1+'Life Cycle Cost Evaluation'!$M$1)^($B77-'Life Cycle Cost Evaluation'!$M$4)</f>
        <v>-14004.041457000045</v>
      </c>
      <c r="K162" s="208">
        <f>-NPV('Life Cycle Cost Evaluation'!$M$1,K78:K$100)/(1+'Life Cycle Cost Evaluation'!$M$1)^($B77-'Life Cycle Cost Evaluation'!$M$4)</f>
        <v>0</v>
      </c>
      <c r="L162" s="208">
        <f>-NPV('Life Cycle Cost Evaluation'!$M$1,L78:L$100)/(1+'Life Cycle Cost Evaluation'!$M$1)^($B77-'Life Cycle Cost Evaluation'!$M$4)</f>
        <v>-7166.6944896991299</v>
      </c>
      <c r="M162" s="208">
        <f>-NPV('Life Cycle Cost Evaluation'!$M$1,M78:M$100)/(1+'Life Cycle Cost Evaluation'!$M$1)^($B77-'Life Cycle Cost Evaluation'!$M$4)</f>
        <v>-5203.6089956234327</v>
      </c>
      <c r="N162" s="208">
        <f>-NPV('Life Cycle Cost Evaluation'!$M$1,N78:N$100)/(1+'Life Cycle Cost Evaluation'!$M$1)^($B77-'Life Cycle Cost Evaluation'!$M$4)</f>
        <v>0</v>
      </c>
      <c r="O162" s="208">
        <f>-NPV('Life Cycle Cost Evaluation'!$M$1,O78:O$100)/(1+'Life Cycle Cost Evaluation'!$M$1)^($B77-'Life Cycle Cost Evaluation'!$M$4)</f>
        <v>0</v>
      </c>
      <c r="P162" s="208">
        <f>-NPV('Life Cycle Cost Evaluation'!$M$1,P78:P$100)/(1+'Life Cycle Cost Evaluation'!$M$1)^($B77-'Life Cycle Cost Evaluation'!$M$4)</f>
        <v>0</v>
      </c>
      <c r="Q162" s="208">
        <f>-NPV('Life Cycle Cost Evaluation'!$M$1,Q78:Q$100)/(1+'Life Cycle Cost Evaluation'!$M$1)^($B77-'Life Cycle Cost Evaluation'!$M$4)</f>
        <v>0</v>
      </c>
      <c r="R162" s="208">
        <f>-NPV('Life Cycle Cost Evaluation'!$M$1,R78:R$100)/(1+'Life Cycle Cost Evaluation'!$M$1)^($B77-'Life Cycle Cost Evaluation'!$M$4)</f>
        <v>0</v>
      </c>
      <c r="S162" s="208">
        <f>-NPV('Life Cycle Cost Evaluation'!$M$1,S78:S$100)/(1+'Life Cycle Cost Evaluation'!$M$1)^($B77-'Life Cycle Cost Evaluation'!$M$4)</f>
        <v>0</v>
      </c>
      <c r="T162" s="208">
        <f>-NPV('Life Cycle Cost Evaluation'!$M$1,T78:T$100)/(1+'Life Cycle Cost Evaluation'!$M$1)^($B77-'Life Cycle Cost Evaluation'!$M$4)</f>
        <v>0</v>
      </c>
      <c r="U162" s="208">
        <f>-NPV('Life Cycle Cost Evaluation'!$M$1,U78:U$100)/(1+'Life Cycle Cost Evaluation'!$M$1)^($B77-'Life Cycle Cost Evaluation'!$M$4)</f>
        <v>0</v>
      </c>
      <c r="V162" s="208">
        <f>-NPV('Life Cycle Cost Evaluation'!$M$1,V78:V$100)/(1+'Life Cycle Cost Evaluation'!$M$1)^($B77-'Life Cycle Cost Evaluation'!$M$4)</f>
        <v>0</v>
      </c>
      <c r="W162" s="208">
        <f>-NPV('Life Cycle Cost Evaluation'!$M$1,W78:W$100)/(1+'Life Cycle Cost Evaluation'!$M$1)^($B77-'Life Cycle Cost Evaluation'!$M$4)</f>
        <v>0</v>
      </c>
      <c r="X162" s="208">
        <f>-NPV('Life Cycle Cost Evaluation'!$M$1,X78:X$100)/(1+'Life Cycle Cost Evaluation'!$M$1)^($B77-'Life Cycle Cost Evaluation'!$M$4)</f>
        <v>-22157.6081268368</v>
      </c>
      <c r="Y162" s="208">
        <f>-NPV('Life Cycle Cost Evaluation'!$M$1,Y78:Y$100)/(1+'Life Cycle Cost Evaluation'!$M$1)^($B77-'Life Cycle Cost Evaluation'!$M$4)</f>
        <v>0</v>
      </c>
      <c r="Z162" s="208">
        <f>-NPV('Life Cycle Cost Evaluation'!$M$1,Z78:Z$100)/(1+'Life Cycle Cost Evaluation'!$M$1)^($B77-'Life Cycle Cost Evaluation'!$M$4)</f>
        <v>0</v>
      </c>
      <c r="AA162" s="208">
        <f>-NPV('Life Cycle Cost Evaluation'!$M$1,AA78:AA$100)/(1+'Life Cycle Cost Evaluation'!$M$1)^($B77-'Life Cycle Cost Evaluation'!$M$4)</f>
        <v>-19921.354360518504</v>
      </c>
      <c r="AB162" s="208">
        <f>-NPV('Life Cycle Cost Evaluation'!$M$1,AB78:AB$100)/(1+'Life Cycle Cost Evaluation'!$M$1)^($B77-'Life Cycle Cost Evaluation'!$M$4)</f>
        <v>0</v>
      </c>
      <c r="AC162" s="208">
        <f>-NPV('Life Cycle Cost Evaluation'!$M$1,AC78:AC$100)/(1+'Life Cycle Cost Evaluation'!$M$1)^($B77-'Life Cycle Cost Evaluation'!$M$4)</f>
        <v>0</v>
      </c>
      <c r="AD162" s="208">
        <f>-NPV('Life Cycle Cost Evaluation'!$M$1,AD78:AD$100)/(1+'Life Cycle Cost Evaluation'!$M$1)^($B77-'Life Cycle Cost Evaluation'!$M$4)</f>
        <v>0</v>
      </c>
      <c r="AE162" s="208">
        <f>-NPV('Life Cycle Cost Evaluation'!$M$1,AE78:AE$100)/(1+'Life Cycle Cost Evaluation'!$M$1)^($B77-'Life Cycle Cost Evaluation'!$M$4)</f>
        <v>-16561.862965211127</v>
      </c>
      <c r="AF162" s="208">
        <f>-NPV('Life Cycle Cost Evaluation'!$M$1,AF78:AF$100)/(1+'Life Cycle Cost Evaluation'!$M$1)^($B77-'Life Cycle Cost Evaluation'!$M$4)</f>
        <v>0</v>
      </c>
      <c r="AG162" s="208">
        <f>-NPV('Life Cycle Cost Evaluation'!$M$1,AG78:AG$100)/(1+'Life Cycle Cost Evaluation'!$M$1)^($B77-'Life Cycle Cost Evaluation'!$M$4)</f>
        <v>0</v>
      </c>
      <c r="AH162" s="208">
        <f>-NPV('Life Cycle Cost Evaluation'!$M$1,AH78:AH$100)/(1+'Life Cycle Cost Evaluation'!$M$1)^($B77-'Life Cycle Cost Evaluation'!$M$4)</f>
        <v>0</v>
      </c>
      <c r="AI162" s="208">
        <f>-NPV('Life Cycle Cost Evaluation'!$M$1,AI78:AI$100)/(1+'Life Cycle Cost Evaluation'!$M$1)^($B77-'Life Cycle Cost Evaluation'!$M$4)</f>
        <v>-71025.495055580643</v>
      </c>
      <c r="AJ162" s="208">
        <f>-NPV('Life Cycle Cost Evaluation'!$M$1,AJ78:AJ$100)/(1+'Life Cycle Cost Evaluation'!$M$1)^($B77-'Life Cycle Cost Evaluation'!$M$4)</f>
        <v>0</v>
      </c>
      <c r="AK162" s="208">
        <f>-NPV('Life Cycle Cost Evaluation'!$M$1,AK78:AK$100)/(1+'Life Cycle Cost Evaluation'!$M$1)^($B77-'Life Cycle Cost Evaluation'!$M$4)</f>
        <v>0</v>
      </c>
      <c r="AL162" s="208">
        <f>-NPV('Life Cycle Cost Evaluation'!$M$1,AL78:AL$100)/(1+'Life Cycle Cost Evaluation'!$M$1)^($B77-'Life Cycle Cost Evaluation'!$M$4)</f>
        <v>-17574.187093694884</v>
      </c>
      <c r="AM162" s="208">
        <f>-NPV('Life Cycle Cost Evaluation'!$M$1,AM78:AM$100)/(1+'Life Cycle Cost Evaluation'!$M$1)^($B77-'Life Cycle Cost Evaluation'!$M$4)</f>
        <v>0</v>
      </c>
      <c r="AN162" s="208">
        <f>-NPV('Life Cycle Cost Evaluation'!$M$1,AN78:AN$100)/(1+'Life Cycle Cost Evaluation'!$M$1)^($B77-'Life Cycle Cost Evaluation'!$M$4)</f>
        <v>0</v>
      </c>
      <c r="AO162" s="208">
        <f>-NPV('Life Cycle Cost Evaluation'!$M$1,AO78:AO$100)/(1+'Life Cycle Cost Evaluation'!$M$1)^($B77-'Life Cycle Cost Evaluation'!$M$4)</f>
        <v>0</v>
      </c>
      <c r="AP162" s="208">
        <f>-NPV('Life Cycle Cost Evaluation'!$M$1,AP78:AP$100)/(1+'Life Cycle Cost Evaluation'!$M$1)^($B77-'Life Cycle Cost Evaluation'!$M$4)</f>
        <v>-21112.538716742325</v>
      </c>
      <c r="AQ162" s="208">
        <f>-NPV('Life Cycle Cost Evaluation'!$M$1,AQ78:AQ$100)/(1+'Life Cycle Cost Evaluation'!$M$1)^($B77-'Life Cycle Cost Evaluation'!$M$4)</f>
        <v>0</v>
      </c>
      <c r="AR162" s="208">
        <f>-NPV('Life Cycle Cost Evaluation'!$M$1,AR78:AR$100)/(1+'Life Cycle Cost Evaluation'!$M$1)^($B77-'Life Cycle Cost Evaluation'!$M$4)</f>
        <v>0</v>
      </c>
      <c r="AS162" s="208">
        <f>-NPV('Life Cycle Cost Evaluation'!$M$1,AS78:AS$100)/(1+'Life Cycle Cost Evaluation'!$M$1)^($B77-'Life Cycle Cost Evaluation'!$M$4)</f>
        <v>0</v>
      </c>
      <c r="AT162" s="208">
        <f>-NPV('Life Cycle Cost Evaluation'!$M$1,AT78:AT$100)/(1+'Life Cycle Cost Evaluation'!$M$1)^($B77-'Life Cycle Cost Evaluation'!$M$4)</f>
        <v>0</v>
      </c>
      <c r="AU162" s="208">
        <f>-NPV('Life Cycle Cost Evaluation'!$M$1,AU78:AU$100)/(1+'Life Cycle Cost Evaluation'!$M$1)^($B77-'Life Cycle Cost Evaluation'!$M$4)</f>
        <v>0</v>
      </c>
      <c r="AV162" s="208">
        <f>-NPV('Life Cycle Cost Evaluation'!$M$1,AV78:AV$100)/(1+'Life Cycle Cost Evaluation'!$M$1)^($B77-'Life Cycle Cost Evaluation'!$M$4)</f>
        <v>0</v>
      </c>
      <c r="AW162" s="208">
        <f>-NPV('Life Cycle Cost Evaluation'!$M$1,AW78:AW$100)/(1+'Life Cycle Cost Evaluation'!$M$1)^($B77-'Life Cycle Cost Evaluation'!$M$4)</f>
        <v>0</v>
      </c>
      <c r="AX162" s="208">
        <f>-NPV('Life Cycle Cost Evaluation'!$M$1,AX78:AX$100)/(1+'Life Cycle Cost Evaluation'!$M$1)^($B77-'Life Cycle Cost Evaluation'!$M$4)</f>
        <v>0</v>
      </c>
      <c r="AY162" s="208">
        <f>-NPV('Life Cycle Cost Evaluation'!$M$1,AY78:AY$100)/(1+'Life Cycle Cost Evaluation'!$M$1)^($B77-'Life Cycle Cost Evaluation'!$M$4)</f>
        <v>0</v>
      </c>
      <c r="AZ162" s="208">
        <f>-NPV('Life Cycle Cost Evaluation'!$M$1,AZ78:AZ$100)/(1+'Life Cycle Cost Evaluation'!$M$1)^($B77-'Life Cycle Cost Evaluation'!$M$4)</f>
        <v>-65249.340261826437</v>
      </c>
      <c r="BA162" s="208">
        <f>-NPV('Life Cycle Cost Evaluation'!$M$1,BA78:BA$100)/(1+'Life Cycle Cost Evaluation'!$M$1)^($B77-'Life Cycle Cost Evaluation'!$M$4)</f>
        <v>0</v>
      </c>
      <c r="BB162" s="208">
        <f>-NPV('Life Cycle Cost Evaluation'!$M$1,BB78:BB$100)/(1+'Life Cycle Cost Evaluation'!$M$1)^($B77-'Life Cycle Cost Evaluation'!$M$4)</f>
        <v>0</v>
      </c>
      <c r="BC162" s="208">
        <f>-NPV('Life Cycle Cost Evaluation'!$M$1,BC78:BC$100)/(1+'Life Cycle Cost Evaluation'!$M$1)^($B77-'Life Cycle Cost Evaluation'!$M$4)</f>
        <v>0</v>
      </c>
      <c r="BD162" s="208">
        <f>-NPV('Life Cycle Cost Evaluation'!$M$1,BD78:BD$100)/(1+'Life Cycle Cost Evaluation'!$M$1)^($B77-'Life Cycle Cost Evaluation'!$M$4)</f>
        <v>0</v>
      </c>
      <c r="BE162" s="208">
        <f>-NPV('Life Cycle Cost Evaluation'!$M$1,BE78:BE$100)/(1+'Life Cycle Cost Evaluation'!$M$1)^($B77-'Life Cycle Cost Evaluation'!$M$4)</f>
        <v>-40439.416284916704</v>
      </c>
      <c r="BF162" s="208">
        <f>-NPV('Life Cycle Cost Evaluation'!$M$1,BF78:BF$100)/(1+'Life Cycle Cost Evaluation'!$M$1)^($B77-'Life Cycle Cost Evaluation'!$M$4)</f>
        <v>0</v>
      </c>
      <c r="BG162" s="208">
        <f>-NPV('Life Cycle Cost Evaluation'!$M$1,BG78:BG$100)/(1+'Life Cycle Cost Evaluation'!$M$1)^($B77-'Life Cycle Cost Evaluation'!$M$4)</f>
        <v>0</v>
      </c>
      <c r="BH162" s="208">
        <f>-NPV('Life Cycle Cost Evaluation'!$M$1,BH78:BH$100)/(1+'Life Cycle Cost Evaluation'!$M$1)^($B77-'Life Cycle Cost Evaluation'!$M$4)</f>
        <v>-675985.54495852918</v>
      </c>
      <c r="BI162" s="208">
        <f>-NPV('Life Cycle Cost Evaluation'!$M$1,BI78:BI$100)/(1+'Life Cycle Cost Evaluation'!$M$1)^($B77-'Life Cycle Cost Evaluation'!$M$4)</f>
        <v>0</v>
      </c>
      <c r="BJ162" s="208">
        <f>-NPV('Life Cycle Cost Evaluation'!$M$1,BJ78:BJ$100)/(1+'Life Cycle Cost Evaluation'!$M$1)^($B77-'Life Cycle Cost Evaluation'!$M$4)</f>
        <v>0</v>
      </c>
      <c r="BK162" s="208">
        <f>-NPV('Life Cycle Cost Evaluation'!$M$1,BK78:BK$100)/(1+'Life Cycle Cost Evaluation'!$M$1)^($B77-'Life Cycle Cost Evaluation'!$M$4)</f>
        <v>0</v>
      </c>
      <c r="BL162" s="208">
        <f>-NPV('Life Cycle Cost Evaluation'!$M$1,BL78:BL$100)/(1+'Life Cycle Cost Evaluation'!$M$1)^($B77-'Life Cycle Cost Evaluation'!$M$4)</f>
        <v>0</v>
      </c>
      <c r="BM162" s="208">
        <f>-NPV('Life Cycle Cost Evaluation'!$M$1,BM78:BM$100)/(1+'Life Cycle Cost Evaluation'!$M$1)^($B77-'Life Cycle Cost Evaluation'!$M$4)</f>
        <v>0</v>
      </c>
      <c r="BN162" s="208">
        <f>-NPV('Life Cycle Cost Evaluation'!$M$1,BN78:BN$100)/(1+'Life Cycle Cost Evaluation'!$M$1)^($B77-'Life Cycle Cost Evaluation'!$M$4)</f>
        <v>0</v>
      </c>
      <c r="BO162" s="208">
        <f>-NPV('Life Cycle Cost Evaluation'!$M$1,BO78:BO$100)/(1+'Life Cycle Cost Evaluation'!$M$1)^($B77-'Life Cycle Cost Evaluation'!$M$4)</f>
        <v>0</v>
      </c>
      <c r="BP162" s="208">
        <f>-NPV('Life Cycle Cost Evaluation'!$M$1,BP78:BP$100)/(1+'Life Cycle Cost Evaluation'!$M$1)^($B77-'Life Cycle Cost Evaluation'!$M$4)</f>
        <v>0</v>
      </c>
      <c r="BQ162" s="208">
        <f>-NPV('Life Cycle Cost Evaluation'!$M$1,BQ78:BQ$100)/(1+'Life Cycle Cost Evaluation'!$M$1)^($B77-'Life Cycle Cost Evaluation'!$M$4)</f>
        <v>0</v>
      </c>
      <c r="BR162" s="208">
        <f>-NPV('Life Cycle Cost Evaluation'!$M$1,BR78:BR$100)/(1+'Life Cycle Cost Evaluation'!$M$1)^($B77-'Life Cycle Cost Evaluation'!$M$4)</f>
        <v>0</v>
      </c>
      <c r="BS162" s="208">
        <f>-NPV('Life Cycle Cost Evaluation'!$M$1,BS78:BS$100)/(1+'Life Cycle Cost Evaluation'!$M$1)^($B77-'Life Cycle Cost Evaluation'!$M$4)</f>
        <v>0</v>
      </c>
      <c r="BT162" s="208">
        <f>-NPV('Life Cycle Cost Evaluation'!$M$1,BT78:BT$100)/(1+'Life Cycle Cost Evaluation'!$M$1)^($B77-'Life Cycle Cost Evaluation'!$M$4)</f>
        <v>0</v>
      </c>
      <c r="BU162" s="208">
        <f>-NPV('Life Cycle Cost Evaluation'!$M$1,BU78:BU$100)/(1+'Life Cycle Cost Evaluation'!$M$1)^($B77-'Life Cycle Cost Evaluation'!$M$4)</f>
        <v>0</v>
      </c>
      <c r="BV162" s="208">
        <f>-NPV('Life Cycle Cost Evaluation'!$M$1,BV78:BV$100)/(1+'Life Cycle Cost Evaluation'!$M$1)^($B77-'Life Cycle Cost Evaluation'!$M$4)</f>
        <v>0</v>
      </c>
      <c r="BW162" s="208">
        <f>-NPV('Life Cycle Cost Evaluation'!$M$1,BW78:BW$100)/(1+'Life Cycle Cost Evaluation'!$M$1)^($B77-'Life Cycle Cost Evaluation'!$M$4)</f>
        <v>0</v>
      </c>
      <c r="BX162" s="208">
        <f>-NPV('Life Cycle Cost Evaluation'!$M$1,BX78:BX$100)/(1+'Life Cycle Cost Evaluation'!$M$1)^($B77-'Life Cycle Cost Evaluation'!$M$4)</f>
        <v>0</v>
      </c>
      <c r="BY162" s="208">
        <f>-NPV('Life Cycle Cost Evaluation'!$M$1,BY78:BY$100)/(1+'Life Cycle Cost Evaluation'!$M$1)^($B77-'Life Cycle Cost Evaluation'!$M$4)</f>
        <v>0</v>
      </c>
      <c r="BZ162" s="208">
        <f>-NPV('Life Cycle Cost Evaluation'!$M$1,BZ78:BZ$100)/(1+'Life Cycle Cost Evaluation'!$M$1)^($B77-'Life Cycle Cost Evaluation'!$M$4)</f>
        <v>0</v>
      </c>
      <c r="CA162" s="208">
        <f>-NPV('Life Cycle Cost Evaluation'!$M$1,CA78:CA$100)/(1+'Life Cycle Cost Evaluation'!$M$1)^($B77-'Life Cycle Cost Evaluation'!$M$4)</f>
        <v>0</v>
      </c>
      <c r="CB162" s="208">
        <f>-NPV('Life Cycle Cost Evaluation'!$M$1,CB78:CB$100)/(1+'Life Cycle Cost Evaluation'!$M$1)^($B77-'Life Cycle Cost Evaluation'!$M$4)</f>
        <v>0</v>
      </c>
      <c r="CC162" s="208">
        <f>-NPV('Life Cycle Cost Evaluation'!$M$1,CC78:CC$100)/(1+'Life Cycle Cost Evaluation'!$M$1)^($B77-'Life Cycle Cost Evaluation'!$M$4)</f>
        <v>0</v>
      </c>
      <c r="CD162" s="208">
        <f>-NPV('Life Cycle Cost Evaluation'!$M$1,CD78:CD$100)/(1+'Life Cycle Cost Evaluation'!$M$1)^($B77-'Life Cycle Cost Evaluation'!$M$4)</f>
        <v>0</v>
      </c>
      <c r="CE162" s="208">
        <f>-NPV('Life Cycle Cost Evaluation'!$M$1,CE78:CE$100)/(1+'Life Cycle Cost Evaluation'!$M$1)^($B77-'Life Cycle Cost Evaluation'!$M$4)</f>
        <v>0</v>
      </c>
      <c r="CF162" s="208">
        <f>-NPV('Life Cycle Cost Evaluation'!$M$1,CF78:CF$100)/(1+'Life Cycle Cost Evaluation'!$M$1)^($B77-'Life Cycle Cost Evaluation'!$M$4)</f>
        <v>0</v>
      </c>
      <c r="CG162" s="208">
        <f>SUM(D162:BI162)</f>
        <v>-1025475.6606773003</v>
      </c>
    </row>
    <row r="163" spans="2:85" x14ac:dyDescent="0.2">
      <c r="B163" s="86">
        <f t="shared" si="124"/>
        <v>2085</v>
      </c>
      <c r="C163" s="208"/>
      <c r="D163" s="208">
        <f>-NPV('Life Cycle Cost Evaluation'!$M$1,D79:D$100)/(1+'Life Cycle Cost Evaluation'!$M$1)^($B78-'Life Cycle Cost Evaluation'!$M$4)</f>
        <v>-1205.104296923929</v>
      </c>
      <c r="E163" s="208">
        <f>-NPV('Life Cycle Cost Evaluation'!$M$1,E79:E$100)/(1+'Life Cycle Cost Evaluation'!$M$1)^($B78-'Life Cycle Cost Evaluation'!$M$4)</f>
        <v>-1320.0569955878746</v>
      </c>
      <c r="F163" s="208">
        <f>-NPV('Life Cycle Cost Evaluation'!$M$1,F79:F$100)/(1+'Life Cycle Cost Evaluation'!$M$1)^($B78-'Life Cycle Cost Evaluation'!$M$4)</f>
        <v>-3641.1468663315359</v>
      </c>
      <c r="G163" s="208">
        <f>-NPV('Life Cycle Cost Evaluation'!$M$1,G79:G$100)/(1+'Life Cycle Cost Evaluation'!$M$1)^($B78-'Life Cycle Cost Evaluation'!$M$4)</f>
        <v>0</v>
      </c>
      <c r="H163" s="208">
        <f>-NPV('Life Cycle Cost Evaluation'!$M$1,H79:H$100)/(1+'Life Cycle Cost Evaluation'!$M$1)^($B78-'Life Cycle Cost Evaluation'!$M$4)</f>
        <v>-8820.6633989496531</v>
      </c>
      <c r="I163" s="208">
        <f>-NPV('Life Cycle Cost Evaluation'!$M$1,I79:I$100)/(1+'Life Cycle Cost Evaluation'!$M$1)^($B78-'Life Cycle Cost Evaluation'!$M$4)</f>
        <v>-27650.077958680664</v>
      </c>
      <c r="J163" s="208">
        <f>-NPV('Life Cycle Cost Evaluation'!$M$1,J79:J$100)/(1+'Life Cycle Cost Evaluation'!$M$1)^($B78-'Life Cycle Cost Evaluation'!$M$4)</f>
        <v>-12191.626549945371</v>
      </c>
      <c r="K163" s="208">
        <f>-NPV('Life Cycle Cost Evaluation'!$M$1,K79:K$100)/(1+'Life Cycle Cost Evaluation'!$M$1)^($B78-'Life Cycle Cost Evaluation'!$M$4)</f>
        <v>0</v>
      </c>
      <c r="L163" s="208">
        <f>-NPV('Life Cycle Cost Evaluation'!$M$1,L79:L$100)/(1+'Life Cycle Cost Evaluation'!$M$1)^($B78-'Life Cycle Cost Evaluation'!$M$4)</f>
        <v>-6263.6087520978062</v>
      </c>
      <c r="M163" s="208">
        <f>-NPV('Life Cycle Cost Evaluation'!$M$1,M79:M$100)/(1+'Life Cycle Cost Evaluation'!$M$1)^($B78-'Life Cycle Cost Evaluation'!$M$4)</f>
        <v>-4557.5492412487174</v>
      </c>
      <c r="N163" s="208">
        <f>-NPV('Life Cycle Cost Evaluation'!$M$1,N79:N$100)/(1+'Life Cycle Cost Evaluation'!$M$1)^($B78-'Life Cycle Cost Evaluation'!$M$4)</f>
        <v>0</v>
      </c>
      <c r="O163" s="208">
        <f>-NPV('Life Cycle Cost Evaluation'!$M$1,O79:O$100)/(1+'Life Cycle Cost Evaluation'!$M$1)^($B78-'Life Cycle Cost Evaluation'!$M$4)</f>
        <v>0</v>
      </c>
      <c r="P163" s="208">
        <f>-NPV('Life Cycle Cost Evaluation'!$M$1,P79:P$100)/(1+'Life Cycle Cost Evaluation'!$M$1)^($B78-'Life Cycle Cost Evaluation'!$M$4)</f>
        <v>0</v>
      </c>
      <c r="Q163" s="208">
        <f>-NPV('Life Cycle Cost Evaluation'!$M$1,Q79:Q$100)/(1+'Life Cycle Cost Evaluation'!$M$1)^($B78-'Life Cycle Cost Evaluation'!$M$4)</f>
        <v>0</v>
      </c>
      <c r="R163" s="208">
        <f>-NPV('Life Cycle Cost Evaluation'!$M$1,R79:R$100)/(1+'Life Cycle Cost Evaluation'!$M$1)^($B78-'Life Cycle Cost Evaluation'!$M$4)</f>
        <v>0</v>
      </c>
      <c r="S163" s="208">
        <f>-NPV('Life Cycle Cost Evaluation'!$M$1,S79:S$100)/(1+'Life Cycle Cost Evaluation'!$M$1)^($B78-'Life Cycle Cost Evaluation'!$M$4)</f>
        <v>0</v>
      </c>
      <c r="T163" s="208">
        <f>-NPV('Life Cycle Cost Evaluation'!$M$1,T79:T$100)/(1+'Life Cycle Cost Evaluation'!$M$1)^($B78-'Life Cycle Cost Evaluation'!$M$4)</f>
        <v>0</v>
      </c>
      <c r="U163" s="208">
        <f>-NPV('Life Cycle Cost Evaluation'!$M$1,U79:U$100)/(1+'Life Cycle Cost Evaluation'!$M$1)^($B78-'Life Cycle Cost Evaluation'!$M$4)</f>
        <v>0</v>
      </c>
      <c r="V163" s="208">
        <f>-NPV('Life Cycle Cost Evaluation'!$M$1,V79:V$100)/(1+'Life Cycle Cost Evaluation'!$M$1)^($B78-'Life Cycle Cost Evaluation'!$M$4)</f>
        <v>0</v>
      </c>
      <c r="W163" s="208">
        <f>-NPV('Life Cycle Cost Evaluation'!$M$1,W79:W$100)/(1+'Life Cycle Cost Evaluation'!$M$1)^($B78-'Life Cycle Cost Evaluation'!$M$4)</f>
        <v>0</v>
      </c>
      <c r="X163" s="208">
        <f>-NPV('Life Cycle Cost Evaluation'!$M$1,X79:X$100)/(1+'Life Cycle Cost Evaluation'!$M$1)^($B78-'Life Cycle Cost Evaluation'!$M$4)</f>
        <v>-19690.648776003683</v>
      </c>
      <c r="Y163" s="208">
        <f>-NPV('Life Cycle Cost Evaluation'!$M$1,Y79:Y$100)/(1+'Life Cycle Cost Evaluation'!$M$1)^($B78-'Life Cycle Cost Evaluation'!$M$4)</f>
        <v>0</v>
      </c>
      <c r="Z163" s="208">
        <f>-NPV('Life Cycle Cost Evaluation'!$M$1,Z79:Z$100)/(1+'Life Cycle Cost Evaluation'!$M$1)^($B78-'Life Cycle Cost Evaluation'!$M$4)</f>
        <v>0</v>
      </c>
      <c r="AA163" s="208">
        <f>-NPV('Life Cycle Cost Evaluation'!$M$1,AA79:AA$100)/(1+'Life Cycle Cost Evaluation'!$M$1)^($B78-'Life Cycle Cost Evaluation'!$M$4)</f>
        <v>-17772.694301651602</v>
      </c>
      <c r="AB163" s="208">
        <f>-NPV('Life Cycle Cost Evaluation'!$M$1,AB79:AB$100)/(1+'Life Cycle Cost Evaluation'!$M$1)^($B78-'Life Cycle Cost Evaluation'!$M$4)</f>
        <v>0</v>
      </c>
      <c r="AC163" s="208">
        <f>-NPV('Life Cycle Cost Evaluation'!$M$1,AC79:AC$100)/(1+'Life Cycle Cost Evaluation'!$M$1)^($B78-'Life Cycle Cost Evaluation'!$M$4)</f>
        <v>0</v>
      </c>
      <c r="AD163" s="208">
        <f>-NPV('Life Cycle Cost Evaluation'!$M$1,AD79:AD$100)/(1+'Life Cycle Cost Evaluation'!$M$1)^($B78-'Life Cycle Cost Evaluation'!$M$4)</f>
        <v>0</v>
      </c>
      <c r="AE163" s="208">
        <f>-NPV('Life Cycle Cost Evaluation'!$M$1,AE79:AE$100)/(1+'Life Cycle Cost Evaluation'!$M$1)^($B78-'Life Cycle Cost Evaluation'!$M$4)</f>
        <v>-14832.027281316183</v>
      </c>
      <c r="AF163" s="208">
        <f>-NPV('Life Cycle Cost Evaluation'!$M$1,AF79:AF$100)/(1+'Life Cycle Cost Evaluation'!$M$1)^($B78-'Life Cycle Cost Evaluation'!$M$4)</f>
        <v>0</v>
      </c>
      <c r="AG163" s="208">
        <f>-NPV('Life Cycle Cost Evaluation'!$M$1,AG79:AG$100)/(1+'Life Cycle Cost Evaluation'!$M$1)^($B78-'Life Cycle Cost Evaluation'!$M$4)</f>
        <v>0</v>
      </c>
      <c r="AH163" s="208">
        <f>-NPV('Life Cycle Cost Evaluation'!$M$1,AH79:AH$100)/(1+'Life Cycle Cost Evaluation'!$M$1)^($B78-'Life Cycle Cost Evaluation'!$M$4)</f>
        <v>0</v>
      </c>
      <c r="AI163" s="208">
        <f>-NPV('Life Cycle Cost Evaluation'!$M$1,AI79:AI$100)/(1+'Life Cycle Cost Evaluation'!$M$1)^($B78-'Life Cycle Cost Evaluation'!$M$4)</f>
        <v>-63780.073816430697</v>
      </c>
      <c r="AJ163" s="208">
        <f>-NPV('Life Cycle Cost Evaluation'!$M$1,AJ79:AJ$100)/(1+'Life Cycle Cost Evaluation'!$M$1)^($B78-'Life Cycle Cost Evaluation'!$M$4)</f>
        <v>0</v>
      </c>
      <c r="AK163" s="208">
        <f>-NPV('Life Cycle Cost Evaluation'!$M$1,AK79:AK$100)/(1+'Life Cycle Cost Evaluation'!$M$1)^($B78-'Life Cycle Cost Evaluation'!$M$4)</f>
        <v>0</v>
      </c>
      <c r="AL163" s="208">
        <f>-NPV('Life Cycle Cost Evaluation'!$M$1,AL79:AL$100)/(1+'Life Cycle Cost Evaluation'!$M$1)^($B78-'Life Cycle Cost Evaluation'!$M$4)</f>
        <v>-15805.180669379853</v>
      </c>
      <c r="AM163" s="208">
        <f>-NPV('Life Cycle Cost Evaluation'!$M$1,AM79:AM$100)/(1+'Life Cycle Cost Evaluation'!$M$1)^($B78-'Life Cycle Cost Evaluation'!$M$4)</f>
        <v>0</v>
      </c>
      <c r="AN163" s="208">
        <f>-NPV('Life Cycle Cost Evaluation'!$M$1,AN79:AN$100)/(1+'Life Cycle Cost Evaluation'!$M$1)^($B78-'Life Cycle Cost Evaluation'!$M$4)</f>
        <v>0</v>
      </c>
      <c r="AO163" s="208">
        <f>-NPV('Life Cycle Cost Evaluation'!$M$1,AO79:AO$100)/(1+'Life Cycle Cost Evaluation'!$M$1)^($B78-'Life Cycle Cost Evaluation'!$M$4)</f>
        <v>0</v>
      </c>
      <c r="AP163" s="208">
        <f>-NPV('Life Cycle Cost Evaluation'!$M$1,AP79:AP$100)/(1+'Life Cycle Cost Evaluation'!$M$1)^($B78-'Life Cycle Cost Evaluation'!$M$4)</f>
        <v>-19014.743199526667</v>
      </c>
      <c r="AQ163" s="208">
        <f>-NPV('Life Cycle Cost Evaluation'!$M$1,AQ79:AQ$100)/(1+'Life Cycle Cost Evaluation'!$M$1)^($B78-'Life Cycle Cost Evaluation'!$M$4)</f>
        <v>0</v>
      </c>
      <c r="AR163" s="208">
        <f>-NPV('Life Cycle Cost Evaluation'!$M$1,AR79:AR$100)/(1+'Life Cycle Cost Evaluation'!$M$1)^($B78-'Life Cycle Cost Evaluation'!$M$4)</f>
        <v>0</v>
      </c>
      <c r="AS163" s="208">
        <f>-NPV('Life Cycle Cost Evaluation'!$M$1,AS79:AS$100)/(1+'Life Cycle Cost Evaluation'!$M$1)^($B78-'Life Cycle Cost Evaluation'!$M$4)</f>
        <v>0</v>
      </c>
      <c r="AT163" s="208">
        <f>-NPV('Life Cycle Cost Evaluation'!$M$1,AT79:AT$100)/(1+'Life Cycle Cost Evaluation'!$M$1)^($B78-'Life Cycle Cost Evaluation'!$M$4)</f>
        <v>0</v>
      </c>
      <c r="AU163" s="208">
        <f>-NPV('Life Cycle Cost Evaluation'!$M$1,AU79:AU$100)/(1+'Life Cycle Cost Evaluation'!$M$1)^($B78-'Life Cycle Cost Evaluation'!$M$4)</f>
        <v>0</v>
      </c>
      <c r="AV163" s="208">
        <f>-NPV('Life Cycle Cost Evaluation'!$M$1,AV79:AV$100)/(1+'Life Cycle Cost Evaluation'!$M$1)^($B78-'Life Cycle Cost Evaluation'!$M$4)</f>
        <v>0</v>
      </c>
      <c r="AW163" s="208">
        <f>-NPV('Life Cycle Cost Evaluation'!$M$1,AW79:AW$100)/(1+'Life Cycle Cost Evaluation'!$M$1)^($B78-'Life Cycle Cost Evaluation'!$M$4)</f>
        <v>0</v>
      </c>
      <c r="AX163" s="208">
        <f>-NPV('Life Cycle Cost Evaluation'!$M$1,AX79:AX$100)/(1+'Life Cycle Cost Evaluation'!$M$1)^($B78-'Life Cycle Cost Evaluation'!$M$4)</f>
        <v>0</v>
      </c>
      <c r="AY163" s="208">
        <f>-NPV('Life Cycle Cost Evaluation'!$M$1,AY79:AY$100)/(1+'Life Cycle Cost Evaluation'!$M$1)^($B78-'Life Cycle Cost Evaluation'!$M$4)</f>
        <v>0</v>
      </c>
      <c r="AZ163" s="208">
        <f>-NPV('Life Cycle Cost Evaluation'!$M$1,AZ79:AZ$100)/(1+'Life Cycle Cost Evaluation'!$M$1)^($B78-'Life Cycle Cost Evaluation'!$M$4)</f>
        <v>-58840.878206427165</v>
      </c>
      <c r="BA163" s="208">
        <f>-NPV('Life Cycle Cost Evaluation'!$M$1,BA79:BA$100)/(1+'Life Cycle Cost Evaluation'!$M$1)^($B78-'Life Cycle Cost Evaluation'!$M$4)</f>
        <v>0</v>
      </c>
      <c r="BB163" s="208">
        <f>-NPV('Life Cycle Cost Evaluation'!$M$1,BB79:BB$100)/(1+'Life Cycle Cost Evaluation'!$M$1)^($B78-'Life Cycle Cost Evaluation'!$M$4)</f>
        <v>0</v>
      </c>
      <c r="BC163" s="208">
        <f>-NPV('Life Cycle Cost Evaluation'!$M$1,BC79:BC$100)/(1+'Life Cycle Cost Evaluation'!$M$1)^($B78-'Life Cycle Cost Evaluation'!$M$4)</f>
        <v>0</v>
      </c>
      <c r="BD163" s="208">
        <f>-NPV('Life Cycle Cost Evaluation'!$M$1,BD79:BD$100)/(1+'Life Cycle Cost Evaluation'!$M$1)^($B78-'Life Cycle Cost Evaluation'!$M$4)</f>
        <v>0</v>
      </c>
      <c r="BE163" s="208">
        <f>-NPV('Life Cycle Cost Evaluation'!$M$1,BE79:BE$100)/(1+'Life Cycle Cost Evaluation'!$M$1)^($B78-'Life Cycle Cost Evaluation'!$M$4)</f>
        <v>-36448.207214293579</v>
      </c>
      <c r="BF163" s="208">
        <f>-NPV('Life Cycle Cost Evaluation'!$M$1,BF79:BF$100)/(1+'Life Cycle Cost Evaluation'!$M$1)^($B78-'Life Cycle Cost Evaluation'!$M$4)</f>
        <v>0</v>
      </c>
      <c r="BG163" s="208">
        <f>-NPV('Life Cycle Cost Evaluation'!$M$1,BG79:BG$100)/(1+'Life Cycle Cost Evaluation'!$M$1)^($B78-'Life Cycle Cost Evaluation'!$M$4)</f>
        <v>0</v>
      </c>
      <c r="BH163" s="208">
        <f>-NPV('Life Cycle Cost Evaluation'!$M$1,BH79:BH$100)/(1+'Life Cycle Cost Evaluation'!$M$1)^($B78-'Life Cycle Cost Evaluation'!$M$4)</f>
        <v>-608835.7324635816</v>
      </c>
      <c r="BI163" s="208">
        <f>-NPV('Life Cycle Cost Evaluation'!$M$1,BI79:BI$100)/(1+'Life Cycle Cost Evaluation'!$M$1)^($B78-'Life Cycle Cost Evaluation'!$M$4)</f>
        <v>0</v>
      </c>
      <c r="BJ163" s="208">
        <f>-NPV('Life Cycle Cost Evaluation'!$M$1,BJ79:BJ$100)/(1+'Life Cycle Cost Evaluation'!$M$1)^($B78-'Life Cycle Cost Evaluation'!$M$4)</f>
        <v>0</v>
      </c>
      <c r="BK163" s="208">
        <f>-NPV('Life Cycle Cost Evaluation'!$M$1,BK79:BK$100)/(1+'Life Cycle Cost Evaluation'!$M$1)^($B78-'Life Cycle Cost Evaluation'!$M$4)</f>
        <v>0</v>
      </c>
      <c r="BL163" s="208">
        <f>-NPV('Life Cycle Cost Evaluation'!$M$1,BL79:BL$100)/(1+'Life Cycle Cost Evaluation'!$M$1)^($B78-'Life Cycle Cost Evaluation'!$M$4)</f>
        <v>0</v>
      </c>
      <c r="BM163" s="208">
        <f>-NPV('Life Cycle Cost Evaluation'!$M$1,BM79:BM$100)/(1+'Life Cycle Cost Evaluation'!$M$1)^($B78-'Life Cycle Cost Evaluation'!$M$4)</f>
        <v>0</v>
      </c>
      <c r="BN163" s="208">
        <f>-NPV('Life Cycle Cost Evaluation'!$M$1,BN79:BN$100)/(1+'Life Cycle Cost Evaluation'!$M$1)^($B78-'Life Cycle Cost Evaluation'!$M$4)</f>
        <v>0</v>
      </c>
      <c r="BO163" s="208">
        <f>-NPV('Life Cycle Cost Evaluation'!$M$1,BO79:BO$100)/(1+'Life Cycle Cost Evaluation'!$M$1)^($B78-'Life Cycle Cost Evaluation'!$M$4)</f>
        <v>0</v>
      </c>
      <c r="BP163" s="208">
        <f>-NPV('Life Cycle Cost Evaluation'!$M$1,BP79:BP$100)/(1+'Life Cycle Cost Evaluation'!$M$1)^($B78-'Life Cycle Cost Evaluation'!$M$4)</f>
        <v>0</v>
      </c>
      <c r="BQ163" s="208">
        <f>-NPV('Life Cycle Cost Evaluation'!$M$1,BQ79:BQ$100)/(1+'Life Cycle Cost Evaluation'!$M$1)^($B78-'Life Cycle Cost Evaluation'!$M$4)</f>
        <v>0</v>
      </c>
      <c r="BR163" s="208">
        <f>-NPV('Life Cycle Cost Evaluation'!$M$1,BR79:BR$100)/(1+'Life Cycle Cost Evaluation'!$M$1)^($B78-'Life Cycle Cost Evaluation'!$M$4)</f>
        <v>0</v>
      </c>
      <c r="BS163" s="208">
        <f>-NPV('Life Cycle Cost Evaluation'!$M$1,BS79:BS$100)/(1+'Life Cycle Cost Evaluation'!$M$1)^($B78-'Life Cycle Cost Evaluation'!$M$4)</f>
        <v>0</v>
      </c>
      <c r="BT163" s="208">
        <f>-NPV('Life Cycle Cost Evaluation'!$M$1,BT79:BT$100)/(1+'Life Cycle Cost Evaluation'!$M$1)^($B78-'Life Cycle Cost Evaluation'!$M$4)</f>
        <v>0</v>
      </c>
      <c r="BU163" s="208">
        <f>-NPV('Life Cycle Cost Evaluation'!$M$1,BU79:BU$100)/(1+'Life Cycle Cost Evaluation'!$M$1)^($B78-'Life Cycle Cost Evaluation'!$M$4)</f>
        <v>0</v>
      </c>
      <c r="BV163" s="208">
        <f>-NPV('Life Cycle Cost Evaluation'!$M$1,BV79:BV$100)/(1+'Life Cycle Cost Evaluation'!$M$1)^($B78-'Life Cycle Cost Evaluation'!$M$4)</f>
        <v>0</v>
      </c>
      <c r="BW163" s="208">
        <f>-NPV('Life Cycle Cost Evaluation'!$M$1,BW79:BW$100)/(1+'Life Cycle Cost Evaluation'!$M$1)^($B78-'Life Cycle Cost Evaluation'!$M$4)</f>
        <v>0</v>
      </c>
      <c r="BX163" s="208">
        <f>-NPV('Life Cycle Cost Evaluation'!$M$1,BX79:BX$100)/(1+'Life Cycle Cost Evaluation'!$M$1)^($B78-'Life Cycle Cost Evaluation'!$M$4)</f>
        <v>0</v>
      </c>
      <c r="BY163" s="208">
        <f>-NPV('Life Cycle Cost Evaluation'!$M$1,BY79:BY$100)/(1+'Life Cycle Cost Evaluation'!$M$1)^($B78-'Life Cycle Cost Evaluation'!$M$4)</f>
        <v>0</v>
      </c>
      <c r="BZ163" s="208">
        <f>-NPV('Life Cycle Cost Evaluation'!$M$1,BZ79:BZ$100)/(1+'Life Cycle Cost Evaluation'!$M$1)^($B78-'Life Cycle Cost Evaluation'!$M$4)</f>
        <v>0</v>
      </c>
      <c r="CA163" s="208">
        <f>-NPV('Life Cycle Cost Evaluation'!$M$1,CA79:CA$100)/(1+'Life Cycle Cost Evaluation'!$M$1)^($B78-'Life Cycle Cost Evaluation'!$M$4)</f>
        <v>0</v>
      </c>
      <c r="CB163" s="208">
        <f>-NPV('Life Cycle Cost Evaluation'!$M$1,CB79:CB$100)/(1+'Life Cycle Cost Evaluation'!$M$1)^($B78-'Life Cycle Cost Evaluation'!$M$4)</f>
        <v>0</v>
      </c>
      <c r="CC163" s="208">
        <f>-NPV('Life Cycle Cost Evaluation'!$M$1,CC79:CC$100)/(1+'Life Cycle Cost Evaluation'!$M$1)^($B78-'Life Cycle Cost Evaluation'!$M$4)</f>
        <v>0</v>
      </c>
      <c r="CD163" s="208">
        <f>-NPV('Life Cycle Cost Evaluation'!$M$1,CD79:CD$100)/(1+'Life Cycle Cost Evaluation'!$M$1)^($B78-'Life Cycle Cost Evaluation'!$M$4)</f>
        <v>0</v>
      </c>
      <c r="CE163" s="208">
        <f>-NPV('Life Cycle Cost Evaluation'!$M$1,CE79:CE$100)/(1+'Life Cycle Cost Evaluation'!$M$1)^($B78-'Life Cycle Cost Evaluation'!$M$4)</f>
        <v>0</v>
      </c>
      <c r="CF163" s="208">
        <f>-NPV('Life Cycle Cost Evaluation'!$M$1,CF79:CF$100)/(1+'Life Cycle Cost Evaluation'!$M$1)^($B78-'Life Cycle Cost Evaluation'!$M$4)</f>
        <v>0</v>
      </c>
      <c r="CG163" s="208">
        <f>SUM(D163:BJ163)</f>
        <v>-920670.01998837665</v>
      </c>
    </row>
    <row r="164" spans="2:85" x14ac:dyDescent="0.2">
      <c r="B164" s="86">
        <f t="shared" si="124"/>
        <v>2086</v>
      </c>
      <c r="C164" s="208"/>
      <c r="D164" s="208">
        <f>-NPV('Life Cycle Cost Evaluation'!$M$1,D80:D$100)/(1+'Life Cycle Cost Evaluation'!$M$1)^($B79-'Life Cycle Cost Evaluation'!$M$4)</f>
        <v>-1053.538837906671</v>
      </c>
      <c r="E164" s="208">
        <f>-NPV('Life Cycle Cost Evaluation'!$M$1,E80:E$100)/(1+'Life Cycle Cost Evaluation'!$M$1)^($B79-'Life Cycle Cost Evaluation'!$M$4)</f>
        <v>-1149.2873638037838</v>
      </c>
      <c r="F164" s="208">
        <f>-NPV('Life Cycle Cost Evaluation'!$M$1,F80:F$100)/(1+'Life Cycle Cost Evaluation'!$M$1)^($B79-'Life Cycle Cost Evaluation'!$M$4)</f>
        <v>-3162.4074947848303</v>
      </c>
      <c r="G164" s="208">
        <f>-NPV('Life Cycle Cost Evaluation'!$M$1,G80:G$100)/(1+'Life Cycle Cost Evaluation'!$M$1)^($B79-'Life Cycle Cost Evaluation'!$M$4)</f>
        <v>0</v>
      </c>
      <c r="H164" s="208">
        <f>-NPV('Life Cycle Cost Evaluation'!$M$1,H80:H$100)/(1+'Life Cycle Cost Evaluation'!$M$1)^($B79-'Life Cycle Cost Evaluation'!$M$4)</f>
        <v>-7651.932728971613</v>
      </c>
      <c r="I164" s="208">
        <f>-NPV('Life Cycle Cost Evaluation'!$M$1,I80:I$100)/(1+'Life Cycle Cost Evaluation'!$M$1)^($B79-'Life Cycle Cost Evaluation'!$M$4)</f>
        <v>-24002.946856320432</v>
      </c>
      <c r="J164" s="208">
        <f>-NPV('Life Cycle Cost Evaluation'!$M$1,J80:J$100)/(1+'Life Cycle Cost Evaluation'!$M$1)^($B79-'Life Cycle Cost Evaluation'!$M$4)</f>
        <v>-10596.603158371254</v>
      </c>
      <c r="K164" s="208">
        <f>-NPV('Life Cycle Cost Evaluation'!$M$1,K80:K$100)/(1+'Life Cycle Cost Evaluation'!$M$1)^($B79-'Life Cycle Cost Evaluation'!$M$4)</f>
        <v>0</v>
      </c>
      <c r="L164" s="208">
        <f>-NPV('Life Cycle Cost Evaluation'!$M$1,L80:L$100)/(1+'Life Cycle Cost Evaluation'!$M$1)^($B79-'Life Cycle Cost Evaluation'!$M$4)</f>
        <v>-5463.2000956682095</v>
      </c>
      <c r="M164" s="208">
        <f>-NPV('Life Cycle Cost Evaluation'!$M$1,M80:M$100)/(1+'Life Cycle Cost Evaluation'!$M$1)^($B79-'Life Cycle Cost Evaluation'!$M$4)</f>
        <v>-3983.2457427385889</v>
      </c>
      <c r="N164" s="208">
        <f>-NPV('Life Cycle Cost Evaluation'!$M$1,N80:N$100)/(1+'Life Cycle Cost Evaluation'!$M$1)^($B79-'Life Cycle Cost Evaluation'!$M$4)</f>
        <v>0</v>
      </c>
      <c r="O164" s="208">
        <f>-NPV('Life Cycle Cost Evaluation'!$M$1,O80:O$100)/(1+'Life Cycle Cost Evaluation'!$M$1)^($B79-'Life Cycle Cost Evaluation'!$M$4)</f>
        <v>0</v>
      </c>
      <c r="P164" s="208">
        <f>-NPV('Life Cycle Cost Evaluation'!$M$1,P80:P$100)/(1+'Life Cycle Cost Evaluation'!$M$1)^($B79-'Life Cycle Cost Evaluation'!$M$4)</f>
        <v>0</v>
      </c>
      <c r="Q164" s="208">
        <f>-NPV('Life Cycle Cost Evaluation'!$M$1,Q80:Q$100)/(1+'Life Cycle Cost Evaluation'!$M$1)^($B79-'Life Cycle Cost Evaluation'!$M$4)</f>
        <v>0</v>
      </c>
      <c r="R164" s="208">
        <f>-NPV('Life Cycle Cost Evaluation'!$M$1,R80:R$100)/(1+'Life Cycle Cost Evaluation'!$M$1)^($B79-'Life Cycle Cost Evaluation'!$M$4)</f>
        <v>0</v>
      </c>
      <c r="S164" s="208">
        <f>-NPV('Life Cycle Cost Evaluation'!$M$1,S80:S$100)/(1+'Life Cycle Cost Evaluation'!$M$1)^($B79-'Life Cycle Cost Evaluation'!$M$4)</f>
        <v>0</v>
      </c>
      <c r="T164" s="208">
        <f>-NPV('Life Cycle Cost Evaluation'!$M$1,T80:T$100)/(1+'Life Cycle Cost Evaluation'!$M$1)^($B79-'Life Cycle Cost Evaluation'!$M$4)</f>
        <v>0</v>
      </c>
      <c r="U164" s="208">
        <f>-NPV('Life Cycle Cost Evaluation'!$M$1,U80:U$100)/(1+'Life Cycle Cost Evaluation'!$M$1)^($B79-'Life Cycle Cost Evaluation'!$M$4)</f>
        <v>0</v>
      </c>
      <c r="V164" s="208">
        <f>-NPV('Life Cycle Cost Evaluation'!$M$1,V80:V$100)/(1+'Life Cycle Cost Evaluation'!$M$1)^($B79-'Life Cycle Cost Evaluation'!$M$4)</f>
        <v>0</v>
      </c>
      <c r="W164" s="208">
        <f>-NPV('Life Cycle Cost Evaluation'!$M$1,W80:W$100)/(1+'Life Cycle Cost Evaluation'!$M$1)^($B79-'Life Cycle Cost Evaluation'!$M$4)</f>
        <v>0</v>
      </c>
      <c r="X164" s="208">
        <f>-NPV('Life Cycle Cost Evaluation'!$M$1,X80:X$100)/(1+'Life Cycle Cost Evaluation'!$M$1)^($B79-'Life Cycle Cost Evaluation'!$M$4)</f>
        <v>-17455.684326232174</v>
      </c>
      <c r="Y164" s="208">
        <f>-NPV('Life Cycle Cost Evaluation'!$M$1,Y80:Y$100)/(1+'Life Cycle Cost Evaluation'!$M$1)^($B79-'Life Cycle Cost Evaluation'!$M$4)</f>
        <v>0</v>
      </c>
      <c r="Z164" s="208">
        <f>-NPV('Life Cycle Cost Evaluation'!$M$1,Z80:Z$100)/(1+'Life Cycle Cost Evaluation'!$M$1)^($B79-'Life Cycle Cost Evaluation'!$M$4)</f>
        <v>0</v>
      </c>
      <c r="AA164" s="208">
        <f>-NPV('Life Cycle Cost Evaluation'!$M$1,AA80:AA$100)/(1+'Life Cycle Cost Evaluation'!$M$1)^($B79-'Life Cycle Cost Evaluation'!$M$4)</f>
        <v>-15820.714987737318</v>
      </c>
      <c r="AB164" s="208">
        <f>-NPV('Life Cycle Cost Evaluation'!$M$1,AB80:AB$100)/(1+'Life Cycle Cost Evaluation'!$M$1)^($B79-'Life Cycle Cost Evaluation'!$M$4)</f>
        <v>0</v>
      </c>
      <c r="AC164" s="208">
        <f>-NPV('Life Cycle Cost Evaluation'!$M$1,AC80:AC$100)/(1+'Life Cycle Cost Evaluation'!$M$1)^($B79-'Life Cycle Cost Evaluation'!$M$4)</f>
        <v>0</v>
      </c>
      <c r="AD164" s="208">
        <f>-NPV('Life Cycle Cost Evaluation'!$M$1,AD80:AD$100)/(1+'Life Cycle Cost Evaluation'!$M$1)^($B79-'Life Cycle Cost Evaluation'!$M$4)</f>
        <v>0</v>
      </c>
      <c r="AE164" s="208">
        <f>-NPV('Life Cycle Cost Evaluation'!$M$1,AE80:AE$100)/(1+'Life Cycle Cost Evaluation'!$M$1)^($B79-'Life Cycle Cost Evaluation'!$M$4)</f>
        <v>-13256.147291186566</v>
      </c>
      <c r="AF164" s="208">
        <f>-NPV('Life Cycle Cost Evaluation'!$M$1,AF80:AF$100)/(1+'Life Cycle Cost Evaluation'!$M$1)^($B79-'Life Cycle Cost Evaluation'!$M$4)</f>
        <v>0</v>
      </c>
      <c r="AG164" s="208">
        <f>-NPV('Life Cycle Cost Evaluation'!$M$1,AG80:AG$100)/(1+'Life Cycle Cost Evaluation'!$M$1)^($B79-'Life Cycle Cost Evaluation'!$M$4)</f>
        <v>0</v>
      </c>
      <c r="AH164" s="208">
        <f>-NPV('Life Cycle Cost Evaluation'!$M$1,AH80:AH$100)/(1+'Life Cycle Cost Evaluation'!$M$1)^($B79-'Life Cycle Cost Evaluation'!$M$4)</f>
        <v>0</v>
      </c>
      <c r="AI164" s="208">
        <f>-NPV('Life Cycle Cost Evaluation'!$M$1,AI80:AI$100)/(1+'Life Cycle Cost Evaluation'!$M$1)^($B79-'Life Cycle Cost Evaluation'!$M$4)</f>
        <v>-57166.442871070489</v>
      </c>
      <c r="AJ164" s="208">
        <f>-NPV('Life Cycle Cost Evaluation'!$M$1,AJ80:AJ$100)/(1+'Life Cycle Cost Evaluation'!$M$1)^($B79-'Life Cycle Cost Evaluation'!$M$4)</f>
        <v>0</v>
      </c>
      <c r="AK164" s="208">
        <f>-NPV('Life Cycle Cost Evaluation'!$M$1,AK80:AK$100)/(1+'Life Cycle Cost Evaluation'!$M$1)^($B79-'Life Cycle Cost Evaluation'!$M$4)</f>
        <v>0</v>
      </c>
      <c r="AL164" s="208">
        <f>-NPV('Life Cycle Cost Evaluation'!$M$1,AL80:AL$100)/(1+'Life Cycle Cost Evaluation'!$M$1)^($B79-'Life Cycle Cost Evaluation'!$M$4)</f>
        <v>-14188.765141289654</v>
      </c>
      <c r="AM164" s="208">
        <f>-NPV('Life Cycle Cost Evaluation'!$M$1,AM80:AM$100)/(1+'Life Cycle Cost Evaluation'!$M$1)^($B79-'Life Cycle Cost Evaluation'!$M$4)</f>
        <v>0</v>
      </c>
      <c r="AN164" s="208">
        <f>-NPV('Life Cycle Cost Evaluation'!$M$1,AN80:AN$100)/(1+'Life Cycle Cost Evaluation'!$M$1)^($B79-'Life Cycle Cost Evaluation'!$M$4)</f>
        <v>0</v>
      </c>
      <c r="AO164" s="208">
        <f>-NPV('Life Cycle Cost Evaluation'!$M$1,AO80:AO$100)/(1+'Life Cycle Cost Evaluation'!$M$1)^($B79-'Life Cycle Cost Evaluation'!$M$4)</f>
        <v>0</v>
      </c>
      <c r="AP164" s="208">
        <f>-NPV('Life Cycle Cost Evaluation'!$M$1,AP80:AP$100)/(1+'Life Cycle Cost Evaluation'!$M$1)^($B79-'Life Cycle Cost Evaluation'!$M$4)</f>
        <v>-17096.313799611471</v>
      </c>
      <c r="AQ164" s="208">
        <f>-NPV('Life Cycle Cost Evaluation'!$M$1,AQ80:AQ$100)/(1+'Life Cycle Cost Evaluation'!$M$1)^($B79-'Life Cycle Cost Evaluation'!$M$4)</f>
        <v>0</v>
      </c>
      <c r="AR164" s="208">
        <f>-NPV('Life Cycle Cost Evaluation'!$M$1,AR80:AR$100)/(1+'Life Cycle Cost Evaluation'!$M$1)^($B79-'Life Cycle Cost Evaluation'!$M$4)</f>
        <v>0</v>
      </c>
      <c r="AS164" s="208">
        <f>-NPV('Life Cycle Cost Evaluation'!$M$1,AS80:AS$100)/(1+'Life Cycle Cost Evaluation'!$M$1)^($B79-'Life Cycle Cost Evaluation'!$M$4)</f>
        <v>0</v>
      </c>
      <c r="AT164" s="208">
        <f>-NPV('Life Cycle Cost Evaluation'!$M$1,AT80:AT$100)/(1+'Life Cycle Cost Evaluation'!$M$1)^($B79-'Life Cycle Cost Evaluation'!$M$4)</f>
        <v>0</v>
      </c>
      <c r="AU164" s="208">
        <f>-NPV('Life Cycle Cost Evaluation'!$M$1,AU80:AU$100)/(1+'Life Cycle Cost Evaluation'!$M$1)^($B79-'Life Cycle Cost Evaluation'!$M$4)</f>
        <v>0</v>
      </c>
      <c r="AV164" s="208">
        <f>-NPV('Life Cycle Cost Evaluation'!$M$1,AV80:AV$100)/(1+'Life Cycle Cost Evaluation'!$M$1)^($B79-'Life Cycle Cost Evaluation'!$M$4)</f>
        <v>0</v>
      </c>
      <c r="AW164" s="208">
        <f>-NPV('Life Cycle Cost Evaluation'!$M$1,AW80:AW$100)/(1+'Life Cycle Cost Evaluation'!$M$1)^($B79-'Life Cycle Cost Evaluation'!$M$4)</f>
        <v>0</v>
      </c>
      <c r="AX164" s="208">
        <f>-NPV('Life Cycle Cost Evaluation'!$M$1,AX80:AX$100)/(1+'Life Cycle Cost Evaluation'!$M$1)^($B79-'Life Cycle Cost Evaluation'!$M$4)</f>
        <v>0</v>
      </c>
      <c r="AY164" s="208">
        <f>-NPV('Life Cycle Cost Evaluation'!$M$1,AY80:AY$100)/(1+'Life Cycle Cost Evaluation'!$M$1)^($B79-'Life Cycle Cost Evaluation'!$M$4)</f>
        <v>0</v>
      </c>
      <c r="AZ164" s="208">
        <f>-NPV('Life Cycle Cost Evaluation'!$M$1,AZ80:AZ$100)/(1+'Life Cycle Cost Evaluation'!$M$1)^($B79-'Life Cycle Cost Evaluation'!$M$4)</f>
        <v>-52983.762979106868</v>
      </c>
      <c r="BA164" s="208">
        <f>-NPV('Life Cycle Cost Evaluation'!$M$1,BA80:BA$100)/(1+'Life Cycle Cost Evaluation'!$M$1)^($B79-'Life Cycle Cost Evaluation'!$M$4)</f>
        <v>0</v>
      </c>
      <c r="BB164" s="208">
        <f>-NPV('Life Cycle Cost Evaluation'!$M$1,BB80:BB$100)/(1+'Life Cycle Cost Evaluation'!$M$1)^($B79-'Life Cycle Cost Evaluation'!$M$4)</f>
        <v>0</v>
      </c>
      <c r="BC164" s="208">
        <f>-NPV('Life Cycle Cost Evaluation'!$M$1,BC80:BC$100)/(1+'Life Cycle Cost Evaluation'!$M$1)^($B79-'Life Cycle Cost Evaluation'!$M$4)</f>
        <v>0</v>
      </c>
      <c r="BD164" s="208">
        <f>-NPV('Life Cycle Cost Evaluation'!$M$1,BD80:BD$100)/(1+'Life Cycle Cost Evaluation'!$M$1)^($B79-'Life Cycle Cost Evaluation'!$M$4)</f>
        <v>0</v>
      </c>
      <c r="BE164" s="208">
        <f>-NPV('Life Cycle Cost Evaluation'!$M$1,BE80:BE$100)/(1+'Life Cycle Cost Evaluation'!$M$1)^($B79-'Life Cycle Cost Evaluation'!$M$4)</f>
        <v>-32806.889580948409</v>
      </c>
      <c r="BF164" s="208">
        <f>-NPV('Life Cycle Cost Evaluation'!$M$1,BF80:BF$100)/(1+'Life Cycle Cost Evaluation'!$M$1)^($B79-'Life Cycle Cost Evaluation'!$M$4)</f>
        <v>0</v>
      </c>
      <c r="BG164" s="208">
        <f>-NPV('Life Cycle Cost Evaluation'!$M$1,BG80:BG$100)/(1+'Life Cycle Cost Evaluation'!$M$1)^($B79-'Life Cycle Cost Evaluation'!$M$4)</f>
        <v>0</v>
      </c>
      <c r="BH164" s="208">
        <f>-NPV('Life Cycle Cost Evaluation'!$M$1,BH80:BH$100)/(1+'Life Cycle Cost Evaluation'!$M$1)^($B79-'Life Cycle Cost Evaluation'!$M$4)</f>
        <v>-547669.75039667566</v>
      </c>
      <c r="BI164" s="208">
        <f>-NPV('Life Cycle Cost Evaluation'!$M$1,BI80:BI$100)/(1+'Life Cycle Cost Evaluation'!$M$1)^($B79-'Life Cycle Cost Evaluation'!$M$4)</f>
        <v>0</v>
      </c>
      <c r="BJ164" s="208">
        <f>-NPV('Life Cycle Cost Evaluation'!$M$1,BJ80:BJ$100)/(1+'Life Cycle Cost Evaluation'!$M$1)^($B79-'Life Cycle Cost Evaluation'!$M$4)</f>
        <v>0</v>
      </c>
      <c r="BK164" s="208">
        <f>-NPV('Life Cycle Cost Evaluation'!$M$1,BK80:BK$100)/(1+'Life Cycle Cost Evaluation'!$M$1)^($B79-'Life Cycle Cost Evaluation'!$M$4)</f>
        <v>0</v>
      </c>
      <c r="BL164" s="208">
        <f>-NPV('Life Cycle Cost Evaluation'!$M$1,BL80:BL$100)/(1+'Life Cycle Cost Evaluation'!$M$1)^($B79-'Life Cycle Cost Evaluation'!$M$4)</f>
        <v>0</v>
      </c>
      <c r="BM164" s="208">
        <f>-NPV('Life Cycle Cost Evaluation'!$M$1,BM80:BM$100)/(1+'Life Cycle Cost Evaluation'!$M$1)^($B79-'Life Cycle Cost Evaluation'!$M$4)</f>
        <v>0</v>
      </c>
      <c r="BN164" s="208">
        <f>-NPV('Life Cycle Cost Evaluation'!$M$1,BN80:BN$100)/(1+'Life Cycle Cost Evaluation'!$M$1)^($B79-'Life Cycle Cost Evaluation'!$M$4)</f>
        <v>0</v>
      </c>
      <c r="BO164" s="208">
        <f>-NPV('Life Cycle Cost Evaluation'!$M$1,BO80:BO$100)/(1+'Life Cycle Cost Evaluation'!$M$1)^($B79-'Life Cycle Cost Evaluation'!$M$4)</f>
        <v>0</v>
      </c>
      <c r="BP164" s="208">
        <f>-NPV('Life Cycle Cost Evaluation'!$M$1,BP80:BP$100)/(1+'Life Cycle Cost Evaluation'!$M$1)^($B79-'Life Cycle Cost Evaluation'!$M$4)</f>
        <v>0</v>
      </c>
      <c r="BQ164" s="208">
        <f>-NPV('Life Cycle Cost Evaluation'!$M$1,BQ80:BQ$100)/(1+'Life Cycle Cost Evaluation'!$M$1)^($B79-'Life Cycle Cost Evaluation'!$M$4)</f>
        <v>0</v>
      </c>
      <c r="BR164" s="208">
        <f>-NPV('Life Cycle Cost Evaluation'!$M$1,BR80:BR$100)/(1+'Life Cycle Cost Evaluation'!$M$1)^($B79-'Life Cycle Cost Evaluation'!$M$4)</f>
        <v>0</v>
      </c>
      <c r="BS164" s="208">
        <f>-NPV('Life Cycle Cost Evaluation'!$M$1,BS80:BS$100)/(1+'Life Cycle Cost Evaluation'!$M$1)^($B79-'Life Cycle Cost Evaluation'!$M$4)</f>
        <v>0</v>
      </c>
      <c r="BT164" s="208">
        <f>-NPV('Life Cycle Cost Evaluation'!$M$1,BT80:BT$100)/(1+'Life Cycle Cost Evaluation'!$M$1)^($B79-'Life Cycle Cost Evaluation'!$M$4)</f>
        <v>0</v>
      </c>
      <c r="BU164" s="208">
        <f>-NPV('Life Cycle Cost Evaluation'!$M$1,BU80:BU$100)/(1+'Life Cycle Cost Evaluation'!$M$1)^($B79-'Life Cycle Cost Evaluation'!$M$4)</f>
        <v>0</v>
      </c>
      <c r="BV164" s="208">
        <f>-NPV('Life Cycle Cost Evaluation'!$M$1,BV80:BV$100)/(1+'Life Cycle Cost Evaluation'!$M$1)^($B79-'Life Cycle Cost Evaluation'!$M$4)</f>
        <v>0</v>
      </c>
      <c r="BW164" s="208">
        <f>-NPV('Life Cycle Cost Evaluation'!$M$1,BW80:BW$100)/(1+'Life Cycle Cost Evaluation'!$M$1)^($B79-'Life Cycle Cost Evaluation'!$M$4)</f>
        <v>0</v>
      </c>
      <c r="BX164" s="208">
        <f>-NPV('Life Cycle Cost Evaluation'!$M$1,BX80:BX$100)/(1+'Life Cycle Cost Evaluation'!$M$1)^($B79-'Life Cycle Cost Evaluation'!$M$4)</f>
        <v>0</v>
      </c>
      <c r="BY164" s="208">
        <f>-NPV('Life Cycle Cost Evaluation'!$M$1,BY80:BY$100)/(1+'Life Cycle Cost Evaluation'!$M$1)^($B79-'Life Cycle Cost Evaluation'!$M$4)</f>
        <v>0</v>
      </c>
      <c r="BZ164" s="208">
        <f>-NPV('Life Cycle Cost Evaluation'!$M$1,BZ80:BZ$100)/(1+'Life Cycle Cost Evaluation'!$M$1)^($B79-'Life Cycle Cost Evaluation'!$M$4)</f>
        <v>0</v>
      </c>
      <c r="CA164" s="208">
        <f>-NPV('Life Cycle Cost Evaluation'!$M$1,CA80:CA$100)/(1+'Life Cycle Cost Evaluation'!$M$1)^($B79-'Life Cycle Cost Evaluation'!$M$4)</f>
        <v>0</v>
      </c>
      <c r="CB164" s="208">
        <f>-NPV('Life Cycle Cost Evaluation'!$M$1,CB80:CB$100)/(1+'Life Cycle Cost Evaluation'!$M$1)^($B79-'Life Cycle Cost Evaluation'!$M$4)</f>
        <v>0</v>
      </c>
      <c r="CC164" s="208">
        <f>-NPV('Life Cycle Cost Evaluation'!$M$1,CC80:CC$100)/(1+'Life Cycle Cost Evaluation'!$M$1)^($B79-'Life Cycle Cost Evaluation'!$M$4)</f>
        <v>0</v>
      </c>
      <c r="CD164" s="208">
        <f>-NPV('Life Cycle Cost Evaluation'!$M$1,CD80:CD$100)/(1+'Life Cycle Cost Evaluation'!$M$1)^($B79-'Life Cycle Cost Evaluation'!$M$4)</f>
        <v>0</v>
      </c>
      <c r="CE164" s="208">
        <f>-NPV('Life Cycle Cost Evaluation'!$M$1,CE80:CE$100)/(1+'Life Cycle Cost Evaluation'!$M$1)^($B79-'Life Cycle Cost Evaluation'!$M$4)</f>
        <v>0</v>
      </c>
      <c r="CF164" s="208">
        <f>-NPV('Life Cycle Cost Evaluation'!$M$1,CF80:CF$100)/(1+'Life Cycle Cost Evaluation'!$M$1)^($B79-'Life Cycle Cost Evaluation'!$M$4)</f>
        <v>0</v>
      </c>
      <c r="CG164" s="208">
        <f>SUM(D164:BK164)</f>
        <v>-825507.63365242397</v>
      </c>
    </row>
    <row r="165" spans="2:85" x14ac:dyDescent="0.2">
      <c r="B165" s="86">
        <f t="shared" si="124"/>
        <v>2087</v>
      </c>
      <c r="C165" s="208"/>
      <c r="D165" s="208">
        <f>-NPV('Life Cycle Cost Evaluation'!$M$1,D81:D$100)/(1+'Life Cycle Cost Evaluation'!$M$1)^($B80-'Life Cycle Cost Evaluation'!$M$4)</f>
        <v>-926.74515265266984</v>
      </c>
      <c r="E165" s="208">
        <f>-NPV('Life Cycle Cost Evaluation'!$M$1,E81:E$100)/(1+'Life Cycle Cost Evaluation'!$M$1)^($B80-'Life Cycle Cost Evaluation'!$M$4)</f>
        <v>-1004.7419769171161</v>
      </c>
      <c r="F165" s="208">
        <f>-NPV('Life Cycle Cost Evaluation'!$M$1,F81:F$100)/(1+'Life Cycle Cost Evaluation'!$M$1)^($B80-'Life Cycle Cost Evaluation'!$M$4)</f>
        <v>-2753.3015506925058</v>
      </c>
      <c r="G165" s="208">
        <f>-NPV('Life Cycle Cost Evaluation'!$M$1,G81:G$100)/(1+'Life Cycle Cost Evaluation'!$M$1)^($B80-'Life Cycle Cost Evaluation'!$M$4)</f>
        <v>0</v>
      </c>
      <c r="H165" s="208">
        <f>-NPV('Life Cycle Cost Evaluation'!$M$1,H81:H$100)/(1+'Life Cycle Cost Evaluation'!$M$1)^($B80-'Life Cycle Cost Evaluation'!$M$4)</f>
        <v>-6638.546538978132</v>
      </c>
      <c r="I165" s="208">
        <f>-NPV('Life Cycle Cost Evaluation'!$M$1,I81:I$100)/(1+'Life Cycle Cost Evaluation'!$M$1)^($B80-'Life Cycle Cost Evaluation'!$M$4)</f>
        <v>-20822.576073304823</v>
      </c>
      <c r="J165" s="208">
        <f>-NPV('Life Cycle Cost Evaluation'!$M$1,J81:J$100)/(1+'Life Cycle Cost Evaluation'!$M$1)^($B80-'Life Cycle Cost Evaluation'!$M$4)</f>
        <v>-9198.8783123141275</v>
      </c>
      <c r="K165" s="208">
        <f>-NPV('Life Cycle Cost Evaluation'!$M$1,K81:K$100)/(1+'Life Cycle Cost Evaluation'!$M$1)^($B80-'Life Cycle Cost Evaluation'!$M$4)</f>
        <v>0</v>
      </c>
      <c r="L165" s="208">
        <f>-NPV('Life Cycle Cost Evaluation'!$M$1,L81:L$100)/(1+'Life Cycle Cost Evaluation'!$M$1)^($B80-'Life Cycle Cost Evaluation'!$M$4)</f>
        <v>-4756.1481118523398</v>
      </c>
      <c r="M165" s="208">
        <f>-NPV('Life Cycle Cost Evaluation'!$M$1,M81:M$100)/(1+'Life Cycle Cost Evaluation'!$M$1)^($B80-'Life Cycle Cost Evaluation'!$M$4)</f>
        <v>-3474.2381563202157</v>
      </c>
      <c r="N165" s="208">
        <f>-NPV('Life Cycle Cost Evaluation'!$M$1,N81:N$100)/(1+'Life Cycle Cost Evaluation'!$M$1)^($B80-'Life Cycle Cost Evaluation'!$M$4)</f>
        <v>0</v>
      </c>
      <c r="O165" s="208">
        <f>-NPV('Life Cycle Cost Evaluation'!$M$1,O81:O$100)/(1+'Life Cycle Cost Evaluation'!$M$1)^($B80-'Life Cycle Cost Evaluation'!$M$4)</f>
        <v>0</v>
      </c>
      <c r="P165" s="208">
        <f>-NPV('Life Cycle Cost Evaluation'!$M$1,P81:P$100)/(1+'Life Cycle Cost Evaluation'!$M$1)^($B80-'Life Cycle Cost Evaluation'!$M$4)</f>
        <v>0</v>
      </c>
      <c r="Q165" s="208">
        <f>-NPV('Life Cycle Cost Evaluation'!$M$1,Q81:Q$100)/(1+'Life Cycle Cost Evaluation'!$M$1)^($B80-'Life Cycle Cost Evaluation'!$M$4)</f>
        <v>0</v>
      </c>
      <c r="R165" s="208">
        <f>-NPV('Life Cycle Cost Evaluation'!$M$1,R81:R$100)/(1+'Life Cycle Cost Evaluation'!$M$1)^($B80-'Life Cycle Cost Evaluation'!$M$4)</f>
        <v>0</v>
      </c>
      <c r="S165" s="208">
        <f>-NPV('Life Cycle Cost Evaluation'!$M$1,S81:S$100)/(1+'Life Cycle Cost Evaluation'!$M$1)^($B80-'Life Cycle Cost Evaluation'!$M$4)</f>
        <v>0</v>
      </c>
      <c r="T165" s="208">
        <f>-NPV('Life Cycle Cost Evaluation'!$M$1,T81:T$100)/(1+'Life Cycle Cost Evaluation'!$M$1)^($B80-'Life Cycle Cost Evaluation'!$M$4)</f>
        <v>0</v>
      </c>
      <c r="U165" s="208">
        <f>-NPV('Life Cycle Cost Evaluation'!$M$1,U81:U$100)/(1+'Life Cycle Cost Evaluation'!$M$1)^($B80-'Life Cycle Cost Evaluation'!$M$4)</f>
        <v>0</v>
      </c>
      <c r="V165" s="208">
        <f>-NPV('Life Cycle Cost Evaluation'!$M$1,V81:V$100)/(1+'Life Cycle Cost Evaluation'!$M$1)^($B80-'Life Cycle Cost Evaluation'!$M$4)</f>
        <v>0</v>
      </c>
      <c r="W165" s="208">
        <f>-NPV('Life Cycle Cost Evaluation'!$M$1,W81:W$100)/(1+'Life Cycle Cost Evaluation'!$M$1)^($B80-'Life Cycle Cost Evaluation'!$M$4)</f>
        <v>0</v>
      </c>
      <c r="X165" s="208">
        <f>-NPV('Life Cycle Cost Evaluation'!$M$1,X81:X$100)/(1+'Life Cycle Cost Evaluation'!$M$1)^($B80-'Life Cycle Cost Evaluation'!$M$4)</f>
        <v>-15433.075819126452</v>
      </c>
      <c r="Y165" s="208">
        <f>-NPV('Life Cycle Cost Evaluation'!$M$1,Y81:Y$100)/(1+'Life Cycle Cost Evaluation'!$M$1)^($B80-'Life Cycle Cost Evaluation'!$M$4)</f>
        <v>0</v>
      </c>
      <c r="Z165" s="208">
        <f>-NPV('Life Cycle Cost Evaluation'!$M$1,Z81:Z$100)/(1+'Life Cycle Cost Evaluation'!$M$1)^($B80-'Life Cycle Cost Evaluation'!$M$4)</f>
        <v>0</v>
      </c>
      <c r="AA165" s="208">
        <f>-NPV('Life Cycle Cost Evaluation'!$M$1,AA81:AA$100)/(1+'Life Cycle Cost Evaluation'!$M$1)^($B80-'Life Cycle Cost Evaluation'!$M$4)</f>
        <v>-14048.916846626422</v>
      </c>
      <c r="AB165" s="208">
        <f>-NPV('Life Cycle Cost Evaluation'!$M$1,AB81:AB$100)/(1+'Life Cycle Cost Evaluation'!$M$1)^($B80-'Life Cycle Cost Evaluation'!$M$4)</f>
        <v>0</v>
      </c>
      <c r="AC165" s="208">
        <f>-NPV('Life Cycle Cost Evaluation'!$M$1,AC81:AC$100)/(1+'Life Cycle Cost Evaluation'!$M$1)^($B80-'Life Cycle Cost Evaluation'!$M$4)</f>
        <v>0</v>
      </c>
      <c r="AD165" s="208">
        <f>-NPV('Life Cycle Cost Evaluation'!$M$1,AD81:AD$100)/(1+'Life Cycle Cost Evaluation'!$M$1)^($B80-'Life Cycle Cost Evaluation'!$M$4)</f>
        <v>0</v>
      </c>
      <c r="AE165" s="208">
        <f>-NPV('Life Cycle Cost Evaluation'!$M$1,AE81:AE$100)/(1+'Life Cycle Cost Evaluation'!$M$1)^($B80-'Life Cycle Cost Evaluation'!$M$4)</f>
        <v>-11821.401857026685</v>
      </c>
      <c r="AF165" s="208">
        <f>-NPV('Life Cycle Cost Evaluation'!$M$1,AF81:AF$100)/(1+'Life Cycle Cost Evaluation'!$M$1)^($B80-'Life Cycle Cost Evaluation'!$M$4)</f>
        <v>0</v>
      </c>
      <c r="AG165" s="208">
        <f>-NPV('Life Cycle Cost Evaluation'!$M$1,AG81:AG$100)/(1+'Life Cycle Cost Evaluation'!$M$1)^($B80-'Life Cycle Cost Evaluation'!$M$4)</f>
        <v>0</v>
      </c>
      <c r="AH165" s="208">
        <f>-NPV('Life Cycle Cost Evaluation'!$M$1,AH81:AH$100)/(1+'Life Cycle Cost Evaluation'!$M$1)^($B80-'Life Cycle Cost Evaluation'!$M$4)</f>
        <v>0</v>
      </c>
      <c r="AI165" s="208">
        <f>-NPV('Life Cycle Cost Evaluation'!$M$1,AI81:AI$100)/(1+'Life Cycle Cost Evaluation'!$M$1)^($B80-'Life Cycle Cost Evaluation'!$M$4)</f>
        <v>-51132.083799440588</v>
      </c>
      <c r="AJ165" s="208">
        <f>-NPV('Life Cycle Cost Evaluation'!$M$1,AJ81:AJ$100)/(1+'Life Cycle Cost Evaluation'!$M$1)^($B80-'Life Cycle Cost Evaluation'!$M$4)</f>
        <v>0</v>
      </c>
      <c r="AK165" s="208">
        <f>-NPV('Life Cycle Cost Evaluation'!$M$1,AK81:AK$100)/(1+'Life Cycle Cost Evaluation'!$M$1)^($B80-'Life Cycle Cost Evaluation'!$M$4)</f>
        <v>0</v>
      </c>
      <c r="AL165" s="208">
        <f>-NPV('Life Cycle Cost Evaluation'!$M$1,AL81:AL$100)/(1+'Life Cycle Cost Evaluation'!$M$1)^($B80-'Life Cycle Cost Evaluation'!$M$4)</f>
        <v>-12712.225786394423</v>
      </c>
      <c r="AM165" s="208">
        <f>-NPV('Life Cycle Cost Evaluation'!$M$1,AM81:AM$100)/(1+'Life Cycle Cost Evaluation'!$M$1)^($B80-'Life Cycle Cost Evaluation'!$M$4)</f>
        <v>0</v>
      </c>
      <c r="AN165" s="208">
        <f>-NPV('Life Cycle Cost Evaluation'!$M$1,AN81:AN$100)/(1+'Life Cycle Cost Evaluation'!$M$1)^($B80-'Life Cycle Cost Evaluation'!$M$4)</f>
        <v>0</v>
      </c>
      <c r="AO165" s="208">
        <f>-NPV('Life Cycle Cost Evaluation'!$M$1,AO81:AO$100)/(1+'Life Cycle Cost Evaluation'!$M$1)^($B80-'Life Cycle Cost Evaluation'!$M$4)</f>
        <v>0</v>
      </c>
      <c r="AP165" s="208">
        <f>-NPV('Life Cycle Cost Evaluation'!$M$1,AP81:AP$100)/(1+'Life Cycle Cost Evaluation'!$M$1)^($B80-'Life Cycle Cost Evaluation'!$M$4)</f>
        <v>-15342.177294280338</v>
      </c>
      <c r="AQ165" s="208">
        <f>-NPV('Life Cycle Cost Evaluation'!$M$1,AQ81:AQ$100)/(1+'Life Cycle Cost Evaluation'!$M$1)^($B80-'Life Cycle Cost Evaluation'!$M$4)</f>
        <v>0</v>
      </c>
      <c r="AR165" s="208">
        <f>-NPV('Life Cycle Cost Evaluation'!$M$1,AR81:AR$100)/(1+'Life Cycle Cost Evaluation'!$M$1)^($B80-'Life Cycle Cost Evaluation'!$M$4)</f>
        <v>0</v>
      </c>
      <c r="AS165" s="208">
        <f>-NPV('Life Cycle Cost Evaluation'!$M$1,AS81:AS$100)/(1+'Life Cycle Cost Evaluation'!$M$1)^($B80-'Life Cycle Cost Evaluation'!$M$4)</f>
        <v>0</v>
      </c>
      <c r="AT165" s="208">
        <f>-NPV('Life Cycle Cost Evaluation'!$M$1,AT81:AT$100)/(1+'Life Cycle Cost Evaluation'!$M$1)^($B80-'Life Cycle Cost Evaluation'!$M$4)</f>
        <v>0</v>
      </c>
      <c r="AU165" s="208">
        <f>-NPV('Life Cycle Cost Evaluation'!$M$1,AU81:AU$100)/(1+'Life Cycle Cost Evaluation'!$M$1)^($B80-'Life Cycle Cost Evaluation'!$M$4)</f>
        <v>0</v>
      </c>
      <c r="AV165" s="208">
        <f>-NPV('Life Cycle Cost Evaluation'!$M$1,AV81:AV$100)/(1+'Life Cycle Cost Evaluation'!$M$1)^($B80-'Life Cycle Cost Evaluation'!$M$4)</f>
        <v>0</v>
      </c>
      <c r="AW165" s="208">
        <f>-NPV('Life Cycle Cost Evaluation'!$M$1,AW81:AW$100)/(1+'Life Cycle Cost Evaluation'!$M$1)^($B80-'Life Cycle Cost Evaluation'!$M$4)</f>
        <v>0</v>
      </c>
      <c r="AX165" s="208">
        <f>-NPV('Life Cycle Cost Evaluation'!$M$1,AX81:AX$100)/(1+'Life Cycle Cost Evaluation'!$M$1)^($B80-'Life Cycle Cost Evaluation'!$M$4)</f>
        <v>0</v>
      </c>
      <c r="AY165" s="208">
        <f>-NPV('Life Cycle Cost Evaluation'!$M$1,AY81:AY$100)/(1+'Life Cycle Cost Evaluation'!$M$1)^($B80-'Life Cycle Cost Evaluation'!$M$4)</f>
        <v>0</v>
      </c>
      <c r="AZ165" s="208">
        <f>-NPV('Life Cycle Cost Evaluation'!$M$1,AZ81:AZ$100)/(1+'Life Cycle Cost Evaluation'!$M$1)^($B80-'Life Cycle Cost Evaluation'!$M$4)</f>
        <v>-47629.311996925855</v>
      </c>
      <c r="BA165" s="208">
        <f>-NPV('Life Cycle Cost Evaluation'!$M$1,BA81:BA$100)/(1+'Life Cycle Cost Evaluation'!$M$1)^($B80-'Life Cycle Cost Evaluation'!$M$4)</f>
        <v>0</v>
      </c>
      <c r="BB165" s="208">
        <f>-NPV('Life Cycle Cost Evaluation'!$M$1,BB81:BB$100)/(1+'Life Cycle Cost Evaluation'!$M$1)^($B80-'Life Cycle Cost Evaluation'!$M$4)</f>
        <v>0</v>
      </c>
      <c r="BC165" s="208">
        <f>-NPV('Life Cycle Cost Evaluation'!$M$1,BC81:BC$100)/(1+'Life Cycle Cost Evaluation'!$M$1)^($B80-'Life Cycle Cost Evaluation'!$M$4)</f>
        <v>0</v>
      </c>
      <c r="BD165" s="208">
        <f>-NPV('Life Cycle Cost Evaluation'!$M$1,BD81:BD$100)/(1+'Life Cycle Cost Evaluation'!$M$1)^($B80-'Life Cycle Cost Evaluation'!$M$4)</f>
        <v>0</v>
      </c>
      <c r="BE165" s="208">
        <f>-NPV('Life Cycle Cost Evaluation'!$M$1,BE81:BE$100)/(1+'Life Cycle Cost Evaluation'!$M$1)^($B80-'Life Cycle Cost Evaluation'!$M$4)</f>
        <v>-29483.32161338361</v>
      </c>
      <c r="BF165" s="208">
        <f>-NPV('Life Cycle Cost Evaluation'!$M$1,BF81:BF$100)/(1+'Life Cycle Cost Evaluation'!$M$1)^($B80-'Life Cycle Cost Evaluation'!$M$4)</f>
        <v>0</v>
      </c>
      <c r="BG165" s="208">
        <f>-NPV('Life Cycle Cost Evaluation'!$M$1,BG81:BG$100)/(1+'Life Cycle Cost Evaluation'!$M$1)^($B80-'Life Cycle Cost Evaluation'!$M$4)</f>
        <v>0</v>
      </c>
      <c r="BH165" s="208">
        <f>-NPV('Life Cycle Cost Evaluation'!$M$1,BH81:BH$100)/(1+'Life Cycle Cost Evaluation'!$M$1)^($B80-'Life Cycle Cost Evaluation'!$M$4)</f>
        <v>-491922.4629445129</v>
      </c>
      <c r="BI165" s="208">
        <f>-NPV('Life Cycle Cost Evaluation'!$M$1,BI81:BI$100)/(1+'Life Cycle Cost Evaluation'!$M$1)^($B80-'Life Cycle Cost Evaluation'!$M$4)</f>
        <v>0</v>
      </c>
      <c r="BJ165" s="208">
        <f>-NPV('Life Cycle Cost Evaluation'!$M$1,BJ81:BJ$100)/(1+'Life Cycle Cost Evaluation'!$M$1)^($B80-'Life Cycle Cost Evaluation'!$M$4)</f>
        <v>0</v>
      </c>
      <c r="BK165" s="208">
        <f>-NPV('Life Cycle Cost Evaluation'!$M$1,BK81:BK$100)/(1+'Life Cycle Cost Evaluation'!$M$1)^($B80-'Life Cycle Cost Evaluation'!$M$4)</f>
        <v>0</v>
      </c>
      <c r="BL165" s="208">
        <f>-NPV('Life Cycle Cost Evaluation'!$M$1,BL81:BL$100)/(1+'Life Cycle Cost Evaluation'!$M$1)^($B80-'Life Cycle Cost Evaluation'!$M$4)</f>
        <v>0</v>
      </c>
      <c r="BM165" s="208">
        <f>-NPV('Life Cycle Cost Evaluation'!$M$1,BM81:BM$100)/(1+'Life Cycle Cost Evaluation'!$M$1)^($B80-'Life Cycle Cost Evaluation'!$M$4)</f>
        <v>0</v>
      </c>
      <c r="BN165" s="208">
        <f>-NPV('Life Cycle Cost Evaluation'!$M$1,BN81:BN$100)/(1+'Life Cycle Cost Evaluation'!$M$1)^($B80-'Life Cycle Cost Evaluation'!$M$4)</f>
        <v>0</v>
      </c>
      <c r="BO165" s="208">
        <f>-NPV('Life Cycle Cost Evaluation'!$M$1,BO81:BO$100)/(1+'Life Cycle Cost Evaluation'!$M$1)^($B80-'Life Cycle Cost Evaluation'!$M$4)</f>
        <v>0</v>
      </c>
      <c r="BP165" s="208">
        <f>-NPV('Life Cycle Cost Evaluation'!$M$1,BP81:BP$100)/(1+'Life Cycle Cost Evaluation'!$M$1)^($B80-'Life Cycle Cost Evaluation'!$M$4)</f>
        <v>0</v>
      </c>
      <c r="BQ165" s="208">
        <f>-NPV('Life Cycle Cost Evaluation'!$M$1,BQ81:BQ$100)/(1+'Life Cycle Cost Evaluation'!$M$1)^($B80-'Life Cycle Cost Evaluation'!$M$4)</f>
        <v>0</v>
      </c>
      <c r="BR165" s="208">
        <f>-NPV('Life Cycle Cost Evaluation'!$M$1,BR81:BR$100)/(1+'Life Cycle Cost Evaluation'!$M$1)^($B80-'Life Cycle Cost Evaluation'!$M$4)</f>
        <v>0</v>
      </c>
      <c r="BS165" s="208">
        <f>-NPV('Life Cycle Cost Evaluation'!$M$1,BS81:BS$100)/(1+'Life Cycle Cost Evaluation'!$M$1)^($B80-'Life Cycle Cost Evaluation'!$M$4)</f>
        <v>0</v>
      </c>
      <c r="BT165" s="208">
        <f>-NPV('Life Cycle Cost Evaluation'!$M$1,BT81:BT$100)/(1+'Life Cycle Cost Evaluation'!$M$1)^($B80-'Life Cycle Cost Evaluation'!$M$4)</f>
        <v>0</v>
      </c>
      <c r="BU165" s="208">
        <f>-NPV('Life Cycle Cost Evaluation'!$M$1,BU81:BU$100)/(1+'Life Cycle Cost Evaluation'!$M$1)^($B80-'Life Cycle Cost Evaluation'!$M$4)</f>
        <v>0</v>
      </c>
      <c r="BV165" s="208">
        <f>-NPV('Life Cycle Cost Evaluation'!$M$1,BV81:BV$100)/(1+'Life Cycle Cost Evaluation'!$M$1)^($B80-'Life Cycle Cost Evaluation'!$M$4)</f>
        <v>0</v>
      </c>
      <c r="BW165" s="208">
        <f>-NPV('Life Cycle Cost Evaluation'!$M$1,BW81:BW$100)/(1+'Life Cycle Cost Evaluation'!$M$1)^($B80-'Life Cycle Cost Evaluation'!$M$4)</f>
        <v>0</v>
      </c>
      <c r="BX165" s="208">
        <f>-NPV('Life Cycle Cost Evaluation'!$M$1,BX81:BX$100)/(1+'Life Cycle Cost Evaluation'!$M$1)^($B80-'Life Cycle Cost Evaluation'!$M$4)</f>
        <v>0</v>
      </c>
      <c r="BY165" s="208">
        <f>-NPV('Life Cycle Cost Evaluation'!$M$1,BY81:BY$100)/(1+'Life Cycle Cost Evaluation'!$M$1)^($B80-'Life Cycle Cost Evaluation'!$M$4)</f>
        <v>0</v>
      </c>
      <c r="BZ165" s="208">
        <f>-NPV('Life Cycle Cost Evaluation'!$M$1,BZ81:BZ$100)/(1+'Life Cycle Cost Evaluation'!$M$1)^($B80-'Life Cycle Cost Evaluation'!$M$4)</f>
        <v>0</v>
      </c>
      <c r="CA165" s="208">
        <f>-NPV('Life Cycle Cost Evaluation'!$M$1,CA81:CA$100)/(1+'Life Cycle Cost Evaluation'!$M$1)^($B80-'Life Cycle Cost Evaluation'!$M$4)</f>
        <v>0</v>
      </c>
      <c r="CB165" s="208">
        <f>-NPV('Life Cycle Cost Evaluation'!$M$1,CB81:CB$100)/(1+'Life Cycle Cost Evaluation'!$M$1)^($B80-'Life Cycle Cost Evaluation'!$M$4)</f>
        <v>0</v>
      </c>
      <c r="CC165" s="208">
        <f>-NPV('Life Cycle Cost Evaluation'!$M$1,CC81:CC$100)/(1+'Life Cycle Cost Evaluation'!$M$1)^($B80-'Life Cycle Cost Evaluation'!$M$4)</f>
        <v>0</v>
      </c>
      <c r="CD165" s="208">
        <f>-NPV('Life Cycle Cost Evaluation'!$M$1,CD81:CD$100)/(1+'Life Cycle Cost Evaluation'!$M$1)^($B80-'Life Cycle Cost Evaluation'!$M$4)</f>
        <v>0</v>
      </c>
      <c r="CE165" s="208">
        <f>-NPV('Life Cycle Cost Evaluation'!$M$1,CE81:CE$100)/(1+'Life Cycle Cost Evaluation'!$M$1)^($B80-'Life Cycle Cost Evaluation'!$M$4)</f>
        <v>0</v>
      </c>
      <c r="CF165" s="208">
        <f>-NPV('Life Cycle Cost Evaluation'!$M$1,CF81:CF$100)/(1+'Life Cycle Cost Evaluation'!$M$1)^($B80-'Life Cycle Cost Evaluation'!$M$4)</f>
        <v>0</v>
      </c>
      <c r="CG165" s="208">
        <f>SUM(D165:BL165)</f>
        <v>-739100.15383074922</v>
      </c>
    </row>
    <row r="166" spans="2:85" x14ac:dyDescent="0.2">
      <c r="B166" s="86">
        <f t="shared" si="124"/>
        <v>2088</v>
      </c>
      <c r="C166" s="208"/>
      <c r="D166" s="208">
        <f>-NPV('Life Cycle Cost Evaluation'!$M$1,D82:D$100)/(1+'Life Cycle Cost Evaluation'!$M$1)^($B81-'Life Cycle Cost Evaluation'!$M$4)</f>
        <v>-822.23097653704247</v>
      </c>
      <c r="E166" s="208">
        <f>-NPV('Life Cycle Cost Evaluation'!$M$1,E82:E$100)/(1+'Life Cycle Cost Evaluation'!$M$1)^($B81-'Life Cycle Cost Evaluation'!$M$4)</f>
        <v>-883.82100713508214</v>
      </c>
      <c r="F166" s="208">
        <f>-NPV('Life Cycle Cost Evaluation'!$M$1,F82:F$100)/(1+'Life Cycle Cost Evaluation'!$M$1)^($B81-'Life Cycle Cost Evaluation'!$M$4)</f>
        <v>-2407.0199762189732</v>
      </c>
      <c r="G166" s="208">
        <f>-NPV('Life Cycle Cost Evaluation'!$M$1,G82:G$100)/(1+'Life Cycle Cost Evaluation'!$M$1)^($B81-'Life Cycle Cost Evaluation'!$M$4)</f>
        <v>0</v>
      </c>
      <c r="H166" s="208">
        <f>-NPV('Life Cycle Cost Evaluation'!$M$1,H82:H$100)/(1+'Life Cycle Cost Evaluation'!$M$1)^($B81-'Life Cycle Cost Evaluation'!$M$4)</f>
        <v>-5765.6836447211599</v>
      </c>
      <c r="I166" s="208">
        <f>-NPV('Life Cycle Cost Evaluation'!$M$1,I82:I$100)/(1+'Life Cycle Cost Evaluation'!$M$1)^($B81-'Life Cycle Cost Evaluation'!$M$4)</f>
        <v>-18064.931465050176</v>
      </c>
      <c r="J166" s="208">
        <f>-NPV('Life Cycle Cost Evaluation'!$M$1,J82:J$100)/(1+'Life Cycle Cost Evaluation'!$M$1)^($B81-'Life Cycle Cost Evaluation'!$M$4)</f>
        <v>-7980.0344763417033</v>
      </c>
      <c r="K166" s="208">
        <f>-NPV('Life Cycle Cost Evaluation'!$M$1,K82:K$100)/(1+'Life Cycle Cost Evaluation'!$M$1)^($B81-'Life Cycle Cost Evaluation'!$M$4)</f>
        <v>0</v>
      </c>
      <c r="L166" s="208">
        <f>-NPV('Life Cycle Cost Evaluation'!$M$1,L82:L$100)/(1+'Life Cycle Cost Evaluation'!$M$1)^($B81-'Life Cycle Cost Evaluation'!$M$4)</f>
        <v>-4133.9040280857207</v>
      </c>
      <c r="M166" s="208">
        <f>-NPV('Life Cycle Cost Evaluation'!$M$1,M82:M$100)/(1+'Life Cycle Cost Evaluation'!$M$1)^($B81-'Life Cycle Cost Evaluation'!$M$4)</f>
        <v>-3024.599311383392</v>
      </c>
      <c r="N166" s="208">
        <f>-NPV('Life Cycle Cost Evaluation'!$M$1,N82:N$100)/(1+'Life Cycle Cost Evaluation'!$M$1)^($B81-'Life Cycle Cost Evaluation'!$M$4)</f>
        <v>0</v>
      </c>
      <c r="O166" s="208">
        <f>-NPV('Life Cycle Cost Evaluation'!$M$1,O82:O$100)/(1+'Life Cycle Cost Evaluation'!$M$1)^($B81-'Life Cycle Cost Evaluation'!$M$4)</f>
        <v>0</v>
      </c>
      <c r="P166" s="208">
        <f>-NPV('Life Cycle Cost Evaluation'!$M$1,P82:P$100)/(1+'Life Cycle Cost Evaluation'!$M$1)^($B81-'Life Cycle Cost Evaluation'!$M$4)</f>
        <v>0</v>
      </c>
      <c r="Q166" s="208">
        <f>-NPV('Life Cycle Cost Evaluation'!$M$1,Q82:Q$100)/(1+'Life Cycle Cost Evaluation'!$M$1)^($B81-'Life Cycle Cost Evaluation'!$M$4)</f>
        <v>0</v>
      </c>
      <c r="R166" s="208">
        <f>-NPV('Life Cycle Cost Evaluation'!$M$1,R82:R$100)/(1+'Life Cycle Cost Evaluation'!$M$1)^($B81-'Life Cycle Cost Evaluation'!$M$4)</f>
        <v>0</v>
      </c>
      <c r="S166" s="208">
        <f>-NPV('Life Cycle Cost Evaluation'!$M$1,S82:S$100)/(1+'Life Cycle Cost Evaluation'!$M$1)^($B81-'Life Cycle Cost Evaluation'!$M$4)</f>
        <v>0</v>
      </c>
      <c r="T166" s="208">
        <f>-NPV('Life Cycle Cost Evaluation'!$M$1,T82:T$100)/(1+'Life Cycle Cost Evaluation'!$M$1)^($B81-'Life Cycle Cost Evaluation'!$M$4)</f>
        <v>0</v>
      </c>
      <c r="U166" s="208">
        <f>-NPV('Life Cycle Cost Evaluation'!$M$1,U82:U$100)/(1+'Life Cycle Cost Evaluation'!$M$1)^($B81-'Life Cycle Cost Evaluation'!$M$4)</f>
        <v>0</v>
      </c>
      <c r="V166" s="208">
        <f>-NPV('Life Cycle Cost Evaluation'!$M$1,V82:V$100)/(1+'Life Cycle Cost Evaluation'!$M$1)^($B81-'Life Cycle Cost Evaluation'!$M$4)</f>
        <v>0</v>
      </c>
      <c r="W166" s="208">
        <f>-NPV('Life Cycle Cost Evaluation'!$M$1,W82:W$100)/(1+'Life Cycle Cost Evaluation'!$M$1)^($B81-'Life Cycle Cost Evaluation'!$M$4)</f>
        <v>0</v>
      </c>
      <c r="X166" s="208">
        <f>-NPV('Life Cycle Cost Evaluation'!$M$1,X82:X$100)/(1+'Life Cycle Cost Evaluation'!$M$1)^($B81-'Life Cycle Cost Evaluation'!$M$4)</f>
        <v>-13604.780119499766</v>
      </c>
      <c r="Y166" s="208">
        <f>-NPV('Life Cycle Cost Evaluation'!$M$1,Y82:Y$100)/(1+'Life Cycle Cost Evaluation'!$M$1)^($B81-'Life Cycle Cost Evaluation'!$M$4)</f>
        <v>0</v>
      </c>
      <c r="Z166" s="208">
        <f>-NPV('Life Cycle Cost Evaluation'!$M$1,Z82:Z$100)/(1+'Life Cycle Cost Evaluation'!$M$1)^($B81-'Life Cycle Cost Evaluation'!$M$4)</f>
        <v>0</v>
      </c>
      <c r="AA166" s="208">
        <f>-NPV('Life Cycle Cost Evaluation'!$M$1,AA82:AA$100)/(1+'Life Cycle Cost Evaluation'!$M$1)^($B81-'Life Cycle Cost Evaluation'!$M$4)</f>
        <v>-12442.143956251401</v>
      </c>
      <c r="AB166" s="208">
        <f>-NPV('Life Cycle Cost Evaluation'!$M$1,AB82:AB$100)/(1+'Life Cycle Cost Evaluation'!$M$1)^($B81-'Life Cycle Cost Evaluation'!$M$4)</f>
        <v>0</v>
      </c>
      <c r="AC166" s="208">
        <f>-NPV('Life Cycle Cost Evaluation'!$M$1,AC82:AC$100)/(1+'Life Cycle Cost Evaluation'!$M$1)^($B81-'Life Cycle Cost Evaluation'!$M$4)</f>
        <v>0</v>
      </c>
      <c r="AD166" s="208">
        <f>-NPV('Life Cycle Cost Evaluation'!$M$1,AD82:AD$100)/(1+'Life Cycle Cost Evaluation'!$M$1)^($B81-'Life Cycle Cost Evaluation'!$M$4)</f>
        <v>0</v>
      </c>
      <c r="AE166" s="208">
        <f>-NPV('Life Cycle Cost Evaluation'!$M$1,AE82:AE$100)/(1+'Life Cycle Cost Evaluation'!$M$1)^($B81-'Life Cycle Cost Evaluation'!$M$4)</f>
        <v>-10516.022014813376</v>
      </c>
      <c r="AF166" s="208">
        <f>-NPV('Life Cycle Cost Evaluation'!$M$1,AF82:AF$100)/(1+'Life Cycle Cost Evaluation'!$M$1)^($B81-'Life Cycle Cost Evaluation'!$M$4)</f>
        <v>0</v>
      </c>
      <c r="AG166" s="208">
        <f>-NPV('Life Cycle Cost Evaluation'!$M$1,AG82:AG$100)/(1+'Life Cycle Cost Evaluation'!$M$1)^($B81-'Life Cycle Cost Evaluation'!$M$4)</f>
        <v>0</v>
      </c>
      <c r="AH166" s="208">
        <f>-NPV('Life Cycle Cost Evaluation'!$M$1,AH82:AH$100)/(1+'Life Cycle Cost Evaluation'!$M$1)^($B81-'Life Cycle Cost Evaluation'!$M$4)</f>
        <v>0</v>
      </c>
      <c r="AI166" s="208">
        <f>-NPV('Life Cycle Cost Evaluation'!$M$1,AI82:AI$100)/(1+'Life Cycle Cost Evaluation'!$M$1)^($B81-'Life Cycle Cost Evaluation'!$M$4)</f>
        <v>-45628.847285315554</v>
      </c>
      <c r="AJ166" s="208">
        <f>-NPV('Life Cycle Cost Evaluation'!$M$1,AJ82:AJ$100)/(1+'Life Cycle Cost Evaluation'!$M$1)^($B81-'Life Cycle Cost Evaluation'!$M$4)</f>
        <v>0</v>
      </c>
      <c r="AK166" s="208">
        <f>-NPV('Life Cycle Cost Evaluation'!$M$1,AK82:AK$100)/(1+'Life Cycle Cost Evaluation'!$M$1)^($B81-'Life Cycle Cost Evaluation'!$M$4)</f>
        <v>0</v>
      </c>
      <c r="AL166" s="208">
        <f>-NPV('Life Cycle Cost Evaluation'!$M$1,AL82:AL$100)/(1+'Life Cycle Cost Evaluation'!$M$1)^($B81-'Life Cycle Cost Evaluation'!$M$4)</f>
        <v>-11363.920933472429</v>
      </c>
      <c r="AM166" s="208">
        <f>-NPV('Life Cycle Cost Evaluation'!$M$1,AM82:AM$100)/(1+'Life Cycle Cost Evaluation'!$M$1)^($B81-'Life Cycle Cost Evaluation'!$M$4)</f>
        <v>0</v>
      </c>
      <c r="AN166" s="208">
        <f>-NPV('Life Cycle Cost Evaluation'!$M$1,AN82:AN$100)/(1+'Life Cycle Cost Evaluation'!$M$1)^($B81-'Life Cycle Cost Evaluation'!$M$4)</f>
        <v>0</v>
      </c>
      <c r="AO166" s="208">
        <f>-NPV('Life Cycle Cost Evaluation'!$M$1,AO82:AO$100)/(1+'Life Cycle Cost Evaluation'!$M$1)^($B81-'Life Cycle Cost Evaluation'!$M$4)</f>
        <v>0</v>
      </c>
      <c r="AP166" s="208">
        <f>-NPV('Life Cycle Cost Evaluation'!$M$1,AP82:AP$100)/(1+'Life Cycle Cost Evaluation'!$M$1)^($B81-'Life Cycle Cost Evaluation'!$M$4)</f>
        <v>-13738.56448886939</v>
      </c>
      <c r="AQ166" s="208">
        <f>-NPV('Life Cycle Cost Evaluation'!$M$1,AQ82:AQ$100)/(1+'Life Cycle Cost Evaluation'!$M$1)^($B81-'Life Cycle Cost Evaluation'!$M$4)</f>
        <v>0</v>
      </c>
      <c r="AR166" s="208">
        <f>-NPV('Life Cycle Cost Evaluation'!$M$1,AR82:AR$100)/(1+'Life Cycle Cost Evaluation'!$M$1)^($B81-'Life Cycle Cost Evaluation'!$M$4)</f>
        <v>0</v>
      </c>
      <c r="AS166" s="208">
        <f>-NPV('Life Cycle Cost Evaluation'!$M$1,AS82:AS$100)/(1+'Life Cycle Cost Evaluation'!$M$1)^($B81-'Life Cycle Cost Evaluation'!$M$4)</f>
        <v>0</v>
      </c>
      <c r="AT166" s="208">
        <f>-NPV('Life Cycle Cost Evaluation'!$M$1,AT82:AT$100)/(1+'Life Cycle Cost Evaluation'!$M$1)^($B81-'Life Cycle Cost Evaluation'!$M$4)</f>
        <v>0</v>
      </c>
      <c r="AU166" s="208">
        <f>-NPV('Life Cycle Cost Evaluation'!$M$1,AU82:AU$100)/(1+'Life Cycle Cost Evaluation'!$M$1)^($B81-'Life Cycle Cost Evaluation'!$M$4)</f>
        <v>0</v>
      </c>
      <c r="AV166" s="208">
        <f>-NPV('Life Cycle Cost Evaluation'!$M$1,AV82:AV$100)/(1+'Life Cycle Cost Evaluation'!$M$1)^($B81-'Life Cycle Cost Evaluation'!$M$4)</f>
        <v>0</v>
      </c>
      <c r="AW166" s="208">
        <f>-NPV('Life Cycle Cost Evaluation'!$M$1,AW82:AW$100)/(1+'Life Cycle Cost Evaluation'!$M$1)^($B81-'Life Cycle Cost Evaluation'!$M$4)</f>
        <v>0</v>
      </c>
      <c r="AX166" s="208">
        <f>-NPV('Life Cycle Cost Evaluation'!$M$1,AX82:AX$100)/(1+'Life Cycle Cost Evaluation'!$M$1)^($B81-'Life Cycle Cost Evaluation'!$M$4)</f>
        <v>0</v>
      </c>
      <c r="AY166" s="208">
        <f>-NPV('Life Cycle Cost Evaluation'!$M$1,AY82:AY$100)/(1+'Life Cycle Cost Evaluation'!$M$1)^($B81-'Life Cycle Cost Evaluation'!$M$4)</f>
        <v>0</v>
      </c>
      <c r="AZ166" s="208">
        <f>-NPV('Life Cycle Cost Evaluation'!$M$1,AZ82:AZ$100)/(1+'Life Cycle Cost Evaluation'!$M$1)^($B81-'Life Cycle Cost Evaluation'!$M$4)</f>
        <v>-42733.441287766618</v>
      </c>
      <c r="BA166" s="208">
        <f>-NPV('Life Cycle Cost Evaluation'!$M$1,BA82:BA$100)/(1+'Life Cycle Cost Evaluation'!$M$1)^($B81-'Life Cycle Cost Evaluation'!$M$4)</f>
        <v>0</v>
      </c>
      <c r="BB166" s="208">
        <f>-NPV('Life Cycle Cost Evaluation'!$M$1,BB82:BB$100)/(1+'Life Cycle Cost Evaluation'!$M$1)^($B81-'Life Cycle Cost Evaluation'!$M$4)</f>
        <v>0</v>
      </c>
      <c r="BC166" s="208">
        <f>-NPV('Life Cycle Cost Evaluation'!$M$1,BC82:BC$100)/(1+'Life Cycle Cost Evaluation'!$M$1)^($B81-'Life Cycle Cost Evaluation'!$M$4)</f>
        <v>0</v>
      </c>
      <c r="BD166" s="208">
        <f>-NPV('Life Cycle Cost Evaluation'!$M$1,BD82:BD$100)/(1+'Life Cycle Cost Evaluation'!$M$1)^($B81-'Life Cycle Cost Evaluation'!$M$4)</f>
        <v>0</v>
      </c>
      <c r="BE166" s="208">
        <f>-NPV('Life Cycle Cost Evaluation'!$M$1,BE82:BE$100)/(1+'Life Cycle Cost Evaluation'!$M$1)^($B81-'Life Cycle Cost Evaluation'!$M$4)</f>
        <v>-26448.564845778714</v>
      </c>
      <c r="BF166" s="208">
        <f>-NPV('Life Cycle Cost Evaluation'!$M$1,BF82:BF$100)/(1+'Life Cycle Cost Evaluation'!$M$1)^($B81-'Life Cycle Cost Evaluation'!$M$4)</f>
        <v>0</v>
      </c>
      <c r="BG166" s="208">
        <f>-NPV('Life Cycle Cost Evaluation'!$M$1,BG82:BG$100)/(1+'Life Cycle Cost Evaluation'!$M$1)^($B81-'Life Cycle Cost Evaluation'!$M$4)</f>
        <v>0</v>
      </c>
      <c r="BH166" s="208">
        <f>-NPV('Life Cycle Cost Evaluation'!$M$1,BH82:BH$100)/(1+'Life Cycle Cost Evaluation'!$M$1)^($B81-'Life Cycle Cost Evaluation'!$M$4)</f>
        <v>-441086.95837938692</v>
      </c>
      <c r="BI166" s="208">
        <f>-NPV('Life Cycle Cost Evaluation'!$M$1,BI82:BI$100)/(1+'Life Cycle Cost Evaluation'!$M$1)^($B81-'Life Cycle Cost Evaluation'!$M$4)</f>
        <v>0</v>
      </c>
      <c r="BJ166" s="208">
        <f>-NPV('Life Cycle Cost Evaluation'!$M$1,BJ82:BJ$100)/(1+'Life Cycle Cost Evaluation'!$M$1)^($B81-'Life Cycle Cost Evaluation'!$M$4)</f>
        <v>0</v>
      </c>
      <c r="BK166" s="208">
        <f>-NPV('Life Cycle Cost Evaluation'!$M$1,BK82:BK$100)/(1+'Life Cycle Cost Evaluation'!$M$1)^($B81-'Life Cycle Cost Evaluation'!$M$4)</f>
        <v>0</v>
      </c>
      <c r="BL166" s="208">
        <f>-NPV('Life Cycle Cost Evaluation'!$M$1,BL82:BL$100)/(1+'Life Cycle Cost Evaluation'!$M$1)^($B81-'Life Cycle Cost Evaluation'!$M$4)</f>
        <v>0</v>
      </c>
      <c r="BM166" s="208">
        <f>-NPV('Life Cycle Cost Evaluation'!$M$1,BM82:BM$100)/(1+'Life Cycle Cost Evaluation'!$M$1)^($B81-'Life Cycle Cost Evaluation'!$M$4)</f>
        <v>0</v>
      </c>
      <c r="BN166" s="208">
        <f>-NPV('Life Cycle Cost Evaluation'!$M$1,BN82:BN$100)/(1+'Life Cycle Cost Evaluation'!$M$1)^($B81-'Life Cycle Cost Evaluation'!$M$4)</f>
        <v>0</v>
      </c>
      <c r="BO166" s="208">
        <f>-NPV('Life Cycle Cost Evaluation'!$M$1,BO82:BO$100)/(1+'Life Cycle Cost Evaluation'!$M$1)^($B81-'Life Cycle Cost Evaluation'!$M$4)</f>
        <v>0</v>
      </c>
      <c r="BP166" s="208">
        <f>-NPV('Life Cycle Cost Evaluation'!$M$1,BP82:BP$100)/(1+'Life Cycle Cost Evaluation'!$M$1)^($B81-'Life Cycle Cost Evaluation'!$M$4)</f>
        <v>0</v>
      </c>
      <c r="BQ166" s="208">
        <f>-NPV('Life Cycle Cost Evaluation'!$M$1,BQ82:BQ$100)/(1+'Life Cycle Cost Evaluation'!$M$1)^($B81-'Life Cycle Cost Evaluation'!$M$4)</f>
        <v>0</v>
      </c>
      <c r="BR166" s="208">
        <f>-NPV('Life Cycle Cost Evaluation'!$M$1,BR82:BR$100)/(1+'Life Cycle Cost Evaluation'!$M$1)^($B81-'Life Cycle Cost Evaluation'!$M$4)</f>
        <v>0</v>
      </c>
      <c r="BS166" s="208">
        <f>-NPV('Life Cycle Cost Evaluation'!$M$1,BS82:BS$100)/(1+'Life Cycle Cost Evaluation'!$M$1)^($B81-'Life Cycle Cost Evaluation'!$M$4)</f>
        <v>0</v>
      </c>
      <c r="BT166" s="208">
        <f>-NPV('Life Cycle Cost Evaluation'!$M$1,BT82:BT$100)/(1+'Life Cycle Cost Evaluation'!$M$1)^($B81-'Life Cycle Cost Evaluation'!$M$4)</f>
        <v>0</v>
      </c>
      <c r="BU166" s="208">
        <f>-NPV('Life Cycle Cost Evaluation'!$M$1,BU82:BU$100)/(1+'Life Cycle Cost Evaluation'!$M$1)^($B81-'Life Cycle Cost Evaluation'!$M$4)</f>
        <v>0</v>
      </c>
      <c r="BV166" s="208">
        <f>-NPV('Life Cycle Cost Evaluation'!$M$1,BV82:BV$100)/(1+'Life Cycle Cost Evaluation'!$M$1)^($B81-'Life Cycle Cost Evaluation'!$M$4)</f>
        <v>0</v>
      </c>
      <c r="BW166" s="208">
        <f>-NPV('Life Cycle Cost Evaluation'!$M$1,BW82:BW$100)/(1+'Life Cycle Cost Evaluation'!$M$1)^($B81-'Life Cycle Cost Evaluation'!$M$4)</f>
        <v>0</v>
      </c>
      <c r="BX166" s="208">
        <f>-NPV('Life Cycle Cost Evaluation'!$M$1,BX82:BX$100)/(1+'Life Cycle Cost Evaluation'!$M$1)^($B81-'Life Cycle Cost Evaluation'!$M$4)</f>
        <v>0</v>
      </c>
      <c r="BY166" s="208">
        <f>-NPV('Life Cycle Cost Evaluation'!$M$1,BY82:BY$100)/(1+'Life Cycle Cost Evaluation'!$M$1)^($B81-'Life Cycle Cost Evaluation'!$M$4)</f>
        <v>0</v>
      </c>
      <c r="BZ166" s="208">
        <f>-NPV('Life Cycle Cost Evaluation'!$M$1,BZ82:BZ$100)/(1+'Life Cycle Cost Evaluation'!$M$1)^($B81-'Life Cycle Cost Evaluation'!$M$4)</f>
        <v>0</v>
      </c>
      <c r="CA166" s="208">
        <f>-NPV('Life Cycle Cost Evaluation'!$M$1,CA82:CA$100)/(1+'Life Cycle Cost Evaluation'!$M$1)^($B81-'Life Cycle Cost Evaluation'!$M$4)</f>
        <v>0</v>
      </c>
      <c r="CB166" s="208">
        <f>-NPV('Life Cycle Cost Evaluation'!$M$1,CB82:CB$100)/(1+'Life Cycle Cost Evaluation'!$M$1)^($B81-'Life Cycle Cost Evaluation'!$M$4)</f>
        <v>0</v>
      </c>
      <c r="CC166" s="208">
        <f>-NPV('Life Cycle Cost Evaluation'!$M$1,CC82:CC$100)/(1+'Life Cycle Cost Evaluation'!$M$1)^($B81-'Life Cycle Cost Evaluation'!$M$4)</f>
        <v>0</v>
      </c>
      <c r="CD166" s="208">
        <f>-NPV('Life Cycle Cost Evaluation'!$M$1,CD82:CD$100)/(1+'Life Cycle Cost Evaluation'!$M$1)^($B81-'Life Cycle Cost Evaluation'!$M$4)</f>
        <v>0</v>
      </c>
      <c r="CE166" s="208">
        <f>-NPV('Life Cycle Cost Evaluation'!$M$1,CE82:CE$100)/(1+'Life Cycle Cost Evaluation'!$M$1)^($B81-'Life Cycle Cost Evaluation'!$M$4)</f>
        <v>0</v>
      </c>
      <c r="CF166" s="208">
        <f>-NPV('Life Cycle Cost Evaluation'!$M$1,CF82:CF$100)/(1+'Life Cycle Cost Evaluation'!$M$1)^($B81-'Life Cycle Cost Evaluation'!$M$4)</f>
        <v>0</v>
      </c>
      <c r="CG166" s="208">
        <f>SUM(D166:BM166)</f>
        <v>-660645.46819662745</v>
      </c>
    </row>
    <row r="167" spans="2:85" x14ac:dyDescent="0.2">
      <c r="B167" s="86">
        <f t="shared" si="124"/>
        <v>2089</v>
      </c>
      <c r="C167" s="208"/>
      <c r="D167" s="208">
        <f>-NPV('Life Cycle Cost Evaluation'!$M$1,D83:D$100)/(1+'Life Cycle Cost Evaluation'!$M$1)^($B82-'Life Cycle Cost Evaluation'!$M$4)</f>
        <v>-737.71910040670161</v>
      </c>
      <c r="E167" s="208">
        <f>-NPV('Life Cycle Cost Evaluation'!$M$1,E83:E$100)/(1+'Life Cycle Cost Evaluation'!$M$1)^($B82-'Life Cycle Cost Evaluation'!$M$4)</f>
        <v>-784.14762429622226</v>
      </c>
      <c r="F167" s="208">
        <f>-NPV('Life Cycle Cost Evaluation'!$M$1,F83:F$100)/(1+'Life Cycle Cost Evaluation'!$M$1)^($B82-'Life Cycle Cost Evaluation'!$M$4)</f>
        <v>-2117.3344684011417</v>
      </c>
      <c r="G167" s="208">
        <f>-NPV('Life Cycle Cost Evaluation'!$M$1,G83:G$100)/(1+'Life Cycle Cost Evaluation'!$M$1)^($B82-'Life Cycle Cost Evaluation'!$M$4)</f>
        <v>0</v>
      </c>
      <c r="H167" s="208">
        <f>-NPV('Life Cycle Cost Evaluation'!$M$1,H83:H$100)/(1+'Life Cycle Cost Evaluation'!$M$1)^($B82-'Life Cycle Cost Evaluation'!$M$4)</f>
        <v>-5019.7748311604537</v>
      </c>
      <c r="I167" s="208">
        <f>-NPV('Life Cycle Cost Evaluation'!$M$1,I83:I$100)/(1+'Life Cycle Cost Evaluation'!$M$1)^($B82-'Life Cycle Cost Evaluation'!$M$4)</f>
        <v>-15689.681360143213</v>
      </c>
      <c r="J167" s="208">
        <f>-NPV('Life Cycle Cost Evaluation'!$M$1,J83:J$100)/(1+'Life Cycle Cost Evaluation'!$M$1)^($B82-'Life Cycle Cost Evaluation'!$M$4)</f>
        <v>-6923.1960251386172</v>
      </c>
      <c r="K167" s="208">
        <f>-NPV('Life Cycle Cost Evaluation'!$M$1,K83:K$100)/(1+'Life Cycle Cost Evaluation'!$M$1)^($B82-'Life Cycle Cost Evaluation'!$M$4)</f>
        <v>0</v>
      </c>
      <c r="L167" s="208">
        <f>-NPV('Life Cycle Cost Evaluation'!$M$1,L83:L$100)/(1+'Life Cycle Cost Evaluation'!$M$1)^($B82-'Life Cycle Cost Evaluation'!$M$4)</f>
        <v>-3588.629256074802</v>
      </c>
      <c r="M167" s="208">
        <f>-NPV('Life Cycle Cost Evaluation'!$M$1,M83:M$100)/(1+'Life Cycle Cost Evaluation'!$M$1)^($B82-'Life Cycle Cost Evaluation'!$M$4)</f>
        <v>-2628.8927473714648</v>
      </c>
      <c r="N167" s="208">
        <f>-NPV('Life Cycle Cost Evaluation'!$M$1,N83:N$100)/(1+'Life Cycle Cost Evaluation'!$M$1)^($B82-'Life Cycle Cost Evaluation'!$M$4)</f>
        <v>0</v>
      </c>
      <c r="O167" s="208">
        <f>-NPV('Life Cycle Cost Evaluation'!$M$1,O83:O$100)/(1+'Life Cycle Cost Evaluation'!$M$1)^($B82-'Life Cycle Cost Evaluation'!$M$4)</f>
        <v>0</v>
      </c>
      <c r="P167" s="208">
        <f>-NPV('Life Cycle Cost Evaluation'!$M$1,P83:P$100)/(1+'Life Cycle Cost Evaluation'!$M$1)^($B82-'Life Cycle Cost Evaluation'!$M$4)</f>
        <v>0</v>
      </c>
      <c r="Q167" s="208">
        <f>-NPV('Life Cycle Cost Evaluation'!$M$1,Q83:Q$100)/(1+'Life Cycle Cost Evaluation'!$M$1)^($B82-'Life Cycle Cost Evaluation'!$M$4)</f>
        <v>0</v>
      </c>
      <c r="R167" s="208">
        <f>-NPV('Life Cycle Cost Evaluation'!$M$1,R83:R$100)/(1+'Life Cycle Cost Evaluation'!$M$1)^($B82-'Life Cycle Cost Evaluation'!$M$4)</f>
        <v>0</v>
      </c>
      <c r="S167" s="208">
        <f>-NPV('Life Cycle Cost Evaluation'!$M$1,S83:S$100)/(1+'Life Cycle Cost Evaluation'!$M$1)^($B82-'Life Cycle Cost Evaluation'!$M$4)</f>
        <v>0</v>
      </c>
      <c r="T167" s="208">
        <f>-NPV('Life Cycle Cost Evaluation'!$M$1,T83:T$100)/(1+'Life Cycle Cost Evaluation'!$M$1)^($B82-'Life Cycle Cost Evaluation'!$M$4)</f>
        <v>0</v>
      </c>
      <c r="U167" s="208">
        <f>-NPV('Life Cycle Cost Evaluation'!$M$1,U83:U$100)/(1+'Life Cycle Cost Evaluation'!$M$1)^($B82-'Life Cycle Cost Evaluation'!$M$4)</f>
        <v>0</v>
      </c>
      <c r="V167" s="208">
        <f>-NPV('Life Cycle Cost Evaluation'!$M$1,V83:V$100)/(1+'Life Cycle Cost Evaluation'!$M$1)^($B82-'Life Cycle Cost Evaluation'!$M$4)</f>
        <v>0</v>
      </c>
      <c r="W167" s="208">
        <f>-NPV('Life Cycle Cost Evaluation'!$M$1,W83:W$100)/(1+'Life Cycle Cost Evaluation'!$M$1)^($B82-'Life Cycle Cost Evaluation'!$M$4)</f>
        <v>0</v>
      </c>
      <c r="X167" s="208">
        <f>-NPV('Life Cycle Cost Evaluation'!$M$1,X83:X$100)/(1+'Life Cycle Cost Evaluation'!$M$1)^($B82-'Life Cycle Cost Evaluation'!$M$4)</f>
        <v>-11954.220124138878</v>
      </c>
      <c r="Y167" s="208">
        <f>-NPV('Life Cycle Cost Evaluation'!$M$1,Y83:Y$100)/(1+'Life Cycle Cost Evaluation'!$M$1)^($B82-'Life Cycle Cost Evaluation'!$M$4)</f>
        <v>0</v>
      </c>
      <c r="Z167" s="208">
        <f>-NPV('Life Cycle Cost Evaluation'!$M$1,Z83:Z$100)/(1+'Life Cycle Cost Evaluation'!$M$1)^($B82-'Life Cycle Cost Evaluation'!$M$4)</f>
        <v>0</v>
      </c>
      <c r="AA167" s="208">
        <f>-NPV('Life Cycle Cost Evaluation'!$M$1,AA83:AA$100)/(1+'Life Cycle Cost Evaluation'!$M$1)^($B82-'Life Cycle Cost Evaluation'!$M$4)</f>
        <v>-10986.473319590101</v>
      </c>
      <c r="AB167" s="208">
        <f>-NPV('Life Cycle Cost Evaluation'!$M$1,AB83:AB$100)/(1+'Life Cycle Cost Evaluation'!$M$1)^($B82-'Life Cycle Cost Evaluation'!$M$4)</f>
        <v>0</v>
      </c>
      <c r="AC167" s="208">
        <f>-NPV('Life Cycle Cost Evaluation'!$M$1,AC83:AC$100)/(1+'Life Cycle Cost Evaluation'!$M$1)^($B82-'Life Cycle Cost Evaluation'!$M$4)</f>
        <v>0</v>
      </c>
      <c r="AD167" s="208">
        <f>-NPV('Life Cycle Cost Evaluation'!$M$1,AD83:AD$100)/(1+'Life Cycle Cost Evaluation'!$M$1)^($B82-'Life Cycle Cost Evaluation'!$M$4)</f>
        <v>0</v>
      </c>
      <c r="AE167" s="208">
        <f>-NPV('Life Cycle Cost Evaluation'!$M$1,AE83:AE$100)/(1+'Life Cycle Cost Evaluation'!$M$1)^($B82-'Life Cycle Cost Evaluation'!$M$4)</f>
        <v>-9329.202250215867</v>
      </c>
      <c r="AF167" s="208">
        <f>-NPV('Life Cycle Cost Evaluation'!$M$1,AF83:AF$100)/(1+'Life Cycle Cost Evaluation'!$M$1)^($B82-'Life Cycle Cost Evaluation'!$M$4)</f>
        <v>0</v>
      </c>
      <c r="AG167" s="208">
        <f>-NPV('Life Cycle Cost Evaluation'!$M$1,AG83:AG$100)/(1+'Life Cycle Cost Evaluation'!$M$1)^($B82-'Life Cycle Cost Evaluation'!$M$4)</f>
        <v>0</v>
      </c>
      <c r="AH167" s="208">
        <f>-NPV('Life Cycle Cost Evaluation'!$M$1,AH83:AH$100)/(1+'Life Cycle Cost Evaluation'!$M$1)^($B82-'Life Cycle Cost Evaluation'!$M$4)</f>
        <v>0</v>
      </c>
      <c r="AI167" s="208">
        <f>-NPV('Life Cycle Cost Evaluation'!$M$1,AI83:AI$100)/(1+'Life Cycle Cost Evaluation'!$M$1)^($B82-'Life Cycle Cost Evaluation'!$M$4)</f>
        <v>-40612.573703055677</v>
      </c>
      <c r="AJ167" s="208">
        <f>-NPV('Life Cycle Cost Evaluation'!$M$1,AJ83:AJ$100)/(1+'Life Cycle Cost Evaluation'!$M$1)^($B82-'Life Cycle Cost Evaluation'!$M$4)</f>
        <v>0</v>
      </c>
      <c r="AK167" s="208">
        <f>-NPV('Life Cycle Cost Evaluation'!$M$1,AK83:AK$100)/(1+'Life Cycle Cost Evaluation'!$M$1)^($B82-'Life Cycle Cost Evaluation'!$M$4)</f>
        <v>0</v>
      </c>
      <c r="AL167" s="208">
        <f>-NPV('Life Cycle Cost Evaluation'!$M$1,AL83:AL$100)/(1+'Life Cycle Cost Evaluation'!$M$1)^($B82-'Life Cycle Cost Evaluation'!$M$4)</f>
        <v>-10133.186321262297</v>
      </c>
      <c r="AM167" s="208">
        <f>-NPV('Life Cycle Cost Evaluation'!$M$1,AM83:AM$100)/(1+'Life Cycle Cost Evaluation'!$M$1)^($B82-'Life Cycle Cost Evaluation'!$M$4)</f>
        <v>0</v>
      </c>
      <c r="AN167" s="208">
        <f>-NPV('Life Cycle Cost Evaluation'!$M$1,AN83:AN$100)/(1+'Life Cycle Cost Evaluation'!$M$1)^($B82-'Life Cycle Cost Evaluation'!$M$4)</f>
        <v>0</v>
      </c>
      <c r="AO167" s="208">
        <f>-NPV('Life Cycle Cost Evaluation'!$M$1,AO83:AO$100)/(1+'Life Cycle Cost Evaluation'!$M$1)^($B82-'Life Cycle Cost Evaluation'!$M$4)</f>
        <v>0</v>
      </c>
      <c r="AP167" s="208">
        <f>-NPV('Life Cycle Cost Evaluation'!$M$1,AP83:AP$100)/(1+'Life Cycle Cost Evaluation'!$M$1)^($B82-'Life Cycle Cost Evaluation'!$M$4)</f>
        <v>-12272.889325820872</v>
      </c>
      <c r="AQ167" s="208">
        <f>-NPV('Life Cycle Cost Evaluation'!$M$1,AQ83:AQ$100)/(1+'Life Cycle Cost Evaluation'!$M$1)^($B82-'Life Cycle Cost Evaluation'!$M$4)</f>
        <v>0</v>
      </c>
      <c r="AR167" s="208">
        <f>-NPV('Life Cycle Cost Evaluation'!$M$1,AR83:AR$100)/(1+'Life Cycle Cost Evaluation'!$M$1)^($B82-'Life Cycle Cost Evaluation'!$M$4)</f>
        <v>0</v>
      </c>
      <c r="AS167" s="208">
        <f>-NPV('Life Cycle Cost Evaluation'!$M$1,AS83:AS$100)/(1+'Life Cycle Cost Evaluation'!$M$1)^($B82-'Life Cycle Cost Evaluation'!$M$4)</f>
        <v>0</v>
      </c>
      <c r="AT167" s="208">
        <f>-NPV('Life Cycle Cost Evaluation'!$M$1,AT83:AT$100)/(1+'Life Cycle Cost Evaluation'!$M$1)^($B82-'Life Cycle Cost Evaluation'!$M$4)</f>
        <v>0</v>
      </c>
      <c r="AU167" s="208">
        <f>-NPV('Life Cycle Cost Evaluation'!$M$1,AU83:AU$100)/(1+'Life Cycle Cost Evaluation'!$M$1)^($B82-'Life Cycle Cost Evaluation'!$M$4)</f>
        <v>0</v>
      </c>
      <c r="AV167" s="208">
        <f>-NPV('Life Cycle Cost Evaluation'!$M$1,AV83:AV$100)/(1+'Life Cycle Cost Evaluation'!$M$1)^($B82-'Life Cycle Cost Evaluation'!$M$4)</f>
        <v>0</v>
      </c>
      <c r="AW167" s="208">
        <f>-NPV('Life Cycle Cost Evaluation'!$M$1,AW83:AW$100)/(1+'Life Cycle Cost Evaluation'!$M$1)^($B82-'Life Cycle Cost Evaluation'!$M$4)</f>
        <v>0</v>
      </c>
      <c r="AX167" s="208">
        <f>-NPV('Life Cycle Cost Evaluation'!$M$1,AX83:AX$100)/(1+'Life Cycle Cost Evaluation'!$M$1)^($B82-'Life Cycle Cost Evaluation'!$M$4)</f>
        <v>0</v>
      </c>
      <c r="AY167" s="208">
        <f>-NPV('Life Cycle Cost Evaluation'!$M$1,AY83:AY$100)/(1+'Life Cycle Cost Evaluation'!$M$1)^($B82-'Life Cycle Cost Evaluation'!$M$4)</f>
        <v>0</v>
      </c>
      <c r="AZ167" s="208">
        <f>-NPV('Life Cycle Cost Evaluation'!$M$1,AZ83:AZ$100)/(1+'Life Cycle Cost Evaluation'!$M$1)^($B82-'Life Cycle Cost Evaluation'!$M$4)</f>
        <v>-38256.188961202541</v>
      </c>
      <c r="BA167" s="208">
        <f>-NPV('Life Cycle Cost Evaluation'!$M$1,BA83:BA$100)/(1+'Life Cycle Cost Evaluation'!$M$1)^($B82-'Life Cycle Cost Evaluation'!$M$4)</f>
        <v>0</v>
      </c>
      <c r="BB167" s="208">
        <f>-NPV('Life Cycle Cost Evaluation'!$M$1,BB83:BB$100)/(1+'Life Cycle Cost Evaluation'!$M$1)^($B82-'Life Cycle Cost Evaluation'!$M$4)</f>
        <v>0</v>
      </c>
      <c r="BC167" s="208">
        <f>-NPV('Life Cycle Cost Evaluation'!$M$1,BC83:BC$100)/(1+'Life Cycle Cost Evaluation'!$M$1)^($B82-'Life Cycle Cost Evaluation'!$M$4)</f>
        <v>0</v>
      </c>
      <c r="BD167" s="208">
        <f>-NPV('Life Cycle Cost Evaluation'!$M$1,BD83:BD$100)/(1+'Life Cycle Cost Evaluation'!$M$1)^($B82-'Life Cycle Cost Evaluation'!$M$4)</f>
        <v>0</v>
      </c>
      <c r="BE167" s="208">
        <f>-NPV('Life Cycle Cost Evaluation'!$M$1,BE83:BE$100)/(1+'Life Cycle Cost Evaluation'!$M$1)^($B82-'Life Cycle Cost Evaluation'!$M$4)</f>
        <v>-23676.533374167655</v>
      </c>
      <c r="BF167" s="208">
        <f>-NPV('Life Cycle Cost Evaluation'!$M$1,BF83:BF$100)/(1+'Life Cycle Cost Evaluation'!$M$1)^($B82-'Life Cycle Cost Evaluation'!$M$4)</f>
        <v>0</v>
      </c>
      <c r="BG167" s="208">
        <f>-NPV('Life Cycle Cost Evaluation'!$M$1,BG83:BG$100)/(1+'Life Cycle Cost Evaluation'!$M$1)^($B82-'Life Cycle Cost Evaluation'!$M$4)</f>
        <v>0</v>
      </c>
      <c r="BH167" s="208">
        <f>-NPV('Life Cycle Cost Evaluation'!$M$1,BH83:BH$100)/(1+'Life Cycle Cost Evaluation'!$M$1)^($B82-'Life Cycle Cost Evaluation'!$M$4)</f>
        <v>-394707.97499426134</v>
      </c>
      <c r="BI167" s="208">
        <f>-NPV('Life Cycle Cost Evaluation'!$M$1,BI83:BI$100)/(1+'Life Cycle Cost Evaluation'!$M$1)^($B82-'Life Cycle Cost Evaluation'!$M$4)</f>
        <v>0</v>
      </c>
      <c r="BJ167" s="208">
        <f>-NPV('Life Cycle Cost Evaluation'!$M$1,BJ83:BJ$100)/(1+'Life Cycle Cost Evaluation'!$M$1)^($B82-'Life Cycle Cost Evaluation'!$M$4)</f>
        <v>0</v>
      </c>
      <c r="BK167" s="208">
        <f>-NPV('Life Cycle Cost Evaluation'!$M$1,BK83:BK$100)/(1+'Life Cycle Cost Evaluation'!$M$1)^($B82-'Life Cycle Cost Evaluation'!$M$4)</f>
        <v>0</v>
      </c>
      <c r="BL167" s="208">
        <f>-NPV('Life Cycle Cost Evaluation'!$M$1,BL83:BL$100)/(1+'Life Cycle Cost Evaluation'!$M$1)^($B82-'Life Cycle Cost Evaluation'!$M$4)</f>
        <v>0</v>
      </c>
      <c r="BM167" s="208">
        <f>-NPV('Life Cycle Cost Evaluation'!$M$1,BM83:BM$100)/(1+'Life Cycle Cost Evaluation'!$M$1)^($B82-'Life Cycle Cost Evaluation'!$M$4)</f>
        <v>0</v>
      </c>
      <c r="BN167" s="208">
        <f>-NPV('Life Cycle Cost Evaluation'!$M$1,BN83:BN$100)/(1+'Life Cycle Cost Evaluation'!$M$1)^($B82-'Life Cycle Cost Evaluation'!$M$4)</f>
        <v>0</v>
      </c>
      <c r="BO167" s="208">
        <f>-NPV('Life Cycle Cost Evaluation'!$M$1,BO83:BO$100)/(1+'Life Cycle Cost Evaluation'!$M$1)^($B82-'Life Cycle Cost Evaluation'!$M$4)</f>
        <v>0</v>
      </c>
      <c r="BP167" s="208">
        <f>-NPV('Life Cycle Cost Evaluation'!$M$1,BP83:BP$100)/(1+'Life Cycle Cost Evaluation'!$M$1)^($B82-'Life Cycle Cost Evaluation'!$M$4)</f>
        <v>0</v>
      </c>
      <c r="BQ167" s="208">
        <f>-NPV('Life Cycle Cost Evaluation'!$M$1,BQ83:BQ$100)/(1+'Life Cycle Cost Evaluation'!$M$1)^($B82-'Life Cycle Cost Evaluation'!$M$4)</f>
        <v>0</v>
      </c>
      <c r="BR167" s="208">
        <f>-NPV('Life Cycle Cost Evaluation'!$M$1,BR83:BR$100)/(1+'Life Cycle Cost Evaluation'!$M$1)^($B82-'Life Cycle Cost Evaluation'!$M$4)</f>
        <v>0</v>
      </c>
      <c r="BS167" s="208">
        <f>-NPV('Life Cycle Cost Evaluation'!$M$1,BS83:BS$100)/(1+'Life Cycle Cost Evaluation'!$M$1)^($B82-'Life Cycle Cost Evaluation'!$M$4)</f>
        <v>0</v>
      </c>
      <c r="BT167" s="208">
        <f>-NPV('Life Cycle Cost Evaluation'!$M$1,BT83:BT$100)/(1+'Life Cycle Cost Evaluation'!$M$1)^($B82-'Life Cycle Cost Evaluation'!$M$4)</f>
        <v>0</v>
      </c>
      <c r="BU167" s="208">
        <f>-NPV('Life Cycle Cost Evaluation'!$M$1,BU83:BU$100)/(1+'Life Cycle Cost Evaluation'!$M$1)^($B82-'Life Cycle Cost Evaluation'!$M$4)</f>
        <v>0</v>
      </c>
      <c r="BV167" s="208">
        <f>-NPV('Life Cycle Cost Evaluation'!$M$1,BV83:BV$100)/(1+'Life Cycle Cost Evaluation'!$M$1)^($B82-'Life Cycle Cost Evaluation'!$M$4)</f>
        <v>0</v>
      </c>
      <c r="BW167" s="208">
        <f>-NPV('Life Cycle Cost Evaluation'!$M$1,BW83:BW$100)/(1+'Life Cycle Cost Evaluation'!$M$1)^($B82-'Life Cycle Cost Evaluation'!$M$4)</f>
        <v>0</v>
      </c>
      <c r="BX167" s="208">
        <f>-NPV('Life Cycle Cost Evaluation'!$M$1,BX83:BX$100)/(1+'Life Cycle Cost Evaluation'!$M$1)^($B82-'Life Cycle Cost Evaluation'!$M$4)</f>
        <v>0</v>
      </c>
      <c r="BY167" s="208">
        <f>-NPV('Life Cycle Cost Evaluation'!$M$1,BY83:BY$100)/(1+'Life Cycle Cost Evaluation'!$M$1)^($B82-'Life Cycle Cost Evaluation'!$M$4)</f>
        <v>0</v>
      </c>
      <c r="BZ167" s="208">
        <f>-NPV('Life Cycle Cost Evaluation'!$M$1,BZ83:BZ$100)/(1+'Life Cycle Cost Evaluation'!$M$1)^($B82-'Life Cycle Cost Evaluation'!$M$4)</f>
        <v>0</v>
      </c>
      <c r="CA167" s="208">
        <f>-NPV('Life Cycle Cost Evaluation'!$M$1,CA83:CA$100)/(1+'Life Cycle Cost Evaluation'!$M$1)^($B82-'Life Cycle Cost Evaluation'!$M$4)</f>
        <v>0</v>
      </c>
      <c r="CB167" s="208">
        <f>-NPV('Life Cycle Cost Evaluation'!$M$1,CB83:CB$100)/(1+'Life Cycle Cost Evaluation'!$M$1)^($B82-'Life Cycle Cost Evaluation'!$M$4)</f>
        <v>0</v>
      </c>
      <c r="CC167" s="208">
        <f>-NPV('Life Cycle Cost Evaluation'!$M$1,CC83:CC$100)/(1+'Life Cycle Cost Evaluation'!$M$1)^($B82-'Life Cycle Cost Evaluation'!$M$4)</f>
        <v>0</v>
      </c>
      <c r="CD167" s="208">
        <f>-NPV('Life Cycle Cost Evaluation'!$M$1,CD83:CD$100)/(1+'Life Cycle Cost Evaluation'!$M$1)^($B82-'Life Cycle Cost Evaluation'!$M$4)</f>
        <v>0</v>
      </c>
      <c r="CE167" s="208">
        <f>-NPV('Life Cycle Cost Evaluation'!$M$1,CE83:CE$100)/(1+'Life Cycle Cost Evaluation'!$M$1)^($B82-'Life Cycle Cost Evaluation'!$M$4)</f>
        <v>0</v>
      </c>
      <c r="CF167" s="208">
        <f>-NPV('Life Cycle Cost Evaluation'!$M$1,CF83:CF$100)/(1+'Life Cycle Cost Evaluation'!$M$1)^($B82-'Life Cycle Cost Evaluation'!$M$4)</f>
        <v>0</v>
      </c>
      <c r="CG167" s="208">
        <f>SUM(D167:BN167)</f>
        <v>-589418.61778670782</v>
      </c>
    </row>
    <row r="168" spans="2:85" x14ac:dyDescent="0.2">
      <c r="B168" s="86">
        <f t="shared" si="124"/>
        <v>2090</v>
      </c>
      <c r="C168" s="208"/>
      <c r="D168" s="208">
        <f>-NPV('Life Cycle Cost Evaluation'!$M$1,D84:D$100)/(1+'Life Cycle Cost Evaluation'!$M$1)^($B83-'Life Cycle Cost Evaluation'!$M$4)</f>
        <v>-671.13006547880275</v>
      </c>
      <c r="E168" s="208">
        <f>-NPV('Life Cycle Cost Evaluation'!$M$1,E84:E$100)/(1+'Life Cycle Cost Evaluation'!$M$1)^($B83-'Life Cycle Cost Evaluation'!$M$4)</f>
        <v>-703.5500929656356</v>
      </c>
      <c r="F168" s="208">
        <f>-NPV('Life Cycle Cost Evaluation'!$M$1,F84:F$100)/(1+'Life Cycle Cost Evaluation'!$M$1)^($B83-'Life Cycle Cost Evaluation'!$M$4)</f>
        <v>-1878.5509507396234</v>
      </c>
      <c r="G168" s="208">
        <f>-NPV('Life Cycle Cost Evaluation'!$M$1,G84:G$100)/(1+'Life Cycle Cost Evaluation'!$M$1)^($B83-'Life Cycle Cost Evaluation'!$M$4)</f>
        <v>0</v>
      </c>
      <c r="H168" s="208">
        <f>-NPV('Life Cycle Cost Evaluation'!$M$1,H84:H$100)/(1+'Life Cycle Cost Evaluation'!$M$1)^($B83-'Life Cycle Cost Evaluation'!$M$4)</f>
        <v>-4388.4027732310051</v>
      </c>
      <c r="I168" s="208">
        <f>-NPV('Life Cycle Cost Evaluation'!$M$1,I84:I$100)/(1+'Life Cycle Cost Evaluation'!$M$1)^($B83-'Life Cycle Cost Evaluation'!$M$4)</f>
        <v>-13659.900968150179</v>
      </c>
      <c r="J168" s="208">
        <f>-NPV('Life Cycle Cost Evaluation'!$M$1,J84:J$100)/(1+'Life Cycle Cost Evaluation'!$M$1)^($B83-'Life Cycle Cost Evaluation'!$M$4)</f>
        <v>-6012.9062675042524</v>
      </c>
      <c r="K168" s="208">
        <f>-NPV('Life Cycle Cost Evaluation'!$M$1,K84:K$100)/(1+'Life Cycle Cost Evaluation'!$M$1)^($B83-'Life Cycle Cost Evaluation'!$M$4)</f>
        <v>0</v>
      </c>
      <c r="L168" s="208">
        <f>-NPV('Life Cycle Cost Evaluation'!$M$1,L84:L$100)/(1+'Life Cycle Cost Evaluation'!$M$1)^($B83-'Life Cycle Cost Evaluation'!$M$4)</f>
        <v>-3113.1388212788738</v>
      </c>
      <c r="M168" s="208">
        <f>-NPV('Life Cycle Cost Evaluation'!$M$1,M84:M$100)/(1+'Life Cycle Cost Evaluation'!$M$1)^($B83-'Life Cycle Cost Evaluation'!$M$4)</f>
        <v>-2282.1336345025757</v>
      </c>
      <c r="N168" s="208">
        <f>-NPV('Life Cycle Cost Evaluation'!$M$1,N84:N$100)/(1+'Life Cycle Cost Evaluation'!$M$1)^($B83-'Life Cycle Cost Evaluation'!$M$4)</f>
        <v>0</v>
      </c>
      <c r="O168" s="208">
        <f>-NPV('Life Cycle Cost Evaluation'!$M$1,O84:O$100)/(1+'Life Cycle Cost Evaluation'!$M$1)^($B83-'Life Cycle Cost Evaluation'!$M$4)</f>
        <v>0</v>
      </c>
      <c r="P168" s="208">
        <f>-NPV('Life Cycle Cost Evaluation'!$M$1,P84:P$100)/(1+'Life Cycle Cost Evaluation'!$M$1)^($B83-'Life Cycle Cost Evaluation'!$M$4)</f>
        <v>0</v>
      </c>
      <c r="Q168" s="208">
        <f>-NPV('Life Cycle Cost Evaluation'!$M$1,Q84:Q$100)/(1+'Life Cycle Cost Evaluation'!$M$1)^($B83-'Life Cycle Cost Evaluation'!$M$4)</f>
        <v>0</v>
      </c>
      <c r="R168" s="208">
        <f>-NPV('Life Cycle Cost Evaluation'!$M$1,R84:R$100)/(1+'Life Cycle Cost Evaluation'!$M$1)^($B83-'Life Cycle Cost Evaluation'!$M$4)</f>
        <v>0</v>
      </c>
      <c r="S168" s="208">
        <f>-NPV('Life Cycle Cost Evaluation'!$M$1,S84:S$100)/(1+'Life Cycle Cost Evaluation'!$M$1)^($B83-'Life Cycle Cost Evaluation'!$M$4)</f>
        <v>0</v>
      </c>
      <c r="T168" s="208">
        <f>-NPV('Life Cycle Cost Evaluation'!$M$1,T84:T$100)/(1+'Life Cycle Cost Evaluation'!$M$1)^($B83-'Life Cycle Cost Evaluation'!$M$4)</f>
        <v>0</v>
      </c>
      <c r="U168" s="208">
        <f>-NPV('Life Cycle Cost Evaluation'!$M$1,U84:U$100)/(1+'Life Cycle Cost Evaluation'!$M$1)^($B83-'Life Cycle Cost Evaluation'!$M$4)</f>
        <v>0</v>
      </c>
      <c r="V168" s="208">
        <f>-NPV('Life Cycle Cost Evaluation'!$M$1,V84:V$100)/(1+'Life Cycle Cost Evaluation'!$M$1)^($B83-'Life Cycle Cost Evaluation'!$M$4)</f>
        <v>0</v>
      </c>
      <c r="W168" s="208">
        <f>-NPV('Life Cycle Cost Evaluation'!$M$1,W84:W$100)/(1+'Life Cycle Cost Evaluation'!$M$1)^($B83-'Life Cycle Cost Evaluation'!$M$4)</f>
        <v>0</v>
      </c>
      <c r="X168" s="208">
        <f>-NPV('Life Cycle Cost Evaluation'!$M$1,X84:X$100)/(1+'Life Cycle Cost Evaluation'!$M$1)^($B83-'Life Cycle Cost Evaluation'!$M$4)</f>
        <v>-10466.16595697736</v>
      </c>
      <c r="Y168" s="208">
        <f>-NPV('Life Cycle Cost Evaluation'!$M$1,Y84:Y$100)/(1+'Life Cycle Cost Evaluation'!$M$1)^($B83-'Life Cycle Cost Evaluation'!$M$4)</f>
        <v>0</v>
      </c>
      <c r="Z168" s="208">
        <f>-NPV('Life Cycle Cost Evaluation'!$M$1,Z84:Z$100)/(1+'Life Cycle Cost Evaluation'!$M$1)^($B83-'Life Cycle Cost Evaluation'!$M$4)</f>
        <v>0</v>
      </c>
      <c r="AA168" s="208">
        <f>-NPV('Life Cycle Cost Evaluation'!$M$1,AA84:AA$100)/(1+'Life Cycle Cost Evaluation'!$M$1)^($B83-'Life Cycle Cost Evaluation'!$M$4)</f>
        <v>-9669.1137465749016</v>
      </c>
      <c r="AB168" s="208">
        <f>-NPV('Life Cycle Cost Evaluation'!$M$1,AB84:AB$100)/(1+'Life Cycle Cost Evaluation'!$M$1)^($B83-'Life Cycle Cost Evaluation'!$M$4)</f>
        <v>0</v>
      </c>
      <c r="AC168" s="208">
        <f>-NPV('Life Cycle Cost Evaluation'!$M$1,AC84:AC$100)/(1+'Life Cycle Cost Evaluation'!$M$1)^($B83-'Life Cycle Cost Evaluation'!$M$4)</f>
        <v>0</v>
      </c>
      <c r="AD168" s="208">
        <f>-NPV('Life Cycle Cost Evaluation'!$M$1,AD84:AD$100)/(1+'Life Cycle Cost Evaluation'!$M$1)^($B83-'Life Cycle Cost Evaluation'!$M$4)</f>
        <v>0</v>
      </c>
      <c r="AE168" s="208">
        <f>-NPV('Life Cycle Cost Evaluation'!$M$1,AE84:AE$100)/(1+'Life Cycle Cost Evaluation'!$M$1)^($B83-'Life Cycle Cost Evaluation'!$M$4)</f>
        <v>-8251.0197707311199</v>
      </c>
      <c r="AF168" s="208">
        <f>-NPV('Life Cycle Cost Evaluation'!$M$1,AF84:AF$100)/(1+'Life Cycle Cost Evaluation'!$M$1)^($B83-'Life Cycle Cost Evaluation'!$M$4)</f>
        <v>0</v>
      </c>
      <c r="AG168" s="208">
        <f>-NPV('Life Cycle Cost Evaluation'!$M$1,AG84:AG$100)/(1+'Life Cycle Cost Evaluation'!$M$1)^($B83-'Life Cycle Cost Evaluation'!$M$4)</f>
        <v>0</v>
      </c>
      <c r="AH168" s="208">
        <f>-NPV('Life Cycle Cost Evaluation'!$M$1,AH84:AH$100)/(1+'Life Cycle Cost Evaluation'!$M$1)^($B83-'Life Cycle Cost Evaluation'!$M$4)</f>
        <v>0</v>
      </c>
      <c r="AI168" s="208">
        <f>-NPV('Life Cycle Cost Evaluation'!$M$1,AI84:AI$100)/(1+'Life Cycle Cost Evaluation'!$M$1)^($B83-'Life Cycle Cost Evaluation'!$M$4)</f>
        <v>-36042.749391477169</v>
      </c>
      <c r="AJ168" s="208">
        <f>-NPV('Life Cycle Cost Evaluation'!$M$1,AJ84:AJ$100)/(1+'Life Cycle Cost Evaluation'!$M$1)^($B83-'Life Cycle Cost Evaluation'!$M$4)</f>
        <v>0</v>
      </c>
      <c r="AK168" s="208">
        <f>-NPV('Life Cycle Cost Evaluation'!$M$1,AK84:AK$100)/(1+'Life Cycle Cost Evaluation'!$M$1)^($B83-'Life Cycle Cost Evaluation'!$M$4)</f>
        <v>0</v>
      </c>
      <c r="AL168" s="208">
        <f>-NPV('Life Cycle Cost Evaluation'!$M$1,AL84:AL$100)/(1+'Life Cycle Cost Evaluation'!$M$1)^($B83-'Life Cycle Cost Evaluation'!$M$4)</f>
        <v>-9010.2487649764771</v>
      </c>
      <c r="AM168" s="208">
        <f>-NPV('Life Cycle Cost Evaluation'!$M$1,AM84:AM$100)/(1+'Life Cycle Cost Evaluation'!$M$1)^($B83-'Life Cycle Cost Evaluation'!$M$4)</f>
        <v>0</v>
      </c>
      <c r="AN168" s="208">
        <f>-NPV('Life Cycle Cost Evaluation'!$M$1,AN84:AN$100)/(1+'Life Cycle Cost Evaluation'!$M$1)^($B83-'Life Cycle Cost Evaluation'!$M$4)</f>
        <v>0</v>
      </c>
      <c r="AO168" s="208">
        <f>-NPV('Life Cycle Cost Evaluation'!$M$1,AO84:AO$100)/(1+'Life Cycle Cost Evaluation'!$M$1)^($B83-'Life Cycle Cost Evaluation'!$M$4)</f>
        <v>0</v>
      </c>
      <c r="AP168" s="208">
        <f>-NPV('Life Cycle Cost Evaluation'!$M$1,AP84:AP$100)/(1+'Life Cycle Cost Evaluation'!$M$1)^($B83-'Life Cycle Cost Evaluation'!$M$4)</f>
        <v>-10933.640321337978</v>
      </c>
      <c r="AQ168" s="208">
        <f>-NPV('Life Cycle Cost Evaluation'!$M$1,AQ84:AQ$100)/(1+'Life Cycle Cost Evaluation'!$M$1)^($B83-'Life Cycle Cost Evaluation'!$M$4)</f>
        <v>0</v>
      </c>
      <c r="AR168" s="208">
        <f>-NPV('Life Cycle Cost Evaluation'!$M$1,AR84:AR$100)/(1+'Life Cycle Cost Evaluation'!$M$1)^($B83-'Life Cycle Cost Evaluation'!$M$4)</f>
        <v>0</v>
      </c>
      <c r="AS168" s="208">
        <f>-NPV('Life Cycle Cost Evaluation'!$M$1,AS84:AS$100)/(1+'Life Cycle Cost Evaluation'!$M$1)^($B83-'Life Cycle Cost Evaluation'!$M$4)</f>
        <v>0</v>
      </c>
      <c r="AT168" s="208">
        <f>-NPV('Life Cycle Cost Evaluation'!$M$1,AT84:AT$100)/(1+'Life Cycle Cost Evaluation'!$M$1)^($B83-'Life Cycle Cost Evaluation'!$M$4)</f>
        <v>0</v>
      </c>
      <c r="AU168" s="208">
        <f>-NPV('Life Cycle Cost Evaluation'!$M$1,AU84:AU$100)/(1+'Life Cycle Cost Evaluation'!$M$1)^($B83-'Life Cycle Cost Evaluation'!$M$4)</f>
        <v>0</v>
      </c>
      <c r="AV168" s="208">
        <f>-NPV('Life Cycle Cost Evaluation'!$M$1,AV84:AV$100)/(1+'Life Cycle Cost Evaluation'!$M$1)^($B83-'Life Cycle Cost Evaluation'!$M$4)</f>
        <v>0</v>
      </c>
      <c r="AW168" s="208">
        <f>-NPV('Life Cycle Cost Evaluation'!$M$1,AW84:AW$100)/(1+'Life Cycle Cost Evaluation'!$M$1)^($B83-'Life Cycle Cost Evaluation'!$M$4)</f>
        <v>0</v>
      </c>
      <c r="AX168" s="208">
        <f>-NPV('Life Cycle Cost Evaluation'!$M$1,AX84:AX$100)/(1+'Life Cycle Cost Evaluation'!$M$1)^($B83-'Life Cycle Cost Evaluation'!$M$4)</f>
        <v>0</v>
      </c>
      <c r="AY168" s="208">
        <f>-NPV('Life Cycle Cost Evaluation'!$M$1,AY84:AY$100)/(1+'Life Cycle Cost Evaluation'!$M$1)^($B83-'Life Cycle Cost Evaluation'!$M$4)</f>
        <v>0</v>
      </c>
      <c r="AZ168" s="208">
        <f>-NPV('Life Cycle Cost Evaluation'!$M$1,AZ84:AZ$100)/(1+'Life Cycle Cost Evaluation'!$M$1)^($B83-'Life Cycle Cost Evaluation'!$M$4)</f>
        <v>-34161.292883956441</v>
      </c>
      <c r="BA168" s="208">
        <f>-NPV('Life Cycle Cost Evaluation'!$M$1,BA84:BA$100)/(1+'Life Cycle Cost Evaluation'!$M$1)^($B83-'Life Cycle Cost Evaluation'!$M$4)</f>
        <v>0</v>
      </c>
      <c r="BB168" s="208">
        <f>-NPV('Life Cycle Cost Evaluation'!$M$1,BB84:BB$100)/(1+'Life Cycle Cost Evaluation'!$M$1)^($B83-'Life Cycle Cost Evaluation'!$M$4)</f>
        <v>0</v>
      </c>
      <c r="BC168" s="208">
        <f>-NPV('Life Cycle Cost Evaluation'!$M$1,BC84:BC$100)/(1+'Life Cycle Cost Evaluation'!$M$1)^($B83-'Life Cycle Cost Evaluation'!$M$4)</f>
        <v>0</v>
      </c>
      <c r="BD168" s="208">
        <f>-NPV('Life Cycle Cost Evaluation'!$M$1,BD84:BD$100)/(1+'Life Cycle Cost Evaluation'!$M$1)^($B83-'Life Cycle Cost Evaluation'!$M$4)</f>
        <v>0</v>
      </c>
      <c r="BE168" s="208">
        <f>-NPV('Life Cycle Cost Evaluation'!$M$1,BE84:BE$100)/(1+'Life Cycle Cost Evaluation'!$M$1)^($B83-'Life Cycle Cost Evaluation'!$M$4)</f>
        <v>-21143.684839989615</v>
      </c>
      <c r="BF168" s="208">
        <f>-NPV('Life Cycle Cost Evaluation'!$M$1,BF84:BF$100)/(1+'Life Cycle Cost Evaluation'!$M$1)^($B83-'Life Cycle Cost Evaluation'!$M$4)</f>
        <v>0</v>
      </c>
      <c r="BG168" s="208">
        <f>-NPV('Life Cycle Cost Evaluation'!$M$1,BG84:BG$100)/(1+'Life Cycle Cost Evaluation'!$M$1)^($B83-'Life Cycle Cost Evaluation'!$M$4)</f>
        <v>0</v>
      </c>
      <c r="BH168" s="208">
        <f>-NPV('Life Cycle Cost Evaluation'!$M$1,BH84:BH$100)/(1+'Life Cycle Cost Evaluation'!$M$1)^($B83-'Life Cycle Cost Evaluation'!$M$4)</f>
        <v>-352376.12727642962</v>
      </c>
      <c r="BI168" s="208">
        <f>-NPV('Life Cycle Cost Evaluation'!$M$1,BI84:BI$100)/(1+'Life Cycle Cost Evaluation'!$M$1)^($B83-'Life Cycle Cost Evaluation'!$M$4)</f>
        <v>0</v>
      </c>
      <c r="BJ168" s="208">
        <f>-NPV('Life Cycle Cost Evaluation'!$M$1,BJ84:BJ$100)/(1+'Life Cycle Cost Evaluation'!$M$1)^($B83-'Life Cycle Cost Evaluation'!$M$4)</f>
        <v>0</v>
      </c>
      <c r="BK168" s="208">
        <f>-NPV('Life Cycle Cost Evaluation'!$M$1,BK84:BK$100)/(1+'Life Cycle Cost Evaluation'!$M$1)^($B83-'Life Cycle Cost Evaluation'!$M$4)</f>
        <v>0</v>
      </c>
      <c r="BL168" s="208">
        <f>-NPV('Life Cycle Cost Evaluation'!$M$1,BL84:BL$100)/(1+'Life Cycle Cost Evaluation'!$M$1)^($B83-'Life Cycle Cost Evaluation'!$M$4)</f>
        <v>0</v>
      </c>
      <c r="BM168" s="208">
        <f>-NPV('Life Cycle Cost Evaluation'!$M$1,BM84:BM$100)/(1+'Life Cycle Cost Evaluation'!$M$1)^($B83-'Life Cycle Cost Evaluation'!$M$4)</f>
        <v>0</v>
      </c>
      <c r="BN168" s="208">
        <f>-NPV('Life Cycle Cost Evaluation'!$M$1,BN84:BN$100)/(1+'Life Cycle Cost Evaluation'!$M$1)^($B83-'Life Cycle Cost Evaluation'!$M$4)</f>
        <v>0</v>
      </c>
      <c r="BO168" s="208">
        <f>-NPV('Life Cycle Cost Evaluation'!$M$1,BO84:BO$100)/(1+'Life Cycle Cost Evaluation'!$M$1)^($B83-'Life Cycle Cost Evaluation'!$M$4)</f>
        <v>0</v>
      </c>
      <c r="BP168" s="208">
        <f>-NPV('Life Cycle Cost Evaluation'!$M$1,BP84:BP$100)/(1+'Life Cycle Cost Evaluation'!$M$1)^($B83-'Life Cycle Cost Evaluation'!$M$4)</f>
        <v>0</v>
      </c>
      <c r="BQ168" s="208">
        <f>-NPV('Life Cycle Cost Evaluation'!$M$1,BQ84:BQ$100)/(1+'Life Cycle Cost Evaluation'!$M$1)^($B83-'Life Cycle Cost Evaluation'!$M$4)</f>
        <v>0</v>
      </c>
      <c r="BR168" s="208">
        <f>-NPV('Life Cycle Cost Evaluation'!$M$1,BR84:BR$100)/(1+'Life Cycle Cost Evaluation'!$M$1)^($B83-'Life Cycle Cost Evaluation'!$M$4)</f>
        <v>0</v>
      </c>
      <c r="BS168" s="208">
        <f>-NPV('Life Cycle Cost Evaluation'!$M$1,BS84:BS$100)/(1+'Life Cycle Cost Evaluation'!$M$1)^($B83-'Life Cycle Cost Evaluation'!$M$4)</f>
        <v>0</v>
      </c>
      <c r="BT168" s="208">
        <f>-NPV('Life Cycle Cost Evaluation'!$M$1,BT84:BT$100)/(1+'Life Cycle Cost Evaluation'!$M$1)^($B83-'Life Cycle Cost Evaluation'!$M$4)</f>
        <v>0</v>
      </c>
      <c r="BU168" s="208">
        <f>-NPV('Life Cycle Cost Evaluation'!$M$1,BU84:BU$100)/(1+'Life Cycle Cost Evaluation'!$M$1)^($B83-'Life Cycle Cost Evaluation'!$M$4)</f>
        <v>0</v>
      </c>
      <c r="BV168" s="208">
        <f>-NPV('Life Cycle Cost Evaluation'!$M$1,BV84:BV$100)/(1+'Life Cycle Cost Evaluation'!$M$1)^($B83-'Life Cycle Cost Evaluation'!$M$4)</f>
        <v>0</v>
      </c>
      <c r="BW168" s="208">
        <f>-NPV('Life Cycle Cost Evaluation'!$M$1,BW84:BW$100)/(1+'Life Cycle Cost Evaluation'!$M$1)^($B83-'Life Cycle Cost Evaluation'!$M$4)</f>
        <v>0</v>
      </c>
      <c r="BX168" s="208">
        <f>-NPV('Life Cycle Cost Evaluation'!$M$1,BX84:BX$100)/(1+'Life Cycle Cost Evaluation'!$M$1)^($B83-'Life Cycle Cost Evaluation'!$M$4)</f>
        <v>0</v>
      </c>
      <c r="BY168" s="208">
        <f>-NPV('Life Cycle Cost Evaluation'!$M$1,BY84:BY$100)/(1+'Life Cycle Cost Evaluation'!$M$1)^($B83-'Life Cycle Cost Evaluation'!$M$4)</f>
        <v>0</v>
      </c>
      <c r="BZ168" s="208">
        <f>-NPV('Life Cycle Cost Evaluation'!$M$1,BZ84:BZ$100)/(1+'Life Cycle Cost Evaluation'!$M$1)^($B83-'Life Cycle Cost Evaluation'!$M$4)</f>
        <v>0</v>
      </c>
      <c r="CA168" s="208">
        <f>-NPV('Life Cycle Cost Evaluation'!$M$1,CA84:CA$100)/(1+'Life Cycle Cost Evaluation'!$M$1)^($B83-'Life Cycle Cost Evaluation'!$M$4)</f>
        <v>0</v>
      </c>
      <c r="CB168" s="208">
        <f>-NPV('Life Cycle Cost Evaluation'!$M$1,CB84:CB$100)/(1+'Life Cycle Cost Evaluation'!$M$1)^($B83-'Life Cycle Cost Evaluation'!$M$4)</f>
        <v>0</v>
      </c>
      <c r="CC168" s="208">
        <f>-NPV('Life Cycle Cost Evaluation'!$M$1,CC84:CC$100)/(1+'Life Cycle Cost Evaluation'!$M$1)^($B83-'Life Cycle Cost Evaluation'!$M$4)</f>
        <v>0</v>
      </c>
      <c r="CD168" s="208">
        <f>-NPV('Life Cycle Cost Evaluation'!$M$1,CD84:CD$100)/(1+'Life Cycle Cost Evaluation'!$M$1)^($B83-'Life Cycle Cost Evaluation'!$M$4)</f>
        <v>0</v>
      </c>
      <c r="CE168" s="208">
        <f>-NPV('Life Cycle Cost Evaluation'!$M$1,CE84:CE$100)/(1+'Life Cycle Cost Evaluation'!$M$1)^($B83-'Life Cycle Cost Evaluation'!$M$4)</f>
        <v>0</v>
      </c>
      <c r="CF168" s="208">
        <f>-NPV('Life Cycle Cost Evaluation'!$M$1,CF84:CF$100)/(1+'Life Cycle Cost Evaluation'!$M$1)^($B83-'Life Cycle Cost Evaluation'!$M$4)</f>
        <v>0</v>
      </c>
      <c r="CG168" s="208">
        <f>SUM(D168:BO168)</f>
        <v>-524763.75652630161</v>
      </c>
    </row>
    <row r="169" spans="2:85" x14ac:dyDescent="0.2">
      <c r="B169" s="86">
        <f t="shared" si="124"/>
        <v>2091</v>
      </c>
      <c r="C169" s="208"/>
      <c r="D169" s="208">
        <f>-NPV('Life Cycle Cost Evaluation'!$M$1,D85:D$100)/(1+'Life Cycle Cost Evaluation'!$M$1)^($B84-'Life Cycle Cost Evaluation'!$M$4)</f>
        <v>-620.56621030163683</v>
      </c>
      <c r="E169" s="208">
        <f>-NPV('Life Cycle Cost Evaluation'!$M$1,E85:E$100)/(1+'Life Cycle Cost Evaluation'!$M$1)^($B84-'Life Cycle Cost Evaluation'!$M$4)</f>
        <v>-640.04526885549978</v>
      </c>
      <c r="F169" s="208">
        <f>-NPV('Life Cycle Cost Evaluation'!$M$1,F85:F$100)/(1+'Life Cycle Cost Evaluation'!$M$1)^($B84-'Life Cycle Cost Evaluation'!$M$4)</f>
        <v>-1685.4666839292397</v>
      </c>
      <c r="G169" s="208">
        <f>-NPV('Life Cycle Cost Evaluation'!$M$1,G85:G$100)/(1+'Life Cycle Cost Evaluation'!$M$1)^($B84-'Life Cycle Cost Evaluation'!$M$4)</f>
        <v>0</v>
      </c>
      <c r="H169" s="208">
        <f>-NPV('Life Cycle Cost Evaluation'!$M$1,H85:H$100)/(1+'Life Cycle Cost Evaluation'!$M$1)^($B84-'Life Cycle Cost Evaluation'!$M$4)</f>
        <v>-3860.2098172746814</v>
      </c>
      <c r="I169" s="208">
        <f>-NPV('Life Cycle Cost Evaluation'!$M$1,I85:I$100)/(1+'Life Cycle Cost Evaluation'!$M$1)^($B84-'Life Cycle Cost Evaluation'!$M$4)</f>
        <v>-11941.800042220864</v>
      </c>
      <c r="J169" s="208">
        <f>-NPV('Life Cycle Cost Evaluation'!$M$1,J85:J$100)/(1+'Life Cycle Cost Evaluation'!$M$1)^($B84-'Life Cycle Cost Evaluation'!$M$4)</f>
        <v>-5235.0141637374782</v>
      </c>
      <c r="K169" s="208">
        <f>-NPV('Life Cycle Cost Evaluation'!$M$1,K85:K$100)/(1+'Life Cycle Cost Evaluation'!$M$1)^($B84-'Life Cycle Cost Evaluation'!$M$4)</f>
        <v>0</v>
      </c>
      <c r="L169" s="208">
        <f>-NPV('Life Cycle Cost Evaluation'!$M$1,L85:L$100)/(1+'Life Cycle Cost Evaluation'!$M$1)^($B84-'Life Cycle Cost Evaluation'!$M$4)</f>
        <v>-2700.8492729047871</v>
      </c>
      <c r="M169" s="208">
        <f>-NPV('Life Cycle Cost Evaluation'!$M$1,M85:M$100)/(1+'Life Cycle Cost Evaluation'!$M$1)^($B84-'Life Cycle Cost Evaluation'!$M$4)</f>
        <v>-1979.7527986179166</v>
      </c>
      <c r="N169" s="208">
        <f>-NPV('Life Cycle Cost Evaluation'!$M$1,N85:N$100)/(1+'Life Cycle Cost Evaluation'!$M$1)^($B84-'Life Cycle Cost Evaluation'!$M$4)</f>
        <v>0</v>
      </c>
      <c r="O169" s="208">
        <f>-NPV('Life Cycle Cost Evaluation'!$M$1,O85:O$100)/(1+'Life Cycle Cost Evaluation'!$M$1)^($B84-'Life Cycle Cost Evaluation'!$M$4)</f>
        <v>0</v>
      </c>
      <c r="P169" s="208">
        <f>-NPV('Life Cycle Cost Evaluation'!$M$1,P85:P$100)/(1+'Life Cycle Cost Evaluation'!$M$1)^($B84-'Life Cycle Cost Evaluation'!$M$4)</f>
        <v>0</v>
      </c>
      <c r="Q169" s="208">
        <f>-NPV('Life Cycle Cost Evaluation'!$M$1,Q85:Q$100)/(1+'Life Cycle Cost Evaluation'!$M$1)^($B84-'Life Cycle Cost Evaluation'!$M$4)</f>
        <v>0</v>
      </c>
      <c r="R169" s="208">
        <f>-NPV('Life Cycle Cost Evaluation'!$M$1,R85:R$100)/(1+'Life Cycle Cost Evaluation'!$M$1)^($B84-'Life Cycle Cost Evaluation'!$M$4)</f>
        <v>0</v>
      </c>
      <c r="S169" s="208">
        <f>-NPV('Life Cycle Cost Evaluation'!$M$1,S85:S$100)/(1+'Life Cycle Cost Evaluation'!$M$1)^($B84-'Life Cycle Cost Evaluation'!$M$4)</f>
        <v>0</v>
      </c>
      <c r="T169" s="208">
        <f>-NPV('Life Cycle Cost Evaluation'!$M$1,T85:T$100)/(1+'Life Cycle Cost Evaluation'!$M$1)^($B84-'Life Cycle Cost Evaluation'!$M$4)</f>
        <v>0</v>
      </c>
      <c r="U169" s="208">
        <f>-NPV('Life Cycle Cost Evaluation'!$M$1,U85:U$100)/(1+'Life Cycle Cost Evaluation'!$M$1)^($B84-'Life Cycle Cost Evaluation'!$M$4)</f>
        <v>0</v>
      </c>
      <c r="V169" s="208">
        <f>-NPV('Life Cycle Cost Evaluation'!$M$1,V85:V$100)/(1+'Life Cycle Cost Evaluation'!$M$1)^($B84-'Life Cycle Cost Evaluation'!$M$4)</f>
        <v>0</v>
      </c>
      <c r="W169" s="208">
        <f>-NPV('Life Cycle Cost Evaluation'!$M$1,W85:W$100)/(1+'Life Cycle Cost Evaluation'!$M$1)^($B84-'Life Cycle Cost Evaluation'!$M$4)</f>
        <v>0</v>
      </c>
      <c r="X169" s="208">
        <f>-NPV('Life Cycle Cost Evaluation'!$M$1,X85:X$100)/(1+'Life Cycle Cost Evaluation'!$M$1)^($B84-'Life Cycle Cost Evaluation'!$M$4)</f>
        <v>-9126.6261460139685</v>
      </c>
      <c r="Y169" s="208">
        <f>-NPV('Life Cycle Cost Evaluation'!$M$1,Y85:Y$100)/(1+'Life Cycle Cost Evaluation'!$M$1)^($B84-'Life Cycle Cost Evaluation'!$M$4)</f>
        <v>0</v>
      </c>
      <c r="Z169" s="208">
        <f>-NPV('Life Cycle Cost Evaluation'!$M$1,Z85:Z$100)/(1+'Life Cycle Cost Evaluation'!$M$1)^($B84-'Life Cycle Cost Evaluation'!$M$4)</f>
        <v>0</v>
      </c>
      <c r="AA169" s="208">
        <f>-NPV('Life Cycle Cost Evaluation'!$M$1,AA85:AA$100)/(1+'Life Cycle Cost Evaluation'!$M$1)^($B84-'Life Cycle Cost Evaluation'!$M$4)</f>
        <v>-8478.3134341346849</v>
      </c>
      <c r="AB169" s="208">
        <f>-NPV('Life Cycle Cost Evaluation'!$M$1,AB85:AB$100)/(1+'Life Cycle Cost Evaluation'!$M$1)^($B84-'Life Cycle Cost Evaluation'!$M$4)</f>
        <v>0</v>
      </c>
      <c r="AC169" s="208">
        <f>-NPV('Life Cycle Cost Evaluation'!$M$1,AC85:AC$100)/(1+'Life Cycle Cost Evaluation'!$M$1)^($B84-'Life Cycle Cost Evaluation'!$M$4)</f>
        <v>0</v>
      </c>
      <c r="AD169" s="208">
        <f>-NPV('Life Cycle Cost Evaluation'!$M$1,AD85:AD$100)/(1+'Life Cycle Cost Evaluation'!$M$1)^($B84-'Life Cycle Cost Evaluation'!$M$4)</f>
        <v>0</v>
      </c>
      <c r="AE169" s="208">
        <f>-NPV('Life Cycle Cost Evaluation'!$M$1,AE85:AE$100)/(1+'Life Cycle Cost Evaluation'!$M$1)^($B84-'Life Cycle Cost Evaluation'!$M$4)</f>
        <v>-7272.3609810031376</v>
      </c>
      <c r="AF169" s="208">
        <f>-NPV('Life Cycle Cost Evaluation'!$M$1,AF85:AF$100)/(1+'Life Cycle Cost Evaluation'!$M$1)^($B84-'Life Cycle Cost Evaluation'!$M$4)</f>
        <v>0</v>
      </c>
      <c r="AG169" s="208">
        <f>-NPV('Life Cycle Cost Evaluation'!$M$1,AG85:AG$100)/(1+'Life Cycle Cost Evaluation'!$M$1)^($B84-'Life Cycle Cost Evaluation'!$M$4)</f>
        <v>0</v>
      </c>
      <c r="AH169" s="208">
        <f>-NPV('Life Cycle Cost Evaluation'!$M$1,AH85:AH$100)/(1+'Life Cycle Cost Evaluation'!$M$1)^($B84-'Life Cycle Cost Evaluation'!$M$4)</f>
        <v>0</v>
      </c>
      <c r="AI169" s="208">
        <f>-NPV('Life Cycle Cost Evaluation'!$M$1,AI85:AI$100)/(1+'Life Cycle Cost Evaluation'!$M$1)^($B84-'Life Cycle Cost Evaluation'!$M$4)</f>
        <v>-31882.194903180865</v>
      </c>
      <c r="AJ169" s="208">
        <f>-NPV('Life Cycle Cost Evaluation'!$M$1,AJ85:AJ$100)/(1+'Life Cycle Cost Evaluation'!$M$1)^($B84-'Life Cycle Cost Evaluation'!$M$4)</f>
        <v>0</v>
      </c>
      <c r="AK169" s="208">
        <f>-NPV('Life Cycle Cost Evaluation'!$M$1,AK85:AK$100)/(1+'Life Cycle Cost Evaluation'!$M$1)^($B84-'Life Cycle Cost Evaluation'!$M$4)</f>
        <v>0</v>
      </c>
      <c r="AL169" s="208">
        <f>-NPV('Life Cycle Cost Evaluation'!$M$1,AL85:AL$100)/(1+'Life Cycle Cost Evaluation'!$M$1)^($B84-'Life Cycle Cost Evaluation'!$M$4)</f>
        <v>-7986.1481290218962</v>
      </c>
      <c r="AM169" s="208">
        <f>-NPV('Life Cycle Cost Evaluation'!$M$1,AM85:AM$100)/(1+'Life Cycle Cost Evaluation'!$M$1)^($B84-'Life Cycle Cost Evaluation'!$M$4)</f>
        <v>0</v>
      </c>
      <c r="AN169" s="208">
        <f>-NPV('Life Cycle Cost Evaluation'!$M$1,AN85:AN$100)/(1+'Life Cycle Cost Evaluation'!$M$1)^($B84-'Life Cycle Cost Evaluation'!$M$4)</f>
        <v>0</v>
      </c>
      <c r="AO169" s="208">
        <f>-NPV('Life Cycle Cost Evaluation'!$M$1,AO85:AO$100)/(1+'Life Cycle Cost Evaluation'!$M$1)^($B84-'Life Cycle Cost Evaluation'!$M$4)</f>
        <v>0</v>
      </c>
      <c r="AP169" s="208">
        <f>-NPV('Life Cycle Cost Evaluation'!$M$1,AP85:AP$100)/(1+'Life Cycle Cost Evaluation'!$M$1)^($B84-'Life Cycle Cost Evaluation'!$M$4)</f>
        <v>-9710.2829440059049</v>
      </c>
      <c r="AQ169" s="208">
        <f>-NPV('Life Cycle Cost Evaluation'!$M$1,AQ85:AQ$100)/(1+'Life Cycle Cost Evaluation'!$M$1)^($B84-'Life Cycle Cost Evaluation'!$M$4)</f>
        <v>0</v>
      </c>
      <c r="AR169" s="208">
        <f>-NPV('Life Cycle Cost Evaluation'!$M$1,AR85:AR$100)/(1+'Life Cycle Cost Evaluation'!$M$1)^($B84-'Life Cycle Cost Evaluation'!$M$4)</f>
        <v>0</v>
      </c>
      <c r="AS169" s="208">
        <f>-NPV('Life Cycle Cost Evaluation'!$M$1,AS85:AS$100)/(1+'Life Cycle Cost Evaluation'!$M$1)^($B84-'Life Cycle Cost Evaluation'!$M$4)</f>
        <v>0</v>
      </c>
      <c r="AT169" s="208">
        <f>-NPV('Life Cycle Cost Evaluation'!$M$1,AT85:AT$100)/(1+'Life Cycle Cost Evaluation'!$M$1)^($B84-'Life Cycle Cost Evaluation'!$M$4)</f>
        <v>0</v>
      </c>
      <c r="AU169" s="208">
        <f>-NPV('Life Cycle Cost Evaluation'!$M$1,AU85:AU$100)/(1+'Life Cycle Cost Evaluation'!$M$1)^($B84-'Life Cycle Cost Evaluation'!$M$4)</f>
        <v>0</v>
      </c>
      <c r="AV169" s="208">
        <f>-NPV('Life Cycle Cost Evaluation'!$M$1,AV85:AV$100)/(1+'Life Cycle Cost Evaluation'!$M$1)^($B84-'Life Cycle Cost Evaluation'!$M$4)</f>
        <v>0</v>
      </c>
      <c r="AW169" s="208">
        <f>-NPV('Life Cycle Cost Evaluation'!$M$1,AW85:AW$100)/(1+'Life Cycle Cost Evaluation'!$M$1)^($B84-'Life Cycle Cost Evaluation'!$M$4)</f>
        <v>0</v>
      </c>
      <c r="AX169" s="208">
        <f>-NPV('Life Cycle Cost Evaluation'!$M$1,AX85:AX$100)/(1+'Life Cycle Cost Evaluation'!$M$1)^($B84-'Life Cycle Cost Evaluation'!$M$4)</f>
        <v>0</v>
      </c>
      <c r="AY169" s="208">
        <f>-NPV('Life Cycle Cost Evaluation'!$M$1,AY85:AY$100)/(1+'Life Cycle Cost Evaluation'!$M$1)^($B84-'Life Cycle Cost Evaluation'!$M$4)</f>
        <v>0</v>
      </c>
      <c r="AZ169" s="208">
        <f>-NPV('Life Cycle Cost Evaluation'!$M$1,AZ85:AZ$100)/(1+'Life Cycle Cost Evaluation'!$M$1)^($B84-'Life Cycle Cost Evaluation'!$M$4)</f>
        <v>-30415.815920384059</v>
      </c>
      <c r="BA169" s="208">
        <f>-NPV('Life Cycle Cost Evaluation'!$M$1,BA85:BA$100)/(1+'Life Cycle Cost Evaluation'!$M$1)^($B84-'Life Cycle Cost Evaluation'!$M$4)</f>
        <v>0</v>
      </c>
      <c r="BB169" s="208">
        <f>-NPV('Life Cycle Cost Evaluation'!$M$1,BB85:BB$100)/(1+'Life Cycle Cost Evaluation'!$M$1)^($B84-'Life Cycle Cost Evaluation'!$M$4)</f>
        <v>0</v>
      </c>
      <c r="BC169" s="208">
        <f>-NPV('Life Cycle Cost Evaluation'!$M$1,BC85:BC$100)/(1+'Life Cycle Cost Evaluation'!$M$1)^($B84-'Life Cycle Cost Evaluation'!$M$4)</f>
        <v>0</v>
      </c>
      <c r="BD169" s="208">
        <f>-NPV('Life Cycle Cost Evaluation'!$M$1,BD85:BD$100)/(1+'Life Cycle Cost Evaluation'!$M$1)^($B84-'Life Cycle Cost Evaluation'!$M$4)</f>
        <v>0</v>
      </c>
      <c r="BE169" s="208">
        <f>-NPV('Life Cycle Cost Evaluation'!$M$1,BE85:BE$100)/(1+'Life Cycle Cost Evaluation'!$M$1)^($B84-'Life Cycle Cost Evaluation'!$M$4)</f>
        <v>-18828.747872307787</v>
      </c>
      <c r="BF169" s="208">
        <f>-NPV('Life Cycle Cost Evaluation'!$M$1,BF85:BF$100)/(1+'Life Cycle Cost Evaluation'!$M$1)^($B84-'Life Cycle Cost Evaluation'!$M$4)</f>
        <v>0</v>
      </c>
      <c r="BG169" s="208">
        <f>-NPV('Life Cycle Cost Evaluation'!$M$1,BG85:BG$100)/(1+'Life Cycle Cost Evaluation'!$M$1)^($B84-'Life Cycle Cost Evaluation'!$M$4)</f>
        <v>0</v>
      </c>
      <c r="BH169" s="208">
        <f>-NPV('Life Cycle Cost Evaluation'!$M$1,BH85:BH$100)/(1+'Life Cycle Cost Evaluation'!$M$1)^($B84-'Life Cycle Cost Evaluation'!$M$4)</f>
        <v>-313722.82979593961</v>
      </c>
      <c r="BI169" s="208">
        <f>-NPV('Life Cycle Cost Evaluation'!$M$1,BI85:BI$100)/(1+'Life Cycle Cost Evaluation'!$M$1)^($B84-'Life Cycle Cost Evaluation'!$M$4)</f>
        <v>0</v>
      </c>
      <c r="BJ169" s="208">
        <f>-NPV('Life Cycle Cost Evaluation'!$M$1,BJ85:BJ$100)/(1+'Life Cycle Cost Evaluation'!$M$1)^($B84-'Life Cycle Cost Evaluation'!$M$4)</f>
        <v>0</v>
      </c>
      <c r="BK169" s="208">
        <f>-NPV('Life Cycle Cost Evaluation'!$M$1,BK85:BK$100)/(1+'Life Cycle Cost Evaluation'!$M$1)^($B84-'Life Cycle Cost Evaluation'!$M$4)</f>
        <v>0</v>
      </c>
      <c r="BL169" s="208">
        <f>-NPV('Life Cycle Cost Evaluation'!$M$1,BL85:BL$100)/(1+'Life Cycle Cost Evaluation'!$M$1)^($B84-'Life Cycle Cost Evaluation'!$M$4)</f>
        <v>0</v>
      </c>
      <c r="BM169" s="208">
        <f>-NPV('Life Cycle Cost Evaluation'!$M$1,BM85:BM$100)/(1+'Life Cycle Cost Evaluation'!$M$1)^($B84-'Life Cycle Cost Evaluation'!$M$4)</f>
        <v>0</v>
      </c>
      <c r="BN169" s="208">
        <f>-NPV('Life Cycle Cost Evaluation'!$M$1,BN85:BN$100)/(1+'Life Cycle Cost Evaluation'!$M$1)^($B84-'Life Cycle Cost Evaluation'!$M$4)</f>
        <v>0</v>
      </c>
      <c r="BO169" s="208">
        <f>-NPV('Life Cycle Cost Evaluation'!$M$1,BO85:BO$100)/(1+'Life Cycle Cost Evaluation'!$M$1)^($B84-'Life Cycle Cost Evaluation'!$M$4)</f>
        <v>0</v>
      </c>
      <c r="BP169" s="208">
        <f>-NPV('Life Cycle Cost Evaluation'!$M$1,BP85:BP$100)/(1+'Life Cycle Cost Evaluation'!$M$1)^($B84-'Life Cycle Cost Evaluation'!$M$4)</f>
        <v>0</v>
      </c>
      <c r="BQ169" s="208">
        <f>-NPV('Life Cycle Cost Evaluation'!$M$1,BQ85:BQ$100)/(1+'Life Cycle Cost Evaluation'!$M$1)^($B84-'Life Cycle Cost Evaluation'!$M$4)</f>
        <v>0</v>
      </c>
      <c r="BR169" s="208">
        <f>-NPV('Life Cycle Cost Evaluation'!$M$1,BR85:BR$100)/(1+'Life Cycle Cost Evaluation'!$M$1)^($B84-'Life Cycle Cost Evaluation'!$M$4)</f>
        <v>0</v>
      </c>
      <c r="BS169" s="208">
        <f>-NPV('Life Cycle Cost Evaluation'!$M$1,BS85:BS$100)/(1+'Life Cycle Cost Evaluation'!$M$1)^($B84-'Life Cycle Cost Evaluation'!$M$4)</f>
        <v>0</v>
      </c>
      <c r="BT169" s="208">
        <f>-NPV('Life Cycle Cost Evaluation'!$M$1,BT85:BT$100)/(1+'Life Cycle Cost Evaluation'!$M$1)^($B84-'Life Cycle Cost Evaluation'!$M$4)</f>
        <v>0</v>
      </c>
      <c r="BU169" s="208">
        <f>-NPV('Life Cycle Cost Evaluation'!$M$1,BU85:BU$100)/(1+'Life Cycle Cost Evaluation'!$M$1)^($B84-'Life Cycle Cost Evaluation'!$M$4)</f>
        <v>0</v>
      </c>
      <c r="BV169" s="208">
        <f>-NPV('Life Cycle Cost Evaluation'!$M$1,BV85:BV$100)/(1+'Life Cycle Cost Evaluation'!$M$1)^($B84-'Life Cycle Cost Evaluation'!$M$4)</f>
        <v>0</v>
      </c>
      <c r="BW169" s="208">
        <f>-NPV('Life Cycle Cost Evaluation'!$M$1,BW85:BW$100)/(1+'Life Cycle Cost Evaluation'!$M$1)^($B84-'Life Cycle Cost Evaluation'!$M$4)</f>
        <v>0</v>
      </c>
      <c r="BX169" s="208">
        <f>-NPV('Life Cycle Cost Evaluation'!$M$1,BX85:BX$100)/(1+'Life Cycle Cost Evaluation'!$M$1)^($B84-'Life Cycle Cost Evaluation'!$M$4)</f>
        <v>0</v>
      </c>
      <c r="BY169" s="208">
        <f>-NPV('Life Cycle Cost Evaluation'!$M$1,BY85:BY$100)/(1+'Life Cycle Cost Evaluation'!$M$1)^($B84-'Life Cycle Cost Evaluation'!$M$4)</f>
        <v>0</v>
      </c>
      <c r="BZ169" s="208">
        <f>-NPV('Life Cycle Cost Evaluation'!$M$1,BZ85:BZ$100)/(1+'Life Cycle Cost Evaluation'!$M$1)^($B84-'Life Cycle Cost Evaluation'!$M$4)</f>
        <v>0</v>
      </c>
      <c r="CA169" s="208">
        <f>-NPV('Life Cycle Cost Evaluation'!$M$1,CA85:CA$100)/(1+'Life Cycle Cost Evaluation'!$M$1)^($B84-'Life Cycle Cost Evaluation'!$M$4)</f>
        <v>0</v>
      </c>
      <c r="CB169" s="208">
        <f>-NPV('Life Cycle Cost Evaluation'!$M$1,CB85:CB$100)/(1+'Life Cycle Cost Evaluation'!$M$1)^($B84-'Life Cycle Cost Evaluation'!$M$4)</f>
        <v>0</v>
      </c>
      <c r="CC169" s="208">
        <f>-NPV('Life Cycle Cost Evaluation'!$M$1,CC85:CC$100)/(1+'Life Cycle Cost Evaluation'!$M$1)^($B84-'Life Cycle Cost Evaluation'!$M$4)</f>
        <v>0</v>
      </c>
      <c r="CD169" s="208">
        <f>-NPV('Life Cycle Cost Evaluation'!$M$1,CD85:CD$100)/(1+'Life Cycle Cost Evaluation'!$M$1)^($B84-'Life Cycle Cost Evaluation'!$M$4)</f>
        <v>0</v>
      </c>
      <c r="CE169" s="208">
        <f>-NPV('Life Cycle Cost Evaluation'!$M$1,CE85:CE$100)/(1+'Life Cycle Cost Evaluation'!$M$1)^($B84-'Life Cycle Cost Evaluation'!$M$4)</f>
        <v>0</v>
      </c>
      <c r="CF169" s="208">
        <f>-NPV('Life Cycle Cost Evaluation'!$M$1,CF85:CF$100)/(1+'Life Cycle Cost Evaluation'!$M$1)^($B84-'Life Cycle Cost Evaluation'!$M$4)</f>
        <v>0</v>
      </c>
      <c r="CG169" s="208">
        <f>SUM(D169:BP169)</f>
        <v>-466087.02438383398</v>
      </c>
    </row>
    <row r="170" spans="2:85" x14ac:dyDescent="0.2">
      <c r="B170" s="86">
        <f t="shared" ref="B170:B185" si="125">B85</f>
        <v>2092</v>
      </c>
      <c r="C170" s="208"/>
      <c r="D170" s="208">
        <f>-NPV('Life Cycle Cost Evaluation'!$M$1,D86:D$100)/(1+'Life Cycle Cost Evaluation'!$M$1)^($B85-'Life Cycle Cost Evaluation'!$M$4)</f>
        <v>0</v>
      </c>
      <c r="E170" s="208">
        <f>-NPV('Life Cycle Cost Evaluation'!$M$1,E86:E$100)/(1+'Life Cycle Cost Evaluation'!$M$1)^($B85-'Life Cycle Cost Evaluation'!$M$4)</f>
        <v>-591.8233846844322</v>
      </c>
      <c r="F170" s="208">
        <f>-NPV('Life Cycle Cost Evaluation'!$M$1,F86:F$100)/(1+'Life Cycle Cost Evaluation'!$M$1)^($B85-'Life Cycle Cost Evaluation'!$M$4)</f>
        <v>-1533.3307288968974</v>
      </c>
      <c r="G170" s="208">
        <f>-NPV('Life Cycle Cost Evaluation'!$M$1,G86:G$100)/(1+'Life Cycle Cost Evaluation'!$M$1)^($B85-'Life Cycle Cost Evaluation'!$M$4)</f>
        <v>0</v>
      </c>
      <c r="H170" s="208">
        <f>-NPV('Life Cycle Cost Evaluation'!$M$1,H86:H$100)/(1+'Life Cycle Cost Evaluation'!$M$1)^($B85-'Life Cycle Cost Evaluation'!$M$4)</f>
        <v>-3424.8129961056579</v>
      </c>
      <c r="I170" s="208">
        <f>-NPV('Life Cycle Cost Evaluation'!$M$1,I86:I$100)/(1+'Life Cycle Cost Evaluation'!$M$1)^($B85-'Life Cycle Cost Evaluation'!$M$4)</f>
        <v>-10504.471932272569</v>
      </c>
      <c r="J170" s="208">
        <f>-NPV('Life Cycle Cost Evaluation'!$M$1,J86:J$100)/(1+'Life Cycle Cost Evaluation'!$M$1)^($B85-'Life Cycle Cost Evaluation'!$M$4)</f>
        <v>-4576.5699551782973</v>
      </c>
      <c r="K170" s="208">
        <f>-NPV('Life Cycle Cost Evaluation'!$M$1,K86:K$100)/(1+'Life Cycle Cost Evaluation'!$M$1)^($B85-'Life Cycle Cost Evaluation'!$M$4)</f>
        <v>0</v>
      </c>
      <c r="L170" s="208">
        <f>-NPV('Life Cycle Cost Evaluation'!$M$1,L86:L$100)/(1+'Life Cycle Cost Evaluation'!$M$1)^($B85-'Life Cycle Cost Evaluation'!$M$4)</f>
        <v>-2345.7307090056488</v>
      </c>
      <c r="M170" s="208">
        <f>-NPV('Life Cycle Cost Evaluation'!$M$1,M86:M$100)/(1+'Life Cycle Cost Evaluation'!$M$1)^($B85-'Life Cycle Cost Evaluation'!$M$4)</f>
        <v>-1717.5635953432586</v>
      </c>
      <c r="N170" s="208">
        <f>-NPV('Life Cycle Cost Evaluation'!$M$1,N86:N$100)/(1+'Life Cycle Cost Evaluation'!$M$1)^($B85-'Life Cycle Cost Evaluation'!$M$4)</f>
        <v>0</v>
      </c>
      <c r="O170" s="208">
        <f>-NPV('Life Cycle Cost Evaluation'!$M$1,O86:O$100)/(1+'Life Cycle Cost Evaluation'!$M$1)^($B85-'Life Cycle Cost Evaluation'!$M$4)</f>
        <v>0</v>
      </c>
      <c r="P170" s="208">
        <f>-NPV('Life Cycle Cost Evaluation'!$M$1,P86:P$100)/(1+'Life Cycle Cost Evaluation'!$M$1)^($B85-'Life Cycle Cost Evaluation'!$M$4)</f>
        <v>0</v>
      </c>
      <c r="Q170" s="208">
        <f>-NPV('Life Cycle Cost Evaluation'!$M$1,Q86:Q$100)/(1+'Life Cycle Cost Evaluation'!$M$1)^($B85-'Life Cycle Cost Evaluation'!$M$4)</f>
        <v>0</v>
      </c>
      <c r="R170" s="208">
        <f>-NPV('Life Cycle Cost Evaluation'!$M$1,R86:R$100)/(1+'Life Cycle Cost Evaluation'!$M$1)^($B85-'Life Cycle Cost Evaluation'!$M$4)</f>
        <v>0</v>
      </c>
      <c r="S170" s="208">
        <f>-NPV('Life Cycle Cost Evaluation'!$M$1,S86:S$100)/(1+'Life Cycle Cost Evaluation'!$M$1)^($B85-'Life Cycle Cost Evaluation'!$M$4)</f>
        <v>0</v>
      </c>
      <c r="T170" s="208">
        <f>-NPV('Life Cycle Cost Evaluation'!$M$1,T86:T$100)/(1+'Life Cycle Cost Evaluation'!$M$1)^($B85-'Life Cycle Cost Evaluation'!$M$4)</f>
        <v>0</v>
      </c>
      <c r="U170" s="208">
        <f>-NPV('Life Cycle Cost Evaluation'!$M$1,U86:U$100)/(1+'Life Cycle Cost Evaluation'!$M$1)^($B85-'Life Cycle Cost Evaluation'!$M$4)</f>
        <v>0</v>
      </c>
      <c r="V170" s="208">
        <f>-NPV('Life Cycle Cost Evaluation'!$M$1,V86:V$100)/(1+'Life Cycle Cost Evaluation'!$M$1)^($B85-'Life Cycle Cost Evaluation'!$M$4)</f>
        <v>0</v>
      </c>
      <c r="W170" s="208">
        <f>-NPV('Life Cycle Cost Evaluation'!$M$1,W86:W$100)/(1+'Life Cycle Cost Evaluation'!$M$1)^($B85-'Life Cycle Cost Evaluation'!$M$4)</f>
        <v>0</v>
      </c>
      <c r="X170" s="208">
        <f>-NPV('Life Cycle Cost Evaluation'!$M$1,X86:X$100)/(1+'Life Cycle Cost Evaluation'!$M$1)^($B85-'Life Cycle Cost Evaluation'!$M$4)</f>
        <v>-7922.7478790283194</v>
      </c>
      <c r="Y170" s="208">
        <f>-NPV('Life Cycle Cost Evaluation'!$M$1,Y86:Y$100)/(1+'Life Cycle Cost Evaluation'!$M$1)^($B85-'Life Cycle Cost Evaluation'!$M$4)</f>
        <v>0</v>
      </c>
      <c r="Z170" s="208">
        <f>-NPV('Life Cycle Cost Evaluation'!$M$1,Z86:Z$100)/(1+'Life Cycle Cost Evaluation'!$M$1)^($B85-'Life Cycle Cost Evaluation'!$M$4)</f>
        <v>0</v>
      </c>
      <c r="AA170" s="208">
        <f>-NPV('Life Cycle Cost Evaluation'!$M$1,AA86:AA$100)/(1+'Life Cycle Cost Evaluation'!$M$1)^($B85-'Life Cycle Cost Evaluation'!$M$4)</f>
        <v>-7403.2754309394759</v>
      </c>
      <c r="AB170" s="208">
        <f>-NPV('Life Cycle Cost Evaluation'!$M$1,AB86:AB$100)/(1+'Life Cycle Cost Evaluation'!$M$1)^($B85-'Life Cycle Cost Evaluation'!$M$4)</f>
        <v>0</v>
      </c>
      <c r="AC170" s="208">
        <f>-NPV('Life Cycle Cost Evaluation'!$M$1,AC86:AC$100)/(1+'Life Cycle Cost Evaluation'!$M$1)^($B85-'Life Cycle Cost Evaluation'!$M$4)</f>
        <v>0</v>
      </c>
      <c r="AD170" s="208">
        <f>-NPV('Life Cycle Cost Evaluation'!$M$1,AD86:AD$100)/(1+'Life Cycle Cost Evaluation'!$M$1)^($B85-'Life Cycle Cost Evaluation'!$M$4)</f>
        <v>0</v>
      </c>
      <c r="AE170" s="208">
        <f>-NPV('Life Cycle Cost Evaluation'!$M$1,AE86:AE$100)/(1+'Life Cycle Cost Evaluation'!$M$1)^($B85-'Life Cycle Cost Evaluation'!$M$4)</f>
        <v>-6384.8544554142654</v>
      </c>
      <c r="AF170" s="208">
        <f>-NPV('Life Cycle Cost Evaluation'!$M$1,AF86:AF$100)/(1+'Life Cycle Cost Evaluation'!$M$1)^($B85-'Life Cycle Cost Evaluation'!$M$4)</f>
        <v>0</v>
      </c>
      <c r="AG170" s="208">
        <f>-NPV('Life Cycle Cost Evaluation'!$M$1,AG86:AG$100)/(1+'Life Cycle Cost Evaluation'!$M$1)^($B85-'Life Cycle Cost Evaluation'!$M$4)</f>
        <v>0</v>
      </c>
      <c r="AH170" s="208">
        <f>-NPV('Life Cycle Cost Evaluation'!$M$1,AH86:AH$100)/(1+'Life Cycle Cost Evaluation'!$M$1)^($B85-'Life Cycle Cost Evaluation'!$M$4)</f>
        <v>0</v>
      </c>
      <c r="AI170" s="208">
        <f>-NPV('Life Cycle Cost Evaluation'!$M$1,AI86:AI$100)/(1+'Life Cycle Cost Evaluation'!$M$1)^($B85-'Life Cycle Cost Evaluation'!$M$4)</f>
        <v>-28096.781942705224</v>
      </c>
      <c r="AJ170" s="208">
        <f>-NPV('Life Cycle Cost Evaluation'!$M$1,AJ86:AJ$100)/(1+'Life Cycle Cost Evaluation'!$M$1)^($B85-'Life Cycle Cost Evaluation'!$M$4)</f>
        <v>0</v>
      </c>
      <c r="AK170" s="208">
        <f>-NPV('Life Cycle Cost Evaluation'!$M$1,AK86:AK$100)/(1+'Life Cycle Cost Evaluation'!$M$1)^($B85-'Life Cycle Cost Evaluation'!$M$4)</f>
        <v>0</v>
      </c>
      <c r="AL170" s="208">
        <f>-NPV('Life Cycle Cost Evaluation'!$M$1,AL86:AL$100)/(1+'Life Cycle Cost Evaluation'!$M$1)^($B85-'Life Cycle Cost Evaluation'!$M$4)</f>
        <v>-7052.6667217574577</v>
      </c>
      <c r="AM170" s="208">
        <f>-NPV('Life Cycle Cost Evaluation'!$M$1,AM86:AM$100)/(1+'Life Cycle Cost Evaluation'!$M$1)^($B85-'Life Cycle Cost Evaluation'!$M$4)</f>
        <v>0</v>
      </c>
      <c r="AN170" s="208">
        <f>-NPV('Life Cycle Cost Evaluation'!$M$1,AN86:AN$100)/(1+'Life Cycle Cost Evaluation'!$M$1)^($B85-'Life Cycle Cost Evaluation'!$M$4)</f>
        <v>0</v>
      </c>
      <c r="AO170" s="208">
        <f>-NPV('Life Cycle Cost Evaluation'!$M$1,AO86:AO$100)/(1+'Life Cycle Cost Evaluation'!$M$1)^($B85-'Life Cycle Cost Evaluation'!$M$4)</f>
        <v>0</v>
      </c>
      <c r="AP170" s="208">
        <f>-NPV('Life Cycle Cost Evaluation'!$M$1,AP86:AP$100)/(1+'Life Cycle Cost Evaluation'!$M$1)^($B85-'Life Cycle Cost Evaluation'!$M$4)</f>
        <v>-8593.1717181884396</v>
      </c>
      <c r="AQ170" s="208">
        <f>-NPV('Life Cycle Cost Evaluation'!$M$1,AQ86:AQ$100)/(1+'Life Cycle Cost Evaluation'!$M$1)^($B85-'Life Cycle Cost Evaluation'!$M$4)</f>
        <v>0</v>
      </c>
      <c r="AR170" s="208">
        <f>-NPV('Life Cycle Cost Evaluation'!$M$1,AR86:AR$100)/(1+'Life Cycle Cost Evaluation'!$M$1)^($B85-'Life Cycle Cost Evaluation'!$M$4)</f>
        <v>0</v>
      </c>
      <c r="AS170" s="208">
        <f>-NPV('Life Cycle Cost Evaluation'!$M$1,AS86:AS$100)/(1+'Life Cycle Cost Evaluation'!$M$1)^($B85-'Life Cycle Cost Evaluation'!$M$4)</f>
        <v>0</v>
      </c>
      <c r="AT170" s="208">
        <f>-NPV('Life Cycle Cost Evaluation'!$M$1,AT86:AT$100)/(1+'Life Cycle Cost Evaluation'!$M$1)^($B85-'Life Cycle Cost Evaluation'!$M$4)</f>
        <v>0</v>
      </c>
      <c r="AU170" s="208">
        <f>-NPV('Life Cycle Cost Evaluation'!$M$1,AU86:AU$100)/(1+'Life Cycle Cost Evaluation'!$M$1)^($B85-'Life Cycle Cost Evaluation'!$M$4)</f>
        <v>0</v>
      </c>
      <c r="AV170" s="208">
        <f>-NPV('Life Cycle Cost Evaluation'!$M$1,AV86:AV$100)/(1+'Life Cycle Cost Evaluation'!$M$1)^($B85-'Life Cycle Cost Evaluation'!$M$4)</f>
        <v>0</v>
      </c>
      <c r="AW170" s="208">
        <f>-NPV('Life Cycle Cost Evaluation'!$M$1,AW86:AW$100)/(1+'Life Cycle Cost Evaluation'!$M$1)^($B85-'Life Cycle Cost Evaluation'!$M$4)</f>
        <v>0</v>
      </c>
      <c r="AX170" s="208">
        <f>-NPV('Life Cycle Cost Evaluation'!$M$1,AX86:AX$100)/(1+'Life Cycle Cost Evaluation'!$M$1)^($B85-'Life Cycle Cost Evaluation'!$M$4)</f>
        <v>0</v>
      </c>
      <c r="AY170" s="208">
        <f>-NPV('Life Cycle Cost Evaluation'!$M$1,AY86:AY$100)/(1+'Life Cycle Cost Evaluation'!$M$1)^($B85-'Life Cycle Cost Evaluation'!$M$4)</f>
        <v>0</v>
      </c>
      <c r="AZ170" s="208">
        <f>-NPV('Life Cycle Cost Evaluation'!$M$1,AZ86:AZ$100)/(1+'Life Cycle Cost Evaluation'!$M$1)^($B85-'Life Cycle Cost Evaluation'!$M$4)</f>
        <v>-26989.812952678836</v>
      </c>
      <c r="BA170" s="208">
        <f>-NPV('Life Cycle Cost Evaluation'!$M$1,BA86:BA$100)/(1+'Life Cycle Cost Evaluation'!$M$1)^($B85-'Life Cycle Cost Evaluation'!$M$4)</f>
        <v>0</v>
      </c>
      <c r="BB170" s="208">
        <f>-NPV('Life Cycle Cost Evaluation'!$M$1,BB86:BB$100)/(1+'Life Cycle Cost Evaluation'!$M$1)^($B85-'Life Cycle Cost Evaluation'!$M$4)</f>
        <v>0</v>
      </c>
      <c r="BC170" s="208">
        <f>-NPV('Life Cycle Cost Evaluation'!$M$1,BC86:BC$100)/(1+'Life Cycle Cost Evaluation'!$M$1)^($B85-'Life Cycle Cost Evaluation'!$M$4)</f>
        <v>0</v>
      </c>
      <c r="BD170" s="208">
        <f>-NPV('Life Cycle Cost Evaluation'!$M$1,BD86:BD$100)/(1+'Life Cycle Cost Evaluation'!$M$1)^($B85-'Life Cycle Cost Evaluation'!$M$4)</f>
        <v>0</v>
      </c>
      <c r="BE170" s="208">
        <f>-NPV('Life Cycle Cost Evaluation'!$M$1,BE86:BE$100)/(1+'Life Cycle Cost Evaluation'!$M$1)^($B85-'Life Cycle Cost Evaluation'!$M$4)</f>
        <v>-16712.481410197877</v>
      </c>
      <c r="BF170" s="208">
        <f>-NPV('Life Cycle Cost Evaluation'!$M$1,BF86:BF$100)/(1+'Life Cycle Cost Evaluation'!$M$1)^($B85-'Life Cycle Cost Evaluation'!$M$4)</f>
        <v>0</v>
      </c>
      <c r="BG170" s="208">
        <f>-NPV('Life Cycle Cost Evaluation'!$M$1,BG86:BG$100)/(1+'Life Cycle Cost Evaluation'!$M$1)^($B85-'Life Cycle Cost Evaluation'!$M$4)</f>
        <v>0</v>
      </c>
      <c r="BH170" s="208">
        <f>-NPV('Life Cycle Cost Evaluation'!$M$1,BH86:BH$100)/(1+'Life Cycle Cost Evaluation'!$M$1)^($B85-'Life Cycle Cost Evaluation'!$M$4)</f>
        <v>-278415.82982769277</v>
      </c>
      <c r="BI170" s="208">
        <f>-NPV('Life Cycle Cost Evaluation'!$M$1,BI86:BI$100)/(1+'Life Cycle Cost Evaluation'!$M$1)^($B85-'Life Cycle Cost Evaluation'!$M$4)</f>
        <v>0</v>
      </c>
      <c r="BJ170" s="208">
        <f>-NPV('Life Cycle Cost Evaluation'!$M$1,BJ86:BJ$100)/(1+'Life Cycle Cost Evaluation'!$M$1)^($B85-'Life Cycle Cost Evaluation'!$M$4)</f>
        <v>0</v>
      </c>
      <c r="BK170" s="208">
        <f>-NPV('Life Cycle Cost Evaluation'!$M$1,BK86:BK$100)/(1+'Life Cycle Cost Evaluation'!$M$1)^($B85-'Life Cycle Cost Evaluation'!$M$4)</f>
        <v>0</v>
      </c>
      <c r="BL170" s="208">
        <f>-NPV('Life Cycle Cost Evaluation'!$M$1,BL86:BL$100)/(1+'Life Cycle Cost Evaluation'!$M$1)^($B85-'Life Cycle Cost Evaluation'!$M$4)</f>
        <v>0</v>
      </c>
      <c r="BM170" s="208">
        <f>-NPV('Life Cycle Cost Evaluation'!$M$1,BM86:BM$100)/(1+'Life Cycle Cost Evaluation'!$M$1)^($B85-'Life Cycle Cost Evaluation'!$M$4)</f>
        <v>0</v>
      </c>
      <c r="BN170" s="208">
        <f>-NPV('Life Cycle Cost Evaluation'!$M$1,BN86:BN$100)/(1+'Life Cycle Cost Evaluation'!$M$1)^($B85-'Life Cycle Cost Evaluation'!$M$4)</f>
        <v>0</v>
      </c>
      <c r="BO170" s="208">
        <f>-NPV('Life Cycle Cost Evaluation'!$M$1,BO86:BO$100)/(1+'Life Cycle Cost Evaluation'!$M$1)^($B85-'Life Cycle Cost Evaluation'!$M$4)</f>
        <v>0</v>
      </c>
      <c r="BP170" s="208">
        <f>-NPV('Life Cycle Cost Evaluation'!$M$1,BP86:BP$100)/(1+'Life Cycle Cost Evaluation'!$M$1)^($B85-'Life Cycle Cost Evaluation'!$M$4)</f>
        <v>0</v>
      </c>
      <c r="BQ170" s="208">
        <f>-NPV('Life Cycle Cost Evaluation'!$M$1,BQ86:BQ$100)/(1+'Life Cycle Cost Evaluation'!$M$1)^($B85-'Life Cycle Cost Evaluation'!$M$4)</f>
        <v>0</v>
      </c>
      <c r="BR170" s="208">
        <f>-NPV('Life Cycle Cost Evaluation'!$M$1,BR86:BR$100)/(1+'Life Cycle Cost Evaluation'!$M$1)^($B85-'Life Cycle Cost Evaluation'!$M$4)</f>
        <v>0</v>
      </c>
      <c r="BS170" s="208">
        <f>-NPV('Life Cycle Cost Evaluation'!$M$1,BS86:BS$100)/(1+'Life Cycle Cost Evaluation'!$M$1)^($B85-'Life Cycle Cost Evaluation'!$M$4)</f>
        <v>0</v>
      </c>
      <c r="BT170" s="208">
        <f>-NPV('Life Cycle Cost Evaluation'!$M$1,BT86:BT$100)/(1+'Life Cycle Cost Evaluation'!$M$1)^($B85-'Life Cycle Cost Evaluation'!$M$4)</f>
        <v>0</v>
      </c>
      <c r="BU170" s="208">
        <f>-NPV('Life Cycle Cost Evaluation'!$M$1,BU86:BU$100)/(1+'Life Cycle Cost Evaluation'!$M$1)^($B85-'Life Cycle Cost Evaluation'!$M$4)</f>
        <v>0</v>
      </c>
      <c r="BV170" s="208">
        <f>-NPV('Life Cycle Cost Evaluation'!$M$1,BV86:BV$100)/(1+'Life Cycle Cost Evaluation'!$M$1)^($B85-'Life Cycle Cost Evaluation'!$M$4)</f>
        <v>0</v>
      </c>
      <c r="BW170" s="208">
        <f>-NPV('Life Cycle Cost Evaluation'!$M$1,BW86:BW$100)/(1+'Life Cycle Cost Evaluation'!$M$1)^($B85-'Life Cycle Cost Evaluation'!$M$4)</f>
        <v>0</v>
      </c>
      <c r="BX170" s="208">
        <f>-NPV('Life Cycle Cost Evaluation'!$M$1,BX86:BX$100)/(1+'Life Cycle Cost Evaluation'!$M$1)^($B85-'Life Cycle Cost Evaluation'!$M$4)</f>
        <v>0</v>
      </c>
      <c r="BY170" s="208">
        <f>-NPV('Life Cycle Cost Evaluation'!$M$1,BY86:BY$100)/(1+'Life Cycle Cost Evaluation'!$M$1)^($B85-'Life Cycle Cost Evaluation'!$M$4)</f>
        <v>0</v>
      </c>
      <c r="BZ170" s="208">
        <f>-NPV('Life Cycle Cost Evaluation'!$M$1,BZ86:BZ$100)/(1+'Life Cycle Cost Evaluation'!$M$1)^($B85-'Life Cycle Cost Evaluation'!$M$4)</f>
        <v>0</v>
      </c>
      <c r="CA170" s="208">
        <f>-NPV('Life Cycle Cost Evaluation'!$M$1,CA86:CA$100)/(1+'Life Cycle Cost Evaluation'!$M$1)^($B85-'Life Cycle Cost Evaluation'!$M$4)</f>
        <v>0</v>
      </c>
      <c r="CB170" s="208">
        <f>-NPV('Life Cycle Cost Evaluation'!$M$1,CB86:CB$100)/(1+'Life Cycle Cost Evaluation'!$M$1)^($B85-'Life Cycle Cost Evaluation'!$M$4)</f>
        <v>0</v>
      </c>
      <c r="CC170" s="208">
        <f>-NPV('Life Cycle Cost Evaluation'!$M$1,CC86:CC$100)/(1+'Life Cycle Cost Evaluation'!$M$1)^($B85-'Life Cycle Cost Evaluation'!$M$4)</f>
        <v>0</v>
      </c>
      <c r="CD170" s="208">
        <f>-NPV('Life Cycle Cost Evaluation'!$M$1,CD86:CD$100)/(1+'Life Cycle Cost Evaluation'!$M$1)^($B85-'Life Cycle Cost Evaluation'!$M$4)</f>
        <v>0</v>
      </c>
      <c r="CE170" s="208">
        <f>-NPV('Life Cycle Cost Evaluation'!$M$1,CE86:CE$100)/(1+'Life Cycle Cost Evaluation'!$M$1)^($B85-'Life Cycle Cost Evaluation'!$M$4)</f>
        <v>0</v>
      </c>
      <c r="CF170" s="208">
        <f>-NPV('Life Cycle Cost Evaluation'!$M$1,CF86:CF$100)/(1+'Life Cycle Cost Evaluation'!$M$1)^($B85-'Life Cycle Cost Evaluation'!$M$4)</f>
        <v>0</v>
      </c>
      <c r="CG170" s="208">
        <f>SUM(D170:BQ170)</f>
        <v>-412265.92564008944</v>
      </c>
    </row>
    <row r="171" spans="2:85" x14ac:dyDescent="0.2">
      <c r="B171" s="86">
        <f t="shared" si="125"/>
        <v>2093</v>
      </c>
      <c r="C171" s="208"/>
      <c r="D171" s="208">
        <f>-NPV('Life Cycle Cost Evaluation'!$M$1,D87:D$100)/(1+'Life Cycle Cost Evaluation'!$M$1)^($B86-'Life Cycle Cost Evaluation'!$M$4)</f>
        <v>0</v>
      </c>
      <c r="E171" s="208">
        <f>-NPV('Life Cycle Cost Evaluation'!$M$1,E87:E$100)/(1+'Life Cycle Cost Evaluation'!$M$1)^($B86-'Life Cycle Cost Evaluation'!$M$4)</f>
        <v>0</v>
      </c>
      <c r="F171" s="208">
        <f>-NPV('Life Cycle Cost Evaluation'!$M$1,F87:F$100)/(1+'Life Cycle Cost Evaluation'!$M$1)^($B86-'Life Cycle Cost Evaluation'!$M$4)</f>
        <v>-1417.8074988962737</v>
      </c>
      <c r="G171" s="208">
        <f>-NPV('Life Cycle Cost Evaluation'!$M$1,G87:G$100)/(1+'Life Cycle Cost Evaluation'!$M$1)^($B86-'Life Cycle Cost Evaluation'!$M$4)</f>
        <v>0</v>
      </c>
      <c r="H171" s="208">
        <f>-NPV('Life Cycle Cost Evaluation'!$M$1,H87:H$100)/(1+'Life Cycle Cost Evaluation'!$M$1)^($B86-'Life Cycle Cost Evaluation'!$M$4)</f>
        <v>-3072.7257033363185</v>
      </c>
      <c r="I171" s="208">
        <f>-NPV('Life Cycle Cost Evaluation'!$M$1,I87:I$100)/(1+'Life Cycle Cost Evaluation'!$M$1)^($B86-'Life Cycle Cost Evaluation'!$M$4)</f>
        <v>-9319.6623224675495</v>
      </c>
      <c r="J171" s="208">
        <f>-NPV('Life Cycle Cost Evaluation'!$M$1,J87:J$100)/(1+'Life Cycle Cost Evaluation'!$M$1)^($B86-'Life Cycle Cost Evaluation'!$M$4)</f>
        <v>-4025.7289914654898</v>
      </c>
      <c r="K171" s="208">
        <f>-NPV('Life Cycle Cost Evaluation'!$M$1,K87:K$100)/(1+'Life Cycle Cost Evaluation'!$M$1)^($B86-'Life Cycle Cost Evaluation'!$M$4)</f>
        <v>0</v>
      </c>
      <c r="L171" s="208">
        <f>-NPV('Life Cycle Cost Evaluation'!$M$1,L87:L$100)/(1+'Life Cycle Cost Evaluation'!$M$1)^($B86-'Life Cycle Cost Evaluation'!$M$4)</f>
        <v>-2042.2625831244661</v>
      </c>
      <c r="M171" s="208">
        <f>-NPV('Life Cycle Cost Evaluation'!$M$1,M87:M$100)/(1+'Life Cycle Cost Evaluation'!$M$1)^($B86-'Life Cycle Cost Evaluation'!$M$4)</f>
        <v>-1491.7314011876238</v>
      </c>
      <c r="N171" s="208">
        <f>-NPV('Life Cycle Cost Evaluation'!$M$1,N87:N$100)/(1+'Life Cycle Cost Evaluation'!$M$1)^($B86-'Life Cycle Cost Evaluation'!$M$4)</f>
        <v>0</v>
      </c>
      <c r="O171" s="208">
        <f>-NPV('Life Cycle Cost Evaluation'!$M$1,O87:O$100)/(1+'Life Cycle Cost Evaluation'!$M$1)^($B86-'Life Cycle Cost Evaluation'!$M$4)</f>
        <v>0</v>
      </c>
      <c r="P171" s="208">
        <f>-NPV('Life Cycle Cost Evaluation'!$M$1,P87:P$100)/(1+'Life Cycle Cost Evaluation'!$M$1)^($B86-'Life Cycle Cost Evaluation'!$M$4)</f>
        <v>0</v>
      </c>
      <c r="Q171" s="208">
        <f>-NPV('Life Cycle Cost Evaluation'!$M$1,Q87:Q$100)/(1+'Life Cycle Cost Evaluation'!$M$1)^($B86-'Life Cycle Cost Evaluation'!$M$4)</f>
        <v>0</v>
      </c>
      <c r="R171" s="208">
        <f>-NPV('Life Cycle Cost Evaluation'!$M$1,R87:R$100)/(1+'Life Cycle Cost Evaluation'!$M$1)^($B86-'Life Cycle Cost Evaluation'!$M$4)</f>
        <v>0</v>
      </c>
      <c r="S171" s="208">
        <f>-NPV('Life Cycle Cost Evaluation'!$M$1,S87:S$100)/(1+'Life Cycle Cost Evaluation'!$M$1)^($B86-'Life Cycle Cost Evaluation'!$M$4)</f>
        <v>0</v>
      </c>
      <c r="T171" s="208">
        <f>-NPV('Life Cycle Cost Evaluation'!$M$1,T87:T$100)/(1+'Life Cycle Cost Evaluation'!$M$1)^($B86-'Life Cycle Cost Evaluation'!$M$4)</f>
        <v>0</v>
      </c>
      <c r="U171" s="208">
        <f>-NPV('Life Cycle Cost Evaluation'!$M$1,U87:U$100)/(1+'Life Cycle Cost Evaluation'!$M$1)^($B86-'Life Cycle Cost Evaluation'!$M$4)</f>
        <v>0</v>
      </c>
      <c r="V171" s="208">
        <f>-NPV('Life Cycle Cost Evaluation'!$M$1,V87:V$100)/(1+'Life Cycle Cost Evaluation'!$M$1)^($B86-'Life Cycle Cost Evaluation'!$M$4)</f>
        <v>0</v>
      </c>
      <c r="W171" s="208">
        <f>-NPV('Life Cycle Cost Evaluation'!$M$1,W87:W$100)/(1+'Life Cycle Cost Evaluation'!$M$1)^($B86-'Life Cycle Cost Evaluation'!$M$4)</f>
        <v>0</v>
      </c>
      <c r="X171" s="208">
        <f>-NPV('Life Cycle Cost Evaluation'!$M$1,X87:X$100)/(1+'Life Cycle Cost Evaluation'!$M$1)^($B86-'Life Cycle Cost Evaluation'!$M$4)</f>
        <v>-6842.7255254596048</v>
      </c>
      <c r="Y171" s="208">
        <f>-NPV('Life Cycle Cost Evaluation'!$M$1,Y87:Y$100)/(1+'Life Cycle Cost Evaluation'!$M$1)^($B86-'Life Cycle Cost Evaluation'!$M$4)</f>
        <v>0</v>
      </c>
      <c r="Z171" s="208">
        <f>-NPV('Life Cycle Cost Evaluation'!$M$1,Z87:Z$100)/(1+'Life Cycle Cost Evaluation'!$M$1)^($B86-'Life Cycle Cost Evaluation'!$M$4)</f>
        <v>0</v>
      </c>
      <c r="AA171" s="208">
        <f>-NPV('Life Cycle Cost Evaluation'!$M$1,AA87:AA$100)/(1+'Life Cycle Cost Evaluation'!$M$1)^($B86-'Life Cycle Cost Evaluation'!$M$4)</f>
        <v>-6434.0802577813738</v>
      </c>
      <c r="AB171" s="208">
        <f>-NPV('Life Cycle Cost Evaluation'!$M$1,AB87:AB$100)/(1+'Life Cycle Cost Evaluation'!$M$1)^($B86-'Life Cycle Cost Evaluation'!$M$4)</f>
        <v>0</v>
      </c>
      <c r="AC171" s="208">
        <f>-NPV('Life Cycle Cost Evaluation'!$M$1,AC87:AC$100)/(1+'Life Cycle Cost Evaluation'!$M$1)^($B86-'Life Cycle Cost Evaluation'!$M$4)</f>
        <v>0</v>
      </c>
      <c r="AD171" s="208">
        <f>-NPV('Life Cycle Cost Evaluation'!$M$1,AD87:AD$100)/(1+'Life Cycle Cost Evaluation'!$M$1)^($B86-'Life Cycle Cost Evaluation'!$M$4)</f>
        <v>0</v>
      </c>
      <c r="AE171" s="208">
        <f>-NPV('Life Cycle Cost Evaluation'!$M$1,AE87:AE$100)/(1+'Life Cycle Cost Evaluation'!$M$1)^($B86-'Life Cycle Cost Evaluation'!$M$4)</f>
        <v>-5580.8097787310062</v>
      </c>
      <c r="AF171" s="208">
        <f>-NPV('Life Cycle Cost Evaluation'!$M$1,AF87:AF$100)/(1+'Life Cycle Cost Evaluation'!$M$1)^($B86-'Life Cycle Cost Evaluation'!$M$4)</f>
        <v>0</v>
      </c>
      <c r="AG171" s="208">
        <f>-NPV('Life Cycle Cost Evaluation'!$M$1,AG87:AG$100)/(1+'Life Cycle Cost Evaluation'!$M$1)^($B86-'Life Cycle Cost Evaluation'!$M$4)</f>
        <v>0</v>
      </c>
      <c r="AH171" s="208">
        <f>-NPV('Life Cycle Cost Evaluation'!$M$1,AH87:AH$100)/(1+'Life Cycle Cost Evaluation'!$M$1)^($B86-'Life Cycle Cost Evaluation'!$M$4)</f>
        <v>0</v>
      </c>
      <c r="AI171" s="208">
        <f>-NPV('Life Cycle Cost Evaluation'!$M$1,AI87:AI$100)/(1+'Life Cycle Cost Evaluation'!$M$1)^($B86-'Life Cycle Cost Evaluation'!$M$4)</f>
        <v>-24655.176079511621</v>
      </c>
      <c r="AJ171" s="208">
        <f>-NPV('Life Cycle Cost Evaluation'!$M$1,AJ87:AJ$100)/(1+'Life Cycle Cost Evaluation'!$M$1)^($B86-'Life Cycle Cost Evaluation'!$M$4)</f>
        <v>0</v>
      </c>
      <c r="AK171" s="208">
        <f>-NPV('Life Cycle Cost Evaluation'!$M$1,AK87:AK$100)/(1+'Life Cycle Cost Evaluation'!$M$1)^($B86-'Life Cycle Cost Evaluation'!$M$4)</f>
        <v>0</v>
      </c>
      <c r="AL171" s="208">
        <f>-NPV('Life Cycle Cost Evaluation'!$M$1,AL87:AL$100)/(1+'Life Cycle Cost Evaluation'!$M$1)^($B86-'Life Cycle Cost Evaluation'!$M$4)</f>
        <v>-6202.2653312890807</v>
      </c>
      <c r="AM171" s="208">
        <f>-NPV('Life Cycle Cost Evaluation'!$M$1,AM87:AM$100)/(1+'Life Cycle Cost Evaluation'!$M$1)^($B86-'Life Cycle Cost Evaluation'!$M$4)</f>
        <v>0</v>
      </c>
      <c r="AN171" s="208">
        <f>-NPV('Life Cycle Cost Evaluation'!$M$1,AN87:AN$100)/(1+'Life Cycle Cost Evaluation'!$M$1)^($B86-'Life Cycle Cost Evaluation'!$M$4)</f>
        <v>0</v>
      </c>
      <c r="AO171" s="208">
        <f>-NPV('Life Cycle Cost Evaluation'!$M$1,AO87:AO$100)/(1+'Life Cycle Cost Evaluation'!$M$1)^($B86-'Life Cycle Cost Evaluation'!$M$4)</f>
        <v>0</v>
      </c>
      <c r="AP171" s="208">
        <f>-NPV('Life Cycle Cost Evaluation'!$M$1,AP87:AP$100)/(1+'Life Cycle Cost Evaluation'!$M$1)^($B86-'Life Cycle Cost Evaluation'!$M$4)</f>
        <v>-7573.4709818731471</v>
      </c>
      <c r="AQ171" s="208">
        <f>-NPV('Life Cycle Cost Evaluation'!$M$1,AQ87:AQ$100)/(1+'Life Cycle Cost Evaluation'!$M$1)^($B86-'Life Cycle Cost Evaluation'!$M$4)</f>
        <v>0</v>
      </c>
      <c r="AR171" s="208">
        <f>-NPV('Life Cycle Cost Evaluation'!$M$1,AR87:AR$100)/(1+'Life Cycle Cost Evaluation'!$M$1)^($B86-'Life Cycle Cost Evaluation'!$M$4)</f>
        <v>0</v>
      </c>
      <c r="AS171" s="208">
        <f>-NPV('Life Cycle Cost Evaluation'!$M$1,AS87:AS$100)/(1+'Life Cycle Cost Evaluation'!$M$1)^($B86-'Life Cycle Cost Evaluation'!$M$4)</f>
        <v>0</v>
      </c>
      <c r="AT171" s="208">
        <f>-NPV('Life Cycle Cost Evaluation'!$M$1,AT87:AT$100)/(1+'Life Cycle Cost Evaluation'!$M$1)^($B86-'Life Cycle Cost Evaluation'!$M$4)</f>
        <v>0</v>
      </c>
      <c r="AU171" s="208">
        <f>-NPV('Life Cycle Cost Evaluation'!$M$1,AU87:AU$100)/(1+'Life Cycle Cost Evaluation'!$M$1)^($B86-'Life Cycle Cost Evaluation'!$M$4)</f>
        <v>0</v>
      </c>
      <c r="AV171" s="208">
        <f>-NPV('Life Cycle Cost Evaluation'!$M$1,AV87:AV$100)/(1+'Life Cycle Cost Evaluation'!$M$1)^($B86-'Life Cycle Cost Evaluation'!$M$4)</f>
        <v>0</v>
      </c>
      <c r="AW171" s="208">
        <f>-NPV('Life Cycle Cost Evaluation'!$M$1,AW87:AW$100)/(1+'Life Cycle Cost Evaluation'!$M$1)^($B86-'Life Cycle Cost Evaluation'!$M$4)</f>
        <v>0</v>
      </c>
      <c r="AX171" s="208">
        <f>-NPV('Life Cycle Cost Evaluation'!$M$1,AX87:AX$100)/(1+'Life Cycle Cost Evaluation'!$M$1)^($B86-'Life Cycle Cost Evaluation'!$M$4)</f>
        <v>0</v>
      </c>
      <c r="AY171" s="208">
        <f>-NPV('Life Cycle Cost Evaluation'!$M$1,AY87:AY$100)/(1+'Life Cycle Cost Evaluation'!$M$1)^($B86-'Life Cycle Cost Evaluation'!$M$4)</f>
        <v>0</v>
      </c>
      <c r="AZ171" s="208">
        <f>-NPV('Life Cycle Cost Evaluation'!$M$1,AZ87:AZ$100)/(1+'Life Cycle Cost Evaluation'!$M$1)^($B86-'Life Cycle Cost Evaluation'!$M$4)</f>
        <v>-23856.034636628181</v>
      </c>
      <c r="BA171" s="208">
        <f>-NPV('Life Cycle Cost Evaluation'!$M$1,BA87:BA$100)/(1+'Life Cycle Cost Evaluation'!$M$1)^($B86-'Life Cycle Cost Evaluation'!$M$4)</f>
        <v>0</v>
      </c>
      <c r="BB171" s="208">
        <f>-NPV('Life Cycle Cost Evaluation'!$M$1,BB87:BB$100)/(1+'Life Cycle Cost Evaluation'!$M$1)^($B86-'Life Cycle Cost Evaluation'!$M$4)</f>
        <v>0</v>
      </c>
      <c r="BC171" s="208">
        <f>-NPV('Life Cycle Cost Evaluation'!$M$1,BC87:BC$100)/(1+'Life Cycle Cost Evaluation'!$M$1)^($B86-'Life Cycle Cost Evaluation'!$M$4)</f>
        <v>0</v>
      </c>
      <c r="BD171" s="208">
        <f>-NPV('Life Cycle Cost Evaluation'!$M$1,BD87:BD$100)/(1+'Life Cycle Cost Evaluation'!$M$1)^($B86-'Life Cycle Cost Evaluation'!$M$4)</f>
        <v>0</v>
      </c>
      <c r="BE171" s="208">
        <f>-NPV('Life Cycle Cost Evaluation'!$M$1,BE87:BE$100)/(1+'Life Cycle Cost Evaluation'!$M$1)^($B86-'Life Cycle Cost Evaluation'!$M$4)</f>
        <v>-14777.461924708143</v>
      </c>
      <c r="BF171" s="208">
        <f>-NPV('Life Cycle Cost Evaluation'!$M$1,BF87:BF$100)/(1+'Life Cycle Cost Evaluation'!$M$1)^($B86-'Life Cycle Cost Evaluation'!$M$4)</f>
        <v>0</v>
      </c>
      <c r="BG171" s="208">
        <f>-NPV('Life Cycle Cost Evaluation'!$M$1,BG87:BG$100)/(1+'Life Cycle Cost Evaluation'!$M$1)^($B86-'Life Cycle Cost Evaluation'!$M$4)</f>
        <v>0</v>
      </c>
      <c r="BH171" s="208">
        <f>-NPV('Life Cycle Cost Evaluation'!$M$1,BH87:BH$100)/(1+'Life Cycle Cost Evaluation'!$M$1)^($B86-'Life Cycle Cost Evaluation'!$M$4)</f>
        <v>-246155.27144960756</v>
      </c>
      <c r="BI171" s="208">
        <f>-NPV('Life Cycle Cost Evaluation'!$M$1,BI87:BI$100)/(1+'Life Cycle Cost Evaluation'!$M$1)^($B86-'Life Cycle Cost Evaluation'!$M$4)</f>
        <v>0</v>
      </c>
      <c r="BJ171" s="208">
        <f>-NPV('Life Cycle Cost Evaluation'!$M$1,BJ87:BJ$100)/(1+'Life Cycle Cost Evaluation'!$M$1)^($B86-'Life Cycle Cost Evaluation'!$M$4)</f>
        <v>0</v>
      </c>
      <c r="BK171" s="208">
        <f>-NPV('Life Cycle Cost Evaluation'!$M$1,BK87:BK$100)/(1+'Life Cycle Cost Evaluation'!$M$1)^($B86-'Life Cycle Cost Evaluation'!$M$4)</f>
        <v>0</v>
      </c>
      <c r="BL171" s="208">
        <f>-NPV('Life Cycle Cost Evaluation'!$M$1,BL87:BL$100)/(1+'Life Cycle Cost Evaluation'!$M$1)^($B86-'Life Cycle Cost Evaluation'!$M$4)</f>
        <v>0</v>
      </c>
      <c r="BM171" s="208">
        <f>-NPV('Life Cycle Cost Evaluation'!$M$1,BM87:BM$100)/(1+'Life Cycle Cost Evaluation'!$M$1)^($B86-'Life Cycle Cost Evaluation'!$M$4)</f>
        <v>0</v>
      </c>
      <c r="BN171" s="208">
        <f>-NPV('Life Cycle Cost Evaluation'!$M$1,BN87:BN$100)/(1+'Life Cycle Cost Evaluation'!$M$1)^($B86-'Life Cycle Cost Evaluation'!$M$4)</f>
        <v>0</v>
      </c>
      <c r="BO171" s="208">
        <f>-NPV('Life Cycle Cost Evaluation'!$M$1,BO87:BO$100)/(1+'Life Cycle Cost Evaluation'!$M$1)^($B86-'Life Cycle Cost Evaluation'!$M$4)</f>
        <v>0</v>
      </c>
      <c r="BP171" s="208">
        <f>-NPV('Life Cycle Cost Evaluation'!$M$1,BP87:BP$100)/(1+'Life Cycle Cost Evaluation'!$M$1)^($B86-'Life Cycle Cost Evaluation'!$M$4)</f>
        <v>0</v>
      </c>
      <c r="BQ171" s="208">
        <f>-NPV('Life Cycle Cost Evaluation'!$M$1,BQ87:BQ$100)/(1+'Life Cycle Cost Evaluation'!$M$1)^($B86-'Life Cycle Cost Evaluation'!$M$4)</f>
        <v>0</v>
      </c>
      <c r="BR171" s="208">
        <f>-NPV('Life Cycle Cost Evaluation'!$M$1,BR87:BR$100)/(1+'Life Cycle Cost Evaluation'!$M$1)^($B86-'Life Cycle Cost Evaluation'!$M$4)</f>
        <v>0</v>
      </c>
      <c r="BS171" s="208">
        <f>-NPV('Life Cycle Cost Evaluation'!$M$1,BS87:BS$100)/(1+'Life Cycle Cost Evaluation'!$M$1)^($B86-'Life Cycle Cost Evaluation'!$M$4)</f>
        <v>0</v>
      </c>
      <c r="BT171" s="208">
        <f>-NPV('Life Cycle Cost Evaluation'!$M$1,BT87:BT$100)/(1+'Life Cycle Cost Evaluation'!$M$1)^($B86-'Life Cycle Cost Evaluation'!$M$4)</f>
        <v>0</v>
      </c>
      <c r="BU171" s="208">
        <f>-NPV('Life Cycle Cost Evaluation'!$M$1,BU87:BU$100)/(1+'Life Cycle Cost Evaluation'!$M$1)^($B86-'Life Cycle Cost Evaluation'!$M$4)</f>
        <v>0</v>
      </c>
      <c r="BV171" s="208">
        <f>-NPV('Life Cycle Cost Evaluation'!$M$1,BV87:BV$100)/(1+'Life Cycle Cost Evaluation'!$M$1)^($B86-'Life Cycle Cost Evaluation'!$M$4)</f>
        <v>0</v>
      </c>
      <c r="BW171" s="208">
        <f>-NPV('Life Cycle Cost Evaluation'!$M$1,BW87:BW$100)/(1+'Life Cycle Cost Evaluation'!$M$1)^($B86-'Life Cycle Cost Evaluation'!$M$4)</f>
        <v>0</v>
      </c>
      <c r="BX171" s="208">
        <f>-NPV('Life Cycle Cost Evaluation'!$M$1,BX87:BX$100)/(1+'Life Cycle Cost Evaluation'!$M$1)^($B86-'Life Cycle Cost Evaluation'!$M$4)</f>
        <v>0</v>
      </c>
      <c r="BY171" s="208">
        <f>-NPV('Life Cycle Cost Evaluation'!$M$1,BY87:BY$100)/(1+'Life Cycle Cost Evaluation'!$M$1)^($B86-'Life Cycle Cost Evaluation'!$M$4)</f>
        <v>0</v>
      </c>
      <c r="BZ171" s="208">
        <f>-NPV('Life Cycle Cost Evaluation'!$M$1,BZ87:BZ$100)/(1+'Life Cycle Cost Evaluation'!$M$1)^($B86-'Life Cycle Cost Evaluation'!$M$4)</f>
        <v>0</v>
      </c>
      <c r="CA171" s="208">
        <f>-NPV('Life Cycle Cost Evaluation'!$M$1,CA87:CA$100)/(1+'Life Cycle Cost Evaluation'!$M$1)^($B86-'Life Cycle Cost Evaluation'!$M$4)</f>
        <v>0</v>
      </c>
      <c r="CB171" s="208">
        <f>-NPV('Life Cycle Cost Evaluation'!$M$1,CB87:CB$100)/(1+'Life Cycle Cost Evaluation'!$M$1)^($B86-'Life Cycle Cost Evaluation'!$M$4)</f>
        <v>0</v>
      </c>
      <c r="CC171" s="208">
        <f>-NPV('Life Cycle Cost Evaluation'!$M$1,CC87:CC$100)/(1+'Life Cycle Cost Evaluation'!$M$1)^($B86-'Life Cycle Cost Evaluation'!$M$4)</f>
        <v>0</v>
      </c>
      <c r="CD171" s="208">
        <f>-NPV('Life Cycle Cost Evaluation'!$M$1,CD87:CD$100)/(1+'Life Cycle Cost Evaluation'!$M$1)^($B86-'Life Cycle Cost Evaluation'!$M$4)</f>
        <v>0</v>
      </c>
      <c r="CE171" s="208">
        <f>-NPV('Life Cycle Cost Evaluation'!$M$1,CE87:CE$100)/(1+'Life Cycle Cost Evaluation'!$M$1)^($B86-'Life Cycle Cost Evaluation'!$M$4)</f>
        <v>0</v>
      </c>
      <c r="CF171" s="208">
        <f>-NPV('Life Cycle Cost Evaluation'!$M$1,CF87:CF$100)/(1+'Life Cycle Cost Evaluation'!$M$1)^($B86-'Life Cycle Cost Evaluation'!$M$4)</f>
        <v>0</v>
      </c>
      <c r="CG171" s="208">
        <f>SUM(D171:BR171)</f>
        <v>-363447.21446606744</v>
      </c>
    </row>
    <row r="172" spans="2:85" x14ac:dyDescent="0.2">
      <c r="B172" s="86">
        <f t="shared" si="125"/>
        <v>2094</v>
      </c>
      <c r="C172" s="208"/>
      <c r="D172" s="208">
        <f>-NPV('Life Cycle Cost Evaluation'!$M$1,D88:D$100)/(1+'Life Cycle Cost Evaluation'!$M$1)^($B87-'Life Cycle Cost Evaluation'!$M$4)</f>
        <v>0</v>
      </c>
      <c r="E172" s="208">
        <f>-NPV('Life Cycle Cost Evaluation'!$M$1,E88:E$100)/(1+'Life Cycle Cost Evaluation'!$M$1)^($B87-'Life Cycle Cost Evaluation'!$M$4)</f>
        <v>0</v>
      </c>
      <c r="F172" s="208">
        <f>-NPV('Life Cycle Cost Evaluation'!$M$1,F88:F$100)/(1+'Life Cycle Cost Evaluation'!$M$1)^($B87-'Life Cycle Cost Evaluation'!$M$4)</f>
        <v>0</v>
      </c>
      <c r="G172" s="208">
        <f>-NPV('Life Cycle Cost Evaluation'!$M$1,G88:G$100)/(1+'Life Cycle Cost Evaluation'!$M$1)^($B87-'Life Cycle Cost Evaluation'!$M$4)</f>
        <v>0</v>
      </c>
      <c r="H172" s="208">
        <f>-NPV('Life Cycle Cost Evaluation'!$M$1,H88:H$100)/(1+'Life Cycle Cost Evaluation'!$M$1)^($B87-'Life Cycle Cost Evaluation'!$M$4)</f>
        <v>-2795.285500424297</v>
      </c>
      <c r="I172" s="208">
        <f>-NPV('Life Cycle Cost Evaluation'!$M$1,I88:I$100)/(1+'Life Cycle Cost Evaluation'!$M$1)^($B87-'Life Cycle Cost Evaluation'!$M$4)</f>
        <v>-8361.5560899891043</v>
      </c>
      <c r="J172" s="208">
        <f>-NPV('Life Cycle Cost Evaluation'!$M$1,J88:J$100)/(1+'Life Cycle Cost Evaluation'!$M$1)^($B87-'Life Cycle Cost Evaluation'!$M$4)</f>
        <v>-3571.6631015938533</v>
      </c>
      <c r="K172" s="208">
        <f>-NPV('Life Cycle Cost Evaluation'!$M$1,K88:K$100)/(1+'Life Cycle Cost Evaluation'!$M$1)^($B87-'Life Cycle Cost Evaluation'!$M$4)</f>
        <v>0</v>
      </c>
      <c r="L172" s="208">
        <f>-NPV('Life Cycle Cost Evaluation'!$M$1,L88:L$100)/(1+'Life Cycle Cost Evaluation'!$M$1)^($B87-'Life Cycle Cost Evaluation'!$M$4)</f>
        <v>-1785.3929877124503</v>
      </c>
      <c r="M172" s="208">
        <f>-NPV('Life Cycle Cost Evaluation'!$M$1,M88:M$100)/(1+'Life Cycle Cost Evaluation'!$M$1)^($B87-'Life Cycle Cost Evaluation'!$M$4)</f>
        <v>-1298.7455094573606</v>
      </c>
      <c r="N172" s="208">
        <f>-NPV('Life Cycle Cost Evaluation'!$M$1,N88:N$100)/(1+'Life Cycle Cost Evaluation'!$M$1)^($B87-'Life Cycle Cost Evaluation'!$M$4)</f>
        <v>0</v>
      </c>
      <c r="O172" s="208">
        <f>-NPV('Life Cycle Cost Evaluation'!$M$1,O88:O$100)/(1+'Life Cycle Cost Evaluation'!$M$1)^($B87-'Life Cycle Cost Evaluation'!$M$4)</f>
        <v>0</v>
      </c>
      <c r="P172" s="208">
        <f>-NPV('Life Cycle Cost Evaluation'!$M$1,P88:P$100)/(1+'Life Cycle Cost Evaluation'!$M$1)^($B87-'Life Cycle Cost Evaluation'!$M$4)</f>
        <v>0</v>
      </c>
      <c r="Q172" s="208">
        <f>-NPV('Life Cycle Cost Evaluation'!$M$1,Q88:Q$100)/(1+'Life Cycle Cost Evaluation'!$M$1)^($B87-'Life Cycle Cost Evaluation'!$M$4)</f>
        <v>0</v>
      </c>
      <c r="R172" s="208">
        <f>-NPV('Life Cycle Cost Evaluation'!$M$1,R88:R$100)/(1+'Life Cycle Cost Evaluation'!$M$1)^($B87-'Life Cycle Cost Evaluation'!$M$4)</f>
        <v>0</v>
      </c>
      <c r="S172" s="208">
        <f>-NPV('Life Cycle Cost Evaluation'!$M$1,S88:S$100)/(1+'Life Cycle Cost Evaluation'!$M$1)^($B87-'Life Cycle Cost Evaluation'!$M$4)</f>
        <v>0</v>
      </c>
      <c r="T172" s="208">
        <f>-NPV('Life Cycle Cost Evaluation'!$M$1,T88:T$100)/(1+'Life Cycle Cost Evaluation'!$M$1)^($B87-'Life Cycle Cost Evaluation'!$M$4)</f>
        <v>0</v>
      </c>
      <c r="U172" s="208">
        <f>-NPV('Life Cycle Cost Evaluation'!$M$1,U88:U$100)/(1+'Life Cycle Cost Evaluation'!$M$1)^($B87-'Life Cycle Cost Evaluation'!$M$4)</f>
        <v>0</v>
      </c>
      <c r="V172" s="208">
        <f>-NPV('Life Cycle Cost Evaluation'!$M$1,V88:V$100)/(1+'Life Cycle Cost Evaluation'!$M$1)^($B87-'Life Cycle Cost Evaluation'!$M$4)</f>
        <v>0</v>
      </c>
      <c r="W172" s="208">
        <f>-NPV('Life Cycle Cost Evaluation'!$M$1,W88:W$100)/(1+'Life Cycle Cost Evaluation'!$M$1)^($B87-'Life Cycle Cost Evaluation'!$M$4)</f>
        <v>0</v>
      </c>
      <c r="X172" s="208">
        <f>-NPV('Life Cycle Cost Evaluation'!$M$1,X88:X$100)/(1+'Life Cycle Cost Evaluation'!$M$1)^($B87-'Life Cycle Cost Evaluation'!$M$4)</f>
        <v>-5875.7166921107437</v>
      </c>
      <c r="Y172" s="208">
        <f>-NPV('Life Cycle Cost Evaluation'!$M$1,Y88:Y$100)/(1+'Life Cycle Cost Evaluation'!$M$1)^($B87-'Life Cycle Cost Evaluation'!$M$4)</f>
        <v>0</v>
      </c>
      <c r="Z172" s="208">
        <f>-NPV('Life Cycle Cost Evaluation'!$M$1,Z88:Z$100)/(1+'Life Cycle Cost Evaluation'!$M$1)^($B87-'Life Cycle Cost Evaluation'!$M$4)</f>
        <v>0</v>
      </c>
      <c r="AA172" s="208">
        <f>-NPV('Life Cycle Cost Evaluation'!$M$1,AA88:AA$100)/(1+'Life Cycle Cost Evaluation'!$M$1)^($B87-'Life Cycle Cost Evaluation'!$M$4)</f>
        <v>-5561.6150292370958</v>
      </c>
      <c r="AB172" s="208">
        <f>-NPV('Life Cycle Cost Evaluation'!$M$1,AB88:AB$100)/(1+'Life Cycle Cost Evaluation'!$M$1)^($B87-'Life Cycle Cost Evaluation'!$M$4)</f>
        <v>0</v>
      </c>
      <c r="AC172" s="208">
        <f>-NPV('Life Cycle Cost Evaluation'!$M$1,AC88:AC$100)/(1+'Life Cycle Cost Evaluation'!$M$1)^($B87-'Life Cycle Cost Evaluation'!$M$4)</f>
        <v>0</v>
      </c>
      <c r="AD172" s="208">
        <f>-NPV('Life Cycle Cost Evaluation'!$M$1,AD88:AD$100)/(1+'Life Cycle Cost Evaluation'!$M$1)^($B87-'Life Cycle Cost Evaluation'!$M$4)</f>
        <v>0</v>
      </c>
      <c r="AE172" s="208">
        <f>-NPV('Life Cycle Cost Evaluation'!$M$1,AE88:AE$100)/(1+'Life Cycle Cost Evaluation'!$M$1)^($B87-'Life Cycle Cost Evaluation'!$M$4)</f>
        <v>-4853.1616931791814</v>
      </c>
      <c r="AF172" s="208">
        <f>-NPV('Life Cycle Cost Evaluation'!$M$1,AF88:AF$100)/(1+'Life Cycle Cost Evaluation'!$M$1)^($B87-'Life Cycle Cost Evaluation'!$M$4)</f>
        <v>0</v>
      </c>
      <c r="AG172" s="208">
        <f>-NPV('Life Cycle Cost Evaluation'!$M$1,AG88:AG$100)/(1+'Life Cycle Cost Evaluation'!$M$1)^($B87-'Life Cycle Cost Evaluation'!$M$4)</f>
        <v>0</v>
      </c>
      <c r="AH172" s="208">
        <f>-NPV('Life Cycle Cost Evaluation'!$M$1,AH88:AH$100)/(1+'Life Cycle Cost Evaluation'!$M$1)^($B87-'Life Cycle Cost Evaluation'!$M$4)</f>
        <v>0</v>
      </c>
      <c r="AI172" s="208">
        <f>-NPV('Life Cycle Cost Evaluation'!$M$1,AI88:AI$100)/(1+'Life Cycle Cost Evaluation'!$M$1)^($B87-'Life Cycle Cost Evaluation'!$M$4)</f>
        <v>-21528.602648839304</v>
      </c>
      <c r="AJ172" s="208">
        <f>-NPV('Life Cycle Cost Evaluation'!$M$1,AJ88:AJ$100)/(1+'Life Cycle Cost Evaluation'!$M$1)^($B87-'Life Cycle Cost Evaluation'!$M$4)</f>
        <v>0</v>
      </c>
      <c r="AK172" s="208">
        <f>-NPV('Life Cycle Cost Evaluation'!$M$1,AK88:AK$100)/(1+'Life Cycle Cost Evaluation'!$M$1)^($B87-'Life Cycle Cost Evaluation'!$M$4)</f>
        <v>0</v>
      </c>
      <c r="AL172" s="208">
        <f>-NPV('Life Cycle Cost Evaluation'!$M$1,AL88:AL$100)/(1+'Life Cycle Cost Evaluation'!$M$1)^($B87-'Life Cycle Cost Evaluation'!$M$4)</f>
        <v>-5428.0252115973781</v>
      </c>
      <c r="AM172" s="208">
        <f>-NPV('Life Cycle Cost Evaluation'!$M$1,AM88:AM$100)/(1+'Life Cycle Cost Evaluation'!$M$1)^($B87-'Life Cycle Cost Evaluation'!$M$4)</f>
        <v>0</v>
      </c>
      <c r="AN172" s="208">
        <f>-NPV('Life Cycle Cost Evaluation'!$M$1,AN88:AN$100)/(1+'Life Cycle Cost Evaluation'!$M$1)^($B87-'Life Cycle Cost Evaluation'!$M$4)</f>
        <v>0</v>
      </c>
      <c r="AO172" s="208">
        <f>-NPV('Life Cycle Cost Evaluation'!$M$1,AO88:AO$100)/(1+'Life Cycle Cost Evaluation'!$M$1)^($B87-'Life Cycle Cost Evaluation'!$M$4)</f>
        <v>0</v>
      </c>
      <c r="AP172" s="208">
        <f>-NPV('Life Cycle Cost Evaluation'!$M$1,AP88:AP$100)/(1+'Life Cycle Cost Evaluation'!$M$1)^($B87-'Life Cycle Cost Evaluation'!$M$4)</f>
        <v>-6643.0833567746067</v>
      </c>
      <c r="AQ172" s="208">
        <f>-NPV('Life Cycle Cost Evaluation'!$M$1,AQ88:AQ$100)/(1+'Life Cycle Cost Evaluation'!$M$1)^($B87-'Life Cycle Cost Evaluation'!$M$4)</f>
        <v>0</v>
      </c>
      <c r="AR172" s="208">
        <f>-NPV('Life Cycle Cost Evaluation'!$M$1,AR88:AR$100)/(1+'Life Cycle Cost Evaluation'!$M$1)^($B87-'Life Cycle Cost Evaluation'!$M$4)</f>
        <v>0</v>
      </c>
      <c r="AS172" s="208">
        <f>-NPV('Life Cycle Cost Evaluation'!$M$1,AS88:AS$100)/(1+'Life Cycle Cost Evaluation'!$M$1)^($B87-'Life Cycle Cost Evaluation'!$M$4)</f>
        <v>0</v>
      </c>
      <c r="AT172" s="208">
        <f>-NPV('Life Cycle Cost Evaluation'!$M$1,AT88:AT$100)/(1+'Life Cycle Cost Evaluation'!$M$1)^($B87-'Life Cycle Cost Evaluation'!$M$4)</f>
        <v>0</v>
      </c>
      <c r="AU172" s="208">
        <f>-NPV('Life Cycle Cost Evaluation'!$M$1,AU88:AU$100)/(1+'Life Cycle Cost Evaluation'!$M$1)^($B87-'Life Cycle Cost Evaluation'!$M$4)</f>
        <v>0</v>
      </c>
      <c r="AV172" s="208">
        <f>-NPV('Life Cycle Cost Evaluation'!$M$1,AV88:AV$100)/(1+'Life Cycle Cost Evaluation'!$M$1)^($B87-'Life Cycle Cost Evaluation'!$M$4)</f>
        <v>0</v>
      </c>
      <c r="AW172" s="208">
        <f>-NPV('Life Cycle Cost Evaluation'!$M$1,AW88:AW$100)/(1+'Life Cycle Cost Evaluation'!$M$1)^($B87-'Life Cycle Cost Evaluation'!$M$4)</f>
        <v>0</v>
      </c>
      <c r="AX172" s="208">
        <f>-NPV('Life Cycle Cost Evaluation'!$M$1,AX88:AX$100)/(1+'Life Cycle Cost Evaluation'!$M$1)^($B87-'Life Cycle Cost Evaluation'!$M$4)</f>
        <v>0</v>
      </c>
      <c r="AY172" s="208">
        <f>-NPV('Life Cycle Cost Evaluation'!$M$1,AY88:AY$100)/(1+'Life Cycle Cost Evaluation'!$M$1)^($B87-'Life Cycle Cost Evaluation'!$M$4)</f>
        <v>0</v>
      </c>
      <c r="AZ172" s="208">
        <f>-NPV('Life Cycle Cost Evaluation'!$M$1,AZ88:AZ$100)/(1+'Life Cycle Cost Evaluation'!$M$1)^($B87-'Life Cycle Cost Evaluation'!$M$4)</f>
        <v>-20989.66349197318</v>
      </c>
      <c r="BA172" s="208">
        <f>-NPV('Life Cycle Cost Evaluation'!$M$1,BA88:BA$100)/(1+'Life Cycle Cost Evaluation'!$M$1)^($B87-'Life Cycle Cost Evaluation'!$M$4)</f>
        <v>0</v>
      </c>
      <c r="BB172" s="208">
        <f>-NPV('Life Cycle Cost Evaluation'!$M$1,BB88:BB$100)/(1+'Life Cycle Cost Evaluation'!$M$1)^($B87-'Life Cycle Cost Evaluation'!$M$4)</f>
        <v>0</v>
      </c>
      <c r="BC172" s="208">
        <f>-NPV('Life Cycle Cost Evaluation'!$M$1,BC88:BC$100)/(1+'Life Cycle Cost Evaluation'!$M$1)^($B87-'Life Cycle Cost Evaluation'!$M$4)</f>
        <v>0</v>
      </c>
      <c r="BD172" s="208">
        <f>-NPV('Life Cycle Cost Evaluation'!$M$1,BD88:BD$100)/(1+'Life Cycle Cost Evaluation'!$M$1)^($B87-'Life Cycle Cost Evaluation'!$M$4)</f>
        <v>0</v>
      </c>
      <c r="BE172" s="208">
        <f>-NPV('Life Cycle Cost Evaluation'!$M$1,BE88:BE$100)/(1+'Life Cycle Cost Evaluation'!$M$1)^($B87-'Life Cycle Cost Evaluation'!$M$4)</f>
        <v>-13007.895077865587</v>
      </c>
      <c r="BF172" s="208">
        <f>-NPV('Life Cycle Cost Evaluation'!$M$1,BF88:BF$100)/(1+'Life Cycle Cost Evaluation'!$M$1)^($B87-'Life Cycle Cost Evaluation'!$M$4)</f>
        <v>0</v>
      </c>
      <c r="BG172" s="208">
        <f>-NPV('Life Cycle Cost Evaluation'!$M$1,BG88:BG$100)/(1+'Life Cycle Cost Evaluation'!$M$1)^($B87-'Life Cycle Cost Evaluation'!$M$4)</f>
        <v>0</v>
      </c>
      <c r="BH172" s="208">
        <f>-NPV('Life Cycle Cost Evaluation'!$M$1,BH88:BH$100)/(1+'Life Cycle Cost Evaluation'!$M$1)^($B87-'Life Cycle Cost Evaluation'!$M$4)</f>
        <v>-216670.22401003653</v>
      </c>
      <c r="BI172" s="208">
        <f>-NPV('Life Cycle Cost Evaluation'!$M$1,BI88:BI$100)/(1+'Life Cycle Cost Evaluation'!$M$1)^($B87-'Life Cycle Cost Evaluation'!$M$4)</f>
        <v>0</v>
      </c>
      <c r="BJ172" s="208">
        <f>-NPV('Life Cycle Cost Evaluation'!$M$1,BJ88:BJ$100)/(1+'Life Cycle Cost Evaluation'!$M$1)^($B87-'Life Cycle Cost Evaluation'!$M$4)</f>
        <v>0</v>
      </c>
      <c r="BK172" s="208">
        <f>-NPV('Life Cycle Cost Evaluation'!$M$1,BK88:BK$100)/(1+'Life Cycle Cost Evaluation'!$M$1)^($B87-'Life Cycle Cost Evaluation'!$M$4)</f>
        <v>0</v>
      </c>
      <c r="BL172" s="208">
        <f>-NPV('Life Cycle Cost Evaluation'!$M$1,BL88:BL$100)/(1+'Life Cycle Cost Evaluation'!$M$1)^($B87-'Life Cycle Cost Evaluation'!$M$4)</f>
        <v>0</v>
      </c>
      <c r="BM172" s="208">
        <f>-NPV('Life Cycle Cost Evaluation'!$M$1,BM88:BM$100)/(1+'Life Cycle Cost Evaluation'!$M$1)^($B87-'Life Cycle Cost Evaluation'!$M$4)</f>
        <v>0</v>
      </c>
      <c r="BN172" s="208">
        <f>-NPV('Life Cycle Cost Evaluation'!$M$1,BN88:BN$100)/(1+'Life Cycle Cost Evaluation'!$M$1)^($B87-'Life Cycle Cost Evaluation'!$M$4)</f>
        <v>0</v>
      </c>
      <c r="BO172" s="208">
        <f>-NPV('Life Cycle Cost Evaluation'!$M$1,BO88:BO$100)/(1+'Life Cycle Cost Evaluation'!$M$1)^($B87-'Life Cycle Cost Evaluation'!$M$4)</f>
        <v>0</v>
      </c>
      <c r="BP172" s="208">
        <f>-NPV('Life Cycle Cost Evaluation'!$M$1,BP88:BP$100)/(1+'Life Cycle Cost Evaluation'!$M$1)^($B87-'Life Cycle Cost Evaluation'!$M$4)</f>
        <v>0</v>
      </c>
      <c r="BQ172" s="208">
        <f>-NPV('Life Cycle Cost Evaluation'!$M$1,BQ88:BQ$100)/(1+'Life Cycle Cost Evaluation'!$M$1)^($B87-'Life Cycle Cost Evaluation'!$M$4)</f>
        <v>0</v>
      </c>
      <c r="BR172" s="208">
        <f>-NPV('Life Cycle Cost Evaluation'!$M$1,BR88:BR$100)/(1+'Life Cycle Cost Evaluation'!$M$1)^($B87-'Life Cycle Cost Evaluation'!$M$4)</f>
        <v>0</v>
      </c>
      <c r="BS172" s="208">
        <f>-NPV('Life Cycle Cost Evaluation'!$M$1,BS88:BS$100)/(1+'Life Cycle Cost Evaluation'!$M$1)^($B87-'Life Cycle Cost Evaluation'!$M$4)</f>
        <v>0</v>
      </c>
      <c r="BT172" s="208">
        <f>-NPV('Life Cycle Cost Evaluation'!$M$1,BT88:BT$100)/(1+'Life Cycle Cost Evaluation'!$M$1)^($B87-'Life Cycle Cost Evaluation'!$M$4)</f>
        <v>0</v>
      </c>
      <c r="BU172" s="208">
        <f>-NPV('Life Cycle Cost Evaluation'!$M$1,BU88:BU$100)/(1+'Life Cycle Cost Evaluation'!$M$1)^($B87-'Life Cycle Cost Evaluation'!$M$4)</f>
        <v>0</v>
      </c>
      <c r="BV172" s="208">
        <f>-NPV('Life Cycle Cost Evaluation'!$M$1,BV88:BV$100)/(1+'Life Cycle Cost Evaluation'!$M$1)^($B87-'Life Cycle Cost Evaluation'!$M$4)</f>
        <v>0</v>
      </c>
      <c r="BW172" s="208">
        <f>-NPV('Life Cycle Cost Evaluation'!$M$1,BW88:BW$100)/(1+'Life Cycle Cost Evaluation'!$M$1)^($B87-'Life Cycle Cost Evaluation'!$M$4)</f>
        <v>0</v>
      </c>
      <c r="BX172" s="208">
        <f>-NPV('Life Cycle Cost Evaluation'!$M$1,BX88:BX$100)/(1+'Life Cycle Cost Evaluation'!$M$1)^($B87-'Life Cycle Cost Evaluation'!$M$4)</f>
        <v>0</v>
      </c>
      <c r="BY172" s="208">
        <f>-NPV('Life Cycle Cost Evaluation'!$M$1,BY88:BY$100)/(1+'Life Cycle Cost Evaluation'!$M$1)^($B87-'Life Cycle Cost Evaluation'!$M$4)</f>
        <v>0</v>
      </c>
      <c r="BZ172" s="208">
        <f>-NPV('Life Cycle Cost Evaluation'!$M$1,BZ88:BZ$100)/(1+'Life Cycle Cost Evaluation'!$M$1)^($B87-'Life Cycle Cost Evaluation'!$M$4)</f>
        <v>0</v>
      </c>
      <c r="CA172" s="208">
        <f>-NPV('Life Cycle Cost Evaluation'!$M$1,CA88:CA$100)/(1+'Life Cycle Cost Evaluation'!$M$1)^($B87-'Life Cycle Cost Evaluation'!$M$4)</f>
        <v>0</v>
      </c>
      <c r="CB172" s="208">
        <f>-NPV('Life Cycle Cost Evaluation'!$M$1,CB88:CB$100)/(1+'Life Cycle Cost Evaluation'!$M$1)^($B87-'Life Cycle Cost Evaluation'!$M$4)</f>
        <v>0</v>
      </c>
      <c r="CC172" s="208">
        <f>-NPV('Life Cycle Cost Evaluation'!$M$1,CC88:CC$100)/(1+'Life Cycle Cost Evaluation'!$M$1)^($B87-'Life Cycle Cost Evaluation'!$M$4)</f>
        <v>0</v>
      </c>
      <c r="CD172" s="208">
        <f>-NPV('Life Cycle Cost Evaluation'!$M$1,CD88:CD$100)/(1+'Life Cycle Cost Evaluation'!$M$1)^($B87-'Life Cycle Cost Evaluation'!$M$4)</f>
        <v>0</v>
      </c>
      <c r="CE172" s="208">
        <f>-NPV('Life Cycle Cost Evaluation'!$M$1,CE88:CE$100)/(1+'Life Cycle Cost Evaluation'!$M$1)^($B87-'Life Cycle Cost Evaluation'!$M$4)</f>
        <v>0</v>
      </c>
      <c r="CF172" s="208">
        <f>-NPV('Life Cycle Cost Evaluation'!$M$1,CF88:CF$100)/(1+'Life Cycle Cost Evaluation'!$M$1)^($B87-'Life Cycle Cost Evaluation'!$M$4)</f>
        <v>0</v>
      </c>
      <c r="CG172" s="208">
        <f>SUM(D172:BS172)</f>
        <v>-318370.63040079066</v>
      </c>
    </row>
    <row r="173" spans="2:85" x14ac:dyDescent="0.2">
      <c r="B173" s="86">
        <f t="shared" si="125"/>
        <v>2095</v>
      </c>
      <c r="C173" s="208"/>
      <c r="D173" s="208">
        <f>-NPV('Life Cycle Cost Evaluation'!$M$1,D89:D$100)/(1+'Life Cycle Cost Evaluation'!$M$1)^($B88-'Life Cycle Cost Evaluation'!$M$4)</f>
        <v>0</v>
      </c>
      <c r="E173" s="208">
        <f>-NPV('Life Cycle Cost Evaluation'!$M$1,E89:E$100)/(1+'Life Cycle Cost Evaluation'!$M$1)^($B88-'Life Cycle Cost Evaluation'!$M$4)</f>
        <v>0</v>
      </c>
      <c r="F173" s="208">
        <f>-NPV('Life Cycle Cost Evaluation'!$M$1,F89:F$100)/(1+'Life Cycle Cost Evaluation'!$M$1)^($B88-'Life Cycle Cost Evaluation'!$M$4)</f>
        <v>0</v>
      </c>
      <c r="G173" s="208">
        <f>-NPV('Life Cycle Cost Evaluation'!$M$1,G89:G$100)/(1+'Life Cycle Cost Evaluation'!$M$1)^($B88-'Life Cycle Cost Evaluation'!$M$4)</f>
        <v>0</v>
      </c>
      <c r="H173" s="208">
        <f>-NPV('Life Cycle Cost Evaluation'!$M$1,H89:H$100)/(1+'Life Cycle Cost Evaluation'!$M$1)^($B88-'Life Cycle Cost Evaluation'!$M$4)</f>
        <v>-2584.5875734041638</v>
      </c>
      <c r="I173" s="208">
        <f>-NPV('Life Cycle Cost Evaluation'!$M$1,I89:I$100)/(1+'Life Cycle Cost Evaluation'!$M$1)^($B88-'Life Cycle Cost Evaluation'!$M$4)</f>
        <v>-7606.5808522879361</v>
      </c>
      <c r="J173" s="208">
        <f>-NPV('Life Cycle Cost Evaluation'!$M$1,J89:J$100)/(1+'Life Cycle Cost Evaluation'!$M$1)^($B88-'Life Cycle Cost Evaluation'!$M$4)</f>
        <v>-3204.4789097695812</v>
      </c>
      <c r="K173" s="208">
        <f>-NPV('Life Cycle Cost Evaluation'!$M$1,K89:K$100)/(1+'Life Cycle Cost Evaluation'!$M$1)^($B88-'Life Cycle Cost Evaluation'!$M$4)</f>
        <v>0</v>
      </c>
      <c r="L173" s="208">
        <f>-NPV('Life Cycle Cost Evaluation'!$M$1,L89:L$100)/(1+'Life Cycle Cost Evaluation'!$M$1)^($B88-'Life Cycle Cost Evaluation'!$M$4)</f>
        <v>-1570.5011356071768</v>
      </c>
      <c r="M173" s="208">
        <f>-NPV('Life Cycle Cost Evaluation'!$M$1,M89:M$100)/(1+'Life Cycle Cost Evaluation'!$M$1)^($B88-'Life Cycle Cost Evaluation'!$M$4)</f>
        <v>-1135.3932371716407</v>
      </c>
      <c r="N173" s="208">
        <f>-NPV('Life Cycle Cost Evaluation'!$M$1,N89:N$100)/(1+'Life Cycle Cost Evaluation'!$M$1)^($B88-'Life Cycle Cost Evaluation'!$M$4)</f>
        <v>0</v>
      </c>
      <c r="O173" s="208">
        <f>-NPV('Life Cycle Cost Evaluation'!$M$1,O89:O$100)/(1+'Life Cycle Cost Evaluation'!$M$1)^($B88-'Life Cycle Cost Evaluation'!$M$4)</f>
        <v>0</v>
      </c>
      <c r="P173" s="208">
        <f>-NPV('Life Cycle Cost Evaluation'!$M$1,P89:P$100)/(1+'Life Cycle Cost Evaluation'!$M$1)^($B88-'Life Cycle Cost Evaluation'!$M$4)</f>
        <v>0</v>
      </c>
      <c r="Q173" s="208">
        <f>-NPV('Life Cycle Cost Evaluation'!$M$1,Q89:Q$100)/(1+'Life Cycle Cost Evaluation'!$M$1)^($B88-'Life Cycle Cost Evaluation'!$M$4)</f>
        <v>0</v>
      </c>
      <c r="R173" s="208">
        <f>-NPV('Life Cycle Cost Evaluation'!$M$1,R89:R$100)/(1+'Life Cycle Cost Evaluation'!$M$1)^($B88-'Life Cycle Cost Evaluation'!$M$4)</f>
        <v>0</v>
      </c>
      <c r="S173" s="208">
        <f>-NPV('Life Cycle Cost Evaluation'!$M$1,S89:S$100)/(1+'Life Cycle Cost Evaluation'!$M$1)^($B88-'Life Cycle Cost Evaluation'!$M$4)</f>
        <v>0</v>
      </c>
      <c r="T173" s="208">
        <f>-NPV('Life Cycle Cost Evaluation'!$M$1,T89:T$100)/(1+'Life Cycle Cost Evaluation'!$M$1)^($B88-'Life Cycle Cost Evaluation'!$M$4)</f>
        <v>0</v>
      </c>
      <c r="U173" s="208">
        <f>-NPV('Life Cycle Cost Evaluation'!$M$1,U89:U$100)/(1+'Life Cycle Cost Evaluation'!$M$1)^($B88-'Life Cycle Cost Evaluation'!$M$4)</f>
        <v>0</v>
      </c>
      <c r="V173" s="208">
        <f>-NPV('Life Cycle Cost Evaluation'!$M$1,V89:V$100)/(1+'Life Cycle Cost Evaluation'!$M$1)^($B88-'Life Cycle Cost Evaluation'!$M$4)</f>
        <v>0</v>
      </c>
      <c r="W173" s="208">
        <f>-NPV('Life Cycle Cost Evaluation'!$M$1,W89:W$100)/(1+'Life Cycle Cost Evaluation'!$M$1)^($B88-'Life Cycle Cost Evaluation'!$M$4)</f>
        <v>0</v>
      </c>
      <c r="X173" s="208">
        <f>-NPV('Life Cycle Cost Evaluation'!$M$1,X89:X$100)/(1+'Life Cycle Cost Evaluation'!$M$1)^($B88-'Life Cycle Cost Evaluation'!$M$4)</f>
        <v>-5011.7651518283647</v>
      </c>
      <c r="Y173" s="208">
        <f>-NPV('Life Cycle Cost Evaluation'!$M$1,Y89:Y$100)/(1+'Life Cycle Cost Evaluation'!$M$1)^($B88-'Life Cycle Cost Evaluation'!$M$4)</f>
        <v>0</v>
      </c>
      <c r="Z173" s="208">
        <f>-NPV('Life Cycle Cost Evaluation'!$M$1,Z89:Z$100)/(1+'Life Cycle Cost Evaluation'!$M$1)^($B88-'Life Cycle Cost Evaluation'!$M$4)</f>
        <v>0</v>
      </c>
      <c r="AA173" s="208">
        <f>-NPV('Life Cycle Cost Evaluation'!$M$1,AA89:AA$100)/(1+'Life Cycle Cost Evaluation'!$M$1)^($B88-'Life Cycle Cost Evaluation'!$M$4)</f>
        <v>-4777.5084885067208</v>
      </c>
      <c r="AB173" s="208">
        <f>-NPV('Life Cycle Cost Evaluation'!$M$1,AB89:AB$100)/(1+'Life Cycle Cost Evaluation'!$M$1)^($B88-'Life Cycle Cost Evaluation'!$M$4)</f>
        <v>0</v>
      </c>
      <c r="AC173" s="208">
        <f>-NPV('Life Cycle Cost Evaluation'!$M$1,AC89:AC$100)/(1+'Life Cycle Cost Evaluation'!$M$1)^($B88-'Life Cycle Cost Evaluation'!$M$4)</f>
        <v>0</v>
      </c>
      <c r="AD173" s="208">
        <f>-NPV('Life Cycle Cost Evaluation'!$M$1,AD89:AD$100)/(1+'Life Cycle Cost Evaluation'!$M$1)^($B88-'Life Cycle Cost Evaluation'!$M$4)</f>
        <v>0</v>
      </c>
      <c r="AE173" s="208">
        <f>-NPV('Life Cycle Cost Evaluation'!$M$1,AE89:AE$100)/(1+'Life Cycle Cost Evaluation'!$M$1)^($B88-'Life Cycle Cost Evaluation'!$M$4)</f>
        <v>-4195.4190499626338</v>
      </c>
      <c r="AF173" s="208">
        <f>-NPV('Life Cycle Cost Evaluation'!$M$1,AF89:AF$100)/(1+'Life Cycle Cost Evaluation'!$M$1)^($B88-'Life Cycle Cost Evaluation'!$M$4)</f>
        <v>0</v>
      </c>
      <c r="AG173" s="208">
        <f>-NPV('Life Cycle Cost Evaluation'!$M$1,AG89:AG$100)/(1+'Life Cycle Cost Evaluation'!$M$1)^($B88-'Life Cycle Cost Evaluation'!$M$4)</f>
        <v>0</v>
      </c>
      <c r="AH173" s="208">
        <f>-NPV('Life Cycle Cost Evaluation'!$M$1,AH89:AH$100)/(1+'Life Cycle Cost Evaluation'!$M$1)^($B88-'Life Cycle Cost Evaluation'!$M$4)</f>
        <v>0</v>
      </c>
      <c r="AI173" s="208">
        <f>-NPV('Life Cycle Cost Evaluation'!$M$1,AI89:AI$100)/(1+'Life Cycle Cost Evaluation'!$M$1)^($B88-'Life Cycle Cost Evaluation'!$M$4)</f>
        <v>-18690.633540753177</v>
      </c>
      <c r="AJ173" s="208">
        <f>-NPV('Life Cycle Cost Evaluation'!$M$1,AJ89:AJ$100)/(1+'Life Cycle Cost Evaluation'!$M$1)^($B88-'Life Cycle Cost Evaluation'!$M$4)</f>
        <v>0</v>
      </c>
      <c r="AK173" s="208">
        <f>-NPV('Life Cycle Cost Evaluation'!$M$1,AK89:AK$100)/(1+'Life Cycle Cost Evaluation'!$M$1)^($B88-'Life Cycle Cost Evaluation'!$M$4)</f>
        <v>0</v>
      </c>
      <c r="AL173" s="208">
        <f>-NPV('Life Cycle Cost Evaluation'!$M$1,AL89:AL$100)/(1+'Life Cycle Cost Evaluation'!$M$1)^($B88-'Life Cycle Cost Evaluation'!$M$4)</f>
        <v>-4723.5954073860357</v>
      </c>
      <c r="AM173" s="208">
        <f>-NPV('Life Cycle Cost Evaluation'!$M$1,AM89:AM$100)/(1+'Life Cycle Cost Evaluation'!$M$1)^($B88-'Life Cycle Cost Evaluation'!$M$4)</f>
        <v>0</v>
      </c>
      <c r="AN173" s="208">
        <f>-NPV('Life Cycle Cost Evaluation'!$M$1,AN89:AN$100)/(1+'Life Cycle Cost Evaluation'!$M$1)^($B88-'Life Cycle Cost Evaluation'!$M$4)</f>
        <v>0</v>
      </c>
      <c r="AO173" s="208">
        <f>-NPV('Life Cycle Cost Evaluation'!$M$1,AO89:AO$100)/(1+'Life Cycle Cost Evaluation'!$M$1)^($B88-'Life Cycle Cost Evaluation'!$M$4)</f>
        <v>0</v>
      </c>
      <c r="AP173" s="208">
        <f>-NPV('Life Cycle Cost Evaluation'!$M$1,AP89:AP$100)/(1+'Life Cycle Cost Evaluation'!$M$1)^($B88-'Life Cycle Cost Evaluation'!$M$4)</f>
        <v>-5794.5851003807629</v>
      </c>
      <c r="AQ173" s="208">
        <f>-NPV('Life Cycle Cost Evaluation'!$M$1,AQ89:AQ$100)/(1+'Life Cycle Cost Evaluation'!$M$1)^($B88-'Life Cycle Cost Evaluation'!$M$4)</f>
        <v>0</v>
      </c>
      <c r="AR173" s="208">
        <f>-NPV('Life Cycle Cost Evaluation'!$M$1,AR89:AR$100)/(1+'Life Cycle Cost Evaluation'!$M$1)^($B88-'Life Cycle Cost Evaluation'!$M$4)</f>
        <v>0</v>
      </c>
      <c r="AS173" s="208">
        <f>-NPV('Life Cycle Cost Evaluation'!$M$1,AS89:AS$100)/(1+'Life Cycle Cost Evaluation'!$M$1)^($B88-'Life Cycle Cost Evaluation'!$M$4)</f>
        <v>0</v>
      </c>
      <c r="AT173" s="208">
        <f>-NPV('Life Cycle Cost Evaluation'!$M$1,AT89:AT$100)/(1+'Life Cycle Cost Evaluation'!$M$1)^($B88-'Life Cycle Cost Evaluation'!$M$4)</f>
        <v>0</v>
      </c>
      <c r="AU173" s="208">
        <f>-NPV('Life Cycle Cost Evaluation'!$M$1,AU89:AU$100)/(1+'Life Cycle Cost Evaluation'!$M$1)^($B88-'Life Cycle Cost Evaluation'!$M$4)</f>
        <v>0</v>
      </c>
      <c r="AV173" s="208">
        <f>-NPV('Life Cycle Cost Evaluation'!$M$1,AV89:AV$100)/(1+'Life Cycle Cost Evaluation'!$M$1)^($B88-'Life Cycle Cost Evaluation'!$M$4)</f>
        <v>0</v>
      </c>
      <c r="AW173" s="208">
        <f>-NPV('Life Cycle Cost Evaluation'!$M$1,AW89:AW$100)/(1+'Life Cycle Cost Evaluation'!$M$1)^($B88-'Life Cycle Cost Evaluation'!$M$4)</f>
        <v>0</v>
      </c>
      <c r="AX173" s="208">
        <f>-NPV('Life Cycle Cost Evaluation'!$M$1,AX89:AX$100)/(1+'Life Cycle Cost Evaluation'!$M$1)^($B88-'Life Cycle Cost Evaluation'!$M$4)</f>
        <v>0</v>
      </c>
      <c r="AY173" s="208">
        <f>-NPV('Life Cycle Cost Evaluation'!$M$1,AY89:AY$100)/(1+'Life Cycle Cost Evaluation'!$M$1)^($B88-'Life Cycle Cost Evaluation'!$M$4)</f>
        <v>0</v>
      </c>
      <c r="AZ173" s="208">
        <f>-NPV('Life Cycle Cost Evaluation'!$M$1,AZ89:AZ$100)/(1+'Life Cycle Cost Evaluation'!$M$1)^($B88-'Life Cycle Cost Evaluation'!$M$4)</f>
        <v>-18368.078484889571</v>
      </c>
      <c r="BA173" s="208">
        <f>-NPV('Life Cycle Cost Evaluation'!$M$1,BA89:BA$100)/(1+'Life Cycle Cost Evaluation'!$M$1)^($B88-'Life Cycle Cost Evaluation'!$M$4)</f>
        <v>0</v>
      </c>
      <c r="BB173" s="208">
        <f>-NPV('Life Cycle Cost Evaluation'!$M$1,BB89:BB$100)/(1+'Life Cycle Cost Evaluation'!$M$1)^($B88-'Life Cycle Cost Evaluation'!$M$4)</f>
        <v>0</v>
      </c>
      <c r="BC173" s="208">
        <f>-NPV('Life Cycle Cost Evaluation'!$M$1,BC89:BC$100)/(1+'Life Cycle Cost Evaluation'!$M$1)^($B88-'Life Cycle Cost Evaluation'!$M$4)</f>
        <v>0</v>
      </c>
      <c r="BD173" s="208">
        <f>-NPV('Life Cycle Cost Evaluation'!$M$1,BD89:BD$100)/(1+'Life Cycle Cost Evaluation'!$M$1)^($B88-'Life Cycle Cost Evaluation'!$M$4)</f>
        <v>0</v>
      </c>
      <c r="BE173" s="208">
        <f>-NPV('Life Cycle Cost Evaluation'!$M$1,BE89:BE$100)/(1+'Life Cycle Cost Evaluation'!$M$1)^($B88-'Life Cycle Cost Evaluation'!$M$4)</f>
        <v>-11389.448805233646</v>
      </c>
      <c r="BF173" s="208">
        <f>-NPV('Life Cycle Cost Evaluation'!$M$1,BF89:BF$100)/(1+'Life Cycle Cost Evaluation'!$M$1)^($B88-'Life Cycle Cost Evaluation'!$M$4)</f>
        <v>0</v>
      </c>
      <c r="BG173" s="208">
        <f>-NPV('Life Cycle Cost Evaluation'!$M$1,BG89:BG$100)/(1+'Life Cycle Cost Evaluation'!$M$1)^($B88-'Life Cycle Cost Evaluation'!$M$4)</f>
        <v>0</v>
      </c>
      <c r="BH173" s="208">
        <f>-NPV('Life Cycle Cost Evaluation'!$M$1,BH89:BH$100)/(1+'Life Cycle Cost Evaluation'!$M$1)^($B88-'Life Cycle Cost Evaluation'!$M$4)</f>
        <v>-189715.61664871001</v>
      </c>
      <c r="BI173" s="208">
        <f>-NPV('Life Cycle Cost Evaluation'!$M$1,BI89:BI$100)/(1+'Life Cycle Cost Evaluation'!$M$1)^($B88-'Life Cycle Cost Evaluation'!$M$4)</f>
        <v>0</v>
      </c>
      <c r="BJ173" s="208">
        <f>-NPV('Life Cycle Cost Evaluation'!$M$1,BJ89:BJ$100)/(1+'Life Cycle Cost Evaluation'!$M$1)^($B88-'Life Cycle Cost Evaluation'!$M$4)</f>
        <v>0</v>
      </c>
      <c r="BK173" s="208">
        <f>-NPV('Life Cycle Cost Evaluation'!$M$1,BK89:BK$100)/(1+'Life Cycle Cost Evaluation'!$M$1)^($B88-'Life Cycle Cost Evaluation'!$M$4)</f>
        <v>0</v>
      </c>
      <c r="BL173" s="208">
        <f>-NPV('Life Cycle Cost Evaluation'!$M$1,BL89:BL$100)/(1+'Life Cycle Cost Evaluation'!$M$1)^($B88-'Life Cycle Cost Evaluation'!$M$4)</f>
        <v>0</v>
      </c>
      <c r="BM173" s="208">
        <f>-NPV('Life Cycle Cost Evaluation'!$M$1,BM89:BM$100)/(1+'Life Cycle Cost Evaluation'!$M$1)^($B88-'Life Cycle Cost Evaluation'!$M$4)</f>
        <v>0</v>
      </c>
      <c r="BN173" s="208">
        <f>-NPV('Life Cycle Cost Evaluation'!$M$1,BN89:BN$100)/(1+'Life Cycle Cost Evaluation'!$M$1)^($B88-'Life Cycle Cost Evaluation'!$M$4)</f>
        <v>0</v>
      </c>
      <c r="BO173" s="208">
        <f>-NPV('Life Cycle Cost Evaluation'!$M$1,BO89:BO$100)/(1+'Life Cycle Cost Evaluation'!$M$1)^($B88-'Life Cycle Cost Evaluation'!$M$4)</f>
        <v>0</v>
      </c>
      <c r="BP173" s="208">
        <f>-NPV('Life Cycle Cost Evaluation'!$M$1,BP89:BP$100)/(1+'Life Cycle Cost Evaluation'!$M$1)^($B88-'Life Cycle Cost Evaluation'!$M$4)</f>
        <v>0</v>
      </c>
      <c r="BQ173" s="208">
        <f>-NPV('Life Cycle Cost Evaluation'!$M$1,BQ89:BQ$100)/(1+'Life Cycle Cost Evaluation'!$M$1)^($B88-'Life Cycle Cost Evaluation'!$M$4)</f>
        <v>0</v>
      </c>
      <c r="BR173" s="208">
        <f>-NPV('Life Cycle Cost Evaluation'!$M$1,BR89:BR$100)/(1+'Life Cycle Cost Evaluation'!$M$1)^($B88-'Life Cycle Cost Evaluation'!$M$4)</f>
        <v>0</v>
      </c>
      <c r="BS173" s="208">
        <f>-NPV('Life Cycle Cost Evaluation'!$M$1,BS89:BS$100)/(1+'Life Cycle Cost Evaluation'!$M$1)^($B88-'Life Cycle Cost Evaluation'!$M$4)</f>
        <v>0</v>
      </c>
      <c r="BT173" s="208">
        <f>-NPV('Life Cycle Cost Evaluation'!$M$1,BT89:BT$100)/(1+'Life Cycle Cost Evaluation'!$M$1)^($B88-'Life Cycle Cost Evaluation'!$M$4)</f>
        <v>0</v>
      </c>
      <c r="BU173" s="208">
        <f>-NPV('Life Cycle Cost Evaluation'!$M$1,BU89:BU$100)/(1+'Life Cycle Cost Evaluation'!$M$1)^($B88-'Life Cycle Cost Evaluation'!$M$4)</f>
        <v>0</v>
      </c>
      <c r="BV173" s="208">
        <f>-NPV('Life Cycle Cost Evaluation'!$M$1,BV89:BV$100)/(1+'Life Cycle Cost Evaluation'!$M$1)^($B88-'Life Cycle Cost Evaluation'!$M$4)</f>
        <v>0</v>
      </c>
      <c r="BW173" s="208">
        <f>-NPV('Life Cycle Cost Evaluation'!$M$1,BW89:BW$100)/(1+'Life Cycle Cost Evaluation'!$M$1)^($B88-'Life Cycle Cost Evaluation'!$M$4)</f>
        <v>0</v>
      </c>
      <c r="BX173" s="208">
        <f>-NPV('Life Cycle Cost Evaluation'!$M$1,BX89:BX$100)/(1+'Life Cycle Cost Evaluation'!$M$1)^($B88-'Life Cycle Cost Evaluation'!$M$4)</f>
        <v>0</v>
      </c>
      <c r="BY173" s="208">
        <f>-NPV('Life Cycle Cost Evaluation'!$M$1,BY89:BY$100)/(1+'Life Cycle Cost Evaluation'!$M$1)^($B88-'Life Cycle Cost Evaluation'!$M$4)</f>
        <v>0</v>
      </c>
      <c r="BZ173" s="208">
        <f>-NPV('Life Cycle Cost Evaluation'!$M$1,BZ89:BZ$100)/(1+'Life Cycle Cost Evaluation'!$M$1)^($B88-'Life Cycle Cost Evaluation'!$M$4)</f>
        <v>0</v>
      </c>
      <c r="CA173" s="208">
        <f>-NPV('Life Cycle Cost Evaluation'!$M$1,CA89:CA$100)/(1+'Life Cycle Cost Evaluation'!$M$1)^($B88-'Life Cycle Cost Evaluation'!$M$4)</f>
        <v>0</v>
      </c>
      <c r="CB173" s="208">
        <f>-NPV('Life Cycle Cost Evaluation'!$M$1,CB89:CB$100)/(1+'Life Cycle Cost Evaluation'!$M$1)^($B88-'Life Cycle Cost Evaluation'!$M$4)</f>
        <v>0</v>
      </c>
      <c r="CC173" s="208">
        <f>-NPV('Life Cycle Cost Evaluation'!$M$1,CC89:CC$100)/(1+'Life Cycle Cost Evaluation'!$M$1)^($B88-'Life Cycle Cost Evaluation'!$M$4)</f>
        <v>0</v>
      </c>
      <c r="CD173" s="208">
        <f>-NPV('Life Cycle Cost Evaluation'!$M$1,CD89:CD$100)/(1+'Life Cycle Cost Evaluation'!$M$1)^($B88-'Life Cycle Cost Evaluation'!$M$4)</f>
        <v>0</v>
      </c>
      <c r="CE173" s="208">
        <f>-NPV('Life Cycle Cost Evaluation'!$M$1,CE89:CE$100)/(1+'Life Cycle Cost Evaluation'!$M$1)^($B88-'Life Cycle Cost Evaluation'!$M$4)</f>
        <v>0</v>
      </c>
      <c r="CF173" s="208">
        <f>-NPV('Life Cycle Cost Evaluation'!$M$1,CF89:CF$100)/(1+'Life Cycle Cost Evaluation'!$M$1)^($B88-'Life Cycle Cost Evaluation'!$M$4)</f>
        <v>0</v>
      </c>
      <c r="CG173" s="208">
        <f>SUM(D173:BT173)</f>
        <v>-278768.19238589145</v>
      </c>
    </row>
    <row r="174" spans="2:85" x14ac:dyDescent="0.2">
      <c r="B174" s="86">
        <f t="shared" si="125"/>
        <v>2096</v>
      </c>
      <c r="C174" s="208"/>
      <c r="D174" s="208">
        <f>-NPV('Life Cycle Cost Evaluation'!$M$1,D90:D$100)/(1+'Life Cycle Cost Evaluation'!$M$1)^($B89-'Life Cycle Cost Evaluation'!$M$4)</f>
        <v>0</v>
      </c>
      <c r="E174" s="208">
        <f>-NPV('Life Cycle Cost Evaluation'!$M$1,E90:E$100)/(1+'Life Cycle Cost Evaluation'!$M$1)^($B89-'Life Cycle Cost Evaluation'!$M$4)</f>
        <v>0</v>
      </c>
      <c r="F174" s="208">
        <f>-NPV('Life Cycle Cost Evaluation'!$M$1,F90:F$100)/(1+'Life Cycle Cost Evaluation'!$M$1)^($B89-'Life Cycle Cost Evaluation'!$M$4)</f>
        <v>0</v>
      </c>
      <c r="G174" s="208">
        <f>-NPV('Life Cycle Cost Evaluation'!$M$1,G90:G$100)/(1+'Life Cycle Cost Evaluation'!$M$1)^($B89-'Life Cycle Cost Evaluation'!$M$4)</f>
        <v>0</v>
      </c>
      <c r="H174" s="208">
        <f>-NPV('Life Cycle Cost Evaluation'!$M$1,H90:H$100)/(1+'Life Cycle Cost Evaluation'!$M$1)^($B89-'Life Cycle Cost Evaluation'!$M$4)</f>
        <v>0</v>
      </c>
      <c r="I174" s="208">
        <f>-NPV('Life Cycle Cost Evaluation'!$M$1,I90:I$100)/(1+'Life Cycle Cost Evaluation'!$M$1)^($B89-'Life Cycle Cost Evaluation'!$M$4)</f>
        <v>-7033.2258883513969</v>
      </c>
      <c r="J174" s="208">
        <f>-NPV('Life Cycle Cost Evaluation'!$M$1,J90:J$100)/(1+'Life Cycle Cost Evaluation'!$M$1)^($B89-'Life Cycle Cost Evaluation'!$M$4)</f>
        <v>-2915.1425469473324</v>
      </c>
      <c r="K174" s="208">
        <f>-NPV('Life Cycle Cost Evaluation'!$M$1,K90:K$100)/(1+'Life Cycle Cost Evaluation'!$M$1)^($B89-'Life Cycle Cost Evaluation'!$M$4)</f>
        <v>0</v>
      </c>
      <c r="L174" s="208">
        <f>-NPV('Life Cycle Cost Evaluation'!$M$1,L90:L$100)/(1+'Life Cycle Cost Evaluation'!$M$1)^($B89-'Life Cycle Cost Evaluation'!$M$4)</f>
        <v>-1393.3627844673763</v>
      </c>
      <c r="M174" s="208">
        <f>-NPV('Life Cycle Cost Evaluation'!$M$1,M90:M$100)/(1+'Life Cycle Cost Evaluation'!$M$1)^($B89-'Life Cycle Cost Evaluation'!$M$4)</f>
        <v>-998.73606573498932</v>
      </c>
      <c r="N174" s="208">
        <f>-NPV('Life Cycle Cost Evaluation'!$M$1,N90:N$100)/(1+'Life Cycle Cost Evaluation'!$M$1)^($B89-'Life Cycle Cost Evaluation'!$M$4)</f>
        <v>0</v>
      </c>
      <c r="O174" s="208">
        <f>-NPV('Life Cycle Cost Evaluation'!$M$1,O90:O$100)/(1+'Life Cycle Cost Evaluation'!$M$1)^($B89-'Life Cycle Cost Evaluation'!$M$4)</f>
        <v>0</v>
      </c>
      <c r="P174" s="208">
        <f>-NPV('Life Cycle Cost Evaluation'!$M$1,P90:P$100)/(1+'Life Cycle Cost Evaluation'!$M$1)^($B89-'Life Cycle Cost Evaluation'!$M$4)</f>
        <v>0</v>
      </c>
      <c r="Q174" s="208">
        <f>-NPV('Life Cycle Cost Evaluation'!$M$1,Q90:Q$100)/(1+'Life Cycle Cost Evaluation'!$M$1)^($B89-'Life Cycle Cost Evaluation'!$M$4)</f>
        <v>0</v>
      </c>
      <c r="R174" s="208">
        <f>-NPV('Life Cycle Cost Evaluation'!$M$1,R90:R$100)/(1+'Life Cycle Cost Evaluation'!$M$1)^($B89-'Life Cycle Cost Evaluation'!$M$4)</f>
        <v>0</v>
      </c>
      <c r="S174" s="208">
        <f>-NPV('Life Cycle Cost Evaluation'!$M$1,S90:S$100)/(1+'Life Cycle Cost Evaluation'!$M$1)^($B89-'Life Cycle Cost Evaluation'!$M$4)</f>
        <v>0</v>
      </c>
      <c r="T174" s="208">
        <f>-NPV('Life Cycle Cost Evaluation'!$M$1,T90:T$100)/(1+'Life Cycle Cost Evaluation'!$M$1)^($B89-'Life Cycle Cost Evaluation'!$M$4)</f>
        <v>0</v>
      </c>
      <c r="U174" s="208">
        <f>-NPV('Life Cycle Cost Evaluation'!$M$1,U90:U$100)/(1+'Life Cycle Cost Evaluation'!$M$1)^($B89-'Life Cycle Cost Evaluation'!$M$4)</f>
        <v>0</v>
      </c>
      <c r="V174" s="208">
        <f>-NPV('Life Cycle Cost Evaluation'!$M$1,V90:V$100)/(1+'Life Cycle Cost Evaluation'!$M$1)^($B89-'Life Cycle Cost Evaluation'!$M$4)</f>
        <v>0</v>
      </c>
      <c r="W174" s="208">
        <f>-NPV('Life Cycle Cost Evaluation'!$M$1,W90:W$100)/(1+'Life Cycle Cost Evaluation'!$M$1)^($B89-'Life Cycle Cost Evaluation'!$M$4)</f>
        <v>0</v>
      </c>
      <c r="X174" s="208">
        <f>-NPV('Life Cycle Cost Evaluation'!$M$1,X90:X$100)/(1+'Life Cycle Cost Evaluation'!$M$1)^($B89-'Life Cycle Cost Evaluation'!$M$4)</f>
        <v>-4241.7300480422691</v>
      </c>
      <c r="Y174" s="208">
        <f>-NPV('Life Cycle Cost Evaluation'!$M$1,Y90:Y$100)/(1+'Life Cycle Cost Evaluation'!$M$1)^($B89-'Life Cycle Cost Evaluation'!$M$4)</f>
        <v>0</v>
      </c>
      <c r="Z174" s="208">
        <f>-NPV('Life Cycle Cost Evaluation'!$M$1,Z90:Z$100)/(1+'Life Cycle Cost Evaluation'!$M$1)^($B89-'Life Cycle Cost Evaluation'!$M$4)</f>
        <v>0</v>
      </c>
      <c r="AA174" s="208">
        <f>-NPV('Life Cycle Cost Evaluation'!$M$1,AA90:AA$100)/(1+'Life Cycle Cost Evaluation'!$M$1)^($B89-'Life Cycle Cost Evaluation'!$M$4)</f>
        <v>-4074.0714261460544</v>
      </c>
      <c r="AB174" s="208">
        <f>-NPV('Life Cycle Cost Evaluation'!$M$1,AB90:AB$100)/(1+'Life Cycle Cost Evaluation'!$M$1)^($B89-'Life Cycle Cost Evaluation'!$M$4)</f>
        <v>0</v>
      </c>
      <c r="AC174" s="208">
        <f>-NPV('Life Cycle Cost Evaluation'!$M$1,AC90:AC$100)/(1+'Life Cycle Cost Evaluation'!$M$1)^($B89-'Life Cycle Cost Evaluation'!$M$4)</f>
        <v>0</v>
      </c>
      <c r="AD174" s="208">
        <f>-NPV('Life Cycle Cost Evaluation'!$M$1,AD90:AD$100)/(1+'Life Cycle Cost Evaluation'!$M$1)^($B89-'Life Cycle Cost Evaluation'!$M$4)</f>
        <v>0</v>
      </c>
      <c r="AE174" s="208">
        <f>-NPV('Life Cycle Cost Evaluation'!$M$1,AE90:AE$100)/(1+'Life Cycle Cost Evaluation'!$M$1)^($B89-'Life Cycle Cost Evaluation'!$M$4)</f>
        <v>-3601.6181159245389</v>
      </c>
      <c r="AF174" s="208">
        <f>-NPV('Life Cycle Cost Evaluation'!$M$1,AF90:AF$100)/(1+'Life Cycle Cost Evaluation'!$M$1)^($B89-'Life Cycle Cost Evaluation'!$M$4)</f>
        <v>0</v>
      </c>
      <c r="AG174" s="208">
        <f>-NPV('Life Cycle Cost Evaluation'!$M$1,AG90:AG$100)/(1+'Life Cycle Cost Evaluation'!$M$1)^($B89-'Life Cycle Cost Evaluation'!$M$4)</f>
        <v>0</v>
      </c>
      <c r="AH174" s="208">
        <f>-NPV('Life Cycle Cost Evaluation'!$M$1,AH90:AH$100)/(1+'Life Cycle Cost Evaluation'!$M$1)^($B89-'Life Cycle Cost Evaluation'!$M$4)</f>
        <v>0</v>
      </c>
      <c r="AI174" s="208">
        <f>-NPV('Life Cycle Cost Evaluation'!$M$1,AI90:AI$100)/(1+'Life Cycle Cost Evaluation'!$M$1)^($B89-'Life Cycle Cost Evaluation'!$M$4)</f>
        <v>-16116.992830341587</v>
      </c>
      <c r="AJ174" s="208">
        <f>-NPV('Life Cycle Cost Evaluation'!$M$1,AJ90:AJ$100)/(1+'Life Cycle Cost Evaluation'!$M$1)^($B89-'Life Cycle Cost Evaluation'!$M$4)</f>
        <v>0</v>
      </c>
      <c r="AK174" s="208">
        <f>-NPV('Life Cycle Cost Evaluation'!$M$1,AK90:AK$100)/(1+'Life Cycle Cost Evaluation'!$M$1)^($B89-'Life Cycle Cost Evaluation'!$M$4)</f>
        <v>0</v>
      </c>
      <c r="AL174" s="208">
        <f>-NPV('Life Cycle Cost Evaluation'!$M$1,AL90:AL$100)/(1+'Life Cycle Cost Evaluation'!$M$1)^($B89-'Life Cycle Cost Evaluation'!$M$4)</f>
        <v>-4083.1448753845125</v>
      </c>
      <c r="AM174" s="208">
        <f>-NPV('Life Cycle Cost Evaluation'!$M$1,AM90:AM$100)/(1+'Life Cycle Cost Evaluation'!$M$1)^($B89-'Life Cycle Cost Evaluation'!$M$4)</f>
        <v>0</v>
      </c>
      <c r="AN174" s="208">
        <f>-NPV('Life Cycle Cost Evaluation'!$M$1,AN90:AN$100)/(1+'Life Cycle Cost Evaluation'!$M$1)^($B89-'Life Cycle Cost Evaluation'!$M$4)</f>
        <v>0</v>
      </c>
      <c r="AO174" s="208">
        <f>-NPV('Life Cycle Cost Evaluation'!$M$1,AO90:AO$100)/(1+'Life Cycle Cost Evaluation'!$M$1)^($B89-'Life Cycle Cost Evaluation'!$M$4)</f>
        <v>0</v>
      </c>
      <c r="AP174" s="208">
        <f>-NPV('Life Cycle Cost Evaluation'!$M$1,AP90:AP$100)/(1+'Life Cycle Cost Evaluation'!$M$1)^($B89-'Life Cycle Cost Evaluation'!$M$4)</f>
        <v>-5021.1676073805193</v>
      </c>
      <c r="AQ174" s="208">
        <f>-NPV('Life Cycle Cost Evaluation'!$M$1,AQ90:AQ$100)/(1+'Life Cycle Cost Evaluation'!$M$1)^($B89-'Life Cycle Cost Evaluation'!$M$4)</f>
        <v>0</v>
      </c>
      <c r="AR174" s="208">
        <f>-NPV('Life Cycle Cost Evaluation'!$M$1,AR90:AR$100)/(1+'Life Cycle Cost Evaluation'!$M$1)^($B89-'Life Cycle Cost Evaluation'!$M$4)</f>
        <v>0</v>
      </c>
      <c r="AS174" s="208">
        <f>-NPV('Life Cycle Cost Evaluation'!$M$1,AS90:AS$100)/(1+'Life Cycle Cost Evaluation'!$M$1)^($B89-'Life Cycle Cost Evaluation'!$M$4)</f>
        <v>0</v>
      </c>
      <c r="AT174" s="208">
        <f>-NPV('Life Cycle Cost Evaluation'!$M$1,AT90:AT$100)/(1+'Life Cycle Cost Evaluation'!$M$1)^($B89-'Life Cycle Cost Evaluation'!$M$4)</f>
        <v>0</v>
      </c>
      <c r="AU174" s="208">
        <f>-NPV('Life Cycle Cost Evaluation'!$M$1,AU90:AU$100)/(1+'Life Cycle Cost Evaluation'!$M$1)^($B89-'Life Cycle Cost Evaluation'!$M$4)</f>
        <v>0</v>
      </c>
      <c r="AV174" s="208">
        <f>-NPV('Life Cycle Cost Evaluation'!$M$1,AV90:AV$100)/(1+'Life Cycle Cost Evaluation'!$M$1)^($B89-'Life Cycle Cost Evaluation'!$M$4)</f>
        <v>0</v>
      </c>
      <c r="AW174" s="208">
        <f>-NPV('Life Cycle Cost Evaluation'!$M$1,AW90:AW$100)/(1+'Life Cycle Cost Evaluation'!$M$1)^($B89-'Life Cycle Cost Evaluation'!$M$4)</f>
        <v>0</v>
      </c>
      <c r="AX174" s="208">
        <f>-NPV('Life Cycle Cost Evaluation'!$M$1,AX90:AX$100)/(1+'Life Cycle Cost Evaluation'!$M$1)^($B89-'Life Cycle Cost Evaluation'!$M$4)</f>
        <v>0</v>
      </c>
      <c r="AY174" s="208">
        <f>-NPV('Life Cycle Cost Evaluation'!$M$1,AY90:AY$100)/(1+'Life Cycle Cost Evaluation'!$M$1)^($B89-'Life Cycle Cost Evaluation'!$M$4)</f>
        <v>0</v>
      </c>
      <c r="AZ174" s="208">
        <f>-NPV('Life Cycle Cost Evaluation'!$M$1,AZ90:AZ$100)/(1+'Life Cycle Cost Evaluation'!$M$1)^($B89-'Life Cycle Cost Evaluation'!$M$4)</f>
        <v>-15970.644745188702</v>
      </c>
      <c r="BA174" s="208">
        <f>-NPV('Life Cycle Cost Evaluation'!$M$1,BA90:BA$100)/(1+'Life Cycle Cost Evaluation'!$M$1)^($B89-'Life Cycle Cost Evaluation'!$M$4)</f>
        <v>0</v>
      </c>
      <c r="BB174" s="208">
        <f>-NPV('Life Cycle Cost Evaluation'!$M$1,BB90:BB$100)/(1+'Life Cycle Cost Evaluation'!$M$1)^($B89-'Life Cycle Cost Evaluation'!$M$4)</f>
        <v>0</v>
      </c>
      <c r="BC174" s="208">
        <f>-NPV('Life Cycle Cost Evaluation'!$M$1,BC90:BC$100)/(1+'Life Cycle Cost Evaluation'!$M$1)^($B89-'Life Cycle Cost Evaluation'!$M$4)</f>
        <v>0</v>
      </c>
      <c r="BD174" s="208">
        <f>-NPV('Life Cycle Cost Evaluation'!$M$1,BD90:BD$100)/(1+'Life Cycle Cost Evaluation'!$M$1)^($B89-'Life Cycle Cost Evaluation'!$M$4)</f>
        <v>0</v>
      </c>
      <c r="BE174" s="208">
        <f>-NPV('Life Cycle Cost Evaluation'!$M$1,BE90:BE$100)/(1+'Life Cycle Cost Evaluation'!$M$1)^($B89-'Life Cycle Cost Evaluation'!$M$4)</f>
        <v>-9909.1051978326886</v>
      </c>
      <c r="BF174" s="208">
        <f>-NPV('Life Cycle Cost Evaluation'!$M$1,BF90:BF$100)/(1+'Life Cycle Cost Evaluation'!$M$1)^($B89-'Life Cycle Cost Evaluation'!$M$4)</f>
        <v>0</v>
      </c>
      <c r="BG174" s="208">
        <f>-NPV('Life Cycle Cost Evaluation'!$M$1,BG90:BG$100)/(1+'Life Cycle Cost Evaluation'!$M$1)^($B89-'Life Cycle Cost Evaluation'!$M$4)</f>
        <v>0</v>
      </c>
      <c r="BH174" s="208">
        <f>-NPV('Life Cycle Cost Evaluation'!$M$1,BH90:BH$100)/(1+'Life Cycle Cost Evaluation'!$M$1)^($B89-'Life Cycle Cost Evaluation'!$M$4)</f>
        <v>-165069.5281708485</v>
      </c>
      <c r="BI174" s="208">
        <f>-NPV('Life Cycle Cost Evaluation'!$M$1,BI90:BI$100)/(1+'Life Cycle Cost Evaluation'!$M$1)^($B89-'Life Cycle Cost Evaluation'!$M$4)</f>
        <v>0</v>
      </c>
      <c r="BJ174" s="208">
        <f>-NPV('Life Cycle Cost Evaluation'!$M$1,BJ90:BJ$100)/(1+'Life Cycle Cost Evaluation'!$M$1)^($B89-'Life Cycle Cost Evaluation'!$M$4)</f>
        <v>0</v>
      </c>
      <c r="BK174" s="208">
        <f>-NPV('Life Cycle Cost Evaluation'!$M$1,BK90:BK$100)/(1+'Life Cycle Cost Evaluation'!$M$1)^($B89-'Life Cycle Cost Evaluation'!$M$4)</f>
        <v>0</v>
      </c>
      <c r="BL174" s="208">
        <f>-NPV('Life Cycle Cost Evaluation'!$M$1,BL90:BL$100)/(1+'Life Cycle Cost Evaluation'!$M$1)^($B89-'Life Cycle Cost Evaluation'!$M$4)</f>
        <v>0</v>
      </c>
      <c r="BM174" s="208">
        <f>-NPV('Life Cycle Cost Evaluation'!$M$1,BM90:BM$100)/(1+'Life Cycle Cost Evaluation'!$M$1)^($B89-'Life Cycle Cost Evaluation'!$M$4)</f>
        <v>0</v>
      </c>
      <c r="BN174" s="208">
        <f>-NPV('Life Cycle Cost Evaluation'!$M$1,BN90:BN$100)/(1+'Life Cycle Cost Evaluation'!$M$1)^($B89-'Life Cycle Cost Evaluation'!$M$4)</f>
        <v>0</v>
      </c>
      <c r="BO174" s="208">
        <f>-NPV('Life Cycle Cost Evaluation'!$M$1,BO90:BO$100)/(1+'Life Cycle Cost Evaluation'!$M$1)^($B89-'Life Cycle Cost Evaluation'!$M$4)</f>
        <v>0</v>
      </c>
      <c r="BP174" s="208">
        <f>-NPV('Life Cycle Cost Evaluation'!$M$1,BP90:BP$100)/(1+'Life Cycle Cost Evaluation'!$M$1)^($B89-'Life Cycle Cost Evaluation'!$M$4)</f>
        <v>0</v>
      </c>
      <c r="BQ174" s="208">
        <f>-NPV('Life Cycle Cost Evaluation'!$M$1,BQ90:BQ$100)/(1+'Life Cycle Cost Evaluation'!$M$1)^($B89-'Life Cycle Cost Evaluation'!$M$4)</f>
        <v>0</v>
      </c>
      <c r="BR174" s="208">
        <f>-NPV('Life Cycle Cost Evaluation'!$M$1,BR90:BR$100)/(1+'Life Cycle Cost Evaluation'!$M$1)^($B89-'Life Cycle Cost Evaluation'!$M$4)</f>
        <v>0</v>
      </c>
      <c r="BS174" s="208">
        <f>-NPV('Life Cycle Cost Evaluation'!$M$1,BS90:BS$100)/(1+'Life Cycle Cost Evaluation'!$M$1)^($B89-'Life Cycle Cost Evaluation'!$M$4)</f>
        <v>0</v>
      </c>
      <c r="BT174" s="208">
        <f>-NPV('Life Cycle Cost Evaluation'!$M$1,BT90:BT$100)/(1+'Life Cycle Cost Evaluation'!$M$1)^($B89-'Life Cycle Cost Evaluation'!$M$4)</f>
        <v>0</v>
      </c>
      <c r="BU174" s="208">
        <f>-NPV('Life Cycle Cost Evaluation'!$M$1,BU90:BU$100)/(1+'Life Cycle Cost Evaluation'!$M$1)^($B89-'Life Cycle Cost Evaluation'!$M$4)</f>
        <v>0</v>
      </c>
      <c r="BV174" s="208">
        <f>-NPV('Life Cycle Cost Evaluation'!$M$1,BV90:BV$100)/(1+'Life Cycle Cost Evaluation'!$M$1)^($B89-'Life Cycle Cost Evaluation'!$M$4)</f>
        <v>0</v>
      </c>
      <c r="BW174" s="208">
        <f>-NPV('Life Cycle Cost Evaluation'!$M$1,BW90:BW$100)/(1+'Life Cycle Cost Evaluation'!$M$1)^($B89-'Life Cycle Cost Evaluation'!$M$4)</f>
        <v>0</v>
      </c>
      <c r="BX174" s="208">
        <f>-NPV('Life Cycle Cost Evaluation'!$M$1,BX90:BX$100)/(1+'Life Cycle Cost Evaluation'!$M$1)^($B89-'Life Cycle Cost Evaluation'!$M$4)</f>
        <v>0</v>
      </c>
      <c r="BY174" s="208">
        <f>-NPV('Life Cycle Cost Evaluation'!$M$1,BY90:BY$100)/(1+'Life Cycle Cost Evaluation'!$M$1)^($B89-'Life Cycle Cost Evaluation'!$M$4)</f>
        <v>0</v>
      </c>
      <c r="BZ174" s="208">
        <f>-NPV('Life Cycle Cost Evaluation'!$M$1,BZ90:BZ$100)/(1+'Life Cycle Cost Evaluation'!$M$1)^($B89-'Life Cycle Cost Evaluation'!$M$4)</f>
        <v>0</v>
      </c>
      <c r="CA174" s="208">
        <f>-NPV('Life Cycle Cost Evaluation'!$M$1,CA90:CA$100)/(1+'Life Cycle Cost Evaluation'!$M$1)^($B89-'Life Cycle Cost Evaluation'!$M$4)</f>
        <v>0</v>
      </c>
      <c r="CB174" s="208">
        <f>-NPV('Life Cycle Cost Evaluation'!$M$1,CB90:CB$100)/(1+'Life Cycle Cost Evaluation'!$M$1)^($B89-'Life Cycle Cost Evaluation'!$M$4)</f>
        <v>0</v>
      </c>
      <c r="CC174" s="208">
        <f>-NPV('Life Cycle Cost Evaluation'!$M$1,CC90:CC$100)/(1+'Life Cycle Cost Evaluation'!$M$1)^($B89-'Life Cycle Cost Evaluation'!$M$4)</f>
        <v>0</v>
      </c>
      <c r="CD174" s="208">
        <f>-NPV('Life Cycle Cost Evaluation'!$M$1,CD90:CD$100)/(1+'Life Cycle Cost Evaluation'!$M$1)^($B89-'Life Cycle Cost Evaluation'!$M$4)</f>
        <v>0</v>
      </c>
      <c r="CE174" s="208">
        <f>-NPV('Life Cycle Cost Evaluation'!$M$1,CE90:CE$100)/(1+'Life Cycle Cost Evaluation'!$M$1)^($B89-'Life Cycle Cost Evaluation'!$M$4)</f>
        <v>0</v>
      </c>
      <c r="CF174" s="208">
        <f>-NPV('Life Cycle Cost Evaluation'!$M$1,CF90:CF$100)/(1+'Life Cycle Cost Evaluation'!$M$1)^($B89-'Life Cycle Cost Evaluation'!$M$4)</f>
        <v>0</v>
      </c>
      <c r="CG174" s="208">
        <f>SUM(D174:BU174)</f>
        <v>-240428.47030259046</v>
      </c>
    </row>
    <row r="175" spans="2:85" x14ac:dyDescent="0.2">
      <c r="B175" s="86">
        <f t="shared" si="125"/>
        <v>2097</v>
      </c>
      <c r="C175" s="208"/>
      <c r="D175" s="208">
        <f>-NPV('Life Cycle Cost Evaluation'!$M$1,D91:D$100)/(1+'Life Cycle Cost Evaluation'!$M$1)^($B90-'Life Cycle Cost Evaluation'!$M$4)</f>
        <v>0</v>
      </c>
      <c r="E175" s="208">
        <f>-NPV('Life Cycle Cost Evaluation'!$M$1,E91:E$100)/(1+'Life Cycle Cost Evaluation'!$M$1)^($B90-'Life Cycle Cost Evaluation'!$M$4)</f>
        <v>0</v>
      </c>
      <c r="F175" s="208">
        <f>-NPV('Life Cycle Cost Evaluation'!$M$1,F91:F$100)/(1+'Life Cycle Cost Evaluation'!$M$1)^($B90-'Life Cycle Cost Evaluation'!$M$4)</f>
        <v>0</v>
      </c>
      <c r="G175" s="208">
        <f>-NPV('Life Cycle Cost Evaluation'!$M$1,G91:G$100)/(1+'Life Cycle Cost Evaluation'!$M$1)^($B90-'Life Cycle Cost Evaluation'!$M$4)</f>
        <v>0</v>
      </c>
      <c r="H175" s="208">
        <f>-NPV('Life Cycle Cost Evaluation'!$M$1,H91:H$100)/(1+'Life Cycle Cost Evaluation'!$M$1)^($B90-'Life Cycle Cost Evaluation'!$M$4)</f>
        <v>0</v>
      </c>
      <c r="I175" s="208">
        <f>-NPV('Life Cycle Cost Evaluation'!$M$1,I91:I$100)/(1+'Life Cycle Cost Evaluation'!$M$1)^($B90-'Life Cycle Cost Evaluation'!$M$4)</f>
        <v>0</v>
      </c>
      <c r="J175" s="208">
        <f>-NPV('Life Cycle Cost Evaluation'!$M$1,J91:J$100)/(1+'Life Cycle Cost Evaluation'!$M$1)^($B90-'Life Cycle Cost Evaluation'!$M$4)</f>
        <v>-2695.4102543007448</v>
      </c>
      <c r="K175" s="208">
        <f>-NPV('Life Cycle Cost Evaluation'!$M$1,K91:K$100)/(1+'Life Cycle Cost Evaluation'!$M$1)^($B90-'Life Cycle Cost Evaluation'!$M$4)</f>
        <v>0</v>
      </c>
      <c r="L175" s="208">
        <f>-NPV('Life Cycle Cost Evaluation'!$M$1,L91:L$100)/(1+'Life Cycle Cost Evaluation'!$M$1)^($B90-'Life Cycle Cost Evaluation'!$M$4)</f>
        <v>-1250.1183704843329</v>
      </c>
      <c r="M175" s="208">
        <f>-NPV('Life Cycle Cost Evaluation'!$M$1,M91:M$100)/(1+'Life Cycle Cost Evaluation'!$M$1)^($B90-'Life Cycle Cost Evaluation'!$M$4)</f>
        <v>-886.08765313785352</v>
      </c>
      <c r="N175" s="208">
        <f>-NPV('Life Cycle Cost Evaluation'!$M$1,N91:N$100)/(1+'Life Cycle Cost Evaluation'!$M$1)^($B90-'Life Cycle Cost Evaluation'!$M$4)</f>
        <v>0</v>
      </c>
      <c r="O175" s="208">
        <f>-NPV('Life Cycle Cost Evaluation'!$M$1,O91:O$100)/(1+'Life Cycle Cost Evaluation'!$M$1)^($B90-'Life Cycle Cost Evaluation'!$M$4)</f>
        <v>0</v>
      </c>
      <c r="P175" s="208">
        <f>-NPV('Life Cycle Cost Evaluation'!$M$1,P91:P$100)/(1+'Life Cycle Cost Evaluation'!$M$1)^($B90-'Life Cycle Cost Evaluation'!$M$4)</f>
        <v>0</v>
      </c>
      <c r="Q175" s="208">
        <f>-NPV('Life Cycle Cost Evaluation'!$M$1,Q91:Q$100)/(1+'Life Cycle Cost Evaluation'!$M$1)^($B90-'Life Cycle Cost Evaluation'!$M$4)</f>
        <v>0</v>
      </c>
      <c r="R175" s="208">
        <f>-NPV('Life Cycle Cost Evaluation'!$M$1,R91:R$100)/(1+'Life Cycle Cost Evaluation'!$M$1)^($B90-'Life Cycle Cost Evaluation'!$M$4)</f>
        <v>0</v>
      </c>
      <c r="S175" s="208">
        <f>-NPV('Life Cycle Cost Evaluation'!$M$1,S91:S$100)/(1+'Life Cycle Cost Evaluation'!$M$1)^($B90-'Life Cycle Cost Evaluation'!$M$4)</f>
        <v>0</v>
      </c>
      <c r="T175" s="208">
        <f>-NPV('Life Cycle Cost Evaluation'!$M$1,T91:T$100)/(1+'Life Cycle Cost Evaluation'!$M$1)^($B90-'Life Cycle Cost Evaluation'!$M$4)</f>
        <v>0</v>
      </c>
      <c r="U175" s="208">
        <f>-NPV('Life Cycle Cost Evaluation'!$M$1,U91:U$100)/(1+'Life Cycle Cost Evaluation'!$M$1)^($B90-'Life Cycle Cost Evaluation'!$M$4)</f>
        <v>0</v>
      </c>
      <c r="V175" s="208">
        <f>-NPV('Life Cycle Cost Evaluation'!$M$1,V91:V$100)/(1+'Life Cycle Cost Evaluation'!$M$1)^($B90-'Life Cycle Cost Evaluation'!$M$4)</f>
        <v>0</v>
      </c>
      <c r="W175" s="208">
        <f>-NPV('Life Cycle Cost Evaluation'!$M$1,W91:W$100)/(1+'Life Cycle Cost Evaluation'!$M$1)^($B90-'Life Cycle Cost Evaluation'!$M$4)</f>
        <v>0</v>
      </c>
      <c r="X175" s="208">
        <f>-NPV('Life Cycle Cost Evaluation'!$M$1,X91:X$100)/(1+'Life Cycle Cost Evaluation'!$M$1)^($B90-'Life Cycle Cost Evaluation'!$M$4)</f>
        <v>-3557.2208349463735</v>
      </c>
      <c r="Y175" s="208">
        <f>-NPV('Life Cycle Cost Evaluation'!$M$1,Y91:Y$100)/(1+'Life Cycle Cost Evaluation'!$M$1)^($B90-'Life Cycle Cost Evaluation'!$M$4)</f>
        <v>0</v>
      </c>
      <c r="Z175" s="208">
        <f>-NPV('Life Cycle Cost Evaluation'!$M$1,Z91:Z$100)/(1+'Life Cycle Cost Evaluation'!$M$1)^($B90-'Life Cycle Cost Evaluation'!$M$4)</f>
        <v>0</v>
      </c>
      <c r="AA175" s="208">
        <f>-NPV('Life Cycle Cost Evaluation'!$M$1,AA91:AA$100)/(1+'Life Cycle Cost Evaluation'!$M$1)^($B90-'Life Cycle Cost Evaluation'!$M$4)</f>
        <v>-3444.242005708541</v>
      </c>
      <c r="AB175" s="208">
        <f>-NPV('Life Cycle Cost Evaluation'!$M$1,AB91:AB$100)/(1+'Life Cycle Cost Evaluation'!$M$1)^($B90-'Life Cycle Cost Evaluation'!$M$4)</f>
        <v>0</v>
      </c>
      <c r="AC175" s="208">
        <f>-NPV('Life Cycle Cost Evaluation'!$M$1,AC91:AC$100)/(1+'Life Cycle Cost Evaluation'!$M$1)^($B90-'Life Cycle Cost Evaluation'!$M$4)</f>
        <v>0</v>
      </c>
      <c r="AD175" s="208">
        <f>-NPV('Life Cycle Cost Evaluation'!$M$1,AD91:AD$100)/(1+'Life Cycle Cost Evaluation'!$M$1)^($B90-'Life Cycle Cost Evaluation'!$M$4)</f>
        <v>0</v>
      </c>
      <c r="AE175" s="208">
        <f>-NPV('Life Cycle Cost Evaluation'!$M$1,AE91:AE$100)/(1+'Life Cycle Cost Evaluation'!$M$1)^($B90-'Life Cycle Cost Evaluation'!$M$4)</f>
        <v>-3066.2798326489924</v>
      </c>
      <c r="AF175" s="208">
        <f>-NPV('Life Cycle Cost Evaluation'!$M$1,AF91:AF$100)/(1+'Life Cycle Cost Evaluation'!$M$1)^($B90-'Life Cycle Cost Evaluation'!$M$4)</f>
        <v>0</v>
      </c>
      <c r="AG175" s="208">
        <f>-NPV('Life Cycle Cost Evaluation'!$M$1,AG91:AG$100)/(1+'Life Cycle Cost Evaluation'!$M$1)^($B90-'Life Cycle Cost Evaluation'!$M$4)</f>
        <v>0</v>
      </c>
      <c r="AH175" s="208">
        <f>-NPV('Life Cycle Cost Evaluation'!$M$1,AH91:AH$100)/(1+'Life Cycle Cost Evaluation'!$M$1)^($B90-'Life Cycle Cost Evaluation'!$M$4)</f>
        <v>0</v>
      </c>
      <c r="AI175" s="208">
        <f>-NPV('Life Cycle Cost Evaluation'!$M$1,AI91:AI$100)/(1+'Life Cycle Cost Evaluation'!$M$1)^($B90-'Life Cycle Cost Evaluation'!$M$4)</f>
        <v>-13785.379424424667</v>
      </c>
      <c r="AJ175" s="208">
        <f>-NPV('Life Cycle Cost Evaluation'!$M$1,AJ91:AJ$100)/(1+'Life Cycle Cost Evaluation'!$M$1)^($B90-'Life Cycle Cost Evaluation'!$M$4)</f>
        <v>0</v>
      </c>
      <c r="AK175" s="208">
        <f>-NPV('Life Cycle Cost Evaluation'!$M$1,AK91:AK$100)/(1+'Life Cycle Cost Evaluation'!$M$1)^($B90-'Life Cycle Cost Evaluation'!$M$4)</f>
        <v>0</v>
      </c>
      <c r="AL175" s="208">
        <f>-NPV('Life Cycle Cost Evaluation'!$M$1,AL91:AL$100)/(1+'Life Cycle Cost Evaluation'!$M$1)^($B90-'Life Cycle Cost Evaluation'!$M$4)</f>
        <v>-3501.3189206955044</v>
      </c>
      <c r="AM175" s="208">
        <f>-NPV('Life Cycle Cost Evaluation'!$M$1,AM91:AM$100)/(1+'Life Cycle Cost Evaluation'!$M$1)^($B90-'Life Cycle Cost Evaluation'!$M$4)</f>
        <v>0</v>
      </c>
      <c r="AN175" s="208">
        <f>-NPV('Life Cycle Cost Evaluation'!$M$1,AN91:AN$100)/(1+'Life Cycle Cost Evaluation'!$M$1)^($B90-'Life Cycle Cost Evaluation'!$M$4)</f>
        <v>0</v>
      </c>
      <c r="AO175" s="208">
        <f>-NPV('Life Cycle Cost Evaluation'!$M$1,AO91:AO$100)/(1+'Life Cycle Cost Evaluation'!$M$1)^($B90-'Life Cycle Cost Evaluation'!$M$4)</f>
        <v>0</v>
      </c>
      <c r="AP175" s="208">
        <f>-NPV('Life Cycle Cost Evaluation'!$M$1,AP91:AP$100)/(1+'Life Cycle Cost Evaluation'!$M$1)^($B90-'Life Cycle Cost Evaluation'!$M$4)</f>
        <v>-4316.5844133912515</v>
      </c>
      <c r="AQ175" s="208">
        <f>-NPV('Life Cycle Cost Evaluation'!$M$1,AQ91:AQ$100)/(1+'Life Cycle Cost Evaluation'!$M$1)^($B90-'Life Cycle Cost Evaluation'!$M$4)</f>
        <v>0</v>
      </c>
      <c r="AR175" s="208">
        <f>-NPV('Life Cycle Cost Evaluation'!$M$1,AR91:AR$100)/(1+'Life Cycle Cost Evaluation'!$M$1)^($B90-'Life Cycle Cost Evaluation'!$M$4)</f>
        <v>0</v>
      </c>
      <c r="AS175" s="208">
        <f>-NPV('Life Cycle Cost Evaluation'!$M$1,AS91:AS$100)/(1+'Life Cycle Cost Evaluation'!$M$1)^($B90-'Life Cycle Cost Evaluation'!$M$4)</f>
        <v>0</v>
      </c>
      <c r="AT175" s="208">
        <f>-NPV('Life Cycle Cost Evaluation'!$M$1,AT91:AT$100)/(1+'Life Cycle Cost Evaluation'!$M$1)^($B90-'Life Cycle Cost Evaluation'!$M$4)</f>
        <v>0</v>
      </c>
      <c r="AU175" s="208">
        <f>-NPV('Life Cycle Cost Evaluation'!$M$1,AU91:AU$100)/(1+'Life Cycle Cost Evaluation'!$M$1)^($B90-'Life Cycle Cost Evaluation'!$M$4)</f>
        <v>0</v>
      </c>
      <c r="AV175" s="208">
        <f>-NPV('Life Cycle Cost Evaluation'!$M$1,AV91:AV$100)/(1+'Life Cycle Cost Evaluation'!$M$1)^($B90-'Life Cycle Cost Evaluation'!$M$4)</f>
        <v>0</v>
      </c>
      <c r="AW175" s="208">
        <f>-NPV('Life Cycle Cost Evaluation'!$M$1,AW91:AW$100)/(1+'Life Cycle Cost Evaluation'!$M$1)^($B90-'Life Cycle Cost Evaluation'!$M$4)</f>
        <v>0</v>
      </c>
      <c r="AX175" s="208">
        <f>-NPV('Life Cycle Cost Evaluation'!$M$1,AX91:AX$100)/(1+'Life Cycle Cost Evaluation'!$M$1)^($B90-'Life Cycle Cost Evaluation'!$M$4)</f>
        <v>0</v>
      </c>
      <c r="AY175" s="208">
        <f>-NPV('Life Cycle Cost Evaluation'!$M$1,AY91:AY$100)/(1+'Life Cycle Cost Evaluation'!$M$1)^($B90-'Life Cycle Cost Evaluation'!$M$4)</f>
        <v>0</v>
      </c>
      <c r="AZ175" s="208">
        <f>-NPV('Life Cycle Cost Evaluation'!$M$1,AZ91:AZ$100)/(1+'Life Cycle Cost Evaluation'!$M$1)^($B90-'Life Cycle Cost Evaluation'!$M$4)</f>
        <v>-13778.525482364774</v>
      </c>
      <c r="BA175" s="208">
        <f>-NPV('Life Cycle Cost Evaluation'!$M$1,BA91:BA$100)/(1+'Life Cycle Cost Evaluation'!$M$1)^($B90-'Life Cycle Cost Evaluation'!$M$4)</f>
        <v>0</v>
      </c>
      <c r="BB175" s="208">
        <f>-NPV('Life Cycle Cost Evaluation'!$M$1,BB91:BB$100)/(1+'Life Cycle Cost Evaluation'!$M$1)^($B90-'Life Cycle Cost Evaluation'!$M$4)</f>
        <v>0</v>
      </c>
      <c r="BC175" s="208">
        <f>-NPV('Life Cycle Cost Evaluation'!$M$1,BC91:BC$100)/(1+'Life Cycle Cost Evaluation'!$M$1)^($B90-'Life Cycle Cost Evaluation'!$M$4)</f>
        <v>0</v>
      </c>
      <c r="BD175" s="208">
        <f>-NPV('Life Cycle Cost Evaluation'!$M$1,BD91:BD$100)/(1+'Life Cycle Cost Evaluation'!$M$1)^($B90-'Life Cycle Cost Evaluation'!$M$4)</f>
        <v>0</v>
      </c>
      <c r="BE175" s="208">
        <f>-NPV('Life Cycle Cost Evaluation'!$M$1,BE91:BE$100)/(1+'Life Cycle Cost Evaluation'!$M$1)^($B90-'Life Cycle Cost Evaluation'!$M$4)</f>
        <v>-8555.0288968689038</v>
      </c>
      <c r="BF175" s="208">
        <f>-NPV('Life Cycle Cost Evaluation'!$M$1,BF91:BF$100)/(1+'Life Cycle Cost Evaluation'!$M$1)^($B90-'Life Cycle Cost Evaluation'!$M$4)</f>
        <v>0</v>
      </c>
      <c r="BG175" s="208">
        <f>-NPV('Life Cycle Cost Evaluation'!$M$1,BG91:BG$100)/(1+'Life Cycle Cost Evaluation'!$M$1)^($B90-'Life Cycle Cost Evaluation'!$M$4)</f>
        <v>0</v>
      </c>
      <c r="BH175" s="208">
        <f>-NPV('Life Cycle Cost Evaluation'!$M$1,BH91:BH$100)/(1+'Life Cycle Cost Evaluation'!$M$1)^($B90-'Life Cycle Cost Evaluation'!$M$4)</f>
        <v>-142530.78817271645</v>
      </c>
      <c r="BI175" s="208">
        <f>-NPV('Life Cycle Cost Evaluation'!$M$1,BI91:BI$100)/(1+'Life Cycle Cost Evaluation'!$M$1)^($B90-'Life Cycle Cost Evaluation'!$M$4)</f>
        <v>0</v>
      </c>
      <c r="BJ175" s="208">
        <f>-NPV('Life Cycle Cost Evaluation'!$M$1,BJ91:BJ$100)/(1+'Life Cycle Cost Evaluation'!$M$1)^($B90-'Life Cycle Cost Evaluation'!$M$4)</f>
        <v>0</v>
      </c>
      <c r="BK175" s="208">
        <f>-NPV('Life Cycle Cost Evaluation'!$M$1,BK91:BK$100)/(1+'Life Cycle Cost Evaluation'!$M$1)^($B90-'Life Cycle Cost Evaluation'!$M$4)</f>
        <v>0</v>
      </c>
      <c r="BL175" s="208">
        <f>-NPV('Life Cycle Cost Evaluation'!$M$1,BL91:BL$100)/(1+'Life Cycle Cost Evaluation'!$M$1)^($B90-'Life Cycle Cost Evaluation'!$M$4)</f>
        <v>0</v>
      </c>
      <c r="BM175" s="208">
        <f>-NPV('Life Cycle Cost Evaluation'!$M$1,BM91:BM$100)/(1+'Life Cycle Cost Evaluation'!$M$1)^($B90-'Life Cycle Cost Evaluation'!$M$4)</f>
        <v>0</v>
      </c>
      <c r="BN175" s="208">
        <f>-NPV('Life Cycle Cost Evaluation'!$M$1,BN91:BN$100)/(1+'Life Cycle Cost Evaluation'!$M$1)^($B90-'Life Cycle Cost Evaluation'!$M$4)</f>
        <v>0</v>
      </c>
      <c r="BO175" s="208">
        <f>-NPV('Life Cycle Cost Evaluation'!$M$1,BO91:BO$100)/(1+'Life Cycle Cost Evaluation'!$M$1)^($B90-'Life Cycle Cost Evaluation'!$M$4)</f>
        <v>0</v>
      </c>
      <c r="BP175" s="208">
        <f>-NPV('Life Cycle Cost Evaluation'!$M$1,BP91:BP$100)/(1+'Life Cycle Cost Evaluation'!$M$1)^($B90-'Life Cycle Cost Evaluation'!$M$4)</f>
        <v>0</v>
      </c>
      <c r="BQ175" s="208">
        <f>-NPV('Life Cycle Cost Evaluation'!$M$1,BQ91:BQ$100)/(1+'Life Cycle Cost Evaluation'!$M$1)^($B90-'Life Cycle Cost Evaluation'!$M$4)</f>
        <v>0</v>
      </c>
      <c r="BR175" s="208">
        <f>-NPV('Life Cycle Cost Evaluation'!$M$1,BR91:BR$100)/(1+'Life Cycle Cost Evaluation'!$M$1)^($B90-'Life Cycle Cost Evaluation'!$M$4)</f>
        <v>0</v>
      </c>
      <c r="BS175" s="208">
        <f>-NPV('Life Cycle Cost Evaluation'!$M$1,BS91:BS$100)/(1+'Life Cycle Cost Evaluation'!$M$1)^($B90-'Life Cycle Cost Evaluation'!$M$4)</f>
        <v>0</v>
      </c>
      <c r="BT175" s="208">
        <f>-NPV('Life Cycle Cost Evaluation'!$M$1,BT91:BT$100)/(1+'Life Cycle Cost Evaluation'!$M$1)^($B90-'Life Cycle Cost Evaluation'!$M$4)</f>
        <v>0</v>
      </c>
      <c r="BU175" s="208">
        <f>-NPV('Life Cycle Cost Evaluation'!$M$1,BU91:BU$100)/(1+'Life Cycle Cost Evaluation'!$M$1)^($B90-'Life Cycle Cost Evaluation'!$M$4)</f>
        <v>0</v>
      </c>
      <c r="BV175" s="208">
        <f>-NPV('Life Cycle Cost Evaluation'!$M$1,BV91:BV$100)/(1+'Life Cycle Cost Evaluation'!$M$1)^($B90-'Life Cycle Cost Evaluation'!$M$4)</f>
        <v>0</v>
      </c>
      <c r="BW175" s="208">
        <f>-NPV('Life Cycle Cost Evaluation'!$M$1,BW91:BW$100)/(1+'Life Cycle Cost Evaluation'!$M$1)^($B90-'Life Cycle Cost Evaluation'!$M$4)</f>
        <v>0</v>
      </c>
      <c r="BX175" s="208">
        <f>-NPV('Life Cycle Cost Evaluation'!$M$1,BX91:BX$100)/(1+'Life Cycle Cost Evaluation'!$M$1)^($B90-'Life Cycle Cost Evaluation'!$M$4)</f>
        <v>0</v>
      </c>
      <c r="BY175" s="208">
        <f>-NPV('Life Cycle Cost Evaluation'!$M$1,BY91:BY$100)/(1+'Life Cycle Cost Evaluation'!$M$1)^($B90-'Life Cycle Cost Evaluation'!$M$4)</f>
        <v>0</v>
      </c>
      <c r="BZ175" s="208">
        <f>-NPV('Life Cycle Cost Evaluation'!$M$1,BZ91:BZ$100)/(1+'Life Cycle Cost Evaluation'!$M$1)^($B90-'Life Cycle Cost Evaluation'!$M$4)</f>
        <v>0</v>
      </c>
      <c r="CA175" s="208">
        <f>-NPV('Life Cycle Cost Evaluation'!$M$1,CA91:CA$100)/(1+'Life Cycle Cost Evaluation'!$M$1)^($B90-'Life Cycle Cost Evaluation'!$M$4)</f>
        <v>0</v>
      </c>
      <c r="CB175" s="208">
        <f>-NPV('Life Cycle Cost Evaluation'!$M$1,CB91:CB$100)/(1+'Life Cycle Cost Evaluation'!$M$1)^($B90-'Life Cycle Cost Evaluation'!$M$4)</f>
        <v>0</v>
      </c>
      <c r="CC175" s="208">
        <f>-NPV('Life Cycle Cost Evaluation'!$M$1,CC91:CC$100)/(1+'Life Cycle Cost Evaluation'!$M$1)^($B90-'Life Cycle Cost Evaluation'!$M$4)</f>
        <v>0</v>
      </c>
      <c r="CD175" s="208">
        <f>-NPV('Life Cycle Cost Evaluation'!$M$1,CD91:CD$100)/(1+'Life Cycle Cost Evaluation'!$M$1)^($B90-'Life Cycle Cost Evaluation'!$M$4)</f>
        <v>0</v>
      </c>
      <c r="CE175" s="208">
        <f>-NPV('Life Cycle Cost Evaluation'!$M$1,CE91:CE$100)/(1+'Life Cycle Cost Evaluation'!$M$1)^($B90-'Life Cycle Cost Evaluation'!$M$4)</f>
        <v>0</v>
      </c>
      <c r="CF175" s="208">
        <f>-NPV('Life Cycle Cost Evaluation'!$M$1,CF91:CF$100)/(1+'Life Cycle Cost Evaluation'!$M$1)^($B90-'Life Cycle Cost Evaluation'!$M$4)</f>
        <v>0</v>
      </c>
      <c r="CG175" s="208">
        <f>SUM(D175:BV175)</f>
        <v>-201366.9842616884</v>
      </c>
    </row>
    <row r="176" spans="2:85" x14ac:dyDescent="0.2">
      <c r="B176" s="86">
        <f t="shared" si="125"/>
        <v>2098</v>
      </c>
      <c r="C176" s="208"/>
      <c r="D176" s="208">
        <f>-NPV('Life Cycle Cost Evaluation'!$M$1,D92:D$100)/(1+'Life Cycle Cost Evaluation'!$M$1)^($B91-'Life Cycle Cost Evaluation'!$M$4)</f>
        <v>0</v>
      </c>
      <c r="E176" s="208">
        <f>-NPV('Life Cycle Cost Evaluation'!$M$1,E92:E$100)/(1+'Life Cycle Cost Evaluation'!$M$1)^($B91-'Life Cycle Cost Evaluation'!$M$4)</f>
        <v>0</v>
      </c>
      <c r="F176" s="208">
        <f>-NPV('Life Cycle Cost Evaluation'!$M$1,F92:F$100)/(1+'Life Cycle Cost Evaluation'!$M$1)^($B91-'Life Cycle Cost Evaluation'!$M$4)</f>
        <v>0</v>
      </c>
      <c r="G176" s="208">
        <f>-NPV('Life Cycle Cost Evaluation'!$M$1,G92:G$100)/(1+'Life Cycle Cost Evaluation'!$M$1)^($B91-'Life Cycle Cost Evaluation'!$M$4)</f>
        <v>0</v>
      </c>
      <c r="H176" s="208">
        <f>-NPV('Life Cycle Cost Evaluation'!$M$1,H92:H$100)/(1+'Life Cycle Cost Evaluation'!$M$1)^($B91-'Life Cycle Cost Evaluation'!$M$4)</f>
        <v>0</v>
      </c>
      <c r="I176" s="208">
        <f>-NPV('Life Cycle Cost Evaluation'!$M$1,I92:I$100)/(1+'Life Cycle Cost Evaluation'!$M$1)^($B91-'Life Cycle Cost Evaluation'!$M$4)</f>
        <v>0</v>
      </c>
      <c r="J176" s="208">
        <f>-NPV('Life Cycle Cost Evaluation'!$M$1,J92:J$100)/(1+'Life Cycle Cost Evaluation'!$M$1)^($B91-'Life Cycle Cost Evaluation'!$M$4)</f>
        <v>0</v>
      </c>
      <c r="K176" s="208">
        <f>-NPV('Life Cycle Cost Evaluation'!$M$1,K92:K$100)/(1+'Life Cycle Cost Evaluation'!$M$1)^($B91-'Life Cycle Cost Evaluation'!$M$4)</f>
        <v>0</v>
      </c>
      <c r="L176" s="208">
        <f>-NPV('Life Cycle Cost Evaluation'!$M$1,L92:L$100)/(1+'Life Cycle Cost Evaluation'!$M$1)^($B91-'Life Cycle Cost Evaluation'!$M$4)</f>
        <v>-1137.2436371507865</v>
      </c>
      <c r="M176" s="208">
        <f>-NPV('Life Cycle Cost Evaluation'!$M$1,M92:M$100)/(1+'Life Cycle Cost Evaluation'!$M$1)^($B91-'Life Cycle Cost Evaluation'!$M$4)</f>
        <v>-794.99356908000982</v>
      </c>
      <c r="N176" s="208">
        <f>-NPV('Life Cycle Cost Evaluation'!$M$1,N92:N$100)/(1+'Life Cycle Cost Evaluation'!$M$1)^($B91-'Life Cycle Cost Evaluation'!$M$4)</f>
        <v>0</v>
      </c>
      <c r="O176" s="208">
        <f>-NPV('Life Cycle Cost Evaluation'!$M$1,O92:O$100)/(1+'Life Cycle Cost Evaluation'!$M$1)^($B91-'Life Cycle Cost Evaluation'!$M$4)</f>
        <v>0</v>
      </c>
      <c r="P176" s="208">
        <f>-NPV('Life Cycle Cost Evaluation'!$M$1,P92:P$100)/(1+'Life Cycle Cost Evaluation'!$M$1)^($B91-'Life Cycle Cost Evaluation'!$M$4)</f>
        <v>0</v>
      </c>
      <c r="Q176" s="208">
        <f>-NPV('Life Cycle Cost Evaluation'!$M$1,Q92:Q$100)/(1+'Life Cycle Cost Evaluation'!$M$1)^($B91-'Life Cycle Cost Evaluation'!$M$4)</f>
        <v>0</v>
      </c>
      <c r="R176" s="208">
        <f>-NPV('Life Cycle Cost Evaluation'!$M$1,R92:R$100)/(1+'Life Cycle Cost Evaluation'!$M$1)^($B91-'Life Cycle Cost Evaluation'!$M$4)</f>
        <v>0</v>
      </c>
      <c r="S176" s="208">
        <f>-NPV('Life Cycle Cost Evaluation'!$M$1,S92:S$100)/(1+'Life Cycle Cost Evaluation'!$M$1)^($B91-'Life Cycle Cost Evaluation'!$M$4)</f>
        <v>0</v>
      </c>
      <c r="T176" s="208">
        <f>-NPV('Life Cycle Cost Evaluation'!$M$1,T92:T$100)/(1+'Life Cycle Cost Evaluation'!$M$1)^($B91-'Life Cycle Cost Evaluation'!$M$4)</f>
        <v>0</v>
      </c>
      <c r="U176" s="208">
        <f>-NPV('Life Cycle Cost Evaluation'!$M$1,U92:U$100)/(1+'Life Cycle Cost Evaluation'!$M$1)^($B91-'Life Cycle Cost Evaluation'!$M$4)</f>
        <v>0</v>
      </c>
      <c r="V176" s="208">
        <f>-NPV('Life Cycle Cost Evaluation'!$M$1,V92:V$100)/(1+'Life Cycle Cost Evaluation'!$M$1)^($B91-'Life Cycle Cost Evaluation'!$M$4)</f>
        <v>0</v>
      </c>
      <c r="W176" s="208">
        <f>-NPV('Life Cycle Cost Evaluation'!$M$1,W92:W$100)/(1+'Life Cycle Cost Evaluation'!$M$1)^($B91-'Life Cycle Cost Evaluation'!$M$4)</f>
        <v>0</v>
      </c>
      <c r="X176" s="208">
        <f>-NPV('Life Cycle Cost Evaluation'!$M$1,X92:X$100)/(1+'Life Cycle Cost Evaluation'!$M$1)^($B91-'Life Cycle Cost Evaluation'!$M$4)</f>
        <v>-2950.5374639709871</v>
      </c>
      <c r="Y176" s="208">
        <f>-NPV('Life Cycle Cost Evaluation'!$M$1,Y92:Y$100)/(1+'Life Cycle Cost Evaluation'!$M$1)^($B91-'Life Cycle Cost Evaluation'!$M$4)</f>
        <v>0</v>
      </c>
      <c r="Z176" s="208">
        <f>-NPV('Life Cycle Cost Evaluation'!$M$1,Z92:Z$100)/(1+'Life Cycle Cost Evaluation'!$M$1)^($B91-'Life Cycle Cost Evaluation'!$M$4)</f>
        <v>0</v>
      </c>
      <c r="AA176" s="208">
        <f>-NPV('Life Cycle Cost Evaluation'!$M$1,AA92:AA$100)/(1+'Life Cycle Cost Evaluation'!$M$1)^($B91-'Life Cycle Cost Evaluation'!$M$4)</f>
        <v>-2881.5355658741478</v>
      </c>
      <c r="AB176" s="208">
        <f>-NPV('Life Cycle Cost Evaluation'!$M$1,AB92:AB$100)/(1+'Life Cycle Cost Evaluation'!$M$1)^($B91-'Life Cycle Cost Evaluation'!$M$4)</f>
        <v>0</v>
      </c>
      <c r="AC176" s="208">
        <f>-NPV('Life Cycle Cost Evaluation'!$M$1,AC92:AC$100)/(1+'Life Cycle Cost Evaluation'!$M$1)^($B91-'Life Cycle Cost Evaluation'!$M$4)</f>
        <v>0</v>
      </c>
      <c r="AD176" s="208">
        <f>-NPV('Life Cycle Cost Evaluation'!$M$1,AD92:AD$100)/(1+'Life Cycle Cost Evaluation'!$M$1)^($B91-'Life Cycle Cost Evaluation'!$M$4)</f>
        <v>0</v>
      </c>
      <c r="AE176" s="208">
        <f>-NPV('Life Cycle Cost Evaluation'!$M$1,AE92:AE$100)/(1+'Life Cycle Cost Evaluation'!$M$1)^($B91-'Life Cycle Cost Evaluation'!$M$4)</f>
        <v>-2584.3706665678378</v>
      </c>
      <c r="AF176" s="208">
        <f>-NPV('Life Cycle Cost Evaluation'!$M$1,AF92:AF$100)/(1+'Life Cycle Cost Evaluation'!$M$1)^($B91-'Life Cycle Cost Evaluation'!$M$4)</f>
        <v>0</v>
      </c>
      <c r="AG176" s="208">
        <f>-NPV('Life Cycle Cost Evaluation'!$M$1,AG92:AG$100)/(1+'Life Cycle Cost Evaluation'!$M$1)^($B91-'Life Cycle Cost Evaluation'!$M$4)</f>
        <v>0</v>
      </c>
      <c r="AH176" s="208">
        <f>-NPV('Life Cycle Cost Evaluation'!$M$1,AH92:AH$100)/(1+'Life Cycle Cost Evaluation'!$M$1)^($B91-'Life Cycle Cost Evaluation'!$M$4)</f>
        <v>0</v>
      </c>
      <c r="AI176" s="208">
        <f>-NPV('Life Cycle Cost Evaluation'!$M$1,AI92:AI$100)/(1+'Life Cycle Cost Evaluation'!$M$1)^($B91-'Life Cycle Cost Evaluation'!$M$4)</f>
        <v>-11675.305096141083</v>
      </c>
      <c r="AJ176" s="208">
        <f>-NPV('Life Cycle Cost Evaluation'!$M$1,AJ92:AJ$100)/(1+'Life Cycle Cost Evaluation'!$M$1)^($B91-'Life Cycle Cost Evaluation'!$M$4)</f>
        <v>0</v>
      </c>
      <c r="AK176" s="208">
        <f>-NPV('Life Cycle Cost Evaluation'!$M$1,AK92:AK$100)/(1+'Life Cycle Cost Evaluation'!$M$1)^($B91-'Life Cycle Cost Evaluation'!$M$4)</f>
        <v>0</v>
      </c>
      <c r="AL176" s="208">
        <f>-NPV('Life Cycle Cost Evaluation'!$M$1,AL92:AL$100)/(1+'Life Cycle Cost Evaluation'!$M$1)^($B91-'Life Cycle Cost Evaluation'!$M$4)</f>
        <v>-2973.1995202389257</v>
      </c>
      <c r="AM176" s="208">
        <f>-NPV('Life Cycle Cost Evaluation'!$M$1,AM92:AM$100)/(1+'Life Cycle Cost Evaluation'!$M$1)^($B91-'Life Cycle Cost Evaluation'!$M$4)</f>
        <v>0</v>
      </c>
      <c r="AN176" s="208">
        <f>-NPV('Life Cycle Cost Evaluation'!$M$1,AN92:AN$100)/(1+'Life Cycle Cost Evaluation'!$M$1)^($B91-'Life Cycle Cost Evaluation'!$M$4)</f>
        <v>0</v>
      </c>
      <c r="AO176" s="208">
        <f>-NPV('Life Cycle Cost Evaluation'!$M$1,AO92:AO$100)/(1+'Life Cycle Cost Evaluation'!$M$1)^($B91-'Life Cycle Cost Evaluation'!$M$4)</f>
        <v>0</v>
      </c>
      <c r="AP176" s="208">
        <f>-NPV('Life Cycle Cost Evaluation'!$M$1,AP92:AP$100)/(1+'Life Cycle Cost Evaluation'!$M$1)^($B91-'Life Cycle Cost Evaluation'!$M$4)</f>
        <v>-3675.1031287163046</v>
      </c>
      <c r="AQ176" s="208">
        <f>-NPV('Life Cycle Cost Evaluation'!$M$1,AQ92:AQ$100)/(1+'Life Cycle Cost Evaluation'!$M$1)^($B91-'Life Cycle Cost Evaluation'!$M$4)</f>
        <v>0</v>
      </c>
      <c r="AR176" s="208">
        <f>-NPV('Life Cycle Cost Evaluation'!$M$1,AR92:AR$100)/(1+'Life Cycle Cost Evaluation'!$M$1)^($B91-'Life Cycle Cost Evaluation'!$M$4)</f>
        <v>0</v>
      </c>
      <c r="AS176" s="208">
        <f>-NPV('Life Cycle Cost Evaluation'!$M$1,AS92:AS$100)/(1+'Life Cycle Cost Evaluation'!$M$1)^($B91-'Life Cycle Cost Evaluation'!$M$4)</f>
        <v>0</v>
      </c>
      <c r="AT176" s="208">
        <f>-NPV('Life Cycle Cost Evaluation'!$M$1,AT92:AT$100)/(1+'Life Cycle Cost Evaluation'!$M$1)^($B91-'Life Cycle Cost Evaluation'!$M$4)</f>
        <v>0</v>
      </c>
      <c r="AU176" s="208">
        <f>-NPV('Life Cycle Cost Evaluation'!$M$1,AU92:AU$100)/(1+'Life Cycle Cost Evaluation'!$M$1)^($B91-'Life Cycle Cost Evaluation'!$M$4)</f>
        <v>0</v>
      </c>
      <c r="AV176" s="208">
        <f>-NPV('Life Cycle Cost Evaluation'!$M$1,AV92:AV$100)/(1+'Life Cycle Cost Evaluation'!$M$1)^($B91-'Life Cycle Cost Evaluation'!$M$4)</f>
        <v>0</v>
      </c>
      <c r="AW176" s="208">
        <f>-NPV('Life Cycle Cost Evaluation'!$M$1,AW92:AW$100)/(1+'Life Cycle Cost Evaluation'!$M$1)^($B91-'Life Cycle Cost Evaluation'!$M$4)</f>
        <v>0</v>
      </c>
      <c r="AX176" s="208">
        <f>-NPV('Life Cycle Cost Evaluation'!$M$1,AX92:AX$100)/(1+'Life Cycle Cost Evaluation'!$M$1)^($B91-'Life Cycle Cost Evaluation'!$M$4)</f>
        <v>0</v>
      </c>
      <c r="AY176" s="208">
        <f>-NPV('Life Cycle Cost Evaluation'!$M$1,AY92:AY$100)/(1+'Life Cycle Cost Evaluation'!$M$1)^($B91-'Life Cycle Cost Evaluation'!$M$4)</f>
        <v>0</v>
      </c>
      <c r="AZ176" s="208">
        <f>-NPV('Life Cycle Cost Evaluation'!$M$1,AZ92:AZ$100)/(1+'Life Cycle Cost Evaluation'!$M$1)^($B91-'Life Cycle Cost Evaluation'!$M$4)</f>
        <v>-11774.51353108914</v>
      </c>
      <c r="BA176" s="208">
        <f>-NPV('Life Cycle Cost Evaluation'!$M$1,BA92:BA$100)/(1+'Life Cycle Cost Evaluation'!$M$1)^($B91-'Life Cycle Cost Evaluation'!$M$4)</f>
        <v>0</v>
      </c>
      <c r="BB176" s="208">
        <f>-NPV('Life Cycle Cost Evaluation'!$M$1,BB92:BB$100)/(1+'Life Cycle Cost Evaluation'!$M$1)^($B91-'Life Cycle Cost Evaluation'!$M$4)</f>
        <v>0</v>
      </c>
      <c r="BC176" s="208">
        <f>-NPV('Life Cycle Cost Evaluation'!$M$1,BC92:BC$100)/(1+'Life Cycle Cost Evaluation'!$M$1)^($B91-'Life Cycle Cost Evaluation'!$M$4)</f>
        <v>0</v>
      </c>
      <c r="BD176" s="208">
        <f>-NPV('Life Cycle Cost Evaluation'!$M$1,BD92:BD$100)/(1+'Life Cycle Cost Evaluation'!$M$1)^($B91-'Life Cycle Cost Evaluation'!$M$4)</f>
        <v>0</v>
      </c>
      <c r="BE176" s="208">
        <f>-NPV('Life Cycle Cost Evaluation'!$M$1,BE92:BE$100)/(1+'Life Cycle Cost Evaluation'!$M$1)^($B91-'Life Cycle Cost Evaluation'!$M$4)</f>
        <v>-7316.4500076390941</v>
      </c>
      <c r="BF176" s="208">
        <f>-NPV('Life Cycle Cost Evaluation'!$M$1,BF92:BF$100)/(1+'Life Cycle Cost Evaluation'!$M$1)^($B91-'Life Cycle Cost Evaluation'!$M$4)</f>
        <v>0</v>
      </c>
      <c r="BG176" s="208">
        <f>-NPV('Life Cycle Cost Evaluation'!$M$1,BG92:BG$100)/(1+'Life Cycle Cost Evaluation'!$M$1)^($B91-'Life Cycle Cost Evaluation'!$M$4)</f>
        <v>0</v>
      </c>
      <c r="BH176" s="208">
        <f>-NPV('Life Cycle Cost Evaluation'!$M$1,BH92:BH$100)/(1+'Life Cycle Cost Evaluation'!$M$1)^($B91-'Life Cycle Cost Evaluation'!$M$4)</f>
        <v>-121916.85103613166</v>
      </c>
      <c r="BI176" s="208">
        <f>-NPV('Life Cycle Cost Evaluation'!$M$1,BI92:BI$100)/(1+'Life Cycle Cost Evaluation'!$M$1)^($B91-'Life Cycle Cost Evaluation'!$M$4)</f>
        <v>0</v>
      </c>
      <c r="BJ176" s="208">
        <f>-NPV('Life Cycle Cost Evaluation'!$M$1,BJ92:BJ$100)/(1+'Life Cycle Cost Evaluation'!$M$1)^($B91-'Life Cycle Cost Evaluation'!$M$4)</f>
        <v>0</v>
      </c>
      <c r="BK176" s="208">
        <f>-NPV('Life Cycle Cost Evaluation'!$M$1,BK92:BK$100)/(1+'Life Cycle Cost Evaluation'!$M$1)^($B91-'Life Cycle Cost Evaluation'!$M$4)</f>
        <v>0</v>
      </c>
      <c r="BL176" s="208">
        <f>-NPV('Life Cycle Cost Evaluation'!$M$1,BL92:BL$100)/(1+'Life Cycle Cost Evaluation'!$M$1)^($B91-'Life Cycle Cost Evaluation'!$M$4)</f>
        <v>0</v>
      </c>
      <c r="BM176" s="208">
        <f>-NPV('Life Cycle Cost Evaluation'!$M$1,BM92:BM$100)/(1+'Life Cycle Cost Evaluation'!$M$1)^($B91-'Life Cycle Cost Evaluation'!$M$4)</f>
        <v>0</v>
      </c>
      <c r="BN176" s="208">
        <f>-NPV('Life Cycle Cost Evaluation'!$M$1,BN92:BN$100)/(1+'Life Cycle Cost Evaluation'!$M$1)^($B91-'Life Cycle Cost Evaluation'!$M$4)</f>
        <v>0</v>
      </c>
      <c r="BO176" s="208">
        <f>-NPV('Life Cycle Cost Evaluation'!$M$1,BO92:BO$100)/(1+'Life Cycle Cost Evaluation'!$M$1)^($B91-'Life Cycle Cost Evaluation'!$M$4)</f>
        <v>0</v>
      </c>
      <c r="BP176" s="208">
        <f>-NPV('Life Cycle Cost Evaluation'!$M$1,BP92:BP$100)/(1+'Life Cycle Cost Evaluation'!$M$1)^($B91-'Life Cycle Cost Evaluation'!$M$4)</f>
        <v>0</v>
      </c>
      <c r="BQ176" s="208">
        <f>-NPV('Life Cycle Cost Evaluation'!$M$1,BQ92:BQ$100)/(1+'Life Cycle Cost Evaluation'!$M$1)^($B91-'Life Cycle Cost Evaluation'!$M$4)</f>
        <v>0</v>
      </c>
      <c r="BR176" s="208">
        <f>-NPV('Life Cycle Cost Evaluation'!$M$1,BR92:BR$100)/(1+'Life Cycle Cost Evaluation'!$M$1)^($B91-'Life Cycle Cost Evaluation'!$M$4)</f>
        <v>0</v>
      </c>
      <c r="BS176" s="208">
        <f>-NPV('Life Cycle Cost Evaluation'!$M$1,BS92:BS$100)/(1+'Life Cycle Cost Evaluation'!$M$1)^($B91-'Life Cycle Cost Evaluation'!$M$4)</f>
        <v>0</v>
      </c>
      <c r="BT176" s="208">
        <f>-NPV('Life Cycle Cost Evaluation'!$M$1,BT92:BT$100)/(1+'Life Cycle Cost Evaluation'!$M$1)^($B91-'Life Cycle Cost Evaluation'!$M$4)</f>
        <v>0</v>
      </c>
      <c r="BU176" s="208">
        <f>-NPV('Life Cycle Cost Evaluation'!$M$1,BU92:BU$100)/(1+'Life Cycle Cost Evaluation'!$M$1)^($B91-'Life Cycle Cost Evaluation'!$M$4)</f>
        <v>0</v>
      </c>
      <c r="BV176" s="208">
        <f>-NPV('Life Cycle Cost Evaluation'!$M$1,BV92:BV$100)/(1+'Life Cycle Cost Evaluation'!$M$1)^($B91-'Life Cycle Cost Evaluation'!$M$4)</f>
        <v>0</v>
      </c>
      <c r="BW176" s="208">
        <f>-NPV('Life Cycle Cost Evaluation'!$M$1,BW92:BW$100)/(1+'Life Cycle Cost Evaluation'!$M$1)^($B91-'Life Cycle Cost Evaluation'!$M$4)</f>
        <v>0</v>
      </c>
      <c r="BX176" s="208">
        <f>-NPV('Life Cycle Cost Evaluation'!$M$1,BX92:BX$100)/(1+'Life Cycle Cost Evaluation'!$M$1)^($B91-'Life Cycle Cost Evaluation'!$M$4)</f>
        <v>0</v>
      </c>
      <c r="BY176" s="208">
        <f>-NPV('Life Cycle Cost Evaluation'!$M$1,BY92:BY$100)/(1+'Life Cycle Cost Evaluation'!$M$1)^($B91-'Life Cycle Cost Evaluation'!$M$4)</f>
        <v>0</v>
      </c>
      <c r="BZ176" s="208">
        <f>-NPV('Life Cycle Cost Evaluation'!$M$1,BZ92:BZ$100)/(1+'Life Cycle Cost Evaluation'!$M$1)^($B91-'Life Cycle Cost Evaluation'!$M$4)</f>
        <v>0</v>
      </c>
      <c r="CA176" s="208">
        <f>-NPV('Life Cycle Cost Evaluation'!$M$1,CA92:CA$100)/(1+'Life Cycle Cost Evaluation'!$M$1)^($B91-'Life Cycle Cost Evaluation'!$M$4)</f>
        <v>0</v>
      </c>
      <c r="CB176" s="208">
        <f>-NPV('Life Cycle Cost Evaluation'!$M$1,CB92:CB$100)/(1+'Life Cycle Cost Evaluation'!$M$1)^($B91-'Life Cycle Cost Evaluation'!$M$4)</f>
        <v>0</v>
      </c>
      <c r="CC176" s="208">
        <f>-NPV('Life Cycle Cost Evaluation'!$M$1,CC92:CC$100)/(1+'Life Cycle Cost Evaluation'!$M$1)^($B91-'Life Cycle Cost Evaluation'!$M$4)</f>
        <v>0</v>
      </c>
      <c r="CD176" s="208">
        <f>-NPV('Life Cycle Cost Evaluation'!$M$1,CD92:CD$100)/(1+'Life Cycle Cost Evaluation'!$M$1)^($B91-'Life Cycle Cost Evaluation'!$M$4)</f>
        <v>0</v>
      </c>
      <c r="CE176" s="208">
        <f>-NPV('Life Cycle Cost Evaluation'!$M$1,CE92:CE$100)/(1+'Life Cycle Cost Evaluation'!$M$1)^($B91-'Life Cycle Cost Evaluation'!$M$4)</f>
        <v>0</v>
      </c>
      <c r="CF176" s="208">
        <f>-NPV('Life Cycle Cost Evaluation'!$M$1,CF92:CF$100)/(1+'Life Cycle Cost Evaluation'!$M$1)^($B91-'Life Cycle Cost Evaluation'!$M$4)</f>
        <v>0</v>
      </c>
      <c r="CG176" s="208">
        <f>SUM(D176:BW176)</f>
        <v>-169680.10322259998</v>
      </c>
    </row>
    <row r="177" spans="2:85" x14ac:dyDescent="0.2">
      <c r="B177" s="86">
        <f t="shared" si="125"/>
        <v>2099</v>
      </c>
      <c r="C177" s="208"/>
      <c r="D177" s="208">
        <f>-NPV('Life Cycle Cost Evaluation'!$M$1,D93:D$100)/(1+'Life Cycle Cost Evaluation'!$M$1)^($B92-'Life Cycle Cost Evaluation'!$M$4)</f>
        <v>0</v>
      </c>
      <c r="E177" s="208">
        <f>-NPV('Life Cycle Cost Evaluation'!$M$1,E93:E$100)/(1+'Life Cycle Cost Evaluation'!$M$1)^($B92-'Life Cycle Cost Evaluation'!$M$4)</f>
        <v>0</v>
      </c>
      <c r="F177" s="208">
        <f>-NPV('Life Cycle Cost Evaluation'!$M$1,F93:F$100)/(1+'Life Cycle Cost Evaluation'!$M$1)^($B92-'Life Cycle Cost Evaluation'!$M$4)</f>
        <v>0</v>
      </c>
      <c r="G177" s="208">
        <f>-NPV('Life Cycle Cost Evaluation'!$M$1,G93:G$100)/(1+'Life Cycle Cost Evaluation'!$M$1)^($B92-'Life Cycle Cost Evaluation'!$M$4)</f>
        <v>0</v>
      </c>
      <c r="H177" s="208">
        <f>-NPV('Life Cycle Cost Evaluation'!$M$1,H93:H$100)/(1+'Life Cycle Cost Evaluation'!$M$1)^($B92-'Life Cycle Cost Evaluation'!$M$4)</f>
        <v>0</v>
      </c>
      <c r="I177" s="208">
        <f>-NPV('Life Cycle Cost Evaluation'!$M$1,I93:I$100)/(1+'Life Cycle Cost Evaluation'!$M$1)^($B92-'Life Cycle Cost Evaluation'!$M$4)</f>
        <v>0</v>
      </c>
      <c r="J177" s="208">
        <f>-NPV('Life Cycle Cost Evaluation'!$M$1,J93:J$100)/(1+'Life Cycle Cost Evaluation'!$M$1)^($B92-'Life Cycle Cost Evaluation'!$M$4)</f>
        <v>0</v>
      </c>
      <c r="K177" s="208">
        <f>-NPV('Life Cycle Cost Evaluation'!$M$1,K93:K$100)/(1+'Life Cycle Cost Evaluation'!$M$1)^($B92-'Life Cycle Cost Evaluation'!$M$4)</f>
        <v>0</v>
      </c>
      <c r="L177" s="208">
        <f>-NPV('Life Cycle Cost Evaluation'!$M$1,L93:L$100)/(1+'Life Cycle Cost Evaluation'!$M$1)^($B92-'Life Cycle Cost Evaluation'!$M$4)</f>
        <v>-1051.5225625671223</v>
      </c>
      <c r="M177" s="208">
        <f>-NPV('Life Cycle Cost Evaluation'!$M$1,M93:M$100)/(1+'Life Cycle Cost Evaluation'!$M$1)^($B92-'Life Cycle Cost Evaluation'!$M$4)</f>
        <v>-723.21261678744906</v>
      </c>
      <c r="N177" s="208">
        <f>-NPV('Life Cycle Cost Evaluation'!$M$1,N93:N$100)/(1+'Life Cycle Cost Evaluation'!$M$1)^($B92-'Life Cycle Cost Evaluation'!$M$4)</f>
        <v>0</v>
      </c>
      <c r="O177" s="208">
        <f>-NPV('Life Cycle Cost Evaluation'!$M$1,O93:O$100)/(1+'Life Cycle Cost Evaluation'!$M$1)^($B92-'Life Cycle Cost Evaluation'!$M$4)</f>
        <v>0</v>
      </c>
      <c r="P177" s="208">
        <f>-NPV('Life Cycle Cost Evaluation'!$M$1,P93:P$100)/(1+'Life Cycle Cost Evaluation'!$M$1)^($B92-'Life Cycle Cost Evaluation'!$M$4)</f>
        <v>0</v>
      </c>
      <c r="Q177" s="208">
        <f>-NPV('Life Cycle Cost Evaluation'!$M$1,Q93:Q$100)/(1+'Life Cycle Cost Evaluation'!$M$1)^($B92-'Life Cycle Cost Evaluation'!$M$4)</f>
        <v>0</v>
      </c>
      <c r="R177" s="208">
        <f>-NPV('Life Cycle Cost Evaluation'!$M$1,R93:R$100)/(1+'Life Cycle Cost Evaluation'!$M$1)^($B92-'Life Cycle Cost Evaluation'!$M$4)</f>
        <v>0</v>
      </c>
      <c r="S177" s="208">
        <f>-NPV('Life Cycle Cost Evaluation'!$M$1,S93:S$100)/(1+'Life Cycle Cost Evaluation'!$M$1)^($B92-'Life Cycle Cost Evaluation'!$M$4)</f>
        <v>0</v>
      </c>
      <c r="T177" s="208">
        <f>-NPV('Life Cycle Cost Evaluation'!$M$1,T93:T$100)/(1+'Life Cycle Cost Evaluation'!$M$1)^($B92-'Life Cycle Cost Evaluation'!$M$4)</f>
        <v>0</v>
      </c>
      <c r="U177" s="208">
        <f>-NPV('Life Cycle Cost Evaluation'!$M$1,U93:U$100)/(1+'Life Cycle Cost Evaluation'!$M$1)^($B92-'Life Cycle Cost Evaluation'!$M$4)</f>
        <v>0</v>
      </c>
      <c r="V177" s="208">
        <f>-NPV('Life Cycle Cost Evaluation'!$M$1,V93:V$100)/(1+'Life Cycle Cost Evaluation'!$M$1)^($B92-'Life Cycle Cost Evaluation'!$M$4)</f>
        <v>0</v>
      </c>
      <c r="W177" s="208">
        <f>-NPV('Life Cycle Cost Evaluation'!$M$1,W93:W$100)/(1+'Life Cycle Cost Evaluation'!$M$1)^($B92-'Life Cycle Cost Evaluation'!$M$4)</f>
        <v>0</v>
      </c>
      <c r="X177" s="208">
        <f>-NPV('Life Cycle Cost Evaluation'!$M$1,X93:X$100)/(1+'Life Cycle Cost Evaluation'!$M$1)^($B92-'Life Cycle Cost Evaluation'!$M$4)</f>
        <v>-2414.6153727361125</v>
      </c>
      <c r="Y177" s="208">
        <f>-NPV('Life Cycle Cost Evaluation'!$M$1,Y93:Y$100)/(1+'Life Cycle Cost Evaluation'!$M$1)^($B92-'Life Cycle Cost Evaluation'!$M$4)</f>
        <v>0</v>
      </c>
      <c r="Z177" s="208">
        <f>-NPV('Life Cycle Cost Evaluation'!$M$1,Z93:Z$100)/(1+'Life Cycle Cost Evaluation'!$M$1)^($B92-'Life Cycle Cost Evaluation'!$M$4)</f>
        <v>0</v>
      </c>
      <c r="AA177" s="208">
        <f>-NPV('Life Cycle Cost Evaluation'!$M$1,AA93:AA$100)/(1+'Life Cycle Cost Evaluation'!$M$1)^($B92-'Life Cycle Cost Evaluation'!$M$4)</f>
        <v>-2379.9985101529928</v>
      </c>
      <c r="AB177" s="208">
        <f>-NPV('Life Cycle Cost Evaluation'!$M$1,AB93:AB$100)/(1+'Life Cycle Cost Evaluation'!$M$1)^($B92-'Life Cycle Cost Evaluation'!$M$4)</f>
        <v>0</v>
      </c>
      <c r="AC177" s="208">
        <f>-NPV('Life Cycle Cost Evaluation'!$M$1,AC93:AC$100)/(1+'Life Cycle Cost Evaluation'!$M$1)^($B92-'Life Cycle Cost Evaluation'!$M$4)</f>
        <v>0</v>
      </c>
      <c r="AD177" s="208">
        <f>-NPV('Life Cycle Cost Evaluation'!$M$1,AD93:AD$100)/(1+'Life Cycle Cost Evaluation'!$M$1)^($B92-'Life Cycle Cost Evaluation'!$M$4)</f>
        <v>0</v>
      </c>
      <c r="AE177" s="208">
        <f>-NPV('Life Cycle Cost Evaluation'!$M$1,AE93:AE$100)/(1+'Life Cycle Cost Evaluation'!$M$1)^($B92-'Life Cycle Cost Evaluation'!$M$4)</f>
        <v>-2151.2667252306787</v>
      </c>
      <c r="AF177" s="208">
        <f>-NPV('Life Cycle Cost Evaluation'!$M$1,AF93:AF$100)/(1+'Life Cycle Cost Evaluation'!$M$1)^($B92-'Life Cycle Cost Evaluation'!$M$4)</f>
        <v>0</v>
      </c>
      <c r="AG177" s="208">
        <f>-NPV('Life Cycle Cost Evaluation'!$M$1,AG93:AG$100)/(1+'Life Cycle Cost Evaluation'!$M$1)^($B92-'Life Cycle Cost Evaluation'!$M$4)</f>
        <v>0</v>
      </c>
      <c r="AH177" s="208">
        <f>-NPV('Life Cycle Cost Evaluation'!$M$1,AH93:AH$100)/(1+'Life Cycle Cost Evaluation'!$M$1)^($B92-'Life Cycle Cost Evaluation'!$M$4)</f>
        <v>0</v>
      </c>
      <c r="AI177" s="208">
        <f>-NPV('Life Cycle Cost Evaluation'!$M$1,AI93:AI$100)/(1+'Life Cycle Cost Evaluation'!$M$1)^($B92-'Life Cycle Cost Evaluation'!$M$4)</f>
        <v>-9767.9464517270117</v>
      </c>
      <c r="AJ177" s="208">
        <f>-NPV('Life Cycle Cost Evaluation'!$M$1,AJ93:AJ$100)/(1+'Life Cycle Cost Evaluation'!$M$1)^($B92-'Life Cycle Cost Evaluation'!$M$4)</f>
        <v>0</v>
      </c>
      <c r="AK177" s="208">
        <f>-NPV('Life Cycle Cost Evaluation'!$M$1,AK93:AK$100)/(1+'Life Cycle Cost Evaluation'!$M$1)^($B92-'Life Cycle Cost Evaluation'!$M$4)</f>
        <v>0</v>
      </c>
      <c r="AL177" s="208">
        <f>-NPV('Life Cycle Cost Evaluation'!$M$1,AL93:AL$100)/(1+'Life Cycle Cost Evaluation'!$M$1)^($B92-'Life Cycle Cost Evaluation'!$M$4)</f>
        <v>-2494.2691523570084</v>
      </c>
      <c r="AM177" s="208">
        <f>-NPV('Life Cycle Cost Evaluation'!$M$1,AM93:AM$100)/(1+'Life Cycle Cost Evaluation'!$M$1)^($B92-'Life Cycle Cost Evaluation'!$M$4)</f>
        <v>0</v>
      </c>
      <c r="AN177" s="208">
        <f>-NPV('Life Cycle Cost Evaluation'!$M$1,AN93:AN$100)/(1+'Life Cycle Cost Evaluation'!$M$1)^($B92-'Life Cycle Cost Evaluation'!$M$4)</f>
        <v>0</v>
      </c>
      <c r="AO177" s="208">
        <f>-NPV('Life Cycle Cost Evaluation'!$M$1,AO93:AO$100)/(1+'Life Cycle Cost Evaluation'!$M$1)^($B92-'Life Cycle Cost Evaluation'!$M$4)</f>
        <v>0</v>
      </c>
      <c r="AP177" s="208">
        <f>-NPV('Life Cycle Cost Evaluation'!$M$1,AP93:AP$100)/(1+'Life Cycle Cost Evaluation'!$M$1)^($B92-'Life Cycle Cost Evaluation'!$M$4)</f>
        <v>-3091.4617953935808</v>
      </c>
      <c r="AQ177" s="208">
        <f>-NPV('Life Cycle Cost Evaluation'!$M$1,AQ93:AQ$100)/(1+'Life Cycle Cost Evaluation'!$M$1)^($B92-'Life Cycle Cost Evaluation'!$M$4)</f>
        <v>0</v>
      </c>
      <c r="AR177" s="208">
        <f>-NPV('Life Cycle Cost Evaluation'!$M$1,AR93:AR$100)/(1+'Life Cycle Cost Evaluation'!$M$1)^($B92-'Life Cycle Cost Evaluation'!$M$4)</f>
        <v>0</v>
      </c>
      <c r="AS177" s="208">
        <f>-NPV('Life Cycle Cost Evaluation'!$M$1,AS93:AS$100)/(1+'Life Cycle Cost Evaluation'!$M$1)^($B92-'Life Cycle Cost Evaluation'!$M$4)</f>
        <v>0</v>
      </c>
      <c r="AT177" s="208">
        <f>-NPV('Life Cycle Cost Evaluation'!$M$1,AT93:AT$100)/(1+'Life Cycle Cost Evaluation'!$M$1)^($B92-'Life Cycle Cost Evaluation'!$M$4)</f>
        <v>0</v>
      </c>
      <c r="AU177" s="208">
        <f>-NPV('Life Cycle Cost Evaluation'!$M$1,AU93:AU$100)/(1+'Life Cycle Cost Evaluation'!$M$1)^($B92-'Life Cycle Cost Evaluation'!$M$4)</f>
        <v>0</v>
      </c>
      <c r="AV177" s="208">
        <f>-NPV('Life Cycle Cost Evaluation'!$M$1,AV93:AV$100)/(1+'Life Cycle Cost Evaluation'!$M$1)^($B92-'Life Cycle Cost Evaluation'!$M$4)</f>
        <v>0</v>
      </c>
      <c r="AW177" s="208">
        <f>-NPV('Life Cycle Cost Evaluation'!$M$1,AW93:AW$100)/(1+'Life Cycle Cost Evaluation'!$M$1)^($B92-'Life Cycle Cost Evaluation'!$M$4)</f>
        <v>0</v>
      </c>
      <c r="AX177" s="208">
        <f>-NPV('Life Cycle Cost Evaluation'!$M$1,AX93:AX$100)/(1+'Life Cycle Cost Evaluation'!$M$1)^($B92-'Life Cycle Cost Evaluation'!$M$4)</f>
        <v>0</v>
      </c>
      <c r="AY177" s="208">
        <f>-NPV('Life Cycle Cost Evaluation'!$M$1,AY93:AY$100)/(1+'Life Cycle Cost Evaluation'!$M$1)^($B92-'Life Cycle Cost Evaluation'!$M$4)</f>
        <v>0</v>
      </c>
      <c r="AZ177" s="208">
        <f>-NPV('Life Cycle Cost Evaluation'!$M$1,AZ93:AZ$100)/(1+'Life Cycle Cost Evaluation'!$M$1)^($B92-'Life Cycle Cost Evaluation'!$M$4)</f>
        <v>-9942.8802755263278</v>
      </c>
      <c r="BA177" s="208">
        <f>-NPV('Life Cycle Cost Evaluation'!$M$1,BA93:BA$100)/(1+'Life Cycle Cost Evaluation'!$M$1)^($B92-'Life Cycle Cost Evaluation'!$M$4)</f>
        <v>0</v>
      </c>
      <c r="BB177" s="208">
        <f>-NPV('Life Cycle Cost Evaluation'!$M$1,BB93:BB$100)/(1+'Life Cycle Cost Evaluation'!$M$1)^($B92-'Life Cycle Cost Evaluation'!$M$4)</f>
        <v>0</v>
      </c>
      <c r="BC177" s="208">
        <f>-NPV('Life Cycle Cost Evaluation'!$M$1,BC93:BC$100)/(1+'Life Cycle Cost Evaluation'!$M$1)^($B92-'Life Cycle Cost Evaluation'!$M$4)</f>
        <v>0</v>
      </c>
      <c r="BD177" s="208">
        <f>-NPV('Life Cycle Cost Evaluation'!$M$1,BD93:BD$100)/(1+'Life Cycle Cost Evaluation'!$M$1)^($B92-'Life Cycle Cost Evaluation'!$M$4)</f>
        <v>0</v>
      </c>
      <c r="BE177" s="208">
        <f>-NPV('Life Cycle Cost Evaluation'!$M$1,BE93:BE$100)/(1+'Life Cycle Cost Evaluation'!$M$1)^($B92-'Life Cycle Cost Evaluation'!$M$4)</f>
        <v>-6183.5597932025667</v>
      </c>
      <c r="BF177" s="208">
        <f>-NPV('Life Cycle Cost Evaluation'!$M$1,BF93:BF$100)/(1+'Life Cycle Cost Evaluation'!$M$1)^($B92-'Life Cycle Cost Evaluation'!$M$4)</f>
        <v>0</v>
      </c>
      <c r="BG177" s="208">
        <f>-NPV('Life Cycle Cost Evaluation'!$M$1,BG93:BG$100)/(1+'Life Cycle Cost Evaluation'!$M$1)^($B92-'Life Cycle Cost Evaluation'!$M$4)</f>
        <v>0</v>
      </c>
      <c r="BH177" s="208">
        <f>-NPV('Life Cycle Cost Evaluation'!$M$1,BH93:BH$100)/(1+'Life Cycle Cost Evaluation'!$M$1)^($B92-'Life Cycle Cost Evaluation'!$M$4)</f>
        <v>-103061.90936798255</v>
      </c>
      <c r="BI177" s="208">
        <f>-NPV('Life Cycle Cost Evaluation'!$M$1,BI93:BI$100)/(1+'Life Cycle Cost Evaluation'!$M$1)^($B92-'Life Cycle Cost Evaluation'!$M$4)</f>
        <v>0</v>
      </c>
      <c r="BJ177" s="208">
        <f>-NPV('Life Cycle Cost Evaluation'!$M$1,BJ93:BJ$100)/(1+'Life Cycle Cost Evaluation'!$M$1)^($B92-'Life Cycle Cost Evaluation'!$M$4)</f>
        <v>0</v>
      </c>
      <c r="BK177" s="208">
        <f>-NPV('Life Cycle Cost Evaluation'!$M$1,BK93:BK$100)/(1+'Life Cycle Cost Evaluation'!$M$1)^($B92-'Life Cycle Cost Evaluation'!$M$4)</f>
        <v>0</v>
      </c>
      <c r="BL177" s="208">
        <f>-NPV('Life Cycle Cost Evaluation'!$M$1,BL93:BL$100)/(1+'Life Cycle Cost Evaluation'!$M$1)^($B92-'Life Cycle Cost Evaluation'!$M$4)</f>
        <v>0</v>
      </c>
      <c r="BM177" s="208">
        <f>-NPV('Life Cycle Cost Evaluation'!$M$1,BM93:BM$100)/(1+'Life Cycle Cost Evaluation'!$M$1)^($B92-'Life Cycle Cost Evaluation'!$M$4)</f>
        <v>0</v>
      </c>
      <c r="BN177" s="208">
        <f>-NPV('Life Cycle Cost Evaluation'!$M$1,BN93:BN$100)/(1+'Life Cycle Cost Evaluation'!$M$1)^($B92-'Life Cycle Cost Evaluation'!$M$4)</f>
        <v>0</v>
      </c>
      <c r="BO177" s="208">
        <f>-NPV('Life Cycle Cost Evaluation'!$M$1,BO93:BO$100)/(1+'Life Cycle Cost Evaluation'!$M$1)^($B92-'Life Cycle Cost Evaluation'!$M$4)</f>
        <v>0</v>
      </c>
      <c r="BP177" s="208">
        <f>-NPV('Life Cycle Cost Evaluation'!$M$1,BP93:BP$100)/(1+'Life Cycle Cost Evaluation'!$M$1)^($B92-'Life Cycle Cost Evaluation'!$M$4)</f>
        <v>0</v>
      </c>
      <c r="BQ177" s="208">
        <f>-NPV('Life Cycle Cost Evaluation'!$M$1,BQ93:BQ$100)/(1+'Life Cycle Cost Evaluation'!$M$1)^($B92-'Life Cycle Cost Evaluation'!$M$4)</f>
        <v>0</v>
      </c>
      <c r="BR177" s="208">
        <f>-NPV('Life Cycle Cost Evaluation'!$M$1,BR93:BR$100)/(1+'Life Cycle Cost Evaluation'!$M$1)^($B92-'Life Cycle Cost Evaluation'!$M$4)</f>
        <v>0</v>
      </c>
      <c r="BS177" s="208">
        <f>-NPV('Life Cycle Cost Evaluation'!$M$1,BS93:BS$100)/(1+'Life Cycle Cost Evaluation'!$M$1)^($B92-'Life Cycle Cost Evaluation'!$M$4)</f>
        <v>0</v>
      </c>
      <c r="BT177" s="208">
        <f>-NPV('Life Cycle Cost Evaluation'!$M$1,BT93:BT$100)/(1+'Life Cycle Cost Evaluation'!$M$1)^($B92-'Life Cycle Cost Evaluation'!$M$4)</f>
        <v>0</v>
      </c>
      <c r="BU177" s="208">
        <f>-NPV('Life Cycle Cost Evaluation'!$M$1,BU93:BU$100)/(1+'Life Cycle Cost Evaluation'!$M$1)^($B92-'Life Cycle Cost Evaluation'!$M$4)</f>
        <v>0</v>
      </c>
      <c r="BV177" s="208">
        <f>-NPV('Life Cycle Cost Evaluation'!$M$1,BV93:BV$100)/(1+'Life Cycle Cost Evaluation'!$M$1)^($B92-'Life Cycle Cost Evaluation'!$M$4)</f>
        <v>0</v>
      </c>
      <c r="BW177" s="208">
        <f>-NPV('Life Cycle Cost Evaluation'!$M$1,BW93:BW$100)/(1+'Life Cycle Cost Evaluation'!$M$1)^($B92-'Life Cycle Cost Evaluation'!$M$4)</f>
        <v>0</v>
      </c>
      <c r="BX177" s="208">
        <f>-NPV('Life Cycle Cost Evaluation'!$M$1,BX93:BX$100)/(1+'Life Cycle Cost Evaluation'!$M$1)^($B92-'Life Cycle Cost Evaluation'!$M$4)</f>
        <v>0</v>
      </c>
      <c r="BY177" s="208">
        <f>-NPV('Life Cycle Cost Evaluation'!$M$1,BY93:BY$100)/(1+'Life Cycle Cost Evaluation'!$M$1)^($B92-'Life Cycle Cost Evaluation'!$M$4)</f>
        <v>0</v>
      </c>
      <c r="BZ177" s="208">
        <f>-NPV('Life Cycle Cost Evaluation'!$M$1,BZ93:BZ$100)/(1+'Life Cycle Cost Evaluation'!$M$1)^($B92-'Life Cycle Cost Evaluation'!$M$4)</f>
        <v>0</v>
      </c>
      <c r="CA177" s="208">
        <f>-NPV('Life Cycle Cost Evaluation'!$M$1,CA93:CA$100)/(1+'Life Cycle Cost Evaluation'!$M$1)^($B92-'Life Cycle Cost Evaluation'!$M$4)</f>
        <v>0</v>
      </c>
      <c r="CB177" s="208">
        <f>-NPV('Life Cycle Cost Evaluation'!$M$1,CB93:CB$100)/(1+'Life Cycle Cost Evaluation'!$M$1)^($B92-'Life Cycle Cost Evaluation'!$M$4)</f>
        <v>0</v>
      </c>
      <c r="CC177" s="208">
        <f>-NPV('Life Cycle Cost Evaluation'!$M$1,CC93:CC$100)/(1+'Life Cycle Cost Evaluation'!$M$1)^($B92-'Life Cycle Cost Evaluation'!$M$4)</f>
        <v>0</v>
      </c>
      <c r="CD177" s="208">
        <f>-NPV('Life Cycle Cost Evaluation'!$M$1,CD93:CD$100)/(1+'Life Cycle Cost Evaluation'!$M$1)^($B92-'Life Cycle Cost Evaluation'!$M$4)</f>
        <v>0</v>
      </c>
      <c r="CE177" s="208">
        <f>-NPV('Life Cycle Cost Evaluation'!$M$1,CE93:CE$100)/(1+'Life Cycle Cost Evaluation'!$M$1)^($B92-'Life Cycle Cost Evaluation'!$M$4)</f>
        <v>0</v>
      </c>
      <c r="CF177" s="208">
        <f>-NPV('Life Cycle Cost Evaluation'!$M$1,CF93:CF$100)/(1+'Life Cycle Cost Evaluation'!$M$1)^($B92-'Life Cycle Cost Evaluation'!$M$4)</f>
        <v>0</v>
      </c>
      <c r="CG177" s="208">
        <f>SUM(D177:BX177)</f>
        <v>-143262.64262366341</v>
      </c>
    </row>
    <row r="178" spans="2:85" x14ac:dyDescent="0.2">
      <c r="B178" s="86">
        <f t="shared" si="125"/>
        <v>2100</v>
      </c>
      <c r="C178" s="208"/>
      <c r="D178" s="208">
        <f>-NPV('Life Cycle Cost Evaluation'!$M$1,D94:D$100)/(1+'Life Cycle Cost Evaluation'!$M$1)^($B93-'Life Cycle Cost Evaluation'!$M$4)</f>
        <v>0</v>
      </c>
      <c r="E178" s="208">
        <f>-NPV('Life Cycle Cost Evaluation'!$M$1,E94:E$100)/(1+'Life Cycle Cost Evaluation'!$M$1)^($B93-'Life Cycle Cost Evaluation'!$M$4)</f>
        <v>0</v>
      </c>
      <c r="F178" s="208">
        <f>-NPV('Life Cycle Cost Evaluation'!$M$1,F94:F$100)/(1+'Life Cycle Cost Evaluation'!$M$1)^($B93-'Life Cycle Cost Evaluation'!$M$4)</f>
        <v>0</v>
      </c>
      <c r="G178" s="208">
        <f>-NPV('Life Cycle Cost Evaluation'!$M$1,G94:G$100)/(1+'Life Cycle Cost Evaluation'!$M$1)^($B93-'Life Cycle Cost Evaluation'!$M$4)</f>
        <v>0</v>
      </c>
      <c r="H178" s="208">
        <f>-NPV('Life Cycle Cost Evaluation'!$M$1,H94:H$100)/(1+'Life Cycle Cost Evaluation'!$M$1)^($B93-'Life Cycle Cost Evaluation'!$M$4)</f>
        <v>0</v>
      </c>
      <c r="I178" s="208">
        <f>-NPV('Life Cycle Cost Evaluation'!$M$1,I94:I$100)/(1+'Life Cycle Cost Evaluation'!$M$1)^($B93-'Life Cycle Cost Evaluation'!$M$4)</f>
        <v>0</v>
      </c>
      <c r="J178" s="208">
        <f>-NPV('Life Cycle Cost Evaluation'!$M$1,J94:J$100)/(1+'Life Cycle Cost Evaluation'!$M$1)^($B93-'Life Cycle Cost Evaluation'!$M$4)</f>
        <v>0</v>
      </c>
      <c r="K178" s="208">
        <f>-NPV('Life Cycle Cost Evaluation'!$M$1,K94:K$100)/(1+'Life Cycle Cost Evaluation'!$M$1)^($B93-'Life Cycle Cost Evaluation'!$M$4)</f>
        <v>0</v>
      </c>
      <c r="L178" s="208">
        <f>-NPV('Life Cycle Cost Evaluation'!$M$1,L94:L$100)/(1+'Life Cycle Cost Evaluation'!$M$1)^($B93-'Life Cycle Cost Evaluation'!$M$4)</f>
        <v>0</v>
      </c>
      <c r="M178" s="208">
        <f>-NPV('Life Cycle Cost Evaluation'!$M$1,M94:M$100)/(1+'Life Cycle Cost Evaluation'!$M$1)^($B93-'Life Cycle Cost Evaluation'!$M$4)</f>
        <v>-668.6996165487285</v>
      </c>
      <c r="N178" s="208">
        <f>-NPV('Life Cycle Cost Evaluation'!$M$1,N94:N$100)/(1+'Life Cycle Cost Evaluation'!$M$1)^($B93-'Life Cycle Cost Evaluation'!$M$4)</f>
        <v>0</v>
      </c>
      <c r="O178" s="208">
        <f>-NPV('Life Cycle Cost Evaluation'!$M$1,O94:O$100)/(1+'Life Cycle Cost Evaluation'!$M$1)^($B93-'Life Cycle Cost Evaluation'!$M$4)</f>
        <v>0</v>
      </c>
      <c r="P178" s="208">
        <f>-NPV('Life Cycle Cost Evaluation'!$M$1,P94:P$100)/(1+'Life Cycle Cost Evaluation'!$M$1)^($B93-'Life Cycle Cost Evaluation'!$M$4)</f>
        <v>0</v>
      </c>
      <c r="Q178" s="208">
        <f>-NPV('Life Cycle Cost Evaluation'!$M$1,Q94:Q$100)/(1+'Life Cycle Cost Evaluation'!$M$1)^($B93-'Life Cycle Cost Evaluation'!$M$4)</f>
        <v>0</v>
      </c>
      <c r="R178" s="208">
        <f>-NPV('Life Cycle Cost Evaluation'!$M$1,R94:R$100)/(1+'Life Cycle Cost Evaluation'!$M$1)^($B93-'Life Cycle Cost Evaluation'!$M$4)</f>
        <v>0</v>
      </c>
      <c r="S178" s="208">
        <f>-NPV('Life Cycle Cost Evaluation'!$M$1,S94:S$100)/(1+'Life Cycle Cost Evaluation'!$M$1)^($B93-'Life Cycle Cost Evaluation'!$M$4)</f>
        <v>0</v>
      </c>
      <c r="T178" s="208">
        <f>-NPV('Life Cycle Cost Evaluation'!$M$1,T94:T$100)/(1+'Life Cycle Cost Evaluation'!$M$1)^($B93-'Life Cycle Cost Evaluation'!$M$4)</f>
        <v>0</v>
      </c>
      <c r="U178" s="208">
        <f>-NPV('Life Cycle Cost Evaluation'!$M$1,U94:U$100)/(1+'Life Cycle Cost Evaluation'!$M$1)^($B93-'Life Cycle Cost Evaluation'!$M$4)</f>
        <v>0</v>
      </c>
      <c r="V178" s="208">
        <f>-NPV('Life Cycle Cost Evaluation'!$M$1,V94:V$100)/(1+'Life Cycle Cost Evaluation'!$M$1)^($B93-'Life Cycle Cost Evaluation'!$M$4)</f>
        <v>0</v>
      </c>
      <c r="W178" s="208">
        <f>-NPV('Life Cycle Cost Evaluation'!$M$1,W94:W$100)/(1+'Life Cycle Cost Evaluation'!$M$1)^($B93-'Life Cycle Cost Evaluation'!$M$4)</f>
        <v>0</v>
      </c>
      <c r="X178" s="208">
        <f>-NPV('Life Cycle Cost Evaluation'!$M$1,X94:X$100)/(1+'Life Cycle Cost Evaluation'!$M$1)^($B93-'Life Cycle Cost Evaluation'!$M$4)</f>
        <v>-1942.9748735029211</v>
      </c>
      <c r="Y178" s="208">
        <f>-NPV('Life Cycle Cost Evaluation'!$M$1,Y94:Y$100)/(1+'Life Cycle Cost Evaluation'!$M$1)^($B93-'Life Cycle Cost Evaluation'!$M$4)</f>
        <v>0</v>
      </c>
      <c r="Z178" s="208">
        <f>-NPV('Life Cycle Cost Evaluation'!$M$1,Z94:Z$100)/(1+'Life Cycle Cost Evaluation'!$M$1)^($B93-'Life Cycle Cost Evaluation'!$M$4)</f>
        <v>0</v>
      </c>
      <c r="AA178" s="208">
        <f>-NPV('Life Cycle Cost Evaluation'!$M$1,AA94:AA$100)/(1+'Life Cycle Cost Evaluation'!$M$1)^($B93-'Life Cycle Cost Evaluation'!$M$4)</f>
        <v>-1934.1659323105609</v>
      </c>
      <c r="AB178" s="208">
        <f>-NPV('Life Cycle Cost Evaluation'!$M$1,AB94:AB$100)/(1+'Life Cycle Cost Evaluation'!$M$1)^($B93-'Life Cycle Cost Evaluation'!$M$4)</f>
        <v>0</v>
      </c>
      <c r="AC178" s="208">
        <f>-NPV('Life Cycle Cost Evaluation'!$M$1,AC94:AC$100)/(1+'Life Cycle Cost Evaluation'!$M$1)^($B93-'Life Cycle Cost Evaluation'!$M$4)</f>
        <v>0</v>
      </c>
      <c r="AD178" s="208">
        <f>-NPV('Life Cycle Cost Evaluation'!$M$1,AD94:AD$100)/(1+'Life Cycle Cost Evaluation'!$M$1)^($B93-'Life Cycle Cost Evaluation'!$M$4)</f>
        <v>0</v>
      </c>
      <c r="AE178" s="208">
        <f>-NPV('Life Cycle Cost Evaluation'!$M$1,AE94:AE$100)/(1+'Life Cycle Cost Evaluation'!$M$1)^($B93-'Life Cycle Cost Evaluation'!$M$4)</f>
        <v>-1762.7208473870178</v>
      </c>
      <c r="AF178" s="208">
        <f>-NPV('Life Cycle Cost Evaluation'!$M$1,AF94:AF$100)/(1+'Life Cycle Cost Evaluation'!$M$1)^($B93-'Life Cycle Cost Evaluation'!$M$4)</f>
        <v>0</v>
      </c>
      <c r="AG178" s="208">
        <f>-NPV('Life Cycle Cost Evaluation'!$M$1,AG94:AG$100)/(1+'Life Cycle Cost Evaluation'!$M$1)^($B93-'Life Cycle Cost Evaluation'!$M$4)</f>
        <v>0</v>
      </c>
      <c r="AH178" s="208">
        <f>-NPV('Life Cycle Cost Evaluation'!$M$1,AH94:AH$100)/(1+'Life Cycle Cost Evaluation'!$M$1)^($B93-'Life Cycle Cost Evaluation'!$M$4)</f>
        <v>0</v>
      </c>
      <c r="AI178" s="208">
        <f>-NPV('Life Cycle Cost Evaluation'!$M$1,AI94:AI$100)/(1+'Life Cycle Cost Evaluation'!$M$1)^($B93-'Life Cycle Cost Evaluation'!$M$4)</f>
        <v>-8046.0095265794789</v>
      </c>
      <c r="AJ178" s="208">
        <f>-NPV('Life Cycle Cost Evaluation'!$M$1,AJ94:AJ$100)/(1+'Life Cycle Cost Evaluation'!$M$1)^($B93-'Life Cycle Cost Evaluation'!$M$4)</f>
        <v>0</v>
      </c>
      <c r="AK178" s="208">
        <f>-NPV('Life Cycle Cost Evaluation'!$M$1,AK94:AK$100)/(1+'Life Cycle Cost Evaluation'!$M$1)^($B93-'Life Cycle Cost Evaluation'!$M$4)</f>
        <v>0</v>
      </c>
      <c r="AL178" s="208">
        <f>-NPV('Life Cycle Cost Evaluation'!$M$1,AL94:AL$100)/(1+'Life Cycle Cost Evaluation'!$M$1)^($B93-'Life Cycle Cost Evaluation'!$M$4)</f>
        <v>-2060.3777930321794</v>
      </c>
      <c r="AM178" s="208">
        <f>-NPV('Life Cycle Cost Evaluation'!$M$1,AM94:AM$100)/(1+'Life Cycle Cost Evaluation'!$M$1)^($B93-'Life Cycle Cost Evaluation'!$M$4)</f>
        <v>0</v>
      </c>
      <c r="AN178" s="208">
        <f>-NPV('Life Cycle Cost Evaluation'!$M$1,AN94:AN$100)/(1+'Life Cycle Cost Evaluation'!$M$1)^($B93-'Life Cycle Cost Evaluation'!$M$4)</f>
        <v>0</v>
      </c>
      <c r="AO178" s="208">
        <f>-NPV('Life Cycle Cost Evaluation'!$M$1,AO94:AO$100)/(1+'Life Cycle Cost Evaluation'!$M$1)^($B93-'Life Cycle Cost Evaluation'!$M$4)</f>
        <v>0</v>
      </c>
      <c r="AP178" s="208">
        <f>-NPV('Life Cycle Cost Evaluation'!$M$1,AP94:AP$100)/(1+'Life Cycle Cost Evaluation'!$M$1)^($B93-'Life Cycle Cost Evaluation'!$M$4)</f>
        <v>-2560.82921825113</v>
      </c>
      <c r="AQ178" s="208">
        <f>-NPV('Life Cycle Cost Evaluation'!$M$1,AQ94:AQ$100)/(1+'Life Cycle Cost Evaluation'!$M$1)^($B93-'Life Cycle Cost Evaluation'!$M$4)</f>
        <v>0</v>
      </c>
      <c r="AR178" s="208">
        <f>-NPV('Life Cycle Cost Evaluation'!$M$1,AR94:AR$100)/(1+'Life Cycle Cost Evaluation'!$M$1)^($B93-'Life Cycle Cost Evaluation'!$M$4)</f>
        <v>0</v>
      </c>
      <c r="AS178" s="208">
        <f>-NPV('Life Cycle Cost Evaluation'!$M$1,AS94:AS$100)/(1+'Life Cycle Cost Evaluation'!$M$1)^($B93-'Life Cycle Cost Evaluation'!$M$4)</f>
        <v>0</v>
      </c>
      <c r="AT178" s="208">
        <f>-NPV('Life Cycle Cost Evaluation'!$M$1,AT94:AT$100)/(1+'Life Cycle Cost Evaluation'!$M$1)^($B93-'Life Cycle Cost Evaluation'!$M$4)</f>
        <v>0</v>
      </c>
      <c r="AU178" s="208">
        <f>-NPV('Life Cycle Cost Evaluation'!$M$1,AU94:AU$100)/(1+'Life Cycle Cost Evaluation'!$M$1)^($B93-'Life Cycle Cost Evaluation'!$M$4)</f>
        <v>0</v>
      </c>
      <c r="AV178" s="208">
        <f>-NPV('Life Cycle Cost Evaluation'!$M$1,AV94:AV$100)/(1+'Life Cycle Cost Evaluation'!$M$1)^($B93-'Life Cycle Cost Evaluation'!$M$4)</f>
        <v>0</v>
      </c>
      <c r="AW178" s="208">
        <f>-NPV('Life Cycle Cost Evaluation'!$M$1,AW94:AW$100)/(1+'Life Cycle Cost Evaluation'!$M$1)^($B93-'Life Cycle Cost Evaluation'!$M$4)</f>
        <v>0</v>
      </c>
      <c r="AX178" s="208">
        <f>-NPV('Life Cycle Cost Evaluation'!$M$1,AX94:AX$100)/(1+'Life Cycle Cost Evaluation'!$M$1)^($B93-'Life Cycle Cost Evaluation'!$M$4)</f>
        <v>0</v>
      </c>
      <c r="AY178" s="208">
        <f>-NPV('Life Cycle Cost Evaluation'!$M$1,AY94:AY$100)/(1+'Life Cycle Cost Evaluation'!$M$1)^($B93-'Life Cycle Cost Evaluation'!$M$4)</f>
        <v>0</v>
      </c>
      <c r="AZ178" s="208">
        <f>-NPV('Life Cycle Cost Evaluation'!$M$1,AZ94:AZ$100)/(1+'Life Cycle Cost Evaluation'!$M$1)^($B93-'Life Cycle Cost Evaluation'!$M$4)</f>
        <v>-8269.2399792766773</v>
      </c>
      <c r="BA178" s="208">
        <f>-NPV('Life Cycle Cost Evaluation'!$M$1,BA94:BA$100)/(1+'Life Cycle Cost Evaluation'!$M$1)^($B93-'Life Cycle Cost Evaluation'!$M$4)</f>
        <v>0</v>
      </c>
      <c r="BB178" s="208">
        <f>-NPV('Life Cycle Cost Evaluation'!$M$1,BB94:BB$100)/(1+'Life Cycle Cost Evaluation'!$M$1)^($B93-'Life Cycle Cost Evaluation'!$M$4)</f>
        <v>0</v>
      </c>
      <c r="BC178" s="208">
        <f>-NPV('Life Cycle Cost Evaluation'!$M$1,BC94:BC$100)/(1+'Life Cycle Cost Evaluation'!$M$1)^($B93-'Life Cycle Cost Evaluation'!$M$4)</f>
        <v>0</v>
      </c>
      <c r="BD178" s="208">
        <f>-NPV('Life Cycle Cost Evaluation'!$M$1,BD94:BD$100)/(1+'Life Cycle Cost Evaluation'!$M$1)^($B93-'Life Cycle Cost Evaluation'!$M$4)</f>
        <v>0</v>
      </c>
      <c r="BE178" s="208">
        <f>-NPV('Life Cycle Cost Evaluation'!$M$1,BE94:BE$100)/(1+'Life Cycle Cost Evaluation'!$M$1)^($B93-'Life Cycle Cost Evaluation'!$M$4)</f>
        <v>-5147.4176291367821</v>
      </c>
      <c r="BF178" s="208">
        <f>-NPV('Life Cycle Cost Evaluation'!$M$1,BF94:BF$100)/(1+'Life Cycle Cost Evaluation'!$M$1)^($B93-'Life Cycle Cost Evaluation'!$M$4)</f>
        <v>0</v>
      </c>
      <c r="BG178" s="208">
        <f>-NPV('Life Cycle Cost Evaluation'!$M$1,BG94:BG$100)/(1+'Life Cycle Cost Evaluation'!$M$1)^($B93-'Life Cycle Cost Evaluation'!$M$4)</f>
        <v>0</v>
      </c>
      <c r="BH178" s="208">
        <f>-NPV('Life Cycle Cost Evaluation'!$M$1,BH94:BH$100)/(1+'Life Cycle Cost Evaluation'!$M$1)^($B93-'Life Cycle Cost Evaluation'!$M$4)</f>
        <v>-85815.217761214284</v>
      </c>
      <c r="BI178" s="208">
        <f>-NPV('Life Cycle Cost Evaluation'!$M$1,BI94:BI$100)/(1+'Life Cycle Cost Evaluation'!$M$1)^($B93-'Life Cycle Cost Evaluation'!$M$4)</f>
        <v>0</v>
      </c>
      <c r="BJ178" s="208">
        <f>-NPV('Life Cycle Cost Evaluation'!$M$1,BJ94:BJ$100)/(1+'Life Cycle Cost Evaluation'!$M$1)^($B93-'Life Cycle Cost Evaluation'!$M$4)</f>
        <v>0</v>
      </c>
      <c r="BK178" s="208">
        <f>-NPV('Life Cycle Cost Evaluation'!$M$1,BK94:BK$100)/(1+'Life Cycle Cost Evaluation'!$M$1)^($B93-'Life Cycle Cost Evaluation'!$M$4)</f>
        <v>0</v>
      </c>
      <c r="BL178" s="208">
        <f>-NPV('Life Cycle Cost Evaluation'!$M$1,BL94:BL$100)/(1+'Life Cycle Cost Evaluation'!$M$1)^($B93-'Life Cycle Cost Evaluation'!$M$4)</f>
        <v>0</v>
      </c>
      <c r="BM178" s="208">
        <f>-NPV('Life Cycle Cost Evaluation'!$M$1,BM94:BM$100)/(1+'Life Cycle Cost Evaluation'!$M$1)^($B93-'Life Cycle Cost Evaluation'!$M$4)</f>
        <v>0</v>
      </c>
      <c r="BN178" s="208">
        <f>-NPV('Life Cycle Cost Evaluation'!$M$1,BN94:BN$100)/(1+'Life Cycle Cost Evaluation'!$M$1)^($B93-'Life Cycle Cost Evaluation'!$M$4)</f>
        <v>0</v>
      </c>
      <c r="BO178" s="208">
        <f>-NPV('Life Cycle Cost Evaluation'!$M$1,BO94:BO$100)/(1+'Life Cycle Cost Evaluation'!$M$1)^($B93-'Life Cycle Cost Evaluation'!$M$4)</f>
        <v>0</v>
      </c>
      <c r="BP178" s="208">
        <f>-NPV('Life Cycle Cost Evaluation'!$M$1,BP94:BP$100)/(1+'Life Cycle Cost Evaluation'!$M$1)^($B93-'Life Cycle Cost Evaluation'!$M$4)</f>
        <v>0</v>
      </c>
      <c r="BQ178" s="208">
        <f>-NPV('Life Cycle Cost Evaluation'!$M$1,BQ94:BQ$100)/(1+'Life Cycle Cost Evaluation'!$M$1)^($B93-'Life Cycle Cost Evaluation'!$M$4)</f>
        <v>0</v>
      </c>
      <c r="BR178" s="208">
        <f>-NPV('Life Cycle Cost Evaluation'!$M$1,BR94:BR$100)/(1+'Life Cycle Cost Evaluation'!$M$1)^($B93-'Life Cycle Cost Evaluation'!$M$4)</f>
        <v>0</v>
      </c>
      <c r="BS178" s="208">
        <f>-NPV('Life Cycle Cost Evaluation'!$M$1,BS94:BS$100)/(1+'Life Cycle Cost Evaluation'!$M$1)^($B93-'Life Cycle Cost Evaluation'!$M$4)</f>
        <v>0</v>
      </c>
      <c r="BT178" s="208">
        <f>-NPV('Life Cycle Cost Evaluation'!$M$1,BT94:BT$100)/(1+'Life Cycle Cost Evaluation'!$M$1)^($B93-'Life Cycle Cost Evaluation'!$M$4)</f>
        <v>0</v>
      </c>
      <c r="BU178" s="208">
        <f>-NPV('Life Cycle Cost Evaluation'!$M$1,BU94:BU$100)/(1+'Life Cycle Cost Evaluation'!$M$1)^($B93-'Life Cycle Cost Evaluation'!$M$4)</f>
        <v>0</v>
      </c>
      <c r="BV178" s="208">
        <f>-NPV('Life Cycle Cost Evaluation'!$M$1,BV94:BV$100)/(1+'Life Cycle Cost Evaluation'!$M$1)^($B93-'Life Cycle Cost Evaluation'!$M$4)</f>
        <v>0</v>
      </c>
      <c r="BW178" s="208">
        <f>-NPV('Life Cycle Cost Evaluation'!$M$1,BW94:BW$100)/(1+'Life Cycle Cost Evaluation'!$M$1)^($B93-'Life Cycle Cost Evaluation'!$M$4)</f>
        <v>0</v>
      </c>
      <c r="BX178" s="208">
        <f>-NPV('Life Cycle Cost Evaluation'!$M$1,BX94:BX$100)/(1+'Life Cycle Cost Evaluation'!$M$1)^($B93-'Life Cycle Cost Evaluation'!$M$4)</f>
        <v>0</v>
      </c>
      <c r="BY178" s="208">
        <f>-NPV('Life Cycle Cost Evaluation'!$M$1,BY94:BY$100)/(1+'Life Cycle Cost Evaluation'!$M$1)^($B93-'Life Cycle Cost Evaluation'!$M$4)</f>
        <v>0</v>
      </c>
      <c r="BZ178" s="208">
        <f>-NPV('Life Cycle Cost Evaluation'!$M$1,BZ94:BZ$100)/(1+'Life Cycle Cost Evaluation'!$M$1)^($B93-'Life Cycle Cost Evaluation'!$M$4)</f>
        <v>0</v>
      </c>
      <c r="CA178" s="208">
        <f>-NPV('Life Cycle Cost Evaluation'!$M$1,CA94:CA$100)/(1+'Life Cycle Cost Evaluation'!$M$1)^($B93-'Life Cycle Cost Evaluation'!$M$4)</f>
        <v>0</v>
      </c>
      <c r="CB178" s="208">
        <f>-NPV('Life Cycle Cost Evaluation'!$M$1,CB94:CB$100)/(1+'Life Cycle Cost Evaluation'!$M$1)^($B93-'Life Cycle Cost Evaluation'!$M$4)</f>
        <v>0</v>
      </c>
      <c r="CC178" s="208">
        <f>-NPV('Life Cycle Cost Evaluation'!$M$1,CC94:CC$100)/(1+'Life Cycle Cost Evaluation'!$M$1)^($B93-'Life Cycle Cost Evaluation'!$M$4)</f>
        <v>0</v>
      </c>
      <c r="CD178" s="208">
        <f>-NPV('Life Cycle Cost Evaluation'!$M$1,CD94:CD$100)/(1+'Life Cycle Cost Evaluation'!$M$1)^($B93-'Life Cycle Cost Evaluation'!$M$4)</f>
        <v>0</v>
      </c>
      <c r="CE178" s="208">
        <f>-NPV('Life Cycle Cost Evaluation'!$M$1,CE94:CE$100)/(1+'Life Cycle Cost Evaluation'!$M$1)^($B93-'Life Cycle Cost Evaluation'!$M$4)</f>
        <v>0</v>
      </c>
      <c r="CF178" s="208">
        <f>-NPV('Life Cycle Cost Evaluation'!$M$1,CF94:CF$100)/(1+'Life Cycle Cost Evaluation'!$M$1)^($B93-'Life Cycle Cost Evaluation'!$M$4)</f>
        <v>0</v>
      </c>
      <c r="CG178" s="208">
        <f>SUM(D178:BY178)</f>
        <v>-118207.65317723976</v>
      </c>
    </row>
    <row r="179" spans="2:85" x14ac:dyDescent="0.2">
      <c r="B179" s="86">
        <f t="shared" si="125"/>
        <v>2101</v>
      </c>
      <c r="C179" s="208"/>
      <c r="D179" s="208">
        <f>-NPV('Life Cycle Cost Evaluation'!$M$1,D95:D$100)/(1+'Life Cycle Cost Evaluation'!$M$1)^($B94-'Life Cycle Cost Evaluation'!$M$4)</f>
        <v>0</v>
      </c>
      <c r="E179" s="208">
        <f>-NPV('Life Cycle Cost Evaluation'!$M$1,E95:E$100)/(1+'Life Cycle Cost Evaluation'!$M$1)^($B94-'Life Cycle Cost Evaluation'!$M$4)</f>
        <v>0</v>
      </c>
      <c r="F179" s="208">
        <f>-NPV('Life Cycle Cost Evaluation'!$M$1,F95:F$100)/(1+'Life Cycle Cost Evaluation'!$M$1)^($B94-'Life Cycle Cost Evaluation'!$M$4)</f>
        <v>0</v>
      </c>
      <c r="G179" s="208">
        <f>-NPV('Life Cycle Cost Evaluation'!$M$1,G95:G$100)/(1+'Life Cycle Cost Evaluation'!$M$1)^($B94-'Life Cycle Cost Evaluation'!$M$4)</f>
        <v>0</v>
      </c>
      <c r="H179" s="208">
        <f>-NPV('Life Cycle Cost Evaluation'!$M$1,H95:H$100)/(1+'Life Cycle Cost Evaluation'!$M$1)^($B94-'Life Cycle Cost Evaluation'!$M$4)</f>
        <v>0</v>
      </c>
      <c r="I179" s="208">
        <f>-NPV('Life Cycle Cost Evaluation'!$M$1,I95:I$100)/(1+'Life Cycle Cost Evaluation'!$M$1)^($B94-'Life Cycle Cost Evaluation'!$M$4)</f>
        <v>0</v>
      </c>
      <c r="J179" s="208">
        <f>-NPV('Life Cycle Cost Evaluation'!$M$1,J95:J$100)/(1+'Life Cycle Cost Evaluation'!$M$1)^($B94-'Life Cycle Cost Evaluation'!$M$4)</f>
        <v>0</v>
      </c>
      <c r="K179" s="208">
        <f>-NPV('Life Cycle Cost Evaluation'!$M$1,K95:K$100)/(1+'Life Cycle Cost Evaluation'!$M$1)^($B94-'Life Cycle Cost Evaluation'!$M$4)</f>
        <v>0</v>
      </c>
      <c r="L179" s="208">
        <f>-NPV('Life Cycle Cost Evaluation'!$M$1,L95:L$100)/(1+'Life Cycle Cost Evaluation'!$M$1)^($B94-'Life Cycle Cost Evaluation'!$M$4)</f>
        <v>0</v>
      </c>
      <c r="M179" s="208">
        <f>-NPV('Life Cycle Cost Evaluation'!$M$1,M95:M$100)/(1+'Life Cycle Cost Evaluation'!$M$1)^($B94-'Life Cycle Cost Evaluation'!$M$4)</f>
        <v>0</v>
      </c>
      <c r="N179" s="208">
        <f>-NPV('Life Cycle Cost Evaluation'!$M$1,N95:N$100)/(1+'Life Cycle Cost Evaluation'!$M$1)^($B94-'Life Cycle Cost Evaluation'!$M$4)</f>
        <v>0</v>
      </c>
      <c r="O179" s="208">
        <f>-NPV('Life Cycle Cost Evaluation'!$M$1,O95:O$100)/(1+'Life Cycle Cost Evaluation'!$M$1)^($B94-'Life Cycle Cost Evaluation'!$M$4)</f>
        <v>0</v>
      </c>
      <c r="P179" s="208">
        <f>-NPV('Life Cycle Cost Evaluation'!$M$1,P95:P$100)/(1+'Life Cycle Cost Evaluation'!$M$1)^($B94-'Life Cycle Cost Evaluation'!$M$4)</f>
        <v>0</v>
      </c>
      <c r="Q179" s="208">
        <f>-NPV('Life Cycle Cost Evaluation'!$M$1,Q95:Q$100)/(1+'Life Cycle Cost Evaluation'!$M$1)^($B94-'Life Cycle Cost Evaluation'!$M$4)</f>
        <v>0</v>
      </c>
      <c r="R179" s="208">
        <f>-NPV('Life Cycle Cost Evaluation'!$M$1,R95:R$100)/(1+'Life Cycle Cost Evaluation'!$M$1)^($B94-'Life Cycle Cost Evaluation'!$M$4)</f>
        <v>0</v>
      </c>
      <c r="S179" s="208">
        <f>-NPV('Life Cycle Cost Evaluation'!$M$1,S95:S$100)/(1+'Life Cycle Cost Evaluation'!$M$1)^($B94-'Life Cycle Cost Evaluation'!$M$4)</f>
        <v>0</v>
      </c>
      <c r="T179" s="208">
        <f>-NPV('Life Cycle Cost Evaluation'!$M$1,T95:T$100)/(1+'Life Cycle Cost Evaluation'!$M$1)^($B94-'Life Cycle Cost Evaluation'!$M$4)</f>
        <v>0</v>
      </c>
      <c r="U179" s="208">
        <f>-NPV('Life Cycle Cost Evaluation'!$M$1,U95:U$100)/(1+'Life Cycle Cost Evaluation'!$M$1)^($B94-'Life Cycle Cost Evaluation'!$M$4)</f>
        <v>0</v>
      </c>
      <c r="V179" s="208">
        <f>-NPV('Life Cycle Cost Evaluation'!$M$1,V95:V$100)/(1+'Life Cycle Cost Evaluation'!$M$1)^($B94-'Life Cycle Cost Evaluation'!$M$4)</f>
        <v>0</v>
      </c>
      <c r="W179" s="208">
        <f>-NPV('Life Cycle Cost Evaluation'!$M$1,W95:W$100)/(1+'Life Cycle Cost Evaluation'!$M$1)^($B94-'Life Cycle Cost Evaluation'!$M$4)</f>
        <v>0</v>
      </c>
      <c r="X179" s="208">
        <f>-NPV('Life Cycle Cost Evaluation'!$M$1,X95:X$100)/(1+'Life Cycle Cost Evaluation'!$M$1)^($B94-'Life Cycle Cost Evaluation'!$M$4)</f>
        <v>-1529.6745747941745</v>
      </c>
      <c r="Y179" s="208">
        <f>-NPV('Life Cycle Cost Evaluation'!$M$1,Y95:Y$100)/(1+'Life Cycle Cost Evaluation'!$M$1)^($B94-'Life Cycle Cost Evaluation'!$M$4)</f>
        <v>0</v>
      </c>
      <c r="Z179" s="208">
        <f>-NPV('Life Cycle Cost Evaluation'!$M$1,Z95:Z$100)/(1+'Life Cycle Cost Evaluation'!$M$1)^($B94-'Life Cycle Cost Evaluation'!$M$4)</f>
        <v>0</v>
      </c>
      <c r="AA179" s="208">
        <f>-NPV('Life Cycle Cost Evaluation'!$M$1,AA95:AA$100)/(1+'Life Cycle Cost Evaluation'!$M$1)^($B94-'Life Cycle Cost Evaluation'!$M$4)</f>
        <v>-1539.0226587923407</v>
      </c>
      <c r="AB179" s="208">
        <f>-NPV('Life Cycle Cost Evaluation'!$M$1,AB95:AB$100)/(1+'Life Cycle Cost Evaluation'!$M$1)^($B94-'Life Cycle Cost Evaluation'!$M$4)</f>
        <v>0</v>
      </c>
      <c r="AC179" s="208">
        <f>-NPV('Life Cycle Cost Evaluation'!$M$1,AC95:AC$100)/(1+'Life Cycle Cost Evaluation'!$M$1)^($B94-'Life Cycle Cost Evaluation'!$M$4)</f>
        <v>0</v>
      </c>
      <c r="AD179" s="208">
        <f>-NPV('Life Cycle Cost Evaluation'!$M$1,AD95:AD$100)/(1+'Life Cycle Cost Evaluation'!$M$1)^($B94-'Life Cycle Cost Evaluation'!$M$4)</f>
        <v>0</v>
      </c>
      <c r="AE179" s="208">
        <f>-NPV('Life Cycle Cost Evaluation'!$M$1,AE95:AE$100)/(1+'Life Cycle Cost Evaluation'!$M$1)^($B94-'Life Cycle Cost Evaluation'!$M$4)</f>
        <v>-1414.8324034167658</v>
      </c>
      <c r="AF179" s="208">
        <f>-NPV('Life Cycle Cost Evaluation'!$M$1,AF95:AF$100)/(1+'Life Cycle Cost Evaluation'!$M$1)^($B94-'Life Cycle Cost Evaluation'!$M$4)</f>
        <v>0</v>
      </c>
      <c r="AG179" s="208">
        <f>-NPV('Life Cycle Cost Evaluation'!$M$1,AG95:AG$100)/(1+'Life Cycle Cost Evaluation'!$M$1)^($B94-'Life Cycle Cost Evaluation'!$M$4)</f>
        <v>0</v>
      </c>
      <c r="AH179" s="208">
        <f>-NPV('Life Cycle Cost Evaluation'!$M$1,AH95:AH$100)/(1+'Life Cycle Cost Evaluation'!$M$1)^($B94-'Life Cycle Cost Evaluation'!$M$4)</f>
        <v>0</v>
      </c>
      <c r="AI179" s="208">
        <f>-NPV('Life Cycle Cost Evaluation'!$M$1,AI95:AI$100)/(1+'Life Cycle Cost Evaluation'!$M$1)^($B94-'Life Cycle Cost Evaluation'!$M$4)</f>
        <v>-6493.605842825571</v>
      </c>
      <c r="AJ179" s="208">
        <f>-NPV('Life Cycle Cost Evaluation'!$M$1,AJ95:AJ$100)/(1+'Life Cycle Cost Evaluation'!$M$1)^($B94-'Life Cycle Cost Evaluation'!$M$4)</f>
        <v>0</v>
      </c>
      <c r="AK179" s="208">
        <f>-NPV('Life Cycle Cost Evaluation'!$M$1,AK95:AK$100)/(1+'Life Cycle Cost Evaluation'!$M$1)^($B94-'Life Cycle Cost Evaluation'!$M$4)</f>
        <v>0</v>
      </c>
      <c r="AL179" s="208">
        <f>-NPV('Life Cycle Cost Evaluation'!$M$1,AL95:AL$100)/(1+'Life Cycle Cost Evaluation'!$M$1)^($B94-'Life Cycle Cost Evaluation'!$M$4)</f>
        <v>-1667.7127756446403</v>
      </c>
      <c r="AM179" s="208">
        <f>-NPV('Life Cycle Cost Evaluation'!$M$1,AM95:AM$100)/(1+'Life Cycle Cost Evaluation'!$M$1)^($B94-'Life Cycle Cost Evaluation'!$M$4)</f>
        <v>0</v>
      </c>
      <c r="AN179" s="208">
        <f>-NPV('Life Cycle Cost Evaluation'!$M$1,AN95:AN$100)/(1+'Life Cycle Cost Evaluation'!$M$1)^($B94-'Life Cycle Cost Evaluation'!$M$4)</f>
        <v>0</v>
      </c>
      <c r="AO179" s="208">
        <f>-NPV('Life Cycle Cost Evaluation'!$M$1,AO95:AO$100)/(1+'Life Cycle Cost Evaluation'!$M$1)^($B94-'Life Cycle Cost Evaluation'!$M$4)</f>
        <v>0</v>
      </c>
      <c r="AP179" s="208">
        <f>-NPV('Life Cycle Cost Evaluation'!$M$1,AP95:AP$100)/(1+'Life Cycle Cost Evaluation'!$M$1)^($B94-'Life Cycle Cost Evaluation'!$M$4)</f>
        <v>-2078.7688711074702</v>
      </c>
      <c r="AQ179" s="208">
        <f>-NPV('Life Cycle Cost Evaluation'!$M$1,AQ95:AQ$100)/(1+'Life Cycle Cost Evaluation'!$M$1)^($B94-'Life Cycle Cost Evaluation'!$M$4)</f>
        <v>0</v>
      </c>
      <c r="AR179" s="208">
        <f>-NPV('Life Cycle Cost Evaluation'!$M$1,AR95:AR$100)/(1+'Life Cycle Cost Evaluation'!$M$1)^($B94-'Life Cycle Cost Evaluation'!$M$4)</f>
        <v>0</v>
      </c>
      <c r="AS179" s="208">
        <f>-NPV('Life Cycle Cost Evaluation'!$M$1,AS95:AS$100)/(1+'Life Cycle Cost Evaluation'!$M$1)^($B94-'Life Cycle Cost Evaluation'!$M$4)</f>
        <v>0</v>
      </c>
      <c r="AT179" s="208">
        <f>-NPV('Life Cycle Cost Evaluation'!$M$1,AT95:AT$100)/(1+'Life Cycle Cost Evaluation'!$M$1)^($B94-'Life Cycle Cost Evaluation'!$M$4)</f>
        <v>0</v>
      </c>
      <c r="AU179" s="208">
        <f>-NPV('Life Cycle Cost Evaluation'!$M$1,AU95:AU$100)/(1+'Life Cycle Cost Evaluation'!$M$1)^($B94-'Life Cycle Cost Evaluation'!$M$4)</f>
        <v>0</v>
      </c>
      <c r="AV179" s="208">
        <f>-NPV('Life Cycle Cost Evaluation'!$M$1,AV95:AV$100)/(1+'Life Cycle Cost Evaluation'!$M$1)^($B94-'Life Cycle Cost Evaluation'!$M$4)</f>
        <v>0</v>
      </c>
      <c r="AW179" s="208">
        <f>-NPV('Life Cycle Cost Evaluation'!$M$1,AW95:AW$100)/(1+'Life Cycle Cost Evaluation'!$M$1)^($B94-'Life Cycle Cost Evaluation'!$M$4)</f>
        <v>0</v>
      </c>
      <c r="AX179" s="208">
        <f>-NPV('Life Cycle Cost Evaluation'!$M$1,AX95:AX$100)/(1+'Life Cycle Cost Evaluation'!$M$1)^($B94-'Life Cycle Cost Evaluation'!$M$4)</f>
        <v>0</v>
      </c>
      <c r="AY179" s="208">
        <f>-NPV('Life Cycle Cost Evaluation'!$M$1,AY95:AY$100)/(1+'Life Cycle Cost Evaluation'!$M$1)^($B94-'Life Cycle Cost Evaluation'!$M$4)</f>
        <v>0</v>
      </c>
      <c r="AZ179" s="208">
        <f>-NPV('Life Cycle Cost Evaluation'!$M$1,AZ95:AZ$100)/(1+'Life Cycle Cost Evaluation'!$M$1)^($B94-'Life Cycle Cost Evaluation'!$M$4)</f>
        <v>-6740.4277893375902</v>
      </c>
      <c r="BA179" s="208">
        <f>-NPV('Life Cycle Cost Evaluation'!$M$1,BA95:BA$100)/(1+'Life Cycle Cost Evaluation'!$M$1)^($B94-'Life Cycle Cost Evaluation'!$M$4)</f>
        <v>0</v>
      </c>
      <c r="BB179" s="208">
        <f>-NPV('Life Cycle Cost Evaluation'!$M$1,BB95:BB$100)/(1+'Life Cycle Cost Evaluation'!$M$1)^($B94-'Life Cycle Cost Evaluation'!$M$4)</f>
        <v>0</v>
      </c>
      <c r="BC179" s="208">
        <f>-NPV('Life Cycle Cost Evaluation'!$M$1,BC95:BC$100)/(1+'Life Cycle Cost Evaluation'!$M$1)^($B94-'Life Cycle Cost Evaluation'!$M$4)</f>
        <v>0</v>
      </c>
      <c r="BD179" s="208">
        <f>-NPV('Life Cycle Cost Evaluation'!$M$1,BD95:BD$100)/(1+'Life Cycle Cost Evaluation'!$M$1)^($B94-'Life Cycle Cost Evaluation'!$M$4)</f>
        <v>0</v>
      </c>
      <c r="BE179" s="208">
        <f>-NPV('Life Cycle Cost Evaluation'!$M$1,BE95:BE$100)/(1+'Life Cycle Cost Evaluation'!$M$1)^($B94-'Life Cycle Cost Evaluation'!$M$4)</f>
        <v>-4199.867892414185</v>
      </c>
      <c r="BF179" s="208">
        <f>-NPV('Life Cycle Cost Evaluation'!$M$1,BF95:BF$100)/(1+'Life Cycle Cost Evaluation'!$M$1)^($B94-'Life Cycle Cost Evaluation'!$M$4)</f>
        <v>0</v>
      </c>
      <c r="BG179" s="208">
        <f>-NPV('Life Cycle Cost Evaluation'!$M$1,BG95:BG$100)/(1+'Life Cycle Cost Evaluation'!$M$1)^($B94-'Life Cycle Cost Evaluation'!$M$4)</f>
        <v>0</v>
      </c>
      <c r="BH179" s="208">
        <f>-NPV('Life Cycle Cost Evaluation'!$M$1,BH95:BH$100)/(1+'Life Cycle Cost Evaluation'!$M$1)^($B94-'Life Cycle Cost Evaluation'!$M$4)</f>
        <v>-70039.601484645566</v>
      </c>
      <c r="BI179" s="208">
        <f>-NPV('Life Cycle Cost Evaluation'!$M$1,BI95:BI$100)/(1+'Life Cycle Cost Evaluation'!$M$1)^($B94-'Life Cycle Cost Evaluation'!$M$4)</f>
        <v>0</v>
      </c>
      <c r="BJ179" s="208">
        <f>-NPV('Life Cycle Cost Evaluation'!$M$1,BJ95:BJ$100)/(1+'Life Cycle Cost Evaluation'!$M$1)^($B94-'Life Cycle Cost Evaluation'!$M$4)</f>
        <v>0</v>
      </c>
      <c r="BK179" s="208">
        <f>-NPV('Life Cycle Cost Evaluation'!$M$1,BK95:BK$100)/(1+'Life Cycle Cost Evaluation'!$M$1)^($B94-'Life Cycle Cost Evaluation'!$M$4)</f>
        <v>0</v>
      </c>
      <c r="BL179" s="208">
        <f>-NPV('Life Cycle Cost Evaluation'!$M$1,BL95:BL$100)/(1+'Life Cycle Cost Evaluation'!$M$1)^($B94-'Life Cycle Cost Evaluation'!$M$4)</f>
        <v>0</v>
      </c>
      <c r="BM179" s="208">
        <f>-NPV('Life Cycle Cost Evaluation'!$M$1,BM95:BM$100)/(1+'Life Cycle Cost Evaluation'!$M$1)^($B94-'Life Cycle Cost Evaluation'!$M$4)</f>
        <v>0</v>
      </c>
      <c r="BN179" s="208">
        <f>-NPV('Life Cycle Cost Evaluation'!$M$1,BN95:BN$100)/(1+'Life Cycle Cost Evaluation'!$M$1)^($B94-'Life Cycle Cost Evaluation'!$M$4)</f>
        <v>0</v>
      </c>
      <c r="BO179" s="208">
        <f>-NPV('Life Cycle Cost Evaluation'!$M$1,BO95:BO$100)/(1+'Life Cycle Cost Evaluation'!$M$1)^($B94-'Life Cycle Cost Evaluation'!$M$4)</f>
        <v>0</v>
      </c>
      <c r="BP179" s="208">
        <f>-NPV('Life Cycle Cost Evaluation'!$M$1,BP95:BP$100)/(1+'Life Cycle Cost Evaluation'!$M$1)^($B94-'Life Cycle Cost Evaluation'!$M$4)</f>
        <v>0</v>
      </c>
      <c r="BQ179" s="208">
        <f>-NPV('Life Cycle Cost Evaluation'!$M$1,BQ95:BQ$100)/(1+'Life Cycle Cost Evaluation'!$M$1)^($B94-'Life Cycle Cost Evaluation'!$M$4)</f>
        <v>0</v>
      </c>
      <c r="BR179" s="208">
        <f>-NPV('Life Cycle Cost Evaluation'!$M$1,BR95:BR$100)/(1+'Life Cycle Cost Evaluation'!$M$1)^($B94-'Life Cycle Cost Evaluation'!$M$4)</f>
        <v>0</v>
      </c>
      <c r="BS179" s="208">
        <f>-NPV('Life Cycle Cost Evaluation'!$M$1,BS95:BS$100)/(1+'Life Cycle Cost Evaluation'!$M$1)^($B94-'Life Cycle Cost Evaluation'!$M$4)</f>
        <v>0</v>
      </c>
      <c r="BT179" s="208">
        <f>-NPV('Life Cycle Cost Evaluation'!$M$1,BT95:BT$100)/(1+'Life Cycle Cost Evaluation'!$M$1)^($B94-'Life Cycle Cost Evaluation'!$M$4)</f>
        <v>0</v>
      </c>
      <c r="BU179" s="208">
        <f>-NPV('Life Cycle Cost Evaluation'!$M$1,BU95:BU$100)/(1+'Life Cycle Cost Evaluation'!$M$1)^($B94-'Life Cycle Cost Evaluation'!$M$4)</f>
        <v>0</v>
      </c>
      <c r="BV179" s="208">
        <f>-NPV('Life Cycle Cost Evaluation'!$M$1,BV95:BV$100)/(1+'Life Cycle Cost Evaluation'!$M$1)^($B94-'Life Cycle Cost Evaluation'!$M$4)</f>
        <v>0</v>
      </c>
      <c r="BW179" s="208">
        <f>-NPV('Life Cycle Cost Evaluation'!$M$1,BW95:BW$100)/(1+'Life Cycle Cost Evaluation'!$M$1)^($B94-'Life Cycle Cost Evaluation'!$M$4)</f>
        <v>0</v>
      </c>
      <c r="BX179" s="208">
        <f>-NPV('Life Cycle Cost Evaluation'!$M$1,BX95:BX$100)/(1+'Life Cycle Cost Evaluation'!$M$1)^($B94-'Life Cycle Cost Evaluation'!$M$4)</f>
        <v>0</v>
      </c>
      <c r="BY179" s="208">
        <f>-NPV('Life Cycle Cost Evaluation'!$M$1,BY95:BY$100)/(1+'Life Cycle Cost Evaluation'!$M$1)^($B94-'Life Cycle Cost Evaluation'!$M$4)</f>
        <v>0</v>
      </c>
      <c r="BZ179" s="208">
        <f>-NPV('Life Cycle Cost Evaluation'!$M$1,BZ95:BZ$100)/(1+'Life Cycle Cost Evaluation'!$M$1)^($B94-'Life Cycle Cost Evaluation'!$M$4)</f>
        <v>0</v>
      </c>
      <c r="CA179" s="208">
        <f>-NPV('Life Cycle Cost Evaluation'!$M$1,CA95:CA$100)/(1+'Life Cycle Cost Evaluation'!$M$1)^($B94-'Life Cycle Cost Evaluation'!$M$4)</f>
        <v>0</v>
      </c>
      <c r="CB179" s="208">
        <f>-NPV('Life Cycle Cost Evaluation'!$M$1,CB95:CB$100)/(1+'Life Cycle Cost Evaluation'!$M$1)^($B94-'Life Cycle Cost Evaluation'!$M$4)</f>
        <v>0</v>
      </c>
      <c r="CC179" s="208">
        <f>-NPV('Life Cycle Cost Evaluation'!$M$1,CC95:CC$100)/(1+'Life Cycle Cost Evaluation'!$M$1)^($B94-'Life Cycle Cost Evaluation'!$M$4)</f>
        <v>0</v>
      </c>
      <c r="CD179" s="208">
        <f>-NPV('Life Cycle Cost Evaluation'!$M$1,CD95:CD$100)/(1+'Life Cycle Cost Evaluation'!$M$1)^($B94-'Life Cycle Cost Evaluation'!$M$4)</f>
        <v>0</v>
      </c>
      <c r="CE179" s="208">
        <f>-NPV('Life Cycle Cost Evaluation'!$M$1,CE95:CE$100)/(1+'Life Cycle Cost Evaluation'!$M$1)^($B94-'Life Cycle Cost Evaluation'!$M$4)</f>
        <v>0</v>
      </c>
      <c r="CF179" s="208">
        <f>-NPV('Life Cycle Cost Evaluation'!$M$1,CF95:CF$100)/(1+'Life Cycle Cost Evaluation'!$M$1)^($B94-'Life Cycle Cost Evaluation'!$M$4)</f>
        <v>0</v>
      </c>
      <c r="CG179" s="208">
        <f>SUM(D179:BZ179)</f>
        <v>-95703.514292978303</v>
      </c>
    </row>
    <row r="180" spans="2:85" x14ac:dyDescent="0.2">
      <c r="B180" s="86">
        <f t="shared" si="125"/>
        <v>2102</v>
      </c>
      <c r="C180" s="208"/>
      <c r="D180" s="208">
        <f>-NPV('Life Cycle Cost Evaluation'!$M$1,D96:D$100)/(1+'Life Cycle Cost Evaluation'!$M$1)^($B95-'Life Cycle Cost Evaluation'!$M$4)</f>
        <v>0</v>
      </c>
      <c r="E180" s="208">
        <f>-NPV('Life Cycle Cost Evaluation'!$M$1,E96:E$100)/(1+'Life Cycle Cost Evaluation'!$M$1)^($B95-'Life Cycle Cost Evaluation'!$M$4)</f>
        <v>0</v>
      </c>
      <c r="F180" s="208">
        <f>-NPV('Life Cycle Cost Evaluation'!$M$1,F96:F$100)/(1+'Life Cycle Cost Evaluation'!$M$1)^($B95-'Life Cycle Cost Evaluation'!$M$4)</f>
        <v>0</v>
      </c>
      <c r="G180" s="208">
        <f>-NPV('Life Cycle Cost Evaluation'!$M$1,G96:G$100)/(1+'Life Cycle Cost Evaluation'!$M$1)^($B95-'Life Cycle Cost Evaluation'!$M$4)</f>
        <v>0</v>
      </c>
      <c r="H180" s="208">
        <f>-NPV('Life Cycle Cost Evaluation'!$M$1,H96:H$100)/(1+'Life Cycle Cost Evaluation'!$M$1)^($B95-'Life Cycle Cost Evaluation'!$M$4)</f>
        <v>0</v>
      </c>
      <c r="I180" s="208">
        <f>-NPV('Life Cycle Cost Evaluation'!$M$1,I96:I$100)/(1+'Life Cycle Cost Evaluation'!$M$1)^($B95-'Life Cycle Cost Evaluation'!$M$4)</f>
        <v>0</v>
      </c>
      <c r="J180" s="208">
        <f>-NPV('Life Cycle Cost Evaluation'!$M$1,J96:J$100)/(1+'Life Cycle Cost Evaluation'!$M$1)^($B95-'Life Cycle Cost Evaluation'!$M$4)</f>
        <v>0</v>
      </c>
      <c r="K180" s="208">
        <f>-NPV('Life Cycle Cost Evaluation'!$M$1,K96:K$100)/(1+'Life Cycle Cost Evaluation'!$M$1)^($B95-'Life Cycle Cost Evaluation'!$M$4)</f>
        <v>0</v>
      </c>
      <c r="L180" s="208">
        <f>-NPV('Life Cycle Cost Evaluation'!$M$1,L96:L$100)/(1+'Life Cycle Cost Evaluation'!$M$1)^($B95-'Life Cycle Cost Evaluation'!$M$4)</f>
        <v>0</v>
      </c>
      <c r="M180" s="208">
        <f>-NPV('Life Cycle Cost Evaluation'!$M$1,M96:M$100)/(1+'Life Cycle Cost Evaluation'!$M$1)^($B95-'Life Cycle Cost Evaluation'!$M$4)</f>
        <v>0</v>
      </c>
      <c r="N180" s="208">
        <f>-NPV('Life Cycle Cost Evaluation'!$M$1,N96:N$100)/(1+'Life Cycle Cost Evaluation'!$M$1)^($B95-'Life Cycle Cost Evaluation'!$M$4)</f>
        <v>0</v>
      </c>
      <c r="O180" s="208">
        <f>-NPV('Life Cycle Cost Evaluation'!$M$1,O96:O$100)/(1+'Life Cycle Cost Evaluation'!$M$1)^($B95-'Life Cycle Cost Evaluation'!$M$4)</f>
        <v>0</v>
      </c>
      <c r="P180" s="208">
        <f>-NPV('Life Cycle Cost Evaluation'!$M$1,P96:P$100)/(1+'Life Cycle Cost Evaluation'!$M$1)^($B95-'Life Cycle Cost Evaluation'!$M$4)</f>
        <v>0</v>
      </c>
      <c r="Q180" s="208">
        <f>-NPV('Life Cycle Cost Evaluation'!$M$1,Q96:Q$100)/(1+'Life Cycle Cost Evaluation'!$M$1)^($B95-'Life Cycle Cost Evaluation'!$M$4)</f>
        <v>0</v>
      </c>
      <c r="R180" s="208">
        <f>-NPV('Life Cycle Cost Evaluation'!$M$1,R96:R$100)/(1+'Life Cycle Cost Evaluation'!$M$1)^($B95-'Life Cycle Cost Evaluation'!$M$4)</f>
        <v>0</v>
      </c>
      <c r="S180" s="208">
        <f>-NPV('Life Cycle Cost Evaluation'!$M$1,S96:S$100)/(1+'Life Cycle Cost Evaluation'!$M$1)^($B95-'Life Cycle Cost Evaluation'!$M$4)</f>
        <v>0</v>
      </c>
      <c r="T180" s="208">
        <f>-NPV('Life Cycle Cost Evaluation'!$M$1,T96:T$100)/(1+'Life Cycle Cost Evaluation'!$M$1)^($B95-'Life Cycle Cost Evaluation'!$M$4)</f>
        <v>0</v>
      </c>
      <c r="U180" s="208">
        <f>-NPV('Life Cycle Cost Evaluation'!$M$1,U96:U$100)/(1+'Life Cycle Cost Evaluation'!$M$1)^($B95-'Life Cycle Cost Evaluation'!$M$4)</f>
        <v>0</v>
      </c>
      <c r="V180" s="208">
        <f>-NPV('Life Cycle Cost Evaluation'!$M$1,V96:V$100)/(1+'Life Cycle Cost Evaluation'!$M$1)^($B95-'Life Cycle Cost Evaluation'!$M$4)</f>
        <v>0</v>
      </c>
      <c r="W180" s="208">
        <f>-NPV('Life Cycle Cost Evaluation'!$M$1,W96:W$100)/(1+'Life Cycle Cost Evaluation'!$M$1)^($B95-'Life Cycle Cost Evaluation'!$M$4)</f>
        <v>0</v>
      </c>
      <c r="X180" s="208">
        <f>-NPV('Life Cycle Cost Evaluation'!$M$1,X96:X$100)/(1+'Life Cycle Cost Evaluation'!$M$1)^($B95-'Life Cycle Cost Evaluation'!$M$4)</f>
        <v>-1169.2685028067215</v>
      </c>
      <c r="Y180" s="208">
        <f>-NPV('Life Cycle Cost Evaluation'!$M$1,Y96:Y$100)/(1+'Life Cycle Cost Evaluation'!$M$1)^($B95-'Life Cycle Cost Evaluation'!$M$4)</f>
        <v>0</v>
      </c>
      <c r="Z180" s="208">
        <f>-NPV('Life Cycle Cost Evaluation'!$M$1,Z96:Z$100)/(1+'Life Cycle Cost Evaluation'!$M$1)^($B95-'Life Cycle Cost Evaluation'!$M$4)</f>
        <v>0</v>
      </c>
      <c r="AA180" s="208">
        <f>-NPV('Life Cycle Cost Evaluation'!$M$1,AA96:AA$100)/(1+'Life Cycle Cost Evaluation'!$M$1)^($B95-'Life Cycle Cost Evaluation'!$M$4)</f>
        <v>-1189.9674190866342</v>
      </c>
      <c r="AB180" s="208">
        <f>-NPV('Life Cycle Cost Evaluation'!$M$1,AB96:AB$100)/(1+'Life Cycle Cost Evaluation'!$M$1)^($B95-'Life Cycle Cost Evaluation'!$M$4)</f>
        <v>0</v>
      </c>
      <c r="AC180" s="208">
        <f>-NPV('Life Cycle Cost Evaluation'!$M$1,AC96:AC$100)/(1+'Life Cycle Cost Evaluation'!$M$1)^($B95-'Life Cycle Cost Evaluation'!$M$4)</f>
        <v>0</v>
      </c>
      <c r="AD180" s="208">
        <f>-NPV('Life Cycle Cost Evaluation'!$M$1,AD96:AD$100)/(1+'Life Cycle Cost Evaluation'!$M$1)^($B95-'Life Cycle Cost Evaluation'!$M$4)</f>
        <v>0</v>
      </c>
      <c r="AE180" s="208">
        <f>-NPV('Life Cycle Cost Evaluation'!$M$1,AE96:AE$100)/(1+'Life Cycle Cost Evaluation'!$M$1)^($B95-'Life Cycle Cost Evaluation'!$M$4)</f>
        <v>-1104.0195683636778</v>
      </c>
      <c r="AF180" s="208">
        <f>-NPV('Life Cycle Cost Evaluation'!$M$1,AF96:AF$100)/(1+'Life Cycle Cost Evaluation'!$M$1)^($B95-'Life Cycle Cost Evaluation'!$M$4)</f>
        <v>0</v>
      </c>
      <c r="AG180" s="208">
        <f>-NPV('Life Cycle Cost Evaluation'!$M$1,AG96:AG$100)/(1+'Life Cycle Cost Evaluation'!$M$1)^($B95-'Life Cycle Cost Evaluation'!$M$4)</f>
        <v>0</v>
      </c>
      <c r="AH180" s="208">
        <f>-NPV('Life Cycle Cost Evaluation'!$M$1,AH96:AH$100)/(1+'Life Cycle Cost Evaluation'!$M$1)^($B95-'Life Cycle Cost Evaluation'!$M$4)</f>
        <v>0</v>
      </c>
      <c r="AI180" s="208">
        <f>-NPV('Life Cycle Cost Evaluation'!$M$1,AI96:AI$100)/(1+'Life Cycle Cost Evaluation'!$M$1)^($B95-'Life Cycle Cost Evaluation'!$M$4)</f>
        <v>-5096.1388802879919</v>
      </c>
      <c r="AJ180" s="208">
        <f>-NPV('Life Cycle Cost Evaluation'!$M$1,AJ96:AJ$100)/(1+'Life Cycle Cost Evaluation'!$M$1)^($B95-'Life Cycle Cost Evaluation'!$M$4)</f>
        <v>0</v>
      </c>
      <c r="AK180" s="208">
        <f>-NPV('Life Cycle Cost Evaluation'!$M$1,AK96:AK$100)/(1+'Life Cycle Cost Evaluation'!$M$1)^($B95-'Life Cycle Cost Evaluation'!$M$4)</f>
        <v>0</v>
      </c>
      <c r="AL180" s="208">
        <f>-NPV('Life Cycle Cost Evaluation'!$M$1,AL96:AL$100)/(1+'Life Cycle Cost Evaluation'!$M$1)^($B95-'Life Cycle Cost Evaluation'!$M$4)</f>
        <v>-1312.7712433800614</v>
      </c>
      <c r="AM180" s="208">
        <f>-NPV('Life Cycle Cost Evaluation'!$M$1,AM96:AM$100)/(1+'Life Cycle Cost Evaluation'!$M$1)^($B95-'Life Cycle Cost Evaluation'!$M$4)</f>
        <v>0</v>
      </c>
      <c r="AN180" s="208">
        <f>-NPV('Life Cycle Cost Evaluation'!$M$1,AN96:AN$100)/(1+'Life Cycle Cost Evaluation'!$M$1)^($B95-'Life Cycle Cost Evaluation'!$M$4)</f>
        <v>0</v>
      </c>
      <c r="AO180" s="208">
        <f>-NPV('Life Cycle Cost Evaluation'!$M$1,AO96:AO$100)/(1+'Life Cycle Cost Evaluation'!$M$1)^($B95-'Life Cycle Cost Evaluation'!$M$4)</f>
        <v>0</v>
      </c>
      <c r="AP180" s="208">
        <f>-NPV('Life Cycle Cost Evaluation'!$M$1,AP96:AP$100)/(1+'Life Cycle Cost Evaluation'!$M$1)^($B95-'Life Cycle Cost Evaluation'!$M$4)</f>
        <v>-1641.2060235485674</v>
      </c>
      <c r="AQ180" s="208">
        <f>-NPV('Life Cycle Cost Evaluation'!$M$1,AQ96:AQ$100)/(1+'Life Cycle Cost Evaluation'!$M$1)^($B95-'Life Cycle Cost Evaluation'!$M$4)</f>
        <v>0</v>
      </c>
      <c r="AR180" s="208">
        <f>-NPV('Life Cycle Cost Evaluation'!$M$1,AR96:AR$100)/(1+'Life Cycle Cost Evaluation'!$M$1)^($B95-'Life Cycle Cost Evaluation'!$M$4)</f>
        <v>0</v>
      </c>
      <c r="AS180" s="208">
        <f>-NPV('Life Cycle Cost Evaluation'!$M$1,AS96:AS$100)/(1+'Life Cycle Cost Evaluation'!$M$1)^($B95-'Life Cycle Cost Evaluation'!$M$4)</f>
        <v>0</v>
      </c>
      <c r="AT180" s="208">
        <f>-NPV('Life Cycle Cost Evaluation'!$M$1,AT96:AT$100)/(1+'Life Cycle Cost Evaluation'!$M$1)^($B95-'Life Cycle Cost Evaluation'!$M$4)</f>
        <v>0</v>
      </c>
      <c r="AU180" s="208">
        <f>-NPV('Life Cycle Cost Evaluation'!$M$1,AU96:AU$100)/(1+'Life Cycle Cost Evaluation'!$M$1)^($B95-'Life Cycle Cost Evaluation'!$M$4)</f>
        <v>0</v>
      </c>
      <c r="AV180" s="208">
        <f>-NPV('Life Cycle Cost Evaluation'!$M$1,AV96:AV$100)/(1+'Life Cycle Cost Evaluation'!$M$1)^($B95-'Life Cycle Cost Evaluation'!$M$4)</f>
        <v>0</v>
      </c>
      <c r="AW180" s="208">
        <f>-NPV('Life Cycle Cost Evaluation'!$M$1,AW96:AW$100)/(1+'Life Cycle Cost Evaluation'!$M$1)^($B95-'Life Cycle Cost Evaluation'!$M$4)</f>
        <v>0</v>
      </c>
      <c r="AX180" s="208">
        <f>-NPV('Life Cycle Cost Evaluation'!$M$1,AX96:AX$100)/(1+'Life Cycle Cost Evaluation'!$M$1)^($B95-'Life Cycle Cost Evaluation'!$M$4)</f>
        <v>0</v>
      </c>
      <c r="AY180" s="208">
        <f>-NPV('Life Cycle Cost Evaluation'!$M$1,AY96:AY$100)/(1+'Life Cycle Cost Evaluation'!$M$1)^($B95-'Life Cycle Cost Evaluation'!$M$4)</f>
        <v>0</v>
      </c>
      <c r="AZ180" s="208">
        <f>-NPV('Life Cycle Cost Evaluation'!$M$1,AZ96:AZ$100)/(1+'Life Cycle Cost Evaluation'!$M$1)^($B95-'Life Cycle Cost Evaluation'!$M$4)</f>
        <v>-5344.3898929772695</v>
      </c>
      <c r="BA180" s="208">
        <f>-NPV('Life Cycle Cost Evaluation'!$M$1,BA96:BA$100)/(1+'Life Cycle Cost Evaluation'!$M$1)^($B95-'Life Cycle Cost Evaluation'!$M$4)</f>
        <v>0</v>
      </c>
      <c r="BB180" s="208">
        <f>-NPV('Life Cycle Cost Evaluation'!$M$1,BB96:BB$100)/(1+'Life Cycle Cost Evaluation'!$M$1)^($B95-'Life Cycle Cost Evaluation'!$M$4)</f>
        <v>0</v>
      </c>
      <c r="BC180" s="208">
        <f>-NPV('Life Cycle Cost Evaluation'!$M$1,BC96:BC$100)/(1+'Life Cycle Cost Evaluation'!$M$1)^($B95-'Life Cycle Cost Evaluation'!$M$4)</f>
        <v>0</v>
      </c>
      <c r="BD180" s="208">
        <f>-NPV('Life Cycle Cost Evaluation'!$M$1,BD96:BD$100)/(1+'Life Cycle Cost Evaluation'!$M$1)^($B95-'Life Cycle Cost Evaluation'!$M$4)</f>
        <v>0</v>
      </c>
      <c r="BE180" s="208">
        <f>-NPV('Life Cycle Cost Evaluation'!$M$1,BE96:BE$100)/(1+'Life Cycle Cost Evaluation'!$M$1)^($B95-'Life Cycle Cost Evaluation'!$M$4)</f>
        <v>-3333.4656240401237</v>
      </c>
      <c r="BF180" s="208">
        <f>-NPV('Life Cycle Cost Evaluation'!$M$1,BF96:BF$100)/(1+'Life Cycle Cost Evaluation'!$M$1)^($B95-'Life Cycle Cost Evaluation'!$M$4)</f>
        <v>0</v>
      </c>
      <c r="BG180" s="208">
        <f>-NPV('Life Cycle Cost Evaluation'!$M$1,BG96:BG$100)/(1+'Life Cycle Cost Evaluation'!$M$1)^($B95-'Life Cycle Cost Evaluation'!$M$4)</f>
        <v>0</v>
      </c>
      <c r="BH180" s="208">
        <f>-NPV('Life Cycle Cost Evaluation'!$M$1,BH96:BH$100)/(1+'Life Cycle Cost Evaluation'!$M$1)^($B95-'Life Cycle Cost Evaluation'!$M$4)</f>
        <v>-55610.127946998138</v>
      </c>
      <c r="BI180" s="208">
        <f>-NPV('Life Cycle Cost Evaluation'!$M$1,BI96:BI$100)/(1+'Life Cycle Cost Evaluation'!$M$1)^($B95-'Life Cycle Cost Evaluation'!$M$4)</f>
        <v>0</v>
      </c>
      <c r="BJ180" s="208">
        <f>-NPV('Life Cycle Cost Evaluation'!$M$1,BJ96:BJ$100)/(1+'Life Cycle Cost Evaluation'!$M$1)^($B95-'Life Cycle Cost Evaluation'!$M$4)</f>
        <v>0</v>
      </c>
      <c r="BK180" s="208">
        <f>-NPV('Life Cycle Cost Evaluation'!$M$1,BK96:BK$100)/(1+'Life Cycle Cost Evaluation'!$M$1)^($B95-'Life Cycle Cost Evaluation'!$M$4)</f>
        <v>0</v>
      </c>
      <c r="BL180" s="208">
        <f>-NPV('Life Cycle Cost Evaluation'!$M$1,BL96:BL$100)/(1+'Life Cycle Cost Evaluation'!$M$1)^($B95-'Life Cycle Cost Evaluation'!$M$4)</f>
        <v>0</v>
      </c>
      <c r="BM180" s="208">
        <f>-NPV('Life Cycle Cost Evaluation'!$M$1,BM96:BM$100)/(1+'Life Cycle Cost Evaluation'!$M$1)^($B95-'Life Cycle Cost Evaluation'!$M$4)</f>
        <v>0</v>
      </c>
      <c r="BN180" s="208">
        <f>-NPV('Life Cycle Cost Evaluation'!$M$1,BN96:BN$100)/(1+'Life Cycle Cost Evaluation'!$M$1)^($B95-'Life Cycle Cost Evaluation'!$M$4)</f>
        <v>0</v>
      </c>
      <c r="BO180" s="208">
        <f>-NPV('Life Cycle Cost Evaluation'!$M$1,BO96:BO$100)/(1+'Life Cycle Cost Evaluation'!$M$1)^($B95-'Life Cycle Cost Evaluation'!$M$4)</f>
        <v>0</v>
      </c>
      <c r="BP180" s="208">
        <f>-NPV('Life Cycle Cost Evaluation'!$M$1,BP96:BP$100)/(1+'Life Cycle Cost Evaluation'!$M$1)^($B95-'Life Cycle Cost Evaluation'!$M$4)</f>
        <v>0</v>
      </c>
      <c r="BQ180" s="208">
        <f>-NPV('Life Cycle Cost Evaluation'!$M$1,BQ96:BQ$100)/(1+'Life Cycle Cost Evaluation'!$M$1)^($B95-'Life Cycle Cost Evaluation'!$M$4)</f>
        <v>0</v>
      </c>
      <c r="BR180" s="208">
        <f>-NPV('Life Cycle Cost Evaluation'!$M$1,BR96:BR$100)/(1+'Life Cycle Cost Evaluation'!$M$1)^($B95-'Life Cycle Cost Evaluation'!$M$4)</f>
        <v>0</v>
      </c>
      <c r="BS180" s="208">
        <f>-NPV('Life Cycle Cost Evaluation'!$M$1,BS96:BS$100)/(1+'Life Cycle Cost Evaluation'!$M$1)^($B95-'Life Cycle Cost Evaluation'!$M$4)</f>
        <v>0</v>
      </c>
      <c r="BT180" s="208">
        <f>-NPV('Life Cycle Cost Evaluation'!$M$1,BT96:BT$100)/(1+'Life Cycle Cost Evaluation'!$M$1)^($B95-'Life Cycle Cost Evaluation'!$M$4)</f>
        <v>0</v>
      </c>
      <c r="BU180" s="208">
        <f>-NPV('Life Cycle Cost Evaluation'!$M$1,BU96:BU$100)/(1+'Life Cycle Cost Evaluation'!$M$1)^($B95-'Life Cycle Cost Evaluation'!$M$4)</f>
        <v>0</v>
      </c>
      <c r="BV180" s="208">
        <f>-NPV('Life Cycle Cost Evaluation'!$M$1,BV96:BV$100)/(1+'Life Cycle Cost Evaluation'!$M$1)^($B95-'Life Cycle Cost Evaluation'!$M$4)</f>
        <v>0</v>
      </c>
      <c r="BW180" s="208">
        <f>-NPV('Life Cycle Cost Evaluation'!$M$1,BW96:BW$100)/(1+'Life Cycle Cost Evaluation'!$M$1)^($B95-'Life Cycle Cost Evaluation'!$M$4)</f>
        <v>0</v>
      </c>
      <c r="BX180" s="208">
        <f>-NPV('Life Cycle Cost Evaluation'!$M$1,BX96:BX$100)/(1+'Life Cycle Cost Evaluation'!$M$1)^($B95-'Life Cycle Cost Evaluation'!$M$4)</f>
        <v>0</v>
      </c>
      <c r="BY180" s="208">
        <f>-NPV('Life Cycle Cost Evaluation'!$M$1,BY96:BY$100)/(1+'Life Cycle Cost Evaluation'!$M$1)^($B95-'Life Cycle Cost Evaluation'!$M$4)</f>
        <v>0</v>
      </c>
      <c r="BZ180" s="208">
        <f>-NPV('Life Cycle Cost Evaluation'!$M$1,BZ96:BZ$100)/(1+'Life Cycle Cost Evaluation'!$M$1)^($B95-'Life Cycle Cost Evaluation'!$M$4)</f>
        <v>0</v>
      </c>
      <c r="CA180" s="208">
        <f>-NPV('Life Cycle Cost Evaluation'!$M$1,CA96:CA$100)/(1+'Life Cycle Cost Evaluation'!$M$1)^($B95-'Life Cycle Cost Evaluation'!$M$4)</f>
        <v>0</v>
      </c>
      <c r="CB180" s="208">
        <f>-NPV('Life Cycle Cost Evaluation'!$M$1,CB96:CB$100)/(1+'Life Cycle Cost Evaluation'!$M$1)^($B95-'Life Cycle Cost Evaluation'!$M$4)</f>
        <v>0</v>
      </c>
      <c r="CC180" s="208">
        <f>-NPV('Life Cycle Cost Evaluation'!$M$1,CC96:CC$100)/(1+'Life Cycle Cost Evaluation'!$M$1)^($B95-'Life Cycle Cost Evaluation'!$M$4)</f>
        <v>0</v>
      </c>
      <c r="CD180" s="208">
        <f>-NPV('Life Cycle Cost Evaluation'!$M$1,CD96:CD$100)/(1+'Life Cycle Cost Evaluation'!$M$1)^($B95-'Life Cycle Cost Evaluation'!$M$4)</f>
        <v>0</v>
      </c>
      <c r="CE180" s="208">
        <f>-NPV('Life Cycle Cost Evaluation'!$M$1,CE96:CE$100)/(1+'Life Cycle Cost Evaluation'!$M$1)^($B95-'Life Cycle Cost Evaluation'!$M$4)</f>
        <v>0</v>
      </c>
      <c r="CF180" s="208">
        <f>-NPV('Life Cycle Cost Evaluation'!$M$1,CF96:CF$100)/(1+'Life Cycle Cost Evaluation'!$M$1)^($B95-'Life Cycle Cost Evaluation'!$M$4)</f>
        <v>0</v>
      </c>
      <c r="CG180" s="208">
        <f>SUM(D180:CA180)</f>
        <v>-75801.355101489185</v>
      </c>
    </row>
    <row r="181" spans="2:85" x14ac:dyDescent="0.2">
      <c r="B181" s="86">
        <f t="shared" si="125"/>
        <v>2103</v>
      </c>
      <c r="C181" s="208"/>
      <c r="D181" s="208">
        <f>-NPV('Life Cycle Cost Evaluation'!$M$1,D97:D$100)/(1+'Life Cycle Cost Evaluation'!$M$1)^($B96-'Life Cycle Cost Evaluation'!$M$4)</f>
        <v>0</v>
      </c>
      <c r="E181" s="208">
        <f>-NPV('Life Cycle Cost Evaluation'!$M$1,E97:E$100)/(1+'Life Cycle Cost Evaluation'!$M$1)^($B96-'Life Cycle Cost Evaluation'!$M$4)</f>
        <v>0</v>
      </c>
      <c r="F181" s="208">
        <f>-NPV('Life Cycle Cost Evaluation'!$M$1,F97:F$100)/(1+'Life Cycle Cost Evaluation'!$M$1)^($B96-'Life Cycle Cost Evaluation'!$M$4)</f>
        <v>0</v>
      </c>
      <c r="G181" s="208">
        <f>-NPV('Life Cycle Cost Evaluation'!$M$1,G97:G$100)/(1+'Life Cycle Cost Evaluation'!$M$1)^($B96-'Life Cycle Cost Evaluation'!$M$4)</f>
        <v>0</v>
      </c>
      <c r="H181" s="208">
        <f>-NPV('Life Cycle Cost Evaluation'!$M$1,H97:H$100)/(1+'Life Cycle Cost Evaluation'!$M$1)^($B96-'Life Cycle Cost Evaluation'!$M$4)</f>
        <v>0</v>
      </c>
      <c r="I181" s="208">
        <f>-NPV('Life Cycle Cost Evaluation'!$M$1,I97:I$100)/(1+'Life Cycle Cost Evaluation'!$M$1)^($B96-'Life Cycle Cost Evaluation'!$M$4)</f>
        <v>0</v>
      </c>
      <c r="J181" s="208">
        <f>-NPV('Life Cycle Cost Evaluation'!$M$1,J97:J$100)/(1+'Life Cycle Cost Evaluation'!$M$1)^($B96-'Life Cycle Cost Evaluation'!$M$4)</f>
        <v>0</v>
      </c>
      <c r="K181" s="208">
        <f>-NPV('Life Cycle Cost Evaluation'!$M$1,K97:K$100)/(1+'Life Cycle Cost Evaluation'!$M$1)^($B96-'Life Cycle Cost Evaluation'!$M$4)</f>
        <v>0</v>
      </c>
      <c r="L181" s="208">
        <f>-NPV('Life Cycle Cost Evaluation'!$M$1,L97:L$100)/(1+'Life Cycle Cost Evaluation'!$M$1)^($B96-'Life Cycle Cost Evaluation'!$M$4)</f>
        <v>0</v>
      </c>
      <c r="M181" s="208">
        <f>-NPV('Life Cycle Cost Evaluation'!$M$1,M97:M$100)/(1+'Life Cycle Cost Evaluation'!$M$1)^($B96-'Life Cycle Cost Evaluation'!$M$4)</f>
        <v>0</v>
      </c>
      <c r="N181" s="208">
        <f>-NPV('Life Cycle Cost Evaluation'!$M$1,N97:N$100)/(1+'Life Cycle Cost Evaluation'!$M$1)^($B96-'Life Cycle Cost Evaluation'!$M$4)</f>
        <v>0</v>
      </c>
      <c r="O181" s="208">
        <f>-NPV('Life Cycle Cost Evaluation'!$M$1,O97:O$100)/(1+'Life Cycle Cost Evaluation'!$M$1)^($B96-'Life Cycle Cost Evaluation'!$M$4)</f>
        <v>0</v>
      </c>
      <c r="P181" s="208">
        <f>-NPV('Life Cycle Cost Evaluation'!$M$1,P97:P$100)/(1+'Life Cycle Cost Evaluation'!$M$1)^($B96-'Life Cycle Cost Evaluation'!$M$4)</f>
        <v>0</v>
      </c>
      <c r="Q181" s="208">
        <f>-NPV('Life Cycle Cost Evaluation'!$M$1,Q97:Q$100)/(1+'Life Cycle Cost Evaluation'!$M$1)^($B96-'Life Cycle Cost Evaluation'!$M$4)</f>
        <v>0</v>
      </c>
      <c r="R181" s="208">
        <f>-NPV('Life Cycle Cost Evaluation'!$M$1,R97:R$100)/(1+'Life Cycle Cost Evaluation'!$M$1)^($B96-'Life Cycle Cost Evaluation'!$M$4)</f>
        <v>0</v>
      </c>
      <c r="S181" s="208">
        <f>-NPV('Life Cycle Cost Evaluation'!$M$1,S97:S$100)/(1+'Life Cycle Cost Evaluation'!$M$1)^($B96-'Life Cycle Cost Evaluation'!$M$4)</f>
        <v>0</v>
      </c>
      <c r="T181" s="208">
        <f>-NPV('Life Cycle Cost Evaluation'!$M$1,T97:T$100)/(1+'Life Cycle Cost Evaluation'!$M$1)^($B96-'Life Cycle Cost Evaluation'!$M$4)</f>
        <v>0</v>
      </c>
      <c r="U181" s="208">
        <f>-NPV('Life Cycle Cost Evaluation'!$M$1,U97:U$100)/(1+'Life Cycle Cost Evaluation'!$M$1)^($B96-'Life Cycle Cost Evaluation'!$M$4)</f>
        <v>0</v>
      </c>
      <c r="V181" s="208">
        <f>-NPV('Life Cycle Cost Evaluation'!$M$1,V97:V$100)/(1+'Life Cycle Cost Evaluation'!$M$1)^($B96-'Life Cycle Cost Evaluation'!$M$4)</f>
        <v>0</v>
      </c>
      <c r="W181" s="208">
        <f>-NPV('Life Cycle Cost Evaluation'!$M$1,W97:W$100)/(1+'Life Cycle Cost Evaluation'!$M$1)^($B96-'Life Cycle Cost Evaluation'!$M$4)</f>
        <v>0</v>
      </c>
      <c r="X181" s="208">
        <f>-NPV('Life Cycle Cost Evaluation'!$M$1,X97:X$100)/(1+'Life Cycle Cost Evaluation'!$M$1)^($B96-'Life Cycle Cost Evaluation'!$M$4)</f>
        <v>-856.76661890497996</v>
      </c>
      <c r="Y181" s="208">
        <f>-NPV('Life Cycle Cost Evaluation'!$M$1,Y97:Y$100)/(1+'Life Cycle Cost Evaluation'!$M$1)^($B96-'Life Cycle Cost Evaluation'!$M$4)</f>
        <v>0</v>
      </c>
      <c r="Z181" s="208">
        <f>-NPV('Life Cycle Cost Evaluation'!$M$1,Z97:Z$100)/(1+'Life Cycle Cost Evaluation'!$M$1)^($B96-'Life Cycle Cost Evaluation'!$M$4)</f>
        <v>0</v>
      </c>
      <c r="AA181" s="208">
        <f>-NPV('Life Cycle Cost Evaluation'!$M$1,AA97:AA$100)/(1+'Life Cycle Cost Evaluation'!$M$1)^($B96-'Life Cycle Cost Evaluation'!$M$4)</f>
        <v>-882.77988155590549</v>
      </c>
      <c r="AB181" s="208">
        <f>-NPV('Life Cycle Cost Evaluation'!$M$1,AB97:AB$100)/(1+'Life Cycle Cost Evaluation'!$M$1)^($B96-'Life Cycle Cost Evaluation'!$M$4)</f>
        <v>0</v>
      </c>
      <c r="AC181" s="208">
        <f>-NPV('Life Cycle Cost Evaluation'!$M$1,AC97:AC$100)/(1+'Life Cycle Cost Evaluation'!$M$1)^($B96-'Life Cycle Cost Evaluation'!$M$4)</f>
        <v>0</v>
      </c>
      <c r="AD181" s="208">
        <f>-NPV('Life Cycle Cost Evaluation'!$M$1,AD97:AD$100)/(1+'Life Cycle Cost Evaluation'!$M$1)^($B96-'Life Cycle Cost Evaluation'!$M$4)</f>
        <v>0</v>
      </c>
      <c r="AE181" s="208">
        <f>-NPV('Life Cycle Cost Evaluation'!$M$1,AE97:AE$100)/(1+'Life Cycle Cost Evaluation'!$M$1)^($B96-'Life Cycle Cost Evaluation'!$M$4)</f>
        <v>-826.99385275475686</v>
      </c>
      <c r="AF181" s="208">
        <f>-NPV('Life Cycle Cost Evaluation'!$M$1,AF97:AF$100)/(1+'Life Cycle Cost Evaluation'!$M$1)^($B96-'Life Cycle Cost Evaluation'!$M$4)</f>
        <v>0</v>
      </c>
      <c r="AG181" s="208">
        <f>-NPV('Life Cycle Cost Evaluation'!$M$1,AG97:AG$100)/(1+'Life Cycle Cost Evaluation'!$M$1)^($B96-'Life Cycle Cost Evaluation'!$M$4)</f>
        <v>0</v>
      </c>
      <c r="AH181" s="208">
        <f>-NPV('Life Cycle Cost Evaluation'!$M$1,AH97:AH$100)/(1+'Life Cycle Cost Evaluation'!$M$1)^($B96-'Life Cycle Cost Evaluation'!$M$4)</f>
        <v>0</v>
      </c>
      <c r="AI181" s="208">
        <f>-NPV('Life Cycle Cost Evaluation'!$M$1,AI97:AI$100)/(1+'Life Cycle Cost Evaluation'!$M$1)^($B96-'Life Cycle Cost Evaluation'!$M$4)</f>
        <v>-3840.2000188520819</v>
      </c>
      <c r="AJ181" s="208">
        <f>-NPV('Life Cycle Cost Evaluation'!$M$1,AJ97:AJ$100)/(1+'Life Cycle Cost Evaluation'!$M$1)^($B96-'Life Cycle Cost Evaluation'!$M$4)</f>
        <v>0</v>
      </c>
      <c r="AK181" s="208">
        <f>-NPV('Life Cycle Cost Evaluation'!$M$1,AK97:AK$100)/(1+'Life Cycle Cost Evaluation'!$M$1)^($B96-'Life Cycle Cost Evaluation'!$M$4)</f>
        <v>0</v>
      </c>
      <c r="AL181" s="208">
        <f>-NPV('Life Cycle Cost Evaluation'!$M$1,AL97:AL$100)/(1+'Life Cycle Cost Evaluation'!$M$1)^($B96-'Life Cycle Cost Evaluation'!$M$4)</f>
        <v>-992.33495182851948</v>
      </c>
      <c r="AM181" s="208">
        <f>-NPV('Life Cycle Cost Evaluation'!$M$1,AM97:AM$100)/(1+'Life Cycle Cost Evaluation'!$M$1)^($B96-'Life Cycle Cost Evaluation'!$M$4)</f>
        <v>0</v>
      </c>
      <c r="AN181" s="208">
        <f>-NPV('Life Cycle Cost Evaluation'!$M$1,AN97:AN$100)/(1+'Life Cycle Cost Evaluation'!$M$1)^($B96-'Life Cycle Cost Evaluation'!$M$4)</f>
        <v>0</v>
      </c>
      <c r="AO181" s="208">
        <f>-NPV('Life Cycle Cost Evaluation'!$M$1,AO97:AO$100)/(1+'Life Cycle Cost Evaluation'!$M$1)^($B96-'Life Cycle Cost Evaluation'!$M$4)</f>
        <v>0</v>
      </c>
      <c r="AP181" s="208">
        <f>-NPV('Life Cycle Cost Evaluation'!$M$1,AP97:AP$100)/(1+'Life Cycle Cost Evaluation'!$M$1)^($B96-'Life Cycle Cost Evaluation'!$M$4)</f>
        <v>-1244.3977726650162</v>
      </c>
      <c r="AQ181" s="208">
        <f>-NPV('Life Cycle Cost Evaluation'!$M$1,AQ97:AQ$100)/(1+'Life Cycle Cost Evaluation'!$M$1)^($B96-'Life Cycle Cost Evaluation'!$M$4)</f>
        <v>0</v>
      </c>
      <c r="AR181" s="208">
        <f>-NPV('Life Cycle Cost Evaluation'!$M$1,AR97:AR$100)/(1+'Life Cycle Cost Evaluation'!$M$1)^($B96-'Life Cycle Cost Evaluation'!$M$4)</f>
        <v>0</v>
      </c>
      <c r="AS181" s="208">
        <f>-NPV('Life Cycle Cost Evaluation'!$M$1,AS97:AS$100)/(1+'Life Cycle Cost Evaluation'!$M$1)^($B96-'Life Cycle Cost Evaluation'!$M$4)</f>
        <v>0</v>
      </c>
      <c r="AT181" s="208">
        <f>-NPV('Life Cycle Cost Evaluation'!$M$1,AT97:AT$100)/(1+'Life Cycle Cost Evaluation'!$M$1)^($B96-'Life Cycle Cost Evaluation'!$M$4)</f>
        <v>0</v>
      </c>
      <c r="AU181" s="208">
        <f>-NPV('Life Cycle Cost Evaluation'!$M$1,AU97:AU$100)/(1+'Life Cycle Cost Evaluation'!$M$1)^($B96-'Life Cycle Cost Evaluation'!$M$4)</f>
        <v>0</v>
      </c>
      <c r="AV181" s="208">
        <f>-NPV('Life Cycle Cost Evaluation'!$M$1,AV97:AV$100)/(1+'Life Cycle Cost Evaluation'!$M$1)^($B96-'Life Cycle Cost Evaluation'!$M$4)</f>
        <v>0</v>
      </c>
      <c r="AW181" s="208">
        <f>-NPV('Life Cycle Cost Evaluation'!$M$1,AW97:AW$100)/(1+'Life Cycle Cost Evaluation'!$M$1)^($B96-'Life Cycle Cost Evaluation'!$M$4)</f>
        <v>0</v>
      </c>
      <c r="AX181" s="208">
        <f>-NPV('Life Cycle Cost Evaluation'!$M$1,AX97:AX$100)/(1+'Life Cycle Cost Evaluation'!$M$1)^($B96-'Life Cycle Cost Evaluation'!$M$4)</f>
        <v>0</v>
      </c>
      <c r="AY181" s="208">
        <f>-NPV('Life Cycle Cost Evaluation'!$M$1,AY97:AY$100)/(1+'Life Cycle Cost Evaluation'!$M$1)^($B96-'Life Cycle Cost Evaluation'!$M$4)</f>
        <v>0</v>
      </c>
      <c r="AZ181" s="208">
        <f>-NPV('Life Cycle Cost Evaluation'!$M$1,AZ97:AZ$100)/(1+'Life Cycle Cost Evaluation'!$M$1)^($B96-'Life Cycle Cost Evaluation'!$M$4)</f>
        <v>-4070.0844899490548</v>
      </c>
      <c r="BA181" s="208">
        <f>-NPV('Life Cycle Cost Evaluation'!$M$1,BA97:BA$100)/(1+'Life Cycle Cost Evaluation'!$M$1)^($B96-'Life Cycle Cost Evaluation'!$M$4)</f>
        <v>0</v>
      </c>
      <c r="BB181" s="208">
        <f>-NPV('Life Cycle Cost Evaluation'!$M$1,BB97:BB$100)/(1+'Life Cycle Cost Evaluation'!$M$1)^($B96-'Life Cycle Cost Evaluation'!$M$4)</f>
        <v>0</v>
      </c>
      <c r="BC181" s="208">
        <f>-NPV('Life Cycle Cost Evaluation'!$M$1,BC97:BC$100)/(1+'Life Cycle Cost Evaluation'!$M$1)^($B96-'Life Cycle Cost Evaluation'!$M$4)</f>
        <v>0</v>
      </c>
      <c r="BD181" s="208">
        <f>-NPV('Life Cycle Cost Evaluation'!$M$1,BD97:BD$100)/(1+'Life Cycle Cost Evaluation'!$M$1)^($B96-'Life Cycle Cost Evaluation'!$M$4)</f>
        <v>0</v>
      </c>
      <c r="BE181" s="208">
        <f>-NPV('Life Cycle Cost Evaluation'!$M$1,BE97:BE$100)/(1+'Life Cycle Cost Evaluation'!$M$1)^($B96-'Life Cycle Cost Evaluation'!$M$4)</f>
        <v>-2541.4099499354079</v>
      </c>
      <c r="BF181" s="208">
        <f>-NPV('Life Cycle Cost Evaluation'!$M$1,BF97:BF$100)/(1+'Life Cycle Cost Evaluation'!$M$1)^($B96-'Life Cycle Cost Evaluation'!$M$4)</f>
        <v>0</v>
      </c>
      <c r="BG181" s="208">
        <f>-NPV('Life Cycle Cost Evaluation'!$M$1,BG97:BG$100)/(1+'Life Cycle Cost Evaluation'!$M$1)^($B96-'Life Cycle Cost Evaluation'!$M$4)</f>
        <v>0</v>
      </c>
      <c r="BH181" s="208">
        <f>-NPV('Life Cycle Cost Evaluation'!$M$1,BH97:BH$100)/(1+'Life Cycle Cost Evaluation'!$M$1)^($B96-'Life Cycle Cost Evaluation'!$M$4)</f>
        <v>-42412.921591866689</v>
      </c>
      <c r="BI181" s="208">
        <f>-NPV('Life Cycle Cost Evaluation'!$M$1,BI97:BI$100)/(1+'Life Cycle Cost Evaluation'!$M$1)^($B96-'Life Cycle Cost Evaluation'!$M$4)</f>
        <v>0</v>
      </c>
      <c r="BJ181" s="208">
        <f>-NPV('Life Cycle Cost Evaluation'!$M$1,BJ97:BJ$100)/(1+'Life Cycle Cost Evaluation'!$M$1)^($B96-'Life Cycle Cost Evaluation'!$M$4)</f>
        <v>0</v>
      </c>
      <c r="BK181" s="208">
        <f>-NPV('Life Cycle Cost Evaluation'!$M$1,BK97:BK$100)/(1+'Life Cycle Cost Evaluation'!$M$1)^($B96-'Life Cycle Cost Evaluation'!$M$4)</f>
        <v>0</v>
      </c>
      <c r="BL181" s="208">
        <f>-NPV('Life Cycle Cost Evaluation'!$M$1,BL97:BL$100)/(1+'Life Cycle Cost Evaluation'!$M$1)^($B96-'Life Cycle Cost Evaluation'!$M$4)</f>
        <v>0</v>
      </c>
      <c r="BM181" s="208">
        <f>-NPV('Life Cycle Cost Evaluation'!$M$1,BM97:BM$100)/(1+'Life Cycle Cost Evaluation'!$M$1)^($B96-'Life Cycle Cost Evaluation'!$M$4)</f>
        <v>0</v>
      </c>
      <c r="BN181" s="208">
        <f>-NPV('Life Cycle Cost Evaluation'!$M$1,BN97:BN$100)/(1+'Life Cycle Cost Evaluation'!$M$1)^($B96-'Life Cycle Cost Evaluation'!$M$4)</f>
        <v>0</v>
      </c>
      <c r="BO181" s="208">
        <f>-NPV('Life Cycle Cost Evaluation'!$M$1,BO97:BO$100)/(1+'Life Cycle Cost Evaluation'!$M$1)^($B96-'Life Cycle Cost Evaluation'!$M$4)</f>
        <v>0</v>
      </c>
      <c r="BP181" s="208">
        <f>-NPV('Life Cycle Cost Evaluation'!$M$1,BP97:BP$100)/(1+'Life Cycle Cost Evaluation'!$M$1)^($B96-'Life Cycle Cost Evaluation'!$M$4)</f>
        <v>0</v>
      </c>
      <c r="BQ181" s="208">
        <f>-NPV('Life Cycle Cost Evaluation'!$M$1,BQ97:BQ$100)/(1+'Life Cycle Cost Evaluation'!$M$1)^($B96-'Life Cycle Cost Evaluation'!$M$4)</f>
        <v>0</v>
      </c>
      <c r="BR181" s="208">
        <f>-NPV('Life Cycle Cost Evaluation'!$M$1,BR97:BR$100)/(1+'Life Cycle Cost Evaluation'!$M$1)^($B96-'Life Cycle Cost Evaluation'!$M$4)</f>
        <v>0</v>
      </c>
      <c r="BS181" s="208">
        <f>-NPV('Life Cycle Cost Evaluation'!$M$1,BS97:BS$100)/(1+'Life Cycle Cost Evaluation'!$M$1)^($B96-'Life Cycle Cost Evaluation'!$M$4)</f>
        <v>0</v>
      </c>
      <c r="BT181" s="208">
        <f>-NPV('Life Cycle Cost Evaluation'!$M$1,BT97:BT$100)/(1+'Life Cycle Cost Evaluation'!$M$1)^($B96-'Life Cycle Cost Evaluation'!$M$4)</f>
        <v>0</v>
      </c>
      <c r="BU181" s="208">
        <f>-NPV('Life Cycle Cost Evaluation'!$M$1,BU97:BU$100)/(1+'Life Cycle Cost Evaluation'!$M$1)^($B96-'Life Cycle Cost Evaluation'!$M$4)</f>
        <v>0</v>
      </c>
      <c r="BV181" s="208">
        <f>-NPV('Life Cycle Cost Evaluation'!$M$1,BV97:BV$100)/(1+'Life Cycle Cost Evaluation'!$M$1)^($B96-'Life Cycle Cost Evaluation'!$M$4)</f>
        <v>0</v>
      </c>
      <c r="BW181" s="208">
        <f>-NPV('Life Cycle Cost Evaluation'!$M$1,BW97:BW$100)/(1+'Life Cycle Cost Evaluation'!$M$1)^($B96-'Life Cycle Cost Evaluation'!$M$4)</f>
        <v>0</v>
      </c>
      <c r="BX181" s="208">
        <f>-NPV('Life Cycle Cost Evaluation'!$M$1,BX97:BX$100)/(1+'Life Cycle Cost Evaluation'!$M$1)^($B96-'Life Cycle Cost Evaluation'!$M$4)</f>
        <v>0</v>
      </c>
      <c r="BY181" s="208">
        <f>-NPV('Life Cycle Cost Evaluation'!$M$1,BY97:BY$100)/(1+'Life Cycle Cost Evaluation'!$M$1)^($B96-'Life Cycle Cost Evaluation'!$M$4)</f>
        <v>0</v>
      </c>
      <c r="BZ181" s="208">
        <f>-NPV('Life Cycle Cost Evaluation'!$M$1,BZ97:BZ$100)/(1+'Life Cycle Cost Evaluation'!$M$1)^($B96-'Life Cycle Cost Evaluation'!$M$4)</f>
        <v>0</v>
      </c>
      <c r="CA181" s="208">
        <f>-NPV('Life Cycle Cost Evaluation'!$M$1,CA97:CA$100)/(1+'Life Cycle Cost Evaluation'!$M$1)^($B96-'Life Cycle Cost Evaluation'!$M$4)</f>
        <v>0</v>
      </c>
      <c r="CB181" s="208">
        <f>-NPV('Life Cycle Cost Evaluation'!$M$1,CB97:CB$100)/(1+'Life Cycle Cost Evaluation'!$M$1)^($B96-'Life Cycle Cost Evaluation'!$M$4)</f>
        <v>0</v>
      </c>
      <c r="CC181" s="208">
        <f>-NPV('Life Cycle Cost Evaluation'!$M$1,CC97:CC$100)/(1+'Life Cycle Cost Evaluation'!$M$1)^($B96-'Life Cycle Cost Evaluation'!$M$4)</f>
        <v>0</v>
      </c>
      <c r="CD181" s="208">
        <f>-NPV('Life Cycle Cost Evaluation'!$M$1,CD97:CD$100)/(1+'Life Cycle Cost Evaluation'!$M$1)^($B96-'Life Cycle Cost Evaluation'!$M$4)</f>
        <v>0</v>
      </c>
      <c r="CE181" s="208">
        <f>-NPV('Life Cycle Cost Evaluation'!$M$1,CE97:CE$100)/(1+'Life Cycle Cost Evaluation'!$M$1)^($B96-'Life Cycle Cost Evaluation'!$M$4)</f>
        <v>0</v>
      </c>
      <c r="CF181" s="208">
        <f>-NPV('Life Cycle Cost Evaluation'!$M$1,CF97:CF$100)/(1+'Life Cycle Cost Evaluation'!$M$1)^($B96-'Life Cycle Cost Evaluation'!$M$4)</f>
        <v>0</v>
      </c>
      <c r="CG181" s="208">
        <f>SUM(D181:CB181)</f>
        <v>-57667.88912831241</v>
      </c>
    </row>
    <row r="182" spans="2:85" x14ac:dyDescent="0.2">
      <c r="B182" s="86">
        <f t="shared" si="125"/>
        <v>2104</v>
      </c>
      <c r="C182" s="208"/>
      <c r="D182" s="208">
        <f>-NPV('Life Cycle Cost Evaluation'!$M$1,D98:D$100)/(1+'Life Cycle Cost Evaluation'!$M$1)^($B97-'Life Cycle Cost Evaluation'!$M$4)</f>
        <v>0</v>
      </c>
      <c r="E182" s="208">
        <f>-NPV('Life Cycle Cost Evaluation'!$M$1,E98:E$100)/(1+'Life Cycle Cost Evaluation'!$M$1)^($B97-'Life Cycle Cost Evaluation'!$M$4)</f>
        <v>0</v>
      </c>
      <c r="F182" s="208">
        <f>-NPV('Life Cycle Cost Evaluation'!$M$1,F98:F$100)/(1+'Life Cycle Cost Evaluation'!$M$1)^($B97-'Life Cycle Cost Evaluation'!$M$4)</f>
        <v>0</v>
      </c>
      <c r="G182" s="208">
        <f>-NPV('Life Cycle Cost Evaluation'!$M$1,G98:G$100)/(1+'Life Cycle Cost Evaluation'!$M$1)^($B97-'Life Cycle Cost Evaluation'!$M$4)</f>
        <v>0</v>
      </c>
      <c r="H182" s="208">
        <f>-NPV('Life Cycle Cost Evaluation'!$M$1,H98:H$100)/(1+'Life Cycle Cost Evaluation'!$M$1)^($B97-'Life Cycle Cost Evaluation'!$M$4)</f>
        <v>0</v>
      </c>
      <c r="I182" s="208">
        <f>-NPV('Life Cycle Cost Evaluation'!$M$1,I98:I$100)/(1+'Life Cycle Cost Evaluation'!$M$1)^($B97-'Life Cycle Cost Evaluation'!$M$4)</f>
        <v>0</v>
      </c>
      <c r="J182" s="208">
        <f>-NPV('Life Cycle Cost Evaluation'!$M$1,J98:J$100)/(1+'Life Cycle Cost Evaluation'!$M$1)^($B97-'Life Cycle Cost Evaluation'!$M$4)</f>
        <v>0</v>
      </c>
      <c r="K182" s="208">
        <f>-NPV('Life Cycle Cost Evaluation'!$M$1,K98:K$100)/(1+'Life Cycle Cost Evaluation'!$M$1)^($B97-'Life Cycle Cost Evaluation'!$M$4)</f>
        <v>0</v>
      </c>
      <c r="L182" s="208">
        <f>-NPV('Life Cycle Cost Evaluation'!$M$1,L98:L$100)/(1+'Life Cycle Cost Evaluation'!$M$1)^($B97-'Life Cycle Cost Evaluation'!$M$4)</f>
        <v>0</v>
      </c>
      <c r="M182" s="208">
        <f>-NPV('Life Cycle Cost Evaluation'!$M$1,M98:M$100)/(1+'Life Cycle Cost Evaluation'!$M$1)^($B97-'Life Cycle Cost Evaluation'!$M$4)</f>
        <v>0</v>
      </c>
      <c r="N182" s="208">
        <f>-NPV('Life Cycle Cost Evaluation'!$M$1,N98:N$100)/(1+'Life Cycle Cost Evaluation'!$M$1)^($B97-'Life Cycle Cost Evaluation'!$M$4)</f>
        <v>0</v>
      </c>
      <c r="O182" s="208">
        <f>-NPV('Life Cycle Cost Evaluation'!$M$1,O98:O$100)/(1+'Life Cycle Cost Evaluation'!$M$1)^($B97-'Life Cycle Cost Evaluation'!$M$4)</f>
        <v>0</v>
      </c>
      <c r="P182" s="208">
        <f>-NPV('Life Cycle Cost Evaluation'!$M$1,P98:P$100)/(1+'Life Cycle Cost Evaluation'!$M$1)^($B97-'Life Cycle Cost Evaluation'!$M$4)</f>
        <v>0</v>
      </c>
      <c r="Q182" s="208">
        <f>-NPV('Life Cycle Cost Evaluation'!$M$1,Q98:Q$100)/(1+'Life Cycle Cost Evaluation'!$M$1)^($B97-'Life Cycle Cost Evaluation'!$M$4)</f>
        <v>0</v>
      </c>
      <c r="R182" s="208">
        <f>-NPV('Life Cycle Cost Evaluation'!$M$1,R98:R$100)/(1+'Life Cycle Cost Evaluation'!$M$1)^($B97-'Life Cycle Cost Evaluation'!$M$4)</f>
        <v>0</v>
      </c>
      <c r="S182" s="208">
        <f>-NPV('Life Cycle Cost Evaluation'!$M$1,S98:S$100)/(1+'Life Cycle Cost Evaluation'!$M$1)^($B97-'Life Cycle Cost Evaluation'!$M$4)</f>
        <v>0</v>
      </c>
      <c r="T182" s="208">
        <f>-NPV('Life Cycle Cost Evaluation'!$M$1,T98:T$100)/(1+'Life Cycle Cost Evaluation'!$M$1)^($B97-'Life Cycle Cost Evaluation'!$M$4)</f>
        <v>0</v>
      </c>
      <c r="U182" s="208">
        <f>-NPV('Life Cycle Cost Evaluation'!$M$1,U98:U$100)/(1+'Life Cycle Cost Evaluation'!$M$1)^($B97-'Life Cycle Cost Evaluation'!$M$4)</f>
        <v>0</v>
      </c>
      <c r="V182" s="208">
        <f>-NPV('Life Cycle Cost Evaluation'!$M$1,V98:V$100)/(1+'Life Cycle Cost Evaluation'!$M$1)^($B97-'Life Cycle Cost Evaluation'!$M$4)</f>
        <v>0</v>
      </c>
      <c r="W182" s="208">
        <f>-NPV('Life Cycle Cost Evaluation'!$M$1,W98:W$100)/(1+'Life Cycle Cost Evaluation'!$M$1)^($B97-'Life Cycle Cost Evaluation'!$M$4)</f>
        <v>0</v>
      </c>
      <c r="X182" s="208">
        <f>-NPV('Life Cycle Cost Evaluation'!$M$1,X98:X$100)/(1+'Life Cycle Cost Evaluation'!$M$1)^($B97-'Life Cycle Cost Evaluation'!$M$4)</f>
        <v>-587.59845622754676</v>
      </c>
      <c r="Y182" s="208">
        <f>-NPV('Life Cycle Cost Evaluation'!$M$1,Y98:Y$100)/(1+'Life Cycle Cost Evaluation'!$M$1)^($B97-'Life Cycle Cost Evaluation'!$M$4)</f>
        <v>0</v>
      </c>
      <c r="Z182" s="208">
        <f>-NPV('Life Cycle Cost Evaluation'!$M$1,Z98:Z$100)/(1+'Life Cycle Cost Evaluation'!$M$1)^($B97-'Life Cycle Cost Evaluation'!$M$4)</f>
        <v>0</v>
      </c>
      <c r="AA182" s="208">
        <f>-NPV('Life Cycle Cost Evaluation'!$M$1,AA98:AA$100)/(1+'Life Cycle Cost Evaluation'!$M$1)^($B97-'Life Cycle Cost Evaluation'!$M$4)</f>
        <v>-613.59031614014532</v>
      </c>
      <c r="AB182" s="208">
        <f>-NPV('Life Cycle Cost Evaluation'!$M$1,AB98:AB$100)/(1+'Life Cycle Cost Evaluation'!$M$1)^($B97-'Life Cycle Cost Evaluation'!$M$4)</f>
        <v>0</v>
      </c>
      <c r="AC182" s="208">
        <f>-NPV('Life Cycle Cost Evaluation'!$M$1,AC98:AC$100)/(1+'Life Cycle Cost Evaluation'!$M$1)^($B97-'Life Cycle Cost Evaluation'!$M$4)</f>
        <v>0</v>
      </c>
      <c r="AD182" s="208">
        <f>-NPV('Life Cycle Cost Evaluation'!$M$1,AD98:AD$100)/(1+'Life Cycle Cost Evaluation'!$M$1)^($B97-'Life Cycle Cost Evaluation'!$M$4)</f>
        <v>0</v>
      </c>
      <c r="AE182" s="208">
        <f>-NPV('Life Cycle Cost Evaluation'!$M$1,AE98:AE$100)/(1+'Life Cycle Cost Evaluation'!$M$1)^($B97-'Life Cycle Cost Evaluation'!$M$4)</f>
        <v>-580.73669685830964</v>
      </c>
      <c r="AF182" s="208">
        <f>-NPV('Life Cycle Cost Evaluation'!$M$1,AF98:AF$100)/(1+'Life Cycle Cost Evaluation'!$M$1)^($B97-'Life Cycle Cost Evaluation'!$M$4)</f>
        <v>0</v>
      </c>
      <c r="AG182" s="208">
        <f>-NPV('Life Cycle Cost Evaluation'!$M$1,AG98:AG$100)/(1+'Life Cycle Cost Evaluation'!$M$1)^($B97-'Life Cycle Cost Evaluation'!$M$4)</f>
        <v>0</v>
      </c>
      <c r="AH182" s="208">
        <f>-NPV('Life Cycle Cost Evaluation'!$M$1,AH98:AH$100)/(1+'Life Cycle Cost Evaluation'!$M$1)^($B97-'Life Cycle Cost Evaluation'!$M$4)</f>
        <v>0</v>
      </c>
      <c r="AI182" s="208">
        <f>-NPV('Life Cycle Cost Evaluation'!$M$1,AI98:AI$100)/(1+'Life Cycle Cost Evaluation'!$M$1)^($B97-'Life Cycle Cost Evaluation'!$M$4)</f>
        <v>-2713.473104458345</v>
      </c>
      <c r="AJ182" s="208">
        <f>-NPV('Life Cycle Cost Evaluation'!$M$1,AJ98:AJ$100)/(1+'Life Cycle Cost Evaluation'!$M$1)^($B97-'Life Cycle Cost Evaluation'!$M$4)</f>
        <v>0</v>
      </c>
      <c r="AK182" s="208">
        <f>-NPV('Life Cycle Cost Evaluation'!$M$1,AK98:AK$100)/(1+'Life Cycle Cost Evaluation'!$M$1)^($B97-'Life Cycle Cost Evaluation'!$M$4)</f>
        <v>0</v>
      </c>
      <c r="AL182" s="208">
        <f>-NPV('Life Cycle Cost Evaluation'!$M$1,AL98:AL$100)/(1+'Life Cycle Cost Evaluation'!$M$1)^($B97-'Life Cycle Cost Evaluation'!$M$4)</f>
        <v>-703.44720446202666</v>
      </c>
      <c r="AM182" s="208">
        <f>-NPV('Life Cycle Cost Evaluation'!$M$1,AM98:AM$100)/(1+'Life Cycle Cost Evaluation'!$M$1)^($B97-'Life Cycle Cost Evaluation'!$M$4)</f>
        <v>0</v>
      </c>
      <c r="AN182" s="208">
        <f>-NPV('Life Cycle Cost Evaluation'!$M$1,AN98:AN$100)/(1+'Life Cycle Cost Evaluation'!$M$1)^($B97-'Life Cycle Cost Evaluation'!$M$4)</f>
        <v>0</v>
      </c>
      <c r="AO182" s="208">
        <f>-NPV('Life Cycle Cost Evaluation'!$M$1,AO98:AO$100)/(1+'Life Cycle Cost Evaluation'!$M$1)^($B97-'Life Cycle Cost Evaluation'!$M$4)</f>
        <v>0</v>
      </c>
      <c r="AP182" s="208">
        <f>-NPV('Life Cycle Cost Evaluation'!$M$1,AP98:AP$100)/(1+'Life Cycle Cost Evaluation'!$M$1)^($B97-'Life Cycle Cost Evaluation'!$M$4)</f>
        <v>-884.90569842339789</v>
      </c>
      <c r="AQ182" s="208">
        <f>-NPV('Life Cycle Cost Evaluation'!$M$1,AQ98:AQ$100)/(1+'Life Cycle Cost Evaluation'!$M$1)^($B97-'Life Cycle Cost Evaluation'!$M$4)</f>
        <v>0</v>
      </c>
      <c r="AR182" s="208">
        <f>-NPV('Life Cycle Cost Evaluation'!$M$1,AR98:AR$100)/(1+'Life Cycle Cost Evaluation'!$M$1)^($B97-'Life Cycle Cost Evaluation'!$M$4)</f>
        <v>0</v>
      </c>
      <c r="AS182" s="208">
        <f>-NPV('Life Cycle Cost Evaluation'!$M$1,AS98:AS$100)/(1+'Life Cycle Cost Evaluation'!$M$1)^($B97-'Life Cycle Cost Evaluation'!$M$4)</f>
        <v>0</v>
      </c>
      <c r="AT182" s="208">
        <f>-NPV('Life Cycle Cost Evaluation'!$M$1,AT98:AT$100)/(1+'Life Cycle Cost Evaluation'!$M$1)^($B97-'Life Cycle Cost Evaluation'!$M$4)</f>
        <v>0</v>
      </c>
      <c r="AU182" s="208">
        <f>-NPV('Life Cycle Cost Evaluation'!$M$1,AU98:AU$100)/(1+'Life Cycle Cost Evaluation'!$M$1)^($B97-'Life Cycle Cost Evaluation'!$M$4)</f>
        <v>0</v>
      </c>
      <c r="AV182" s="208">
        <f>-NPV('Life Cycle Cost Evaluation'!$M$1,AV98:AV$100)/(1+'Life Cycle Cost Evaluation'!$M$1)^($B97-'Life Cycle Cost Evaluation'!$M$4)</f>
        <v>0</v>
      </c>
      <c r="AW182" s="208">
        <f>-NPV('Life Cycle Cost Evaluation'!$M$1,AW98:AW$100)/(1+'Life Cycle Cost Evaluation'!$M$1)^($B97-'Life Cycle Cost Evaluation'!$M$4)</f>
        <v>0</v>
      </c>
      <c r="AX182" s="208">
        <f>-NPV('Life Cycle Cost Evaluation'!$M$1,AX98:AX$100)/(1+'Life Cycle Cost Evaluation'!$M$1)^($B97-'Life Cycle Cost Evaluation'!$M$4)</f>
        <v>0</v>
      </c>
      <c r="AY182" s="208">
        <f>-NPV('Life Cycle Cost Evaluation'!$M$1,AY98:AY$100)/(1+'Life Cycle Cost Evaluation'!$M$1)^($B97-'Life Cycle Cost Evaluation'!$M$4)</f>
        <v>0</v>
      </c>
      <c r="AZ182" s="208">
        <f>-NPV('Life Cycle Cost Evaluation'!$M$1,AZ98:AZ$100)/(1+'Life Cycle Cost Evaluation'!$M$1)^($B97-'Life Cycle Cost Evaluation'!$M$4)</f>
        <v>-2907.3924026040563</v>
      </c>
      <c r="BA182" s="208">
        <f>-NPV('Life Cycle Cost Evaluation'!$M$1,BA98:BA$100)/(1+'Life Cycle Cost Evaluation'!$M$1)^($B97-'Life Cycle Cost Evaluation'!$M$4)</f>
        <v>0</v>
      </c>
      <c r="BB182" s="208">
        <f>-NPV('Life Cycle Cost Evaluation'!$M$1,BB98:BB$100)/(1+'Life Cycle Cost Evaluation'!$M$1)^($B97-'Life Cycle Cost Evaluation'!$M$4)</f>
        <v>0</v>
      </c>
      <c r="BC182" s="208">
        <f>-NPV('Life Cycle Cost Evaluation'!$M$1,BC98:BC$100)/(1+'Life Cycle Cost Evaluation'!$M$1)^($B97-'Life Cycle Cost Evaluation'!$M$4)</f>
        <v>0</v>
      </c>
      <c r="BD182" s="208">
        <f>-NPV('Life Cycle Cost Evaluation'!$M$1,BD98:BD$100)/(1+'Life Cycle Cost Evaluation'!$M$1)^($B97-'Life Cycle Cost Evaluation'!$M$4)</f>
        <v>0</v>
      </c>
      <c r="BE182" s="208">
        <f>-NPV('Life Cycle Cost Evaluation'!$M$1,BE98:BE$100)/(1+'Life Cycle Cost Evaluation'!$M$1)^($B97-'Life Cycle Cost Evaluation'!$M$4)</f>
        <v>-1817.4843705375624</v>
      </c>
      <c r="BF182" s="208">
        <f>-NPV('Life Cycle Cost Evaluation'!$M$1,BF98:BF$100)/(1+'Life Cycle Cost Evaluation'!$M$1)^($B97-'Life Cycle Cost Evaluation'!$M$4)</f>
        <v>0</v>
      </c>
      <c r="BG182" s="208">
        <f>-NPV('Life Cycle Cost Evaluation'!$M$1,BG98:BG$100)/(1+'Life Cycle Cost Evaluation'!$M$1)^($B97-'Life Cycle Cost Evaluation'!$M$4)</f>
        <v>0</v>
      </c>
      <c r="BH182" s="208">
        <f>-NPV('Life Cycle Cost Evaluation'!$M$1,BH98:BH$100)/(1+'Life Cycle Cost Evaluation'!$M$1)^($B97-'Life Cycle Cost Evaluation'!$M$4)</f>
        <v>-30344.105322283205</v>
      </c>
      <c r="BI182" s="208">
        <f>-NPV('Life Cycle Cost Evaluation'!$M$1,BI98:BI$100)/(1+'Life Cycle Cost Evaluation'!$M$1)^($B97-'Life Cycle Cost Evaluation'!$M$4)</f>
        <v>0</v>
      </c>
      <c r="BJ182" s="208">
        <f>-NPV('Life Cycle Cost Evaluation'!$M$1,BJ98:BJ$100)/(1+'Life Cycle Cost Evaluation'!$M$1)^($B97-'Life Cycle Cost Evaluation'!$M$4)</f>
        <v>0</v>
      </c>
      <c r="BK182" s="208">
        <f>-NPV('Life Cycle Cost Evaluation'!$M$1,BK98:BK$100)/(1+'Life Cycle Cost Evaluation'!$M$1)^($B97-'Life Cycle Cost Evaluation'!$M$4)</f>
        <v>0</v>
      </c>
      <c r="BL182" s="208">
        <f>-NPV('Life Cycle Cost Evaluation'!$M$1,BL98:BL$100)/(1+'Life Cycle Cost Evaluation'!$M$1)^($B97-'Life Cycle Cost Evaluation'!$M$4)</f>
        <v>0</v>
      </c>
      <c r="BM182" s="208">
        <f>-NPV('Life Cycle Cost Evaluation'!$M$1,BM98:BM$100)/(1+'Life Cycle Cost Evaluation'!$M$1)^($B97-'Life Cycle Cost Evaluation'!$M$4)</f>
        <v>0</v>
      </c>
      <c r="BN182" s="208">
        <f>-NPV('Life Cycle Cost Evaluation'!$M$1,BN98:BN$100)/(1+'Life Cycle Cost Evaluation'!$M$1)^($B97-'Life Cycle Cost Evaluation'!$M$4)</f>
        <v>0</v>
      </c>
      <c r="BO182" s="208">
        <f>-NPV('Life Cycle Cost Evaluation'!$M$1,BO98:BO$100)/(1+'Life Cycle Cost Evaluation'!$M$1)^($B97-'Life Cycle Cost Evaluation'!$M$4)</f>
        <v>0</v>
      </c>
      <c r="BP182" s="208">
        <f>-NPV('Life Cycle Cost Evaluation'!$M$1,BP98:BP$100)/(1+'Life Cycle Cost Evaluation'!$M$1)^($B97-'Life Cycle Cost Evaluation'!$M$4)</f>
        <v>0</v>
      </c>
      <c r="BQ182" s="208">
        <f>-NPV('Life Cycle Cost Evaluation'!$M$1,BQ98:BQ$100)/(1+'Life Cycle Cost Evaluation'!$M$1)^($B97-'Life Cycle Cost Evaluation'!$M$4)</f>
        <v>0</v>
      </c>
      <c r="BR182" s="208">
        <f>-NPV('Life Cycle Cost Evaluation'!$M$1,BR98:BR$100)/(1+'Life Cycle Cost Evaluation'!$M$1)^($B97-'Life Cycle Cost Evaluation'!$M$4)</f>
        <v>0</v>
      </c>
      <c r="BS182" s="208">
        <f>-NPV('Life Cycle Cost Evaluation'!$M$1,BS98:BS$100)/(1+'Life Cycle Cost Evaluation'!$M$1)^($B97-'Life Cycle Cost Evaluation'!$M$4)</f>
        <v>0</v>
      </c>
      <c r="BT182" s="208">
        <f>-NPV('Life Cycle Cost Evaluation'!$M$1,BT98:BT$100)/(1+'Life Cycle Cost Evaluation'!$M$1)^($B97-'Life Cycle Cost Evaluation'!$M$4)</f>
        <v>0</v>
      </c>
      <c r="BU182" s="208">
        <f>-NPV('Life Cycle Cost Evaluation'!$M$1,BU98:BU$100)/(1+'Life Cycle Cost Evaluation'!$M$1)^($B97-'Life Cycle Cost Evaluation'!$M$4)</f>
        <v>0</v>
      </c>
      <c r="BV182" s="208">
        <f>-NPV('Life Cycle Cost Evaluation'!$M$1,BV98:BV$100)/(1+'Life Cycle Cost Evaluation'!$M$1)^($B97-'Life Cycle Cost Evaluation'!$M$4)</f>
        <v>0</v>
      </c>
      <c r="BW182" s="208">
        <f>-NPV('Life Cycle Cost Evaluation'!$M$1,BW98:BW$100)/(1+'Life Cycle Cost Evaluation'!$M$1)^($B97-'Life Cycle Cost Evaluation'!$M$4)</f>
        <v>0</v>
      </c>
      <c r="BX182" s="208">
        <f>-NPV('Life Cycle Cost Evaluation'!$M$1,BX98:BX$100)/(1+'Life Cycle Cost Evaluation'!$M$1)^($B97-'Life Cycle Cost Evaluation'!$M$4)</f>
        <v>0</v>
      </c>
      <c r="BY182" s="208">
        <f>-NPV('Life Cycle Cost Evaluation'!$M$1,BY98:BY$100)/(1+'Life Cycle Cost Evaluation'!$M$1)^($B97-'Life Cycle Cost Evaluation'!$M$4)</f>
        <v>0</v>
      </c>
      <c r="BZ182" s="208">
        <f>-NPV('Life Cycle Cost Evaluation'!$M$1,BZ98:BZ$100)/(1+'Life Cycle Cost Evaluation'!$M$1)^($B97-'Life Cycle Cost Evaluation'!$M$4)</f>
        <v>0</v>
      </c>
      <c r="CA182" s="208">
        <f>-NPV('Life Cycle Cost Evaluation'!$M$1,CA98:CA$100)/(1+'Life Cycle Cost Evaluation'!$M$1)^($B97-'Life Cycle Cost Evaluation'!$M$4)</f>
        <v>0</v>
      </c>
      <c r="CB182" s="208">
        <f>-NPV('Life Cycle Cost Evaluation'!$M$1,CB98:CB$100)/(1+'Life Cycle Cost Evaluation'!$M$1)^($B97-'Life Cycle Cost Evaluation'!$M$4)</f>
        <v>0</v>
      </c>
      <c r="CC182" s="208">
        <f>-NPV('Life Cycle Cost Evaluation'!$M$1,CC98:CC$100)/(1+'Life Cycle Cost Evaluation'!$M$1)^($B97-'Life Cycle Cost Evaluation'!$M$4)</f>
        <v>0</v>
      </c>
      <c r="CD182" s="208">
        <f>-NPV('Life Cycle Cost Evaluation'!$M$1,CD98:CD$100)/(1+'Life Cycle Cost Evaluation'!$M$1)^($B97-'Life Cycle Cost Evaluation'!$M$4)</f>
        <v>0</v>
      </c>
      <c r="CE182" s="208">
        <f>-NPV('Life Cycle Cost Evaluation'!$M$1,CE98:CE$100)/(1+'Life Cycle Cost Evaluation'!$M$1)^($B97-'Life Cycle Cost Evaluation'!$M$4)</f>
        <v>0</v>
      </c>
      <c r="CF182" s="208">
        <f>-NPV('Life Cycle Cost Evaluation'!$M$1,CF98:CF$100)/(1+'Life Cycle Cost Evaluation'!$M$1)^($B97-'Life Cycle Cost Evaluation'!$M$4)</f>
        <v>0</v>
      </c>
      <c r="CG182" s="208">
        <f>SUM(D182:CC182)</f>
        <v>-41152.733571994599</v>
      </c>
    </row>
    <row r="183" spans="2:85" x14ac:dyDescent="0.2">
      <c r="B183" s="86">
        <f t="shared" si="125"/>
        <v>2105</v>
      </c>
      <c r="C183" s="208"/>
      <c r="D183" s="208">
        <f>-NPV('Life Cycle Cost Evaluation'!$M$1,D99:D$100)/(1+'Life Cycle Cost Evaluation'!$M$1)^($B98-'Life Cycle Cost Evaluation'!$M$4)</f>
        <v>0</v>
      </c>
      <c r="E183" s="208">
        <f>-NPV('Life Cycle Cost Evaluation'!$M$1,E99:E$100)/(1+'Life Cycle Cost Evaluation'!$M$1)^($B98-'Life Cycle Cost Evaluation'!$M$4)</f>
        <v>0</v>
      </c>
      <c r="F183" s="208">
        <f>-NPV('Life Cycle Cost Evaluation'!$M$1,F99:F$100)/(1+'Life Cycle Cost Evaluation'!$M$1)^($B98-'Life Cycle Cost Evaluation'!$M$4)</f>
        <v>0</v>
      </c>
      <c r="G183" s="208">
        <f>-NPV('Life Cycle Cost Evaluation'!$M$1,G99:G$100)/(1+'Life Cycle Cost Evaluation'!$M$1)^($B98-'Life Cycle Cost Evaluation'!$M$4)</f>
        <v>0</v>
      </c>
      <c r="H183" s="208">
        <f>-NPV('Life Cycle Cost Evaluation'!$M$1,H99:H$100)/(1+'Life Cycle Cost Evaluation'!$M$1)^($B98-'Life Cycle Cost Evaluation'!$M$4)</f>
        <v>0</v>
      </c>
      <c r="I183" s="208">
        <f>-NPV('Life Cycle Cost Evaluation'!$M$1,I99:I$100)/(1+'Life Cycle Cost Evaluation'!$M$1)^($B98-'Life Cycle Cost Evaluation'!$M$4)</f>
        <v>0</v>
      </c>
      <c r="J183" s="208">
        <f>-NPV('Life Cycle Cost Evaluation'!$M$1,J99:J$100)/(1+'Life Cycle Cost Evaluation'!$M$1)^($B98-'Life Cycle Cost Evaluation'!$M$4)</f>
        <v>0</v>
      </c>
      <c r="K183" s="208">
        <f>-NPV('Life Cycle Cost Evaluation'!$M$1,K99:K$100)/(1+'Life Cycle Cost Evaluation'!$M$1)^($B98-'Life Cycle Cost Evaluation'!$M$4)</f>
        <v>0</v>
      </c>
      <c r="L183" s="208">
        <f>-NPV('Life Cycle Cost Evaluation'!$M$1,L99:L$100)/(1+'Life Cycle Cost Evaluation'!$M$1)^($B98-'Life Cycle Cost Evaluation'!$M$4)</f>
        <v>0</v>
      </c>
      <c r="M183" s="208">
        <f>-NPV('Life Cycle Cost Evaluation'!$M$1,M99:M$100)/(1+'Life Cycle Cost Evaluation'!$M$1)^($B98-'Life Cycle Cost Evaluation'!$M$4)</f>
        <v>0</v>
      </c>
      <c r="N183" s="208">
        <f>-NPV('Life Cycle Cost Evaluation'!$M$1,N99:N$100)/(1+'Life Cycle Cost Evaluation'!$M$1)^($B98-'Life Cycle Cost Evaluation'!$M$4)</f>
        <v>0</v>
      </c>
      <c r="O183" s="208">
        <f>-NPV('Life Cycle Cost Evaluation'!$M$1,O99:O$100)/(1+'Life Cycle Cost Evaluation'!$M$1)^($B98-'Life Cycle Cost Evaluation'!$M$4)</f>
        <v>0</v>
      </c>
      <c r="P183" s="208">
        <f>-NPV('Life Cycle Cost Evaluation'!$M$1,P99:P$100)/(1+'Life Cycle Cost Evaluation'!$M$1)^($B98-'Life Cycle Cost Evaluation'!$M$4)</f>
        <v>0</v>
      </c>
      <c r="Q183" s="208">
        <f>-NPV('Life Cycle Cost Evaluation'!$M$1,Q99:Q$100)/(1+'Life Cycle Cost Evaluation'!$M$1)^($B98-'Life Cycle Cost Evaluation'!$M$4)</f>
        <v>0</v>
      </c>
      <c r="R183" s="208">
        <f>-NPV('Life Cycle Cost Evaluation'!$M$1,R99:R$100)/(1+'Life Cycle Cost Evaluation'!$M$1)^($B98-'Life Cycle Cost Evaluation'!$M$4)</f>
        <v>0</v>
      </c>
      <c r="S183" s="208">
        <f>-NPV('Life Cycle Cost Evaluation'!$M$1,S99:S$100)/(1+'Life Cycle Cost Evaluation'!$M$1)^($B98-'Life Cycle Cost Evaluation'!$M$4)</f>
        <v>0</v>
      </c>
      <c r="T183" s="208">
        <f>-NPV('Life Cycle Cost Evaluation'!$M$1,T99:T$100)/(1+'Life Cycle Cost Evaluation'!$M$1)^($B98-'Life Cycle Cost Evaluation'!$M$4)</f>
        <v>0</v>
      </c>
      <c r="U183" s="208">
        <f>-NPV('Life Cycle Cost Evaluation'!$M$1,U99:U$100)/(1+'Life Cycle Cost Evaluation'!$M$1)^($B98-'Life Cycle Cost Evaluation'!$M$4)</f>
        <v>0</v>
      </c>
      <c r="V183" s="208">
        <f>-NPV('Life Cycle Cost Evaluation'!$M$1,V99:V$100)/(1+'Life Cycle Cost Evaluation'!$M$1)^($B98-'Life Cycle Cost Evaluation'!$M$4)</f>
        <v>0</v>
      </c>
      <c r="W183" s="208">
        <f>-NPV('Life Cycle Cost Evaluation'!$M$1,W99:W$100)/(1+'Life Cycle Cost Evaluation'!$M$1)^($B98-'Life Cycle Cost Evaluation'!$M$4)</f>
        <v>0</v>
      </c>
      <c r="X183" s="208">
        <f>-NPV('Life Cycle Cost Evaluation'!$M$1,X99:X$100)/(1+'Life Cycle Cost Evaluation'!$M$1)^($B98-'Life Cycle Cost Evaluation'!$M$4)</f>
        <v>-357.57962258019631</v>
      </c>
      <c r="Y183" s="208">
        <f>-NPV('Life Cycle Cost Evaluation'!$M$1,Y99:Y$100)/(1+'Life Cycle Cost Evaluation'!$M$1)^($B98-'Life Cycle Cost Evaluation'!$M$4)</f>
        <v>0</v>
      </c>
      <c r="Z183" s="208">
        <f>-NPV('Life Cycle Cost Evaluation'!$M$1,Z99:Z$100)/(1+'Life Cycle Cost Evaluation'!$M$1)^($B98-'Life Cycle Cost Evaluation'!$M$4)</f>
        <v>0</v>
      </c>
      <c r="AA183" s="208">
        <f>-NPV('Life Cycle Cost Evaluation'!$M$1,AA99:AA$100)/(1+'Life Cycle Cost Evaluation'!$M$1)^($B98-'Life Cycle Cost Evaluation'!$M$4)</f>
        <v>-378.8516667982247</v>
      </c>
      <c r="AB183" s="208">
        <f>-NPV('Life Cycle Cost Evaluation'!$M$1,AB99:AB$100)/(1+'Life Cycle Cost Evaluation'!$M$1)^($B98-'Life Cycle Cost Evaluation'!$M$4)</f>
        <v>0</v>
      </c>
      <c r="AC183" s="208">
        <f>-NPV('Life Cycle Cost Evaluation'!$M$1,AC99:AC$100)/(1+'Life Cycle Cost Evaluation'!$M$1)^($B98-'Life Cycle Cost Evaluation'!$M$4)</f>
        <v>0</v>
      </c>
      <c r="AD183" s="208">
        <f>-NPV('Life Cycle Cost Evaluation'!$M$1,AD99:AD$100)/(1+'Life Cycle Cost Evaluation'!$M$1)^($B98-'Life Cycle Cost Evaluation'!$M$4)</f>
        <v>0</v>
      </c>
      <c r="AE183" s="208">
        <f>-NPV('Life Cycle Cost Evaluation'!$M$1,AE99:AE$100)/(1+'Life Cycle Cost Evaluation'!$M$1)^($B98-'Life Cycle Cost Evaluation'!$M$4)</f>
        <v>-362.47795233336507</v>
      </c>
      <c r="AF183" s="208">
        <f>-NPV('Life Cycle Cost Evaluation'!$M$1,AF99:AF$100)/(1+'Life Cycle Cost Evaluation'!$M$1)^($B98-'Life Cycle Cost Evaluation'!$M$4)</f>
        <v>0</v>
      </c>
      <c r="AG183" s="208">
        <f>-NPV('Life Cycle Cost Evaluation'!$M$1,AG99:AG$100)/(1+'Life Cycle Cost Evaluation'!$M$1)^($B98-'Life Cycle Cost Evaluation'!$M$4)</f>
        <v>0</v>
      </c>
      <c r="AH183" s="208">
        <f>-NPV('Life Cycle Cost Evaluation'!$M$1,AH99:AH$100)/(1+'Life Cycle Cost Evaluation'!$M$1)^($B98-'Life Cycle Cost Evaluation'!$M$4)</f>
        <v>0</v>
      </c>
      <c r="AI183" s="208">
        <f>-NPV('Life Cycle Cost Evaluation'!$M$1,AI99:AI$100)/(1+'Life Cycle Cost Evaluation'!$M$1)^($B98-'Life Cycle Cost Evaluation'!$M$4)</f>
        <v>-1704.6468747137105</v>
      </c>
      <c r="AJ183" s="208">
        <f>-NPV('Life Cycle Cost Evaluation'!$M$1,AJ99:AJ$100)/(1+'Life Cycle Cost Evaluation'!$M$1)^($B98-'Life Cycle Cost Evaluation'!$M$4)</f>
        <v>0</v>
      </c>
      <c r="AK183" s="208">
        <f>-NPV('Life Cycle Cost Evaluation'!$M$1,AK99:AK$100)/(1+'Life Cycle Cost Evaluation'!$M$1)^($B98-'Life Cycle Cost Evaluation'!$M$4)</f>
        <v>0</v>
      </c>
      <c r="AL183" s="208">
        <f>-NPV('Life Cycle Cost Evaluation'!$M$1,AL99:AL$100)/(1+'Life Cycle Cost Evaluation'!$M$1)^($B98-'Life Cycle Cost Evaluation'!$M$4)</f>
        <v>-443.39172594734606</v>
      </c>
      <c r="AM183" s="208">
        <f>-NPV('Life Cycle Cost Evaluation'!$M$1,AM99:AM$100)/(1+'Life Cycle Cost Evaluation'!$M$1)^($B98-'Life Cycle Cost Evaluation'!$M$4)</f>
        <v>0</v>
      </c>
      <c r="AN183" s="208">
        <f>-NPV('Life Cycle Cost Evaluation'!$M$1,AN99:AN$100)/(1+'Life Cycle Cost Evaluation'!$M$1)^($B98-'Life Cycle Cost Evaluation'!$M$4)</f>
        <v>0</v>
      </c>
      <c r="AO183" s="208">
        <f>-NPV('Life Cycle Cost Evaluation'!$M$1,AO99:AO$100)/(1+'Life Cycle Cost Evaluation'!$M$1)^($B98-'Life Cycle Cost Evaluation'!$M$4)</f>
        <v>0</v>
      </c>
      <c r="AP183" s="208">
        <f>-NPV('Life Cycle Cost Evaluation'!$M$1,AP99:AP$100)/(1+'Life Cycle Cost Evaluation'!$M$1)^($B98-'Life Cycle Cost Evaluation'!$M$4)</f>
        <v>-559.57089156662084</v>
      </c>
      <c r="AQ183" s="208">
        <f>-NPV('Life Cycle Cost Evaluation'!$M$1,AQ99:AQ$100)/(1+'Life Cycle Cost Evaluation'!$M$1)^($B98-'Life Cycle Cost Evaluation'!$M$4)</f>
        <v>0</v>
      </c>
      <c r="AR183" s="208">
        <f>-NPV('Life Cycle Cost Evaluation'!$M$1,AR99:AR$100)/(1+'Life Cycle Cost Evaluation'!$M$1)^($B98-'Life Cycle Cost Evaluation'!$M$4)</f>
        <v>0</v>
      </c>
      <c r="AS183" s="208">
        <f>-NPV('Life Cycle Cost Evaluation'!$M$1,AS99:AS$100)/(1+'Life Cycle Cost Evaluation'!$M$1)^($B98-'Life Cycle Cost Evaluation'!$M$4)</f>
        <v>0</v>
      </c>
      <c r="AT183" s="208">
        <f>-NPV('Life Cycle Cost Evaluation'!$M$1,AT99:AT$100)/(1+'Life Cycle Cost Evaluation'!$M$1)^($B98-'Life Cycle Cost Evaluation'!$M$4)</f>
        <v>0</v>
      </c>
      <c r="AU183" s="208">
        <f>-NPV('Life Cycle Cost Evaluation'!$M$1,AU99:AU$100)/(1+'Life Cycle Cost Evaluation'!$M$1)^($B98-'Life Cycle Cost Evaluation'!$M$4)</f>
        <v>0</v>
      </c>
      <c r="AV183" s="208">
        <f>-NPV('Life Cycle Cost Evaluation'!$M$1,AV99:AV$100)/(1+'Life Cycle Cost Evaluation'!$M$1)^($B98-'Life Cycle Cost Evaluation'!$M$4)</f>
        <v>0</v>
      </c>
      <c r="AW183" s="208">
        <f>-NPV('Life Cycle Cost Evaluation'!$M$1,AW99:AW$100)/(1+'Life Cycle Cost Evaluation'!$M$1)^($B98-'Life Cycle Cost Evaluation'!$M$4)</f>
        <v>0</v>
      </c>
      <c r="AX183" s="208">
        <f>-NPV('Life Cycle Cost Evaluation'!$M$1,AX99:AX$100)/(1+'Life Cycle Cost Evaluation'!$M$1)^($B98-'Life Cycle Cost Evaluation'!$M$4)</f>
        <v>0</v>
      </c>
      <c r="AY183" s="208">
        <f>-NPV('Life Cycle Cost Evaluation'!$M$1,AY99:AY$100)/(1+'Life Cycle Cost Evaluation'!$M$1)^($B98-'Life Cycle Cost Evaluation'!$M$4)</f>
        <v>0</v>
      </c>
      <c r="AZ183" s="208">
        <f>-NPV('Life Cycle Cost Evaluation'!$M$1,AZ99:AZ$100)/(1+'Life Cycle Cost Evaluation'!$M$1)^($B98-'Life Cycle Cost Evaluation'!$M$4)</f>
        <v>-1847.0362862695738</v>
      </c>
      <c r="BA183" s="208">
        <f>-NPV('Life Cycle Cost Evaluation'!$M$1,BA99:BA$100)/(1+'Life Cycle Cost Evaluation'!$M$1)^($B98-'Life Cycle Cost Evaluation'!$M$4)</f>
        <v>0</v>
      </c>
      <c r="BB183" s="208">
        <f>-NPV('Life Cycle Cost Evaluation'!$M$1,BB99:BB$100)/(1+'Life Cycle Cost Evaluation'!$M$1)^($B98-'Life Cycle Cost Evaluation'!$M$4)</f>
        <v>0</v>
      </c>
      <c r="BC183" s="208">
        <f>-NPV('Life Cycle Cost Evaluation'!$M$1,BC99:BC$100)/(1+'Life Cycle Cost Evaluation'!$M$1)^($B98-'Life Cycle Cost Evaluation'!$M$4)</f>
        <v>0</v>
      </c>
      <c r="BD183" s="208">
        <f>-NPV('Life Cycle Cost Evaluation'!$M$1,BD99:BD$100)/(1+'Life Cycle Cost Evaluation'!$M$1)^($B98-'Life Cycle Cost Evaluation'!$M$4)</f>
        <v>0</v>
      </c>
      <c r="BE183" s="208">
        <f>-NPV('Life Cycle Cost Evaluation'!$M$1,BE99:BE$100)/(1+'Life Cycle Cost Evaluation'!$M$1)^($B98-'Life Cycle Cost Evaluation'!$M$4)</f>
        <v>-1156.0031392449916</v>
      </c>
      <c r="BF183" s="208">
        <f>-NPV('Life Cycle Cost Evaluation'!$M$1,BF99:BF$100)/(1+'Life Cycle Cost Evaluation'!$M$1)^($B98-'Life Cycle Cost Evaluation'!$M$4)</f>
        <v>0</v>
      </c>
      <c r="BG183" s="208">
        <f>-NPV('Life Cycle Cost Evaluation'!$M$1,BG99:BG$100)/(1+'Life Cycle Cost Evaluation'!$M$1)^($B98-'Life Cycle Cost Evaluation'!$M$4)</f>
        <v>0</v>
      </c>
      <c r="BH183" s="208">
        <f>-NPV('Life Cycle Cost Evaluation'!$M$1,BH99:BH$100)/(1+'Life Cycle Cost Evaluation'!$M$1)^($B98-'Life Cycle Cost Evaluation'!$M$4)</f>
        <v>-19308.853675521226</v>
      </c>
      <c r="BI183" s="208">
        <f>-NPV('Life Cycle Cost Evaluation'!$M$1,BI99:BI$100)/(1+'Life Cycle Cost Evaluation'!$M$1)^($B98-'Life Cycle Cost Evaluation'!$M$4)</f>
        <v>0</v>
      </c>
      <c r="BJ183" s="208">
        <f>-NPV('Life Cycle Cost Evaluation'!$M$1,BJ99:BJ$100)/(1+'Life Cycle Cost Evaluation'!$M$1)^($B98-'Life Cycle Cost Evaluation'!$M$4)</f>
        <v>0</v>
      </c>
      <c r="BK183" s="208">
        <f>-NPV('Life Cycle Cost Evaluation'!$M$1,BK99:BK$100)/(1+'Life Cycle Cost Evaluation'!$M$1)^($B98-'Life Cycle Cost Evaluation'!$M$4)</f>
        <v>0</v>
      </c>
      <c r="BL183" s="208">
        <f>-NPV('Life Cycle Cost Evaluation'!$M$1,BL99:BL$100)/(1+'Life Cycle Cost Evaluation'!$M$1)^($B98-'Life Cycle Cost Evaluation'!$M$4)</f>
        <v>0</v>
      </c>
      <c r="BM183" s="208">
        <f>-NPV('Life Cycle Cost Evaluation'!$M$1,BM99:BM$100)/(1+'Life Cycle Cost Evaluation'!$M$1)^($B98-'Life Cycle Cost Evaluation'!$M$4)</f>
        <v>0</v>
      </c>
      <c r="BN183" s="208">
        <f>-NPV('Life Cycle Cost Evaluation'!$M$1,BN99:BN$100)/(1+'Life Cycle Cost Evaluation'!$M$1)^($B98-'Life Cycle Cost Evaluation'!$M$4)</f>
        <v>0</v>
      </c>
      <c r="BO183" s="208">
        <f>-NPV('Life Cycle Cost Evaluation'!$M$1,BO99:BO$100)/(1+'Life Cycle Cost Evaluation'!$M$1)^($B98-'Life Cycle Cost Evaluation'!$M$4)</f>
        <v>0</v>
      </c>
      <c r="BP183" s="208">
        <f>-NPV('Life Cycle Cost Evaluation'!$M$1,BP99:BP$100)/(1+'Life Cycle Cost Evaluation'!$M$1)^($B98-'Life Cycle Cost Evaluation'!$M$4)</f>
        <v>0</v>
      </c>
      <c r="BQ183" s="208">
        <f>-NPV('Life Cycle Cost Evaluation'!$M$1,BQ99:BQ$100)/(1+'Life Cycle Cost Evaluation'!$M$1)^($B98-'Life Cycle Cost Evaluation'!$M$4)</f>
        <v>0</v>
      </c>
      <c r="BR183" s="208">
        <f>-NPV('Life Cycle Cost Evaluation'!$M$1,BR99:BR$100)/(1+'Life Cycle Cost Evaluation'!$M$1)^($B98-'Life Cycle Cost Evaluation'!$M$4)</f>
        <v>0</v>
      </c>
      <c r="BS183" s="208">
        <f>-NPV('Life Cycle Cost Evaluation'!$M$1,BS99:BS$100)/(1+'Life Cycle Cost Evaluation'!$M$1)^($B98-'Life Cycle Cost Evaluation'!$M$4)</f>
        <v>0</v>
      </c>
      <c r="BT183" s="208">
        <f>-NPV('Life Cycle Cost Evaluation'!$M$1,BT99:BT$100)/(1+'Life Cycle Cost Evaluation'!$M$1)^($B98-'Life Cycle Cost Evaluation'!$M$4)</f>
        <v>0</v>
      </c>
      <c r="BU183" s="208">
        <f>-NPV('Life Cycle Cost Evaluation'!$M$1,BU99:BU$100)/(1+'Life Cycle Cost Evaluation'!$M$1)^($B98-'Life Cycle Cost Evaluation'!$M$4)</f>
        <v>0</v>
      </c>
      <c r="BV183" s="208">
        <f>-NPV('Life Cycle Cost Evaluation'!$M$1,BV99:BV$100)/(1+'Life Cycle Cost Evaluation'!$M$1)^($B98-'Life Cycle Cost Evaluation'!$M$4)</f>
        <v>0</v>
      </c>
      <c r="BW183" s="208">
        <f>-NPV('Life Cycle Cost Evaluation'!$M$1,BW99:BW$100)/(1+'Life Cycle Cost Evaluation'!$M$1)^($B98-'Life Cycle Cost Evaluation'!$M$4)</f>
        <v>0</v>
      </c>
      <c r="BX183" s="208">
        <f>-NPV('Life Cycle Cost Evaluation'!$M$1,BX99:BX$100)/(1+'Life Cycle Cost Evaluation'!$M$1)^($B98-'Life Cycle Cost Evaluation'!$M$4)</f>
        <v>0</v>
      </c>
      <c r="BY183" s="208">
        <f>-NPV('Life Cycle Cost Evaluation'!$M$1,BY99:BY$100)/(1+'Life Cycle Cost Evaluation'!$M$1)^($B98-'Life Cycle Cost Evaluation'!$M$4)</f>
        <v>0</v>
      </c>
      <c r="BZ183" s="208">
        <f>-NPV('Life Cycle Cost Evaluation'!$M$1,BZ99:BZ$100)/(1+'Life Cycle Cost Evaluation'!$M$1)^($B98-'Life Cycle Cost Evaluation'!$M$4)</f>
        <v>0</v>
      </c>
      <c r="CA183" s="208">
        <f>-NPV('Life Cycle Cost Evaluation'!$M$1,CA99:CA$100)/(1+'Life Cycle Cost Evaluation'!$M$1)^($B98-'Life Cycle Cost Evaluation'!$M$4)</f>
        <v>0</v>
      </c>
      <c r="CB183" s="208">
        <f>-NPV('Life Cycle Cost Evaluation'!$M$1,CB99:CB$100)/(1+'Life Cycle Cost Evaluation'!$M$1)^($B98-'Life Cycle Cost Evaluation'!$M$4)</f>
        <v>0</v>
      </c>
      <c r="CC183" s="208">
        <f>-NPV('Life Cycle Cost Evaluation'!$M$1,CC99:CC$100)/(1+'Life Cycle Cost Evaluation'!$M$1)^($B98-'Life Cycle Cost Evaluation'!$M$4)</f>
        <v>0</v>
      </c>
      <c r="CD183" s="208">
        <f>-NPV('Life Cycle Cost Evaluation'!$M$1,CD99:CD$100)/(1+'Life Cycle Cost Evaluation'!$M$1)^($B98-'Life Cycle Cost Evaluation'!$M$4)</f>
        <v>0</v>
      </c>
      <c r="CE183" s="208">
        <f>-NPV('Life Cycle Cost Evaluation'!$M$1,CE99:CE$100)/(1+'Life Cycle Cost Evaluation'!$M$1)^($B98-'Life Cycle Cost Evaluation'!$M$4)</f>
        <v>0</v>
      </c>
      <c r="CF183" s="208">
        <f>-NPV('Life Cycle Cost Evaluation'!$M$1,CF99:CF$100)/(1+'Life Cycle Cost Evaluation'!$M$1)^($B98-'Life Cycle Cost Evaluation'!$M$4)</f>
        <v>0</v>
      </c>
      <c r="CG183" s="208">
        <f>SUM(D183:CD183)</f>
        <v>-26118.411834975257</v>
      </c>
    </row>
    <row r="184" spans="2:85" x14ac:dyDescent="0.2">
      <c r="B184" s="86">
        <f t="shared" si="125"/>
        <v>2106</v>
      </c>
      <c r="C184" s="208"/>
      <c r="D184" s="208">
        <f>-NPV('Life Cycle Cost Evaluation'!$M$1,D100:D$100)/(1+'Life Cycle Cost Evaluation'!$M$1)^($B99-'Life Cycle Cost Evaluation'!$M$4)</f>
        <v>0</v>
      </c>
      <c r="E184" s="208">
        <f>-NPV('Life Cycle Cost Evaluation'!$M$1,E100:E$100)/(1+'Life Cycle Cost Evaluation'!$M$1)^($B99-'Life Cycle Cost Evaluation'!$M$4)</f>
        <v>0</v>
      </c>
      <c r="F184" s="208">
        <f>-NPV('Life Cycle Cost Evaluation'!$M$1,F100:F$100)/(1+'Life Cycle Cost Evaluation'!$M$1)^($B99-'Life Cycle Cost Evaluation'!$M$4)</f>
        <v>0</v>
      </c>
      <c r="G184" s="208">
        <f>-NPV('Life Cycle Cost Evaluation'!$M$1,G100:G$100)/(1+'Life Cycle Cost Evaluation'!$M$1)^($B99-'Life Cycle Cost Evaluation'!$M$4)</f>
        <v>0</v>
      </c>
      <c r="H184" s="208">
        <f>-NPV('Life Cycle Cost Evaluation'!$M$1,H100:H$100)/(1+'Life Cycle Cost Evaluation'!$M$1)^($B99-'Life Cycle Cost Evaluation'!$M$4)</f>
        <v>0</v>
      </c>
      <c r="I184" s="208">
        <f>-NPV('Life Cycle Cost Evaluation'!$M$1,I100:I$100)/(1+'Life Cycle Cost Evaluation'!$M$1)^($B99-'Life Cycle Cost Evaluation'!$M$4)</f>
        <v>0</v>
      </c>
      <c r="J184" s="208">
        <f>-NPV('Life Cycle Cost Evaluation'!$M$1,J100:J$100)/(1+'Life Cycle Cost Evaluation'!$M$1)^($B99-'Life Cycle Cost Evaluation'!$M$4)</f>
        <v>0</v>
      </c>
      <c r="K184" s="208">
        <f>-NPV('Life Cycle Cost Evaluation'!$M$1,K100:K$100)/(1+'Life Cycle Cost Evaluation'!$M$1)^($B99-'Life Cycle Cost Evaluation'!$M$4)</f>
        <v>0</v>
      </c>
      <c r="L184" s="208">
        <f>-NPV('Life Cycle Cost Evaluation'!$M$1,L100:L$100)/(1+'Life Cycle Cost Evaluation'!$M$1)^($B99-'Life Cycle Cost Evaluation'!$M$4)</f>
        <v>0</v>
      </c>
      <c r="M184" s="208">
        <f>-NPV('Life Cycle Cost Evaluation'!$M$1,M100:M$100)/(1+'Life Cycle Cost Evaluation'!$M$1)^($B99-'Life Cycle Cost Evaluation'!$M$4)</f>
        <v>0</v>
      </c>
      <c r="N184" s="208">
        <f>-NPV('Life Cycle Cost Evaluation'!$M$1,N100:N$100)/(1+'Life Cycle Cost Evaluation'!$M$1)^($B99-'Life Cycle Cost Evaluation'!$M$4)</f>
        <v>0</v>
      </c>
      <c r="O184" s="208">
        <f>-NPV('Life Cycle Cost Evaluation'!$M$1,O100:O$100)/(1+'Life Cycle Cost Evaluation'!$M$1)^($B99-'Life Cycle Cost Evaluation'!$M$4)</f>
        <v>0</v>
      </c>
      <c r="P184" s="208">
        <f>-NPV('Life Cycle Cost Evaluation'!$M$1,P100:P$100)/(1+'Life Cycle Cost Evaluation'!$M$1)^($B99-'Life Cycle Cost Evaluation'!$M$4)</f>
        <v>0</v>
      </c>
      <c r="Q184" s="208">
        <f>-NPV('Life Cycle Cost Evaluation'!$M$1,Q100:Q$100)/(1+'Life Cycle Cost Evaluation'!$M$1)^($B99-'Life Cycle Cost Evaluation'!$M$4)</f>
        <v>0</v>
      </c>
      <c r="R184" s="208">
        <f>-NPV('Life Cycle Cost Evaluation'!$M$1,R100:R$100)/(1+'Life Cycle Cost Evaluation'!$M$1)^($B99-'Life Cycle Cost Evaluation'!$M$4)</f>
        <v>0</v>
      </c>
      <c r="S184" s="208">
        <f>-NPV('Life Cycle Cost Evaluation'!$M$1,S100:S$100)/(1+'Life Cycle Cost Evaluation'!$M$1)^($B99-'Life Cycle Cost Evaluation'!$M$4)</f>
        <v>0</v>
      </c>
      <c r="T184" s="208">
        <f>-NPV('Life Cycle Cost Evaluation'!$M$1,T100:T$100)/(1+'Life Cycle Cost Evaluation'!$M$1)^($B99-'Life Cycle Cost Evaluation'!$M$4)</f>
        <v>0</v>
      </c>
      <c r="U184" s="208">
        <f>-NPV('Life Cycle Cost Evaluation'!$M$1,U100:U$100)/(1+'Life Cycle Cost Evaluation'!$M$1)^($B99-'Life Cycle Cost Evaluation'!$M$4)</f>
        <v>0</v>
      </c>
      <c r="V184" s="208">
        <f>-NPV('Life Cycle Cost Evaluation'!$M$1,V100:V$100)/(1+'Life Cycle Cost Evaluation'!$M$1)^($B99-'Life Cycle Cost Evaluation'!$M$4)</f>
        <v>0</v>
      </c>
      <c r="W184" s="208">
        <f>-NPV('Life Cycle Cost Evaluation'!$M$1,W100:W$100)/(1+'Life Cycle Cost Evaluation'!$M$1)^($B99-'Life Cycle Cost Evaluation'!$M$4)</f>
        <v>0</v>
      </c>
      <c r="X184" s="208">
        <f>-NPV('Life Cycle Cost Evaluation'!$M$1,X100:X$100)/(1+'Life Cycle Cost Evaluation'!$M$1)^($B99-'Life Cycle Cost Evaluation'!$M$4)</f>
        <v>-162.88093860943778</v>
      </c>
      <c r="Y184" s="208">
        <f>-NPV('Life Cycle Cost Evaluation'!$M$1,Y100:Y$100)/(1+'Life Cycle Cost Evaluation'!$M$1)^($B99-'Life Cycle Cost Evaluation'!$M$4)</f>
        <v>0</v>
      </c>
      <c r="Z184" s="208">
        <f>-NPV('Life Cycle Cost Evaluation'!$M$1,Z100:Z$100)/(1+'Life Cycle Cost Evaluation'!$M$1)^($B99-'Life Cycle Cost Evaluation'!$M$4)</f>
        <v>0</v>
      </c>
      <c r="AA184" s="208">
        <f>-NPV('Life Cycle Cost Evaluation'!$M$1,AA100:AA$100)/(1+'Life Cycle Cost Evaluation'!$M$1)^($B99-'Life Cycle Cost Evaluation'!$M$4)</f>
        <v>-175.31383587495915</v>
      </c>
      <c r="AB184" s="208">
        <f>-NPV('Life Cycle Cost Evaluation'!$M$1,AB100:AB$100)/(1+'Life Cycle Cost Evaluation'!$M$1)^($B99-'Life Cycle Cost Evaluation'!$M$4)</f>
        <v>0</v>
      </c>
      <c r="AC184" s="208">
        <f>-NPV('Life Cycle Cost Evaluation'!$M$1,AC100:AC$100)/(1+'Life Cycle Cost Evaluation'!$M$1)^($B99-'Life Cycle Cost Evaluation'!$M$4)</f>
        <v>0</v>
      </c>
      <c r="AD184" s="208">
        <f>-NPV('Life Cycle Cost Evaluation'!$M$1,AD100:AD$100)/(1+'Life Cycle Cost Evaluation'!$M$1)^($B99-'Life Cycle Cost Evaluation'!$M$4)</f>
        <v>0</v>
      </c>
      <c r="AE184" s="208">
        <f>-NPV('Life Cycle Cost Evaluation'!$M$1,AE100:AE$100)/(1+'Life Cycle Cost Evaluation'!$M$1)^($B99-'Life Cycle Cost Evaluation'!$M$4)</f>
        <v>-169.67609160649101</v>
      </c>
      <c r="AF184" s="208">
        <f>-NPV('Life Cycle Cost Evaluation'!$M$1,AF100:AF$100)/(1+'Life Cycle Cost Evaluation'!$M$1)^($B99-'Life Cycle Cost Evaluation'!$M$4)</f>
        <v>0</v>
      </c>
      <c r="AG184" s="208">
        <f>-NPV('Life Cycle Cost Evaluation'!$M$1,AG100:AG$100)/(1+'Life Cycle Cost Evaluation'!$M$1)^($B99-'Life Cycle Cost Evaluation'!$M$4)</f>
        <v>0</v>
      </c>
      <c r="AH184" s="208">
        <f>-NPV('Life Cycle Cost Evaluation'!$M$1,AH100:AH$100)/(1+'Life Cycle Cost Evaluation'!$M$1)^($B99-'Life Cycle Cost Evaluation'!$M$4)</f>
        <v>0</v>
      </c>
      <c r="AI184" s="208">
        <f>-NPV('Life Cycle Cost Evaluation'!$M$1,AI100:AI$100)/(1+'Life Cycle Cost Evaluation'!$M$1)^($B99-'Life Cycle Cost Evaluation'!$M$4)</f>
        <v>-803.33455469407693</v>
      </c>
      <c r="AJ184" s="208">
        <f>-NPV('Life Cycle Cost Evaluation'!$M$1,AJ100:AJ$100)/(1+'Life Cycle Cost Evaluation'!$M$1)^($B99-'Life Cycle Cost Evaluation'!$M$4)</f>
        <v>0</v>
      </c>
      <c r="AK184" s="208">
        <f>-NPV('Life Cycle Cost Evaluation'!$M$1,AK100:AK$100)/(1+'Life Cycle Cost Evaluation'!$M$1)^($B99-'Life Cycle Cost Evaluation'!$M$4)</f>
        <v>0</v>
      </c>
      <c r="AL184" s="208">
        <f>-NPV('Life Cycle Cost Evaluation'!$M$1,AL100:AL$100)/(1+'Life Cycle Cost Evaluation'!$M$1)^($B99-'Life Cycle Cost Evaluation'!$M$4)</f>
        <v>-209.67329799766466</v>
      </c>
      <c r="AM184" s="208">
        <f>-NPV('Life Cycle Cost Evaluation'!$M$1,AM100:AM$100)/(1+'Life Cycle Cost Evaluation'!$M$1)^($B99-'Life Cycle Cost Evaluation'!$M$4)</f>
        <v>0</v>
      </c>
      <c r="AN184" s="208">
        <f>-NPV('Life Cycle Cost Evaluation'!$M$1,AN100:AN$100)/(1+'Life Cycle Cost Evaluation'!$M$1)^($B99-'Life Cycle Cost Evaluation'!$M$4)</f>
        <v>0</v>
      </c>
      <c r="AO184" s="208">
        <f>-NPV('Life Cycle Cost Evaluation'!$M$1,AO100:AO$100)/(1+'Life Cycle Cost Evaluation'!$M$1)^($B99-'Life Cycle Cost Evaluation'!$M$4)</f>
        <v>0</v>
      </c>
      <c r="AP184" s="208">
        <f>-NPV('Life Cycle Cost Evaluation'!$M$1,AP100:AP$100)/(1+'Life Cycle Cost Evaluation'!$M$1)^($B99-'Life Cycle Cost Evaluation'!$M$4)</f>
        <v>-265.49112960305973</v>
      </c>
      <c r="AQ184" s="208">
        <f>-NPV('Life Cycle Cost Evaluation'!$M$1,AQ100:AQ$100)/(1+'Life Cycle Cost Evaluation'!$M$1)^($B99-'Life Cycle Cost Evaluation'!$M$4)</f>
        <v>0</v>
      </c>
      <c r="AR184" s="208">
        <f>-NPV('Life Cycle Cost Evaluation'!$M$1,AR100:AR$100)/(1+'Life Cycle Cost Evaluation'!$M$1)^($B99-'Life Cycle Cost Evaluation'!$M$4)</f>
        <v>0</v>
      </c>
      <c r="AS184" s="208">
        <f>-NPV('Life Cycle Cost Evaluation'!$M$1,AS100:AS$100)/(1+'Life Cycle Cost Evaluation'!$M$1)^($B99-'Life Cycle Cost Evaluation'!$M$4)</f>
        <v>0</v>
      </c>
      <c r="AT184" s="208">
        <f>-NPV('Life Cycle Cost Evaluation'!$M$1,AT100:AT$100)/(1+'Life Cycle Cost Evaluation'!$M$1)^($B99-'Life Cycle Cost Evaluation'!$M$4)</f>
        <v>0</v>
      </c>
      <c r="AU184" s="208">
        <f>-NPV('Life Cycle Cost Evaluation'!$M$1,AU100:AU$100)/(1+'Life Cycle Cost Evaluation'!$M$1)^($B99-'Life Cycle Cost Evaluation'!$M$4)</f>
        <v>0</v>
      </c>
      <c r="AV184" s="208">
        <f>-NPV('Life Cycle Cost Evaluation'!$M$1,AV100:AV$100)/(1+'Life Cycle Cost Evaluation'!$M$1)^($B99-'Life Cycle Cost Evaluation'!$M$4)</f>
        <v>0</v>
      </c>
      <c r="AW184" s="208">
        <f>-NPV('Life Cycle Cost Evaluation'!$M$1,AW100:AW$100)/(1+'Life Cycle Cost Evaluation'!$M$1)^($B99-'Life Cycle Cost Evaluation'!$M$4)</f>
        <v>0</v>
      </c>
      <c r="AX184" s="208">
        <f>-NPV('Life Cycle Cost Evaluation'!$M$1,AX100:AX$100)/(1+'Life Cycle Cost Evaluation'!$M$1)^($B99-'Life Cycle Cost Evaluation'!$M$4)</f>
        <v>0</v>
      </c>
      <c r="AY184" s="208">
        <f>-NPV('Life Cycle Cost Evaluation'!$M$1,AY100:AY$100)/(1+'Life Cycle Cost Evaluation'!$M$1)^($B99-'Life Cycle Cost Evaluation'!$M$4)</f>
        <v>0</v>
      </c>
      <c r="AZ184" s="208">
        <f>-NPV('Life Cycle Cost Evaluation'!$M$1,AZ100:AZ$100)/(1+'Life Cycle Cost Evaluation'!$M$1)^($B99-'Life Cycle Cost Evaluation'!$M$4)</f>
        <v>-880.50752442114606</v>
      </c>
      <c r="BA184" s="208">
        <f>-NPV('Life Cycle Cost Evaluation'!$M$1,BA100:BA$100)/(1+'Life Cycle Cost Evaluation'!$M$1)^($B99-'Life Cycle Cost Evaluation'!$M$4)</f>
        <v>0</v>
      </c>
      <c r="BB184" s="208">
        <f>-NPV('Life Cycle Cost Evaluation'!$M$1,BB100:BB$100)/(1+'Life Cycle Cost Evaluation'!$M$1)^($B99-'Life Cycle Cost Evaluation'!$M$4)</f>
        <v>0</v>
      </c>
      <c r="BC184" s="208">
        <f>-NPV('Life Cycle Cost Evaluation'!$M$1,BC100:BC$100)/(1+'Life Cycle Cost Evaluation'!$M$1)^($B99-'Life Cycle Cost Evaluation'!$M$4)</f>
        <v>0</v>
      </c>
      <c r="BD184" s="208">
        <f>-NPV('Life Cycle Cost Evaluation'!$M$1,BD100:BD$100)/(1+'Life Cycle Cost Evaluation'!$M$1)^($B99-'Life Cycle Cost Evaluation'!$M$4)</f>
        <v>0</v>
      </c>
      <c r="BE184" s="208">
        <f>-NPV('Life Cycle Cost Evaluation'!$M$1,BE100:BE$100)/(1+'Life Cycle Cost Evaluation'!$M$1)^($B99-'Life Cycle Cost Evaluation'!$M$4)</f>
        <v>-551.76304531195819</v>
      </c>
      <c r="BF184" s="208">
        <f>-NPV('Life Cycle Cost Evaluation'!$M$1,BF100:BF$100)/(1+'Life Cycle Cost Evaluation'!$M$1)^($B99-'Life Cycle Cost Evaluation'!$M$4)</f>
        <v>0</v>
      </c>
      <c r="BG184" s="208">
        <f>-NPV('Life Cycle Cost Evaluation'!$M$1,BG100:BG$100)/(1+'Life Cycle Cost Evaluation'!$M$1)^($B99-'Life Cycle Cost Evaluation'!$M$4)</f>
        <v>0</v>
      </c>
      <c r="BH184" s="208">
        <f>-NPV('Life Cycle Cost Evaluation'!$M$1,BH100:BH$100)/(1+'Life Cycle Cost Evaluation'!$M$1)^($B99-'Life Cycle Cost Evaluation'!$M$4)</f>
        <v>-9220.5448136409359</v>
      </c>
      <c r="BI184" s="208">
        <f>-NPV('Life Cycle Cost Evaluation'!$M$1,BI100:BI$100)/(1+'Life Cycle Cost Evaluation'!$M$1)^($B99-'Life Cycle Cost Evaluation'!$M$4)</f>
        <v>0</v>
      </c>
      <c r="BJ184" s="208">
        <f>-NPV('Life Cycle Cost Evaluation'!$M$1,BJ100:BJ$100)/(1+'Life Cycle Cost Evaluation'!$M$1)^($B99-'Life Cycle Cost Evaluation'!$M$4)</f>
        <v>0</v>
      </c>
      <c r="BK184" s="208">
        <f>-NPV('Life Cycle Cost Evaluation'!$M$1,BK100:BK$100)/(1+'Life Cycle Cost Evaluation'!$M$1)^($B99-'Life Cycle Cost Evaluation'!$M$4)</f>
        <v>0</v>
      </c>
      <c r="BL184" s="208">
        <f>-NPV('Life Cycle Cost Evaluation'!$M$1,BL100:BL$100)/(1+'Life Cycle Cost Evaluation'!$M$1)^($B99-'Life Cycle Cost Evaluation'!$M$4)</f>
        <v>0</v>
      </c>
      <c r="BM184" s="208">
        <f>-NPV('Life Cycle Cost Evaluation'!$M$1,BM100:BM$100)/(1+'Life Cycle Cost Evaluation'!$M$1)^($B99-'Life Cycle Cost Evaluation'!$M$4)</f>
        <v>0</v>
      </c>
      <c r="BN184" s="208">
        <f>-NPV('Life Cycle Cost Evaluation'!$M$1,BN100:BN$100)/(1+'Life Cycle Cost Evaluation'!$M$1)^($B99-'Life Cycle Cost Evaluation'!$M$4)</f>
        <v>0</v>
      </c>
      <c r="BO184" s="208">
        <f>-NPV('Life Cycle Cost Evaluation'!$M$1,BO100:BO$100)/(1+'Life Cycle Cost Evaluation'!$M$1)^($B99-'Life Cycle Cost Evaluation'!$M$4)</f>
        <v>0</v>
      </c>
      <c r="BP184" s="208">
        <f>-NPV('Life Cycle Cost Evaluation'!$M$1,BP100:BP$100)/(1+'Life Cycle Cost Evaluation'!$M$1)^($B99-'Life Cycle Cost Evaluation'!$M$4)</f>
        <v>0</v>
      </c>
      <c r="BQ184" s="208">
        <f>-NPV('Life Cycle Cost Evaluation'!$M$1,BQ100:BQ$100)/(1+'Life Cycle Cost Evaluation'!$M$1)^($B99-'Life Cycle Cost Evaluation'!$M$4)</f>
        <v>0</v>
      </c>
      <c r="BR184" s="208">
        <f>-NPV('Life Cycle Cost Evaluation'!$M$1,BR100:BR$100)/(1+'Life Cycle Cost Evaluation'!$M$1)^($B99-'Life Cycle Cost Evaluation'!$M$4)</f>
        <v>0</v>
      </c>
      <c r="BS184" s="208">
        <f>-NPV('Life Cycle Cost Evaluation'!$M$1,BS100:BS$100)/(1+'Life Cycle Cost Evaluation'!$M$1)^($B99-'Life Cycle Cost Evaluation'!$M$4)</f>
        <v>0</v>
      </c>
      <c r="BT184" s="208">
        <f>-NPV('Life Cycle Cost Evaluation'!$M$1,BT100:BT$100)/(1+'Life Cycle Cost Evaluation'!$M$1)^($B99-'Life Cycle Cost Evaluation'!$M$4)</f>
        <v>0</v>
      </c>
      <c r="BU184" s="208">
        <f>-NPV('Life Cycle Cost Evaluation'!$M$1,BU100:BU$100)/(1+'Life Cycle Cost Evaluation'!$M$1)^($B99-'Life Cycle Cost Evaluation'!$M$4)</f>
        <v>0</v>
      </c>
      <c r="BV184" s="208">
        <f>-NPV('Life Cycle Cost Evaluation'!$M$1,BV100:BV$100)/(1+'Life Cycle Cost Evaluation'!$M$1)^($B99-'Life Cycle Cost Evaluation'!$M$4)</f>
        <v>0</v>
      </c>
      <c r="BW184" s="208">
        <f>-NPV('Life Cycle Cost Evaluation'!$M$1,BW100:BW$100)/(1+'Life Cycle Cost Evaluation'!$M$1)^($B99-'Life Cycle Cost Evaluation'!$M$4)</f>
        <v>0</v>
      </c>
      <c r="BX184" s="208">
        <f>-NPV('Life Cycle Cost Evaluation'!$M$1,BX100:BX$100)/(1+'Life Cycle Cost Evaluation'!$M$1)^($B99-'Life Cycle Cost Evaluation'!$M$4)</f>
        <v>0</v>
      </c>
      <c r="BY184" s="208">
        <f>-NPV('Life Cycle Cost Evaluation'!$M$1,BY100:BY$100)/(1+'Life Cycle Cost Evaluation'!$M$1)^($B99-'Life Cycle Cost Evaluation'!$M$4)</f>
        <v>0</v>
      </c>
      <c r="BZ184" s="208">
        <f>-NPV('Life Cycle Cost Evaluation'!$M$1,BZ100:BZ$100)/(1+'Life Cycle Cost Evaluation'!$M$1)^($B99-'Life Cycle Cost Evaluation'!$M$4)</f>
        <v>0</v>
      </c>
      <c r="CA184" s="208">
        <f>-NPV('Life Cycle Cost Evaluation'!$M$1,CA100:CA$100)/(1+'Life Cycle Cost Evaluation'!$M$1)^($B99-'Life Cycle Cost Evaluation'!$M$4)</f>
        <v>0</v>
      </c>
      <c r="CB184" s="208">
        <f>-NPV('Life Cycle Cost Evaluation'!$M$1,CB100:CB$100)/(1+'Life Cycle Cost Evaluation'!$M$1)^($B99-'Life Cycle Cost Evaluation'!$M$4)</f>
        <v>0</v>
      </c>
      <c r="CC184" s="208">
        <f>-NPV('Life Cycle Cost Evaluation'!$M$1,CC100:CC$100)/(1+'Life Cycle Cost Evaluation'!$M$1)^($B99-'Life Cycle Cost Evaluation'!$M$4)</f>
        <v>0</v>
      </c>
      <c r="CD184" s="208">
        <f>-NPV('Life Cycle Cost Evaluation'!$M$1,CD100:CD$100)/(1+'Life Cycle Cost Evaluation'!$M$1)^($B99-'Life Cycle Cost Evaluation'!$M$4)</f>
        <v>0</v>
      </c>
      <c r="CE184" s="208">
        <f>-NPV('Life Cycle Cost Evaluation'!$M$1,CE100:CE$100)/(1+'Life Cycle Cost Evaluation'!$M$1)^($B99-'Life Cycle Cost Evaluation'!$M$4)</f>
        <v>0</v>
      </c>
      <c r="CF184" s="208">
        <f>-NPV('Life Cycle Cost Evaluation'!$M$1,CF100:CF$100)/(1+'Life Cycle Cost Evaluation'!$M$1)^($B99-'Life Cycle Cost Evaluation'!$M$4)</f>
        <v>0</v>
      </c>
      <c r="CG184" s="208">
        <f>SUM(D184:CE184)</f>
        <v>-12439.18523175973</v>
      </c>
    </row>
    <row r="185" spans="2:85" x14ac:dyDescent="0.2">
      <c r="B185" s="86">
        <f t="shared" si="125"/>
        <v>2107</v>
      </c>
      <c r="C185" s="208"/>
      <c r="D185" s="208">
        <f>-NPV('Life Cycle Cost Evaluation'!$M$1,D$100:D101)/(1+'Life Cycle Cost Evaluation'!$M$1)^($B100-'Life Cycle Cost Evaluation'!$M$4)</f>
        <v>-9994.2593707692376</v>
      </c>
      <c r="E185" s="208">
        <f>-NPV('Life Cycle Cost Evaluation'!$M$1,E$100:E101)/(1+'Life Cycle Cost Evaluation'!$M$1)^($B100-'Life Cycle Cost Evaluation'!$M$4)</f>
        <v>-10157.564262448475</v>
      </c>
      <c r="F185" s="208">
        <f>-NPV('Life Cycle Cost Evaluation'!$M$1,F$100:F101)/(1+'Life Cycle Cost Evaluation'!$M$1)^($B100-'Life Cycle Cost Evaluation'!$M$4)</f>
        <v>-25932.816798662661</v>
      </c>
      <c r="G185" s="208">
        <f>-NPV('Life Cycle Cost Evaluation'!$M$1,G$100:G101)/(1+'Life Cycle Cost Evaluation'!$M$1)^($B100-'Life Cycle Cost Evaluation'!$M$4)</f>
        <v>0</v>
      </c>
      <c r="H185" s="208">
        <f>-NPV('Life Cycle Cost Evaluation'!$M$1,H$100:H101)/(1+'Life Cycle Cost Evaluation'!$M$1)^($B100-'Life Cycle Cost Evaluation'!$M$4)</f>
        <v>-53881.331639649863</v>
      </c>
      <c r="I185" s="208">
        <f>-NPV('Life Cycle Cost Evaluation'!$M$1,I$100:I101)/(1+'Life Cycle Cost Evaluation'!$M$1)^($B100-'Life Cycle Cost Evaluation'!$M$4)</f>
        <v>-156255.96320447631</v>
      </c>
      <c r="J185" s="208">
        <f>-NPV('Life Cycle Cost Evaluation'!$M$1,J$100:J101)/(1+'Life Cycle Cost Evaluation'!$M$1)^($B100-'Life Cycle Cost Evaluation'!$M$4)</f>
        <v>-63817.807013256825</v>
      </c>
      <c r="K185" s="208">
        <f>-NPV('Life Cycle Cost Evaluation'!$M$1,K$100:K101)/(1+'Life Cycle Cost Evaluation'!$M$1)^($B100-'Life Cycle Cost Evaluation'!$M$4)</f>
        <v>0</v>
      </c>
      <c r="L185" s="208">
        <f>-NPV('Life Cycle Cost Evaluation'!$M$1,L$100:L101)/(1+'Life Cycle Cost Evaluation'!$M$1)^($B100-'Life Cycle Cost Evaluation'!$M$4)</f>
        <v>-28275.189709077928</v>
      </c>
      <c r="M185" s="208">
        <f>-NPV('Life Cycle Cost Evaluation'!$M$1,M$100:M101)/(1+'Life Cycle Cost Evaluation'!$M$1)^($B100-'Life Cycle Cost Evaluation'!$M$4)</f>
        <v>-19162.535463463089</v>
      </c>
      <c r="N185" s="208">
        <f>-NPV('Life Cycle Cost Evaluation'!$M$1,N$100:N101)/(1+'Life Cycle Cost Evaluation'!$M$1)^($B100-'Life Cycle Cost Evaluation'!$M$4)</f>
        <v>0</v>
      </c>
      <c r="O185" s="208">
        <f>-NPV('Life Cycle Cost Evaluation'!$M$1,O$100:O101)/(1+'Life Cycle Cost Evaluation'!$M$1)^($B100-'Life Cycle Cost Evaluation'!$M$4)</f>
        <v>0</v>
      </c>
      <c r="P185" s="208">
        <f>-NPV('Life Cycle Cost Evaluation'!$M$1,P$100:P101)/(1+'Life Cycle Cost Evaluation'!$M$1)^($B100-'Life Cycle Cost Evaluation'!$M$4)</f>
        <v>0</v>
      </c>
      <c r="Q185" s="208">
        <f>-NPV('Life Cycle Cost Evaluation'!$M$1,Q$100:Q101)/(1+'Life Cycle Cost Evaluation'!$M$1)^($B100-'Life Cycle Cost Evaluation'!$M$4)</f>
        <v>0</v>
      </c>
      <c r="R185" s="208">
        <f>-NPV('Life Cycle Cost Evaluation'!$M$1,R$100:R101)/(1+'Life Cycle Cost Evaluation'!$M$1)^($B100-'Life Cycle Cost Evaluation'!$M$4)</f>
        <v>0</v>
      </c>
      <c r="S185" s="208">
        <f>-NPV('Life Cycle Cost Evaluation'!$M$1,S$100:S101)/(1+'Life Cycle Cost Evaluation'!$M$1)^($B100-'Life Cycle Cost Evaluation'!$M$4)</f>
        <v>0</v>
      </c>
      <c r="T185" s="208">
        <f>-NPV('Life Cycle Cost Evaluation'!$M$1,T$100:T101)/(1+'Life Cycle Cost Evaluation'!$M$1)^($B100-'Life Cycle Cost Evaluation'!$M$4)</f>
        <v>0</v>
      </c>
      <c r="U185" s="208">
        <f>-NPV('Life Cycle Cost Evaluation'!$M$1,U$100:U101)/(1+'Life Cycle Cost Evaluation'!$M$1)^($B100-'Life Cycle Cost Evaluation'!$M$4)</f>
        <v>0</v>
      </c>
      <c r="V185" s="208">
        <f>-NPV('Life Cycle Cost Evaluation'!$M$1,V$100:V101)/(1+'Life Cycle Cost Evaluation'!$M$1)^($B100-'Life Cycle Cost Evaluation'!$M$4)</f>
        <v>0</v>
      </c>
      <c r="W185" s="208">
        <f>-NPV('Life Cycle Cost Evaluation'!$M$1,W$100:W101)/(1+'Life Cycle Cost Evaluation'!$M$1)^($B100-'Life Cycle Cost Evaluation'!$M$4)</f>
        <v>0</v>
      </c>
      <c r="X185" s="208">
        <f>-NPV('Life Cycle Cost Evaluation'!$M$1,X$100:X101)/(1+'Life Cycle Cost Evaluation'!$M$1)^($B100-'Life Cycle Cost Evaluation'!$M$4)</f>
        <v>-44779.923215713352</v>
      </c>
      <c r="Y185" s="208">
        <f>-NPV('Life Cycle Cost Evaluation'!$M$1,Y$100:Y101)/(1+'Life Cycle Cost Evaluation'!$M$1)^($B100-'Life Cycle Cost Evaluation'!$M$4)</f>
        <v>0</v>
      </c>
      <c r="Z185" s="208">
        <f>-NPV('Life Cycle Cost Evaluation'!$M$1,Z$100:Z101)/(1+'Life Cycle Cost Evaluation'!$M$1)^($B100-'Life Cycle Cost Evaluation'!$M$4)</f>
        <v>0</v>
      </c>
      <c r="AA185" s="208">
        <f>-NPV('Life Cycle Cost Evaluation'!$M$1,AA$100:AA101)/(1+'Life Cycle Cost Evaluation'!$M$1)^($B100-'Life Cycle Cost Evaluation'!$M$4)</f>
        <v>-34964.064901761667</v>
      </c>
      <c r="AB185" s="208">
        <f>-NPV('Life Cycle Cost Evaluation'!$M$1,AB$100:AB101)/(1+'Life Cycle Cost Evaluation'!$M$1)^($B100-'Life Cycle Cost Evaluation'!$M$4)</f>
        <v>0</v>
      </c>
      <c r="AC185" s="208">
        <f>-NPV('Life Cycle Cost Evaluation'!$M$1,AC$100:AC101)/(1+'Life Cycle Cost Evaluation'!$M$1)^($B100-'Life Cycle Cost Evaluation'!$M$4)</f>
        <v>0</v>
      </c>
      <c r="AD185" s="208">
        <f>-NPV('Life Cycle Cost Evaluation'!$M$1,AD$100:AD101)/(1+'Life Cycle Cost Evaluation'!$M$1)^($B100-'Life Cycle Cost Evaluation'!$M$4)</f>
        <v>0</v>
      </c>
      <c r="AE185" s="208">
        <f>-NPV('Life Cycle Cost Evaluation'!$M$1,AE$100:AE101)/(1+'Life Cycle Cost Evaluation'!$M$1)^($B100-'Life Cycle Cost Evaluation'!$M$4)</f>
        <v>-24453.337630495906</v>
      </c>
      <c r="AF185" s="208">
        <f>-NPV('Life Cycle Cost Evaluation'!$M$1,AF$100:AF101)/(1+'Life Cycle Cost Evaluation'!$M$1)^($B100-'Life Cycle Cost Evaluation'!$M$4)</f>
        <v>0</v>
      </c>
      <c r="AG185" s="208">
        <f>-NPV('Life Cycle Cost Evaluation'!$M$1,AG$100:AG101)/(1+'Life Cycle Cost Evaluation'!$M$1)^($B100-'Life Cycle Cost Evaluation'!$M$4)</f>
        <v>0</v>
      </c>
      <c r="AH185" s="208">
        <f>-NPV('Life Cycle Cost Evaluation'!$M$1,AH$100:AH101)/(1+'Life Cycle Cost Evaluation'!$M$1)^($B100-'Life Cycle Cost Evaluation'!$M$4)</f>
        <v>0</v>
      </c>
      <c r="AI185" s="208">
        <f>-NPV('Life Cycle Cost Evaluation'!$M$1,AI$100:AI101)/(1+'Life Cycle Cost Evaluation'!$M$1)^($B100-'Life Cycle Cost Evaluation'!$M$4)</f>
        <v>-89165.513697768736</v>
      </c>
      <c r="AJ185" s="208">
        <f>-NPV('Life Cycle Cost Evaluation'!$M$1,AJ$100:AJ101)/(1+'Life Cycle Cost Evaluation'!$M$1)^($B100-'Life Cycle Cost Evaluation'!$M$4)</f>
        <v>0</v>
      </c>
      <c r="AK185" s="208">
        <f>-NPV('Life Cycle Cost Evaluation'!$M$1,AK$100:AK101)/(1+'Life Cycle Cost Evaluation'!$M$1)^($B100-'Life Cycle Cost Evaluation'!$M$4)</f>
        <v>0</v>
      </c>
      <c r="AL185" s="208">
        <f>-NPV('Life Cycle Cost Evaluation'!$M$1,AL$100:AL101)/(1+'Life Cycle Cost Evaluation'!$M$1)^($B100-'Life Cycle Cost Evaluation'!$M$4)</f>
        <v>-19606.658302688717</v>
      </c>
      <c r="AM185" s="208">
        <f>-NPV('Life Cycle Cost Evaluation'!$M$1,AM$100:AM101)/(1+'Life Cycle Cost Evaluation'!$M$1)^($B100-'Life Cycle Cost Evaluation'!$M$4)</f>
        <v>0</v>
      </c>
      <c r="AN185" s="208">
        <f>-NPV('Life Cycle Cost Evaluation'!$M$1,AN$100:AN101)/(1+'Life Cycle Cost Evaluation'!$M$1)^($B100-'Life Cycle Cost Evaluation'!$M$4)</f>
        <v>0</v>
      </c>
      <c r="AO185" s="208">
        <f>-NPV('Life Cycle Cost Evaluation'!$M$1,AO$100:AO101)/(1+'Life Cycle Cost Evaluation'!$M$1)^($B100-'Life Cycle Cost Evaluation'!$M$4)</f>
        <v>0</v>
      </c>
      <c r="AP185" s="208">
        <f>-NPV('Life Cycle Cost Evaluation'!$M$1,AP$100:AP101)/(1+'Life Cycle Cost Evaluation'!$M$1)^($B100-'Life Cycle Cost Evaluation'!$M$4)</f>
        <v>-20148.409017197991</v>
      </c>
      <c r="AQ185" s="208">
        <f>-NPV('Life Cycle Cost Evaluation'!$M$1,AQ$100:AQ101)/(1+'Life Cycle Cost Evaluation'!$M$1)^($B100-'Life Cycle Cost Evaluation'!$M$4)</f>
        <v>0</v>
      </c>
      <c r="AR185" s="208">
        <f>-NPV('Life Cycle Cost Evaluation'!$M$1,AR$100:AR101)/(1+'Life Cycle Cost Evaluation'!$M$1)^($B100-'Life Cycle Cost Evaluation'!$M$4)</f>
        <v>0</v>
      </c>
      <c r="AS185" s="208">
        <f>-NPV('Life Cycle Cost Evaluation'!$M$1,AS$100:AS101)/(1+'Life Cycle Cost Evaluation'!$M$1)^($B100-'Life Cycle Cost Evaluation'!$M$4)</f>
        <v>0</v>
      </c>
      <c r="AT185" s="208">
        <f>-NPV('Life Cycle Cost Evaluation'!$M$1,AT$100:AT101)/(1+'Life Cycle Cost Evaluation'!$M$1)^($B100-'Life Cycle Cost Evaluation'!$M$4)</f>
        <v>0</v>
      </c>
      <c r="AU185" s="208">
        <f>-NPV('Life Cycle Cost Evaluation'!$M$1,AU$100:AU101)/(1+'Life Cycle Cost Evaluation'!$M$1)^($B100-'Life Cycle Cost Evaluation'!$M$4)</f>
        <v>0</v>
      </c>
      <c r="AV185" s="208">
        <f>-NPV('Life Cycle Cost Evaluation'!$M$1,AV$100:AV101)/(1+'Life Cycle Cost Evaluation'!$M$1)^($B100-'Life Cycle Cost Evaluation'!$M$4)</f>
        <v>0</v>
      </c>
      <c r="AW185" s="208">
        <f>-NPV('Life Cycle Cost Evaluation'!$M$1,AW$100:AW101)/(1+'Life Cycle Cost Evaluation'!$M$1)^($B100-'Life Cycle Cost Evaluation'!$M$4)</f>
        <v>0</v>
      </c>
      <c r="AX185" s="208">
        <f>-NPV('Life Cycle Cost Evaluation'!$M$1,AX$100:AX101)/(1+'Life Cycle Cost Evaluation'!$M$1)^($B100-'Life Cycle Cost Evaluation'!$M$4)</f>
        <v>0</v>
      </c>
      <c r="AY185" s="208">
        <f>-NPV('Life Cycle Cost Evaluation'!$M$1,AY$100:AY101)/(1+'Life Cycle Cost Evaluation'!$M$1)^($B100-'Life Cycle Cost Evaluation'!$M$4)</f>
        <v>0</v>
      </c>
      <c r="AZ185" s="208">
        <f>-NPV('Life Cycle Cost Evaluation'!$M$1,AZ$100:AZ101)/(1+'Life Cycle Cost Evaluation'!$M$1)^($B100-'Life Cycle Cost Evaluation'!$M$4)</f>
        <v>-41301.565673290934</v>
      </c>
      <c r="BA185" s="208">
        <f>-NPV('Life Cycle Cost Evaluation'!$M$1,BA$100:BA101)/(1+'Life Cycle Cost Evaluation'!$M$1)^($B100-'Life Cycle Cost Evaluation'!$M$4)</f>
        <v>0</v>
      </c>
      <c r="BB185" s="208">
        <f>-NPV('Life Cycle Cost Evaluation'!$M$1,BB$100:BB101)/(1+'Life Cycle Cost Evaluation'!$M$1)^($B100-'Life Cycle Cost Evaluation'!$M$4)</f>
        <v>0</v>
      </c>
      <c r="BC185" s="208">
        <f>-NPV('Life Cycle Cost Evaluation'!$M$1,BC$100:BC101)/(1+'Life Cycle Cost Evaluation'!$M$1)^($B100-'Life Cycle Cost Evaluation'!$M$4)</f>
        <v>0</v>
      </c>
      <c r="BD185" s="208">
        <f>-NPV('Life Cycle Cost Evaluation'!$M$1,BD$100:BD101)/(1+'Life Cycle Cost Evaluation'!$M$1)^($B100-'Life Cycle Cost Evaluation'!$M$4)</f>
        <v>0</v>
      </c>
      <c r="BE185" s="208">
        <f>-NPV('Life Cycle Cost Evaluation'!$M$1,BE$100:BE101)/(1+'Life Cycle Cost Evaluation'!$M$1)^($B100-'Life Cycle Cost Evaluation'!$M$4)</f>
        <v>-20273.703878707631</v>
      </c>
      <c r="BF185" s="208">
        <f>-NPV('Life Cycle Cost Evaluation'!$M$1,BF$100:BF101)/(1+'Life Cycle Cost Evaluation'!$M$1)^($B100-'Life Cycle Cost Evaluation'!$M$4)</f>
        <v>0</v>
      </c>
      <c r="BG185" s="208">
        <f>-NPV('Life Cycle Cost Evaluation'!$M$1,BG$100:BG101)/(1+'Life Cycle Cost Evaluation'!$M$1)^($B100-'Life Cycle Cost Evaluation'!$M$4)</f>
        <v>0</v>
      </c>
      <c r="BH185" s="208">
        <f>-NPV('Life Cycle Cost Evaluation'!$M$1,BH$100:BH101)/(1+'Life Cycle Cost Evaluation'!$M$1)^($B100-'Life Cycle Cost Evaluation'!$M$4)</f>
        <v>-290115.65518436354</v>
      </c>
      <c r="BI185" s="208">
        <f>-NPV('Life Cycle Cost Evaluation'!$M$1,BI$100:BI101)/(1+'Life Cycle Cost Evaluation'!$M$1)^($B100-'Life Cycle Cost Evaluation'!$M$4)</f>
        <v>0</v>
      </c>
      <c r="BJ185" s="208">
        <f>-NPV('Life Cycle Cost Evaluation'!$M$1,BJ$100:BJ101)/(1+'Life Cycle Cost Evaluation'!$M$1)^($B100-'Life Cycle Cost Evaluation'!$M$4)</f>
        <v>0</v>
      </c>
      <c r="BK185" s="208">
        <f>-NPV('Life Cycle Cost Evaluation'!$M$1,BK$100:BK101)/(1+'Life Cycle Cost Evaluation'!$M$1)^($B100-'Life Cycle Cost Evaluation'!$M$4)</f>
        <v>0</v>
      </c>
      <c r="BL185" s="208">
        <f>-NPV('Life Cycle Cost Evaluation'!$M$1,BL$100:BL101)/(1+'Life Cycle Cost Evaluation'!$M$1)^($B100-'Life Cycle Cost Evaluation'!$M$4)</f>
        <v>0</v>
      </c>
      <c r="BM185" s="208">
        <f>-NPV('Life Cycle Cost Evaluation'!$M$1,BM$100:BM101)/(1+'Life Cycle Cost Evaluation'!$M$1)^($B100-'Life Cycle Cost Evaluation'!$M$4)</f>
        <v>0</v>
      </c>
      <c r="BN185" s="208">
        <f>-NPV('Life Cycle Cost Evaluation'!$M$1,BN$100:BN101)/(1+'Life Cycle Cost Evaluation'!$M$1)^($B100-'Life Cycle Cost Evaluation'!$M$4)</f>
        <v>0</v>
      </c>
      <c r="BO185" s="208">
        <f>-NPV('Life Cycle Cost Evaluation'!$M$1,BO$100:BO101)/(1+'Life Cycle Cost Evaluation'!$M$1)^($B100-'Life Cycle Cost Evaluation'!$M$4)</f>
        <v>0</v>
      </c>
      <c r="BP185" s="208">
        <f>-NPV('Life Cycle Cost Evaluation'!$M$1,BP$100:BP101)/(1+'Life Cycle Cost Evaluation'!$M$1)^($B100-'Life Cycle Cost Evaluation'!$M$4)</f>
        <v>0</v>
      </c>
      <c r="BQ185" s="208">
        <f>-NPV('Life Cycle Cost Evaluation'!$M$1,BQ$100:BQ101)/(1+'Life Cycle Cost Evaluation'!$M$1)^($B100-'Life Cycle Cost Evaluation'!$M$4)</f>
        <v>0</v>
      </c>
      <c r="BR185" s="208">
        <f>-NPV('Life Cycle Cost Evaluation'!$M$1,BR$100:BR101)/(1+'Life Cycle Cost Evaluation'!$M$1)^($B100-'Life Cycle Cost Evaluation'!$M$4)</f>
        <v>0</v>
      </c>
      <c r="BS185" s="208">
        <f>-NPV('Life Cycle Cost Evaluation'!$M$1,BS$100:BS101)/(1+'Life Cycle Cost Evaluation'!$M$1)^($B100-'Life Cycle Cost Evaluation'!$M$4)</f>
        <v>0</v>
      </c>
      <c r="BT185" s="208">
        <f>-NPV('Life Cycle Cost Evaluation'!$M$1,BT$100:BT101)/(1+'Life Cycle Cost Evaluation'!$M$1)^($B100-'Life Cycle Cost Evaluation'!$M$4)</f>
        <v>0</v>
      </c>
      <c r="BU185" s="208">
        <f>-NPV('Life Cycle Cost Evaluation'!$M$1,BU$100:BU101)/(1+'Life Cycle Cost Evaluation'!$M$1)^($B100-'Life Cycle Cost Evaluation'!$M$4)</f>
        <v>0</v>
      </c>
      <c r="BV185" s="208">
        <f>-NPV('Life Cycle Cost Evaluation'!$M$1,BV$100:BV101)/(1+'Life Cycle Cost Evaluation'!$M$1)^($B100-'Life Cycle Cost Evaluation'!$M$4)</f>
        <v>0</v>
      </c>
      <c r="BW185" s="208">
        <f>-NPV('Life Cycle Cost Evaluation'!$M$1,BW$100:BW101)/(1+'Life Cycle Cost Evaluation'!$M$1)^($B100-'Life Cycle Cost Evaluation'!$M$4)</f>
        <v>0</v>
      </c>
      <c r="BX185" s="208">
        <f>-NPV('Life Cycle Cost Evaluation'!$M$1,BX$100:BX101)/(1+'Life Cycle Cost Evaluation'!$M$1)^($B100-'Life Cycle Cost Evaluation'!$M$4)</f>
        <v>0</v>
      </c>
      <c r="BY185" s="208">
        <f>-NPV('Life Cycle Cost Evaluation'!$M$1,BY$100:BY101)/(1+'Life Cycle Cost Evaluation'!$M$1)^($B100-'Life Cycle Cost Evaluation'!$M$4)</f>
        <v>0</v>
      </c>
      <c r="BZ185" s="208">
        <f>-NPV('Life Cycle Cost Evaluation'!$M$1,BZ$100:BZ101)/(1+'Life Cycle Cost Evaluation'!$M$1)^($B100-'Life Cycle Cost Evaluation'!$M$4)</f>
        <v>0</v>
      </c>
      <c r="CA185" s="208">
        <f>-NPV('Life Cycle Cost Evaluation'!$M$1,CA$100:CA101)/(1+'Life Cycle Cost Evaluation'!$M$1)^($B100-'Life Cycle Cost Evaluation'!$M$4)</f>
        <v>0</v>
      </c>
      <c r="CB185" s="208">
        <f>-NPV('Life Cycle Cost Evaluation'!$M$1,CB$100:CB101)/(1+'Life Cycle Cost Evaluation'!$M$1)^($B100-'Life Cycle Cost Evaluation'!$M$4)</f>
        <v>0</v>
      </c>
      <c r="CC185" s="208">
        <f>-NPV('Life Cycle Cost Evaluation'!$M$1,CC$100:CC101)/(1+'Life Cycle Cost Evaluation'!$M$1)^($B100-'Life Cycle Cost Evaluation'!$M$4)</f>
        <v>0</v>
      </c>
      <c r="CD185" s="208">
        <f>-NPV('Life Cycle Cost Evaluation'!$M$1,CD$100:CD101)/(1+'Life Cycle Cost Evaluation'!$M$1)^($B100-'Life Cycle Cost Evaluation'!$M$4)</f>
        <v>0</v>
      </c>
      <c r="CE185" s="208">
        <f>-NPV('Life Cycle Cost Evaluation'!$M$1,CE$100:CE101)/(1+'Life Cycle Cost Evaluation'!$M$1)^($B100-'Life Cycle Cost Evaluation'!$M$4)</f>
        <v>0</v>
      </c>
      <c r="CF185" s="208">
        <f>-NPV('Life Cycle Cost Evaluation'!$M$1,CF$100:CF101)/(1+'Life Cycle Cost Evaluation'!$M$1)^($B100-'Life Cycle Cost Evaluation'!$M$4)</f>
        <v>0</v>
      </c>
      <c r="CG185" s="208">
        <f>SUM(D185:CE185)</f>
        <v>-952286.29896379309</v>
      </c>
    </row>
    <row r="186" spans="2:85" x14ac:dyDescent="0.2">
      <c r="B186" s="206"/>
      <c r="C186" s="206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7"/>
      <c r="Q186" s="207"/>
      <c r="R186" s="207"/>
      <c r="S186" s="207"/>
      <c r="T186" s="207"/>
      <c r="U186" s="207"/>
      <c r="V186" s="207"/>
      <c r="W186" s="207"/>
      <c r="X186" s="207"/>
      <c r="Y186" s="207"/>
      <c r="Z186" s="207"/>
      <c r="AA186" s="207"/>
      <c r="AB186" s="207"/>
      <c r="AC186" s="207"/>
      <c r="AD186" s="207"/>
      <c r="AE186" s="207"/>
      <c r="AF186" s="207"/>
      <c r="AG186" s="207"/>
      <c r="AH186" s="207"/>
      <c r="AI186" s="207"/>
      <c r="AJ186" s="207"/>
      <c r="AK186" s="207"/>
      <c r="AL186" s="207"/>
      <c r="AM186" s="207"/>
      <c r="AN186" s="207"/>
      <c r="AO186" s="207"/>
      <c r="AP186" s="207"/>
      <c r="AQ186" s="207"/>
      <c r="AR186" s="207"/>
      <c r="AS186" s="207"/>
      <c r="AT186" s="207"/>
      <c r="AU186" s="207"/>
      <c r="AV186" s="207"/>
      <c r="AW186" s="207"/>
      <c r="AX186" s="207"/>
      <c r="AY186" s="207"/>
      <c r="AZ186" s="207"/>
      <c r="BA186" s="207"/>
      <c r="BB186" s="207"/>
      <c r="BC186" s="207"/>
      <c r="BD186" s="207"/>
      <c r="BE186" s="207"/>
      <c r="BF186" s="207"/>
      <c r="BG186" s="207"/>
      <c r="BH186" s="207"/>
      <c r="BI186" s="207"/>
      <c r="BJ186" s="207"/>
      <c r="BK186" s="216"/>
      <c r="BL186" s="207"/>
      <c r="BM186" s="207"/>
      <c r="BN186" s="207"/>
      <c r="BO186" s="207"/>
      <c r="BP186" s="207"/>
      <c r="BQ186" s="207"/>
      <c r="BR186" s="207"/>
      <c r="BS186" s="207"/>
      <c r="BT186" s="207"/>
      <c r="BU186" s="207"/>
      <c r="BV186" s="207"/>
      <c r="BW186" s="207"/>
      <c r="BX186" s="207"/>
      <c r="BY186" s="207"/>
      <c r="BZ186" s="207"/>
      <c r="CA186" s="207"/>
      <c r="CB186" s="207"/>
      <c r="CC186" s="207"/>
      <c r="CD186" s="207"/>
      <c r="CE186" s="207"/>
      <c r="CF186" s="207"/>
      <c r="CG186" s="206"/>
    </row>
    <row r="187" spans="2:85" x14ac:dyDescent="0.2"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</row>
    <row r="188" spans="2:85" x14ac:dyDescent="0.2"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66"/>
      <c r="BJ188" s="66"/>
      <c r="BK188" s="66"/>
      <c r="BL188" s="66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66"/>
      <c r="CE188" s="66"/>
      <c r="CF188" s="66"/>
    </row>
    <row r="191" spans="2:85" x14ac:dyDescent="0.2"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  <c r="V191" s="191"/>
      <c r="W191" s="191"/>
      <c r="X191" s="191"/>
      <c r="Y191" s="191"/>
      <c r="Z191" s="191"/>
      <c r="AA191" s="191"/>
      <c r="AB191" s="191"/>
      <c r="AC191" s="191"/>
      <c r="AD191" s="191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91"/>
      <c r="AW191" s="191"/>
      <c r="AX191" s="191"/>
      <c r="AY191" s="191"/>
      <c r="AZ191" s="191"/>
      <c r="BA191" s="191"/>
      <c r="BB191" s="191"/>
      <c r="BC191" s="191"/>
      <c r="BD191" s="191"/>
      <c r="BE191" s="191"/>
      <c r="BF191" s="191"/>
      <c r="BG191" s="191"/>
      <c r="BH191" s="191"/>
      <c r="BI191" s="191"/>
      <c r="BJ191" s="191"/>
      <c r="BK191" s="191"/>
      <c r="BL191" s="191"/>
      <c r="BM191" s="191"/>
      <c r="BN191" s="191"/>
      <c r="BO191" s="191"/>
      <c r="BP191" s="191"/>
      <c r="BQ191" s="191"/>
      <c r="BR191" s="191"/>
      <c r="BS191" s="191"/>
      <c r="BT191" s="191"/>
      <c r="BU191" s="191"/>
      <c r="BV191" s="191"/>
      <c r="BW191" s="191"/>
      <c r="BX191" s="191"/>
      <c r="BY191" s="191"/>
      <c r="BZ191" s="191"/>
      <c r="CA191" s="191"/>
      <c r="CB191" s="191"/>
      <c r="CC191" s="191"/>
      <c r="CD191" s="191"/>
      <c r="CE191" s="191"/>
      <c r="CF191" s="191"/>
      <c r="CG191" s="191"/>
    </row>
    <row r="192" spans="2:85" x14ac:dyDescent="0.2"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  <c r="X192" s="191"/>
      <c r="Y192" s="191"/>
      <c r="Z192" s="191"/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91"/>
      <c r="BS192" s="191"/>
      <c r="BT192" s="191"/>
      <c r="BU192" s="191"/>
      <c r="BV192" s="191"/>
      <c r="BW192" s="191"/>
      <c r="BX192" s="191"/>
      <c r="BY192" s="191"/>
      <c r="BZ192" s="191"/>
      <c r="CA192" s="191"/>
      <c r="CB192" s="191"/>
      <c r="CC192" s="191"/>
      <c r="CD192" s="191"/>
      <c r="CE192" s="191"/>
      <c r="CF192" s="191"/>
      <c r="CG192" s="191"/>
    </row>
    <row r="193" spans="5:85" x14ac:dyDescent="0.2"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  <c r="V193" s="191"/>
      <c r="W193" s="191"/>
      <c r="X193" s="191"/>
      <c r="Y193" s="191"/>
      <c r="Z193" s="191"/>
      <c r="AA193" s="191"/>
      <c r="AB193" s="191"/>
      <c r="AC193" s="191"/>
      <c r="AD193" s="191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91"/>
      <c r="AW193" s="191"/>
      <c r="AX193" s="191"/>
      <c r="AY193" s="191"/>
      <c r="AZ193" s="191"/>
      <c r="BA193" s="191"/>
      <c r="BB193" s="191"/>
      <c r="BC193" s="191"/>
      <c r="BD193" s="191"/>
      <c r="BE193" s="191"/>
      <c r="BF193" s="191"/>
      <c r="BG193" s="191"/>
      <c r="BH193" s="191"/>
      <c r="BI193" s="191"/>
      <c r="BJ193" s="191"/>
      <c r="BK193" s="191"/>
      <c r="BL193" s="191"/>
      <c r="BM193" s="191"/>
      <c r="BN193" s="191"/>
      <c r="BO193" s="191"/>
      <c r="BP193" s="191"/>
      <c r="BQ193" s="191"/>
      <c r="BR193" s="191"/>
      <c r="BS193" s="191"/>
      <c r="BT193" s="191"/>
      <c r="BU193" s="191"/>
      <c r="BV193" s="191"/>
      <c r="BW193" s="191"/>
      <c r="BX193" s="191"/>
      <c r="BY193" s="191"/>
      <c r="BZ193" s="191"/>
      <c r="CA193" s="191"/>
      <c r="CB193" s="191"/>
      <c r="CC193" s="191"/>
      <c r="CD193" s="191"/>
      <c r="CE193" s="191"/>
      <c r="CF193" s="191"/>
      <c r="CG193" s="191"/>
    </row>
    <row r="194" spans="5:85" x14ac:dyDescent="0.2"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  <c r="V194" s="191"/>
      <c r="W194" s="191"/>
      <c r="X194" s="191"/>
      <c r="Y194" s="191"/>
      <c r="Z194" s="191"/>
      <c r="AA194" s="191"/>
      <c r="AB194" s="191"/>
      <c r="AC194" s="191"/>
      <c r="AD194" s="191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91"/>
      <c r="AW194" s="191"/>
      <c r="AX194" s="191"/>
      <c r="AY194" s="191"/>
      <c r="AZ194" s="191"/>
      <c r="BA194" s="191"/>
      <c r="BB194" s="191"/>
      <c r="BC194" s="191"/>
      <c r="BD194" s="191"/>
      <c r="BE194" s="191"/>
      <c r="BF194" s="191"/>
      <c r="BG194" s="191"/>
      <c r="BH194" s="191"/>
      <c r="BI194" s="191"/>
      <c r="BJ194" s="191"/>
      <c r="BK194" s="191"/>
      <c r="BL194" s="191"/>
      <c r="BM194" s="191"/>
      <c r="BN194" s="191"/>
      <c r="BO194" s="191"/>
      <c r="BP194" s="191"/>
      <c r="BQ194" s="191"/>
      <c r="BR194" s="191"/>
      <c r="BS194" s="191"/>
      <c r="BT194" s="191"/>
      <c r="BU194" s="191"/>
      <c r="BV194" s="191"/>
      <c r="BW194" s="191"/>
      <c r="BX194" s="191"/>
      <c r="BY194" s="191"/>
      <c r="BZ194" s="191"/>
      <c r="CA194" s="191"/>
      <c r="CB194" s="191"/>
      <c r="CC194" s="191"/>
      <c r="CD194" s="191"/>
      <c r="CE194" s="191"/>
      <c r="CF194" s="191"/>
      <c r="CG194" s="191"/>
    </row>
    <row r="195" spans="5:85" x14ac:dyDescent="0.2"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  <c r="X195" s="191"/>
      <c r="Y195" s="191"/>
      <c r="Z195" s="191"/>
      <c r="AA195" s="191"/>
      <c r="AB195" s="191"/>
      <c r="AC195" s="191"/>
      <c r="AD195" s="191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91"/>
      <c r="AW195" s="191"/>
      <c r="AX195" s="191"/>
      <c r="AY195" s="191"/>
      <c r="AZ195" s="191"/>
      <c r="BA195" s="191"/>
      <c r="BB195" s="191"/>
      <c r="BC195" s="191"/>
      <c r="BD195" s="191"/>
      <c r="BE195" s="191"/>
      <c r="BF195" s="191"/>
      <c r="BG195" s="191"/>
      <c r="BH195" s="191"/>
      <c r="BI195" s="191"/>
      <c r="BJ195" s="191"/>
      <c r="BK195" s="191"/>
      <c r="BL195" s="191"/>
      <c r="BM195" s="191"/>
      <c r="BN195" s="191"/>
      <c r="BO195" s="191"/>
      <c r="BP195" s="191"/>
      <c r="BQ195" s="191"/>
      <c r="BR195" s="191"/>
      <c r="BS195" s="191"/>
      <c r="BT195" s="191"/>
      <c r="BU195" s="191"/>
      <c r="BV195" s="191"/>
      <c r="BW195" s="191"/>
      <c r="BX195" s="191"/>
      <c r="BY195" s="191"/>
      <c r="BZ195" s="191"/>
      <c r="CA195" s="191"/>
      <c r="CB195" s="191"/>
      <c r="CC195" s="191"/>
      <c r="CD195" s="191"/>
      <c r="CE195" s="191"/>
      <c r="CF195" s="191"/>
      <c r="CG195" s="191"/>
    </row>
    <row r="196" spans="5:85" x14ac:dyDescent="0.2"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  <c r="V196" s="191"/>
      <c r="W196" s="191"/>
      <c r="X196" s="191"/>
      <c r="Y196" s="191"/>
      <c r="Z196" s="191"/>
      <c r="AA196" s="191"/>
      <c r="AB196" s="191"/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91"/>
      <c r="AW196" s="191"/>
      <c r="AX196" s="191"/>
      <c r="AY196" s="191"/>
      <c r="AZ196" s="191"/>
      <c r="BA196" s="191"/>
      <c r="BB196" s="191"/>
      <c r="BC196" s="191"/>
      <c r="BD196" s="191"/>
      <c r="BE196" s="191"/>
      <c r="BF196" s="191"/>
      <c r="BG196" s="191"/>
      <c r="BH196" s="191"/>
      <c r="BI196" s="191"/>
      <c r="BJ196" s="191"/>
      <c r="BK196" s="191"/>
      <c r="BL196" s="191"/>
      <c r="BM196" s="191"/>
      <c r="BN196" s="191"/>
      <c r="BO196" s="191"/>
      <c r="BP196" s="191"/>
      <c r="BQ196" s="191"/>
      <c r="BR196" s="191"/>
      <c r="BS196" s="191"/>
      <c r="BT196" s="191"/>
      <c r="BU196" s="191"/>
      <c r="BV196" s="191"/>
      <c r="BW196" s="191"/>
      <c r="BX196" s="191"/>
      <c r="BY196" s="191"/>
      <c r="BZ196" s="191"/>
      <c r="CA196" s="191"/>
      <c r="CB196" s="191"/>
      <c r="CC196" s="191"/>
      <c r="CD196" s="191"/>
      <c r="CE196" s="191"/>
      <c r="CF196" s="191"/>
      <c r="CG196" s="191"/>
    </row>
    <row r="197" spans="5:85" x14ac:dyDescent="0.2"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1"/>
      <c r="AA197" s="191"/>
      <c r="AB197" s="191"/>
      <c r="AC197" s="191"/>
      <c r="AD197" s="191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91"/>
      <c r="AW197" s="191"/>
      <c r="AX197" s="191"/>
      <c r="AY197" s="191"/>
      <c r="AZ197" s="191"/>
      <c r="BA197" s="191"/>
      <c r="BB197" s="191"/>
      <c r="BC197" s="191"/>
      <c r="BD197" s="191"/>
      <c r="BE197" s="191"/>
      <c r="BF197" s="191"/>
      <c r="BG197" s="191"/>
      <c r="BH197" s="191"/>
      <c r="BI197" s="191"/>
      <c r="BJ197" s="191"/>
      <c r="BK197" s="191"/>
      <c r="BL197" s="191"/>
      <c r="BM197" s="191"/>
      <c r="BN197" s="191"/>
      <c r="BO197" s="191"/>
      <c r="BP197" s="191"/>
      <c r="BQ197" s="191"/>
      <c r="BR197" s="191"/>
      <c r="BS197" s="191"/>
      <c r="BT197" s="191"/>
      <c r="BU197" s="191"/>
      <c r="BV197" s="191"/>
      <c r="BW197" s="191"/>
      <c r="BX197" s="191"/>
      <c r="BY197" s="191"/>
      <c r="BZ197" s="191"/>
      <c r="CA197" s="191"/>
      <c r="CB197" s="191"/>
      <c r="CC197" s="191"/>
      <c r="CD197" s="191"/>
      <c r="CE197" s="191"/>
      <c r="CF197" s="191"/>
      <c r="CG197" s="191"/>
    </row>
    <row r="198" spans="5:85" x14ac:dyDescent="0.2"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  <c r="V198" s="191"/>
      <c r="W198" s="191"/>
      <c r="X198" s="191"/>
      <c r="Y198" s="191"/>
      <c r="Z198" s="191"/>
      <c r="AA198" s="191"/>
      <c r="AB198" s="191"/>
      <c r="AC198" s="191"/>
      <c r="AD198" s="191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91"/>
      <c r="AW198" s="191"/>
      <c r="AX198" s="191"/>
      <c r="AY198" s="191"/>
      <c r="AZ198" s="191"/>
      <c r="BA198" s="191"/>
      <c r="BB198" s="191"/>
      <c r="BC198" s="191"/>
      <c r="BD198" s="191"/>
      <c r="BE198" s="191"/>
      <c r="BF198" s="191"/>
      <c r="BG198" s="191"/>
      <c r="BH198" s="191"/>
      <c r="BI198" s="191"/>
      <c r="BJ198" s="191"/>
      <c r="BK198" s="191"/>
      <c r="BL198" s="191"/>
      <c r="BM198" s="191"/>
      <c r="BN198" s="191"/>
      <c r="BO198" s="191"/>
      <c r="BP198" s="191"/>
      <c r="BQ198" s="191"/>
      <c r="BR198" s="191"/>
      <c r="BS198" s="191"/>
      <c r="BT198" s="191"/>
      <c r="BU198" s="191"/>
      <c r="BV198" s="191"/>
      <c r="BW198" s="191"/>
      <c r="BX198" s="191"/>
      <c r="BY198" s="191"/>
      <c r="BZ198" s="191"/>
      <c r="CA198" s="191"/>
      <c r="CB198" s="191"/>
      <c r="CC198" s="191"/>
      <c r="CD198" s="191"/>
      <c r="CE198" s="191"/>
      <c r="CF198" s="191"/>
      <c r="CG198" s="191"/>
    </row>
    <row r="199" spans="5:85" x14ac:dyDescent="0.2"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1"/>
      <c r="AA199" s="191"/>
      <c r="AB199" s="191"/>
      <c r="AC199" s="191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91"/>
      <c r="AW199" s="191"/>
      <c r="AX199" s="191"/>
      <c r="AY199" s="191"/>
      <c r="AZ199" s="191"/>
      <c r="BA199" s="191"/>
      <c r="BB199" s="191"/>
      <c r="BC199" s="191"/>
      <c r="BD199" s="191"/>
      <c r="BE199" s="191"/>
      <c r="BF199" s="191"/>
      <c r="BG199" s="191"/>
      <c r="BH199" s="191"/>
      <c r="BI199" s="191"/>
      <c r="BJ199" s="191"/>
      <c r="BK199" s="191"/>
      <c r="BL199" s="191"/>
      <c r="BM199" s="191"/>
      <c r="BN199" s="191"/>
      <c r="BO199" s="191"/>
      <c r="BP199" s="191"/>
      <c r="BQ199" s="191"/>
      <c r="BR199" s="191"/>
      <c r="BS199" s="191"/>
      <c r="BT199" s="191"/>
      <c r="BU199" s="191"/>
      <c r="BV199" s="191"/>
      <c r="BW199" s="191"/>
      <c r="BX199" s="191"/>
      <c r="BY199" s="191"/>
      <c r="BZ199" s="191"/>
      <c r="CA199" s="191"/>
      <c r="CB199" s="191"/>
      <c r="CC199" s="191"/>
      <c r="CD199" s="191"/>
      <c r="CE199" s="191"/>
      <c r="CF199" s="191"/>
      <c r="CG199" s="191"/>
    </row>
    <row r="200" spans="5:85" x14ac:dyDescent="0.2"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  <c r="V200" s="191"/>
      <c r="W200" s="191"/>
      <c r="X200" s="191"/>
      <c r="Y200" s="191"/>
      <c r="Z200" s="191"/>
      <c r="AA200" s="191"/>
      <c r="AB200" s="191"/>
      <c r="AC200" s="191"/>
      <c r="AD200" s="191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91"/>
      <c r="AW200" s="191"/>
      <c r="AX200" s="191"/>
      <c r="AY200" s="191"/>
      <c r="AZ200" s="191"/>
      <c r="BA200" s="191"/>
      <c r="BB200" s="191"/>
      <c r="BC200" s="191"/>
      <c r="BD200" s="191"/>
      <c r="BE200" s="191"/>
      <c r="BF200" s="191"/>
      <c r="BG200" s="191"/>
      <c r="BH200" s="191"/>
      <c r="BI200" s="191"/>
      <c r="BJ200" s="191"/>
      <c r="BK200" s="191"/>
      <c r="BL200" s="191"/>
      <c r="BM200" s="191"/>
      <c r="BN200" s="191"/>
      <c r="BO200" s="191"/>
      <c r="BP200" s="191"/>
      <c r="BQ200" s="191"/>
      <c r="BR200" s="191"/>
      <c r="BS200" s="191"/>
      <c r="BT200" s="191"/>
      <c r="BU200" s="191"/>
      <c r="BV200" s="191"/>
      <c r="BW200" s="191"/>
      <c r="BX200" s="191"/>
      <c r="BY200" s="191"/>
      <c r="BZ200" s="191"/>
      <c r="CA200" s="191"/>
      <c r="CB200" s="191"/>
      <c r="CC200" s="191"/>
      <c r="CD200" s="191"/>
      <c r="CE200" s="191"/>
      <c r="CF200" s="191"/>
      <c r="CG200" s="191"/>
    </row>
    <row r="201" spans="5:85" x14ac:dyDescent="0.2"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91"/>
      <c r="AX201" s="191"/>
      <c r="AY201" s="191"/>
      <c r="AZ201" s="191"/>
      <c r="BA201" s="191"/>
      <c r="BB201" s="191"/>
      <c r="BC201" s="191"/>
      <c r="BD201" s="191"/>
      <c r="BE201" s="191"/>
      <c r="BF201" s="191"/>
      <c r="BG201" s="191"/>
      <c r="BH201" s="191"/>
      <c r="BI201" s="191"/>
      <c r="BJ201" s="191"/>
      <c r="BK201" s="191"/>
      <c r="BL201" s="191"/>
      <c r="BM201" s="191"/>
      <c r="BN201" s="191"/>
      <c r="BO201" s="191"/>
      <c r="BP201" s="191"/>
      <c r="BQ201" s="191"/>
      <c r="BR201" s="191"/>
      <c r="BS201" s="191"/>
      <c r="BT201" s="191"/>
      <c r="BU201" s="191"/>
      <c r="BV201" s="191"/>
      <c r="BW201" s="191"/>
      <c r="BX201" s="191"/>
      <c r="BY201" s="191"/>
      <c r="BZ201" s="191"/>
      <c r="CA201" s="191"/>
      <c r="CB201" s="191"/>
      <c r="CC201" s="191"/>
      <c r="CD201" s="191"/>
      <c r="CE201" s="191"/>
      <c r="CF201" s="191"/>
      <c r="CG201" s="191"/>
    </row>
    <row r="202" spans="5:85" x14ac:dyDescent="0.2"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  <c r="V202" s="191"/>
      <c r="W202" s="191"/>
      <c r="X202" s="191"/>
      <c r="Y202" s="191"/>
      <c r="Z202" s="191"/>
      <c r="AA202" s="191"/>
      <c r="AB202" s="191"/>
      <c r="AC202" s="191"/>
      <c r="AD202" s="191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91"/>
      <c r="AW202" s="191"/>
      <c r="AX202" s="191"/>
      <c r="AY202" s="191"/>
      <c r="AZ202" s="191"/>
      <c r="BA202" s="191"/>
      <c r="BB202" s="191"/>
      <c r="BC202" s="191"/>
      <c r="BD202" s="191"/>
      <c r="BE202" s="191"/>
      <c r="BF202" s="191"/>
      <c r="BG202" s="191"/>
      <c r="BH202" s="191"/>
      <c r="BI202" s="191"/>
      <c r="BJ202" s="191"/>
      <c r="BK202" s="191"/>
      <c r="BL202" s="191"/>
      <c r="BM202" s="191"/>
      <c r="BN202" s="191"/>
      <c r="BO202" s="191"/>
      <c r="BP202" s="191"/>
      <c r="BQ202" s="191"/>
      <c r="BR202" s="191"/>
      <c r="BS202" s="191"/>
      <c r="BT202" s="191"/>
      <c r="BU202" s="191"/>
      <c r="BV202" s="191"/>
      <c r="BW202" s="191"/>
      <c r="BX202" s="191"/>
      <c r="BY202" s="191"/>
      <c r="BZ202" s="191"/>
      <c r="CA202" s="191"/>
      <c r="CB202" s="191"/>
      <c r="CC202" s="191"/>
      <c r="CD202" s="191"/>
      <c r="CE202" s="191"/>
      <c r="CF202" s="191"/>
      <c r="CG202" s="191"/>
    </row>
    <row r="203" spans="5:85" x14ac:dyDescent="0.2"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  <c r="Z203" s="191"/>
      <c r="AA203" s="191"/>
      <c r="AB203" s="191"/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91"/>
      <c r="AW203" s="191"/>
      <c r="AX203" s="191"/>
      <c r="AY203" s="191"/>
      <c r="AZ203" s="191"/>
      <c r="BA203" s="191"/>
      <c r="BB203" s="191"/>
      <c r="BC203" s="191"/>
      <c r="BD203" s="191"/>
      <c r="BE203" s="191"/>
      <c r="BF203" s="191"/>
      <c r="BG203" s="191"/>
      <c r="BH203" s="191"/>
      <c r="BI203" s="191"/>
      <c r="BJ203" s="191"/>
      <c r="BK203" s="191"/>
      <c r="BL203" s="191"/>
      <c r="BM203" s="191"/>
      <c r="BN203" s="191"/>
      <c r="BO203" s="191"/>
      <c r="BP203" s="191"/>
      <c r="BQ203" s="191"/>
      <c r="BR203" s="191"/>
      <c r="BS203" s="191"/>
      <c r="BT203" s="191"/>
      <c r="BU203" s="191"/>
      <c r="BV203" s="191"/>
      <c r="BW203" s="191"/>
      <c r="BX203" s="191"/>
      <c r="BY203" s="191"/>
      <c r="BZ203" s="191"/>
      <c r="CA203" s="191"/>
      <c r="CB203" s="191"/>
      <c r="CC203" s="191"/>
      <c r="CD203" s="191"/>
      <c r="CE203" s="191"/>
      <c r="CF203" s="191"/>
      <c r="CG203" s="191"/>
    </row>
    <row r="204" spans="5:85" x14ac:dyDescent="0.2"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  <c r="Z204" s="191"/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91"/>
      <c r="AX204" s="191"/>
      <c r="AY204" s="191"/>
      <c r="AZ204" s="191"/>
      <c r="BA204" s="191"/>
      <c r="BB204" s="191"/>
      <c r="BC204" s="191"/>
      <c r="BD204" s="191"/>
      <c r="BE204" s="191"/>
      <c r="BF204" s="191"/>
      <c r="BG204" s="191"/>
      <c r="BH204" s="191"/>
      <c r="BI204" s="191"/>
      <c r="BJ204" s="191"/>
      <c r="BK204" s="191"/>
      <c r="BL204" s="191"/>
      <c r="BM204" s="191"/>
      <c r="BN204" s="191"/>
      <c r="BO204" s="191"/>
      <c r="BP204" s="191"/>
      <c r="BQ204" s="191"/>
      <c r="BR204" s="191"/>
      <c r="BS204" s="191"/>
      <c r="BT204" s="191"/>
      <c r="BU204" s="191"/>
      <c r="BV204" s="191"/>
      <c r="BW204" s="191"/>
      <c r="BX204" s="191"/>
      <c r="BY204" s="191"/>
      <c r="BZ204" s="191"/>
      <c r="CA204" s="191"/>
      <c r="CB204" s="191"/>
      <c r="CC204" s="191"/>
      <c r="CD204" s="191"/>
      <c r="CE204" s="191"/>
      <c r="CF204" s="191"/>
      <c r="CG204" s="191"/>
    </row>
    <row r="205" spans="5:85" x14ac:dyDescent="0.2"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  <c r="W205" s="191"/>
      <c r="X205" s="191"/>
      <c r="Y205" s="191"/>
      <c r="Z205" s="191"/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91"/>
      <c r="AW205" s="191"/>
      <c r="AX205" s="191"/>
      <c r="AY205" s="191"/>
      <c r="AZ205" s="191"/>
      <c r="BA205" s="191"/>
      <c r="BB205" s="191"/>
      <c r="BC205" s="191"/>
      <c r="BD205" s="191"/>
      <c r="BE205" s="191"/>
      <c r="BF205" s="191"/>
      <c r="BG205" s="191"/>
      <c r="BH205" s="191"/>
      <c r="BI205" s="191"/>
      <c r="BJ205" s="191"/>
      <c r="BK205" s="191"/>
      <c r="BL205" s="191"/>
      <c r="BM205" s="191"/>
      <c r="BN205" s="191"/>
      <c r="BO205" s="191"/>
      <c r="BP205" s="191"/>
      <c r="BQ205" s="191"/>
      <c r="BR205" s="191"/>
      <c r="BS205" s="191"/>
      <c r="BT205" s="191"/>
      <c r="BU205" s="191"/>
      <c r="BV205" s="191"/>
      <c r="BW205" s="191"/>
      <c r="BX205" s="191"/>
      <c r="BY205" s="191"/>
      <c r="BZ205" s="191"/>
      <c r="CA205" s="191"/>
      <c r="CB205" s="191"/>
      <c r="CC205" s="191"/>
      <c r="CD205" s="191"/>
      <c r="CE205" s="191"/>
      <c r="CF205" s="191"/>
      <c r="CG205" s="191"/>
    </row>
    <row r="206" spans="5:85" x14ac:dyDescent="0.2"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  <c r="V206" s="191"/>
      <c r="W206" s="191"/>
      <c r="X206" s="191"/>
      <c r="Y206" s="191"/>
      <c r="Z206" s="191"/>
      <c r="AA206" s="191"/>
      <c r="AB206" s="191"/>
      <c r="AC206" s="191"/>
      <c r="AD206" s="191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91"/>
      <c r="AW206" s="191"/>
      <c r="AX206" s="191"/>
      <c r="AY206" s="191"/>
      <c r="AZ206" s="191"/>
      <c r="BA206" s="191"/>
      <c r="BB206" s="191"/>
      <c r="BC206" s="191"/>
      <c r="BD206" s="191"/>
      <c r="BE206" s="191"/>
      <c r="BF206" s="191"/>
      <c r="BG206" s="191"/>
      <c r="BH206" s="191"/>
      <c r="BI206" s="191"/>
      <c r="BJ206" s="191"/>
      <c r="BK206" s="191"/>
      <c r="BL206" s="191"/>
      <c r="BM206" s="191"/>
      <c r="BN206" s="191"/>
      <c r="BO206" s="191"/>
      <c r="BP206" s="191"/>
      <c r="BQ206" s="191"/>
      <c r="BR206" s="191"/>
      <c r="BS206" s="191"/>
      <c r="BT206" s="191"/>
      <c r="BU206" s="191"/>
      <c r="BV206" s="191"/>
      <c r="BW206" s="191"/>
      <c r="BX206" s="191"/>
      <c r="BY206" s="191"/>
      <c r="BZ206" s="191"/>
      <c r="CA206" s="191"/>
      <c r="CB206" s="191"/>
      <c r="CC206" s="191"/>
      <c r="CD206" s="191"/>
      <c r="CE206" s="191"/>
      <c r="CF206" s="191"/>
      <c r="CG206" s="191"/>
    </row>
    <row r="207" spans="5:85" x14ac:dyDescent="0.2"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  <c r="V207" s="191"/>
      <c r="W207" s="191"/>
      <c r="X207" s="191"/>
      <c r="Y207" s="191"/>
      <c r="Z207" s="191"/>
      <c r="AA207" s="191"/>
      <c r="AB207" s="191"/>
      <c r="AC207" s="191"/>
      <c r="AD207" s="191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91"/>
      <c r="AW207" s="191"/>
      <c r="AX207" s="191"/>
      <c r="AY207" s="191"/>
      <c r="AZ207" s="191"/>
      <c r="BA207" s="191"/>
      <c r="BB207" s="191"/>
      <c r="BC207" s="191"/>
      <c r="BD207" s="191"/>
      <c r="BE207" s="191"/>
      <c r="BF207" s="191"/>
      <c r="BG207" s="191"/>
      <c r="BH207" s="191"/>
      <c r="BI207" s="191"/>
      <c r="BJ207" s="191"/>
      <c r="BK207" s="191"/>
      <c r="BL207" s="191"/>
      <c r="BM207" s="191"/>
      <c r="BN207" s="191"/>
      <c r="BO207" s="191"/>
      <c r="BP207" s="191"/>
      <c r="BQ207" s="191"/>
      <c r="BR207" s="191"/>
      <c r="BS207" s="191"/>
      <c r="BT207" s="191"/>
      <c r="BU207" s="191"/>
      <c r="BV207" s="191"/>
      <c r="BW207" s="191"/>
      <c r="BX207" s="191"/>
      <c r="BY207" s="191"/>
      <c r="BZ207" s="191"/>
      <c r="CA207" s="191"/>
      <c r="CB207" s="191"/>
      <c r="CC207" s="191"/>
      <c r="CD207" s="191"/>
      <c r="CE207" s="191"/>
      <c r="CF207" s="191"/>
      <c r="CG207" s="191"/>
    </row>
    <row r="208" spans="5:85" x14ac:dyDescent="0.2"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  <c r="V208" s="191"/>
      <c r="W208" s="191"/>
      <c r="X208" s="191"/>
      <c r="Y208" s="191"/>
      <c r="Z208" s="191"/>
      <c r="AA208" s="191"/>
      <c r="AB208" s="191"/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91"/>
      <c r="AX208" s="191"/>
      <c r="AY208" s="191"/>
      <c r="AZ208" s="191"/>
      <c r="BA208" s="191"/>
      <c r="BB208" s="191"/>
      <c r="BC208" s="191"/>
      <c r="BD208" s="191"/>
      <c r="BE208" s="191"/>
      <c r="BF208" s="191"/>
      <c r="BG208" s="191"/>
      <c r="BH208" s="191"/>
      <c r="BI208" s="191"/>
      <c r="BJ208" s="191"/>
      <c r="BK208" s="191"/>
      <c r="BL208" s="191"/>
      <c r="BM208" s="191"/>
      <c r="BN208" s="191"/>
      <c r="BO208" s="191"/>
      <c r="BP208" s="191"/>
      <c r="BQ208" s="191"/>
      <c r="BR208" s="191"/>
      <c r="BS208" s="191"/>
      <c r="BT208" s="191"/>
      <c r="BU208" s="191"/>
      <c r="BV208" s="191"/>
      <c r="BW208" s="191"/>
      <c r="BX208" s="191"/>
      <c r="BY208" s="191"/>
      <c r="BZ208" s="191"/>
      <c r="CA208" s="191"/>
      <c r="CB208" s="191"/>
      <c r="CC208" s="191"/>
      <c r="CD208" s="191"/>
      <c r="CE208" s="191"/>
      <c r="CF208" s="191"/>
      <c r="CG208" s="191"/>
    </row>
    <row r="209" spans="5:85" x14ac:dyDescent="0.2"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91"/>
      <c r="AX209" s="191"/>
      <c r="AY209" s="191"/>
      <c r="AZ209" s="191"/>
      <c r="BA209" s="191"/>
      <c r="BB209" s="191"/>
      <c r="BC209" s="191"/>
      <c r="BD209" s="191"/>
      <c r="BE209" s="191"/>
      <c r="BF209" s="191"/>
      <c r="BG209" s="191"/>
      <c r="BH209" s="191"/>
      <c r="BI209" s="191"/>
      <c r="BJ209" s="191"/>
      <c r="BK209" s="191"/>
      <c r="BL209" s="191"/>
      <c r="BM209" s="191"/>
      <c r="BN209" s="191"/>
      <c r="BO209" s="191"/>
      <c r="BP209" s="191"/>
      <c r="BQ209" s="191"/>
      <c r="BR209" s="191"/>
      <c r="BS209" s="191"/>
      <c r="BT209" s="191"/>
      <c r="BU209" s="191"/>
      <c r="BV209" s="191"/>
      <c r="BW209" s="191"/>
      <c r="BX209" s="191"/>
      <c r="BY209" s="191"/>
      <c r="BZ209" s="191"/>
      <c r="CA209" s="191"/>
      <c r="CB209" s="191"/>
      <c r="CC209" s="191"/>
      <c r="CD209" s="191"/>
      <c r="CE209" s="191"/>
      <c r="CF209" s="191"/>
      <c r="CG209" s="191"/>
    </row>
    <row r="210" spans="5:85" x14ac:dyDescent="0.2"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  <c r="AC210" s="191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91"/>
      <c r="AW210" s="191"/>
      <c r="AX210" s="191"/>
      <c r="AY210" s="191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1"/>
      <c r="BP210" s="191"/>
      <c r="BQ210" s="191"/>
      <c r="BR210" s="191"/>
      <c r="BS210" s="191"/>
      <c r="BT210" s="191"/>
      <c r="BU210" s="191"/>
      <c r="BV210" s="191"/>
      <c r="BW210" s="191"/>
      <c r="BX210" s="191"/>
      <c r="BY210" s="191"/>
      <c r="BZ210" s="191"/>
      <c r="CA210" s="191"/>
      <c r="CB210" s="191"/>
      <c r="CC210" s="191"/>
      <c r="CD210" s="191"/>
      <c r="CE210" s="191"/>
      <c r="CF210" s="191"/>
      <c r="CG210" s="191"/>
    </row>
    <row r="211" spans="5:85" x14ac:dyDescent="0.2"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  <c r="V211" s="191"/>
      <c r="W211" s="191"/>
      <c r="X211" s="191"/>
      <c r="Y211" s="191"/>
      <c r="Z211" s="191"/>
      <c r="AA211" s="191"/>
      <c r="AB211" s="191"/>
      <c r="AC211" s="191"/>
      <c r="AD211" s="191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91"/>
      <c r="AW211" s="191"/>
      <c r="AX211" s="191"/>
      <c r="AY211" s="191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1"/>
      <c r="BP211" s="191"/>
      <c r="BQ211" s="191"/>
      <c r="BR211" s="191"/>
      <c r="BS211" s="191"/>
      <c r="BT211" s="191"/>
      <c r="BU211" s="191"/>
      <c r="BV211" s="191"/>
      <c r="BW211" s="191"/>
      <c r="BX211" s="191"/>
      <c r="BY211" s="191"/>
      <c r="BZ211" s="191"/>
      <c r="CA211" s="191"/>
      <c r="CB211" s="191"/>
      <c r="CC211" s="191"/>
      <c r="CD211" s="191"/>
      <c r="CE211" s="191"/>
      <c r="CF211" s="191"/>
      <c r="CG211" s="191"/>
    </row>
    <row r="212" spans="5:85" x14ac:dyDescent="0.2"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  <c r="V212" s="191"/>
      <c r="W212" s="191"/>
      <c r="X212" s="191"/>
      <c r="Y212" s="191"/>
      <c r="Z212" s="191"/>
      <c r="AA212" s="191"/>
      <c r="AB212" s="191"/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91"/>
      <c r="AX212" s="191"/>
      <c r="AY212" s="191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1"/>
      <c r="BP212" s="191"/>
      <c r="BQ212" s="191"/>
      <c r="BR212" s="191"/>
      <c r="BS212" s="191"/>
      <c r="BT212" s="191"/>
      <c r="BU212" s="191"/>
      <c r="BV212" s="191"/>
      <c r="BW212" s="191"/>
      <c r="BX212" s="191"/>
      <c r="BY212" s="191"/>
      <c r="BZ212" s="191"/>
      <c r="CA212" s="191"/>
      <c r="CB212" s="191"/>
      <c r="CC212" s="191"/>
      <c r="CD212" s="191"/>
      <c r="CE212" s="191"/>
      <c r="CF212" s="191"/>
      <c r="CG212" s="191"/>
    </row>
    <row r="213" spans="5:85" x14ac:dyDescent="0.2"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  <c r="V213" s="191"/>
      <c r="W213" s="191"/>
      <c r="X213" s="191"/>
      <c r="Y213" s="191"/>
      <c r="Z213" s="191"/>
      <c r="AA213" s="191"/>
      <c r="AB213" s="191"/>
      <c r="AC213" s="191"/>
      <c r="AD213" s="191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91"/>
      <c r="AW213" s="191"/>
      <c r="AX213" s="191"/>
      <c r="AY213" s="191"/>
      <c r="AZ213" s="191"/>
      <c r="BA213" s="191"/>
      <c r="BB213" s="191"/>
      <c r="BC213" s="191"/>
      <c r="BD213" s="191"/>
      <c r="BE213" s="191"/>
      <c r="BF213" s="191"/>
      <c r="BG213" s="191"/>
      <c r="BH213" s="191"/>
      <c r="BI213" s="191"/>
      <c r="BJ213" s="191"/>
      <c r="BK213" s="191"/>
      <c r="BL213" s="191"/>
      <c r="BM213" s="191"/>
      <c r="BN213" s="191"/>
      <c r="BO213" s="191"/>
      <c r="BP213" s="191"/>
      <c r="BQ213" s="191"/>
      <c r="BR213" s="191"/>
      <c r="BS213" s="191"/>
      <c r="BT213" s="191"/>
      <c r="BU213" s="191"/>
      <c r="BV213" s="191"/>
      <c r="BW213" s="191"/>
      <c r="BX213" s="191"/>
      <c r="BY213" s="191"/>
      <c r="BZ213" s="191"/>
      <c r="CA213" s="191"/>
      <c r="CB213" s="191"/>
      <c r="CC213" s="191"/>
      <c r="CD213" s="191"/>
      <c r="CE213" s="191"/>
      <c r="CF213" s="191"/>
      <c r="CG213" s="191"/>
    </row>
    <row r="214" spans="5:85" x14ac:dyDescent="0.2"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  <c r="V214" s="191"/>
      <c r="W214" s="191"/>
      <c r="X214" s="191"/>
      <c r="Y214" s="191"/>
      <c r="Z214" s="191"/>
      <c r="AA214" s="191"/>
      <c r="AB214" s="191"/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91"/>
      <c r="AX214" s="191"/>
      <c r="AY214" s="191"/>
      <c r="AZ214" s="191"/>
      <c r="BA214" s="191"/>
      <c r="BB214" s="191"/>
      <c r="BC214" s="191"/>
      <c r="BD214" s="191"/>
      <c r="BE214" s="191"/>
      <c r="BF214" s="191"/>
      <c r="BG214" s="191"/>
      <c r="BH214" s="191"/>
      <c r="BI214" s="191"/>
      <c r="BJ214" s="191"/>
      <c r="BK214" s="191"/>
      <c r="BL214" s="191"/>
      <c r="BM214" s="191"/>
      <c r="BN214" s="191"/>
      <c r="BO214" s="191"/>
      <c r="BP214" s="191"/>
      <c r="BQ214" s="191"/>
      <c r="BR214" s="191"/>
      <c r="BS214" s="191"/>
      <c r="BT214" s="191"/>
      <c r="BU214" s="191"/>
      <c r="BV214" s="191"/>
      <c r="BW214" s="191"/>
      <c r="BX214" s="191"/>
      <c r="BY214" s="191"/>
      <c r="BZ214" s="191"/>
      <c r="CA214" s="191"/>
      <c r="CB214" s="191"/>
      <c r="CC214" s="191"/>
      <c r="CD214" s="191"/>
      <c r="CE214" s="191"/>
      <c r="CF214" s="191"/>
      <c r="CG214" s="191"/>
    </row>
    <row r="215" spans="5:85" x14ac:dyDescent="0.2"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  <c r="V215" s="191"/>
      <c r="W215" s="191"/>
      <c r="X215" s="191"/>
      <c r="Y215" s="191"/>
      <c r="Z215" s="191"/>
      <c r="AA215" s="191"/>
      <c r="AB215" s="191"/>
      <c r="AC215" s="191"/>
      <c r="AD215" s="191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91"/>
      <c r="AW215" s="191"/>
      <c r="AX215" s="191"/>
      <c r="AY215" s="191"/>
      <c r="AZ215" s="191"/>
      <c r="BA215" s="191"/>
      <c r="BB215" s="191"/>
      <c r="BC215" s="191"/>
      <c r="BD215" s="191"/>
      <c r="BE215" s="191"/>
      <c r="BF215" s="191"/>
      <c r="BG215" s="191"/>
      <c r="BH215" s="191"/>
      <c r="BI215" s="191"/>
      <c r="BJ215" s="191"/>
      <c r="BK215" s="191"/>
      <c r="BL215" s="191"/>
      <c r="BM215" s="191"/>
      <c r="BN215" s="191"/>
      <c r="BO215" s="191"/>
      <c r="BP215" s="191"/>
      <c r="BQ215" s="191"/>
      <c r="BR215" s="191"/>
      <c r="BS215" s="191"/>
      <c r="BT215" s="191"/>
      <c r="BU215" s="191"/>
      <c r="BV215" s="191"/>
      <c r="BW215" s="191"/>
      <c r="BX215" s="191"/>
      <c r="BY215" s="191"/>
      <c r="BZ215" s="191"/>
      <c r="CA215" s="191"/>
      <c r="CB215" s="191"/>
      <c r="CC215" s="191"/>
      <c r="CD215" s="191"/>
      <c r="CE215" s="191"/>
      <c r="CF215" s="191"/>
      <c r="CG215" s="191"/>
    </row>
    <row r="216" spans="5:85" x14ac:dyDescent="0.2"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  <c r="V216" s="191"/>
      <c r="W216" s="191"/>
      <c r="X216" s="191"/>
      <c r="Y216" s="191"/>
      <c r="Z216" s="191"/>
      <c r="AA216" s="191"/>
      <c r="AB216" s="191"/>
      <c r="AC216" s="191"/>
      <c r="AD216" s="191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91"/>
      <c r="AW216" s="191"/>
      <c r="AX216" s="191"/>
      <c r="AY216" s="191"/>
      <c r="AZ216" s="191"/>
      <c r="BA216" s="191"/>
      <c r="BB216" s="191"/>
      <c r="BC216" s="191"/>
      <c r="BD216" s="191"/>
      <c r="BE216" s="191"/>
      <c r="BF216" s="191"/>
      <c r="BG216" s="191"/>
      <c r="BH216" s="191"/>
      <c r="BI216" s="191"/>
      <c r="BJ216" s="191"/>
      <c r="BK216" s="191"/>
      <c r="BL216" s="191"/>
      <c r="BM216" s="191"/>
      <c r="BN216" s="191"/>
      <c r="BO216" s="191"/>
      <c r="BP216" s="191"/>
      <c r="BQ216" s="191"/>
      <c r="BR216" s="191"/>
      <c r="BS216" s="191"/>
      <c r="BT216" s="191"/>
      <c r="BU216" s="191"/>
      <c r="BV216" s="191"/>
      <c r="BW216" s="191"/>
      <c r="BX216" s="191"/>
      <c r="BY216" s="191"/>
      <c r="BZ216" s="191"/>
      <c r="CA216" s="191"/>
      <c r="CB216" s="191"/>
      <c r="CC216" s="191"/>
      <c r="CD216" s="191"/>
      <c r="CE216" s="191"/>
      <c r="CF216" s="191"/>
      <c r="CG216" s="191"/>
    </row>
    <row r="217" spans="5:85" x14ac:dyDescent="0.2"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  <c r="V217" s="191"/>
      <c r="W217" s="191"/>
      <c r="X217" s="191"/>
      <c r="Y217" s="191"/>
      <c r="Z217" s="191"/>
      <c r="AA217" s="191"/>
      <c r="AB217" s="191"/>
      <c r="AC217" s="191"/>
      <c r="AD217" s="191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91"/>
      <c r="AW217" s="191"/>
      <c r="AX217" s="191"/>
      <c r="AY217" s="191"/>
      <c r="AZ217" s="191"/>
      <c r="BA217" s="191"/>
      <c r="BB217" s="191"/>
      <c r="BC217" s="191"/>
      <c r="BD217" s="191"/>
      <c r="BE217" s="191"/>
      <c r="BF217" s="191"/>
      <c r="BG217" s="191"/>
      <c r="BH217" s="191"/>
      <c r="BI217" s="191"/>
      <c r="BJ217" s="191"/>
      <c r="BK217" s="191"/>
      <c r="BL217" s="191"/>
      <c r="BM217" s="191"/>
      <c r="BN217" s="191"/>
      <c r="BO217" s="191"/>
      <c r="BP217" s="191"/>
      <c r="BQ217" s="191"/>
      <c r="BR217" s="191"/>
      <c r="BS217" s="191"/>
      <c r="BT217" s="191"/>
      <c r="BU217" s="191"/>
      <c r="BV217" s="191"/>
      <c r="BW217" s="191"/>
      <c r="BX217" s="191"/>
      <c r="BY217" s="191"/>
      <c r="BZ217" s="191"/>
      <c r="CA217" s="191"/>
      <c r="CB217" s="191"/>
      <c r="CC217" s="191"/>
      <c r="CD217" s="191"/>
      <c r="CE217" s="191"/>
      <c r="CF217" s="191"/>
      <c r="CG217" s="191"/>
    </row>
    <row r="218" spans="5:85" x14ac:dyDescent="0.2"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  <c r="V218" s="191"/>
      <c r="W218" s="191"/>
      <c r="X218" s="191"/>
      <c r="Y218" s="191"/>
      <c r="Z218" s="191"/>
      <c r="AA218" s="191"/>
      <c r="AB218" s="191"/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91"/>
      <c r="AX218" s="191"/>
      <c r="AY218" s="191"/>
      <c r="AZ218" s="191"/>
      <c r="BA218" s="191"/>
      <c r="BB218" s="191"/>
      <c r="BC218" s="191"/>
      <c r="BD218" s="191"/>
      <c r="BE218" s="191"/>
      <c r="BF218" s="191"/>
      <c r="BG218" s="191"/>
      <c r="BH218" s="191"/>
      <c r="BI218" s="191"/>
      <c r="BJ218" s="191"/>
      <c r="BK218" s="191"/>
      <c r="BL218" s="191"/>
      <c r="BM218" s="191"/>
      <c r="BN218" s="191"/>
      <c r="BO218" s="191"/>
      <c r="BP218" s="191"/>
      <c r="BQ218" s="191"/>
      <c r="BR218" s="191"/>
      <c r="BS218" s="191"/>
      <c r="BT218" s="191"/>
      <c r="BU218" s="191"/>
      <c r="BV218" s="191"/>
      <c r="BW218" s="191"/>
      <c r="BX218" s="191"/>
      <c r="BY218" s="191"/>
      <c r="BZ218" s="191"/>
      <c r="CA218" s="191"/>
      <c r="CB218" s="191"/>
      <c r="CC218" s="191"/>
      <c r="CD218" s="191"/>
      <c r="CE218" s="191"/>
      <c r="CF218" s="191"/>
      <c r="CG218" s="191"/>
    </row>
    <row r="219" spans="5:85" x14ac:dyDescent="0.2"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  <c r="V219" s="191"/>
      <c r="W219" s="191"/>
      <c r="X219" s="191"/>
      <c r="Y219" s="191"/>
      <c r="Z219" s="191"/>
      <c r="AA219" s="191"/>
      <c r="AB219" s="191"/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91"/>
      <c r="AX219" s="191"/>
      <c r="AY219" s="191"/>
      <c r="AZ219" s="191"/>
      <c r="BA219" s="191"/>
      <c r="BB219" s="191"/>
      <c r="BC219" s="191"/>
      <c r="BD219" s="191"/>
      <c r="BE219" s="191"/>
      <c r="BF219" s="191"/>
      <c r="BG219" s="191"/>
      <c r="BH219" s="191"/>
      <c r="BI219" s="191"/>
      <c r="BJ219" s="191"/>
      <c r="BK219" s="191"/>
      <c r="BL219" s="191"/>
      <c r="BM219" s="191"/>
      <c r="BN219" s="191"/>
      <c r="BO219" s="191"/>
      <c r="BP219" s="191"/>
      <c r="BQ219" s="191"/>
      <c r="BR219" s="191"/>
      <c r="BS219" s="191"/>
      <c r="BT219" s="191"/>
      <c r="BU219" s="191"/>
      <c r="BV219" s="191"/>
      <c r="BW219" s="191"/>
      <c r="BX219" s="191"/>
      <c r="BY219" s="191"/>
      <c r="BZ219" s="191"/>
      <c r="CA219" s="191"/>
      <c r="CB219" s="191"/>
      <c r="CC219" s="191"/>
      <c r="CD219" s="191"/>
      <c r="CE219" s="191"/>
      <c r="CF219" s="191"/>
      <c r="CG219" s="191"/>
    </row>
    <row r="220" spans="5:85" x14ac:dyDescent="0.2"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  <c r="V220" s="191"/>
      <c r="W220" s="191"/>
      <c r="X220" s="191"/>
      <c r="Y220" s="191"/>
      <c r="Z220" s="191"/>
      <c r="AA220" s="191"/>
      <c r="AB220" s="191"/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91"/>
      <c r="AX220" s="191"/>
      <c r="AY220" s="191"/>
      <c r="AZ220" s="191"/>
      <c r="BA220" s="191"/>
      <c r="BB220" s="191"/>
      <c r="BC220" s="191"/>
      <c r="BD220" s="191"/>
      <c r="BE220" s="191"/>
      <c r="BF220" s="191"/>
      <c r="BG220" s="191"/>
      <c r="BH220" s="191"/>
      <c r="BI220" s="191"/>
      <c r="BJ220" s="191"/>
      <c r="BK220" s="191"/>
      <c r="BL220" s="191"/>
      <c r="BM220" s="191"/>
      <c r="BN220" s="191"/>
      <c r="BO220" s="191"/>
      <c r="BP220" s="191"/>
      <c r="BQ220" s="191"/>
      <c r="BR220" s="191"/>
      <c r="BS220" s="191"/>
      <c r="BT220" s="191"/>
      <c r="BU220" s="191"/>
      <c r="BV220" s="191"/>
      <c r="BW220" s="191"/>
      <c r="BX220" s="191"/>
      <c r="BY220" s="191"/>
      <c r="BZ220" s="191"/>
      <c r="CA220" s="191"/>
      <c r="CB220" s="191"/>
      <c r="CC220" s="191"/>
      <c r="CD220" s="191"/>
      <c r="CE220" s="191"/>
      <c r="CF220" s="191"/>
      <c r="CG220" s="191"/>
    </row>
    <row r="221" spans="5:85" x14ac:dyDescent="0.2"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  <c r="V221" s="191"/>
      <c r="W221" s="191"/>
      <c r="X221" s="191"/>
      <c r="Y221" s="191"/>
      <c r="Z221" s="191"/>
      <c r="AA221" s="191"/>
      <c r="AB221" s="191"/>
      <c r="AC221" s="191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91"/>
      <c r="AW221" s="191"/>
      <c r="AX221" s="191"/>
      <c r="AY221" s="191"/>
      <c r="AZ221" s="191"/>
      <c r="BA221" s="191"/>
      <c r="BB221" s="191"/>
      <c r="BC221" s="191"/>
      <c r="BD221" s="191"/>
      <c r="BE221" s="191"/>
      <c r="BF221" s="191"/>
      <c r="BG221" s="191"/>
      <c r="BH221" s="191"/>
      <c r="BI221" s="191"/>
      <c r="BJ221" s="191"/>
      <c r="BK221" s="191"/>
      <c r="BL221" s="191"/>
      <c r="BM221" s="191"/>
      <c r="BN221" s="191"/>
      <c r="BO221" s="191"/>
      <c r="BP221" s="191"/>
      <c r="BQ221" s="191"/>
      <c r="BR221" s="191"/>
      <c r="BS221" s="191"/>
      <c r="BT221" s="191"/>
      <c r="BU221" s="191"/>
      <c r="BV221" s="191"/>
      <c r="BW221" s="191"/>
      <c r="BX221" s="191"/>
      <c r="BY221" s="191"/>
      <c r="BZ221" s="191"/>
      <c r="CA221" s="191"/>
      <c r="CB221" s="191"/>
      <c r="CC221" s="191"/>
      <c r="CD221" s="191"/>
      <c r="CE221" s="191"/>
      <c r="CF221" s="191"/>
      <c r="CG221" s="191"/>
    </row>
    <row r="222" spans="5:85" x14ac:dyDescent="0.2"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  <c r="V222" s="191"/>
      <c r="W222" s="191"/>
      <c r="X222" s="191"/>
      <c r="Y222" s="191"/>
      <c r="Z222" s="191"/>
      <c r="AA222" s="191"/>
      <c r="AB222" s="191"/>
      <c r="AC222" s="191"/>
      <c r="AD222" s="191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91"/>
      <c r="AW222" s="191"/>
      <c r="AX222" s="191"/>
      <c r="AY222" s="191"/>
      <c r="AZ222" s="191"/>
      <c r="BA222" s="191"/>
      <c r="BB222" s="191"/>
      <c r="BC222" s="191"/>
      <c r="BD222" s="191"/>
      <c r="BE222" s="191"/>
      <c r="BF222" s="191"/>
      <c r="BG222" s="191"/>
      <c r="BH222" s="191"/>
      <c r="BI222" s="191"/>
      <c r="BJ222" s="191"/>
      <c r="BK222" s="191"/>
      <c r="BL222" s="191"/>
      <c r="BM222" s="191"/>
      <c r="BN222" s="191"/>
      <c r="BO222" s="191"/>
      <c r="BP222" s="191"/>
      <c r="BQ222" s="191"/>
      <c r="BR222" s="191"/>
      <c r="BS222" s="191"/>
      <c r="BT222" s="191"/>
      <c r="BU222" s="191"/>
      <c r="BV222" s="191"/>
      <c r="BW222" s="191"/>
      <c r="BX222" s="191"/>
      <c r="BY222" s="191"/>
      <c r="BZ222" s="191"/>
      <c r="CA222" s="191"/>
      <c r="CB222" s="191"/>
      <c r="CC222" s="191"/>
      <c r="CD222" s="191"/>
      <c r="CE222" s="191"/>
      <c r="CF222" s="191"/>
      <c r="CG222" s="191"/>
    </row>
    <row r="223" spans="5:85" x14ac:dyDescent="0.2"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91"/>
      <c r="AA223" s="191"/>
      <c r="AB223" s="191"/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91"/>
      <c r="AX223" s="191"/>
      <c r="AY223" s="191"/>
      <c r="AZ223" s="191"/>
      <c r="BA223" s="191"/>
      <c r="BB223" s="191"/>
      <c r="BC223" s="191"/>
      <c r="BD223" s="191"/>
      <c r="BE223" s="191"/>
      <c r="BF223" s="191"/>
      <c r="BG223" s="191"/>
      <c r="BH223" s="191"/>
      <c r="BI223" s="191"/>
      <c r="BJ223" s="191"/>
      <c r="BK223" s="191"/>
      <c r="BL223" s="191"/>
      <c r="BM223" s="191"/>
      <c r="BN223" s="191"/>
      <c r="BO223" s="191"/>
      <c r="BP223" s="191"/>
      <c r="BQ223" s="191"/>
      <c r="BR223" s="191"/>
      <c r="BS223" s="191"/>
      <c r="BT223" s="191"/>
      <c r="BU223" s="191"/>
      <c r="BV223" s="191"/>
      <c r="BW223" s="191"/>
      <c r="BX223" s="191"/>
      <c r="BY223" s="191"/>
      <c r="BZ223" s="191"/>
      <c r="CA223" s="191"/>
      <c r="CB223" s="191"/>
      <c r="CC223" s="191"/>
      <c r="CD223" s="191"/>
      <c r="CE223" s="191"/>
      <c r="CF223" s="191"/>
      <c r="CG223" s="191"/>
    </row>
    <row r="224" spans="5:85" x14ac:dyDescent="0.2"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  <c r="V224" s="191"/>
      <c r="W224" s="191"/>
      <c r="X224" s="191"/>
      <c r="Y224" s="191"/>
      <c r="Z224" s="191"/>
      <c r="AA224" s="191"/>
      <c r="AB224" s="191"/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91"/>
      <c r="AX224" s="191"/>
      <c r="AY224" s="191"/>
      <c r="AZ224" s="191"/>
      <c r="BA224" s="191"/>
      <c r="BB224" s="191"/>
      <c r="BC224" s="191"/>
      <c r="BD224" s="191"/>
      <c r="BE224" s="191"/>
      <c r="BF224" s="191"/>
      <c r="BG224" s="191"/>
      <c r="BH224" s="191"/>
      <c r="BI224" s="191"/>
      <c r="BJ224" s="191"/>
      <c r="BK224" s="191"/>
      <c r="BL224" s="191"/>
      <c r="BM224" s="191"/>
      <c r="BN224" s="191"/>
      <c r="BO224" s="191"/>
      <c r="BP224" s="191"/>
      <c r="BQ224" s="191"/>
      <c r="BR224" s="191"/>
      <c r="BS224" s="191"/>
      <c r="BT224" s="191"/>
      <c r="BU224" s="191"/>
      <c r="BV224" s="191"/>
      <c r="BW224" s="191"/>
      <c r="BX224" s="191"/>
      <c r="BY224" s="191"/>
      <c r="BZ224" s="191"/>
      <c r="CA224" s="191"/>
      <c r="CB224" s="191"/>
      <c r="CC224" s="191"/>
      <c r="CD224" s="191"/>
      <c r="CE224" s="191"/>
      <c r="CF224" s="191"/>
      <c r="CG224" s="191"/>
    </row>
    <row r="225" spans="5:85" x14ac:dyDescent="0.2"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  <c r="V225" s="191"/>
      <c r="W225" s="191"/>
      <c r="X225" s="191"/>
      <c r="Y225" s="191"/>
      <c r="Z225" s="191"/>
      <c r="AA225" s="191"/>
      <c r="AB225" s="191"/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91"/>
      <c r="AX225" s="191"/>
      <c r="AY225" s="191"/>
      <c r="AZ225" s="191"/>
      <c r="BA225" s="191"/>
      <c r="BB225" s="191"/>
      <c r="BC225" s="191"/>
      <c r="BD225" s="191"/>
      <c r="BE225" s="191"/>
      <c r="BF225" s="191"/>
      <c r="BG225" s="191"/>
      <c r="BH225" s="191"/>
      <c r="BI225" s="191"/>
      <c r="BJ225" s="191"/>
      <c r="BK225" s="191"/>
      <c r="BL225" s="191"/>
      <c r="BM225" s="191"/>
      <c r="BN225" s="191"/>
      <c r="BO225" s="191"/>
      <c r="BP225" s="191"/>
      <c r="BQ225" s="191"/>
      <c r="BR225" s="191"/>
      <c r="BS225" s="191"/>
      <c r="BT225" s="191"/>
      <c r="BU225" s="191"/>
      <c r="BV225" s="191"/>
      <c r="BW225" s="191"/>
      <c r="BX225" s="191"/>
      <c r="BY225" s="191"/>
      <c r="BZ225" s="191"/>
      <c r="CA225" s="191"/>
      <c r="CB225" s="191"/>
      <c r="CC225" s="191"/>
      <c r="CD225" s="191"/>
      <c r="CE225" s="191"/>
      <c r="CF225" s="191"/>
      <c r="CG225" s="191"/>
    </row>
    <row r="226" spans="5:85" x14ac:dyDescent="0.2"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91"/>
      <c r="AA226" s="191"/>
      <c r="AB226" s="191"/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91"/>
      <c r="AX226" s="191"/>
      <c r="AY226" s="191"/>
      <c r="AZ226" s="191"/>
      <c r="BA226" s="191"/>
      <c r="BB226" s="191"/>
      <c r="BC226" s="191"/>
      <c r="BD226" s="191"/>
      <c r="BE226" s="191"/>
      <c r="BF226" s="191"/>
      <c r="BG226" s="191"/>
      <c r="BH226" s="191"/>
      <c r="BI226" s="191"/>
      <c r="BJ226" s="191"/>
      <c r="BK226" s="191"/>
      <c r="BL226" s="191"/>
      <c r="BM226" s="191"/>
      <c r="BN226" s="191"/>
      <c r="BO226" s="191"/>
      <c r="BP226" s="191"/>
      <c r="BQ226" s="191"/>
      <c r="BR226" s="191"/>
      <c r="BS226" s="191"/>
      <c r="BT226" s="191"/>
      <c r="BU226" s="191"/>
      <c r="BV226" s="191"/>
      <c r="BW226" s="191"/>
      <c r="BX226" s="191"/>
      <c r="BY226" s="191"/>
      <c r="BZ226" s="191"/>
      <c r="CA226" s="191"/>
      <c r="CB226" s="191"/>
      <c r="CC226" s="191"/>
      <c r="CD226" s="191"/>
      <c r="CE226" s="191"/>
      <c r="CF226" s="191"/>
      <c r="CG226" s="191"/>
    </row>
    <row r="227" spans="5:85" x14ac:dyDescent="0.2"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  <c r="V227" s="191"/>
      <c r="W227" s="191"/>
      <c r="X227" s="191"/>
      <c r="Y227" s="191"/>
      <c r="Z227" s="191"/>
      <c r="AA227" s="191"/>
      <c r="AB227" s="191"/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91"/>
      <c r="AX227" s="191"/>
      <c r="AY227" s="191"/>
      <c r="AZ227" s="191"/>
      <c r="BA227" s="191"/>
      <c r="BB227" s="191"/>
      <c r="BC227" s="191"/>
      <c r="BD227" s="191"/>
      <c r="BE227" s="191"/>
      <c r="BF227" s="191"/>
      <c r="BG227" s="191"/>
      <c r="BH227" s="191"/>
      <c r="BI227" s="191"/>
      <c r="BJ227" s="191"/>
      <c r="BK227" s="191"/>
      <c r="BL227" s="191"/>
      <c r="BM227" s="191"/>
      <c r="BN227" s="191"/>
      <c r="BO227" s="191"/>
      <c r="BP227" s="191"/>
      <c r="BQ227" s="191"/>
      <c r="BR227" s="191"/>
      <c r="BS227" s="191"/>
      <c r="BT227" s="191"/>
      <c r="BU227" s="191"/>
      <c r="BV227" s="191"/>
      <c r="BW227" s="191"/>
      <c r="BX227" s="191"/>
      <c r="BY227" s="191"/>
      <c r="BZ227" s="191"/>
      <c r="CA227" s="191"/>
      <c r="CB227" s="191"/>
      <c r="CC227" s="191"/>
      <c r="CD227" s="191"/>
      <c r="CE227" s="191"/>
      <c r="CF227" s="191"/>
      <c r="CG227" s="191"/>
    </row>
    <row r="228" spans="5:85" x14ac:dyDescent="0.2"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  <c r="V228" s="191"/>
      <c r="W228" s="191"/>
      <c r="X228" s="191"/>
      <c r="Y228" s="191"/>
      <c r="Z228" s="191"/>
      <c r="AA228" s="191"/>
      <c r="AB228" s="191"/>
      <c r="AC228" s="191"/>
      <c r="AD228" s="191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91"/>
      <c r="AW228" s="191"/>
      <c r="AX228" s="191"/>
      <c r="AY228" s="191"/>
      <c r="AZ228" s="191"/>
      <c r="BA228" s="191"/>
      <c r="BB228" s="191"/>
      <c r="BC228" s="191"/>
      <c r="BD228" s="191"/>
      <c r="BE228" s="191"/>
      <c r="BF228" s="191"/>
      <c r="BG228" s="191"/>
      <c r="BH228" s="191"/>
      <c r="BI228" s="191"/>
      <c r="BJ228" s="191"/>
      <c r="BK228" s="191"/>
      <c r="BL228" s="191"/>
      <c r="BM228" s="191"/>
      <c r="BN228" s="191"/>
      <c r="BO228" s="191"/>
      <c r="BP228" s="191"/>
      <c r="BQ228" s="191"/>
      <c r="BR228" s="191"/>
      <c r="BS228" s="191"/>
      <c r="BT228" s="191"/>
      <c r="BU228" s="191"/>
      <c r="BV228" s="191"/>
      <c r="BW228" s="191"/>
      <c r="BX228" s="191"/>
      <c r="BY228" s="191"/>
      <c r="BZ228" s="191"/>
      <c r="CA228" s="191"/>
      <c r="CB228" s="191"/>
      <c r="CC228" s="191"/>
      <c r="CD228" s="191"/>
      <c r="CE228" s="191"/>
      <c r="CF228" s="191"/>
      <c r="CG228" s="191"/>
    </row>
    <row r="229" spans="5:85" x14ac:dyDescent="0.2"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  <c r="V229" s="191"/>
      <c r="W229" s="191"/>
      <c r="X229" s="191"/>
      <c r="Y229" s="191"/>
      <c r="Z229" s="191"/>
      <c r="AA229" s="191"/>
      <c r="AB229" s="191"/>
      <c r="AC229" s="191"/>
      <c r="AD229" s="191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91"/>
      <c r="AW229" s="191"/>
      <c r="AX229" s="191"/>
      <c r="AY229" s="191"/>
      <c r="AZ229" s="191"/>
      <c r="BA229" s="191"/>
      <c r="BB229" s="191"/>
      <c r="BC229" s="191"/>
      <c r="BD229" s="191"/>
      <c r="BE229" s="191"/>
      <c r="BF229" s="191"/>
      <c r="BG229" s="191"/>
      <c r="BH229" s="191"/>
      <c r="BI229" s="191"/>
      <c r="BJ229" s="191"/>
      <c r="BK229" s="191"/>
      <c r="BL229" s="191"/>
      <c r="BM229" s="191"/>
      <c r="BN229" s="191"/>
      <c r="BO229" s="191"/>
      <c r="BP229" s="191"/>
      <c r="BQ229" s="191"/>
      <c r="BR229" s="191"/>
      <c r="BS229" s="191"/>
      <c r="BT229" s="191"/>
      <c r="BU229" s="191"/>
      <c r="BV229" s="191"/>
      <c r="BW229" s="191"/>
      <c r="BX229" s="191"/>
      <c r="BY229" s="191"/>
      <c r="BZ229" s="191"/>
      <c r="CA229" s="191"/>
      <c r="CB229" s="191"/>
      <c r="CC229" s="191"/>
      <c r="CD229" s="191"/>
      <c r="CE229" s="191"/>
      <c r="CF229" s="191"/>
      <c r="CG229" s="191"/>
    </row>
    <row r="230" spans="5:85" x14ac:dyDescent="0.2"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  <c r="V230" s="191"/>
      <c r="W230" s="191"/>
      <c r="X230" s="191"/>
      <c r="Y230" s="191"/>
      <c r="Z230" s="191"/>
      <c r="AA230" s="191"/>
      <c r="AB230" s="191"/>
      <c r="AC230" s="191"/>
      <c r="AD230" s="191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91"/>
      <c r="AW230" s="191"/>
      <c r="AX230" s="191"/>
      <c r="AY230" s="191"/>
      <c r="AZ230" s="191"/>
      <c r="BA230" s="191"/>
      <c r="BB230" s="191"/>
      <c r="BC230" s="191"/>
      <c r="BD230" s="191"/>
      <c r="BE230" s="191"/>
      <c r="BF230" s="191"/>
      <c r="BG230" s="191"/>
      <c r="BH230" s="191"/>
      <c r="BI230" s="191"/>
      <c r="BJ230" s="191"/>
      <c r="BK230" s="191"/>
      <c r="BL230" s="191"/>
      <c r="BM230" s="191"/>
      <c r="BN230" s="191"/>
      <c r="BO230" s="191"/>
      <c r="BP230" s="191"/>
      <c r="BQ230" s="191"/>
      <c r="BR230" s="191"/>
      <c r="BS230" s="191"/>
      <c r="BT230" s="191"/>
      <c r="BU230" s="191"/>
      <c r="BV230" s="191"/>
      <c r="BW230" s="191"/>
      <c r="BX230" s="191"/>
      <c r="BY230" s="191"/>
      <c r="BZ230" s="191"/>
      <c r="CA230" s="191"/>
      <c r="CB230" s="191"/>
      <c r="CC230" s="191"/>
      <c r="CD230" s="191"/>
      <c r="CE230" s="191"/>
      <c r="CF230" s="191"/>
      <c r="CG230" s="191"/>
    </row>
    <row r="231" spans="5:85" x14ac:dyDescent="0.2"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  <c r="X231" s="191"/>
      <c r="Y231" s="191"/>
      <c r="Z231" s="191"/>
      <c r="AA231" s="191"/>
      <c r="AB231" s="191"/>
      <c r="AC231" s="191"/>
      <c r="AD231" s="191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91"/>
      <c r="AW231" s="191"/>
      <c r="AX231" s="191"/>
      <c r="AY231" s="191"/>
      <c r="AZ231" s="191"/>
      <c r="BA231" s="191"/>
      <c r="BB231" s="191"/>
      <c r="BC231" s="191"/>
      <c r="BD231" s="191"/>
      <c r="BE231" s="191"/>
      <c r="BF231" s="191"/>
      <c r="BG231" s="191"/>
      <c r="BH231" s="191"/>
      <c r="BI231" s="191"/>
      <c r="BJ231" s="191"/>
      <c r="BK231" s="191"/>
      <c r="BL231" s="191"/>
      <c r="BM231" s="191"/>
      <c r="BN231" s="191"/>
      <c r="BO231" s="191"/>
      <c r="BP231" s="191"/>
      <c r="BQ231" s="191"/>
      <c r="BR231" s="191"/>
      <c r="BS231" s="191"/>
      <c r="BT231" s="191"/>
      <c r="BU231" s="191"/>
      <c r="BV231" s="191"/>
      <c r="BW231" s="191"/>
      <c r="BX231" s="191"/>
      <c r="BY231" s="191"/>
      <c r="BZ231" s="191"/>
      <c r="CA231" s="191"/>
      <c r="CB231" s="191"/>
      <c r="CC231" s="191"/>
      <c r="CD231" s="191"/>
      <c r="CE231" s="191"/>
      <c r="CF231" s="191"/>
      <c r="CG231" s="191"/>
    </row>
    <row r="232" spans="5:85" x14ac:dyDescent="0.2"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  <c r="V232" s="191"/>
      <c r="W232" s="191"/>
      <c r="X232" s="191"/>
      <c r="Y232" s="191"/>
      <c r="Z232" s="191"/>
      <c r="AA232" s="191"/>
      <c r="AB232" s="191"/>
      <c r="AC232" s="191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91"/>
      <c r="AW232" s="191"/>
      <c r="AX232" s="191"/>
      <c r="AY232" s="191"/>
      <c r="AZ232" s="191"/>
      <c r="BA232" s="191"/>
      <c r="BB232" s="191"/>
      <c r="BC232" s="191"/>
      <c r="BD232" s="191"/>
      <c r="BE232" s="191"/>
      <c r="BF232" s="191"/>
      <c r="BG232" s="191"/>
      <c r="BH232" s="191"/>
      <c r="BI232" s="191"/>
      <c r="BJ232" s="191"/>
      <c r="BK232" s="191"/>
      <c r="BL232" s="191"/>
      <c r="BM232" s="191"/>
      <c r="BN232" s="191"/>
      <c r="BO232" s="191"/>
      <c r="BP232" s="191"/>
      <c r="BQ232" s="191"/>
      <c r="BR232" s="191"/>
      <c r="BS232" s="191"/>
      <c r="BT232" s="191"/>
      <c r="BU232" s="191"/>
      <c r="BV232" s="191"/>
      <c r="BW232" s="191"/>
      <c r="BX232" s="191"/>
      <c r="BY232" s="191"/>
      <c r="BZ232" s="191"/>
      <c r="CA232" s="191"/>
      <c r="CB232" s="191"/>
      <c r="CC232" s="191"/>
      <c r="CD232" s="191"/>
      <c r="CE232" s="191"/>
      <c r="CF232" s="191"/>
      <c r="CG232" s="191"/>
    </row>
    <row r="233" spans="5:85" x14ac:dyDescent="0.2"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  <c r="V233" s="191"/>
      <c r="W233" s="191"/>
      <c r="X233" s="191"/>
      <c r="Y233" s="191"/>
      <c r="Z233" s="191"/>
      <c r="AA233" s="191"/>
      <c r="AB233" s="191"/>
      <c r="AC233" s="191"/>
      <c r="AD233" s="191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91"/>
      <c r="AW233" s="191"/>
      <c r="AX233" s="191"/>
      <c r="AY233" s="191"/>
      <c r="AZ233" s="191"/>
      <c r="BA233" s="191"/>
      <c r="BB233" s="191"/>
      <c r="BC233" s="191"/>
      <c r="BD233" s="191"/>
      <c r="BE233" s="191"/>
      <c r="BF233" s="191"/>
      <c r="BG233" s="191"/>
      <c r="BH233" s="191"/>
      <c r="BI233" s="191"/>
      <c r="BJ233" s="191"/>
      <c r="BK233" s="191"/>
      <c r="BL233" s="191"/>
      <c r="BM233" s="191"/>
      <c r="BN233" s="191"/>
      <c r="BO233" s="191"/>
      <c r="BP233" s="191"/>
      <c r="BQ233" s="191"/>
      <c r="BR233" s="191"/>
      <c r="BS233" s="191"/>
      <c r="BT233" s="191"/>
      <c r="BU233" s="191"/>
      <c r="BV233" s="191"/>
      <c r="BW233" s="191"/>
      <c r="BX233" s="191"/>
      <c r="BY233" s="191"/>
      <c r="BZ233" s="191"/>
      <c r="CA233" s="191"/>
      <c r="CB233" s="191"/>
      <c r="CC233" s="191"/>
      <c r="CD233" s="191"/>
      <c r="CE233" s="191"/>
      <c r="CF233" s="191"/>
      <c r="CG233" s="191"/>
    </row>
    <row r="234" spans="5:85" x14ac:dyDescent="0.2"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  <c r="X234" s="191"/>
      <c r="Y234" s="191"/>
      <c r="Z234" s="191"/>
      <c r="AA234" s="191"/>
      <c r="AB234" s="191"/>
      <c r="AC234" s="191"/>
      <c r="AD234" s="191"/>
      <c r="AE234" s="191"/>
      <c r="AF234" s="191"/>
      <c r="AG234" s="191"/>
      <c r="AH234" s="191"/>
      <c r="AI234" s="191"/>
      <c r="AJ234" s="191"/>
      <c r="AK234" s="191"/>
      <c r="AL234" s="191"/>
      <c r="AM234" s="191"/>
      <c r="AN234" s="191"/>
      <c r="AO234" s="191"/>
      <c r="AP234" s="191"/>
      <c r="AQ234" s="191"/>
      <c r="AR234" s="191"/>
      <c r="AS234" s="191"/>
      <c r="AT234" s="191"/>
      <c r="AU234" s="191"/>
      <c r="AV234" s="191"/>
      <c r="AW234" s="191"/>
      <c r="AX234" s="191"/>
      <c r="AY234" s="191"/>
      <c r="AZ234" s="191"/>
      <c r="BA234" s="191"/>
      <c r="BB234" s="191"/>
      <c r="BC234" s="191"/>
      <c r="BD234" s="191"/>
      <c r="BE234" s="191"/>
      <c r="BF234" s="191"/>
      <c r="BG234" s="191"/>
      <c r="BH234" s="191"/>
      <c r="BI234" s="191"/>
      <c r="BJ234" s="191"/>
      <c r="BK234" s="191"/>
      <c r="BL234" s="191"/>
      <c r="BM234" s="191"/>
      <c r="BN234" s="191"/>
      <c r="BO234" s="191"/>
      <c r="BP234" s="191"/>
      <c r="BQ234" s="191"/>
      <c r="BR234" s="191"/>
      <c r="BS234" s="191"/>
      <c r="BT234" s="191"/>
      <c r="BU234" s="191"/>
      <c r="BV234" s="191"/>
      <c r="BW234" s="191"/>
      <c r="BX234" s="191"/>
      <c r="BY234" s="191"/>
      <c r="BZ234" s="191"/>
      <c r="CA234" s="191"/>
      <c r="CB234" s="191"/>
      <c r="CC234" s="191"/>
      <c r="CD234" s="191"/>
      <c r="CE234" s="191"/>
      <c r="CF234" s="191"/>
      <c r="CG234" s="191"/>
    </row>
    <row r="235" spans="5:85" x14ac:dyDescent="0.2"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  <c r="V235" s="191"/>
      <c r="W235" s="191"/>
      <c r="X235" s="191"/>
      <c r="Y235" s="191"/>
      <c r="Z235" s="191"/>
      <c r="AA235" s="191"/>
      <c r="AB235" s="191"/>
      <c r="AC235" s="191"/>
      <c r="AD235" s="191"/>
      <c r="AE235" s="191"/>
      <c r="AF235" s="191"/>
      <c r="AG235" s="191"/>
      <c r="AH235" s="191"/>
      <c r="AI235" s="191"/>
      <c r="AJ235" s="191"/>
      <c r="AK235" s="191"/>
      <c r="AL235" s="191"/>
      <c r="AM235" s="191"/>
      <c r="AN235" s="191"/>
      <c r="AO235" s="191"/>
      <c r="AP235" s="191"/>
      <c r="AQ235" s="191"/>
      <c r="AR235" s="191"/>
      <c r="AS235" s="191"/>
      <c r="AT235" s="191"/>
      <c r="AU235" s="191"/>
      <c r="AV235" s="191"/>
      <c r="AW235" s="191"/>
      <c r="AX235" s="191"/>
      <c r="AY235" s="191"/>
      <c r="AZ235" s="191"/>
      <c r="BA235" s="191"/>
      <c r="BB235" s="191"/>
      <c r="BC235" s="191"/>
      <c r="BD235" s="191"/>
      <c r="BE235" s="191"/>
      <c r="BF235" s="191"/>
      <c r="BG235" s="191"/>
      <c r="BH235" s="191"/>
      <c r="BI235" s="191"/>
      <c r="BJ235" s="191"/>
      <c r="BK235" s="191"/>
      <c r="BL235" s="191"/>
      <c r="BM235" s="191"/>
      <c r="BN235" s="191"/>
      <c r="BO235" s="191"/>
      <c r="BP235" s="191"/>
      <c r="BQ235" s="191"/>
      <c r="BR235" s="191"/>
      <c r="BS235" s="191"/>
      <c r="BT235" s="191"/>
      <c r="BU235" s="191"/>
      <c r="BV235" s="191"/>
      <c r="BW235" s="191"/>
      <c r="BX235" s="191"/>
      <c r="BY235" s="191"/>
      <c r="BZ235" s="191"/>
      <c r="CA235" s="191"/>
      <c r="CB235" s="191"/>
      <c r="CC235" s="191"/>
      <c r="CD235" s="191"/>
      <c r="CE235" s="191"/>
      <c r="CF235" s="191"/>
      <c r="CG235" s="191"/>
    </row>
    <row r="236" spans="5:85" x14ac:dyDescent="0.2"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  <c r="V236" s="191"/>
      <c r="W236" s="191"/>
      <c r="X236" s="191"/>
      <c r="Y236" s="191"/>
      <c r="Z236" s="191"/>
      <c r="AA236" s="191"/>
      <c r="AB236" s="191"/>
      <c r="AC236" s="191"/>
      <c r="AD236" s="191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91"/>
      <c r="AW236" s="191"/>
      <c r="AX236" s="191"/>
      <c r="AY236" s="191"/>
      <c r="AZ236" s="191"/>
      <c r="BA236" s="191"/>
      <c r="BB236" s="191"/>
      <c r="BC236" s="191"/>
      <c r="BD236" s="191"/>
      <c r="BE236" s="191"/>
      <c r="BF236" s="191"/>
      <c r="BG236" s="191"/>
      <c r="BH236" s="191"/>
      <c r="BI236" s="191"/>
      <c r="BJ236" s="191"/>
      <c r="BK236" s="191"/>
      <c r="BL236" s="191"/>
      <c r="BM236" s="191"/>
      <c r="BN236" s="191"/>
      <c r="BO236" s="191"/>
      <c r="BP236" s="191"/>
      <c r="BQ236" s="191"/>
      <c r="BR236" s="191"/>
      <c r="BS236" s="191"/>
      <c r="BT236" s="191"/>
      <c r="BU236" s="191"/>
      <c r="BV236" s="191"/>
      <c r="BW236" s="191"/>
      <c r="BX236" s="191"/>
      <c r="BY236" s="191"/>
      <c r="BZ236" s="191"/>
      <c r="CA236" s="191"/>
      <c r="CB236" s="191"/>
      <c r="CC236" s="191"/>
      <c r="CD236" s="191"/>
      <c r="CE236" s="191"/>
      <c r="CF236" s="191"/>
      <c r="CG236" s="191"/>
    </row>
    <row r="237" spans="5:85" x14ac:dyDescent="0.2"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  <c r="Z237" s="191"/>
      <c r="AA237" s="191"/>
      <c r="AB237" s="191"/>
      <c r="AC237" s="191"/>
      <c r="AD237" s="191"/>
      <c r="AE237" s="191"/>
      <c r="AF237" s="191"/>
      <c r="AG237" s="191"/>
      <c r="AH237" s="191"/>
      <c r="AI237" s="191"/>
      <c r="AJ237" s="191"/>
      <c r="AK237" s="191"/>
      <c r="AL237" s="191"/>
      <c r="AM237" s="191"/>
      <c r="AN237" s="191"/>
      <c r="AO237" s="191"/>
      <c r="AP237" s="191"/>
      <c r="AQ237" s="191"/>
      <c r="AR237" s="191"/>
      <c r="AS237" s="191"/>
      <c r="AT237" s="191"/>
      <c r="AU237" s="191"/>
      <c r="AV237" s="191"/>
      <c r="AW237" s="191"/>
      <c r="AX237" s="191"/>
      <c r="AY237" s="191"/>
      <c r="AZ237" s="191"/>
      <c r="BA237" s="191"/>
      <c r="BB237" s="191"/>
      <c r="BC237" s="191"/>
      <c r="BD237" s="191"/>
      <c r="BE237" s="191"/>
      <c r="BF237" s="191"/>
      <c r="BG237" s="191"/>
      <c r="BH237" s="191"/>
      <c r="BI237" s="191"/>
      <c r="BJ237" s="191"/>
      <c r="BK237" s="191"/>
      <c r="BL237" s="191"/>
      <c r="BM237" s="191"/>
      <c r="BN237" s="191"/>
      <c r="BO237" s="191"/>
      <c r="BP237" s="191"/>
      <c r="BQ237" s="191"/>
      <c r="BR237" s="191"/>
      <c r="BS237" s="191"/>
      <c r="BT237" s="191"/>
      <c r="BU237" s="191"/>
      <c r="BV237" s="191"/>
      <c r="BW237" s="191"/>
      <c r="BX237" s="191"/>
      <c r="BY237" s="191"/>
      <c r="BZ237" s="191"/>
      <c r="CA237" s="191"/>
      <c r="CB237" s="191"/>
      <c r="CC237" s="191"/>
      <c r="CD237" s="191"/>
      <c r="CE237" s="191"/>
      <c r="CF237" s="191"/>
      <c r="CG237" s="191"/>
    </row>
    <row r="238" spans="5:85" x14ac:dyDescent="0.2"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  <c r="Z238" s="191"/>
      <c r="AA238" s="191"/>
      <c r="AB238" s="191"/>
      <c r="AC238" s="191"/>
      <c r="AD238" s="191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91"/>
      <c r="AW238" s="191"/>
      <c r="AX238" s="191"/>
      <c r="AY238" s="191"/>
      <c r="AZ238" s="191"/>
      <c r="BA238" s="191"/>
      <c r="BB238" s="191"/>
      <c r="BC238" s="191"/>
      <c r="BD238" s="191"/>
      <c r="BE238" s="191"/>
      <c r="BF238" s="191"/>
      <c r="BG238" s="191"/>
      <c r="BH238" s="191"/>
      <c r="BI238" s="191"/>
      <c r="BJ238" s="191"/>
      <c r="BK238" s="191"/>
      <c r="BL238" s="191"/>
      <c r="BM238" s="191"/>
      <c r="BN238" s="191"/>
      <c r="BO238" s="191"/>
      <c r="BP238" s="191"/>
      <c r="BQ238" s="191"/>
      <c r="BR238" s="191"/>
      <c r="BS238" s="191"/>
      <c r="BT238" s="191"/>
      <c r="BU238" s="191"/>
      <c r="BV238" s="191"/>
      <c r="BW238" s="191"/>
      <c r="BX238" s="191"/>
      <c r="BY238" s="191"/>
      <c r="BZ238" s="191"/>
      <c r="CA238" s="191"/>
      <c r="CB238" s="191"/>
      <c r="CC238" s="191"/>
      <c r="CD238" s="191"/>
      <c r="CE238" s="191"/>
      <c r="CF238" s="191"/>
      <c r="CG238" s="191"/>
    </row>
    <row r="239" spans="5:85" x14ac:dyDescent="0.2"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  <c r="V239" s="191"/>
      <c r="W239" s="191"/>
      <c r="X239" s="191"/>
      <c r="Y239" s="191"/>
      <c r="Z239" s="191"/>
      <c r="AA239" s="191"/>
      <c r="AB239" s="191"/>
      <c r="AC239" s="191"/>
      <c r="AD239" s="191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91"/>
      <c r="AW239" s="191"/>
      <c r="AX239" s="191"/>
      <c r="AY239" s="191"/>
      <c r="AZ239" s="191"/>
      <c r="BA239" s="191"/>
      <c r="BB239" s="191"/>
      <c r="BC239" s="191"/>
      <c r="BD239" s="191"/>
      <c r="BE239" s="191"/>
      <c r="BF239" s="191"/>
      <c r="BG239" s="191"/>
      <c r="BH239" s="191"/>
      <c r="BI239" s="191"/>
      <c r="BJ239" s="191"/>
      <c r="BK239" s="191"/>
      <c r="BL239" s="191"/>
      <c r="BM239" s="191"/>
      <c r="BN239" s="191"/>
      <c r="BO239" s="191"/>
      <c r="BP239" s="191"/>
      <c r="BQ239" s="191"/>
      <c r="BR239" s="191"/>
      <c r="BS239" s="191"/>
      <c r="BT239" s="191"/>
      <c r="BU239" s="191"/>
      <c r="BV239" s="191"/>
      <c r="BW239" s="191"/>
      <c r="BX239" s="191"/>
      <c r="BY239" s="191"/>
      <c r="BZ239" s="191"/>
      <c r="CA239" s="191"/>
      <c r="CB239" s="191"/>
      <c r="CC239" s="191"/>
      <c r="CD239" s="191"/>
      <c r="CE239" s="191"/>
      <c r="CF239" s="191"/>
      <c r="CG239" s="191"/>
    </row>
    <row r="240" spans="5:85" x14ac:dyDescent="0.2"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  <c r="V240" s="191"/>
      <c r="W240" s="191"/>
      <c r="X240" s="191"/>
      <c r="Y240" s="191"/>
      <c r="Z240" s="191"/>
      <c r="AA240" s="191"/>
      <c r="AB240" s="191"/>
      <c r="AC240" s="191"/>
      <c r="AD240" s="191"/>
      <c r="AE240" s="191"/>
      <c r="AF240" s="191"/>
      <c r="AG240" s="191"/>
      <c r="AH240" s="191"/>
      <c r="AI240" s="191"/>
      <c r="AJ240" s="191"/>
      <c r="AK240" s="191"/>
      <c r="AL240" s="191"/>
      <c r="AM240" s="191"/>
      <c r="AN240" s="191"/>
      <c r="AO240" s="191"/>
      <c r="AP240" s="191"/>
      <c r="AQ240" s="191"/>
      <c r="AR240" s="191"/>
      <c r="AS240" s="191"/>
      <c r="AT240" s="191"/>
      <c r="AU240" s="191"/>
      <c r="AV240" s="191"/>
      <c r="AW240" s="191"/>
      <c r="AX240" s="191"/>
      <c r="AY240" s="191"/>
      <c r="AZ240" s="191"/>
      <c r="BA240" s="191"/>
      <c r="BB240" s="191"/>
      <c r="BC240" s="191"/>
      <c r="BD240" s="191"/>
      <c r="BE240" s="191"/>
      <c r="BF240" s="191"/>
      <c r="BG240" s="191"/>
      <c r="BH240" s="191"/>
      <c r="BI240" s="191"/>
      <c r="BJ240" s="191"/>
      <c r="BK240" s="191"/>
      <c r="BL240" s="191"/>
      <c r="BM240" s="191"/>
      <c r="BN240" s="191"/>
      <c r="BO240" s="191"/>
      <c r="BP240" s="191"/>
      <c r="BQ240" s="191"/>
      <c r="BR240" s="191"/>
      <c r="BS240" s="191"/>
      <c r="BT240" s="191"/>
      <c r="BU240" s="191"/>
      <c r="BV240" s="191"/>
      <c r="BW240" s="191"/>
      <c r="BX240" s="191"/>
      <c r="BY240" s="191"/>
      <c r="BZ240" s="191"/>
      <c r="CA240" s="191"/>
      <c r="CB240" s="191"/>
      <c r="CC240" s="191"/>
      <c r="CD240" s="191"/>
      <c r="CE240" s="191"/>
      <c r="CF240" s="191"/>
      <c r="CG240" s="191"/>
    </row>
    <row r="241" spans="5:85" x14ac:dyDescent="0.2"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  <c r="V241" s="191"/>
      <c r="W241" s="191"/>
      <c r="X241" s="191"/>
      <c r="Y241" s="191"/>
      <c r="Z241" s="191"/>
      <c r="AA241" s="191"/>
      <c r="AB241" s="191"/>
      <c r="AC241" s="191"/>
      <c r="AD241" s="191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91"/>
      <c r="AW241" s="191"/>
      <c r="AX241" s="191"/>
      <c r="AY241" s="191"/>
      <c r="AZ241" s="191"/>
      <c r="BA241" s="191"/>
      <c r="BB241" s="191"/>
      <c r="BC241" s="191"/>
      <c r="BD241" s="191"/>
      <c r="BE241" s="191"/>
      <c r="BF241" s="191"/>
      <c r="BG241" s="191"/>
      <c r="BH241" s="191"/>
      <c r="BI241" s="191"/>
      <c r="BJ241" s="191"/>
      <c r="BK241" s="191"/>
      <c r="BL241" s="191"/>
      <c r="BM241" s="191"/>
      <c r="BN241" s="191"/>
      <c r="BO241" s="191"/>
      <c r="BP241" s="191"/>
      <c r="BQ241" s="191"/>
      <c r="BR241" s="191"/>
      <c r="BS241" s="191"/>
      <c r="BT241" s="191"/>
      <c r="BU241" s="191"/>
      <c r="BV241" s="191"/>
      <c r="BW241" s="191"/>
      <c r="BX241" s="191"/>
      <c r="BY241" s="191"/>
      <c r="BZ241" s="191"/>
      <c r="CA241" s="191"/>
      <c r="CB241" s="191"/>
      <c r="CC241" s="191"/>
      <c r="CD241" s="191"/>
      <c r="CE241" s="191"/>
      <c r="CF241" s="191"/>
      <c r="CG241" s="191"/>
    </row>
    <row r="242" spans="5:85" x14ac:dyDescent="0.2"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  <c r="V242" s="191"/>
      <c r="W242" s="191"/>
      <c r="X242" s="191"/>
      <c r="Y242" s="191"/>
      <c r="Z242" s="191"/>
      <c r="AA242" s="191"/>
      <c r="AB242" s="191"/>
      <c r="AC242" s="191"/>
      <c r="AD242" s="191"/>
      <c r="AE242" s="191"/>
      <c r="AF242" s="191"/>
      <c r="AG242" s="191"/>
      <c r="AH242" s="191"/>
      <c r="AI242" s="191"/>
      <c r="AJ242" s="191"/>
      <c r="AK242" s="191"/>
      <c r="AL242" s="191"/>
      <c r="AM242" s="191"/>
      <c r="AN242" s="191"/>
      <c r="AO242" s="191"/>
      <c r="AP242" s="191"/>
      <c r="AQ242" s="191"/>
      <c r="AR242" s="191"/>
      <c r="AS242" s="191"/>
      <c r="AT242" s="191"/>
      <c r="AU242" s="191"/>
      <c r="AV242" s="191"/>
      <c r="AW242" s="191"/>
      <c r="AX242" s="191"/>
      <c r="AY242" s="191"/>
      <c r="AZ242" s="191"/>
      <c r="BA242" s="191"/>
      <c r="BB242" s="191"/>
      <c r="BC242" s="191"/>
      <c r="BD242" s="191"/>
      <c r="BE242" s="191"/>
      <c r="BF242" s="191"/>
      <c r="BG242" s="191"/>
      <c r="BH242" s="191"/>
      <c r="BI242" s="191"/>
      <c r="BJ242" s="191"/>
      <c r="BK242" s="191"/>
      <c r="BL242" s="191"/>
      <c r="BM242" s="191"/>
      <c r="BN242" s="191"/>
      <c r="BO242" s="191"/>
      <c r="BP242" s="191"/>
      <c r="BQ242" s="191"/>
      <c r="BR242" s="191"/>
      <c r="BS242" s="191"/>
      <c r="BT242" s="191"/>
      <c r="BU242" s="191"/>
      <c r="BV242" s="191"/>
      <c r="BW242" s="191"/>
      <c r="BX242" s="191"/>
      <c r="BY242" s="191"/>
      <c r="BZ242" s="191"/>
      <c r="CA242" s="191"/>
      <c r="CB242" s="191"/>
      <c r="CC242" s="191"/>
      <c r="CD242" s="191"/>
      <c r="CE242" s="191"/>
      <c r="CF242" s="191"/>
      <c r="CG242" s="191"/>
    </row>
    <row r="243" spans="5:85" x14ac:dyDescent="0.2"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  <c r="V243" s="191"/>
      <c r="W243" s="191"/>
      <c r="X243" s="191"/>
      <c r="Y243" s="191"/>
      <c r="Z243" s="191"/>
      <c r="AA243" s="191"/>
      <c r="AB243" s="191"/>
      <c r="AC243" s="191"/>
      <c r="AD243" s="191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191"/>
      <c r="AQ243" s="191"/>
      <c r="AR243" s="191"/>
      <c r="AS243" s="191"/>
      <c r="AT243" s="191"/>
      <c r="AU243" s="191"/>
      <c r="AV243" s="191"/>
      <c r="AW243" s="191"/>
      <c r="AX243" s="191"/>
      <c r="AY243" s="191"/>
      <c r="AZ243" s="191"/>
      <c r="BA243" s="191"/>
      <c r="BB243" s="191"/>
      <c r="BC243" s="191"/>
      <c r="BD243" s="191"/>
      <c r="BE243" s="191"/>
      <c r="BF243" s="191"/>
      <c r="BG243" s="191"/>
      <c r="BH243" s="191"/>
      <c r="BI243" s="191"/>
      <c r="BJ243" s="191"/>
      <c r="BK243" s="191"/>
      <c r="BL243" s="191"/>
      <c r="BM243" s="191"/>
      <c r="BN243" s="191"/>
      <c r="BO243" s="191"/>
      <c r="BP243" s="191"/>
      <c r="BQ243" s="191"/>
      <c r="BR243" s="191"/>
      <c r="BS243" s="191"/>
      <c r="BT243" s="191"/>
      <c r="BU243" s="191"/>
      <c r="BV243" s="191"/>
      <c r="BW243" s="191"/>
      <c r="BX243" s="191"/>
      <c r="BY243" s="191"/>
      <c r="BZ243" s="191"/>
      <c r="CA243" s="191"/>
      <c r="CB243" s="191"/>
      <c r="CC243" s="191"/>
      <c r="CD243" s="191"/>
      <c r="CE243" s="191"/>
      <c r="CF243" s="191"/>
      <c r="CG243" s="191"/>
    </row>
    <row r="244" spans="5:85" x14ac:dyDescent="0.2"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  <c r="V244" s="191"/>
      <c r="W244" s="191"/>
      <c r="X244" s="191"/>
      <c r="Y244" s="191"/>
      <c r="Z244" s="191"/>
      <c r="AA244" s="191"/>
      <c r="AB244" s="191"/>
      <c r="AC244" s="191"/>
      <c r="AD244" s="191"/>
      <c r="AE244" s="191"/>
      <c r="AF244" s="191"/>
      <c r="AG244" s="191"/>
      <c r="AH244" s="191"/>
      <c r="AI244" s="191"/>
      <c r="AJ244" s="191"/>
      <c r="AK244" s="191"/>
      <c r="AL244" s="191"/>
      <c r="AM244" s="191"/>
      <c r="AN244" s="191"/>
      <c r="AO244" s="191"/>
      <c r="AP244" s="191"/>
      <c r="AQ244" s="191"/>
      <c r="AR244" s="191"/>
      <c r="AS244" s="191"/>
      <c r="AT244" s="191"/>
      <c r="AU244" s="191"/>
      <c r="AV244" s="191"/>
      <c r="AW244" s="191"/>
      <c r="AX244" s="191"/>
      <c r="AY244" s="191"/>
      <c r="AZ244" s="191"/>
      <c r="BA244" s="191"/>
      <c r="BB244" s="191"/>
      <c r="BC244" s="191"/>
      <c r="BD244" s="191"/>
      <c r="BE244" s="191"/>
      <c r="BF244" s="191"/>
      <c r="BG244" s="191"/>
      <c r="BH244" s="191"/>
      <c r="BI244" s="191"/>
      <c r="BJ244" s="191"/>
      <c r="BK244" s="191"/>
      <c r="BL244" s="191"/>
      <c r="BM244" s="191"/>
      <c r="BN244" s="191"/>
      <c r="BO244" s="191"/>
      <c r="BP244" s="191"/>
      <c r="BQ244" s="191"/>
      <c r="BR244" s="191"/>
      <c r="BS244" s="191"/>
      <c r="BT244" s="191"/>
      <c r="BU244" s="191"/>
      <c r="BV244" s="191"/>
      <c r="BW244" s="191"/>
      <c r="BX244" s="191"/>
      <c r="BY244" s="191"/>
      <c r="BZ244" s="191"/>
      <c r="CA244" s="191"/>
      <c r="CB244" s="191"/>
      <c r="CC244" s="191"/>
      <c r="CD244" s="191"/>
      <c r="CE244" s="191"/>
      <c r="CF244" s="191"/>
      <c r="CG244" s="191"/>
    </row>
    <row r="245" spans="5:85" x14ac:dyDescent="0.2"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  <c r="V245" s="191"/>
      <c r="W245" s="191"/>
      <c r="X245" s="191"/>
      <c r="Y245" s="191"/>
      <c r="Z245" s="191"/>
      <c r="AA245" s="191"/>
      <c r="AB245" s="191"/>
      <c r="AC245" s="191"/>
      <c r="AD245" s="191"/>
      <c r="AE245" s="191"/>
      <c r="AF245" s="191"/>
      <c r="AG245" s="191"/>
      <c r="AH245" s="191"/>
      <c r="AI245" s="191"/>
      <c r="AJ245" s="191"/>
      <c r="AK245" s="191"/>
      <c r="AL245" s="191"/>
      <c r="AM245" s="191"/>
      <c r="AN245" s="191"/>
      <c r="AO245" s="191"/>
      <c r="AP245" s="191"/>
      <c r="AQ245" s="191"/>
      <c r="AR245" s="191"/>
      <c r="AS245" s="191"/>
      <c r="AT245" s="191"/>
      <c r="AU245" s="191"/>
      <c r="AV245" s="191"/>
      <c r="AW245" s="191"/>
      <c r="AX245" s="191"/>
      <c r="AY245" s="191"/>
      <c r="AZ245" s="191"/>
      <c r="BA245" s="191"/>
      <c r="BB245" s="191"/>
      <c r="BC245" s="191"/>
      <c r="BD245" s="191"/>
      <c r="BE245" s="191"/>
      <c r="BF245" s="191"/>
      <c r="BG245" s="191"/>
      <c r="BH245" s="191"/>
      <c r="BI245" s="191"/>
      <c r="BJ245" s="191"/>
      <c r="BK245" s="191"/>
      <c r="BL245" s="191"/>
      <c r="BM245" s="191"/>
      <c r="BN245" s="191"/>
      <c r="BO245" s="191"/>
      <c r="BP245" s="191"/>
      <c r="BQ245" s="191"/>
      <c r="BR245" s="191"/>
      <c r="BS245" s="191"/>
      <c r="BT245" s="191"/>
      <c r="BU245" s="191"/>
      <c r="BV245" s="191"/>
      <c r="BW245" s="191"/>
      <c r="BX245" s="191"/>
      <c r="BY245" s="191"/>
      <c r="BZ245" s="191"/>
      <c r="CA245" s="191"/>
      <c r="CB245" s="191"/>
      <c r="CC245" s="191"/>
      <c r="CD245" s="191"/>
      <c r="CE245" s="191"/>
      <c r="CF245" s="191"/>
      <c r="CG245" s="191"/>
    </row>
    <row r="246" spans="5:85" x14ac:dyDescent="0.2"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  <c r="V246" s="191"/>
      <c r="W246" s="191"/>
      <c r="X246" s="191"/>
      <c r="Y246" s="191"/>
      <c r="Z246" s="191"/>
      <c r="AA246" s="191"/>
      <c r="AB246" s="191"/>
      <c r="AC246" s="191"/>
      <c r="AD246" s="191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91"/>
      <c r="AW246" s="191"/>
      <c r="AX246" s="191"/>
      <c r="AY246" s="191"/>
      <c r="AZ246" s="191"/>
      <c r="BA246" s="191"/>
      <c r="BB246" s="191"/>
      <c r="BC246" s="191"/>
      <c r="BD246" s="191"/>
      <c r="BE246" s="191"/>
      <c r="BF246" s="191"/>
      <c r="BG246" s="191"/>
      <c r="BH246" s="191"/>
      <c r="BI246" s="191"/>
      <c r="BJ246" s="191"/>
      <c r="BK246" s="191"/>
      <c r="BL246" s="191"/>
      <c r="BM246" s="191"/>
      <c r="BN246" s="191"/>
      <c r="BO246" s="191"/>
      <c r="BP246" s="191"/>
      <c r="BQ246" s="191"/>
      <c r="BR246" s="191"/>
      <c r="BS246" s="191"/>
      <c r="BT246" s="191"/>
      <c r="BU246" s="191"/>
      <c r="BV246" s="191"/>
      <c r="BW246" s="191"/>
      <c r="BX246" s="191"/>
      <c r="BY246" s="191"/>
      <c r="BZ246" s="191"/>
      <c r="CA246" s="191"/>
      <c r="CB246" s="191"/>
      <c r="CC246" s="191"/>
      <c r="CD246" s="191"/>
      <c r="CE246" s="191"/>
      <c r="CF246" s="191"/>
      <c r="CG246" s="191"/>
    </row>
    <row r="247" spans="5:85" x14ac:dyDescent="0.2"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  <c r="V247" s="191"/>
      <c r="W247" s="191"/>
      <c r="X247" s="191"/>
      <c r="Y247" s="191"/>
      <c r="Z247" s="191"/>
      <c r="AA247" s="191"/>
      <c r="AB247" s="191"/>
      <c r="AC247" s="191"/>
      <c r="AD247" s="191"/>
      <c r="AE247" s="191"/>
      <c r="AF247" s="191"/>
      <c r="AG247" s="191"/>
      <c r="AH247" s="191"/>
      <c r="AI247" s="191"/>
      <c r="AJ247" s="191"/>
      <c r="AK247" s="191"/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91"/>
      <c r="AW247" s="191"/>
      <c r="AX247" s="191"/>
      <c r="AY247" s="191"/>
      <c r="AZ247" s="191"/>
      <c r="BA247" s="191"/>
      <c r="BB247" s="191"/>
      <c r="BC247" s="191"/>
      <c r="BD247" s="191"/>
      <c r="BE247" s="191"/>
      <c r="BF247" s="191"/>
      <c r="BG247" s="191"/>
      <c r="BH247" s="191"/>
      <c r="BI247" s="191"/>
      <c r="BJ247" s="191"/>
      <c r="BK247" s="191"/>
      <c r="BL247" s="191"/>
      <c r="BM247" s="191"/>
      <c r="BN247" s="191"/>
      <c r="BO247" s="191"/>
      <c r="BP247" s="191"/>
      <c r="BQ247" s="191"/>
      <c r="BR247" s="191"/>
      <c r="BS247" s="191"/>
      <c r="BT247" s="191"/>
      <c r="BU247" s="191"/>
      <c r="BV247" s="191"/>
      <c r="BW247" s="191"/>
      <c r="BX247" s="191"/>
      <c r="BY247" s="191"/>
      <c r="BZ247" s="191"/>
      <c r="CA247" s="191"/>
      <c r="CB247" s="191"/>
      <c r="CC247" s="191"/>
      <c r="CD247" s="191"/>
      <c r="CE247" s="191"/>
      <c r="CF247" s="191"/>
      <c r="CG247" s="191"/>
    </row>
    <row r="248" spans="5:85" x14ac:dyDescent="0.2"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  <c r="V248" s="191"/>
      <c r="W248" s="191"/>
      <c r="X248" s="191"/>
      <c r="Y248" s="191"/>
      <c r="Z248" s="191"/>
      <c r="AA248" s="191"/>
      <c r="AB248" s="191"/>
      <c r="AC248" s="191"/>
      <c r="AD248" s="191"/>
      <c r="AE248" s="191"/>
      <c r="AF248" s="191"/>
      <c r="AG248" s="191"/>
      <c r="AH248" s="191"/>
      <c r="AI248" s="191"/>
      <c r="AJ248" s="191"/>
      <c r="AK248" s="191"/>
      <c r="AL248" s="191"/>
      <c r="AM248" s="191"/>
      <c r="AN248" s="191"/>
      <c r="AO248" s="191"/>
      <c r="AP248" s="191"/>
      <c r="AQ248" s="191"/>
      <c r="AR248" s="191"/>
      <c r="AS248" s="191"/>
      <c r="AT248" s="191"/>
      <c r="AU248" s="191"/>
      <c r="AV248" s="191"/>
      <c r="AW248" s="191"/>
      <c r="AX248" s="191"/>
      <c r="AY248" s="191"/>
      <c r="AZ248" s="191"/>
      <c r="BA248" s="191"/>
      <c r="BB248" s="191"/>
      <c r="BC248" s="191"/>
      <c r="BD248" s="191"/>
      <c r="BE248" s="191"/>
      <c r="BF248" s="191"/>
      <c r="BG248" s="191"/>
      <c r="BH248" s="191"/>
      <c r="BI248" s="191"/>
      <c r="BJ248" s="191"/>
      <c r="BK248" s="191"/>
      <c r="BL248" s="191"/>
      <c r="BM248" s="191"/>
      <c r="BN248" s="191"/>
      <c r="BO248" s="191"/>
      <c r="BP248" s="191"/>
      <c r="BQ248" s="191"/>
      <c r="BR248" s="191"/>
      <c r="BS248" s="191"/>
      <c r="BT248" s="191"/>
      <c r="BU248" s="191"/>
      <c r="BV248" s="191"/>
      <c r="BW248" s="191"/>
      <c r="BX248" s="191"/>
      <c r="BY248" s="191"/>
      <c r="BZ248" s="191"/>
      <c r="CA248" s="191"/>
      <c r="CB248" s="191"/>
      <c r="CC248" s="191"/>
      <c r="CD248" s="191"/>
      <c r="CE248" s="191"/>
      <c r="CF248" s="191"/>
      <c r="CG248" s="191"/>
    </row>
    <row r="249" spans="5:85" x14ac:dyDescent="0.2"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  <c r="V249" s="191"/>
      <c r="W249" s="191"/>
      <c r="X249" s="191"/>
      <c r="Y249" s="191"/>
      <c r="Z249" s="191"/>
      <c r="AA249" s="191"/>
      <c r="AB249" s="191"/>
      <c r="AC249" s="191"/>
      <c r="AD249" s="191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91"/>
      <c r="AX249" s="191"/>
      <c r="AY249" s="191"/>
      <c r="AZ249" s="191"/>
      <c r="BA249" s="191"/>
      <c r="BB249" s="191"/>
      <c r="BC249" s="191"/>
      <c r="BD249" s="191"/>
      <c r="BE249" s="191"/>
      <c r="BF249" s="191"/>
      <c r="BG249" s="191"/>
      <c r="BH249" s="191"/>
      <c r="BI249" s="191"/>
      <c r="BJ249" s="191"/>
      <c r="BK249" s="191"/>
      <c r="BL249" s="191"/>
      <c r="BM249" s="191"/>
      <c r="BN249" s="191"/>
      <c r="BO249" s="191"/>
      <c r="BP249" s="191"/>
      <c r="BQ249" s="191"/>
      <c r="BR249" s="191"/>
      <c r="BS249" s="191"/>
      <c r="BT249" s="191"/>
      <c r="BU249" s="191"/>
      <c r="BV249" s="191"/>
      <c r="BW249" s="191"/>
      <c r="BX249" s="191"/>
      <c r="BY249" s="191"/>
      <c r="BZ249" s="191"/>
      <c r="CA249" s="191"/>
      <c r="CB249" s="191"/>
      <c r="CC249" s="191"/>
      <c r="CD249" s="191"/>
      <c r="CE249" s="191"/>
      <c r="CF249" s="191"/>
      <c r="CG249" s="191"/>
    </row>
    <row r="250" spans="5:85" x14ac:dyDescent="0.2"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  <c r="V250" s="191"/>
      <c r="W250" s="191"/>
      <c r="X250" s="191"/>
      <c r="Y250" s="191"/>
      <c r="Z250" s="191"/>
      <c r="AA250" s="191"/>
      <c r="AB250" s="191"/>
      <c r="AC250" s="191"/>
      <c r="AD250" s="191"/>
      <c r="AE250" s="191"/>
      <c r="AF250" s="191"/>
      <c r="AG250" s="191"/>
      <c r="AH250" s="191"/>
      <c r="AI250" s="191"/>
      <c r="AJ250" s="191"/>
      <c r="AK250" s="191"/>
      <c r="AL250" s="191"/>
      <c r="AM250" s="191"/>
      <c r="AN250" s="191"/>
      <c r="AO250" s="191"/>
      <c r="AP250" s="191"/>
      <c r="AQ250" s="191"/>
      <c r="AR250" s="191"/>
      <c r="AS250" s="191"/>
      <c r="AT250" s="191"/>
      <c r="AU250" s="191"/>
      <c r="AV250" s="191"/>
      <c r="AW250" s="191"/>
      <c r="AX250" s="191"/>
      <c r="AY250" s="191"/>
      <c r="AZ250" s="191"/>
      <c r="BA250" s="191"/>
      <c r="BB250" s="191"/>
      <c r="BC250" s="191"/>
      <c r="BD250" s="191"/>
      <c r="BE250" s="191"/>
      <c r="BF250" s="191"/>
      <c r="BG250" s="191"/>
      <c r="BH250" s="191"/>
      <c r="BI250" s="191"/>
      <c r="BJ250" s="191"/>
      <c r="BK250" s="191"/>
      <c r="BL250" s="191"/>
      <c r="BM250" s="191"/>
      <c r="BN250" s="191"/>
      <c r="BO250" s="191"/>
      <c r="BP250" s="191"/>
      <c r="BQ250" s="191"/>
      <c r="BR250" s="191"/>
      <c r="BS250" s="191"/>
      <c r="BT250" s="191"/>
      <c r="BU250" s="191"/>
      <c r="BV250" s="191"/>
      <c r="BW250" s="191"/>
      <c r="BX250" s="191"/>
      <c r="BY250" s="191"/>
      <c r="BZ250" s="191"/>
      <c r="CA250" s="191"/>
      <c r="CB250" s="191"/>
      <c r="CC250" s="191"/>
      <c r="CD250" s="191"/>
      <c r="CE250" s="191"/>
      <c r="CF250" s="191"/>
      <c r="CG250" s="191"/>
    </row>
    <row r="251" spans="5:85" x14ac:dyDescent="0.2"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  <c r="V251" s="191"/>
      <c r="W251" s="191"/>
      <c r="X251" s="191"/>
      <c r="Y251" s="191"/>
      <c r="Z251" s="191"/>
      <c r="AA251" s="191"/>
      <c r="AB251" s="191"/>
      <c r="AC251" s="191"/>
      <c r="AD251" s="191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91"/>
      <c r="AW251" s="191"/>
      <c r="AX251" s="191"/>
      <c r="AY251" s="191"/>
      <c r="AZ251" s="191"/>
      <c r="BA251" s="191"/>
      <c r="BB251" s="191"/>
      <c r="BC251" s="191"/>
      <c r="BD251" s="191"/>
      <c r="BE251" s="191"/>
      <c r="BF251" s="191"/>
      <c r="BG251" s="191"/>
      <c r="BH251" s="191"/>
      <c r="BI251" s="191"/>
      <c r="BJ251" s="191"/>
      <c r="BK251" s="191"/>
      <c r="BL251" s="191"/>
      <c r="BM251" s="191"/>
      <c r="BN251" s="191"/>
      <c r="BO251" s="191"/>
      <c r="BP251" s="191"/>
      <c r="BQ251" s="191"/>
      <c r="BR251" s="191"/>
      <c r="BS251" s="191"/>
      <c r="BT251" s="191"/>
      <c r="BU251" s="191"/>
      <c r="BV251" s="191"/>
      <c r="BW251" s="191"/>
      <c r="BX251" s="191"/>
      <c r="BY251" s="191"/>
      <c r="BZ251" s="191"/>
      <c r="CA251" s="191"/>
      <c r="CB251" s="191"/>
      <c r="CC251" s="191"/>
      <c r="CD251" s="191"/>
      <c r="CE251" s="191"/>
      <c r="CF251" s="191"/>
      <c r="CG251" s="191"/>
    </row>
    <row r="252" spans="5:85" x14ac:dyDescent="0.2"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  <c r="V252" s="191"/>
      <c r="W252" s="191"/>
      <c r="X252" s="191"/>
      <c r="Y252" s="191"/>
      <c r="Z252" s="191"/>
      <c r="AA252" s="191"/>
      <c r="AB252" s="191"/>
      <c r="AC252" s="191"/>
      <c r="AD252" s="191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91"/>
      <c r="AQ252" s="191"/>
      <c r="AR252" s="191"/>
      <c r="AS252" s="191"/>
      <c r="AT252" s="191"/>
      <c r="AU252" s="191"/>
      <c r="AV252" s="191"/>
      <c r="AW252" s="191"/>
      <c r="AX252" s="191"/>
      <c r="AY252" s="191"/>
      <c r="AZ252" s="191"/>
      <c r="BA252" s="191"/>
      <c r="BB252" s="191"/>
      <c r="BC252" s="191"/>
      <c r="BD252" s="191"/>
      <c r="BE252" s="191"/>
      <c r="BF252" s="191"/>
      <c r="BG252" s="191"/>
      <c r="BH252" s="191"/>
      <c r="BI252" s="191"/>
      <c r="BJ252" s="191"/>
      <c r="BK252" s="191"/>
      <c r="BL252" s="191"/>
      <c r="BM252" s="191"/>
      <c r="BN252" s="191"/>
      <c r="BO252" s="191"/>
      <c r="BP252" s="191"/>
      <c r="BQ252" s="191"/>
      <c r="BR252" s="191"/>
      <c r="BS252" s="191"/>
      <c r="BT252" s="191"/>
      <c r="BU252" s="191"/>
      <c r="BV252" s="191"/>
      <c r="BW252" s="191"/>
      <c r="BX252" s="191"/>
      <c r="BY252" s="191"/>
      <c r="BZ252" s="191"/>
      <c r="CA252" s="191"/>
      <c r="CB252" s="191"/>
      <c r="CC252" s="191"/>
      <c r="CD252" s="191"/>
      <c r="CE252" s="191"/>
      <c r="CF252" s="191"/>
      <c r="CG252" s="191"/>
    </row>
    <row r="253" spans="5:85" x14ac:dyDescent="0.2"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  <c r="V253" s="191"/>
      <c r="W253" s="191"/>
      <c r="X253" s="191"/>
      <c r="Y253" s="191"/>
      <c r="Z253" s="191"/>
      <c r="AA253" s="191"/>
      <c r="AB253" s="191"/>
      <c r="AC253" s="191"/>
      <c r="AD253" s="191"/>
      <c r="AE253" s="191"/>
      <c r="AF253" s="191"/>
      <c r="AG253" s="191"/>
      <c r="AH253" s="191"/>
      <c r="AI253" s="191"/>
      <c r="AJ253" s="191"/>
      <c r="AK253" s="191"/>
      <c r="AL253" s="191"/>
      <c r="AM253" s="191"/>
      <c r="AN253" s="191"/>
      <c r="AO253" s="191"/>
      <c r="AP253" s="191"/>
      <c r="AQ253" s="191"/>
      <c r="AR253" s="191"/>
      <c r="AS253" s="191"/>
      <c r="AT253" s="191"/>
      <c r="AU253" s="191"/>
      <c r="AV253" s="191"/>
      <c r="AW253" s="191"/>
      <c r="AX253" s="191"/>
      <c r="AY253" s="191"/>
      <c r="AZ253" s="191"/>
      <c r="BA253" s="191"/>
      <c r="BB253" s="191"/>
      <c r="BC253" s="191"/>
      <c r="BD253" s="191"/>
      <c r="BE253" s="191"/>
      <c r="BF253" s="191"/>
      <c r="BG253" s="191"/>
      <c r="BH253" s="191"/>
      <c r="BI253" s="191"/>
      <c r="BJ253" s="191"/>
      <c r="BK253" s="191"/>
      <c r="BL253" s="191"/>
      <c r="BM253" s="191"/>
      <c r="BN253" s="191"/>
      <c r="BO253" s="191"/>
      <c r="BP253" s="191"/>
      <c r="BQ253" s="191"/>
      <c r="BR253" s="191"/>
      <c r="BS253" s="191"/>
      <c r="BT253" s="191"/>
      <c r="BU253" s="191"/>
      <c r="BV253" s="191"/>
      <c r="BW253" s="191"/>
      <c r="BX253" s="191"/>
      <c r="BY253" s="191"/>
      <c r="BZ253" s="191"/>
      <c r="CA253" s="191"/>
      <c r="CB253" s="191"/>
      <c r="CC253" s="191"/>
      <c r="CD253" s="191"/>
      <c r="CE253" s="191"/>
      <c r="CF253" s="191"/>
      <c r="CG253" s="191"/>
    </row>
    <row r="254" spans="5:85" x14ac:dyDescent="0.2"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  <c r="V254" s="191"/>
      <c r="W254" s="191"/>
      <c r="X254" s="191"/>
      <c r="Y254" s="191"/>
      <c r="Z254" s="191"/>
      <c r="AA254" s="191"/>
      <c r="AB254" s="191"/>
      <c r="AC254" s="191"/>
      <c r="AD254" s="191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191"/>
      <c r="AQ254" s="191"/>
      <c r="AR254" s="191"/>
      <c r="AS254" s="191"/>
      <c r="AT254" s="191"/>
      <c r="AU254" s="191"/>
      <c r="AV254" s="191"/>
      <c r="AW254" s="191"/>
      <c r="AX254" s="191"/>
      <c r="AY254" s="191"/>
      <c r="AZ254" s="191"/>
      <c r="BA254" s="191"/>
      <c r="BB254" s="191"/>
      <c r="BC254" s="191"/>
      <c r="BD254" s="191"/>
      <c r="BE254" s="191"/>
      <c r="BF254" s="191"/>
      <c r="BG254" s="191"/>
      <c r="BH254" s="191"/>
      <c r="BI254" s="191"/>
      <c r="BJ254" s="191"/>
      <c r="BK254" s="191"/>
      <c r="BL254" s="191"/>
      <c r="BM254" s="191"/>
      <c r="BN254" s="191"/>
      <c r="BO254" s="191"/>
      <c r="BP254" s="191"/>
      <c r="BQ254" s="191"/>
      <c r="BR254" s="191"/>
      <c r="BS254" s="191"/>
      <c r="BT254" s="191"/>
      <c r="BU254" s="191"/>
      <c r="BV254" s="191"/>
      <c r="BW254" s="191"/>
      <c r="BX254" s="191"/>
      <c r="BY254" s="191"/>
      <c r="BZ254" s="191"/>
      <c r="CA254" s="191"/>
      <c r="CB254" s="191"/>
      <c r="CC254" s="191"/>
      <c r="CD254" s="191"/>
      <c r="CE254" s="191"/>
      <c r="CF254" s="191"/>
      <c r="CG254" s="191"/>
    </row>
    <row r="255" spans="5:85" x14ac:dyDescent="0.2"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  <c r="Z255" s="191"/>
      <c r="AA255" s="191"/>
      <c r="AB255" s="191"/>
      <c r="AC255" s="191"/>
      <c r="AD255" s="191"/>
      <c r="AE255" s="191"/>
      <c r="AF255" s="191"/>
      <c r="AG255" s="191"/>
      <c r="AH255" s="191"/>
      <c r="AI255" s="191"/>
      <c r="AJ255" s="191"/>
      <c r="AK255" s="191"/>
      <c r="AL255" s="191"/>
      <c r="AM255" s="191"/>
      <c r="AN255" s="191"/>
      <c r="AO255" s="191"/>
      <c r="AP255" s="191"/>
      <c r="AQ255" s="191"/>
      <c r="AR255" s="191"/>
      <c r="AS255" s="191"/>
      <c r="AT255" s="191"/>
      <c r="AU255" s="191"/>
      <c r="AV255" s="191"/>
      <c r="AW255" s="191"/>
      <c r="AX255" s="191"/>
      <c r="AY255" s="191"/>
      <c r="AZ255" s="191"/>
      <c r="BA255" s="191"/>
      <c r="BB255" s="191"/>
      <c r="BC255" s="191"/>
      <c r="BD255" s="191"/>
      <c r="BE255" s="191"/>
      <c r="BF255" s="191"/>
      <c r="BG255" s="191"/>
      <c r="BH255" s="191"/>
      <c r="BI255" s="191"/>
      <c r="BJ255" s="191"/>
      <c r="BK255" s="191"/>
      <c r="BL255" s="191"/>
      <c r="BM255" s="191"/>
      <c r="BN255" s="191"/>
      <c r="BO255" s="191"/>
      <c r="BP255" s="191"/>
      <c r="BQ255" s="191"/>
      <c r="BR255" s="191"/>
      <c r="BS255" s="191"/>
      <c r="BT255" s="191"/>
      <c r="BU255" s="191"/>
      <c r="BV255" s="191"/>
      <c r="BW255" s="191"/>
      <c r="BX255" s="191"/>
      <c r="BY255" s="191"/>
      <c r="BZ255" s="191"/>
      <c r="CA255" s="191"/>
      <c r="CB255" s="191"/>
      <c r="CC255" s="191"/>
      <c r="CD255" s="191"/>
      <c r="CE255" s="191"/>
      <c r="CF255" s="191"/>
      <c r="CG255" s="191"/>
    </row>
    <row r="256" spans="5:85" x14ac:dyDescent="0.2"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  <c r="V256" s="191"/>
      <c r="W256" s="191"/>
      <c r="X256" s="191"/>
      <c r="Y256" s="191"/>
      <c r="Z256" s="191"/>
      <c r="AA256" s="191"/>
      <c r="AB256" s="191"/>
      <c r="AC256" s="191"/>
      <c r="AD256" s="191"/>
      <c r="AE256" s="191"/>
      <c r="AF256" s="191"/>
      <c r="AG256" s="191"/>
      <c r="AH256" s="191"/>
      <c r="AI256" s="191"/>
      <c r="AJ256" s="191"/>
      <c r="AK256" s="191"/>
      <c r="AL256" s="191"/>
      <c r="AM256" s="191"/>
      <c r="AN256" s="191"/>
      <c r="AO256" s="191"/>
      <c r="AP256" s="191"/>
      <c r="AQ256" s="191"/>
      <c r="AR256" s="191"/>
      <c r="AS256" s="191"/>
      <c r="AT256" s="191"/>
      <c r="AU256" s="191"/>
      <c r="AV256" s="191"/>
      <c r="AW256" s="191"/>
      <c r="AX256" s="191"/>
      <c r="AY256" s="191"/>
      <c r="AZ256" s="191"/>
      <c r="BA256" s="191"/>
      <c r="BB256" s="191"/>
      <c r="BC256" s="191"/>
      <c r="BD256" s="191"/>
      <c r="BE256" s="191"/>
      <c r="BF256" s="191"/>
      <c r="BG256" s="191"/>
      <c r="BH256" s="191"/>
      <c r="BI256" s="191"/>
      <c r="BJ256" s="191"/>
      <c r="BK256" s="191"/>
      <c r="BL256" s="191"/>
      <c r="BM256" s="191"/>
      <c r="BN256" s="191"/>
      <c r="BO256" s="191"/>
      <c r="BP256" s="191"/>
      <c r="BQ256" s="191"/>
      <c r="BR256" s="191"/>
      <c r="BS256" s="191"/>
      <c r="BT256" s="191"/>
      <c r="BU256" s="191"/>
      <c r="BV256" s="191"/>
      <c r="BW256" s="191"/>
      <c r="BX256" s="191"/>
      <c r="BY256" s="191"/>
      <c r="BZ256" s="191"/>
      <c r="CA256" s="191"/>
      <c r="CB256" s="191"/>
      <c r="CC256" s="191"/>
      <c r="CD256" s="191"/>
      <c r="CE256" s="191"/>
      <c r="CF256" s="191"/>
      <c r="CG256" s="191"/>
    </row>
    <row r="257" spans="5:85" x14ac:dyDescent="0.2"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  <c r="V257" s="191"/>
      <c r="W257" s="191"/>
      <c r="X257" s="191"/>
      <c r="Y257" s="191"/>
      <c r="Z257" s="191"/>
      <c r="AA257" s="191"/>
      <c r="AB257" s="191"/>
      <c r="AC257" s="191"/>
      <c r="AD257" s="191"/>
      <c r="AE257" s="191"/>
      <c r="AF257" s="191"/>
      <c r="AG257" s="191"/>
      <c r="AH257" s="191"/>
      <c r="AI257" s="191"/>
      <c r="AJ257" s="191"/>
      <c r="AK257" s="191"/>
      <c r="AL257" s="191"/>
      <c r="AM257" s="191"/>
      <c r="AN257" s="191"/>
      <c r="AO257" s="191"/>
      <c r="AP257" s="191"/>
      <c r="AQ257" s="191"/>
      <c r="AR257" s="191"/>
      <c r="AS257" s="191"/>
      <c r="AT257" s="191"/>
      <c r="AU257" s="191"/>
      <c r="AV257" s="191"/>
      <c r="AW257" s="191"/>
      <c r="AX257" s="191"/>
      <c r="AY257" s="191"/>
      <c r="AZ257" s="191"/>
      <c r="BA257" s="191"/>
      <c r="BB257" s="191"/>
      <c r="BC257" s="191"/>
      <c r="BD257" s="191"/>
      <c r="BE257" s="191"/>
      <c r="BF257" s="191"/>
      <c r="BG257" s="191"/>
      <c r="BH257" s="191"/>
      <c r="BI257" s="191"/>
      <c r="BJ257" s="191"/>
      <c r="BK257" s="191"/>
      <c r="BL257" s="191"/>
      <c r="BM257" s="191"/>
      <c r="BN257" s="191"/>
      <c r="BO257" s="191"/>
      <c r="BP257" s="191"/>
      <c r="BQ257" s="191"/>
      <c r="BR257" s="191"/>
      <c r="BS257" s="191"/>
      <c r="BT257" s="191"/>
      <c r="BU257" s="191"/>
      <c r="BV257" s="191"/>
      <c r="BW257" s="191"/>
      <c r="BX257" s="191"/>
      <c r="BY257" s="191"/>
      <c r="BZ257" s="191"/>
      <c r="CA257" s="191"/>
      <c r="CB257" s="191"/>
      <c r="CC257" s="191"/>
      <c r="CD257" s="191"/>
      <c r="CE257" s="191"/>
      <c r="CF257" s="191"/>
      <c r="CG257" s="191"/>
    </row>
    <row r="258" spans="5:85" x14ac:dyDescent="0.2"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  <c r="V258" s="191"/>
      <c r="W258" s="191"/>
      <c r="X258" s="191"/>
      <c r="Y258" s="191"/>
      <c r="Z258" s="191"/>
      <c r="AA258" s="191"/>
      <c r="AB258" s="191"/>
      <c r="AC258" s="191"/>
      <c r="AD258" s="191"/>
      <c r="AE258" s="191"/>
      <c r="AF258" s="191"/>
      <c r="AG258" s="191"/>
      <c r="AH258" s="191"/>
      <c r="AI258" s="191"/>
      <c r="AJ258" s="191"/>
      <c r="AK258" s="191"/>
      <c r="AL258" s="191"/>
      <c r="AM258" s="191"/>
      <c r="AN258" s="191"/>
      <c r="AO258" s="191"/>
      <c r="AP258" s="191"/>
      <c r="AQ258" s="191"/>
      <c r="AR258" s="191"/>
      <c r="AS258" s="191"/>
      <c r="AT258" s="191"/>
      <c r="AU258" s="191"/>
      <c r="AV258" s="191"/>
      <c r="AW258" s="191"/>
      <c r="AX258" s="191"/>
      <c r="AY258" s="191"/>
      <c r="AZ258" s="191"/>
      <c r="BA258" s="191"/>
      <c r="BB258" s="191"/>
      <c r="BC258" s="191"/>
      <c r="BD258" s="191"/>
      <c r="BE258" s="191"/>
      <c r="BF258" s="191"/>
      <c r="BG258" s="191"/>
      <c r="BH258" s="191"/>
      <c r="BI258" s="191"/>
      <c r="BJ258" s="191"/>
      <c r="BK258" s="191"/>
      <c r="BL258" s="191"/>
      <c r="BM258" s="191"/>
      <c r="BN258" s="191"/>
      <c r="BO258" s="191"/>
      <c r="BP258" s="191"/>
      <c r="BQ258" s="191"/>
      <c r="BR258" s="191"/>
      <c r="BS258" s="191"/>
      <c r="BT258" s="191"/>
      <c r="BU258" s="191"/>
      <c r="BV258" s="191"/>
      <c r="BW258" s="191"/>
      <c r="BX258" s="191"/>
      <c r="BY258" s="191"/>
      <c r="BZ258" s="191"/>
      <c r="CA258" s="191"/>
      <c r="CB258" s="191"/>
      <c r="CC258" s="191"/>
      <c r="CD258" s="191"/>
      <c r="CE258" s="191"/>
      <c r="CF258" s="191"/>
      <c r="CG258" s="191"/>
    </row>
    <row r="259" spans="5:85" x14ac:dyDescent="0.2"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  <c r="V259" s="191"/>
      <c r="W259" s="191"/>
      <c r="X259" s="191"/>
      <c r="Y259" s="191"/>
      <c r="Z259" s="191"/>
      <c r="AA259" s="191"/>
      <c r="AB259" s="191"/>
      <c r="AC259" s="191"/>
      <c r="AD259" s="191"/>
      <c r="AE259" s="191"/>
      <c r="AF259" s="191"/>
      <c r="AG259" s="191"/>
      <c r="AH259" s="191"/>
      <c r="AI259" s="191"/>
      <c r="AJ259" s="191"/>
      <c r="AK259" s="191"/>
      <c r="AL259" s="191"/>
      <c r="AM259" s="191"/>
      <c r="AN259" s="191"/>
      <c r="AO259" s="191"/>
      <c r="AP259" s="191"/>
      <c r="AQ259" s="191"/>
      <c r="AR259" s="191"/>
      <c r="AS259" s="191"/>
      <c r="AT259" s="191"/>
      <c r="AU259" s="191"/>
      <c r="AV259" s="191"/>
      <c r="AW259" s="191"/>
      <c r="AX259" s="191"/>
      <c r="AY259" s="191"/>
      <c r="AZ259" s="191"/>
      <c r="BA259" s="191"/>
      <c r="BB259" s="191"/>
      <c r="BC259" s="191"/>
      <c r="BD259" s="191"/>
      <c r="BE259" s="191"/>
      <c r="BF259" s="191"/>
      <c r="BG259" s="191"/>
      <c r="BH259" s="191"/>
      <c r="BI259" s="191"/>
      <c r="BJ259" s="191"/>
      <c r="BK259" s="191"/>
      <c r="BL259" s="191"/>
      <c r="BM259" s="191"/>
      <c r="BN259" s="191"/>
      <c r="BO259" s="191"/>
      <c r="BP259" s="191"/>
      <c r="BQ259" s="191"/>
      <c r="BR259" s="191"/>
      <c r="BS259" s="191"/>
      <c r="BT259" s="191"/>
      <c r="BU259" s="191"/>
      <c r="BV259" s="191"/>
      <c r="BW259" s="191"/>
      <c r="BX259" s="191"/>
      <c r="BY259" s="191"/>
      <c r="BZ259" s="191"/>
      <c r="CA259" s="191"/>
      <c r="CB259" s="191"/>
      <c r="CC259" s="191"/>
      <c r="CD259" s="191"/>
      <c r="CE259" s="191"/>
      <c r="CF259" s="191"/>
      <c r="CG259" s="191"/>
    </row>
    <row r="260" spans="5:85" x14ac:dyDescent="0.2"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  <c r="V260" s="191"/>
      <c r="W260" s="191"/>
      <c r="X260" s="191"/>
      <c r="Y260" s="191"/>
      <c r="Z260" s="191"/>
      <c r="AA260" s="191"/>
      <c r="AB260" s="191"/>
      <c r="AC260" s="191"/>
      <c r="AD260" s="191"/>
      <c r="AE260" s="191"/>
      <c r="AF260" s="191"/>
      <c r="AG260" s="191"/>
      <c r="AH260" s="191"/>
      <c r="AI260" s="191"/>
      <c r="AJ260" s="191"/>
      <c r="AK260" s="191"/>
      <c r="AL260" s="191"/>
      <c r="AM260" s="191"/>
      <c r="AN260" s="191"/>
      <c r="AO260" s="191"/>
      <c r="AP260" s="191"/>
      <c r="AQ260" s="191"/>
      <c r="AR260" s="191"/>
      <c r="AS260" s="191"/>
      <c r="AT260" s="191"/>
      <c r="AU260" s="191"/>
      <c r="AV260" s="191"/>
      <c r="AW260" s="191"/>
      <c r="AX260" s="191"/>
      <c r="AY260" s="191"/>
      <c r="AZ260" s="191"/>
      <c r="BA260" s="191"/>
      <c r="BB260" s="191"/>
      <c r="BC260" s="191"/>
      <c r="BD260" s="191"/>
      <c r="BE260" s="191"/>
      <c r="BF260" s="191"/>
      <c r="BG260" s="191"/>
      <c r="BH260" s="191"/>
      <c r="BI260" s="191"/>
      <c r="BJ260" s="191"/>
      <c r="BK260" s="191"/>
      <c r="BL260" s="191"/>
      <c r="BM260" s="191"/>
      <c r="BN260" s="191"/>
      <c r="BO260" s="191"/>
      <c r="BP260" s="191"/>
      <c r="BQ260" s="191"/>
      <c r="BR260" s="191"/>
      <c r="BS260" s="191"/>
      <c r="BT260" s="191"/>
      <c r="BU260" s="191"/>
      <c r="BV260" s="191"/>
      <c r="BW260" s="191"/>
      <c r="BX260" s="191"/>
      <c r="BY260" s="191"/>
      <c r="BZ260" s="191"/>
      <c r="CA260" s="191"/>
      <c r="CB260" s="191"/>
      <c r="CC260" s="191"/>
      <c r="CD260" s="191"/>
      <c r="CE260" s="191"/>
      <c r="CF260" s="191"/>
      <c r="CG260" s="191"/>
    </row>
    <row r="261" spans="5:85" x14ac:dyDescent="0.2"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  <c r="V261" s="191"/>
      <c r="W261" s="191"/>
      <c r="X261" s="191"/>
      <c r="Y261" s="191"/>
      <c r="Z261" s="191"/>
      <c r="AA261" s="191"/>
      <c r="AB261" s="191"/>
      <c r="AC261" s="191"/>
      <c r="AD261" s="191"/>
      <c r="AE261" s="191"/>
      <c r="AF261" s="191"/>
      <c r="AG261" s="191"/>
      <c r="AH261" s="191"/>
      <c r="AI261" s="191"/>
      <c r="AJ261" s="191"/>
      <c r="AK261" s="191"/>
      <c r="AL261" s="191"/>
      <c r="AM261" s="191"/>
      <c r="AN261" s="191"/>
      <c r="AO261" s="191"/>
      <c r="AP261" s="191"/>
      <c r="AQ261" s="191"/>
      <c r="AR261" s="191"/>
      <c r="AS261" s="191"/>
      <c r="AT261" s="191"/>
      <c r="AU261" s="191"/>
      <c r="AV261" s="191"/>
      <c r="AW261" s="191"/>
      <c r="AX261" s="191"/>
      <c r="AY261" s="191"/>
      <c r="AZ261" s="191"/>
      <c r="BA261" s="191"/>
      <c r="BB261" s="191"/>
      <c r="BC261" s="191"/>
      <c r="BD261" s="191"/>
      <c r="BE261" s="191"/>
      <c r="BF261" s="191"/>
      <c r="BG261" s="191"/>
      <c r="BH261" s="191"/>
      <c r="BI261" s="191"/>
      <c r="BJ261" s="191"/>
      <c r="BK261" s="191"/>
      <c r="BL261" s="191"/>
      <c r="BM261" s="191"/>
      <c r="BN261" s="191"/>
      <c r="BO261" s="191"/>
      <c r="BP261" s="191"/>
      <c r="BQ261" s="191"/>
      <c r="BR261" s="191"/>
      <c r="BS261" s="191"/>
      <c r="BT261" s="191"/>
      <c r="BU261" s="191"/>
      <c r="BV261" s="191"/>
      <c r="BW261" s="191"/>
      <c r="BX261" s="191"/>
      <c r="BY261" s="191"/>
      <c r="BZ261" s="191"/>
      <c r="CA261" s="191"/>
      <c r="CB261" s="191"/>
      <c r="CC261" s="191"/>
      <c r="CD261" s="191"/>
      <c r="CE261" s="191"/>
      <c r="CF261" s="191"/>
      <c r="CG261" s="191"/>
    </row>
    <row r="262" spans="5:85" x14ac:dyDescent="0.2"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  <c r="V262" s="191"/>
      <c r="W262" s="191"/>
      <c r="X262" s="191"/>
      <c r="Y262" s="191"/>
      <c r="Z262" s="191"/>
      <c r="AA262" s="191"/>
      <c r="AB262" s="191"/>
      <c r="AC262" s="191"/>
      <c r="AD262" s="191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91"/>
      <c r="AW262" s="191"/>
      <c r="AX262" s="191"/>
      <c r="AY262" s="191"/>
      <c r="AZ262" s="191"/>
      <c r="BA262" s="191"/>
      <c r="BB262" s="191"/>
      <c r="BC262" s="191"/>
      <c r="BD262" s="191"/>
      <c r="BE262" s="191"/>
      <c r="BF262" s="191"/>
      <c r="BG262" s="191"/>
      <c r="BH262" s="191"/>
      <c r="BI262" s="191"/>
      <c r="BJ262" s="191"/>
      <c r="BK262" s="191"/>
      <c r="BL262" s="191"/>
      <c r="BM262" s="191"/>
      <c r="BN262" s="191"/>
      <c r="BO262" s="191"/>
      <c r="BP262" s="191"/>
      <c r="BQ262" s="191"/>
      <c r="BR262" s="191"/>
      <c r="BS262" s="191"/>
      <c r="BT262" s="191"/>
      <c r="BU262" s="191"/>
      <c r="BV262" s="191"/>
      <c r="BW262" s="191"/>
      <c r="BX262" s="191"/>
      <c r="BY262" s="191"/>
      <c r="BZ262" s="191"/>
      <c r="CA262" s="191"/>
      <c r="CB262" s="191"/>
      <c r="CC262" s="191"/>
      <c r="CD262" s="191"/>
      <c r="CE262" s="191"/>
      <c r="CF262" s="191"/>
      <c r="CG262" s="191"/>
    </row>
    <row r="263" spans="5:85" x14ac:dyDescent="0.2"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  <c r="V263" s="191"/>
      <c r="W263" s="191"/>
      <c r="X263" s="191"/>
      <c r="Y263" s="191"/>
      <c r="Z263" s="191"/>
      <c r="AA263" s="191"/>
      <c r="AB263" s="191"/>
      <c r="AC263" s="191"/>
      <c r="AD263" s="191"/>
      <c r="AE263" s="191"/>
      <c r="AF263" s="191"/>
      <c r="AG263" s="191"/>
      <c r="AH263" s="191"/>
      <c r="AI263" s="191"/>
      <c r="AJ263" s="191"/>
      <c r="AK263" s="191"/>
      <c r="AL263" s="191"/>
      <c r="AM263" s="191"/>
      <c r="AN263" s="191"/>
      <c r="AO263" s="191"/>
      <c r="AP263" s="191"/>
      <c r="AQ263" s="191"/>
      <c r="AR263" s="191"/>
      <c r="AS263" s="191"/>
      <c r="AT263" s="191"/>
      <c r="AU263" s="191"/>
      <c r="AV263" s="191"/>
      <c r="AW263" s="191"/>
      <c r="AX263" s="191"/>
      <c r="AY263" s="191"/>
      <c r="AZ263" s="191"/>
      <c r="BA263" s="191"/>
      <c r="BB263" s="191"/>
      <c r="BC263" s="191"/>
      <c r="BD263" s="191"/>
      <c r="BE263" s="191"/>
      <c r="BF263" s="191"/>
      <c r="BG263" s="191"/>
      <c r="BH263" s="191"/>
      <c r="BI263" s="191"/>
      <c r="BJ263" s="191"/>
      <c r="BK263" s="191"/>
      <c r="BL263" s="191"/>
      <c r="BM263" s="191"/>
      <c r="BN263" s="191"/>
      <c r="BO263" s="191"/>
      <c r="BP263" s="191"/>
      <c r="BQ263" s="191"/>
      <c r="BR263" s="191"/>
      <c r="BS263" s="191"/>
      <c r="BT263" s="191"/>
      <c r="BU263" s="191"/>
      <c r="BV263" s="191"/>
      <c r="BW263" s="191"/>
      <c r="BX263" s="191"/>
      <c r="BY263" s="191"/>
      <c r="BZ263" s="191"/>
      <c r="CA263" s="191"/>
      <c r="CB263" s="191"/>
      <c r="CC263" s="191"/>
      <c r="CD263" s="191"/>
      <c r="CE263" s="191"/>
      <c r="CF263" s="191"/>
      <c r="CG263" s="191"/>
    </row>
    <row r="264" spans="5:85" x14ac:dyDescent="0.2"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  <c r="V264" s="191"/>
      <c r="W264" s="191"/>
      <c r="X264" s="191"/>
      <c r="Y264" s="191"/>
      <c r="Z264" s="191"/>
      <c r="AA264" s="191"/>
      <c r="AB264" s="191"/>
      <c r="AC264" s="191"/>
      <c r="AD264" s="191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91"/>
      <c r="AP264" s="191"/>
      <c r="AQ264" s="191"/>
      <c r="AR264" s="191"/>
      <c r="AS264" s="191"/>
      <c r="AT264" s="191"/>
      <c r="AU264" s="191"/>
      <c r="AV264" s="191"/>
      <c r="AW264" s="191"/>
      <c r="AX264" s="191"/>
      <c r="AY264" s="191"/>
      <c r="AZ264" s="191"/>
      <c r="BA264" s="191"/>
      <c r="BB264" s="191"/>
      <c r="BC264" s="191"/>
      <c r="BD264" s="191"/>
      <c r="BE264" s="191"/>
      <c r="BF264" s="191"/>
      <c r="BG264" s="191"/>
      <c r="BH264" s="191"/>
      <c r="BI264" s="191"/>
      <c r="BJ264" s="191"/>
      <c r="BK264" s="191"/>
      <c r="BL264" s="191"/>
      <c r="BM264" s="191"/>
      <c r="BN264" s="191"/>
      <c r="BO264" s="191"/>
      <c r="BP264" s="191"/>
      <c r="BQ264" s="191"/>
      <c r="BR264" s="191"/>
      <c r="BS264" s="191"/>
      <c r="BT264" s="191"/>
      <c r="BU264" s="191"/>
      <c r="BV264" s="191"/>
      <c r="BW264" s="191"/>
      <c r="BX264" s="191"/>
      <c r="BY264" s="191"/>
      <c r="BZ264" s="191"/>
      <c r="CA264" s="191"/>
      <c r="CB264" s="191"/>
      <c r="CC264" s="191"/>
      <c r="CD264" s="191"/>
      <c r="CE264" s="191"/>
      <c r="CF264" s="191"/>
      <c r="CG264" s="191"/>
    </row>
    <row r="265" spans="5:85" x14ac:dyDescent="0.2"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  <c r="V265" s="191"/>
      <c r="W265" s="191"/>
      <c r="X265" s="191"/>
      <c r="Y265" s="191"/>
      <c r="Z265" s="191"/>
      <c r="AA265" s="191"/>
      <c r="AB265" s="191"/>
      <c r="AC265" s="191"/>
      <c r="AD265" s="191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191"/>
      <c r="AQ265" s="191"/>
      <c r="AR265" s="191"/>
      <c r="AS265" s="191"/>
      <c r="AT265" s="191"/>
      <c r="AU265" s="191"/>
      <c r="AV265" s="191"/>
      <c r="AW265" s="191"/>
      <c r="AX265" s="191"/>
      <c r="AY265" s="191"/>
      <c r="AZ265" s="191"/>
      <c r="BA265" s="191"/>
      <c r="BB265" s="191"/>
      <c r="BC265" s="191"/>
      <c r="BD265" s="191"/>
      <c r="BE265" s="191"/>
      <c r="BF265" s="191"/>
      <c r="BG265" s="191"/>
      <c r="BH265" s="191"/>
      <c r="BI265" s="191"/>
      <c r="BJ265" s="191"/>
      <c r="BK265" s="191"/>
      <c r="BL265" s="191"/>
      <c r="BM265" s="191"/>
      <c r="BN265" s="191"/>
      <c r="BO265" s="191"/>
      <c r="BP265" s="191"/>
      <c r="BQ265" s="191"/>
      <c r="BR265" s="191"/>
      <c r="BS265" s="191"/>
      <c r="BT265" s="191"/>
      <c r="BU265" s="191"/>
      <c r="BV265" s="191"/>
      <c r="BW265" s="191"/>
      <c r="BX265" s="191"/>
      <c r="BY265" s="191"/>
      <c r="BZ265" s="191"/>
      <c r="CA265" s="191"/>
      <c r="CB265" s="191"/>
      <c r="CC265" s="191"/>
      <c r="CD265" s="191"/>
      <c r="CE265" s="191"/>
      <c r="CF265" s="191"/>
      <c r="CG265" s="191"/>
    </row>
    <row r="266" spans="5:85" x14ac:dyDescent="0.2"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  <c r="V266" s="191"/>
      <c r="W266" s="191"/>
      <c r="X266" s="191"/>
      <c r="Y266" s="191"/>
      <c r="Z266" s="191"/>
      <c r="AA266" s="191"/>
      <c r="AB266" s="191"/>
      <c r="AC266" s="191"/>
      <c r="AD266" s="191"/>
      <c r="AE266" s="191"/>
      <c r="AF266" s="191"/>
      <c r="AG266" s="191"/>
      <c r="AH266" s="191"/>
      <c r="AI266" s="191"/>
      <c r="AJ266" s="191"/>
      <c r="AK266" s="191"/>
      <c r="AL266" s="191"/>
      <c r="AM266" s="191"/>
      <c r="AN266" s="191"/>
      <c r="AO266" s="191"/>
      <c r="AP266" s="191"/>
      <c r="AQ266" s="191"/>
      <c r="AR266" s="191"/>
      <c r="AS266" s="191"/>
      <c r="AT266" s="191"/>
      <c r="AU266" s="191"/>
      <c r="AV266" s="191"/>
      <c r="AW266" s="191"/>
      <c r="AX266" s="191"/>
      <c r="AY266" s="191"/>
      <c r="AZ266" s="191"/>
      <c r="BA266" s="191"/>
      <c r="BB266" s="191"/>
      <c r="BC266" s="191"/>
      <c r="BD266" s="191"/>
      <c r="BE266" s="191"/>
      <c r="BF266" s="191"/>
      <c r="BG266" s="191"/>
      <c r="BH266" s="191"/>
      <c r="BI266" s="191"/>
      <c r="BJ266" s="191"/>
      <c r="BK266" s="191"/>
      <c r="BL266" s="191"/>
      <c r="BM266" s="191"/>
      <c r="BN266" s="191"/>
      <c r="BO266" s="191"/>
      <c r="BP266" s="191"/>
      <c r="BQ266" s="191"/>
      <c r="BR266" s="191"/>
      <c r="BS266" s="191"/>
      <c r="BT266" s="191"/>
      <c r="BU266" s="191"/>
      <c r="BV266" s="191"/>
      <c r="BW266" s="191"/>
      <c r="BX266" s="191"/>
      <c r="BY266" s="191"/>
      <c r="BZ266" s="191"/>
      <c r="CA266" s="191"/>
      <c r="CB266" s="191"/>
      <c r="CC266" s="191"/>
      <c r="CD266" s="191"/>
      <c r="CE266" s="191"/>
      <c r="CF266" s="191"/>
      <c r="CG266" s="191"/>
    </row>
    <row r="267" spans="5:85" x14ac:dyDescent="0.2"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  <c r="V267" s="191"/>
      <c r="W267" s="191"/>
      <c r="X267" s="191"/>
      <c r="Y267" s="191"/>
      <c r="Z267" s="191"/>
      <c r="AA267" s="191"/>
      <c r="AB267" s="191"/>
      <c r="AC267" s="191"/>
      <c r="AD267" s="191"/>
      <c r="AE267" s="191"/>
      <c r="AF267" s="191"/>
      <c r="AG267" s="191"/>
      <c r="AH267" s="191"/>
      <c r="AI267" s="191"/>
      <c r="AJ267" s="191"/>
      <c r="AK267" s="191"/>
      <c r="AL267" s="191"/>
      <c r="AM267" s="191"/>
      <c r="AN267" s="191"/>
      <c r="AO267" s="191"/>
      <c r="AP267" s="191"/>
      <c r="AQ267" s="191"/>
      <c r="AR267" s="191"/>
      <c r="AS267" s="191"/>
      <c r="AT267" s="191"/>
      <c r="AU267" s="191"/>
      <c r="AV267" s="191"/>
      <c r="AW267" s="191"/>
      <c r="AX267" s="191"/>
      <c r="AY267" s="191"/>
      <c r="AZ267" s="191"/>
      <c r="BA267" s="191"/>
      <c r="BB267" s="191"/>
      <c r="BC267" s="191"/>
      <c r="BD267" s="191"/>
      <c r="BE267" s="191"/>
      <c r="BF267" s="191"/>
      <c r="BG267" s="191"/>
      <c r="BH267" s="191"/>
      <c r="BI267" s="191"/>
      <c r="BJ267" s="191"/>
      <c r="BK267" s="191"/>
      <c r="BL267" s="191"/>
      <c r="BM267" s="191"/>
      <c r="BN267" s="191"/>
      <c r="BO267" s="191"/>
      <c r="BP267" s="191"/>
      <c r="BQ267" s="191"/>
      <c r="BR267" s="191"/>
      <c r="BS267" s="191"/>
      <c r="BT267" s="191"/>
      <c r="BU267" s="191"/>
      <c r="BV267" s="191"/>
      <c r="BW267" s="191"/>
      <c r="BX267" s="191"/>
      <c r="BY267" s="191"/>
      <c r="BZ267" s="191"/>
      <c r="CA267" s="191"/>
      <c r="CB267" s="191"/>
      <c r="CC267" s="191"/>
      <c r="CD267" s="191"/>
      <c r="CE267" s="191"/>
      <c r="CF267" s="191"/>
      <c r="CG267" s="191"/>
    </row>
    <row r="268" spans="5:85" x14ac:dyDescent="0.2"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  <c r="V268" s="191"/>
      <c r="W268" s="191"/>
      <c r="X268" s="191"/>
      <c r="Y268" s="191"/>
      <c r="Z268" s="191"/>
      <c r="AA268" s="191"/>
      <c r="AB268" s="191"/>
      <c r="AC268" s="191"/>
      <c r="AD268" s="191"/>
      <c r="AE268" s="191"/>
      <c r="AF268" s="191"/>
      <c r="AG268" s="191"/>
      <c r="AH268" s="191"/>
      <c r="AI268" s="191"/>
      <c r="AJ268" s="191"/>
      <c r="AK268" s="191"/>
      <c r="AL268" s="191"/>
      <c r="AM268" s="191"/>
      <c r="AN268" s="191"/>
      <c r="AO268" s="191"/>
      <c r="AP268" s="191"/>
      <c r="AQ268" s="191"/>
      <c r="AR268" s="191"/>
      <c r="AS268" s="191"/>
      <c r="AT268" s="191"/>
      <c r="AU268" s="191"/>
      <c r="AV268" s="191"/>
      <c r="AW268" s="191"/>
      <c r="AX268" s="191"/>
      <c r="AY268" s="191"/>
      <c r="AZ268" s="191"/>
      <c r="BA268" s="191"/>
      <c r="BB268" s="191"/>
      <c r="BC268" s="191"/>
      <c r="BD268" s="191"/>
      <c r="BE268" s="191"/>
      <c r="BF268" s="191"/>
      <c r="BG268" s="191"/>
      <c r="BH268" s="191"/>
      <c r="BI268" s="191"/>
      <c r="BJ268" s="191"/>
      <c r="BK268" s="191"/>
      <c r="BL268" s="191"/>
      <c r="BM268" s="191"/>
      <c r="BN268" s="191"/>
      <c r="BO268" s="191"/>
      <c r="BP268" s="191"/>
      <c r="BQ268" s="191"/>
      <c r="BR268" s="191"/>
      <c r="BS268" s="191"/>
      <c r="BT268" s="191"/>
      <c r="BU268" s="191"/>
      <c r="BV268" s="191"/>
      <c r="BW268" s="191"/>
      <c r="BX268" s="191"/>
      <c r="BY268" s="191"/>
      <c r="BZ268" s="191"/>
      <c r="CA268" s="191"/>
      <c r="CB268" s="191"/>
      <c r="CC268" s="191"/>
      <c r="CD268" s="191"/>
      <c r="CE268" s="191"/>
      <c r="CF268" s="191"/>
      <c r="CG268" s="191"/>
    </row>
    <row r="269" spans="5:85" x14ac:dyDescent="0.2"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  <c r="V269" s="191"/>
      <c r="W269" s="191"/>
      <c r="X269" s="191"/>
      <c r="Y269" s="191"/>
      <c r="Z269" s="191"/>
      <c r="AA269" s="191"/>
      <c r="AB269" s="191"/>
      <c r="AC269" s="191"/>
      <c r="AD269" s="191"/>
      <c r="AE269" s="191"/>
      <c r="AF269" s="191"/>
      <c r="AG269" s="191"/>
      <c r="AH269" s="191"/>
      <c r="AI269" s="191"/>
      <c r="AJ269" s="191"/>
      <c r="AK269" s="191"/>
      <c r="AL269" s="191"/>
      <c r="AM269" s="191"/>
      <c r="AN269" s="191"/>
      <c r="AO269" s="191"/>
      <c r="AP269" s="191"/>
      <c r="AQ269" s="191"/>
      <c r="AR269" s="191"/>
      <c r="AS269" s="191"/>
      <c r="AT269" s="191"/>
      <c r="AU269" s="191"/>
      <c r="AV269" s="191"/>
      <c r="AW269" s="191"/>
      <c r="AX269" s="191"/>
      <c r="AY269" s="191"/>
      <c r="AZ269" s="191"/>
      <c r="BA269" s="191"/>
      <c r="BB269" s="191"/>
      <c r="BC269" s="191"/>
      <c r="BD269" s="191"/>
      <c r="BE269" s="191"/>
      <c r="BF269" s="191"/>
      <c r="BG269" s="191"/>
      <c r="BH269" s="191"/>
      <c r="BI269" s="191"/>
      <c r="BJ269" s="191"/>
      <c r="BK269" s="191"/>
      <c r="BL269" s="191"/>
      <c r="BM269" s="191"/>
      <c r="BN269" s="191"/>
      <c r="BO269" s="191"/>
      <c r="BP269" s="191"/>
      <c r="BQ269" s="191"/>
      <c r="BR269" s="191"/>
      <c r="BS269" s="191"/>
      <c r="BT269" s="191"/>
      <c r="BU269" s="191"/>
      <c r="BV269" s="191"/>
      <c r="BW269" s="191"/>
      <c r="BX269" s="191"/>
      <c r="BY269" s="191"/>
      <c r="BZ269" s="191"/>
      <c r="CA269" s="191"/>
      <c r="CB269" s="191"/>
      <c r="CC269" s="191"/>
      <c r="CD269" s="191"/>
      <c r="CE269" s="191"/>
      <c r="CF269" s="191"/>
      <c r="CG269" s="191"/>
    </row>
    <row r="270" spans="5:85" x14ac:dyDescent="0.2"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  <c r="V270" s="191"/>
      <c r="W270" s="191"/>
      <c r="X270" s="191"/>
      <c r="Y270" s="191"/>
      <c r="Z270" s="191"/>
      <c r="AA270" s="191"/>
      <c r="AB270" s="191"/>
      <c r="AC270" s="191"/>
      <c r="AD270" s="191"/>
      <c r="AE270" s="191"/>
      <c r="AF270" s="191"/>
      <c r="AG270" s="191"/>
      <c r="AH270" s="191"/>
      <c r="AI270" s="191"/>
      <c r="AJ270" s="191"/>
      <c r="AK270" s="191"/>
      <c r="AL270" s="191"/>
      <c r="AM270" s="191"/>
      <c r="AN270" s="191"/>
      <c r="AO270" s="191"/>
      <c r="AP270" s="191"/>
      <c r="AQ270" s="191"/>
      <c r="AR270" s="191"/>
      <c r="AS270" s="191"/>
      <c r="AT270" s="191"/>
      <c r="AU270" s="191"/>
      <c r="AV270" s="191"/>
      <c r="AW270" s="191"/>
      <c r="AX270" s="191"/>
      <c r="AY270" s="191"/>
      <c r="AZ270" s="191"/>
      <c r="BA270" s="191"/>
      <c r="BB270" s="191"/>
      <c r="BC270" s="191"/>
      <c r="BD270" s="191"/>
      <c r="BE270" s="191"/>
      <c r="BF270" s="191"/>
      <c r="BG270" s="191"/>
      <c r="BH270" s="191"/>
      <c r="BI270" s="191"/>
      <c r="BJ270" s="191"/>
      <c r="BK270" s="191"/>
      <c r="BL270" s="191"/>
      <c r="BM270" s="191"/>
      <c r="BN270" s="191"/>
      <c r="BO270" s="191"/>
      <c r="BP270" s="191"/>
      <c r="BQ270" s="191"/>
      <c r="BR270" s="191"/>
      <c r="BS270" s="191"/>
      <c r="BT270" s="191"/>
      <c r="BU270" s="191"/>
      <c r="BV270" s="191"/>
      <c r="BW270" s="191"/>
      <c r="BX270" s="191"/>
      <c r="BY270" s="191"/>
      <c r="BZ270" s="191"/>
      <c r="CA270" s="191"/>
      <c r="CB270" s="191"/>
      <c r="CC270" s="191"/>
      <c r="CD270" s="191"/>
      <c r="CE270" s="191"/>
      <c r="CF270" s="191"/>
      <c r="CG270" s="191"/>
    </row>
    <row r="271" spans="5:85" x14ac:dyDescent="0.2"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  <c r="BI271" s="91"/>
      <c r="BJ271" s="91"/>
      <c r="BK271" s="91"/>
      <c r="BL271" s="91"/>
      <c r="BM271" s="91"/>
      <c r="BN271" s="91"/>
      <c r="BO271" s="91"/>
      <c r="BP271" s="91"/>
      <c r="BQ271" s="91"/>
      <c r="BR271" s="91"/>
      <c r="BS271" s="91"/>
      <c r="BT271" s="91"/>
      <c r="BU271" s="91"/>
      <c r="BV271" s="91"/>
      <c r="BW271" s="91"/>
      <c r="BX271" s="91"/>
      <c r="BY271" s="91"/>
      <c r="BZ271" s="91"/>
      <c r="CA271" s="91"/>
      <c r="CB271" s="91"/>
      <c r="CC271" s="91"/>
      <c r="CD271" s="91"/>
      <c r="CE271" s="91"/>
      <c r="CF271" s="91"/>
      <c r="CG271" s="92"/>
    </row>
    <row r="274" spans="5:86" x14ac:dyDescent="0.2"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  <c r="V274" s="191"/>
      <c r="W274" s="191"/>
      <c r="X274" s="191"/>
      <c r="Y274" s="191"/>
      <c r="Z274" s="191"/>
      <c r="AA274" s="191"/>
      <c r="AB274" s="191"/>
      <c r="AC274" s="191"/>
      <c r="AD274" s="191"/>
      <c r="AE274" s="191"/>
      <c r="AF274" s="191"/>
      <c r="AG274" s="191"/>
      <c r="AH274" s="191"/>
      <c r="AI274" s="191"/>
      <c r="AJ274" s="191"/>
      <c r="AK274" s="191"/>
      <c r="AL274" s="191"/>
      <c r="AM274" s="191"/>
      <c r="AN274" s="191"/>
      <c r="AO274" s="191"/>
      <c r="AP274" s="191"/>
      <c r="AQ274" s="191"/>
      <c r="AR274" s="191"/>
      <c r="AS274" s="191"/>
      <c r="AT274" s="191"/>
      <c r="AU274" s="191"/>
      <c r="AV274" s="191"/>
      <c r="AW274" s="191"/>
      <c r="AX274" s="191"/>
      <c r="AY274" s="191"/>
      <c r="AZ274" s="191"/>
      <c r="BA274" s="191"/>
      <c r="BB274" s="191"/>
      <c r="BC274" s="191"/>
      <c r="BD274" s="191"/>
      <c r="BE274" s="191"/>
      <c r="BF274" s="191"/>
      <c r="BG274" s="191"/>
      <c r="BH274" s="191"/>
      <c r="BI274" s="191"/>
      <c r="BJ274" s="191"/>
      <c r="BK274" s="191"/>
      <c r="BL274" s="191"/>
      <c r="BM274" s="191"/>
      <c r="BN274" s="191"/>
      <c r="BO274" s="191"/>
      <c r="BP274" s="191"/>
      <c r="BQ274" s="191"/>
      <c r="BR274" s="191"/>
      <c r="BS274" s="191"/>
      <c r="BT274" s="191"/>
      <c r="BU274" s="191"/>
      <c r="BV274" s="191"/>
      <c r="BW274" s="191"/>
      <c r="BX274" s="191"/>
      <c r="BY274" s="191"/>
      <c r="BZ274" s="191"/>
      <c r="CA274" s="191"/>
      <c r="CB274" s="191"/>
      <c r="CC274" s="191"/>
      <c r="CD274" s="191"/>
      <c r="CE274" s="191"/>
      <c r="CF274" s="191"/>
      <c r="CG274" s="191"/>
      <c r="CH274" s="191">
        <f t="shared" ref="CH274:CH278" si="126">CH105-CH191</f>
        <v>0</v>
      </c>
    </row>
    <row r="275" spans="5:86" x14ac:dyDescent="0.2"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  <c r="V275" s="191"/>
      <c r="W275" s="191"/>
      <c r="X275" s="191"/>
      <c r="Y275" s="191"/>
      <c r="Z275" s="191"/>
      <c r="AA275" s="191"/>
      <c r="AB275" s="191"/>
      <c r="AC275" s="191"/>
      <c r="AD275" s="191"/>
      <c r="AE275" s="191"/>
      <c r="AF275" s="191"/>
      <c r="AG275" s="191"/>
      <c r="AH275" s="191"/>
      <c r="AI275" s="191"/>
      <c r="AJ275" s="191"/>
      <c r="AK275" s="191"/>
      <c r="AL275" s="191"/>
      <c r="AM275" s="191"/>
      <c r="AN275" s="191"/>
      <c r="AO275" s="191"/>
      <c r="AP275" s="191"/>
      <c r="AQ275" s="191"/>
      <c r="AR275" s="191"/>
      <c r="AS275" s="191"/>
      <c r="AT275" s="191"/>
      <c r="AU275" s="191"/>
      <c r="AV275" s="191"/>
      <c r="AW275" s="191"/>
      <c r="AX275" s="191"/>
      <c r="AY275" s="191"/>
      <c r="AZ275" s="191"/>
      <c r="BA275" s="191"/>
      <c r="BB275" s="191"/>
      <c r="BC275" s="191"/>
      <c r="BD275" s="191"/>
      <c r="BE275" s="191"/>
      <c r="BF275" s="191"/>
      <c r="BG275" s="191"/>
      <c r="BH275" s="191"/>
      <c r="BI275" s="191"/>
      <c r="BJ275" s="191"/>
      <c r="BK275" s="191"/>
      <c r="BL275" s="191"/>
      <c r="BM275" s="191"/>
      <c r="BN275" s="191"/>
      <c r="BO275" s="191"/>
      <c r="BP275" s="191"/>
      <c r="BQ275" s="191"/>
      <c r="BR275" s="191"/>
      <c r="BS275" s="191"/>
      <c r="BT275" s="191"/>
      <c r="BU275" s="191"/>
      <c r="BV275" s="191"/>
      <c r="BW275" s="191"/>
      <c r="BX275" s="191"/>
      <c r="BY275" s="191"/>
      <c r="BZ275" s="191"/>
      <c r="CA275" s="191"/>
      <c r="CB275" s="191"/>
      <c r="CC275" s="191"/>
      <c r="CD275" s="191"/>
      <c r="CE275" s="191"/>
      <c r="CF275" s="191"/>
      <c r="CG275" s="191"/>
      <c r="CH275" s="191">
        <f t="shared" si="126"/>
        <v>0</v>
      </c>
    </row>
    <row r="276" spans="5:86" x14ac:dyDescent="0.2"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  <c r="V276" s="191"/>
      <c r="W276" s="191"/>
      <c r="X276" s="191"/>
      <c r="Y276" s="191"/>
      <c r="Z276" s="191"/>
      <c r="AA276" s="191"/>
      <c r="AB276" s="191"/>
      <c r="AC276" s="191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91"/>
      <c r="AW276" s="191"/>
      <c r="AX276" s="191"/>
      <c r="AY276" s="191"/>
      <c r="AZ276" s="191"/>
      <c r="BA276" s="191"/>
      <c r="BB276" s="191"/>
      <c r="BC276" s="191"/>
      <c r="BD276" s="191"/>
      <c r="BE276" s="191"/>
      <c r="BF276" s="191"/>
      <c r="BG276" s="191"/>
      <c r="BH276" s="191"/>
      <c r="BI276" s="191"/>
      <c r="BJ276" s="191"/>
      <c r="BK276" s="191"/>
      <c r="BL276" s="191"/>
      <c r="BM276" s="191"/>
      <c r="BN276" s="191"/>
      <c r="BO276" s="191"/>
      <c r="BP276" s="191"/>
      <c r="BQ276" s="191"/>
      <c r="BR276" s="191"/>
      <c r="BS276" s="191"/>
      <c r="BT276" s="191"/>
      <c r="BU276" s="191"/>
      <c r="BV276" s="191"/>
      <c r="BW276" s="191"/>
      <c r="BX276" s="191"/>
      <c r="BY276" s="191"/>
      <c r="BZ276" s="191"/>
      <c r="CA276" s="191"/>
      <c r="CB276" s="191"/>
      <c r="CC276" s="191"/>
      <c r="CD276" s="191"/>
      <c r="CE276" s="191"/>
      <c r="CF276" s="191"/>
      <c r="CG276" s="191"/>
      <c r="CH276" s="191">
        <f t="shared" si="126"/>
        <v>0</v>
      </c>
    </row>
    <row r="277" spans="5:86" x14ac:dyDescent="0.2"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  <c r="V277" s="191"/>
      <c r="W277" s="191"/>
      <c r="X277" s="191"/>
      <c r="Y277" s="191"/>
      <c r="Z277" s="191"/>
      <c r="AA277" s="191"/>
      <c r="AB277" s="191"/>
      <c r="AC277" s="191"/>
      <c r="AD277" s="191"/>
      <c r="AE277" s="191"/>
      <c r="AF277" s="191"/>
      <c r="AG277" s="191"/>
      <c r="AH277" s="191"/>
      <c r="AI277" s="191"/>
      <c r="AJ277" s="191"/>
      <c r="AK277" s="191"/>
      <c r="AL277" s="191"/>
      <c r="AM277" s="191"/>
      <c r="AN277" s="191"/>
      <c r="AO277" s="191"/>
      <c r="AP277" s="191"/>
      <c r="AQ277" s="191"/>
      <c r="AR277" s="191"/>
      <c r="AS277" s="191"/>
      <c r="AT277" s="191"/>
      <c r="AU277" s="191"/>
      <c r="AV277" s="191"/>
      <c r="AW277" s="191"/>
      <c r="AX277" s="191"/>
      <c r="AY277" s="191"/>
      <c r="AZ277" s="191"/>
      <c r="BA277" s="191"/>
      <c r="BB277" s="191"/>
      <c r="BC277" s="191"/>
      <c r="BD277" s="191"/>
      <c r="BE277" s="191"/>
      <c r="BF277" s="191"/>
      <c r="BG277" s="191"/>
      <c r="BH277" s="191"/>
      <c r="BI277" s="191"/>
      <c r="BJ277" s="191"/>
      <c r="BK277" s="191"/>
      <c r="BL277" s="191"/>
      <c r="BM277" s="191"/>
      <c r="BN277" s="191"/>
      <c r="BO277" s="191"/>
      <c r="BP277" s="191"/>
      <c r="BQ277" s="191"/>
      <c r="BR277" s="191"/>
      <c r="BS277" s="191"/>
      <c r="BT277" s="191"/>
      <c r="BU277" s="191"/>
      <c r="BV277" s="191"/>
      <c r="BW277" s="191"/>
      <c r="BX277" s="191"/>
      <c r="BY277" s="191"/>
      <c r="BZ277" s="191"/>
      <c r="CA277" s="191"/>
      <c r="CB277" s="191"/>
      <c r="CC277" s="191"/>
      <c r="CD277" s="191"/>
      <c r="CE277" s="191"/>
      <c r="CF277" s="191"/>
      <c r="CG277" s="191"/>
      <c r="CH277" s="191">
        <f t="shared" si="126"/>
        <v>0</v>
      </c>
    </row>
    <row r="278" spans="5:86" x14ac:dyDescent="0.2"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  <c r="V278" s="191"/>
      <c r="W278" s="191"/>
      <c r="X278" s="191"/>
      <c r="Y278" s="191"/>
      <c r="Z278" s="191"/>
      <c r="AA278" s="191"/>
      <c r="AB278" s="191"/>
      <c r="AC278" s="191"/>
      <c r="AD278" s="191"/>
      <c r="AE278" s="191"/>
      <c r="AF278" s="191"/>
      <c r="AG278" s="191"/>
      <c r="AH278" s="191"/>
      <c r="AI278" s="191"/>
      <c r="AJ278" s="191"/>
      <c r="AK278" s="191"/>
      <c r="AL278" s="191"/>
      <c r="AM278" s="191"/>
      <c r="AN278" s="191"/>
      <c r="AO278" s="191"/>
      <c r="AP278" s="191"/>
      <c r="AQ278" s="191"/>
      <c r="AR278" s="191"/>
      <c r="AS278" s="191"/>
      <c r="AT278" s="191"/>
      <c r="AU278" s="191"/>
      <c r="AV278" s="191"/>
      <c r="AW278" s="191"/>
      <c r="AX278" s="191"/>
      <c r="AY278" s="191"/>
      <c r="AZ278" s="191"/>
      <c r="BA278" s="191"/>
      <c r="BB278" s="191"/>
      <c r="BC278" s="191"/>
      <c r="BD278" s="191"/>
      <c r="BE278" s="191"/>
      <c r="BF278" s="191"/>
      <c r="BG278" s="191"/>
      <c r="BH278" s="191"/>
      <c r="BI278" s="191"/>
      <c r="BJ278" s="191"/>
      <c r="BK278" s="191"/>
      <c r="BL278" s="191"/>
      <c r="BM278" s="191"/>
      <c r="BN278" s="191"/>
      <c r="BO278" s="191"/>
      <c r="BP278" s="191"/>
      <c r="BQ278" s="191"/>
      <c r="BR278" s="191"/>
      <c r="BS278" s="191"/>
      <c r="BT278" s="191"/>
      <c r="BU278" s="191"/>
      <c r="BV278" s="191"/>
      <c r="BW278" s="191"/>
      <c r="BX278" s="191"/>
      <c r="BY278" s="191"/>
      <c r="BZ278" s="191"/>
      <c r="CA278" s="191"/>
      <c r="CB278" s="191"/>
      <c r="CC278" s="191"/>
      <c r="CD278" s="191"/>
      <c r="CE278" s="191"/>
      <c r="CF278" s="191"/>
      <c r="CG278" s="191"/>
      <c r="CH278" s="191">
        <f t="shared" si="126"/>
        <v>0</v>
      </c>
    </row>
    <row r="279" spans="5:86" x14ac:dyDescent="0.2"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  <c r="V279" s="191"/>
      <c r="W279" s="191"/>
      <c r="X279" s="191"/>
      <c r="Y279" s="191"/>
      <c r="Z279" s="191"/>
      <c r="AA279" s="191"/>
      <c r="AB279" s="191"/>
      <c r="AC279" s="191"/>
      <c r="AD279" s="191"/>
      <c r="AE279" s="191"/>
      <c r="AF279" s="191"/>
      <c r="AG279" s="191"/>
      <c r="AH279" s="191"/>
      <c r="AI279" s="191"/>
      <c r="AJ279" s="191"/>
      <c r="AK279" s="191"/>
      <c r="AL279" s="191"/>
      <c r="AM279" s="191"/>
      <c r="AN279" s="191"/>
      <c r="AO279" s="191"/>
      <c r="AP279" s="191"/>
      <c r="AQ279" s="191"/>
      <c r="AR279" s="191"/>
      <c r="AS279" s="191"/>
      <c r="AT279" s="191"/>
      <c r="AU279" s="191"/>
      <c r="AV279" s="191"/>
      <c r="AW279" s="191"/>
      <c r="AX279" s="191"/>
      <c r="AY279" s="191"/>
      <c r="AZ279" s="191"/>
      <c r="BA279" s="191"/>
      <c r="BB279" s="191"/>
      <c r="BC279" s="191"/>
      <c r="BD279" s="191"/>
      <c r="BE279" s="191"/>
      <c r="BF279" s="191"/>
      <c r="BG279" s="191"/>
      <c r="BH279" s="191"/>
      <c r="BI279" s="191"/>
      <c r="BJ279" s="191"/>
      <c r="BK279" s="191"/>
      <c r="BL279" s="191"/>
      <c r="BM279" s="191"/>
      <c r="BN279" s="191"/>
      <c r="BO279" s="191"/>
      <c r="BP279" s="191"/>
      <c r="BQ279" s="191"/>
      <c r="BR279" s="191"/>
      <c r="BS279" s="191"/>
      <c r="BT279" s="191"/>
      <c r="BU279" s="191"/>
      <c r="BV279" s="191"/>
      <c r="BW279" s="191"/>
      <c r="BX279" s="191"/>
      <c r="BY279" s="191"/>
      <c r="BZ279" s="191"/>
      <c r="CA279" s="191"/>
      <c r="CB279" s="191"/>
      <c r="CC279" s="191"/>
      <c r="CD279" s="191"/>
      <c r="CE279" s="191"/>
      <c r="CF279" s="191"/>
      <c r="CG279" s="191"/>
      <c r="CH279" s="191">
        <f t="shared" ref="CH279:CH282" si="127">CH110-CH196</f>
        <v>0</v>
      </c>
    </row>
    <row r="280" spans="5:86" x14ac:dyDescent="0.2"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  <c r="V280" s="191"/>
      <c r="W280" s="191"/>
      <c r="X280" s="191"/>
      <c r="Y280" s="191"/>
      <c r="Z280" s="191"/>
      <c r="AA280" s="191"/>
      <c r="AB280" s="191"/>
      <c r="AC280" s="191"/>
      <c r="AD280" s="191"/>
      <c r="AE280" s="191"/>
      <c r="AF280" s="191"/>
      <c r="AG280" s="191"/>
      <c r="AH280" s="191"/>
      <c r="AI280" s="191"/>
      <c r="AJ280" s="191"/>
      <c r="AK280" s="191"/>
      <c r="AL280" s="191"/>
      <c r="AM280" s="191"/>
      <c r="AN280" s="191"/>
      <c r="AO280" s="191"/>
      <c r="AP280" s="191"/>
      <c r="AQ280" s="191"/>
      <c r="AR280" s="191"/>
      <c r="AS280" s="191"/>
      <c r="AT280" s="191"/>
      <c r="AU280" s="191"/>
      <c r="AV280" s="191"/>
      <c r="AW280" s="191"/>
      <c r="AX280" s="191"/>
      <c r="AY280" s="191"/>
      <c r="AZ280" s="191"/>
      <c r="BA280" s="191"/>
      <c r="BB280" s="191"/>
      <c r="BC280" s="191"/>
      <c r="BD280" s="191"/>
      <c r="BE280" s="191"/>
      <c r="BF280" s="191"/>
      <c r="BG280" s="191"/>
      <c r="BH280" s="191"/>
      <c r="BI280" s="191"/>
      <c r="BJ280" s="191"/>
      <c r="BK280" s="191"/>
      <c r="BL280" s="191"/>
      <c r="BM280" s="191"/>
      <c r="BN280" s="191"/>
      <c r="BO280" s="191"/>
      <c r="BP280" s="191"/>
      <c r="BQ280" s="191"/>
      <c r="BR280" s="191"/>
      <c r="BS280" s="191"/>
      <c r="BT280" s="191"/>
      <c r="BU280" s="191"/>
      <c r="BV280" s="191"/>
      <c r="BW280" s="191"/>
      <c r="BX280" s="191"/>
      <c r="BY280" s="191"/>
      <c r="BZ280" s="191"/>
      <c r="CA280" s="191"/>
      <c r="CB280" s="191"/>
      <c r="CC280" s="191"/>
      <c r="CD280" s="191"/>
      <c r="CE280" s="191"/>
      <c r="CF280" s="191"/>
      <c r="CG280" s="191"/>
      <c r="CH280" s="191">
        <f t="shared" si="127"/>
        <v>0</v>
      </c>
    </row>
    <row r="281" spans="5:86" x14ac:dyDescent="0.2"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  <c r="V281" s="191"/>
      <c r="W281" s="191"/>
      <c r="X281" s="191"/>
      <c r="Y281" s="191"/>
      <c r="Z281" s="191"/>
      <c r="AA281" s="191"/>
      <c r="AB281" s="191"/>
      <c r="AC281" s="191"/>
      <c r="AD281" s="191"/>
      <c r="AE281" s="191"/>
      <c r="AF281" s="191"/>
      <c r="AG281" s="191"/>
      <c r="AH281" s="191"/>
      <c r="AI281" s="191"/>
      <c r="AJ281" s="191"/>
      <c r="AK281" s="191"/>
      <c r="AL281" s="191"/>
      <c r="AM281" s="191"/>
      <c r="AN281" s="191"/>
      <c r="AO281" s="191"/>
      <c r="AP281" s="191"/>
      <c r="AQ281" s="191"/>
      <c r="AR281" s="191"/>
      <c r="AS281" s="191"/>
      <c r="AT281" s="191"/>
      <c r="AU281" s="191"/>
      <c r="AV281" s="191"/>
      <c r="AW281" s="191"/>
      <c r="AX281" s="191"/>
      <c r="AY281" s="191"/>
      <c r="AZ281" s="191"/>
      <c r="BA281" s="191"/>
      <c r="BB281" s="191"/>
      <c r="BC281" s="191"/>
      <c r="BD281" s="191"/>
      <c r="BE281" s="191"/>
      <c r="BF281" s="191"/>
      <c r="BG281" s="191"/>
      <c r="BH281" s="191"/>
      <c r="BI281" s="191"/>
      <c r="BJ281" s="191"/>
      <c r="BK281" s="191"/>
      <c r="BL281" s="191"/>
      <c r="BM281" s="191"/>
      <c r="BN281" s="191"/>
      <c r="BO281" s="191"/>
      <c r="BP281" s="191"/>
      <c r="BQ281" s="191"/>
      <c r="BR281" s="191"/>
      <c r="BS281" s="191"/>
      <c r="BT281" s="191"/>
      <c r="BU281" s="191"/>
      <c r="BV281" s="191"/>
      <c r="BW281" s="191"/>
      <c r="BX281" s="191"/>
      <c r="BY281" s="191"/>
      <c r="BZ281" s="191"/>
      <c r="CA281" s="191"/>
      <c r="CB281" s="191"/>
      <c r="CC281" s="191"/>
      <c r="CD281" s="191"/>
      <c r="CE281" s="191"/>
      <c r="CF281" s="191"/>
      <c r="CG281" s="191"/>
      <c r="CH281" s="191">
        <f t="shared" si="127"/>
        <v>0</v>
      </c>
    </row>
    <row r="282" spans="5:86" x14ac:dyDescent="0.2"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  <c r="V282" s="191"/>
      <c r="W282" s="191"/>
      <c r="X282" s="191"/>
      <c r="Y282" s="191"/>
      <c r="Z282" s="191"/>
      <c r="AA282" s="191"/>
      <c r="AB282" s="191"/>
      <c r="AC282" s="191"/>
      <c r="AD282" s="191"/>
      <c r="AE282" s="191"/>
      <c r="AF282" s="191"/>
      <c r="AG282" s="191"/>
      <c r="AH282" s="191"/>
      <c r="AI282" s="191"/>
      <c r="AJ282" s="191"/>
      <c r="AK282" s="191"/>
      <c r="AL282" s="191"/>
      <c r="AM282" s="191"/>
      <c r="AN282" s="191"/>
      <c r="AO282" s="191"/>
      <c r="AP282" s="191"/>
      <c r="AQ282" s="191"/>
      <c r="AR282" s="191"/>
      <c r="AS282" s="191"/>
      <c r="AT282" s="191"/>
      <c r="AU282" s="191"/>
      <c r="AV282" s="191"/>
      <c r="AW282" s="191"/>
      <c r="AX282" s="191"/>
      <c r="AY282" s="191"/>
      <c r="AZ282" s="191"/>
      <c r="BA282" s="191"/>
      <c r="BB282" s="191"/>
      <c r="BC282" s="191"/>
      <c r="BD282" s="191"/>
      <c r="BE282" s="191"/>
      <c r="BF282" s="191"/>
      <c r="BG282" s="191"/>
      <c r="BH282" s="191"/>
      <c r="BI282" s="191"/>
      <c r="BJ282" s="191"/>
      <c r="BK282" s="191"/>
      <c r="BL282" s="191"/>
      <c r="BM282" s="191"/>
      <c r="BN282" s="191"/>
      <c r="BO282" s="191"/>
      <c r="BP282" s="191"/>
      <c r="BQ282" s="191"/>
      <c r="BR282" s="191"/>
      <c r="BS282" s="191"/>
      <c r="BT282" s="191"/>
      <c r="BU282" s="191"/>
      <c r="BV282" s="191"/>
      <c r="BW282" s="191"/>
      <c r="BX282" s="191"/>
      <c r="BY282" s="191"/>
      <c r="BZ282" s="191"/>
      <c r="CA282" s="191"/>
      <c r="CB282" s="191"/>
      <c r="CC282" s="191"/>
      <c r="CD282" s="191"/>
      <c r="CE282" s="191"/>
      <c r="CF282" s="191"/>
      <c r="CG282" s="191"/>
      <c r="CH282" s="191">
        <f t="shared" si="127"/>
        <v>0</v>
      </c>
    </row>
    <row r="283" spans="5:86" x14ac:dyDescent="0.2"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  <c r="V283" s="191"/>
      <c r="W283" s="191"/>
      <c r="X283" s="191"/>
      <c r="Y283" s="191"/>
      <c r="Z283" s="191"/>
      <c r="AA283" s="191"/>
      <c r="AB283" s="191"/>
      <c r="AC283" s="191"/>
      <c r="AD283" s="191"/>
      <c r="AE283" s="191"/>
      <c r="AF283" s="191"/>
      <c r="AG283" s="191"/>
      <c r="AH283" s="191"/>
      <c r="AI283" s="191"/>
      <c r="AJ283" s="191"/>
      <c r="AK283" s="191"/>
      <c r="AL283" s="191"/>
      <c r="AM283" s="191"/>
      <c r="AN283" s="191"/>
      <c r="AO283" s="191"/>
      <c r="AP283" s="191"/>
      <c r="AQ283" s="191"/>
      <c r="AR283" s="191"/>
      <c r="AS283" s="191"/>
      <c r="AT283" s="191"/>
      <c r="AU283" s="191"/>
      <c r="AV283" s="191"/>
      <c r="AW283" s="191"/>
      <c r="AX283" s="191"/>
      <c r="AY283" s="191"/>
      <c r="AZ283" s="191"/>
      <c r="BA283" s="191"/>
      <c r="BB283" s="191"/>
      <c r="BC283" s="191"/>
      <c r="BD283" s="191"/>
      <c r="BE283" s="191"/>
      <c r="BF283" s="191"/>
      <c r="BG283" s="191"/>
      <c r="BH283" s="191"/>
      <c r="BI283" s="191"/>
      <c r="BJ283" s="191"/>
      <c r="BK283" s="191"/>
      <c r="BL283" s="191"/>
      <c r="BM283" s="191"/>
      <c r="BN283" s="191"/>
      <c r="BO283" s="191"/>
      <c r="BP283" s="191"/>
      <c r="BQ283" s="191"/>
      <c r="BR283" s="191"/>
      <c r="BS283" s="191"/>
      <c r="BT283" s="191"/>
      <c r="BU283" s="191"/>
      <c r="BV283" s="191"/>
      <c r="BW283" s="191"/>
      <c r="BX283" s="191"/>
      <c r="BY283" s="191"/>
      <c r="BZ283" s="191"/>
      <c r="CA283" s="191"/>
      <c r="CB283" s="191"/>
      <c r="CC283" s="191"/>
      <c r="CD283" s="191"/>
      <c r="CE283" s="191"/>
      <c r="CF283" s="191"/>
      <c r="CG283" s="191"/>
      <c r="CH283" s="191">
        <f t="shared" ref="CH283:CH286" si="128">CH114-CH200</f>
        <v>0</v>
      </c>
    </row>
    <row r="284" spans="5:86" x14ac:dyDescent="0.2"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  <c r="V284" s="191"/>
      <c r="W284" s="191"/>
      <c r="X284" s="191"/>
      <c r="Y284" s="191"/>
      <c r="Z284" s="191"/>
      <c r="AA284" s="191"/>
      <c r="AB284" s="191"/>
      <c r="AC284" s="191"/>
      <c r="AD284" s="191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91"/>
      <c r="AW284" s="191"/>
      <c r="AX284" s="191"/>
      <c r="AY284" s="191"/>
      <c r="AZ284" s="191"/>
      <c r="BA284" s="191"/>
      <c r="BB284" s="191"/>
      <c r="BC284" s="191"/>
      <c r="BD284" s="191"/>
      <c r="BE284" s="191"/>
      <c r="BF284" s="191"/>
      <c r="BG284" s="191"/>
      <c r="BH284" s="191"/>
      <c r="BI284" s="191"/>
      <c r="BJ284" s="191"/>
      <c r="BK284" s="191"/>
      <c r="BL284" s="191"/>
      <c r="BM284" s="191"/>
      <c r="BN284" s="191"/>
      <c r="BO284" s="191"/>
      <c r="BP284" s="191"/>
      <c r="BQ284" s="191"/>
      <c r="BR284" s="191"/>
      <c r="BS284" s="191"/>
      <c r="BT284" s="191"/>
      <c r="BU284" s="191"/>
      <c r="BV284" s="191"/>
      <c r="BW284" s="191"/>
      <c r="BX284" s="191"/>
      <c r="BY284" s="191"/>
      <c r="BZ284" s="191"/>
      <c r="CA284" s="191"/>
      <c r="CB284" s="191"/>
      <c r="CC284" s="191"/>
      <c r="CD284" s="191"/>
      <c r="CE284" s="191"/>
      <c r="CF284" s="191"/>
      <c r="CG284" s="191"/>
      <c r="CH284" s="191">
        <f t="shared" si="128"/>
        <v>0</v>
      </c>
    </row>
    <row r="285" spans="5:86" x14ac:dyDescent="0.2"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  <c r="V285" s="191"/>
      <c r="W285" s="191"/>
      <c r="X285" s="191"/>
      <c r="Y285" s="191"/>
      <c r="Z285" s="191"/>
      <c r="AA285" s="191"/>
      <c r="AB285" s="191"/>
      <c r="AC285" s="191"/>
      <c r="AD285" s="191"/>
      <c r="AE285" s="191"/>
      <c r="AF285" s="191"/>
      <c r="AG285" s="191"/>
      <c r="AH285" s="191"/>
      <c r="AI285" s="191"/>
      <c r="AJ285" s="191"/>
      <c r="AK285" s="191"/>
      <c r="AL285" s="191"/>
      <c r="AM285" s="191"/>
      <c r="AN285" s="191"/>
      <c r="AO285" s="191"/>
      <c r="AP285" s="191"/>
      <c r="AQ285" s="191"/>
      <c r="AR285" s="191"/>
      <c r="AS285" s="191"/>
      <c r="AT285" s="191"/>
      <c r="AU285" s="191"/>
      <c r="AV285" s="191"/>
      <c r="AW285" s="191"/>
      <c r="AX285" s="191"/>
      <c r="AY285" s="191"/>
      <c r="AZ285" s="191"/>
      <c r="BA285" s="191"/>
      <c r="BB285" s="191"/>
      <c r="BC285" s="191"/>
      <c r="BD285" s="191"/>
      <c r="BE285" s="191"/>
      <c r="BF285" s="191"/>
      <c r="BG285" s="191"/>
      <c r="BH285" s="191"/>
      <c r="BI285" s="191"/>
      <c r="BJ285" s="191"/>
      <c r="BK285" s="191"/>
      <c r="BL285" s="191"/>
      <c r="BM285" s="191"/>
      <c r="BN285" s="191"/>
      <c r="BO285" s="191"/>
      <c r="BP285" s="191"/>
      <c r="BQ285" s="191"/>
      <c r="BR285" s="191"/>
      <c r="BS285" s="191"/>
      <c r="BT285" s="191"/>
      <c r="BU285" s="191"/>
      <c r="BV285" s="191"/>
      <c r="BW285" s="191"/>
      <c r="BX285" s="191"/>
      <c r="BY285" s="191"/>
      <c r="BZ285" s="191"/>
      <c r="CA285" s="191"/>
      <c r="CB285" s="191"/>
      <c r="CC285" s="191"/>
      <c r="CD285" s="191"/>
      <c r="CE285" s="191"/>
      <c r="CF285" s="191"/>
      <c r="CG285" s="191"/>
      <c r="CH285" s="191">
        <f t="shared" si="128"/>
        <v>0</v>
      </c>
    </row>
    <row r="286" spans="5:86" x14ac:dyDescent="0.2"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  <c r="V286" s="191"/>
      <c r="W286" s="191"/>
      <c r="X286" s="191"/>
      <c r="Y286" s="191"/>
      <c r="Z286" s="191"/>
      <c r="AA286" s="191"/>
      <c r="AB286" s="191"/>
      <c r="AC286" s="191"/>
      <c r="AD286" s="191"/>
      <c r="AE286" s="191"/>
      <c r="AF286" s="191"/>
      <c r="AG286" s="191"/>
      <c r="AH286" s="191"/>
      <c r="AI286" s="191"/>
      <c r="AJ286" s="191"/>
      <c r="AK286" s="191"/>
      <c r="AL286" s="191"/>
      <c r="AM286" s="191"/>
      <c r="AN286" s="191"/>
      <c r="AO286" s="191"/>
      <c r="AP286" s="191"/>
      <c r="AQ286" s="191"/>
      <c r="AR286" s="191"/>
      <c r="AS286" s="191"/>
      <c r="AT286" s="191"/>
      <c r="AU286" s="191"/>
      <c r="AV286" s="191"/>
      <c r="AW286" s="191"/>
      <c r="AX286" s="191"/>
      <c r="AY286" s="191"/>
      <c r="AZ286" s="191"/>
      <c r="BA286" s="191"/>
      <c r="BB286" s="191"/>
      <c r="BC286" s="191"/>
      <c r="BD286" s="191"/>
      <c r="BE286" s="191"/>
      <c r="BF286" s="191"/>
      <c r="BG286" s="191"/>
      <c r="BH286" s="191"/>
      <c r="BI286" s="191"/>
      <c r="BJ286" s="191"/>
      <c r="BK286" s="191"/>
      <c r="BL286" s="191"/>
      <c r="BM286" s="191"/>
      <c r="BN286" s="191"/>
      <c r="BO286" s="191"/>
      <c r="BP286" s="191"/>
      <c r="BQ286" s="191"/>
      <c r="BR286" s="191"/>
      <c r="BS286" s="191"/>
      <c r="BT286" s="191"/>
      <c r="BU286" s="191"/>
      <c r="BV286" s="191"/>
      <c r="BW286" s="191"/>
      <c r="BX286" s="191"/>
      <c r="BY286" s="191"/>
      <c r="BZ286" s="191"/>
      <c r="CA286" s="191"/>
      <c r="CB286" s="191"/>
      <c r="CC286" s="191"/>
      <c r="CD286" s="191"/>
      <c r="CE286" s="191"/>
      <c r="CF286" s="191"/>
      <c r="CG286" s="191"/>
      <c r="CH286" s="191">
        <f t="shared" si="128"/>
        <v>0</v>
      </c>
    </row>
    <row r="287" spans="5:86" x14ac:dyDescent="0.2"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  <c r="V287" s="191"/>
      <c r="W287" s="191"/>
      <c r="X287" s="191"/>
      <c r="Y287" s="191"/>
      <c r="Z287" s="191"/>
      <c r="AA287" s="191"/>
      <c r="AB287" s="191"/>
      <c r="AC287" s="191"/>
      <c r="AD287" s="191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191"/>
      <c r="AQ287" s="191"/>
      <c r="AR287" s="191"/>
      <c r="AS287" s="191"/>
      <c r="AT287" s="191"/>
      <c r="AU287" s="191"/>
      <c r="AV287" s="191"/>
      <c r="AW287" s="191"/>
      <c r="AX287" s="191"/>
      <c r="AY287" s="191"/>
      <c r="AZ287" s="191"/>
      <c r="BA287" s="191"/>
      <c r="BB287" s="191"/>
      <c r="BC287" s="191"/>
      <c r="BD287" s="191"/>
      <c r="BE287" s="191"/>
      <c r="BF287" s="191"/>
      <c r="BG287" s="191"/>
      <c r="BH287" s="191"/>
      <c r="BI287" s="191"/>
      <c r="BJ287" s="191"/>
      <c r="BK287" s="191"/>
      <c r="BL287" s="191"/>
      <c r="BM287" s="191"/>
      <c r="BN287" s="191"/>
      <c r="BO287" s="191"/>
      <c r="BP287" s="191"/>
      <c r="BQ287" s="191"/>
      <c r="BR287" s="191"/>
      <c r="BS287" s="191"/>
      <c r="BT287" s="191"/>
      <c r="BU287" s="191"/>
      <c r="BV287" s="191"/>
      <c r="BW287" s="191"/>
      <c r="BX287" s="191"/>
      <c r="BY287" s="191"/>
      <c r="BZ287" s="191"/>
      <c r="CA287" s="191"/>
      <c r="CB287" s="191"/>
      <c r="CC287" s="191"/>
      <c r="CD287" s="191"/>
      <c r="CE287" s="191"/>
      <c r="CF287" s="191"/>
      <c r="CG287" s="191"/>
      <c r="CH287" s="191">
        <f t="shared" ref="CH287:CH290" si="129">CH118-CH204</f>
        <v>0</v>
      </c>
    </row>
    <row r="288" spans="5:86" x14ac:dyDescent="0.2"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91"/>
      <c r="AX288" s="191"/>
      <c r="AY288" s="191"/>
      <c r="AZ288" s="191"/>
      <c r="BA288" s="191"/>
      <c r="BB288" s="191"/>
      <c r="BC288" s="191"/>
      <c r="BD288" s="191"/>
      <c r="BE288" s="191"/>
      <c r="BF288" s="191"/>
      <c r="BG288" s="191"/>
      <c r="BH288" s="191"/>
      <c r="BI288" s="191"/>
      <c r="BJ288" s="191"/>
      <c r="BK288" s="191"/>
      <c r="BL288" s="191"/>
      <c r="BM288" s="191"/>
      <c r="BN288" s="191"/>
      <c r="BO288" s="191"/>
      <c r="BP288" s="191"/>
      <c r="BQ288" s="191"/>
      <c r="BR288" s="191"/>
      <c r="BS288" s="191"/>
      <c r="BT288" s="191"/>
      <c r="BU288" s="191"/>
      <c r="BV288" s="191"/>
      <c r="BW288" s="191"/>
      <c r="BX288" s="191"/>
      <c r="BY288" s="191"/>
      <c r="BZ288" s="191"/>
      <c r="CA288" s="191"/>
      <c r="CB288" s="191"/>
      <c r="CC288" s="191"/>
      <c r="CD288" s="191"/>
      <c r="CE288" s="191"/>
      <c r="CF288" s="191"/>
      <c r="CG288" s="191"/>
      <c r="CH288" s="191">
        <f t="shared" si="129"/>
        <v>0</v>
      </c>
    </row>
    <row r="289" spans="5:86" x14ac:dyDescent="0.2"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  <c r="V289" s="191"/>
      <c r="W289" s="191"/>
      <c r="X289" s="191"/>
      <c r="Y289" s="191"/>
      <c r="Z289" s="191"/>
      <c r="AA289" s="191"/>
      <c r="AB289" s="191"/>
      <c r="AC289" s="191"/>
      <c r="AD289" s="191"/>
      <c r="AE289" s="191"/>
      <c r="AF289" s="191"/>
      <c r="AG289" s="191"/>
      <c r="AH289" s="191"/>
      <c r="AI289" s="191"/>
      <c r="AJ289" s="191"/>
      <c r="AK289" s="191"/>
      <c r="AL289" s="191"/>
      <c r="AM289" s="191"/>
      <c r="AN289" s="191"/>
      <c r="AO289" s="191"/>
      <c r="AP289" s="191"/>
      <c r="AQ289" s="191"/>
      <c r="AR289" s="191"/>
      <c r="AS289" s="191"/>
      <c r="AT289" s="191"/>
      <c r="AU289" s="191"/>
      <c r="AV289" s="191"/>
      <c r="AW289" s="191"/>
      <c r="AX289" s="191"/>
      <c r="AY289" s="191"/>
      <c r="AZ289" s="191"/>
      <c r="BA289" s="191"/>
      <c r="BB289" s="191"/>
      <c r="BC289" s="191"/>
      <c r="BD289" s="191"/>
      <c r="BE289" s="191"/>
      <c r="BF289" s="191"/>
      <c r="BG289" s="191"/>
      <c r="BH289" s="191"/>
      <c r="BI289" s="191"/>
      <c r="BJ289" s="191"/>
      <c r="BK289" s="191"/>
      <c r="BL289" s="191"/>
      <c r="BM289" s="191"/>
      <c r="BN289" s="191"/>
      <c r="BO289" s="191"/>
      <c r="BP289" s="191"/>
      <c r="BQ289" s="191"/>
      <c r="BR289" s="191"/>
      <c r="BS289" s="191"/>
      <c r="BT289" s="191"/>
      <c r="BU289" s="191"/>
      <c r="BV289" s="191"/>
      <c r="BW289" s="191"/>
      <c r="BX289" s="191"/>
      <c r="BY289" s="191"/>
      <c r="BZ289" s="191"/>
      <c r="CA289" s="191"/>
      <c r="CB289" s="191"/>
      <c r="CC289" s="191"/>
      <c r="CD289" s="191"/>
      <c r="CE289" s="191"/>
      <c r="CF289" s="191"/>
      <c r="CG289" s="191"/>
      <c r="CH289" s="191">
        <f t="shared" si="129"/>
        <v>0</v>
      </c>
    </row>
    <row r="290" spans="5:86" x14ac:dyDescent="0.2"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  <c r="V290" s="191"/>
      <c r="W290" s="191"/>
      <c r="X290" s="191"/>
      <c r="Y290" s="191"/>
      <c r="Z290" s="191"/>
      <c r="AA290" s="191"/>
      <c r="AB290" s="191"/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91"/>
      <c r="AX290" s="191"/>
      <c r="AY290" s="191"/>
      <c r="AZ290" s="191"/>
      <c r="BA290" s="191"/>
      <c r="BB290" s="191"/>
      <c r="BC290" s="191"/>
      <c r="BD290" s="191"/>
      <c r="BE290" s="191"/>
      <c r="BF290" s="191"/>
      <c r="BG290" s="191"/>
      <c r="BH290" s="191"/>
      <c r="BI290" s="191"/>
      <c r="BJ290" s="191"/>
      <c r="BK290" s="191"/>
      <c r="BL290" s="191"/>
      <c r="BM290" s="191"/>
      <c r="BN290" s="191"/>
      <c r="BO290" s="191"/>
      <c r="BP290" s="191"/>
      <c r="BQ290" s="191"/>
      <c r="BR290" s="191"/>
      <c r="BS290" s="191"/>
      <c r="BT290" s="191"/>
      <c r="BU290" s="191"/>
      <c r="BV290" s="191"/>
      <c r="BW290" s="191"/>
      <c r="BX290" s="191"/>
      <c r="BY290" s="191"/>
      <c r="BZ290" s="191"/>
      <c r="CA290" s="191"/>
      <c r="CB290" s="191"/>
      <c r="CC290" s="191"/>
      <c r="CD290" s="191"/>
      <c r="CE290" s="191"/>
      <c r="CF290" s="191"/>
      <c r="CG290" s="191"/>
      <c r="CH290" s="191">
        <f t="shared" si="129"/>
        <v>0</v>
      </c>
    </row>
    <row r="291" spans="5:86" x14ac:dyDescent="0.2"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  <c r="V291" s="191"/>
      <c r="W291" s="191"/>
      <c r="X291" s="191"/>
      <c r="Y291" s="191"/>
      <c r="Z291" s="191"/>
      <c r="AA291" s="191"/>
      <c r="AB291" s="191"/>
      <c r="AC291" s="191"/>
      <c r="AD291" s="191"/>
      <c r="AE291" s="191"/>
      <c r="AF291" s="191"/>
      <c r="AG291" s="191"/>
      <c r="AH291" s="191"/>
      <c r="AI291" s="191"/>
      <c r="AJ291" s="191"/>
      <c r="AK291" s="191"/>
      <c r="AL291" s="191"/>
      <c r="AM291" s="191"/>
      <c r="AN291" s="191"/>
      <c r="AO291" s="191"/>
      <c r="AP291" s="191"/>
      <c r="AQ291" s="191"/>
      <c r="AR291" s="191"/>
      <c r="AS291" s="191"/>
      <c r="AT291" s="191"/>
      <c r="AU291" s="191"/>
      <c r="AV291" s="191"/>
      <c r="AW291" s="191"/>
      <c r="AX291" s="191"/>
      <c r="AY291" s="191"/>
      <c r="AZ291" s="191"/>
      <c r="BA291" s="191"/>
      <c r="BB291" s="191"/>
      <c r="BC291" s="191"/>
      <c r="BD291" s="191"/>
      <c r="BE291" s="191"/>
      <c r="BF291" s="191"/>
      <c r="BG291" s="191"/>
      <c r="BH291" s="191"/>
      <c r="BI291" s="191"/>
      <c r="BJ291" s="191"/>
      <c r="BK291" s="191"/>
      <c r="BL291" s="191"/>
      <c r="BM291" s="191"/>
      <c r="BN291" s="191"/>
      <c r="BO291" s="191"/>
      <c r="BP291" s="191"/>
      <c r="BQ291" s="191"/>
      <c r="BR291" s="191"/>
      <c r="BS291" s="191"/>
      <c r="BT291" s="191"/>
      <c r="BU291" s="191"/>
      <c r="BV291" s="191"/>
      <c r="BW291" s="191"/>
      <c r="BX291" s="191"/>
      <c r="BY291" s="191"/>
      <c r="BZ291" s="191"/>
      <c r="CA291" s="191"/>
      <c r="CB291" s="191"/>
      <c r="CC291" s="191"/>
      <c r="CD291" s="191"/>
      <c r="CE291" s="191"/>
      <c r="CF291" s="191"/>
      <c r="CG291" s="191"/>
      <c r="CH291" s="191">
        <f t="shared" ref="CH291:CH294" si="130">CH122-CH208</f>
        <v>0</v>
      </c>
    </row>
    <row r="292" spans="5:86" x14ac:dyDescent="0.2"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  <c r="V292" s="191"/>
      <c r="W292" s="191"/>
      <c r="X292" s="191"/>
      <c r="Y292" s="191"/>
      <c r="Z292" s="191"/>
      <c r="AA292" s="191"/>
      <c r="AB292" s="191"/>
      <c r="AC292" s="191"/>
      <c r="AD292" s="191"/>
      <c r="AE292" s="191"/>
      <c r="AF292" s="191"/>
      <c r="AG292" s="191"/>
      <c r="AH292" s="191"/>
      <c r="AI292" s="191"/>
      <c r="AJ292" s="191"/>
      <c r="AK292" s="191"/>
      <c r="AL292" s="191"/>
      <c r="AM292" s="191"/>
      <c r="AN292" s="191"/>
      <c r="AO292" s="191"/>
      <c r="AP292" s="191"/>
      <c r="AQ292" s="191"/>
      <c r="AR292" s="191"/>
      <c r="AS292" s="191"/>
      <c r="AT292" s="191"/>
      <c r="AU292" s="191"/>
      <c r="AV292" s="191"/>
      <c r="AW292" s="191"/>
      <c r="AX292" s="191"/>
      <c r="AY292" s="191"/>
      <c r="AZ292" s="191"/>
      <c r="BA292" s="191"/>
      <c r="BB292" s="191"/>
      <c r="BC292" s="191"/>
      <c r="BD292" s="191"/>
      <c r="BE292" s="191"/>
      <c r="BF292" s="191"/>
      <c r="BG292" s="191"/>
      <c r="BH292" s="191"/>
      <c r="BI292" s="191"/>
      <c r="BJ292" s="191"/>
      <c r="BK292" s="191"/>
      <c r="BL292" s="191"/>
      <c r="BM292" s="191"/>
      <c r="BN292" s="191"/>
      <c r="BO292" s="191"/>
      <c r="BP292" s="191"/>
      <c r="BQ292" s="191"/>
      <c r="BR292" s="191"/>
      <c r="BS292" s="191"/>
      <c r="BT292" s="191"/>
      <c r="BU292" s="191"/>
      <c r="BV292" s="191"/>
      <c r="BW292" s="191"/>
      <c r="BX292" s="191"/>
      <c r="BY292" s="191"/>
      <c r="BZ292" s="191"/>
      <c r="CA292" s="191"/>
      <c r="CB292" s="191"/>
      <c r="CC292" s="191"/>
      <c r="CD292" s="191"/>
      <c r="CE292" s="191"/>
      <c r="CF292" s="191"/>
      <c r="CG292" s="191"/>
      <c r="CH292" s="191">
        <f t="shared" si="130"/>
        <v>0</v>
      </c>
    </row>
    <row r="293" spans="5:86" x14ac:dyDescent="0.2"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  <c r="V293" s="191"/>
      <c r="W293" s="191"/>
      <c r="X293" s="191"/>
      <c r="Y293" s="191"/>
      <c r="Z293" s="191"/>
      <c r="AA293" s="191"/>
      <c r="AB293" s="191"/>
      <c r="AC293" s="191"/>
      <c r="AD293" s="191"/>
      <c r="AE293" s="191"/>
      <c r="AF293" s="191"/>
      <c r="AG293" s="191"/>
      <c r="AH293" s="191"/>
      <c r="AI293" s="191"/>
      <c r="AJ293" s="191"/>
      <c r="AK293" s="191"/>
      <c r="AL293" s="191"/>
      <c r="AM293" s="191"/>
      <c r="AN293" s="191"/>
      <c r="AO293" s="191"/>
      <c r="AP293" s="191"/>
      <c r="AQ293" s="191"/>
      <c r="AR293" s="191"/>
      <c r="AS293" s="191"/>
      <c r="AT293" s="191"/>
      <c r="AU293" s="191"/>
      <c r="AV293" s="191"/>
      <c r="AW293" s="191"/>
      <c r="AX293" s="191"/>
      <c r="AY293" s="191"/>
      <c r="AZ293" s="191"/>
      <c r="BA293" s="191"/>
      <c r="BB293" s="191"/>
      <c r="BC293" s="191"/>
      <c r="BD293" s="191"/>
      <c r="BE293" s="191"/>
      <c r="BF293" s="191"/>
      <c r="BG293" s="191"/>
      <c r="BH293" s="191"/>
      <c r="BI293" s="191"/>
      <c r="BJ293" s="191"/>
      <c r="BK293" s="191"/>
      <c r="BL293" s="191"/>
      <c r="BM293" s="191"/>
      <c r="BN293" s="191"/>
      <c r="BO293" s="191"/>
      <c r="BP293" s="191"/>
      <c r="BQ293" s="191"/>
      <c r="BR293" s="191"/>
      <c r="BS293" s="191"/>
      <c r="BT293" s="191"/>
      <c r="BU293" s="191"/>
      <c r="BV293" s="191"/>
      <c r="BW293" s="191"/>
      <c r="BX293" s="191"/>
      <c r="BY293" s="191"/>
      <c r="BZ293" s="191"/>
      <c r="CA293" s="191"/>
      <c r="CB293" s="191"/>
      <c r="CC293" s="191"/>
      <c r="CD293" s="191"/>
      <c r="CE293" s="191"/>
      <c r="CF293" s="191"/>
      <c r="CG293" s="191"/>
      <c r="CH293" s="191">
        <f t="shared" si="130"/>
        <v>0</v>
      </c>
    </row>
    <row r="294" spans="5:86" x14ac:dyDescent="0.2"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  <c r="V294" s="191"/>
      <c r="W294" s="191"/>
      <c r="X294" s="191"/>
      <c r="Y294" s="191"/>
      <c r="Z294" s="191"/>
      <c r="AA294" s="191"/>
      <c r="AB294" s="191"/>
      <c r="AC294" s="191"/>
      <c r="AD294" s="191"/>
      <c r="AE294" s="191"/>
      <c r="AF294" s="191"/>
      <c r="AG294" s="191"/>
      <c r="AH294" s="191"/>
      <c r="AI294" s="191"/>
      <c r="AJ294" s="191"/>
      <c r="AK294" s="191"/>
      <c r="AL294" s="191"/>
      <c r="AM294" s="191"/>
      <c r="AN294" s="191"/>
      <c r="AO294" s="191"/>
      <c r="AP294" s="191"/>
      <c r="AQ294" s="191"/>
      <c r="AR294" s="191"/>
      <c r="AS294" s="191"/>
      <c r="AT294" s="191"/>
      <c r="AU294" s="191"/>
      <c r="AV294" s="191"/>
      <c r="AW294" s="191"/>
      <c r="AX294" s="191"/>
      <c r="AY294" s="191"/>
      <c r="AZ294" s="191"/>
      <c r="BA294" s="191"/>
      <c r="BB294" s="191"/>
      <c r="BC294" s="191"/>
      <c r="BD294" s="191"/>
      <c r="BE294" s="191"/>
      <c r="BF294" s="191"/>
      <c r="BG294" s="191"/>
      <c r="BH294" s="191"/>
      <c r="BI294" s="191"/>
      <c r="BJ294" s="191"/>
      <c r="BK294" s="191"/>
      <c r="BL294" s="191"/>
      <c r="BM294" s="191"/>
      <c r="BN294" s="191"/>
      <c r="BO294" s="191"/>
      <c r="BP294" s="191"/>
      <c r="BQ294" s="191"/>
      <c r="BR294" s="191"/>
      <c r="BS294" s="191"/>
      <c r="BT294" s="191"/>
      <c r="BU294" s="191"/>
      <c r="BV294" s="191"/>
      <c r="BW294" s="191"/>
      <c r="BX294" s="191"/>
      <c r="BY294" s="191"/>
      <c r="BZ294" s="191"/>
      <c r="CA294" s="191"/>
      <c r="CB294" s="191"/>
      <c r="CC294" s="191"/>
      <c r="CD294" s="191"/>
      <c r="CE294" s="191"/>
      <c r="CF294" s="191"/>
      <c r="CG294" s="191"/>
      <c r="CH294" s="191">
        <f t="shared" si="130"/>
        <v>0</v>
      </c>
    </row>
    <row r="295" spans="5:86" x14ac:dyDescent="0.2"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  <c r="V295" s="191"/>
      <c r="W295" s="191"/>
      <c r="X295" s="191"/>
      <c r="Y295" s="191"/>
      <c r="Z295" s="191"/>
      <c r="AA295" s="191"/>
      <c r="AB295" s="191"/>
      <c r="AC295" s="191"/>
      <c r="AD295" s="191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91"/>
      <c r="AW295" s="191"/>
      <c r="AX295" s="191"/>
      <c r="AY295" s="191"/>
      <c r="AZ295" s="191"/>
      <c r="BA295" s="191"/>
      <c r="BB295" s="191"/>
      <c r="BC295" s="191"/>
      <c r="BD295" s="191"/>
      <c r="BE295" s="191"/>
      <c r="BF295" s="191"/>
      <c r="BG295" s="191"/>
      <c r="BH295" s="191"/>
      <c r="BI295" s="191"/>
      <c r="BJ295" s="191"/>
      <c r="BK295" s="191"/>
      <c r="BL295" s="191"/>
      <c r="BM295" s="191"/>
      <c r="BN295" s="191"/>
      <c r="BO295" s="191"/>
      <c r="BP295" s="191"/>
      <c r="BQ295" s="191"/>
      <c r="BR295" s="191"/>
      <c r="BS295" s="191"/>
      <c r="BT295" s="191"/>
      <c r="BU295" s="191"/>
      <c r="BV295" s="191"/>
      <c r="BW295" s="191"/>
      <c r="BX295" s="191"/>
      <c r="BY295" s="191"/>
      <c r="BZ295" s="191"/>
      <c r="CA295" s="191"/>
      <c r="CB295" s="191"/>
      <c r="CC295" s="191"/>
      <c r="CD295" s="191"/>
      <c r="CE295" s="191"/>
      <c r="CF295" s="191"/>
      <c r="CG295" s="191"/>
      <c r="CH295" s="191">
        <f t="shared" ref="CH295:CH298" si="131">CH126-CH212</f>
        <v>0</v>
      </c>
    </row>
    <row r="296" spans="5:86" x14ac:dyDescent="0.2"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  <c r="V296" s="191"/>
      <c r="W296" s="191"/>
      <c r="X296" s="191"/>
      <c r="Y296" s="191"/>
      <c r="Z296" s="191"/>
      <c r="AA296" s="191"/>
      <c r="AB296" s="191"/>
      <c r="AC296" s="191"/>
      <c r="AD296" s="191"/>
      <c r="AE296" s="191"/>
      <c r="AF296" s="191"/>
      <c r="AG296" s="191"/>
      <c r="AH296" s="191"/>
      <c r="AI296" s="191"/>
      <c r="AJ296" s="191"/>
      <c r="AK296" s="191"/>
      <c r="AL296" s="191"/>
      <c r="AM296" s="191"/>
      <c r="AN296" s="191"/>
      <c r="AO296" s="191"/>
      <c r="AP296" s="191"/>
      <c r="AQ296" s="191"/>
      <c r="AR296" s="191"/>
      <c r="AS296" s="191"/>
      <c r="AT296" s="191"/>
      <c r="AU296" s="191"/>
      <c r="AV296" s="191"/>
      <c r="AW296" s="191"/>
      <c r="AX296" s="191"/>
      <c r="AY296" s="191"/>
      <c r="AZ296" s="191"/>
      <c r="BA296" s="191"/>
      <c r="BB296" s="191"/>
      <c r="BC296" s="191"/>
      <c r="BD296" s="191"/>
      <c r="BE296" s="191"/>
      <c r="BF296" s="191"/>
      <c r="BG296" s="191"/>
      <c r="BH296" s="191"/>
      <c r="BI296" s="191"/>
      <c r="BJ296" s="191"/>
      <c r="BK296" s="191"/>
      <c r="BL296" s="191"/>
      <c r="BM296" s="191"/>
      <c r="BN296" s="191"/>
      <c r="BO296" s="191"/>
      <c r="BP296" s="191"/>
      <c r="BQ296" s="191"/>
      <c r="BR296" s="191"/>
      <c r="BS296" s="191"/>
      <c r="BT296" s="191"/>
      <c r="BU296" s="191"/>
      <c r="BV296" s="191"/>
      <c r="BW296" s="191"/>
      <c r="BX296" s="191"/>
      <c r="BY296" s="191"/>
      <c r="BZ296" s="191"/>
      <c r="CA296" s="191"/>
      <c r="CB296" s="191"/>
      <c r="CC296" s="191"/>
      <c r="CD296" s="191"/>
      <c r="CE296" s="191"/>
      <c r="CF296" s="191"/>
      <c r="CG296" s="191"/>
      <c r="CH296" s="191">
        <f t="shared" si="131"/>
        <v>0</v>
      </c>
    </row>
    <row r="297" spans="5:86" x14ac:dyDescent="0.2"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  <c r="V297" s="191"/>
      <c r="W297" s="191"/>
      <c r="X297" s="191"/>
      <c r="Y297" s="191"/>
      <c r="Z297" s="191"/>
      <c r="AA297" s="191"/>
      <c r="AB297" s="191"/>
      <c r="AC297" s="191"/>
      <c r="AD297" s="191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91"/>
      <c r="AW297" s="191"/>
      <c r="AX297" s="191"/>
      <c r="AY297" s="191"/>
      <c r="AZ297" s="191"/>
      <c r="BA297" s="191"/>
      <c r="BB297" s="191"/>
      <c r="BC297" s="191"/>
      <c r="BD297" s="191"/>
      <c r="BE297" s="191"/>
      <c r="BF297" s="191"/>
      <c r="BG297" s="191"/>
      <c r="BH297" s="191"/>
      <c r="BI297" s="191"/>
      <c r="BJ297" s="191"/>
      <c r="BK297" s="191"/>
      <c r="BL297" s="191"/>
      <c r="BM297" s="191"/>
      <c r="BN297" s="191"/>
      <c r="BO297" s="191"/>
      <c r="BP297" s="191"/>
      <c r="BQ297" s="191"/>
      <c r="BR297" s="191"/>
      <c r="BS297" s="191"/>
      <c r="BT297" s="191"/>
      <c r="BU297" s="191"/>
      <c r="BV297" s="191"/>
      <c r="BW297" s="191"/>
      <c r="BX297" s="191"/>
      <c r="BY297" s="191"/>
      <c r="BZ297" s="191"/>
      <c r="CA297" s="191"/>
      <c r="CB297" s="191"/>
      <c r="CC297" s="191"/>
      <c r="CD297" s="191"/>
      <c r="CE297" s="191"/>
      <c r="CF297" s="191"/>
      <c r="CG297" s="191"/>
      <c r="CH297" s="191">
        <f t="shared" si="131"/>
        <v>0</v>
      </c>
    </row>
    <row r="298" spans="5:86" x14ac:dyDescent="0.2"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  <c r="V298" s="191"/>
      <c r="W298" s="191"/>
      <c r="X298" s="191"/>
      <c r="Y298" s="191"/>
      <c r="Z298" s="191"/>
      <c r="AA298" s="191"/>
      <c r="AB298" s="191"/>
      <c r="AC298" s="191"/>
      <c r="AD298" s="191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191"/>
      <c r="AQ298" s="191"/>
      <c r="AR298" s="191"/>
      <c r="AS298" s="191"/>
      <c r="AT298" s="191"/>
      <c r="AU298" s="191"/>
      <c r="AV298" s="191"/>
      <c r="AW298" s="191"/>
      <c r="AX298" s="191"/>
      <c r="AY298" s="191"/>
      <c r="AZ298" s="191"/>
      <c r="BA298" s="191"/>
      <c r="BB298" s="191"/>
      <c r="BC298" s="191"/>
      <c r="BD298" s="191"/>
      <c r="BE298" s="191"/>
      <c r="BF298" s="191"/>
      <c r="BG298" s="191"/>
      <c r="BH298" s="191"/>
      <c r="BI298" s="191"/>
      <c r="BJ298" s="191"/>
      <c r="BK298" s="191"/>
      <c r="BL298" s="191"/>
      <c r="BM298" s="191"/>
      <c r="BN298" s="191"/>
      <c r="BO298" s="191"/>
      <c r="BP298" s="191"/>
      <c r="BQ298" s="191"/>
      <c r="BR298" s="191"/>
      <c r="BS298" s="191"/>
      <c r="BT298" s="191"/>
      <c r="BU298" s="191"/>
      <c r="BV298" s="191"/>
      <c r="BW298" s="191"/>
      <c r="BX298" s="191"/>
      <c r="BY298" s="191"/>
      <c r="BZ298" s="191"/>
      <c r="CA298" s="191"/>
      <c r="CB298" s="191"/>
      <c r="CC298" s="191"/>
      <c r="CD298" s="191"/>
      <c r="CE298" s="191"/>
      <c r="CF298" s="191"/>
      <c r="CG298" s="191"/>
      <c r="CH298" s="191">
        <f t="shared" si="131"/>
        <v>0</v>
      </c>
    </row>
    <row r="299" spans="5:86" x14ac:dyDescent="0.2"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  <c r="V299" s="191"/>
      <c r="W299" s="191"/>
      <c r="X299" s="191"/>
      <c r="Y299" s="191"/>
      <c r="Z299" s="191"/>
      <c r="AA299" s="191"/>
      <c r="AB299" s="191"/>
      <c r="AC299" s="191"/>
      <c r="AD299" s="191"/>
      <c r="AE299" s="191"/>
      <c r="AF299" s="191"/>
      <c r="AG299" s="191"/>
      <c r="AH299" s="191"/>
      <c r="AI299" s="191"/>
      <c r="AJ299" s="191"/>
      <c r="AK299" s="191"/>
      <c r="AL299" s="191"/>
      <c r="AM299" s="191"/>
      <c r="AN299" s="191"/>
      <c r="AO299" s="191"/>
      <c r="AP299" s="191"/>
      <c r="AQ299" s="191"/>
      <c r="AR299" s="191"/>
      <c r="AS299" s="191"/>
      <c r="AT299" s="191"/>
      <c r="AU299" s="191"/>
      <c r="AV299" s="191"/>
      <c r="AW299" s="191"/>
      <c r="AX299" s="191"/>
      <c r="AY299" s="191"/>
      <c r="AZ299" s="191"/>
      <c r="BA299" s="191"/>
      <c r="BB299" s="191"/>
      <c r="BC299" s="191"/>
      <c r="BD299" s="191"/>
      <c r="BE299" s="191"/>
      <c r="BF299" s="191"/>
      <c r="BG299" s="191"/>
      <c r="BH299" s="191"/>
      <c r="BI299" s="191"/>
      <c r="BJ299" s="191"/>
      <c r="BK299" s="191"/>
      <c r="BL299" s="191"/>
      <c r="BM299" s="191"/>
      <c r="BN299" s="191"/>
      <c r="BO299" s="191"/>
      <c r="BP299" s="191"/>
      <c r="BQ299" s="191"/>
      <c r="BR299" s="191"/>
      <c r="BS299" s="191"/>
      <c r="BT299" s="191"/>
      <c r="BU299" s="191"/>
      <c r="BV299" s="191"/>
      <c r="BW299" s="191"/>
      <c r="BX299" s="191"/>
      <c r="BY299" s="191"/>
      <c r="BZ299" s="191"/>
      <c r="CA299" s="191"/>
      <c r="CB299" s="191"/>
      <c r="CC299" s="191"/>
      <c r="CD299" s="191"/>
      <c r="CE299" s="191"/>
      <c r="CF299" s="191"/>
      <c r="CG299" s="191"/>
      <c r="CH299" s="191">
        <f t="shared" ref="CH299:CH302" si="132">CH130-CH216</f>
        <v>0</v>
      </c>
    </row>
    <row r="300" spans="5:86" x14ac:dyDescent="0.2"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  <c r="V300" s="191"/>
      <c r="W300" s="191"/>
      <c r="X300" s="191"/>
      <c r="Y300" s="191"/>
      <c r="Z300" s="191"/>
      <c r="AA300" s="191"/>
      <c r="AB300" s="191"/>
      <c r="AC300" s="191"/>
      <c r="AD300" s="191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91"/>
      <c r="AW300" s="191"/>
      <c r="AX300" s="191"/>
      <c r="AY300" s="191"/>
      <c r="AZ300" s="191"/>
      <c r="BA300" s="191"/>
      <c r="BB300" s="191"/>
      <c r="BC300" s="191"/>
      <c r="BD300" s="191"/>
      <c r="BE300" s="191"/>
      <c r="BF300" s="191"/>
      <c r="BG300" s="191"/>
      <c r="BH300" s="191"/>
      <c r="BI300" s="191"/>
      <c r="BJ300" s="191"/>
      <c r="BK300" s="191"/>
      <c r="BL300" s="191"/>
      <c r="BM300" s="191"/>
      <c r="BN300" s="191"/>
      <c r="BO300" s="191"/>
      <c r="BP300" s="191"/>
      <c r="BQ300" s="191"/>
      <c r="BR300" s="191"/>
      <c r="BS300" s="191"/>
      <c r="BT300" s="191"/>
      <c r="BU300" s="191"/>
      <c r="BV300" s="191"/>
      <c r="BW300" s="191"/>
      <c r="BX300" s="191"/>
      <c r="BY300" s="191"/>
      <c r="BZ300" s="191"/>
      <c r="CA300" s="191"/>
      <c r="CB300" s="191"/>
      <c r="CC300" s="191"/>
      <c r="CD300" s="191"/>
      <c r="CE300" s="191"/>
      <c r="CF300" s="191"/>
      <c r="CG300" s="191"/>
      <c r="CH300" s="191">
        <f t="shared" si="132"/>
        <v>0</v>
      </c>
    </row>
    <row r="301" spans="5:86" x14ac:dyDescent="0.2"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91"/>
      <c r="AB301" s="191"/>
      <c r="AC301" s="191"/>
      <c r="AD301" s="191"/>
      <c r="AE301" s="191"/>
      <c r="AF301" s="191"/>
      <c r="AG301" s="191"/>
      <c r="AH301" s="191"/>
      <c r="AI301" s="191"/>
      <c r="AJ301" s="191"/>
      <c r="AK301" s="191"/>
      <c r="AL301" s="191"/>
      <c r="AM301" s="191"/>
      <c r="AN301" s="191"/>
      <c r="AO301" s="191"/>
      <c r="AP301" s="191"/>
      <c r="AQ301" s="191"/>
      <c r="AR301" s="191"/>
      <c r="AS301" s="191"/>
      <c r="AT301" s="191"/>
      <c r="AU301" s="191"/>
      <c r="AV301" s="191"/>
      <c r="AW301" s="191"/>
      <c r="AX301" s="191"/>
      <c r="AY301" s="191"/>
      <c r="AZ301" s="191"/>
      <c r="BA301" s="191"/>
      <c r="BB301" s="191"/>
      <c r="BC301" s="191"/>
      <c r="BD301" s="191"/>
      <c r="BE301" s="191"/>
      <c r="BF301" s="191"/>
      <c r="BG301" s="191"/>
      <c r="BH301" s="191"/>
      <c r="BI301" s="191"/>
      <c r="BJ301" s="191"/>
      <c r="BK301" s="191"/>
      <c r="BL301" s="191"/>
      <c r="BM301" s="191"/>
      <c r="BN301" s="191"/>
      <c r="BO301" s="191"/>
      <c r="BP301" s="191"/>
      <c r="BQ301" s="191"/>
      <c r="BR301" s="191"/>
      <c r="BS301" s="191"/>
      <c r="BT301" s="191"/>
      <c r="BU301" s="191"/>
      <c r="BV301" s="191"/>
      <c r="BW301" s="191"/>
      <c r="BX301" s="191"/>
      <c r="BY301" s="191"/>
      <c r="BZ301" s="191"/>
      <c r="CA301" s="191"/>
      <c r="CB301" s="191"/>
      <c r="CC301" s="191"/>
      <c r="CD301" s="191"/>
      <c r="CE301" s="191"/>
      <c r="CF301" s="191"/>
      <c r="CG301" s="191"/>
      <c r="CH301" s="191">
        <f t="shared" si="132"/>
        <v>0</v>
      </c>
    </row>
    <row r="302" spans="5:86" x14ac:dyDescent="0.2"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  <c r="V302" s="191"/>
      <c r="W302" s="191"/>
      <c r="X302" s="191"/>
      <c r="Y302" s="191"/>
      <c r="Z302" s="191"/>
      <c r="AA302" s="191"/>
      <c r="AB302" s="191"/>
      <c r="AC302" s="191"/>
      <c r="AD302" s="191"/>
      <c r="AE302" s="191"/>
      <c r="AF302" s="191"/>
      <c r="AG302" s="191"/>
      <c r="AH302" s="191"/>
      <c r="AI302" s="191"/>
      <c r="AJ302" s="191"/>
      <c r="AK302" s="191"/>
      <c r="AL302" s="191"/>
      <c r="AM302" s="191"/>
      <c r="AN302" s="191"/>
      <c r="AO302" s="191"/>
      <c r="AP302" s="191"/>
      <c r="AQ302" s="191"/>
      <c r="AR302" s="191"/>
      <c r="AS302" s="191"/>
      <c r="AT302" s="191"/>
      <c r="AU302" s="191"/>
      <c r="AV302" s="191"/>
      <c r="AW302" s="191"/>
      <c r="AX302" s="191"/>
      <c r="AY302" s="191"/>
      <c r="AZ302" s="191"/>
      <c r="BA302" s="191"/>
      <c r="BB302" s="191"/>
      <c r="BC302" s="191"/>
      <c r="BD302" s="191"/>
      <c r="BE302" s="191"/>
      <c r="BF302" s="191"/>
      <c r="BG302" s="191"/>
      <c r="BH302" s="191"/>
      <c r="BI302" s="191"/>
      <c r="BJ302" s="191"/>
      <c r="BK302" s="191"/>
      <c r="BL302" s="191"/>
      <c r="BM302" s="191"/>
      <c r="BN302" s="191"/>
      <c r="BO302" s="191"/>
      <c r="BP302" s="191"/>
      <c r="BQ302" s="191"/>
      <c r="BR302" s="191"/>
      <c r="BS302" s="191"/>
      <c r="BT302" s="191"/>
      <c r="BU302" s="191"/>
      <c r="BV302" s="191"/>
      <c r="BW302" s="191"/>
      <c r="BX302" s="191"/>
      <c r="BY302" s="191"/>
      <c r="BZ302" s="191"/>
      <c r="CA302" s="191"/>
      <c r="CB302" s="191"/>
      <c r="CC302" s="191"/>
      <c r="CD302" s="191"/>
      <c r="CE302" s="191"/>
      <c r="CF302" s="191"/>
      <c r="CG302" s="191"/>
      <c r="CH302" s="191">
        <f t="shared" si="132"/>
        <v>0</v>
      </c>
    </row>
    <row r="303" spans="5:86" x14ac:dyDescent="0.2"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  <c r="V303" s="191"/>
      <c r="W303" s="191"/>
      <c r="X303" s="191"/>
      <c r="Y303" s="191"/>
      <c r="Z303" s="191"/>
      <c r="AA303" s="191"/>
      <c r="AB303" s="191"/>
      <c r="AC303" s="191"/>
      <c r="AD303" s="191"/>
      <c r="AE303" s="191"/>
      <c r="AF303" s="191"/>
      <c r="AG303" s="191"/>
      <c r="AH303" s="191"/>
      <c r="AI303" s="191"/>
      <c r="AJ303" s="191"/>
      <c r="AK303" s="191"/>
      <c r="AL303" s="191"/>
      <c r="AM303" s="191"/>
      <c r="AN303" s="191"/>
      <c r="AO303" s="191"/>
      <c r="AP303" s="191"/>
      <c r="AQ303" s="191"/>
      <c r="AR303" s="191"/>
      <c r="AS303" s="191"/>
      <c r="AT303" s="191"/>
      <c r="AU303" s="191"/>
      <c r="AV303" s="191"/>
      <c r="AW303" s="191"/>
      <c r="AX303" s="191"/>
      <c r="AY303" s="191"/>
      <c r="AZ303" s="191"/>
      <c r="BA303" s="191"/>
      <c r="BB303" s="191"/>
      <c r="BC303" s="191"/>
      <c r="BD303" s="191"/>
      <c r="BE303" s="191"/>
      <c r="BF303" s="191"/>
      <c r="BG303" s="191"/>
      <c r="BH303" s="191"/>
      <c r="BI303" s="191"/>
      <c r="BJ303" s="191"/>
      <c r="BK303" s="191"/>
      <c r="BL303" s="191"/>
      <c r="BM303" s="191"/>
      <c r="BN303" s="191"/>
      <c r="BO303" s="191"/>
      <c r="BP303" s="191"/>
      <c r="BQ303" s="191"/>
      <c r="BR303" s="191"/>
      <c r="BS303" s="191"/>
      <c r="BT303" s="191"/>
      <c r="BU303" s="191"/>
      <c r="BV303" s="191"/>
      <c r="BW303" s="191"/>
      <c r="BX303" s="191"/>
      <c r="BY303" s="191"/>
      <c r="BZ303" s="191"/>
      <c r="CA303" s="191"/>
      <c r="CB303" s="191"/>
      <c r="CC303" s="191"/>
      <c r="CD303" s="191"/>
      <c r="CE303" s="191"/>
      <c r="CF303" s="191"/>
      <c r="CG303" s="191"/>
      <c r="CH303" s="191">
        <f t="shared" ref="CH303:CH306" si="133">CH134-CH220</f>
        <v>0</v>
      </c>
    </row>
    <row r="304" spans="5:86" x14ac:dyDescent="0.2"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  <c r="V304" s="191"/>
      <c r="W304" s="191"/>
      <c r="X304" s="191"/>
      <c r="Y304" s="191"/>
      <c r="Z304" s="191"/>
      <c r="AA304" s="191"/>
      <c r="AB304" s="191"/>
      <c r="AC304" s="191"/>
      <c r="AD304" s="191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91"/>
      <c r="AW304" s="191"/>
      <c r="AX304" s="191"/>
      <c r="AY304" s="191"/>
      <c r="AZ304" s="191"/>
      <c r="BA304" s="191"/>
      <c r="BB304" s="191"/>
      <c r="BC304" s="191"/>
      <c r="BD304" s="191"/>
      <c r="BE304" s="191"/>
      <c r="BF304" s="191"/>
      <c r="BG304" s="191"/>
      <c r="BH304" s="191"/>
      <c r="BI304" s="191"/>
      <c r="BJ304" s="191"/>
      <c r="BK304" s="191"/>
      <c r="BL304" s="191"/>
      <c r="BM304" s="191"/>
      <c r="BN304" s="191"/>
      <c r="BO304" s="191"/>
      <c r="BP304" s="191"/>
      <c r="BQ304" s="191"/>
      <c r="BR304" s="191"/>
      <c r="BS304" s="191"/>
      <c r="BT304" s="191"/>
      <c r="BU304" s="191"/>
      <c r="BV304" s="191"/>
      <c r="BW304" s="191"/>
      <c r="BX304" s="191"/>
      <c r="BY304" s="191"/>
      <c r="BZ304" s="191"/>
      <c r="CA304" s="191"/>
      <c r="CB304" s="191"/>
      <c r="CC304" s="191"/>
      <c r="CD304" s="191"/>
      <c r="CE304" s="191"/>
      <c r="CF304" s="191"/>
      <c r="CG304" s="191"/>
      <c r="CH304" s="191">
        <f t="shared" si="133"/>
        <v>0</v>
      </c>
    </row>
    <row r="305" spans="5:86" x14ac:dyDescent="0.2"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  <c r="V305" s="191"/>
      <c r="W305" s="191"/>
      <c r="X305" s="191"/>
      <c r="Y305" s="191"/>
      <c r="Z305" s="191"/>
      <c r="AA305" s="191"/>
      <c r="AB305" s="191"/>
      <c r="AC305" s="191"/>
      <c r="AD305" s="191"/>
      <c r="AE305" s="191"/>
      <c r="AF305" s="191"/>
      <c r="AG305" s="191"/>
      <c r="AH305" s="191"/>
      <c r="AI305" s="191"/>
      <c r="AJ305" s="191"/>
      <c r="AK305" s="191"/>
      <c r="AL305" s="191"/>
      <c r="AM305" s="191"/>
      <c r="AN305" s="191"/>
      <c r="AO305" s="191"/>
      <c r="AP305" s="191"/>
      <c r="AQ305" s="191"/>
      <c r="AR305" s="191"/>
      <c r="AS305" s="191"/>
      <c r="AT305" s="191"/>
      <c r="AU305" s="191"/>
      <c r="AV305" s="191"/>
      <c r="AW305" s="191"/>
      <c r="AX305" s="191"/>
      <c r="AY305" s="191"/>
      <c r="AZ305" s="191"/>
      <c r="BA305" s="191"/>
      <c r="BB305" s="191"/>
      <c r="BC305" s="191"/>
      <c r="BD305" s="191"/>
      <c r="BE305" s="191"/>
      <c r="BF305" s="191"/>
      <c r="BG305" s="191"/>
      <c r="BH305" s="191"/>
      <c r="BI305" s="191"/>
      <c r="BJ305" s="191"/>
      <c r="BK305" s="191"/>
      <c r="BL305" s="191"/>
      <c r="BM305" s="191"/>
      <c r="BN305" s="191"/>
      <c r="BO305" s="191"/>
      <c r="BP305" s="191"/>
      <c r="BQ305" s="191"/>
      <c r="BR305" s="191"/>
      <c r="BS305" s="191"/>
      <c r="BT305" s="191"/>
      <c r="BU305" s="191"/>
      <c r="BV305" s="191"/>
      <c r="BW305" s="191"/>
      <c r="BX305" s="191"/>
      <c r="BY305" s="191"/>
      <c r="BZ305" s="191"/>
      <c r="CA305" s="191"/>
      <c r="CB305" s="191"/>
      <c r="CC305" s="191"/>
      <c r="CD305" s="191"/>
      <c r="CE305" s="191"/>
      <c r="CF305" s="191"/>
      <c r="CG305" s="191"/>
      <c r="CH305" s="191">
        <f t="shared" si="133"/>
        <v>0</v>
      </c>
    </row>
    <row r="306" spans="5:86" x14ac:dyDescent="0.2"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  <c r="V306" s="191"/>
      <c r="W306" s="191"/>
      <c r="X306" s="191"/>
      <c r="Y306" s="191"/>
      <c r="Z306" s="191"/>
      <c r="AA306" s="191"/>
      <c r="AB306" s="191"/>
      <c r="AC306" s="191"/>
      <c r="AD306" s="191"/>
      <c r="AE306" s="191"/>
      <c r="AF306" s="191"/>
      <c r="AG306" s="191"/>
      <c r="AH306" s="191"/>
      <c r="AI306" s="191"/>
      <c r="AJ306" s="191"/>
      <c r="AK306" s="191"/>
      <c r="AL306" s="191"/>
      <c r="AM306" s="191"/>
      <c r="AN306" s="191"/>
      <c r="AO306" s="191"/>
      <c r="AP306" s="191"/>
      <c r="AQ306" s="191"/>
      <c r="AR306" s="191"/>
      <c r="AS306" s="191"/>
      <c r="AT306" s="191"/>
      <c r="AU306" s="191"/>
      <c r="AV306" s="191"/>
      <c r="AW306" s="191"/>
      <c r="AX306" s="191"/>
      <c r="AY306" s="191"/>
      <c r="AZ306" s="191"/>
      <c r="BA306" s="191"/>
      <c r="BB306" s="191"/>
      <c r="BC306" s="191"/>
      <c r="BD306" s="191"/>
      <c r="BE306" s="191"/>
      <c r="BF306" s="191"/>
      <c r="BG306" s="191"/>
      <c r="BH306" s="191"/>
      <c r="BI306" s="191"/>
      <c r="BJ306" s="191"/>
      <c r="BK306" s="191"/>
      <c r="BL306" s="191"/>
      <c r="BM306" s="191"/>
      <c r="BN306" s="191"/>
      <c r="BO306" s="191"/>
      <c r="BP306" s="191"/>
      <c r="BQ306" s="191"/>
      <c r="BR306" s="191"/>
      <c r="BS306" s="191"/>
      <c r="BT306" s="191"/>
      <c r="BU306" s="191"/>
      <c r="BV306" s="191"/>
      <c r="BW306" s="191"/>
      <c r="BX306" s="191"/>
      <c r="BY306" s="191"/>
      <c r="BZ306" s="191"/>
      <c r="CA306" s="191"/>
      <c r="CB306" s="191"/>
      <c r="CC306" s="191"/>
      <c r="CD306" s="191"/>
      <c r="CE306" s="191"/>
      <c r="CF306" s="191"/>
      <c r="CG306" s="191"/>
      <c r="CH306" s="191">
        <f t="shared" si="133"/>
        <v>0</v>
      </c>
    </row>
    <row r="307" spans="5:86" x14ac:dyDescent="0.2"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  <c r="V307" s="191"/>
      <c r="W307" s="191"/>
      <c r="X307" s="191"/>
      <c r="Y307" s="191"/>
      <c r="Z307" s="191"/>
      <c r="AA307" s="191"/>
      <c r="AB307" s="191"/>
      <c r="AC307" s="191"/>
      <c r="AD307" s="191"/>
      <c r="AE307" s="191"/>
      <c r="AF307" s="191"/>
      <c r="AG307" s="191"/>
      <c r="AH307" s="191"/>
      <c r="AI307" s="191"/>
      <c r="AJ307" s="191"/>
      <c r="AK307" s="191"/>
      <c r="AL307" s="191"/>
      <c r="AM307" s="191"/>
      <c r="AN307" s="191"/>
      <c r="AO307" s="191"/>
      <c r="AP307" s="191"/>
      <c r="AQ307" s="191"/>
      <c r="AR307" s="191"/>
      <c r="AS307" s="191"/>
      <c r="AT307" s="191"/>
      <c r="AU307" s="191"/>
      <c r="AV307" s="191"/>
      <c r="AW307" s="191"/>
      <c r="AX307" s="191"/>
      <c r="AY307" s="191"/>
      <c r="AZ307" s="191"/>
      <c r="BA307" s="191"/>
      <c r="BB307" s="191"/>
      <c r="BC307" s="191"/>
      <c r="BD307" s="191"/>
      <c r="BE307" s="191"/>
      <c r="BF307" s="191"/>
      <c r="BG307" s="191"/>
      <c r="BH307" s="191"/>
      <c r="BI307" s="191"/>
      <c r="BJ307" s="191"/>
      <c r="BK307" s="191"/>
      <c r="BL307" s="191"/>
      <c r="BM307" s="191"/>
      <c r="BN307" s="191"/>
      <c r="BO307" s="191"/>
      <c r="BP307" s="191"/>
      <c r="BQ307" s="191"/>
      <c r="BR307" s="191"/>
      <c r="BS307" s="191"/>
      <c r="BT307" s="191"/>
      <c r="BU307" s="191"/>
      <c r="BV307" s="191"/>
      <c r="BW307" s="191"/>
      <c r="BX307" s="191"/>
      <c r="BY307" s="191"/>
      <c r="BZ307" s="191"/>
      <c r="CA307" s="191"/>
      <c r="CB307" s="191"/>
      <c r="CC307" s="191"/>
      <c r="CD307" s="191"/>
      <c r="CE307" s="191"/>
      <c r="CF307" s="191"/>
      <c r="CG307" s="191"/>
      <c r="CH307" s="191">
        <f t="shared" ref="CH307:CH310" si="134">CH138-CH224</f>
        <v>0</v>
      </c>
    </row>
    <row r="308" spans="5:86" x14ac:dyDescent="0.2"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  <c r="V308" s="191"/>
      <c r="W308" s="191"/>
      <c r="X308" s="191"/>
      <c r="Y308" s="191"/>
      <c r="Z308" s="191"/>
      <c r="AA308" s="191"/>
      <c r="AB308" s="191"/>
      <c r="AC308" s="191"/>
      <c r="AD308" s="191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91"/>
      <c r="AW308" s="191"/>
      <c r="AX308" s="191"/>
      <c r="AY308" s="191"/>
      <c r="AZ308" s="191"/>
      <c r="BA308" s="191"/>
      <c r="BB308" s="191"/>
      <c r="BC308" s="191"/>
      <c r="BD308" s="191"/>
      <c r="BE308" s="191"/>
      <c r="BF308" s="191"/>
      <c r="BG308" s="191"/>
      <c r="BH308" s="191"/>
      <c r="BI308" s="191"/>
      <c r="BJ308" s="191"/>
      <c r="BK308" s="191"/>
      <c r="BL308" s="191"/>
      <c r="BM308" s="191"/>
      <c r="BN308" s="191"/>
      <c r="BO308" s="191"/>
      <c r="BP308" s="191"/>
      <c r="BQ308" s="191"/>
      <c r="BR308" s="191"/>
      <c r="BS308" s="191"/>
      <c r="BT308" s="191"/>
      <c r="BU308" s="191"/>
      <c r="BV308" s="191"/>
      <c r="BW308" s="191"/>
      <c r="BX308" s="191"/>
      <c r="BY308" s="191"/>
      <c r="BZ308" s="191"/>
      <c r="CA308" s="191"/>
      <c r="CB308" s="191"/>
      <c r="CC308" s="191"/>
      <c r="CD308" s="191"/>
      <c r="CE308" s="191"/>
      <c r="CF308" s="191"/>
      <c r="CG308" s="191"/>
      <c r="CH308" s="191">
        <f t="shared" si="134"/>
        <v>0</v>
      </c>
    </row>
    <row r="309" spans="5:86" x14ac:dyDescent="0.2"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  <c r="V309" s="191"/>
      <c r="W309" s="191"/>
      <c r="X309" s="191"/>
      <c r="Y309" s="191"/>
      <c r="Z309" s="191"/>
      <c r="AA309" s="191"/>
      <c r="AB309" s="191"/>
      <c r="AC309" s="191"/>
      <c r="AD309" s="191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191"/>
      <c r="AQ309" s="191"/>
      <c r="AR309" s="191"/>
      <c r="AS309" s="191"/>
      <c r="AT309" s="191"/>
      <c r="AU309" s="191"/>
      <c r="AV309" s="191"/>
      <c r="AW309" s="191"/>
      <c r="AX309" s="191"/>
      <c r="AY309" s="191"/>
      <c r="AZ309" s="191"/>
      <c r="BA309" s="191"/>
      <c r="BB309" s="191"/>
      <c r="BC309" s="191"/>
      <c r="BD309" s="191"/>
      <c r="BE309" s="191"/>
      <c r="BF309" s="191"/>
      <c r="BG309" s="191"/>
      <c r="BH309" s="191"/>
      <c r="BI309" s="191"/>
      <c r="BJ309" s="191"/>
      <c r="BK309" s="191"/>
      <c r="BL309" s="191"/>
      <c r="BM309" s="191"/>
      <c r="BN309" s="191"/>
      <c r="BO309" s="191"/>
      <c r="BP309" s="191"/>
      <c r="BQ309" s="191"/>
      <c r="BR309" s="191"/>
      <c r="BS309" s="191"/>
      <c r="BT309" s="191"/>
      <c r="BU309" s="191"/>
      <c r="BV309" s="191"/>
      <c r="BW309" s="191"/>
      <c r="BX309" s="191"/>
      <c r="BY309" s="191"/>
      <c r="BZ309" s="191"/>
      <c r="CA309" s="191"/>
      <c r="CB309" s="191"/>
      <c r="CC309" s="191"/>
      <c r="CD309" s="191"/>
      <c r="CE309" s="191"/>
      <c r="CF309" s="191"/>
      <c r="CG309" s="191"/>
      <c r="CH309" s="191">
        <f t="shared" si="134"/>
        <v>0</v>
      </c>
    </row>
    <row r="310" spans="5:86" x14ac:dyDescent="0.2"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  <c r="V310" s="191"/>
      <c r="W310" s="191"/>
      <c r="X310" s="191"/>
      <c r="Y310" s="191"/>
      <c r="Z310" s="191"/>
      <c r="AA310" s="191"/>
      <c r="AB310" s="191"/>
      <c r="AC310" s="191"/>
      <c r="AD310" s="191"/>
      <c r="AE310" s="191"/>
      <c r="AF310" s="191"/>
      <c r="AG310" s="191"/>
      <c r="AH310" s="191"/>
      <c r="AI310" s="191"/>
      <c r="AJ310" s="191"/>
      <c r="AK310" s="191"/>
      <c r="AL310" s="191"/>
      <c r="AM310" s="191"/>
      <c r="AN310" s="191"/>
      <c r="AO310" s="191"/>
      <c r="AP310" s="191"/>
      <c r="AQ310" s="191"/>
      <c r="AR310" s="191"/>
      <c r="AS310" s="191"/>
      <c r="AT310" s="191"/>
      <c r="AU310" s="191"/>
      <c r="AV310" s="191"/>
      <c r="AW310" s="191"/>
      <c r="AX310" s="191"/>
      <c r="AY310" s="191"/>
      <c r="AZ310" s="191"/>
      <c r="BA310" s="191"/>
      <c r="BB310" s="191"/>
      <c r="BC310" s="191"/>
      <c r="BD310" s="191"/>
      <c r="BE310" s="191"/>
      <c r="BF310" s="191"/>
      <c r="BG310" s="191"/>
      <c r="BH310" s="191"/>
      <c r="BI310" s="191"/>
      <c r="BJ310" s="191"/>
      <c r="BK310" s="191"/>
      <c r="BL310" s="191"/>
      <c r="BM310" s="191"/>
      <c r="BN310" s="191"/>
      <c r="BO310" s="191"/>
      <c r="BP310" s="191"/>
      <c r="BQ310" s="191"/>
      <c r="BR310" s="191"/>
      <c r="BS310" s="191"/>
      <c r="BT310" s="191"/>
      <c r="BU310" s="191"/>
      <c r="BV310" s="191"/>
      <c r="BW310" s="191"/>
      <c r="BX310" s="191"/>
      <c r="BY310" s="191"/>
      <c r="BZ310" s="191"/>
      <c r="CA310" s="191"/>
      <c r="CB310" s="191"/>
      <c r="CC310" s="191"/>
      <c r="CD310" s="191"/>
      <c r="CE310" s="191"/>
      <c r="CF310" s="191"/>
      <c r="CG310" s="191"/>
      <c r="CH310" s="191">
        <f t="shared" si="134"/>
        <v>0</v>
      </c>
    </row>
    <row r="311" spans="5:86" x14ac:dyDescent="0.2"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  <c r="V311" s="191"/>
      <c r="W311" s="191"/>
      <c r="X311" s="191"/>
      <c r="Y311" s="191"/>
      <c r="Z311" s="191"/>
      <c r="AA311" s="191"/>
      <c r="AB311" s="191"/>
      <c r="AC311" s="191"/>
      <c r="AD311" s="191"/>
      <c r="AE311" s="191"/>
      <c r="AF311" s="191"/>
      <c r="AG311" s="191"/>
      <c r="AH311" s="191"/>
      <c r="AI311" s="191"/>
      <c r="AJ311" s="191"/>
      <c r="AK311" s="191"/>
      <c r="AL311" s="191"/>
      <c r="AM311" s="191"/>
      <c r="AN311" s="191"/>
      <c r="AO311" s="191"/>
      <c r="AP311" s="191"/>
      <c r="AQ311" s="191"/>
      <c r="AR311" s="191"/>
      <c r="AS311" s="191"/>
      <c r="AT311" s="191"/>
      <c r="AU311" s="191"/>
      <c r="AV311" s="191"/>
      <c r="AW311" s="191"/>
      <c r="AX311" s="191"/>
      <c r="AY311" s="191"/>
      <c r="AZ311" s="191"/>
      <c r="BA311" s="191"/>
      <c r="BB311" s="191"/>
      <c r="BC311" s="191"/>
      <c r="BD311" s="191"/>
      <c r="BE311" s="191"/>
      <c r="BF311" s="191"/>
      <c r="BG311" s="191"/>
      <c r="BH311" s="191"/>
      <c r="BI311" s="191"/>
      <c r="BJ311" s="191"/>
      <c r="BK311" s="191"/>
      <c r="BL311" s="191"/>
      <c r="BM311" s="191"/>
      <c r="BN311" s="191"/>
      <c r="BO311" s="191"/>
      <c r="BP311" s="191"/>
      <c r="BQ311" s="191"/>
      <c r="BR311" s="191"/>
      <c r="BS311" s="191"/>
      <c r="BT311" s="191"/>
      <c r="BU311" s="191"/>
      <c r="BV311" s="191"/>
      <c r="BW311" s="191"/>
      <c r="BX311" s="191"/>
      <c r="BY311" s="191"/>
      <c r="BZ311" s="191"/>
      <c r="CA311" s="191"/>
      <c r="CB311" s="191"/>
      <c r="CC311" s="191"/>
      <c r="CD311" s="191"/>
      <c r="CE311" s="191"/>
      <c r="CF311" s="191"/>
      <c r="CG311" s="191"/>
      <c r="CH311" s="191">
        <f t="shared" ref="CH311:CH314" si="135">CH142-CH228</f>
        <v>0</v>
      </c>
    </row>
    <row r="312" spans="5:86" x14ac:dyDescent="0.2"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  <c r="V312" s="191"/>
      <c r="W312" s="191"/>
      <c r="X312" s="191"/>
      <c r="Y312" s="191"/>
      <c r="Z312" s="191"/>
      <c r="AA312" s="191"/>
      <c r="AB312" s="191"/>
      <c r="AC312" s="191"/>
      <c r="AD312" s="191"/>
      <c r="AE312" s="191"/>
      <c r="AF312" s="191"/>
      <c r="AG312" s="191"/>
      <c r="AH312" s="191"/>
      <c r="AI312" s="191"/>
      <c r="AJ312" s="191"/>
      <c r="AK312" s="191"/>
      <c r="AL312" s="191"/>
      <c r="AM312" s="191"/>
      <c r="AN312" s="191"/>
      <c r="AO312" s="191"/>
      <c r="AP312" s="191"/>
      <c r="AQ312" s="191"/>
      <c r="AR312" s="191"/>
      <c r="AS312" s="191"/>
      <c r="AT312" s="191"/>
      <c r="AU312" s="191"/>
      <c r="AV312" s="191"/>
      <c r="AW312" s="191"/>
      <c r="AX312" s="191"/>
      <c r="AY312" s="191"/>
      <c r="AZ312" s="191"/>
      <c r="BA312" s="191"/>
      <c r="BB312" s="191"/>
      <c r="BC312" s="191"/>
      <c r="BD312" s="191"/>
      <c r="BE312" s="191"/>
      <c r="BF312" s="191"/>
      <c r="BG312" s="191"/>
      <c r="BH312" s="191"/>
      <c r="BI312" s="191"/>
      <c r="BJ312" s="191"/>
      <c r="BK312" s="191"/>
      <c r="BL312" s="191"/>
      <c r="BM312" s="191"/>
      <c r="BN312" s="191"/>
      <c r="BO312" s="191"/>
      <c r="BP312" s="191"/>
      <c r="BQ312" s="191"/>
      <c r="BR312" s="191"/>
      <c r="BS312" s="191"/>
      <c r="BT312" s="191"/>
      <c r="BU312" s="191"/>
      <c r="BV312" s="191"/>
      <c r="BW312" s="191"/>
      <c r="BX312" s="191"/>
      <c r="BY312" s="191"/>
      <c r="BZ312" s="191"/>
      <c r="CA312" s="191"/>
      <c r="CB312" s="191"/>
      <c r="CC312" s="191"/>
      <c r="CD312" s="191"/>
      <c r="CE312" s="191"/>
      <c r="CF312" s="191"/>
      <c r="CG312" s="191"/>
      <c r="CH312" s="191">
        <f t="shared" si="135"/>
        <v>0</v>
      </c>
    </row>
    <row r="313" spans="5:86" x14ac:dyDescent="0.2"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  <c r="V313" s="191"/>
      <c r="W313" s="191"/>
      <c r="X313" s="191"/>
      <c r="Y313" s="191"/>
      <c r="Z313" s="191"/>
      <c r="AA313" s="191"/>
      <c r="AB313" s="191"/>
      <c r="AC313" s="191"/>
      <c r="AD313" s="191"/>
      <c r="AE313" s="191"/>
      <c r="AF313" s="191"/>
      <c r="AG313" s="191"/>
      <c r="AH313" s="191"/>
      <c r="AI313" s="191"/>
      <c r="AJ313" s="191"/>
      <c r="AK313" s="191"/>
      <c r="AL313" s="191"/>
      <c r="AM313" s="191"/>
      <c r="AN313" s="191"/>
      <c r="AO313" s="191"/>
      <c r="AP313" s="191"/>
      <c r="AQ313" s="191"/>
      <c r="AR313" s="191"/>
      <c r="AS313" s="191"/>
      <c r="AT313" s="191"/>
      <c r="AU313" s="191"/>
      <c r="AV313" s="191"/>
      <c r="AW313" s="191"/>
      <c r="AX313" s="191"/>
      <c r="AY313" s="191"/>
      <c r="AZ313" s="191"/>
      <c r="BA313" s="191"/>
      <c r="BB313" s="191"/>
      <c r="BC313" s="191"/>
      <c r="BD313" s="191"/>
      <c r="BE313" s="191"/>
      <c r="BF313" s="191"/>
      <c r="BG313" s="191"/>
      <c r="BH313" s="191"/>
      <c r="BI313" s="191"/>
      <c r="BJ313" s="191"/>
      <c r="BK313" s="191"/>
      <c r="BL313" s="191"/>
      <c r="BM313" s="191"/>
      <c r="BN313" s="191"/>
      <c r="BO313" s="191"/>
      <c r="BP313" s="191"/>
      <c r="BQ313" s="191"/>
      <c r="BR313" s="191"/>
      <c r="BS313" s="191"/>
      <c r="BT313" s="191"/>
      <c r="BU313" s="191"/>
      <c r="BV313" s="191"/>
      <c r="BW313" s="191"/>
      <c r="BX313" s="191"/>
      <c r="BY313" s="191"/>
      <c r="BZ313" s="191"/>
      <c r="CA313" s="191"/>
      <c r="CB313" s="191"/>
      <c r="CC313" s="191"/>
      <c r="CD313" s="191"/>
      <c r="CE313" s="191"/>
      <c r="CF313" s="191"/>
      <c r="CG313" s="191"/>
      <c r="CH313" s="191">
        <f t="shared" si="135"/>
        <v>0</v>
      </c>
    </row>
    <row r="314" spans="5:86" x14ac:dyDescent="0.2"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  <c r="V314" s="191"/>
      <c r="W314" s="191"/>
      <c r="X314" s="191"/>
      <c r="Y314" s="191"/>
      <c r="Z314" s="191"/>
      <c r="AA314" s="191"/>
      <c r="AB314" s="191"/>
      <c r="AC314" s="191"/>
      <c r="AD314" s="191"/>
      <c r="AE314" s="191"/>
      <c r="AF314" s="191"/>
      <c r="AG314" s="191"/>
      <c r="AH314" s="191"/>
      <c r="AI314" s="191"/>
      <c r="AJ314" s="191"/>
      <c r="AK314" s="191"/>
      <c r="AL314" s="191"/>
      <c r="AM314" s="191"/>
      <c r="AN314" s="191"/>
      <c r="AO314" s="191"/>
      <c r="AP314" s="191"/>
      <c r="AQ314" s="191"/>
      <c r="AR314" s="191"/>
      <c r="AS314" s="191"/>
      <c r="AT314" s="191"/>
      <c r="AU314" s="191"/>
      <c r="AV314" s="191"/>
      <c r="AW314" s="191"/>
      <c r="AX314" s="191"/>
      <c r="AY314" s="191"/>
      <c r="AZ314" s="191"/>
      <c r="BA314" s="191"/>
      <c r="BB314" s="191"/>
      <c r="BC314" s="191"/>
      <c r="BD314" s="191"/>
      <c r="BE314" s="191"/>
      <c r="BF314" s="191"/>
      <c r="BG314" s="191"/>
      <c r="BH314" s="191"/>
      <c r="BI314" s="191"/>
      <c r="BJ314" s="191"/>
      <c r="BK314" s="191"/>
      <c r="BL314" s="191"/>
      <c r="BM314" s="191"/>
      <c r="BN314" s="191"/>
      <c r="BO314" s="191"/>
      <c r="BP314" s="191"/>
      <c r="BQ314" s="191"/>
      <c r="BR314" s="191"/>
      <c r="BS314" s="191"/>
      <c r="BT314" s="191"/>
      <c r="BU314" s="191"/>
      <c r="BV314" s="191"/>
      <c r="BW314" s="191"/>
      <c r="BX314" s="191"/>
      <c r="BY314" s="191"/>
      <c r="BZ314" s="191"/>
      <c r="CA314" s="191"/>
      <c r="CB314" s="191"/>
      <c r="CC314" s="191"/>
      <c r="CD314" s="191"/>
      <c r="CE314" s="191"/>
      <c r="CF314" s="191"/>
      <c r="CG314" s="191"/>
      <c r="CH314" s="191">
        <f t="shared" si="135"/>
        <v>0</v>
      </c>
    </row>
    <row r="315" spans="5:86" x14ac:dyDescent="0.2"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  <c r="V315" s="191"/>
      <c r="W315" s="191"/>
      <c r="X315" s="191"/>
      <c r="Y315" s="191"/>
      <c r="Z315" s="191"/>
      <c r="AA315" s="191"/>
      <c r="AB315" s="191"/>
      <c r="AC315" s="191"/>
      <c r="AD315" s="191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91"/>
      <c r="AW315" s="191"/>
      <c r="AX315" s="191"/>
      <c r="AY315" s="191"/>
      <c r="AZ315" s="191"/>
      <c r="BA315" s="191"/>
      <c r="BB315" s="191"/>
      <c r="BC315" s="191"/>
      <c r="BD315" s="191"/>
      <c r="BE315" s="191"/>
      <c r="BF315" s="191"/>
      <c r="BG315" s="191"/>
      <c r="BH315" s="191"/>
      <c r="BI315" s="191"/>
      <c r="BJ315" s="191"/>
      <c r="BK315" s="191"/>
      <c r="BL315" s="191"/>
      <c r="BM315" s="191"/>
      <c r="BN315" s="191"/>
      <c r="BO315" s="191"/>
      <c r="BP315" s="191"/>
      <c r="BQ315" s="191"/>
      <c r="BR315" s="191"/>
      <c r="BS315" s="191"/>
      <c r="BT315" s="191"/>
      <c r="BU315" s="191"/>
      <c r="BV315" s="191"/>
      <c r="BW315" s="191"/>
      <c r="BX315" s="191"/>
      <c r="BY315" s="191"/>
      <c r="BZ315" s="191"/>
      <c r="CA315" s="191"/>
      <c r="CB315" s="191"/>
      <c r="CC315" s="191"/>
      <c r="CD315" s="191"/>
      <c r="CE315" s="191"/>
      <c r="CF315" s="191"/>
      <c r="CG315" s="191"/>
      <c r="CH315" s="191">
        <f t="shared" ref="CH315:CH318" si="136">CH146-CH232</f>
        <v>0</v>
      </c>
    </row>
    <row r="316" spans="5:86" x14ac:dyDescent="0.2"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  <c r="V316" s="191"/>
      <c r="W316" s="191"/>
      <c r="X316" s="191"/>
      <c r="Y316" s="191"/>
      <c r="Z316" s="191"/>
      <c r="AA316" s="191"/>
      <c r="AB316" s="191"/>
      <c r="AC316" s="191"/>
      <c r="AD316" s="191"/>
      <c r="AE316" s="191"/>
      <c r="AF316" s="191"/>
      <c r="AG316" s="191"/>
      <c r="AH316" s="191"/>
      <c r="AI316" s="191"/>
      <c r="AJ316" s="191"/>
      <c r="AK316" s="191"/>
      <c r="AL316" s="191"/>
      <c r="AM316" s="191"/>
      <c r="AN316" s="191"/>
      <c r="AO316" s="191"/>
      <c r="AP316" s="191"/>
      <c r="AQ316" s="191"/>
      <c r="AR316" s="191"/>
      <c r="AS316" s="191"/>
      <c r="AT316" s="191"/>
      <c r="AU316" s="191"/>
      <c r="AV316" s="191"/>
      <c r="AW316" s="191"/>
      <c r="AX316" s="191"/>
      <c r="AY316" s="191"/>
      <c r="AZ316" s="191"/>
      <c r="BA316" s="191"/>
      <c r="BB316" s="191"/>
      <c r="BC316" s="191"/>
      <c r="BD316" s="191"/>
      <c r="BE316" s="191"/>
      <c r="BF316" s="191"/>
      <c r="BG316" s="191"/>
      <c r="BH316" s="191"/>
      <c r="BI316" s="191"/>
      <c r="BJ316" s="191"/>
      <c r="BK316" s="191"/>
      <c r="BL316" s="191"/>
      <c r="BM316" s="191"/>
      <c r="BN316" s="191"/>
      <c r="BO316" s="191"/>
      <c r="BP316" s="191"/>
      <c r="BQ316" s="191"/>
      <c r="BR316" s="191"/>
      <c r="BS316" s="191"/>
      <c r="BT316" s="191"/>
      <c r="BU316" s="191"/>
      <c r="BV316" s="191"/>
      <c r="BW316" s="191"/>
      <c r="BX316" s="191"/>
      <c r="BY316" s="191"/>
      <c r="BZ316" s="191"/>
      <c r="CA316" s="191"/>
      <c r="CB316" s="191"/>
      <c r="CC316" s="191"/>
      <c r="CD316" s="191"/>
      <c r="CE316" s="191"/>
      <c r="CF316" s="191"/>
      <c r="CG316" s="191"/>
      <c r="CH316" s="191">
        <f t="shared" si="136"/>
        <v>0</v>
      </c>
    </row>
    <row r="317" spans="5:86" x14ac:dyDescent="0.2"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  <c r="V317" s="191"/>
      <c r="W317" s="191"/>
      <c r="X317" s="191"/>
      <c r="Y317" s="191"/>
      <c r="Z317" s="191"/>
      <c r="AA317" s="191"/>
      <c r="AB317" s="191"/>
      <c r="AC317" s="191"/>
      <c r="AD317" s="191"/>
      <c r="AE317" s="191"/>
      <c r="AF317" s="191"/>
      <c r="AG317" s="191"/>
      <c r="AH317" s="191"/>
      <c r="AI317" s="191"/>
      <c r="AJ317" s="191"/>
      <c r="AK317" s="191"/>
      <c r="AL317" s="191"/>
      <c r="AM317" s="191"/>
      <c r="AN317" s="191"/>
      <c r="AO317" s="191"/>
      <c r="AP317" s="191"/>
      <c r="AQ317" s="191"/>
      <c r="AR317" s="191"/>
      <c r="AS317" s="191"/>
      <c r="AT317" s="191"/>
      <c r="AU317" s="191"/>
      <c r="AV317" s="191"/>
      <c r="AW317" s="191"/>
      <c r="AX317" s="191"/>
      <c r="AY317" s="191"/>
      <c r="AZ317" s="191"/>
      <c r="BA317" s="191"/>
      <c r="BB317" s="191"/>
      <c r="BC317" s="191"/>
      <c r="BD317" s="191"/>
      <c r="BE317" s="191"/>
      <c r="BF317" s="191"/>
      <c r="BG317" s="191"/>
      <c r="BH317" s="191"/>
      <c r="BI317" s="191"/>
      <c r="BJ317" s="191"/>
      <c r="BK317" s="191"/>
      <c r="BL317" s="191"/>
      <c r="BM317" s="191"/>
      <c r="BN317" s="191"/>
      <c r="BO317" s="191"/>
      <c r="BP317" s="191"/>
      <c r="BQ317" s="191"/>
      <c r="BR317" s="191"/>
      <c r="BS317" s="191"/>
      <c r="BT317" s="191"/>
      <c r="BU317" s="191"/>
      <c r="BV317" s="191"/>
      <c r="BW317" s="191"/>
      <c r="BX317" s="191"/>
      <c r="BY317" s="191"/>
      <c r="BZ317" s="191"/>
      <c r="CA317" s="191"/>
      <c r="CB317" s="191"/>
      <c r="CC317" s="191"/>
      <c r="CD317" s="191"/>
      <c r="CE317" s="191"/>
      <c r="CF317" s="191"/>
      <c r="CG317" s="191"/>
      <c r="CH317" s="191">
        <f t="shared" si="136"/>
        <v>0</v>
      </c>
    </row>
    <row r="318" spans="5:86" x14ac:dyDescent="0.2"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  <c r="V318" s="191"/>
      <c r="W318" s="191"/>
      <c r="X318" s="191"/>
      <c r="Y318" s="191"/>
      <c r="Z318" s="191"/>
      <c r="AA318" s="191"/>
      <c r="AB318" s="191"/>
      <c r="AC318" s="191"/>
      <c r="AD318" s="191"/>
      <c r="AE318" s="191"/>
      <c r="AF318" s="191"/>
      <c r="AG318" s="191"/>
      <c r="AH318" s="191"/>
      <c r="AI318" s="191"/>
      <c r="AJ318" s="191"/>
      <c r="AK318" s="191"/>
      <c r="AL318" s="191"/>
      <c r="AM318" s="191"/>
      <c r="AN318" s="191"/>
      <c r="AO318" s="191"/>
      <c r="AP318" s="191"/>
      <c r="AQ318" s="191"/>
      <c r="AR318" s="191"/>
      <c r="AS318" s="191"/>
      <c r="AT318" s="191"/>
      <c r="AU318" s="191"/>
      <c r="AV318" s="191"/>
      <c r="AW318" s="191"/>
      <c r="AX318" s="191"/>
      <c r="AY318" s="191"/>
      <c r="AZ318" s="191"/>
      <c r="BA318" s="191"/>
      <c r="BB318" s="191"/>
      <c r="BC318" s="191"/>
      <c r="BD318" s="191"/>
      <c r="BE318" s="191"/>
      <c r="BF318" s="191"/>
      <c r="BG318" s="191"/>
      <c r="BH318" s="191"/>
      <c r="BI318" s="191"/>
      <c r="BJ318" s="191"/>
      <c r="BK318" s="191"/>
      <c r="BL318" s="191"/>
      <c r="BM318" s="191"/>
      <c r="BN318" s="191"/>
      <c r="BO318" s="191"/>
      <c r="BP318" s="191"/>
      <c r="BQ318" s="191"/>
      <c r="BR318" s="191"/>
      <c r="BS318" s="191"/>
      <c r="BT318" s="191"/>
      <c r="BU318" s="191"/>
      <c r="BV318" s="191"/>
      <c r="BW318" s="191"/>
      <c r="BX318" s="191"/>
      <c r="BY318" s="191"/>
      <c r="BZ318" s="191"/>
      <c r="CA318" s="191"/>
      <c r="CB318" s="191"/>
      <c r="CC318" s="191"/>
      <c r="CD318" s="191"/>
      <c r="CE318" s="191"/>
      <c r="CF318" s="191"/>
      <c r="CG318" s="191"/>
      <c r="CH318" s="191">
        <f t="shared" si="136"/>
        <v>0</v>
      </c>
    </row>
    <row r="319" spans="5:86" x14ac:dyDescent="0.2"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  <c r="V319" s="191"/>
      <c r="W319" s="191"/>
      <c r="X319" s="191"/>
      <c r="Y319" s="191"/>
      <c r="Z319" s="191"/>
      <c r="AA319" s="191"/>
      <c r="AB319" s="191"/>
      <c r="AC319" s="191"/>
      <c r="AD319" s="191"/>
      <c r="AE319" s="191"/>
      <c r="AF319" s="191"/>
      <c r="AG319" s="191"/>
      <c r="AH319" s="191"/>
      <c r="AI319" s="191"/>
      <c r="AJ319" s="191"/>
      <c r="AK319" s="191"/>
      <c r="AL319" s="191"/>
      <c r="AM319" s="191"/>
      <c r="AN319" s="191"/>
      <c r="AO319" s="191"/>
      <c r="AP319" s="191"/>
      <c r="AQ319" s="191"/>
      <c r="AR319" s="191"/>
      <c r="AS319" s="191"/>
      <c r="AT319" s="191"/>
      <c r="AU319" s="191"/>
      <c r="AV319" s="191"/>
      <c r="AW319" s="191"/>
      <c r="AX319" s="191"/>
      <c r="AY319" s="191"/>
      <c r="AZ319" s="191"/>
      <c r="BA319" s="191"/>
      <c r="BB319" s="191"/>
      <c r="BC319" s="191"/>
      <c r="BD319" s="191"/>
      <c r="BE319" s="191"/>
      <c r="BF319" s="191"/>
      <c r="BG319" s="191"/>
      <c r="BH319" s="191"/>
      <c r="BI319" s="191"/>
      <c r="BJ319" s="191"/>
      <c r="BK319" s="191"/>
      <c r="BL319" s="191"/>
      <c r="BM319" s="191"/>
      <c r="BN319" s="191"/>
      <c r="BO319" s="191"/>
      <c r="BP319" s="191"/>
      <c r="BQ319" s="191"/>
      <c r="BR319" s="191"/>
      <c r="BS319" s="191"/>
      <c r="BT319" s="191"/>
      <c r="BU319" s="191"/>
      <c r="BV319" s="191"/>
      <c r="BW319" s="191"/>
      <c r="BX319" s="191"/>
      <c r="BY319" s="191"/>
      <c r="BZ319" s="191"/>
      <c r="CA319" s="191"/>
      <c r="CB319" s="191"/>
      <c r="CC319" s="191"/>
      <c r="CD319" s="191"/>
      <c r="CE319" s="191"/>
      <c r="CF319" s="191"/>
      <c r="CG319" s="191"/>
      <c r="CH319" s="191">
        <f t="shared" ref="CH319:CH322" si="137">CH150-CH236</f>
        <v>0</v>
      </c>
    </row>
    <row r="320" spans="5:86" x14ac:dyDescent="0.2"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  <c r="V320" s="191"/>
      <c r="W320" s="191"/>
      <c r="X320" s="191"/>
      <c r="Y320" s="191"/>
      <c r="Z320" s="191"/>
      <c r="AA320" s="191"/>
      <c r="AB320" s="191"/>
      <c r="AC320" s="191"/>
      <c r="AD320" s="191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191"/>
      <c r="AQ320" s="191"/>
      <c r="AR320" s="191"/>
      <c r="AS320" s="191"/>
      <c r="AT320" s="191"/>
      <c r="AU320" s="191"/>
      <c r="AV320" s="191"/>
      <c r="AW320" s="191"/>
      <c r="AX320" s="191"/>
      <c r="AY320" s="191"/>
      <c r="AZ320" s="191"/>
      <c r="BA320" s="191"/>
      <c r="BB320" s="191"/>
      <c r="BC320" s="191"/>
      <c r="BD320" s="191"/>
      <c r="BE320" s="191"/>
      <c r="BF320" s="191"/>
      <c r="BG320" s="191"/>
      <c r="BH320" s="191"/>
      <c r="BI320" s="191"/>
      <c r="BJ320" s="191"/>
      <c r="BK320" s="191"/>
      <c r="BL320" s="191"/>
      <c r="BM320" s="191"/>
      <c r="BN320" s="191"/>
      <c r="BO320" s="191"/>
      <c r="BP320" s="191"/>
      <c r="BQ320" s="191"/>
      <c r="BR320" s="191"/>
      <c r="BS320" s="191"/>
      <c r="BT320" s="191"/>
      <c r="BU320" s="191"/>
      <c r="BV320" s="191"/>
      <c r="BW320" s="191"/>
      <c r="BX320" s="191"/>
      <c r="BY320" s="191"/>
      <c r="BZ320" s="191"/>
      <c r="CA320" s="191"/>
      <c r="CB320" s="191"/>
      <c r="CC320" s="191"/>
      <c r="CD320" s="191"/>
      <c r="CE320" s="191"/>
      <c r="CF320" s="191"/>
      <c r="CG320" s="191"/>
      <c r="CH320" s="191">
        <f t="shared" si="137"/>
        <v>0</v>
      </c>
    </row>
    <row r="321" spans="5:86" x14ac:dyDescent="0.2"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  <c r="V321" s="191"/>
      <c r="W321" s="191"/>
      <c r="X321" s="191"/>
      <c r="Y321" s="191"/>
      <c r="Z321" s="191"/>
      <c r="AA321" s="191"/>
      <c r="AB321" s="191"/>
      <c r="AC321" s="191"/>
      <c r="AD321" s="191"/>
      <c r="AE321" s="191"/>
      <c r="AF321" s="191"/>
      <c r="AG321" s="191"/>
      <c r="AH321" s="191"/>
      <c r="AI321" s="191"/>
      <c r="AJ321" s="191"/>
      <c r="AK321" s="191"/>
      <c r="AL321" s="191"/>
      <c r="AM321" s="191"/>
      <c r="AN321" s="191"/>
      <c r="AO321" s="191"/>
      <c r="AP321" s="191"/>
      <c r="AQ321" s="191"/>
      <c r="AR321" s="191"/>
      <c r="AS321" s="191"/>
      <c r="AT321" s="191"/>
      <c r="AU321" s="191"/>
      <c r="AV321" s="191"/>
      <c r="AW321" s="191"/>
      <c r="AX321" s="191"/>
      <c r="AY321" s="191"/>
      <c r="AZ321" s="191"/>
      <c r="BA321" s="191"/>
      <c r="BB321" s="191"/>
      <c r="BC321" s="191"/>
      <c r="BD321" s="191"/>
      <c r="BE321" s="191"/>
      <c r="BF321" s="191"/>
      <c r="BG321" s="191"/>
      <c r="BH321" s="191"/>
      <c r="BI321" s="191"/>
      <c r="BJ321" s="191"/>
      <c r="BK321" s="191"/>
      <c r="BL321" s="191"/>
      <c r="BM321" s="191"/>
      <c r="BN321" s="191"/>
      <c r="BO321" s="191"/>
      <c r="BP321" s="191"/>
      <c r="BQ321" s="191"/>
      <c r="BR321" s="191"/>
      <c r="BS321" s="191"/>
      <c r="BT321" s="191"/>
      <c r="BU321" s="191"/>
      <c r="BV321" s="191"/>
      <c r="BW321" s="191"/>
      <c r="BX321" s="191"/>
      <c r="BY321" s="191"/>
      <c r="BZ321" s="191"/>
      <c r="CA321" s="191"/>
      <c r="CB321" s="191"/>
      <c r="CC321" s="191"/>
      <c r="CD321" s="191"/>
      <c r="CE321" s="191"/>
      <c r="CF321" s="191"/>
      <c r="CG321" s="191"/>
      <c r="CH321" s="191">
        <f t="shared" si="137"/>
        <v>0</v>
      </c>
    </row>
    <row r="322" spans="5:86" x14ac:dyDescent="0.2"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  <c r="V322" s="191"/>
      <c r="W322" s="191"/>
      <c r="X322" s="191"/>
      <c r="Y322" s="191"/>
      <c r="Z322" s="191"/>
      <c r="AA322" s="191"/>
      <c r="AB322" s="191"/>
      <c r="AC322" s="191"/>
      <c r="AD322" s="191"/>
      <c r="AE322" s="191"/>
      <c r="AF322" s="191"/>
      <c r="AG322" s="191"/>
      <c r="AH322" s="191"/>
      <c r="AI322" s="191"/>
      <c r="AJ322" s="191"/>
      <c r="AK322" s="191"/>
      <c r="AL322" s="191"/>
      <c r="AM322" s="191"/>
      <c r="AN322" s="191"/>
      <c r="AO322" s="191"/>
      <c r="AP322" s="191"/>
      <c r="AQ322" s="191"/>
      <c r="AR322" s="191"/>
      <c r="AS322" s="191"/>
      <c r="AT322" s="191"/>
      <c r="AU322" s="191"/>
      <c r="AV322" s="191"/>
      <c r="AW322" s="191"/>
      <c r="AX322" s="191"/>
      <c r="AY322" s="191"/>
      <c r="AZ322" s="191"/>
      <c r="BA322" s="191"/>
      <c r="BB322" s="191"/>
      <c r="BC322" s="191"/>
      <c r="BD322" s="191"/>
      <c r="BE322" s="191"/>
      <c r="BF322" s="191"/>
      <c r="BG322" s="191"/>
      <c r="BH322" s="191"/>
      <c r="BI322" s="191"/>
      <c r="BJ322" s="191"/>
      <c r="BK322" s="191"/>
      <c r="BL322" s="191"/>
      <c r="BM322" s="191"/>
      <c r="BN322" s="191"/>
      <c r="BO322" s="191"/>
      <c r="BP322" s="191"/>
      <c r="BQ322" s="191"/>
      <c r="BR322" s="191"/>
      <c r="BS322" s="191"/>
      <c r="BT322" s="191"/>
      <c r="BU322" s="191"/>
      <c r="BV322" s="191"/>
      <c r="BW322" s="191"/>
      <c r="BX322" s="191"/>
      <c r="BY322" s="191"/>
      <c r="BZ322" s="191"/>
      <c r="CA322" s="191"/>
      <c r="CB322" s="191"/>
      <c r="CC322" s="191"/>
      <c r="CD322" s="191"/>
      <c r="CE322" s="191"/>
      <c r="CF322" s="191"/>
      <c r="CG322" s="191"/>
      <c r="CH322" s="191">
        <f t="shared" si="137"/>
        <v>0</v>
      </c>
    </row>
    <row r="323" spans="5:86" x14ac:dyDescent="0.2"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  <c r="V323" s="191"/>
      <c r="W323" s="191"/>
      <c r="X323" s="191"/>
      <c r="Y323" s="191"/>
      <c r="Z323" s="191"/>
      <c r="AA323" s="191"/>
      <c r="AB323" s="191"/>
      <c r="AC323" s="191"/>
      <c r="AD323" s="191"/>
      <c r="AE323" s="191"/>
      <c r="AF323" s="191"/>
      <c r="AG323" s="191"/>
      <c r="AH323" s="191"/>
      <c r="AI323" s="191"/>
      <c r="AJ323" s="191"/>
      <c r="AK323" s="191"/>
      <c r="AL323" s="191"/>
      <c r="AM323" s="191"/>
      <c r="AN323" s="191"/>
      <c r="AO323" s="191"/>
      <c r="AP323" s="191"/>
      <c r="AQ323" s="191"/>
      <c r="AR323" s="191"/>
      <c r="AS323" s="191"/>
      <c r="AT323" s="191"/>
      <c r="AU323" s="191"/>
      <c r="AV323" s="191"/>
      <c r="AW323" s="191"/>
      <c r="AX323" s="191"/>
      <c r="AY323" s="191"/>
      <c r="AZ323" s="191"/>
      <c r="BA323" s="191"/>
      <c r="BB323" s="191"/>
      <c r="BC323" s="191"/>
      <c r="BD323" s="191"/>
      <c r="BE323" s="191"/>
      <c r="BF323" s="191"/>
      <c r="BG323" s="191"/>
      <c r="BH323" s="191"/>
      <c r="BI323" s="191"/>
      <c r="BJ323" s="191"/>
      <c r="BK323" s="191"/>
      <c r="BL323" s="191"/>
      <c r="BM323" s="191"/>
      <c r="BN323" s="191"/>
      <c r="BO323" s="191"/>
      <c r="BP323" s="191"/>
      <c r="BQ323" s="191"/>
      <c r="BR323" s="191"/>
      <c r="BS323" s="191"/>
      <c r="BT323" s="191"/>
      <c r="BU323" s="191"/>
      <c r="BV323" s="191"/>
      <c r="BW323" s="191"/>
      <c r="BX323" s="191"/>
      <c r="BY323" s="191"/>
      <c r="BZ323" s="191"/>
      <c r="CA323" s="191"/>
      <c r="CB323" s="191"/>
      <c r="CC323" s="191"/>
      <c r="CD323" s="191"/>
      <c r="CE323" s="191"/>
      <c r="CF323" s="191"/>
      <c r="CG323" s="191"/>
      <c r="CH323" s="191">
        <f t="shared" ref="CH323:CH326" si="138">CH154-CH240</f>
        <v>0</v>
      </c>
    </row>
    <row r="324" spans="5:86" x14ac:dyDescent="0.2"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  <c r="V324" s="191"/>
      <c r="W324" s="191"/>
      <c r="X324" s="191"/>
      <c r="Y324" s="191"/>
      <c r="Z324" s="191"/>
      <c r="AA324" s="191"/>
      <c r="AB324" s="191"/>
      <c r="AC324" s="191"/>
      <c r="AD324" s="191"/>
      <c r="AE324" s="191"/>
      <c r="AF324" s="191"/>
      <c r="AG324" s="191"/>
      <c r="AH324" s="191"/>
      <c r="AI324" s="191"/>
      <c r="AJ324" s="191"/>
      <c r="AK324" s="191"/>
      <c r="AL324" s="191"/>
      <c r="AM324" s="191"/>
      <c r="AN324" s="191"/>
      <c r="AO324" s="191"/>
      <c r="AP324" s="191"/>
      <c r="AQ324" s="191"/>
      <c r="AR324" s="191"/>
      <c r="AS324" s="191"/>
      <c r="AT324" s="191"/>
      <c r="AU324" s="191"/>
      <c r="AV324" s="191"/>
      <c r="AW324" s="191"/>
      <c r="AX324" s="191"/>
      <c r="AY324" s="191"/>
      <c r="AZ324" s="191"/>
      <c r="BA324" s="191"/>
      <c r="BB324" s="191"/>
      <c r="BC324" s="191"/>
      <c r="BD324" s="191"/>
      <c r="BE324" s="191"/>
      <c r="BF324" s="191"/>
      <c r="BG324" s="191"/>
      <c r="BH324" s="191"/>
      <c r="BI324" s="191"/>
      <c r="BJ324" s="191"/>
      <c r="BK324" s="191"/>
      <c r="BL324" s="191"/>
      <c r="BM324" s="191"/>
      <c r="BN324" s="191"/>
      <c r="BO324" s="191"/>
      <c r="BP324" s="191"/>
      <c r="BQ324" s="191"/>
      <c r="BR324" s="191"/>
      <c r="BS324" s="191"/>
      <c r="BT324" s="191"/>
      <c r="BU324" s="191"/>
      <c r="BV324" s="191"/>
      <c r="BW324" s="191"/>
      <c r="BX324" s="191"/>
      <c r="BY324" s="191"/>
      <c r="BZ324" s="191"/>
      <c r="CA324" s="191"/>
      <c r="CB324" s="191"/>
      <c r="CC324" s="191"/>
      <c r="CD324" s="191"/>
      <c r="CE324" s="191"/>
      <c r="CF324" s="191"/>
      <c r="CG324" s="191"/>
      <c r="CH324" s="191">
        <f t="shared" si="138"/>
        <v>0</v>
      </c>
    </row>
    <row r="325" spans="5:86" x14ac:dyDescent="0.2"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1"/>
      <c r="AB325" s="191"/>
      <c r="AC325" s="191"/>
      <c r="AD325" s="191"/>
      <c r="AE325" s="191"/>
      <c r="AF325" s="191"/>
      <c r="AG325" s="191"/>
      <c r="AH325" s="191"/>
      <c r="AI325" s="191"/>
      <c r="AJ325" s="191"/>
      <c r="AK325" s="191"/>
      <c r="AL325" s="191"/>
      <c r="AM325" s="191"/>
      <c r="AN325" s="191"/>
      <c r="AO325" s="191"/>
      <c r="AP325" s="191"/>
      <c r="AQ325" s="191"/>
      <c r="AR325" s="191"/>
      <c r="AS325" s="191"/>
      <c r="AT325" s="191"/>
      <c r="AU325" s="191"/>
      <c r="AV325" s="191"/>
      <c r="AW325" s="191"/>
      <c r="AX325" s="191"/>
      <c r="AY325" s="191"/>
      <c r="AZ325" s="191"/>
      <c r="BA325" s="191"/>
      <c r="BB325" s="191"/>
      <c r="BC325" s="191"/>
      <c r="BD325" s="191"/>
      <c r="BE325" s="191"/>
      <c r="BF325" s="191"/>
      <c r="BG325" s="191"/>
      <c r="BH325" s="191"/>
      <c r="BI325" s="191"/>
      <c r="BJ325" s="191"/>
      <c r="BK325" s="191"/>
      <c r="BL325" s="191"/>
      <c r="BM325" s="191"/>
      <c r="BN325" s="191"/>
      <c r="BO325" s="191"/>
      <c r="BP325" s="191"/>
      <c r="BQ325" s="191"/>
      <c r="BR325" s="191"/>
      <c r="BS325" s="191"/>
      <c r="BT325" s="191"/>
      <c r="BU325" s="191"/>
      <c r="BV325" s="191"/>
      <c r="BW325" s="191"/>
      <c r="BX325" s="191"/>
      <c r="BY325" s="191"/>
      <c r="BZ325" s="191"/>
      <c r="CA325" s="191"/>
      <c r="CB325" s="191"/>
      <c r="CC325" s="191"/>
      <c r="CD325" s="191"/>
      <c r="CE325" s="191"/>
      <c r="CF325" s="191"/>
      <c r="CG325" s="191"/>
      <c r="CH325" s="191">
        <f t="shared" si="138"/>
        <v>0</v>
      </c>
    </row>
    <row r="326" spans="5:86" x14ac:dyDescent="0.2"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  <c r="V326" s="191"/>
      <c r="W326" s="191"/>
      <c r="X326" s="191"/>
      <c r="Y326" s="191"/>
      <c r="Z326" s="191"/>
      <c r="AA326" s="191"/>
      <c r="AB326" s="191"/>
      <c r="AC326" s="191"/>
      <c r="AD326" s="191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91"/>
      <c r="AW326" s="191"/>
      <c r="AX326" s="191"/>
      <c r="AY326" s="191"/>
      <c r="AZ326" s="191"/>
      <c r="BA326" s="191"/>
      <c r="BB326" s="191"/>
      <c r="BC326" s="191"/>
      <c r="BD326" s="191"/>
      <c r="BE326" s="191"/>
      <c r="BF326" s="191"/>
      <c r="BG326" s="191"/>
      <c r="BH326" s="191"/>
      <c r="BI326" s="191"/>
      <c r="BJ326" s="191"/>
      <c r="BK326" s="191"/>
      <c r="BL326" s="191"/>
      <c r="BM326" s="191"/>
      <c r="BN326" s="191"/>
      <c r="BO326" s="191"/>
      <c r="BP326" s="191"/>
      <c r="BQ326" s="191"/>
      <c r="BR326" s="191"/>
      <c r="BS326" s="191"/>
      <c r="BT326" s="191"/>
      <c r="BU326" s="191"/>
      <c r="BV326" s="191"/>
      <c r="BW326" s="191"/>
      <c r="BX326" s="191"/>
      <c r="BY326" s="191"/>
      <c r="BZ326" s="191"/>
      <c r="CA326" s="191"/>
      <c r="CB326" s="191"/>
      <c r="CC326" s="191"/>
      <c r="CD326" s="191"/>
      <c r="CE326" s="191"/>
      <c r="CF326" s="191"/>
      <c r="CG326" s="191"/>
      <c r="CH326" s="191">
        <f t="shared" si="138"/>
        <v>0</v>
      </c>
    </row>
    <row r="327" spans="5:86" x14ac:dyDescent="0.2"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1"/>
      <c r="AB327" s="191"/>
      <c r="AC327" s="191"/>
      <c r="AD327" s="191"/>
      <c r="AE327" s="191"/>
      <c r="AF327" s="191"/>
      <c r="AG327" s="191"/>
      <c r="AH327" s="191"/>
      <c r="AI327" s="191"/>
      <c r="AJ327" s="191"/>
      <c r="AK327" s="191"/>
      <c r="AL327" s="191"/>
      <c r="AM327" s="191"/>
      <c r="AN327" s="191"/>
      <c r="AO327" s="191"/>
      <c r="AP327" s="191"/>
      <c r="AQ327" s="191"/>
      <c r="AR327" s="191"/>
      <c r="AS327" s="191"/>
      <c r="AT327" s="191"/>
      <c r="AU327" s="191"/>
      <c r="AV327" s="191"/>
      <c r="AW327" s="191"/>
      <c r="AX327" s="191"/>
      <c r="AY327" s="191"/>
      <c r="AZ327" s="191"/>
      <c r="BA327" s="191"/>
      <c r="BB327" s="191"/>
      <c r="BC327" s="191"/>
      <c r="BD327" s="191"/>
      <c r="BE327" s="191"/>
      <c r="BF327" s="191"/>
      <c r="BG327" s="191"/>
      <c r="BH327" s="191"/>
      <c r="BI327" s="191"/>
      <c r="BJ327" s="191"/>
      <c r="BK327" s="191"/>
      <c r="BL327" s="191"/>
      <c r="BM327" s="191"/>
      <c r="BN327" s="191"/>
      <c r="BO327" s="191"/>
      <c r="BP327" s="191"/>
      <c r="BQ327" s="191"/>
      <c r="BR327" s="191"/>
      <c r="BS327" s="191"/>
      <c r="BT327" s="191"/>
      <c r="BU327" s="191"/>
      <c r="BV327" s="191"/>
      <c r="BW327" s="191"/>
      <c r="BX327" s="191"/>
      <c r="BY327" s="191"/>
      <c r="BZ327" s="191"/>
      <c r="CA327" s="191"/>
      <c r="CB327" s="191"/>
      <c r="CC327" s="191"/>
      <c r="CD327" s="191"/>
      <c r="CE327" s="191"/>
      <c r="CF327" s="191"/>
      <c r="CG327" s="191"/>
      <c r="CH327" s="191">
        <f t="shared" ref="CH327:CH330" si="139">CH158-CH244</f>
        <v>0</v>
      </c>
    </row>
    <row r="328" spans="5:86" x14ac:dyDescent="0.2"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  <c r="V328" s="191"/>
      <c r="W328" s="191"/>
      <c r="X328" s="191"/>
      <c r="Y328" s="191"/>
      <c r="Z328" s="191"/>
      <c r="AA328" s="191"/>
      <c r="AB328" s="191"/>
      <c r="AC328" s="191"/>
      <c r="AD328" s="191"/>
      <c r="AE328" s="191"/>
      <c r="AF328" s="191"/>
      <c r="AG328" s="191"/>
      <c r="AH328" s="191"/>
      <c r="AI328" s="191"/>
      <c r="AJ328" s="191"/>
      <c r="AK328" s="191"/>
      <c r="AL328" s="191"/>
      <c r="AM328" s="191"/>
      <c r="AN328" s="191"/>
      <c r="AO328" s="191"/>
      <c r="AP328" s="191"/>
      <c r="AQ328" s="191"/>
      <c r="AR328" s="191"/>
      <c r="AS328" s="191"/>
      <c r="AT328" s="191"/>
      <c r="AU328" s="191"/>
      <c r="AV328" s="191"/>
      <c r="AW328" s="191"/>
      <c r="AX328" s="191"/>
      <c r="AY328" s="191"/>
      <c r="AZ328" s="191"/>
      <c r="BA328" s="191"/>
      <c r="BB328" s="191"/>
      <c r="BC328" s="191"/>
      <c r="BD328" s="191"/>
      <c r="BE328" s="191"/>
      <c r="BF328" s="191"/>
      <c r="BG328" s="191"/>
      <c r="BH328" s="191"/>
      <c r="BI328" s="191"/>
      <c r="BJ328" s="191"/>
      <c r="BK328" s="191"/>
      <c r="BL328" s="191"/>
      <c r="BM328" s="191"/>
      <c r="BN328" s="191"/>
      <c r="BO328" s="191"/>
      <c r="BP328" s="191"/>
      <c r="BQ328" s="191"/>
      <c r="BR328" s="191"/>
      <c r="BS328" s="191"/>
      <c r="BT328" s="191"/>
      <c r="BU328" s="191"/>
      <c r="BV328" s="191"/>
      <c r="BW328" s="191"/>
      <c r="BX328" s="191"/>
      <c r="BY328" s="191"/>
      <c r="BZ328" s="191"/>
      <c r="CA328" s="191"/>
      <c r="CB328" s="191"/>
      <c r="CC328" s="191"/>
      <c r="CD328" s="191"/>
      <c r="CE328" s="191"/>
      <c r="CF328" s="191"/>
      <c r="CG328" s="191"/>
      <c r="CH328" s="191">
        <f t="shared" si="139"/>
        <v>0</v>
      </c>
    </row>
    <row r="329" spans="5:86" x14ac:dyDescent="0.2"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  <c r="V329" s="191"/>
      <c r="W329" s="191"/>
      <c r="X329" s="191"/>
      <c r="Y329" s="191"/>
      <c r="Z329" s="191"/>
      <c r="AA329" s="191"/>
      <c r="AB329" s="191"/>
      <c r="AC329" s="191"/>
      <c r="AD329" s="191"/>
      <c r="AE329" s="191"/>
      <c r="AF329" s="191"/>
      <c r="AG329" s="191"/>
      <c r="AH329" s="191"/>
      <c r="AI329" s="191"/>
      <c r="AJ329" s="191"/>
      <c r="AK329" s="191"/>
      <c r="AL329" s="191"/>
      <c r="AM329" s="191"/>
      <c r="AN329" s="191"/>
      <c r="AO329" s="191"/>
      <c r="AP329" s="191"/>
      <c r="AQ329" s="191"/>
      <c r="AR329" s="191"/>
      <c r="AS329" s="191"/>
      <c r="AT329" s="191"/>
      <c r="AU329" s="191"/>
      <c r="AV329" s="191"/>
      <c r="AW329" s="191"/>
      <c r="AX329" s="191"/>
      <c r="AY329" s="191"/>
      <c r="AZ329" s="191"/>
      <c r="BA329" s="191"/>
      <c r="BB329" s="191"/>
      <c r="BC329" s="191"/>
      <c r="BD329" s="191"/>
      <c r="BE329" s="191"/>
      <c r="BF329" s="191"/>
      <c r="BG329" s="191"/>
      <c r="BH329" s="191"/>
      <c r="BI329" s="191"/>
      <c r="BJ329" s="191"/>
      <c r="BK329" s="191"/>
      <c r="BL329" s="191"/>
      <c r="BM329" s="191"/>
      <c r="BN329" s="191"/>
      <c r="BO329" s="191"/>
      <c r="BP329" s="191"/>
      <c r="BQ329" s="191"/>
      <c r="BR329" s="191"/>
      <c r="BS329" s="191"/>
      <c r="BT329" s="191"/>
      <c r="BU329" s="191"/>
      <c r="BV329" s="191"/>
      <c r="BW329" s="191"/>
      <c r="BX329" s="191"/>
      <c r="BY329" s="191"/>
      <c r="BZ329" s="191"/>
      <c r="CA329" s="191"/>
      <c r="CB329" s="191"/>
      <c r="CC329" s="191"/>
      <c r="CD329" s="191"/>
      <c r="CE329" s="191"/>
      <c r="CF329" s="191"/>
      <c r="CG329" s="191"/>
      <c r="CH329" s="191">
        <f t="shared" si="139"/>
        <v>0</v>
      </c>
    </row>
    <row r="330" spans="5:86" x14ac:dyDescent="0.2"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1"/>
      <c r="AG330" s="191"/>
      <c r="AH330" s="191"/>
      <c r="AI330" s="191"/>
      <c r="AJ330" s="191"/>
      <c r="AK330" s="191"/>
      <c r="AL330" s="191"/>
      <c r="AM330" s="191"/>
      <c r="AN330" s="191"/>
      <c r="AO330" s="191"/>
      <c r="AP330" s="191"/>
      <c r="AQ330" s="191"/>
      <c r="AR330" s="191"/>
      <c r="AS330" s="191"/>
      <c r="AT330" s="191"/>
      <c r="AU330" s="191"/>
      <c r="AV330" s="191"/>
      <c r="AW330" s="191"/>
      <c r="AX330" s="191"/>
      <c r="AY330" s="191"/>
      <c r="AZ330" s="191"/>
      <c r="BA330" s="191"/>
      <c r="BB330" s="191"/>
      <c r="BC330" s="191"/>
      <c r="BD330" s="191"/>
      <c r="BE330" s="191"/>
      <c r="BF330" s="191"/>
      <c r="BG330" s="191"/>
      <c r="BH330" s="191"/>
      <c r="BI330" s="191"/>
      <c r="BJ330" s="191"/>
      <c r="BK330" s="191"/>
      <c r="BL330" s="191"/>
      <c r="BM330" s="191"/>
      <c r="BN330" s="191"/>
      <c r="BO330" s="191"/>
      <c r="BP330" s="191"/>
      <c r="BQ330" s="191"/>
      <c r="BR330" s="191"/>
      <c r="BS330" s="191"/>
      <c r="BT330" s="191"/>
      <c r="BU330" s="191"/>
      <c r="BV330" s="191"/>
      <c r="BW330" s="191"/>
      <c r="BX330" s="191"/>
      <c r="BY330" s="191"/>
      <c r="BZ330" s="191"/>
      <c r="CA330" s="191"/>
      <c r="CB330" s="191"/>
      <c r="CC330" s="191"/>
      <c r="CD330" s="191"/>
      <c r="CE330" s="191"/>
      <c r="CF330" s="191"/>
      <c r="CG330" s="191"/>
      <c r="CH330" s="191">
        <f t="shared" si="139"/>
        <v>0</v>
      </c>
    </row>
    <row r="331" spans="5:86" x14ac:dyDescent="0.2"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191"/>
      <c r="AQ331" s="191"/>
      <c r="AR331" s="191"/>
      <c r="AS331" s="191"/>
      <c r="AT331" s="191"/>
      <c r="AU331" s="191"/>
      <c r="AV331" s="191"/>
      <c r="AW331" s="191"/>
      <c r="AX331" s="191"/>
      <c r="AY331" s="191"/>
      <c r="AZ331" s="191"/>
      <c r="BA331" s="191"/>
      <c r="BB331" s="191"/>
      <c r="BC331" s="191"/>
      <c r="BD331" s="191"/>
      <c r="BE331" s="191"/>
      <c r="BF331" s="191"/>
      <c r="BG331" s="191"/>
      <c r="BH331" s="191"/>
      <c r="BI331" s="191"/>
      <c r="BJ331" s="191"/>
      <c r="BK331" s="191"/>
      <c r="BL331" s="191"/>
      <c r="BM331" s="191"/>
      <c r="BN331" s="191"/>
      <c r="BO331" s="191"/>
      <c r="BP331" s="191"/>
      <c r="BQ331" s="191"/>
      <c r="BR331" s="191"/>
      <c r="BS331" s="191"/>
      <c r="BT331" s="191"/>
      <c r="BU331" s="191"/>
      <c r="BV331" s="191"/>
      <c r="BW331" s="191"/>
      <c r="BX331" s="191"/>
      <c r="BY331" s="191"/>
      <c r="BZ331" s="191"/>
      <c r="CA331" s="191"/>
      <c r="CB331" s="191"/>
      <c r="CC331" s="191"/>
      <c r="CD331" s="191"/>
      <c r="CE331" s="191"/>
      <c r="CF331" s="191"/>
      <c r="CG331" s="191"/>
      <c r="CH331" s="191">
        <f t="shared" ref="CH331:CH334" si="140">CH162-CH248</f>
        <v>0</v>
      </c>
    </row>
    <row r="332" spans="5:86" x14ac:dyDescent="0.2"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  <c r="V332" s="191"/>
      <c r="W332" s="191"/>
      <c r="X332" s="191"/>
      <c r="Y332" s="191"/>
      <c r="Z332" s="191"/>
      <c r="AA332" s="191"/>
      <c r="AB332" s="191"/>
      <c r="AC332" s="191"/>
      <c r="AD332" s="191"/>
      <c r="AE332" s="191"/>
      <c r="AF332" s="191"/>
      <c r="AG332" s="191"/>
      <c r="AH332" s="191"/>
      <c r="AI332" s="191"/>
      <c r="AJ332" s="191"/>
      <c r="AK332" s="191"/>
      <c r="AL332" s="191"/>
      <c r="AM332" s="191"/>
      <c r="AN332" s="191"/>
      <c r="AO332" s="191"/>
      <c r="AP332" s="191"/>
      <c r="AQ332" s="191"/>
      <c r="AR332" s="191"/>
      <c r="AS332" s="191"/>
      <c r="AT332" s="191"/>
      <c r="AU332" s="191"/>
      <c r="AV332" s="191"/>
      <c r="AW332" s="191"/>
      <c r="AX332" s="191"/>
      <c r="AY332" s="191"/>
      <c r="AZ332" s="191"/>
      <c r="BA332" s="191"/>
      <c r="BB332" s="191"/>
      <c r="BC332" s="191"/>
      <c r="BD332" s="191"/>
      <c r="BE332" s="191"/>
      <c r="BF332" s="191"/>
      <c r="BG332" s="191"/>
      <c r="BH332" s="191"/>
      <c r="BI332" s="191"/>
      <c r="BJ332" s="191"/>
      <c r="BK332" s="191"/>
      <c r="BL332" s="191"/>
      <c r="BM332" s="191"/>
      <c r="BN332" s="191"/>
      <c r="BO332" s="191"/>
      <c r="BP332" s="191"/>
      <c r="BQ332" s="191"/>
      <c r="BR332" s="191"/>
      <c r="BS332" s="191"/>
      <c r="BT332" s="191"/>
      <c r="BU332" s="191"/>
      <c r="BV332" s="191"/>
      <c r="BW332" s="191"/>
      <c r="BX332" s="191"/>
      <c r="BY332" s="191"/>
      <c r="BZ332" s="191"/>
      <c r="CA332" s="191"/>
      <c r="CB332" s="191"/>
      <c r="CC332" s="191"/>
      <c r="CD332" s="191"/>
      <c r="CE332" s="191"/>
      <c r="CF332" s="191"/>
      <c r="CG332" s="191"/>
      <c r="CH332" s="191">
        <f t="shared" si="140"/>
        <v>0</v>
      </c>
    </row>
    <row r="333" spans="5:86" x14ac:dyDescent="0.2"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  <c r="V333" s="191"/>
      <c r="W333" s="191"/>
      <c r="X333" s="191"/>
      <c r="Y333" s="191"/>
      <c r="Z333" s="191"/>
      <c r="AA333" s="191"/>
      <c r="AB333" s="191"/>
      <c r="AC333" s="191"/>
      <c r="AD333" s="191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91"/>
      <c r="AW333" s="191"/>
      <c r="AX333" s="191"/>
      <c r="AY333" s="191"/>
      <c r="AZ333" s="191"/>
      <c r="BA333" s="191"/>
      <c r="BB333" s="191"/>
      <c r="BC333" s="191"/>
      <c r="BD333" s="191"/>
      <c r="BE333" s="191"/>
      <c r="BF333" s="191"/>
      <c r="BG333" s="191"/>
      <c r="BH333" s="191"/>
      <c r="BI333" s="191"/>
      <c r="BJ333" s="191"/>
      <c r="BK333" s="191"/>
      <c r="BL333" s="191"/>
      <c r="BM333" s="191"/>
      <c r="BN333" s="191"/>
      <c r="BO333" s="191"/>
      <c r="BP333" s="191"/>
      <c r="BQ333" s="191"/>
      <c r="BR333" s="191"/>
      <c r="BS333" s="191"/>
      <c r="BT333" s="191"/>
      <c r="BU333" s="191"/>
      <c r="BV333" s="191"/>
      <c r="BW333" s="191"/>
      <c r="BX333" s="191"/>
      <c r="BY333" s="191"/>
      <c r="BZ333" s="191"/>
      <c r="CA333" s="191"/>
      <c r="CB333" s="191"/>
      <c r="CC333" s="191"/>
      <c r="CD333" s="191"/>
      <c r="CE333" s="191"/>
      <c r="CF333" s="191"/>
      <c r="CG333" s="191"/>
      <c r="CH333" s="191">
        <f t="shared" si="140"/>
        <v>0</v>
      </c>
    </row>
    <row r="334" spans="5:86" x14ac:dyDescent="0.2"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  <c r="V334" s="191"/>
      <c r="W334" s="191"/>
      <c r="X334" s="191"/>
      <c r="Y334" s="191"/>
      <c r="Z334" s="191"/>
      <c r="AA334" s="191"/>
      <c r="AB334" s="191"/>
      <c r="AC334" s="191"/>
      <c r="AD334" s="191"/>
      <c r="AE334" s="191"/>
      <c r="AF334" s="191"/>
      <c r="AG334" s="191"/>
      <c r="AH334" s="191"/>
      <c r="AI334" s="191"/>
      <c r="AJ334" s="191"/>
      <c r="AK334" s="191"/>
      <c r="AL334" s="191"/>
      <c r="AM334" s="191"/>
      <c r="AN334" s="191"/>
      <c r="AO334" s="191"/>
      <c r="AP334" s="191"/>
      <c r="AQ334" s="191"/>
      <c r="AR334" s="191"/>
      <c r="AS334" s="191"/>
      <c r="AT334" s="191"/>
      <c r="AU334" s="191"/>
      <c r="AV334" s="191"/>
      <c r="AW334" s="191"/>
      <c r="AX334" s="191"/>
      <c r="AY334" s="191"/>
      <c r="AZ334" s="191"/>
      <c r="BA334" s="191"/>
      <c r="BB334" s="191"/>
      <c r="BC334" s="191"/>
      <c r="BD334" s="191"/>
      <c r="BE334" s="191"/>
      <c r="BF334" s="191"/>
      <c r="BG334" s="191"/>
      <c r="BH334" s="191"/>
      <c r="BI334" s="191"/>
      <c r="BJ334" s="191"/>
      <c r="BK334" s="191"/>
      <c r="BL334" s="191"/>
      <c r="BM334" s="191"/>
      <c r="BN334" s="191"/>
      <c r="BO334" s="191"/>
      <c r="BP334" s="191"/>
      <c r="BQ334" s="191"/>
      <c r="BR334" s="191"/>
      <c r="BS334" s="191"/>
      <c r="BT334" s="191"/>
      <c r="BU334" s="191"/>
      <c r="BV334" s="191"/>
      <c r="BW334" s="191"/>
      <c r="BX334" s="191"/>
      <c r="BY334" s="191"/>
      <c r="BZ334" s="191"/>
      <c r="CA334" s="191"/>
      <c r="CB334" s="191"/>
      <c r="CC334" s="191"/>
      <c r="CD334" s="191"/>
      <c r="CE334" s="191"/>
      <c r="CF334" s="191"/>
      <c r="CG334" s="191"/>
      <c r="CH334" s="191">
        <f t="shared" si="140"/>
        <v>0</v>
      </c>
    </row>
    <row r="335" spans="5:86" x14ac:dyDescent="0.2"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  <c r="V335" s="191"/>
      <c r="W335" s="191"/>
      <c r="X335" s="191"/>
      <c r="Y335" s="191"/>
      <c r="Z335" s="191"/>
      <c r="AA335" s="191"/>
      <c r="AB335" s="191"/>
      <c r="AC335" s="191"/>
      <c r="AD335" s="191"/>
      <c r="AE335" s="191"/>
      <c r="AF335" s="191"/>
      <c r="AG335" s="191"/>
      <c r="AH335" s="191"/>
      <c r="AI335" s="191"/>
      <c r="AJ335" s="191"/>
      <c r="AK335" s="191"/>
      <c r="AL335" s="191"/>
      <c r="AM335" s="191"/>
      <c r="AN335" s="191"/>
      <c r="AO335" s="191"/>
      <c r="AP335" s="191"/>
      <c r="AQ335" s="191"/>
      <c r="AR335" s="191"/>
      <c r="AS335" s="191"/>
      <c r="AT335" s="191"/>
      <c r="AU335" s="191"/>
      <c r="AV335" s="191"/>
      <c r="AW335" s="191"/>
      <c r="AX335" s="191"/>
      <c r="AY335" s="191"/>
      <c r="AZ335" s="191"/>
      <c r="BA335" s="191"/>
      <c r="BB335" s="191"/>
      <c r="BC335" s="191"/>
      <c r="BD335" s="191"/>
      <c r="BE335" s="191"/>
      <c r="BF335" s="191"/>
      <c r="BG335" s="191"/>
      <c r="BH335" s="191"/>
      <c r="BI335" s="191"/>
      <c r="BJ335" s="191"/>
      <c r="BK335" s="191"/>
      <c r="BL335" s="191"/>
      <c r="BM335" s="191"/>
      <c r="BN335" s="191"/>
      <c r="BO335" s="191"/>
      <c r="BP335" s="191"/>
      <c r="BQ335" s="191"/>
      <c r="BR335" s="191"/>
      <c r="BS335" s="191"/>
      <c r="BT335" s="191"/>
      <c r="BU335" s="191"/>
      <c r="BV335" s="191"/>
      <c r="BW335" s="191"/>
      <c r="BX335" s="191"/>
      <c r="BY335" s="191"/>
      <c r="BZ335" s="191"/>
      <c r="CA335" s="191"/>
      <c r="CB335" s="191"/>
      <c r="CC335" s="191"/>
      <c r="CD335" s="191"/>
      <c r="CE335" s="191"/>
      <c r="CF335" s="191"/>
      <c r="CG335" s="191"/>
      <c r="CH335" s="191">
        <f t="shared" ref="CH335:CH342" si="141">CH166-CH252</f>
        <v>0</v>
      </c>
    </row>
    <row r="336" spans="5:86" x14ac:dyDescent="0.2"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  <c r="V336" s="191"/>
      <c r="W336" s="191"/>
      <c r="X336" s="191"/>
      <c r="Y336" s="191"/>
      <c r="Z336" s="191"/>
      <c r="AA336" s="191"/>
      <c r="AB336" s="191"/>
      <c r="AC336" s="191"/>
      <c r="AD336" s="191"/>
      <c r="AE336" s="191"/>
      <c r="AF336" s="191"/>
      <c r="AG336" s="191"/>
      <c r="AH336" s="191"/>
      <c r="AI336" s="191"/>
      <c r="AJ336" s="191"/>
      <c r="AK336" s="191"/>
      <c r="AL336" s="191"/>
      <c r="AM336" s="191"/>
      <c r="AN336" s="191"/>
      <c r="AO336" s="191"/>
      <c r="AP336" s="191"/>
      <c r="AQ336" s="191"/>
      <c r="AR336" s="191"/>
      <c r="AS336" s="191"/>
      <c r="AT336" s="191"/>
      <c r="AU336" s="191"/>
      <c r="AV336" s="191"/>
      <c r="AW336" s="191"/>
      <c r="AX336" s="191"/>
      <c r="AY336" s="191"/>
      <c r="AZ336" s="191"/>
      <c r="BA336" s="191"/>
      <c r="BB336" s="191"/>
      <c r="BC336" s="191"/>
      <c r="BD336" s="191"/>
      <c r="BE336" s="191"/>
      <c r="BF336" s="191"/>
      <c r="BG336" s="191"/>
      <c r="BH336" s="191"/>
      <c r="BI336" s="191"/>
      <c r="BJ336" s="191"/>
      <c r="BK336" s="191"/>
      <c r="BL336" s="191"/>
      <c r="BM336" s="191"/>
      <c r="BN336" s="191"/>
      <c r="BO336" s="191"/>
      <c r="BP336" s="191"/>
      <c r="BQ336" s="191"/>
      <c r="BR336" s="191"/>
      <c r="BS336" s="191"/>
      <c r="BT336" s="191"/>
      <c r="BU336" s="191"/>
      <c r="BV336" s="191"/>
      <c r="BW336" s="191"/>
      <c r="BX336" s="191"/>
      <c r="BY336" s="191"/>
      <c r="BZ336" s="191"/>
      <c r="CA336" s="191"/>
      <c r="CB336" s="191"/>
      <c r="CC336" s="191"/>
      <c r="CD336" s="191"/>
      <c r="CE336" s="191"/>
      <c r="CF336" s="191"/>
      <c r="CG336" s="191"/>
      <c r="CH336" s="191">
        <f t="shared" si="141"/>
        <v>0</v>
      </c>
    </row>
    <row r="337" spans="5:86" x14ac:dyDescent="0.2"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  <c r="V337" s="191"/>
      <c r="W337" s="191"/>
      <c r="X337" s="191"/>
      <c r="Y337" s="191"/>
      <c r="Z337" s="191"/>
      <c r="AA337" s="191"/>
      <c r="AB337" s="191"/>
      <c r="AC337" s="191"/>
      <c r="AD337" s="191"/>
      <c r="AE337" s="191"/>
      <c r="AF337" s="191"/>
      <c r="AG337" s="191"/>
      <c r="AH337" s="191"/>
      <c r="AI337" s="191"/>
      <c r="AJ337" s="191"/>
      <c r="AK337" s="191"/>
      <c r="AL337" s="191"/>
      <c r="AM337" s="191"/>
      <c r="AN337" s="191"/>
      <c r="AO337" s="191"/>
      <c r="AP337" s="191"/>
      <c r="AQ337" s="191"/>
      <c r="AR337" s="191"/>
      <c r="AS337" s="191"/>
      <c r="AT337" s="191"/>
      <c r="AU337" s="191"/>
      <c r="AV337" s="191"/>
      <c r="AW337" s="191"/>
      <c r="AX337" s="191"/>
      <c r="AY337" s="191"/>
      <c r="AZ337" s="191"/>
      <c r="BA337" s="191"/>
      <c r="BB337" s="191"/>
      <c r="BC337" s="191"/>
      <c r="BD337" s="191"/>
      <c r="BE337" s="191"/>
      <c r="BF337" s="191"/>
      <c r="BG337" s="191"/>
      <c r="BH337" s="191"/>
      <c r="BI337" s="191"/>
      <c r="BJ337" s="191"/>
      <c r="BK337" s="191"/>
      <c r="BL337" s="191"/>
      <c r="BM337" s="191"/>
      <c r="BN337" s="191"/>
      <c r="BO337" s="191"/>
      <c r="BP337" s="191"/>
      <c r="BQ337" s="191"/>
      <c r="BR337" s="191"/>
      <c r="BS337" s="191"/>
      <c r="BT337" s="191"/>
      <c r="BU337" s="191"/>
      <c r="BV337" s="191"/>
      <c r="BW337" s="191"/>
      <c r="BX337" s="191"/>
      <c r="BY337" s="191"/>
      <c r="BZ337" s="191"/>
      <c r="CA337" s="191"/>
      <c r="CB337" s="191"/>
      <c r="CC337" s="191"/>
      <c r="CD337" s="191"/>
      <c r="CE337" s="191"/>
      <c r="CF337" s="191"/>
      <c r="CG337" s="191"/>
      <c r="CH337" s="191">
        <f t="shared" si="141"/>
        <v>0</v>
      </c>
    </row>
    <row r="338" spans="5:86" x14ac:dyDescent="0.2"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  <c r="V338" s="191"/>
      <c r="W338" s="191"/>
      <c r="X338" s="191"/>
      <c r="Y338" s="191"/>
      <c r="Z338" s="191"/>
      <c r="AA338" s="191"/>
      <c r="AB338" s="191"/>
      <c r="AC338" s="191"/>
      <c r="AD338" s="191"/>
      <c r="AE338" s="191"/>
      <c r="AF338" s="191"/>
      <c r="AG338" s="191"/>
      <c r="AH338" s="191"/>
      <c r="AI338" s="191"/>
      <c r="AJ338" s="191"/>
      <c r="AK338" s="191"/>
      <c r="AL338" s="191"/>
      <c r="AM338" s="191"/>
      <c r="AN338" s="191"/>
      <c r="AO338" s="191"/>
      <c r="AP338" s="191"/>
      <c r="AQ338" s="191"/>
      <c r="AR338" s="191"/>
      <c r="AS338" s="191"/>
      <c r="AT338" s="191"/>
      <c r="AU338" s="191"/>
      <c r="AV338" s="191"/>
      <c r="AW338" s="191"/>
      <c r="AX338" s="191"/>
      <c r="AY338" s="191"/>
      <c r="AZ338" s="191"/>
      <c r="BA338" s="191"/>
      <c r="BB338" s="191"/>
      <c r="BC338" s="191"/>
      <c r="BD338" s="191"/>
      <c r="BE338" s="191"/>
      <c r="BF338" s="191"/>
      <c r="BG338" s="191"/>
      <c r="BH338" s="191"/>
      <c r="BI338" s="191"/>
      <c r="BJ338" s="191"/>
      <c r="BK338" s="191"/>
      <c r="BL338" s="191"/>
      <c r="BM338" s="191"/>
      <c r="BN338" s="191"/>
      <c r="BO338" s="191"/>
      <c r="BP338" s="191"/>
      <c r="BQ338" s="191"/>
      <c r="BR338" s="191"/>
      <c r="BS338" s="191"/>
      <c r="BT338" s="191"/>
      <c r="BU338" s="191"/>
      <c r="BV338" s="191"/>
      <c r="BW338" s="191"/>
      <c r="BX338" s="191"/>
      <c r="BY338" s="191"/>
      <c r="BZ338" s="191"/>
      <c r="CA338" s="191"/>
      <c r="CB338" s="191"/>
      <c r="CC338" s="191"/>
      <c r="CD338" s="191"/>
      <c r="CE338" s="191"/>
      <c r="CF338" s="191"/>
      <c r="CG338" s="191"/>
      <c r="CH338" s="191">
        <f t="shared" si="141"/>
        <v>0</v>
      </c>
    </row>
    <row r="339" spans="5:86" x14ac:dyDescent="0.2"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  <c r="V339" s="191"/>
      <c r="W339" s="191"/>
      <c r="X339" s="191"/>
      <c r="Y339" s="191"/>
      <c r="Z339" s="191"/>
      <c r="AA339" s="191"/>
      <c r="AB339" s="191"/>
      <c r="AC339" s="191"/>
      <c r="AD339" s="191"/>
      <c r="AE339" s="191"/>
      <c r="AF339" s="191"/>
      <c r="AG339" s="191"/>
      <c r="AH339" s="191"/>
      <c r="AI339" s="191"/>
      <c r="AJ339" s="191"/>
      <c r="AK339" s="191"/>
      <c r="AL339" s="191"/>
      <c r="AM339" s="191"/>
      <c r="AN339" s="191"/>
      <c r="AO339" s="191"/>
      <c r="AP339" s="191"/>
      <c r="AQ339" s="191"/>
      <c r="AR339" s="191"/>
      <c r="AS339" s="191"/>
      <c r="AT339" s="191"/>
      <c r="AU339" s="191"/>
      <c r="AV339" s="191"/>
      <c r="AW339" s="191"/>
      <c r="AX339" s="191"/>
      <c r="AY339" s="191"/>
      <c r="AZ339" s="191"/>
      <c r="BA339" s="191"/>
      <c r="BB339" s="191"/>
      <c r="BC339" s="191"/>
      <c r="BD339" s="191"/>
      <c r="BE339" s="191"/>
      <c r="BF339" s="191"/>
      <c r="BG339" s="191"/>
      <c r="BH339" s="191"/>
      <c r="BI339" s="191"/>
      <c r="BJ339" s="191"/>
      <c r="BK339" s="191"/>
      <c r="BL339" s="191"/>
      <c r="BM339" s="191"/>
      <c r="BN339" s="191"/>
      <c r="BO339" s="191"/>
      <c r="BP339" s="191"/>
      <c r="BQ339" s="191"/>
      <c r="BR339" s="191"/>
      <c r="BS339" s="191"/>
      <c r="BT339" s="191"/>
      <c r="BU339" s="191"/>
      <c r="BV339" s="191"/>
      <c r="BW339" s="191"/>
      <c r="BX339" s="191"/>
      <c r="BY339" s="191"/>
      <c r="BZ339" s="191"/>
      <c r="CA339" s="191"/>
      <c r="CB339" s="191"/>
      <c r="CC339" s="191"/>
      <c r="CD339" s="191"/>
      <c r="CE339" s="191"/>
      <c r="CF339" s="191"/>
      <c r="CG339" s="191"/>
      <c r="CH339" s="191">
        <f t="shared" si="141"/>
        <v>0</v>
      </c>
    </row>
    <row r="340" spans="5:86" x14ac:dyDescent="0.2"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  <c r="V340" s="191"/>
      <c r="W340" s="191"/>
      <c r="X340" s="191"/>
      <c r="Y340" s="191"/>
      <c r="Z340" s="191"/>
      <c r="AA340" s="191"/>
      <c r="AB340" s="191"/>
      <c r="AC340" s="191"/>
      <c r="AD340" s="191"/>
      <c r="AE340" s="191"/>
      <c r="AF340" s="191"/>
      <c r="AG340" s="191"/>
      <c r="AH340" s="191"/>
      <c r="AI340" s="191"/>
      <c r="AJ340" s="191"/>
      <c r="AK340" s="191"/>
      <c r="AL340" s="191"/>
      <c r="AM340" s="191"/>
      <c r="AN340" s="191"/>
      <c r="AO340" s="191"/>
      <c r="AP340" s="191"/>
      <c r="AQ340" s="191"/>
      <c r="AR340" s="191"/>
      <c r="AS340" s="191"/>
      <c r="AT340" s="191"/>
      <c r="AU340" s="191"/>
      <c r="AV340" s="191"/>
      <c r="AW340" s="191"/>
      <c r="AX340" s="191"/>
      <c r="AY340" s="191"/>
      <c r="AZ340" s="191"/>
      <c r="BA340" s="191"/>
      <c r="BB340" s="191"/>
      <c r="BC340" s="191"/>
      <c r="BD340" s="191"/>
      <c r="BE340" s="191"/>
      <c r="BF340" s="191"/>
      <c r="BG340" s="191"/>
      <c r="BH340" s="191"/>
      <c r="BI340" s="191"/>
      <c r="BJ340" s="191"/>
      <c r="BK340" s="191"/>
      <c r="BL340" s="191"/>
      <c r="BM340" s="191"/>
      <c r="BN340" s="191"/>
      <c r="BO340" s="191"/>
      <c r="BP340" s="191"/>
      <c r="BQ340" s="191"/>
      <c r="BR340" s="191"/>
      <c r="BS340" s="191"/>
      <c r="BT340" s="191"/>
      <c r="BU340" s="191"/>
      <c r="BV340" s="191"/>
      <c r="BW340" s="191"/>
      <c r="BX340" s="191"/>
      <c r="BY340" s="191"/>
      <c r="BZ340" s="191"/>
      <c r="CA340" s="191"/>
      <c r="CB340" s="191"/>
      <c r="CC340" s="191"/>
      <c r="CD340" s="191"/>
      <c r="CE340" s="191"/>
      <c r="CF340" s="191"/>
      <c r="CG340" s="191"/>
      <c r="CH340" s="191">
        <f t="shared" si="141"/>
        <v>0</v>
      </c>
    </row>
    <row r="341" spans="5:86" x14ac:dyDescent="0.2"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  <c r="V341" s="191"/>
      <c r="W341" s="191"/>
      <c r="X341" s="191"/>
      <c r="Y341" s="191"/>
      <c r="Z341" s="191"/>
      <c r="AA341" s="191"/>
      <c r="AB341" s="191"/>
      <c r="AC341" s="191"/>
      <c r="AD341" s="191"/>
      <c r="AE341" s="191"/>
      <c r="AF341" s="191"/>
      <c r="AG341" s="191"/>
      <c r="AH341" s="191"/>
      <c r="AI341" s="191"/>
      <c r="AJ341" s="191"/>
      <c r="AK341" s="191"/>
      <c r="AL341" s="191"/>
      <c r="AM341" s="191"/>
      <c r="AN341" s="191"/>
      <c r="AO341" s="191"/>
      <c r="AP341" s="191"/>
      <c r="AQ341" s="191"/>
      <c r="AR341" s="191"/>
      <c r="AS341" s="191"/>
      <c r="AT341" s="191"/>
      <c r="AU341" s="191"/>
      <c r="AV341" s="191"/>
      <c r="AW341" s="191"/>
      <c r="AX341" s="191"/>
      <c r="AY341" s="191"/>
      <c r="AZ341" s="191"/>
      <c r="BA341" s="191"/>
      <c r="BB341" s="191"/>
      <c r="BC341" s="191"/>
      <c r="BD341" s="191"/>
      <c r="BE341" s="191"/>
      <c r="BF341" s="191"/>
      <c r="BG341" s="191"/>
      <c r="BH341" s="191"/>
      <c r="BI341" s="191"/>
      <c r="BJ341" s="191"/>
      <c r="BK341" s="191"/>
      <c r="BL341" s="191"/>
      <c r="BM341" s="191"/>
      <c r="BN341" s="191"/>
      <c r="BO341" s="191"/>
      <c r="BP341" s="191"/>
      <c r="BQ341" s="191"/>
      <c r="BR341" s="191"/>
      <c r="BS341" s="191"/>
      <c r="BT341" s="191"/>
      <c r="BU341" s="191"/>
      <c r="BV341" s="191"/>
      <c r="BW341" s="191"/>
      <c r="BX341" s="191"/>
      <c r="BY341" s="191"/>
      <c r="BZ341" s="191"/>
      <c r="CA341" s="191"/>
      <c r="CB341" s="191"/>
      <c r="CC341" s="191"/>
      <c r="CD341" s="191"/>
      <c r="CE341" s="191"/>
      <c r="CF341" s="191"/>
      <c r="CG341" s="191"/>
      <c r="CH341" s="191">
        <f t="shared" si="141"/>
        <v>0</v>
      </c>
    </row>
    <row r="342" spans="5:86" x14ac:dyDescent="0.2"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  <c r="V342" s="191"/>
      <c r="W342" s="191"/>
      <c r="X342" s="191"/>
      <c r="Y342" s="191"/>
      <c r="Z342" s="191"/>
      <c r="AA342" s="191"/>
      <c r="AB342" s="191"/>
      <c r="AC342" s="191"/>
      <c r="AD342" s="191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191"/>
      <c r="AQ342" s="191"/>
      <c r="AR342" s="191"/>
      <c r="AS342" s="191"/>
      <c r="AT342" s="191"/>
      <c r="AU342" s="191"/>
      <c r="AV342" s="191"/>
      <c r="AW342" s="191"/>
      <c r="AX342" s="191"/>
      <c r="AY342" s="191"/>
      <c r="AZ342" s="191"/>
      <c r="BA342" s="191"/>
      <c r="BB342" s="191"/>
      <c r="BC342" s="191"/>
      <c r="BD342" s="191"/>
      <c r="BE342" s="191"/>
      <c r="BF342" s="191"/>
      <c r="BG342" s="191"/>
      <c r="BH342" s="191"/>
      <c r="BI342" s="191"/>
      <c r="BJ342" s="191"/>
      <c r="BK342" s="191"/>
      <c r="BL342" s="191"/>
      <c r="BM342" s="191"/>
      <c r="BN342" s="191"/>
      <c r="BO342" s="191"/>
      <c r="BP342" s="191"/>
      <c r="BQ342" s="191"/>
      <c r="BR342" s="191"/>
      <c r="BS342" s="191"/>
      <c r="BT342" s="191"/>
      <c r="BU342" s="191"/>
      <c r="BV342" s="191"/>
      <c r="BW342" s="191"/>
      <c r="BX342" s="191"/>
      <c r="BY342" s="191"/>
      <c r="BZ342" s="191"/>
      <c r="CA342" s="191"/>
      <c r="CB342" s="191"/>
      <c r="CC342" s="191"/>
      <c r="CD342" s="191"/>
      <c r="CE342" s="191"/>
      <c r="CF342" s="191"/>
      <c r="CG342" s="191"/>
      <c r="CH342" s="191">
        <f t="shared" si="141"/>
        <v>0</v>
      </c>
    </row>
    <row r="343" spans="5:86" x14ac:dyDescent="0.2"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  <c r="V343" s="191"/>
      <c r="W343" s="191"/>
      <c r="X343" s="191"/>
      <c r="Y343" s="191"/>
      <c r="Z343" s="191"/>
      <c r="AA343" s="191"/>
      <c r="AB343" s="191"/>
      <c r="AC343" s="191"/>
      <c r="AD343" s="191"/>
      <c r="AE343" s="191"/>
      <c r="AF343" s="191"/>
      <c r="AG343" s="191"/>
      <c r="AH343" s="191"/>
      <c r="AI343" s="191"/>
      <c r="AJ343" s="191"/>
      <c r="AK343" s="191"/>
      <c r="AL343" s="191"/>
      <c r="AM343" s="191"/>
      <c r="AN343" s="191"/>
      <c r="AO343" s="191"/>
      <c r="AP343" s="191"/>
      <c r="AQ343" s="191"/>
      <c r="AR343" s="191"/>
      <c r="AS343" s="191"/>
      <c r="AT343" s="191"/>
      <c r="AU343" s="191"/>
      <c r="AV343" s="191"/>
      <c r="AW343" s="191"/>
      <c r="AX343" s="191"/>
      <c r="AY343" s="191"/>
      <c r="AZ343" s="191"/>
      <c r="BA343" s="191"/>
      <c r="BB343" s="191"/>
      <c r="BC343" s="191"/>
      <c r="BD343" s="191"/>
      <c r="BE343" s="191"/>
      <c r="BF343" s="191"/>
      <c r="BG343" s="191"/>
      <c r="BH343" s="191"/>
      <c r="BI343" s="191"/>
      <c r="BJ343" s="191"/>
      <c r="BK343" s="191"/>
      <c r="BL343" s="191"/>
      <c r="BM343" s="191"/>
      <c r="BN343" s="191"/>
      <c r="BO343" s="191"/>
      <c r="BP343" s="191"/>
      <c r="BQ343" s="191"/>
      <c r="BR343" s="191"/>
      <c r="BS343" s="191"/>
      <c r="BT343" s="191"/>
      <c r="BU343" s="191"/>
      <c r="BV343" s="191"/>
      <c r="BW343" s="191"/>
      <c r="BX343" s="191"/>
      <c r="BY343" s="191"/>
      <c r="BZ343" s="191"/>
      <c r="CA343" s="191"/>
      <c r="CB343" s="191"/>
      <c r="CC343" s="191"/>
      <c r="CD343" s="191"/>
      <c r="CE343" s="191"/>
      <c r="CF343" s="191"/>
      <c r="CG343" s="191"/>
      <c r="CH343" s="191">
        <f t="shared" ref="CH343:CH346" si="142">CH174-CH260</f>
        <v>0</v>
      </c>
    </row>
    <row r="344" spans="5:86" x14ac:dyDescent="0.2"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  <c r="V344" s="191"/>
      <c r="W344" s="191"/>
      <c r="X344" s="191"/>
      <c r="Y344" s="191"/>
      <c r="Z344" s="191"/>
      <c r="AA344" s="191"/>
      <c r="AB344" s="191"/>
      <c r="AC344" s="191"/>
      <c r="AD344" s="191"/>
      <c r="AE344" s="191"/>
      <c r="AF344" s="191"/>
      <c r="AG344" s="191"/>
      <c r="AH344" s="191"/>
      <c r="AI344" s="191"/>
      <c r="AJ344" s="191"/>
      <c r="AK344" s="191"/>
      <c r="AL344" s="191"/>
      <c r="AM344" s="191"/>
      <c r="AN344" s="191"/>
      <c r="AO344" s="191"/>
      <c r="AP344" s="191"/>
      <c r="AQ344" s="191"/>
      <c r="AR344" s="191"/>
      <c r="AS344" s="191"/>
      <c r="AT344" s="191"/>
      <c r="AU344" s="191"/>
      <c r="AV344" s="191"/>
      <c r="AW344" s="191"/>
      <c r="AX344" s="191"/>
      <c r="AY344" s="191"/>
      <c r="AZ344" s="191"/>
      <c r="BA344" s="191"/>
      <c r="BB344" s="191"/>
      <c r="BC344" s="191"/>
      <c r="BD344" s="191"/>
      <c r="BE344" s="191"/>
      <c r="BF344" s="191"/>
      <c r="BG344" s="191"/>
      <c r="BH344" s="191"/>
      <c r="BI344" s="191"/>
      <c r="BJ344" s="191"/>
      <c r="BK344" s="191"/>
      <c r="BL344" s="191"/>
      <c r="BM344" s="191"/>
      <c r="BN344" s="191"/>
      <c r="BO344" s="191"/>
      <c r="BP344" s="191"/>
      <c r="BQ344" s="191"/>
      <c r="BR344" s="191"/>
      <c r="BS344" s="191"/>
      <c r="BT344" s="191"/>
      <c r="BU344" s="191"/>
      <c r="BV344" s="191"/>
      <c r="BW344" s="191"/>
      <c r="BX344" s="191"/>
      <c r="BY344" s="191"/>
      <c r="BZ344" s="191"/>
      <c r="CA344" s="191"/>
      <c r="CB344" s="191"/>
      <c r="CC344" s="191"/>
      <c r="CD344" s="191"/>
      <c r="CE344" s="191"/>
      <c r="CF344" s="191"/>
      <c r="CG344" s="191"/>
      <c r="CH344" s="191">
        <f t="shared" si="142"/>
        <v>0</v>
      </c>
    </row>
    <row r="345" spans="5:86" x14ac:dyDescent="0.2"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  <c r="V345" s="191"/>
      <c r="W345" s="191"/>
      <c r="X345" s="191"/>
      <c r="Y345" s="191"/>
      <c r="Z345" s="191"/>
      <c r="AA345" s="191"/>
      <c r="AB345" s="191"/>
      <c r="AC345" s="191"/>
      <c r="AD345" s="191"/>
      <c r="AE345" s="191"/>
      <c r="AF345" s="191"/>
      <c r="AG345" s="191"/>
      <c r="AH345" s="191"/>
      <c r="AI345" s="191"/>
      <c r="AJ345" s="191"/>
      <c r="AK345" s="191"/>
      <c r="AL345" s="191"/>
      <c r="AM345" s="191"/>
      <c r="AN345" s="191"/>
      <c r="AO345" s="191"/>
      <c r="AP345" s="191"/>
      <c r="AQ345" s="191"/>
      <c r="AR345" s="191"/>
      <c r="AS345" s="191"/>
      <c r="AT345" s="191"/>
      <c r="AU345" s="191"/>
      <c r="AV345" s="191"/>
      <c r="AW345" s="191"/>
      <c r="AX345" s="191"/>
      <c r="AY345" s="191"/>
      <c r="AZ345" s="191"/>
      <c r="BA345" s="191"/>
      <c r="BB345" s="191"/>
      <c r="BC345" s="191"/>
      <c r="BD345" s="191"/>
      <c r="BE345" s="191"/>
      <c r="BF345" s="191"/>
      <c r="BG345" s="191"/>
      <c r="BH345" s="191"/>
      <c r="BI345" s="191"/>
      <c r="BJ345" s="191"/>
      <c r="BK345" s="191"/>
      <c r="BL345" s="191"/>
      <c r="BM345" s="191"/>
      <c r="BN345" s="191"/>
      <c r="BO345" s="191"/>
      <c r="BP345" s="191"/>
      <c r="BQ345" s="191"/>
      <c r="BR345" s="191"/>
      <c r="BS345" s="191"/>
      <c r="BT345" s="191"/>
      <c r="BU345" s="191"/>
      <c r="BV345" s="191"/>
      <c r="BW345" s="191"/>
      <c r="BX345" s="191"/>
      <c r="BY345" s="191"/>
      <c r="BZ345" s="191"/>
      <c r="CA345" s="191"/>
      <c r="CB345" s="191"/>
      <c r="CC345" s="191"/>
      <c r="CD345" s="191"/>
      <c r="CE345" s="191"/>
      <c r="CF345" s="191"/>
      <c r="CG345" s="191"/>
      <c r="CH345" s="191">
        <f t="shared" si="142"/>
        <v>0</v>
      </c>
    </row>
    <row r="346" spans="5:86" x14ac:dyDescent="0.2"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  <c r="V346" s="191"/>
      <c r="W346" s="191"/>
      <c r="X346" s="191"/>
      <c r="Y346" s="191"/>
      <c r="Z346" s="191"/>
      <c r="AA346" s="191"/>
      <c r="AB346" s="191"/>
      <c r="AC346" s="191"/>
      <c r="AD346" s="191"/>
      <c r="AE346" s="191"/>
      <c r="AF346" s="191"/>
      <c r="AG346" s="191"/>
      <c r="AH346" s="191"/>
      <c r="AI346" s="191"/>
      <c r="AJ346" s="191"/>
      <c r="AK346" s="191"/>
      <c r="AL346" s="191"/>
      <c r="AM346" s="191"/>
      <c r="AN346" s="191"/>
      <c r="AO346" s="191"/>
      <c r="AP346" s="191"/>
      <c r="AQ346" s="191"/>
      <c r="AR346" s="191"/>
      <c r="AS346" s="191"/>
      <c r="AT346" s="191"/>
      <c r="AU346" s="191"/>
      <c r="AV346" s="191"/>
      <c r="AW346" s="191"/>
      <c r="AX346" s="191"/>
      <c r="AY346" s="191"/>
      <c r="AZ346" s="191"/>
      <c r="BA346" s="191"/>
      <c r="BB346" s="191"/>
      <c r="BC346" s="191"/>
      <c r="BD346" s="191"/>
      <c r="BE346" s="191"/>
      <c r="BF346" s="191"/>
      <c r="BG346" s="191"/>
      <c r="BH346" s="191"/>
      <c r="BI346" s="191"/>
      <c r="BJ346" s="191"/>
      <c r="BK346" s="191"/>
      <c r="BL346" s="191"/>
      <c r="BM346" s="191"/>
      <c r="BN346" s="191"/>
      <c r="BO346" s="191"/>
      <c r="BP346" s="191"/>
      <c r="BQ346" s="191"/>
      <c r="BR346" s="191"/>
      <c r="BS346" s="191"/>
      <c r="BT346" s="191"/>
      <c r="BU346" s="191"/>
      <c r="BV346" s="191"/>
      <c r="BW346" s="191"/>
      <c r="BX346" s="191"/>
      <c r="BY346" s="191"/>
      <c r="BZ346" s="191"/>
      <c r="CA346" s="191"/>
      <c r="CB346" s="191"/>
      <c r="CC346" s="191"/>
      <c r="CD346" s="191"/>
      <c r="CE346" s="191"/>
      <c r="CF346" s="191"/>
      <c r="CG346" s="191"/>
      <c r="CH346" s="191">
        <f t="shared" si="142"/>
        <v>0</v>
      </c>
    </row>
    <row r="347" spans="5:86" x14ac:dyDescent="0.2"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  <c r="V347" s="191"/>
      <c r="W347" s="191"/>
      <c r="X347" s="191"/>
      <c r="Y347" s="191"/>
      <c r="Z347" s="191"/>
      <c r="AA347" s="191"/>
      <c r="AB347" s="191"/>
      <c r="AC347" s="191"/>
      <c r="AD347" s="191"/>
      <c r="AE347" s="191"/>
      <c r="AF347" s="191"/>
      <c r="AG347" s="191"/>
      <c r="AH347" s="191"/>
      <c r="AI347" s="191"/>
      <c r="AJ347" s="191"/>
      <c r="AK347" s="191"/>
      <c r="AL347" s="191"/>
      <c r="AM347" s="191"/>
      <c r="AN347" s="191"/>
      <c r="AO347" s="191"/>
      <c r="AP347" s="191"/>
      <c r="AQ347" s="191"/>
      <c r="AR347" s="191"/>
      <c r="AS347" s="191"/>
      <c r="AT347" s="191"/>
      <c r="AU347" s="191"/>
      <c r="AV347" s="191"/>
      <c r="AW347" s="191"/>
      <c r="AX347" s="191"/>
      <c r="AY347" s="191"/>
      <c r="AZ347" s="191"/>
      <c r="BA347" s="191"/>
      <c r="BB347" s="191"/>
      <c r="BC347" s="191"/>
      <c r="BD347" s="191"/>
      <c r="BE347" s="191"/>
      <c r="BF347" s="191"/>
      <c r="BG347" s="191"/>
      <c r="BH347" s="191"/>
      <c r="BI347" s="191"/>
      <c r="BJ347" s="191"/>
      <c r="BK347" s="191"/>
      <c r="BL347" s="191"/>
      <c r="BM347" s="191"/>
      <c r="BN347" s="191"/>
      <c r="BO347" s="191"/>
      <c r="BP347" s="191"/>
      <c r="BQ347" s="191"/>
      <c r="BR347" s="191"/>
      <c r="BS347" s="191"/>
      <c r="BT347" s="191"/>
      <c r="BU347" s="191"/>
      <c r="BV347" s="191"/>
      <c r="BW347" s="191"/>
      <c r="BX347" s="191"/>
      <c r="BY347" s="191"/>
      <c r="BZ347" s="191"/>
      <c r="CA347" s="191"/>
      <c r="CB347" s="191"/>
      <c r="CC347" s="191"/>
      <c r="CD347" s="191"/>
      <c r="CE347" s="191"/>
      <c r="CF347" s="191"/>
      <c r="CG347" s="191"/>
      <c r="CH347" s="191">
        <f t="shared" ref="CH347:CH350" si="143">CH178-CH264</f>
        <v>0</v>
      </c>
    </row>
    <row r="348" spans="5:86" x14ac:dyDescent="0.2"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  <c r="V348" s="191"/>
      <c r="W348" s="191"/>
      <c r="X348" s="191"/>
      <c r="Y348" s="191"/>
      <c r="Z348" s="191"/>
      <c r="AA348" s="191"/>
      <c r="AB348" s="191"/>
      <c r="AC348" s="191"/>
      <c r="AD348" s="191"/>
      <c r="AE348" s="191"/>
      <c r="AF348" s="191"/>
      <c r="AG348" s="191"/>
      <c r="AH348" s="191"/>
      <c r="AI348" s="191"/>
      <c r="AJ348" s="191"/>
      <c r="AK348" s="191"/>
      <c r="AL348" s="191"/>
      <c r="AM348" s="191"/>
      <c r="AN348" s="191"/>
      <c r="AO348" s="191"/>
      <c r="AP348" s="191"/>
      <c r="AQ348" s="191"/>
      <c r="AR348" s="191"/>
      <c r="AS348" s="191"/>
      <c r="AT348" s="191"/>
      <c r="AU348" s="191"/>
      <c r="AV348" s="191"/>
      <c r="AW348" s="191"/>
      <c r="AX348" s="191"/>
      <c r="AY348" s="191"/>
      <c r="AZ348" s="191"/>
      <c r="BA348" s="191"/>
      <c r="BB348" s="191"/>
      <c r="BC348" s="191"/>
      <c r="BD348" s="191"/>
      <c r="BE348" s="191"/>
      <c r="BF348" s="191"/>
      <c r="BG348" s="191"/>
      <c r="BH348" s="191"/>
      <c r="BI348" s="191"/>
      <c r="BJ348" s="191"/>
      <c r="BK348" s="191"/>
      <c r="BL348" s="191"/>
      <c r="BM348" s="191"/>
      <c r="BN348" s="191"/>
      <c r="BO348" s="191"/>
      <c r="BP348" s="191"/>
      <c r="BQ348" s="191"/>
      <c r="BR348" s="191"/>
      <c r="BS348" s="191"/>
      <c r="BT348" s="191"/>
      <c r="BU348" s="191"/>
      <c r="BV348" s="191"/>
      <c r="BW348" s="191"/>
      <c r="BX348" s="191"/>
      <c r="BY348" s="191"/>
      <c r="BZ348" s="191"/>
      <c r="CA348" s="191"/>
      <c r="CB348" s="191"/>
      <c r="CC348" s="191"/>
      <c r="CD348" s="191"/>
      <c r="CE348" s="191"/>
      <c r="CF348" s="191"/>
      <c r="CG348" s="191"/>
      <c r="CH348" s="191">
        <f t="shared" si="143"/>
        <v>0</v>
      </c>
    </row>
    <row r="349" spans="5:86" x14ac:dyDescent="0.2"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  <c r="V349" s="191"/>
      <c r="W349" s="191"/>
      <c r="X349" s="191"/>
      <c r="Y349" s="191"/>
      <c r="Z349" s="191"/>
      <c r="AA349" s="191"/>
      <c r="AB349" s="191"/>
      <c r="AC349" s="191"/>
      <c r="AD349" s="191"/>
      <c r="AE349" s="191"/>
      <c r="AF349" s="191"/>
      <c r="AG349" s="191"/>
      <c r="AH349" s="191"/>
      <c r="AI349" s="191"/>
      <c r="AJ349" s="191"/>
      <c r="AK349" s="191"/>
      <c r="AL349" s="191"/>
      <c r="AM349" s="191"/>
      <c r="AN349" s="191"/>
      <c r="AO349" s="191"/>
      <c r="AP349" s="191"/>
      <c r="AQ349" s="191"/>
      <c r="AR349" s="191"/>
      <c r="AS349" s="191"/>
      <c r="AT349" s="191"/>
      <c r="AU349" s="191"/>
      <c r="AV349" s="191"/>
      <c r="AW349" s="191"/>
      <c r="AX349" s="191"/>
      <c r="AY349" s="191"/>
      <c r="AZ349" s="191"/>
      <c r="BA349" s="191"/>
      <c r="BB349" s="191"/>
      <c r="BC349" s="191"/>
      <c r="BD349" s="191"/>
      <c r="BE349" s="191"/>
      <c r="BF349" s="191"/>
      <c r="BG349" s="191"/>
      <c r="BH349" s="191"/>
      <c r="BI349" s="191"/>
      <c r="BJ349" s="191"/>
      <c r="BK349" s="191"/>
      <c r="BL349" s="191"/>
      <c r="BM349" s="191"/>
      <c r="BN349" s="191"/>
      <c r="BO349" s="191"/>
      <c r="BP349" s="191"/>
      <c r="BQ349" s="191"/>
      <c r="BR349" s="191"/>
      <c r="BS349" s="191"/>
      <c r="BT349" s="191"/>
      <c r="BU349" s="191"/>
      <c r="BV349" s="191"/>
      <c r="BW349" s="191"/>
      <c r="BX349" s="191"/>
      <c r="BY349" s="191"/>
      <c r="BZ349" s="191"/>
      <c r="CA349" s="191"/>
      <c r="CB349" s="191"/>
      <c r="CC349" s="191"/>
      <c r="CD349" s="191"/>
      <c r="CE349" s="191"/>
      <c r="CF349" s="191"/>
      <c r="CG349" s="191"/>
      <c r="CH349" s="191">
        <f t="shared" si="143"/>
        <v>0</v>
      </c>
    </row>
    <row r="350" spans="5:86" x14ac:dyDescent="0.2"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  <c r="V350" s="191"/>
      <c r="W350" s="191"/>
      <c r="X350" s="191"/>
      <c r="Y350" s="191"/>
      <c r="Z350" s="191"/>
      <c r="AA350" s="191"/>
      <c r="AB350" s="191"/>
      <c r="AC350" s="191"/>
      <c r="AD350" s="191"/>
      <c r="AE350" s="191"/>
      <c r="AF350" s="191"/>
      <c r="AG350" s="191"/>
      <c r="AH350" s="191"/>
      <c r="AI350" s="191"/>
      <c r="AJ350" s="191"/>
      <c r="AK350" s="191"/>
      <c r="AL350" s="191"/>
      <c r="AM350" s="191"/>
      <c r="AN350" s="191"/>
      <c r="AO350" s="191"/>
      <c r="AP350" s="191"/>
      <c r="AQ350" s="191"/>
      <c r="AR350" s="191"/>
      <c r="AS350" s="191"/>
      <c r="AT350" s="191"/>
      <c r="AU350" s="191"/>
      <c r="AV350" s="191"/>
      <c r="AW350" s="191"/>
      <c r="AX350" s="191"/>
      <c r="AY350" s="191"/>
      <c r="AZ350" s="191"/>
      <c r="BA350" s="191"/>
      <c r="BB350" s="191"/>
      <c r="BC350" s="191"/>
      <c r="BD350" s="191"/>
      <c r="BE350" s="191"/>
      <c r="BF350" s="191"/>
      <c r="BG350" s="191"/>
      <c r="BH350" s="191"/>
      <c r="BI350" s="191"/>
      <c r="BJ350" s="191"/>
      <c r="BK350" s="191"/>
      <c r="BL350" s="191"/>
      <c r="BM350" s="191"/>
      <c r="BN350" s="191"/>
      <c r="BO350" s="191"/>
      <c r="BP350" s="191"/>
      <c r="BQ350" s="191"/>
      <c r="BR350" s="191"/>
      <c r="BS350" s="191"/>
      <c r="BT350" s="191"/>
      <c r="BU350" s="191"/>
      <c r="BV350" s="191"/>
      <c r="BW350" s="191"/>
      <c r="BX350" s="191"/>
      <c r="BY350" s="191"/>
      <c r="BZ350" s="191"/>
      <c r="CA350" s="191"/>
      <c r="CB350" s="191"/>
      <c r="CC350" s="191"/>
      <c r="CD350" s="191"/>
      <c r="CE350" s="191"/>
      <c r="CF350" s="191"/>
      <c r="CG350" s="191"/>
      <c r="CH350" s="191">
        <f t="shared" si="143"/>
        <v>0</v>
      </c>
    </row>
    <row r="351" spans="5:86" x14ac:dyDescent="0.2"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  <c r="V351" s="191"/>
      <c r="W351" s="191"/>
      <c r="X351" s="191"/>
      <c r="Y351" s="191"/>
      <c r="Z351" s="191"/>
      <c r="AA351" s="191"/>
      <c r="AB351" s="191"/>
      <c r="AC351" s="191"/>
      <c r="AD351" s="191"/>
      <c r="AE351" s="191"/>
      <c r="AF351" s="191"/>
      <c r="AG351" s="191"/>
      <c r="AH351" s="191"/>
      <c r="AI351" s="191"/>
      <c r="AJ351" s="191"/>
      <c r="AK351" s="191"/>
      <c r="AL351" s="191"/>
      <c r="AM351" s="191"/>
      <c r="AN351" s="191"/>
      <c r="AO351" s="191"/>
      <c r="AP351" s="191"/>
      <c r="AQ351" s="191"/>
      <c r="AR351" s="191"/>
      <c r="AS351" s="191"/>
      <c r="AT351" s="191"/>
      <c r="AU351" s="191"/>
      <c r="AV351" s="191"/>
      <c r="AW351" s="191"/>
      <c r="AX351" s="191"/>
      <c r="AY351" s="191"/>
      <c r="AZ351" s="191"/>
      <c r="BA351" s="191"/>
      <c r="BB351" s="191"/>
      <c r="BC351" s="191"/>
      <c r="BD351" s="191"/>
      <c r="BE351" s="191"/>
      <c r="BF351" s="191"/>
      <c r="BG351" s="191"/>
      <c r="BH351" s="191"/>
      <c r="BI351" s="191"/>
      <c r="BJ351" s="191"/>
      <c r="BK351" s="191"/>
      <c r="BL351" s="191"/>
      <c r="BM351" s="191"/>
      <c r="BN351" s="191"/>
      <c r="BO351" s="191"/>
      <c r="BP351" s="191"/>
      <c r="BQ351" s="191"/>
      <c r="BR351" s="191"/>
      <c r="BS351" s="191"/>
      <c r="BT351" s="191"/>
      <c r="BU351" s="191"/>
      <c r="BV351" s="191"/>
      <c r="BW351" s="191"/>
      <c r="BX351" s="191"/>
      <c r="BY351" s="191"/>
      <c r="BZ351" s="191"/>
      <c r="CA351" s="191"/>
      <c r="CB351" s="191"/>
      <c r="CC351" s="191"/>
      <c r="CD351" s="191"/>
      <c r="CE351" s="191"/>
      <c r="CF351" s="191"/>
      <c r="CG351" s="191"/>
      <c r="CH351" s="191">
        <f t="shared" ref="CH351:CH353" si="144">CH182-CH268</f>
        <v>0</v>
      </c>
    </row>
    <row r="352" spans="5:86" x14ac:dyDescent="0.2"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  <c r="V352" s="191"/>
      <c r="W352" s="191"/>
      <c r="X352" s="191"/>
      <c r="Y352" s="191"/>
      <c r="Z352" s="191"/>
      <c r="AA352" s="191"/>
      <c r="AB352" s="191"/>
      <c r="AC352" s="191"/>
      <c r="AD352" s="191"/>
      <c r="AE352" s="191"/>
      <c r="AF352" s="191"/>
      <c r="AG352" s="191"/>
      <c r="AH352" s="191"/>
      <c r="AI352" s="191"/>
      <c r="AJ352" s="191"/>
      <c r="AK352" s="191"/>
      <c r="AL352" s="191"/>
      <c r="AM352" s="191"/>
      <c r="AN352" s="191"/>
      <c r="AO352" s="191"/>
      <c r="AP352" s="191"/>
      <c r="AQ352" s="191"/>
      <c r="AR352" s="191"/>
      <c r="AS352" s="191"/>
      <c r="AT352" s="191"/>
      <c r="AU352" s="191"/>
      <c r="AV352" s="191"/>
      <c r="AW352" s="191"/>
      <c r="AX352" s="191"/>
      <c r="AY352" s="191"/>
      <c r="AZ352" s="191"/>
      <c r="BA352" s="191"/>
      <c r="BB352" s="191"/>
      <c r="BC352" s="191"/>
      <c r="BD352" s="191"/>
      <c r="BE352" s="191"/>
      <c r="BF352" s="191"/>
      <c r="BG352" s="191"/>
      <c r="BH352" s="191"/>
      <c r="BI352" s="191"/>
      <c r="BJ352" s="191"/>
      <c r="BK352" s="191"/>
      <c r="BL352" s="191"/>
      <c r="BM352" s="191"/>
      <c r="BN352" s="191"/>
      <c r="BO352" s="191"/>
      <c r="BP352" s="191"/>
      <c r="BQ352" s="191"/>
      <c r="BR352" s="191"/>
      <c r="BS352" s="191"/>
      <c r="BT352" s="191"/>
      <c r="BU352" s="191"/>
      <c r="BV352" s="191"/>
      <c r="BW352" s="191"/>
      <c r="BX352" s="191"/>
      <c r="BY352" s="191"/>
      <c r="BZ352" s="191"/>
      <c r="CA352" s="191"/>
      <c r="CB352" s="191"/>
      <c r="CC352" s="191"/>
      <c r="CD352" s="191"/>
      <c r="CE352" s="191"/>
      <c r="CF352" s="191"/>
      <c r="CG352" s="191"/>
      <c r="CH352" s="191">
        <f t="shared" si="144"/>
        <v>0</v>
      </c>
    </row>
    <row r="353" spans="5:86" x14ac:dyDescent="0.2"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91"/>
      <c r="Q353" s="191"/>
      <c r="R353" s="191"/>
      <c r="S353" s="191"/>
      <c r="T353" s="191"/>
      <c r="U353" s="191"/>
      <c r="V353" s="191"/>
      <c r="W353" s="191"/>
      <c r="X353" s="191"/>
      <c r="Y353" s="191"/>
      <c r="Z353" s="191"/>
      <c r="AA353" s="191"/>
      <c r="AB353" s="191"/>
      <c r="AC353" s="191"/>
      <c r="AD353" s="191"/>
      <c r="AE353" s="191"/>
      <c r="AF353" s="191"/>
      <c r="AG353" s="191"/>
      <c r="AH353" s="191"/>
      <c r="AI353" s="191"/>
      <c r="AJ353" s="191"/>
      <c r="AK353" s="191"/>
      <c r="AL353" s="191"/>
      <c r="AM353" s="191"/>
      <c r="AN353" s="191"/>
      <c r="AO353" s="191"/>
      <c r="AP353" s="191"/>
      <c r="AQ353" s="191"/>
      <c r="AR353" s="191"/>
      <c r="AS353" s="191"/>
      <c r="AT353" s="191"/>
      <c r="AU353" s="191"/>
      <c r="AV353" s="191"/>
      <c r="AW353" s="191"/>
      <c r="AX353" s="191"/>
      <c r="AY353" s="191"/>
      <c r="AZ353" s="191"/>
      <c r="BA353" s="191"/>
      <c r="BB353" s="191"/>
      <c r="BC353" s="191"/>
      <c r="BD353" s="191"/>
      <c r="BE353" s="191"/>
      <c r="BF353" s="191"/>
      <c r="BG353" s="191"/>
      <c r="BH353" s="191"/>
      <c r="BI353" s="191"/>
      <c r="BJ353" s="191"/>
      <c r="BK353" s="191"/>
      <c r="BL353" s="191"/>
      <c r="BM353" s="191"/>
      <c r="BN353" s="191"/>
      <c r="BO353" s="191"/>
      <c r="BP353" s="191"/>
      <c r="BQ353" s="191"/>
      <c r="BR353" s="191"/>
      <c r="BS353" s="191"/>
      <c r="BT353" s="191"/>
      <c r="BU353" s="191"/>
      <c r="BV353" s="191"/>
      <c r="BW353" s="191"/>
      <c r="BX353" s="191"/>
      <c r="BY353" s="191"/>
      <c r="BZ353" s="191"/>
      <c r="CA353" s="191"/>
      <c r="CB353" s="191"/>
      <c r="CC353" s="191"/>
      <c r="CD353" s="191"/>
      <c r="CE353" s="191"/>
      <c r="CF353" s="191"/>
      <c r="CG353" s="191"/>
      <c r="CH353" s="191">
        <f t="shared" si="144"/>
        <v>0</v>
      </c>
    </row>
    <row r="354" spans="5:86" x14ac:dyDescent="0.2">
      <c r="E354" s="191"/>
    </row>
    <row r="355" spans="5:86" x14ac:dyDescent="0.2">
      <c r="E355" s="191"/>
    </row>
    <row r="356" spans="5:86" x14ac:dyDescent="0.2">
      <c r="E356" s="191"/>
    </row>
    <row r="357" spans="5:86" x14ac:dyDescent="0.2">
      <c r="E357" s="191"/>
    </row>
    <row r="358" spans="5:86" x14ac:dyDescent="0.2">
      <c r="E358" s="191"/>
    </row>
    <row r="359" spans="5:86" x14ac:dyDescent="0.2">
      <c r="E359" s="191"/>
    </row>
    <row r="360" spans="5:86" x14ac:dyDescent="0.2">
      <c r="E360" s="191"/>
    </row>
    <row r="361" spans="5:86" x14ac:dyDescent="0.2">
      <c r="E361" s="191"/>
    </row>
    <row r="362" spans="5:86" x14ac:dyDescent="0.2">
      <c r="E362" s="191"/>
    </row>
    <row r="363" spans="5:86" x14ac:dyDescent="0.2">
      <c r="E363" s="191"/>
    </row>
    <row r="364" spans="5:86" x14ac:dyDescent="0.2">
      <c r="E364" s="191"/>
    </row>
    <row r="365" spans="5:86" x14ac:dyDescent="0.2">
      <c r="E365" s="191"/>
    </row>
    <row r="366" spans="5:86" x14ac:dyDescent="0.2">
      <c r="E366" s="191"/>
    </row>
    <row r="367" spans="5:86" x14ac:dyDescent="0.2">
      <c r="E367" s="191"/>
    </row>
    <row r="368" spans="5:86" x14ac:dyDescent="0.2">
      <c r="E368" s="191"/>
    </row>
    <row r="369" spans="5:5" x14ac:dyDescent="0.2">
      <c r="E369" s="191"/>
    </row>
    <row r="370" spans="5:5" x14ac:dyDescent="0.2">
      <c r="E370" s="191"/>
    </row>
    <row r="371" spans="5:5" x14ac:dyDescent="0.2">
      <c r="E371" s="191"/>
    </row>
    <row r="372" spans="5:5" x14ac:dyDescent="0.2">
      <c r="E372" s="191"/>
    </row>
    <row r="373" spans="5:5" x14ac:dyDescent="0.2">
      <c r="E373" s="191"/>
    </row>
    <row r="374" spans="5:5" x14ac:dyDescent="0.2">
      <c r="E374" s="191"/>
    </row>
    <row r="375" spans="5:5" x14ac:dyDescent="0.2">
      <c r="E375" s="191"/>
    </row>
    <row r="376" spans="5:5" x14ac:dyDescent="0.2">
      <c r="E376" s="191"/>
    </row>
    <row r="377" spans="5:5" x14ac:dyDescent="0.2">
      <c r="E377" s="191"/>
    </row>
    <row r="378" spans="5:5" x14ac:dyDescent="0.2">
      <c r="E378" s="191"/>
    </row>
    <row r="379" spans="5:5" x14ac:dyDescent="0.2">
      <c r="E379" s="191"/>
    </row>
    <row r="380" spans="5:5" x14ac:dyDescent="0.2">
      <c r="E380" s="191"/>
    </row>
    <row r="381" spans="5:5" x14ac:dyDescent="0.2">
      <c r="E381" s="191"/>
    </row>
    <row r="382" spans="5:5" x14ac:dyDescent="0.2">
      <c r="E382" s="191"/>
    </row>
    <row r="383" spans="5:5" x14ac:dyDescent="0.2">
      <c r="E383" s="191"/>
    </row>
    <row r="384" spans="5:5" x14ac:dyDescent="0.2">
      <c r="E384" s="191"/>
    </row>
    <row r="385" spans="5:5" x14ac:dyDescent="0.2">
      <c r="E385" s="191"/>
    </row>
    <row r="386" spans="5:5" x14ac:dyDescent="0.2">
      <c r="E386" s="191"/>
    </row>
    <row r="387" spans="5:5" x14ac:dyDescent="0.2">
      <c r="E387" s="191"/>
    </row>
    <row r="388" spans="5:5" x14ac:dyDescent="0.2">
      <c r="E388" s="191"/>
    </row>
    <row r="389" spans="5:5" x14ac:dyDescent="0.2">
      <c r="E389" s="191"/>
    </row>
    <row r="390" spans="5:5" x14ac:dyDescent="0.2">
      <c r="E390" s="191"/>
    </row>
    <row r="391" spans="5:5" x14ac:dyDescent="0.2">
      <c r="E391" s="191"/>
    </row>
    <row r="392" spans="5:5" x14ac:dyDescent="0.2">
      <c r="E392" s="191"/>
    </row>
    <row r="393" spans="5:5" x14ac:dyDescent="0.2">
      <c r="E393" s="191"/>
    </row>
    <row r="394" spans="5:5" x14ac:dyDescent="0.2">
      <c r="E394" s="191"/>
    </row>
    <row r="395" spans="5:5" x14ac:dyDescent="0.2">
      <c r="E395" s="191"/>
    </row>
    <row r="396" spans="5:5" x14ac:dyDescent="0.2">
      <c r="E396" s="191"/>
    </row>
    <row r="397" spans="5:5" x14ac:dyDescent="0.2">
      <c r="E397" s="191"/>
    </row>
    <row r="398" spans="5:5" x14ac:dyDescent="0.2">
      <c r="E398" s="191"/>
    </row>
    <row r="399" spans="5:5" x14ac:dyDescent="0.2">
      <c r="E399" s="191"/>
    </row>
    <row r="400" spans="5:5" x14ac:dyDescent="0.2">
      <c r="E400" s="191"/>
    </row>
    <row r="401" spans="5:5" x14ac:dyDescent="0.2">
      <c r="E401" s="191"/>
    </row>
    <row r="402" spans="5:5" x14ac:dyDescent="0.2">
      <c r="E402" s="191"/>
    </row>
    <row r="403" spans="5:5" x14ac:dyDescent="0.2">
      <c r="E403" s="191"/>
    </row>
    <row r="404" spans="5:5" x14ac:dyDescent="0.2">
      <c r="E404" s="191"/>
    </row>
    <row r="405" spans="5:5" x14ac:dyDescent="0.2">
      <c r="E405" s="191"/>
    </row>
    <row r="406" spans="5:5" x14ac:dyDescent="0.2">
      <c r="E406" s="191"/>
    </row>
    <row r="407" spans="5:5" x14ac:dyDescent="0.2">
      <c r="E407" s="191"/>
    </row>
    <row r="408" spans="5:5" x14ac:dyDescent="0.2">
      <c r="E408" s="191"/>
    </row>
    <row r="409" spans="5:5" x14ac:dyDescent="0.2">
      <c r="E409" s="191"/>
    </row>
    <row r="410" spans="5:5" x14ac:dyDescent="0.2">
      <c r="E410" s="191"/>
    </row>
    <row r="411" spans="5:5" x14ac:dyDescent="0.2">
      <c r="E411" s="191"/>
    </row>
    <row r="412" spans="5:5" x14ac:dyDescent="0.2">
      <c r="E412" s="191"/>
    </row>
    <row r="413" spans="5:5" x14ac:dyDescent="0.2">
      <c r="E413" s="191"/>
    </row>
    <row r="414" spans="5:5" x14ac:dyDescent="0.2">
      <c r="E414" s="191"/>
    </row>
  </sheetData>
  <pageMargins left="0.75" right="0.75" top="1" bottom="1" header="0.5" footer="0.5"/>
  <pageSetup paperSize="5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A674-9EB3-444A-80B4-7EA5C362930D}">
  <sheetPr codeName="Sheet12"/>
  <dimension ref="A3:CL355"/>
  <sheetViews>
    <sheetView zoomScale="70" zoomScaleNormal="70" workbookViewId="0">
      <selection activeCell="G23" sqref="G23"/>
    </sheetView>
  </sheetViews>
  <sheetFormatPr defaultColWidth="8.7109375" defaultRowHeight="12.75" x14ac:dyDescent="0.2"/>
  <cols>
    <col min="1" max="2" width="8.7109375" style="79"/>
    <col min="3" max="3" width="10.5703125" style="79" bestFit="1" customWidth="1"/>
    <col min="4" max="64" width="8.7109375" style="79"/>
    <col min="65" max="65" width="10.42578125" style="79" customWidth="1"/>
    <col min="66" max="87" width="8.7109375" style="79"/>
    <col min="88" max="88" width="15" style="79" customWidth="1"/>
    <col min="89" max="16384" width="8.7109375" style="79"/>
  </cols>
  <sheetData>
    <row r="3" spans="1:88" ht="18" x14ac:dyDescent="0.25">
      <c r="B3" s="80" t="s">
        <v>145</v>
      </c>
      <c r="C3" s="81"/>
      <c r="D3" s="81"/>
      <c r="E3" s="81"/>
      <c r="F3" s="81"/>
      <c r="G3" s="81"/>
      <c r="H3" s="81"/>
      <c r="I3" s="81"/>
    </row>
    <row r="4" spans="1:88" x14ac:dyDescent="0.2">
      <c r="B4" s="81" t="s">
        <v>146</v>
      </c>
      <c r="C4" s="81"/>
      <c r="D4" s="81"/>
      <c r="E4" s="81"/>
      <c r="F4" s="81"/>
      <c r="G4" s="81"/>
      <c r="H4" s="81"/>
      <c r="I4" s="81"/>
    </row>
    <row r="5" spans="1:88" x14ac:dyDescent="0.2">
      <c r="B5" s="81"/>
      <c r="C5" s="81"/>
      <c r="D5" s="81"/>
      <c r="E5" s="81"/>
      <c r="F5" s="81"/>
      <c r="G5" s="81"/>
      <c r="H5" s="81"/>
      <c r="I5" s="81"/>
    </row>
    <row r="6" spans="1:88" x14ac:dyDescent="0.2">
      <c r="B6" s="82" t="s">
        <v>147</v>
      </c>
      <c r="C6" s="81"/>
      <c r="D6" s="81"/>
      <c r="E6" s="81"/>
      <c r="F6" s="81"/>
      <c r="G6" s="81"/>
      <c r="H6" s="81"/>
      <c r="I6" s="81"/>
    </row>
    <row r="9" spans="1:88" x14ac:dyDescent="0.2">
      <c r="B9" s="79" t="s">
        <v>199</v>
      </c>
    </row>
    <row r="11" spans="1:88" x14ac:dyDescent="0.2">
      <c r="B11" s="79" t="s">
        <v>200</v>
      </c>
    </row>
    <row r="14" spans="1:88" x14ac:dyDescent="0.2">
      <c r="AI14" s="81"/>
      <c r="CG14" s="81" t="s">
        <v>201</v>
      </c>
    </row>
    <row r="15" spans="1:88" x14ac:dyDescent="0.2">
      <c r="AI15" s="81"/>
      <c r="CG15" s="81" t="s">
        <v>202</v>
      </c>
    </row>
    <row r="16" spans="1:88" ht="38.25" x14ac:dyDescent="0.2">
      <c r="A16" s="83"/>
      <c r="B16" s="84" t="s">
        <v>203</v>
      </c>
      <c r="C16" s="85"/>
      <c r="D16" s="86">
        <f>B20</f>
        <v>2027</v>
      </c>
      <c r="E16" s="86">
        <f t="shared" ref="E16:BK16" si="0">D16+1</f>
        <v>2028</v>
      </c>
      <c r="F16" s="86">
        <f t="shared" si="0"/>
        <v>2029</v>
      </c>
      <c r="G16" s="86">
        <f t="shared" si="0"/>
        <v>2030</v>
      </c>
      <c r="H16" s="86">
        <f t="shared" si="0"/>
        <v>2031</v>
      </c>
      <c r="I16" s="86">
        <f t="shared" si="0"/>
        <v>2032</v>
      </c>
      <c r="J16" s="86">
        <f t="shared" si="0"/>
        <v>2033</v>
      </c>
      <c r="K16" s="86">
        <f t="shared" si="0"/>
        <v>2034</v>
      </c>
      <c r="L16" s="86">
        <f t="shared" si="0"/>
        <v>2035</v>
      </c>
      <c r="M16" s="86">
        <f t="shared" si="0"/>
        <v>2036</v>
      </c>
      <c r="N16" s="86">
        <f t="shared" si="0"/>
        <v>2037</v>
      </c>
      <c r="O16" s="86">
        <f t="shared" si="0"/>
        <v>2038</v>
      </c>
      <c r="P16" s="86">
        <f t="shared" si="0"/>
        <v>2039</v>
      </c>
      <c r="Q16" s="86">
        <f t="shared" si="0"/>
        <v>2040</v>
      </c>
      <c r="R16" s="86">
        <f t="shared" si="0"/>
        <v>2041</v>
      </c>
      <c r="S16" s="86">
        <f t="shared" si="0"/>
        <v>2042</v>
      </c>
      <c r="T16" s="86">
        <f t="shared" si="0"/>
        <v>2043</v>
      </c>
      <c r="U16" s="86">
        <f t="shared" si="0"/>
        <v>2044</v>
      </c>
      <c r="V16" s="86">
        <f t="shared" si="0"/>
        <v>2045</v>
      </c>
      <c r="W16" s="86">
        <f t="shared" si="0"/>
        <v>2046</v>
      </c>
      <c r="X16" s="86">
        <f t="shared" si="0"/>
        <v>2047</v>
      </c>
      <c r="Y16" s="86">
        <f t="shared" si="0"/>
        <v>2048</v>
      </c>
      <c r="Z16" s="86">
        <f t="shared" si="0"/>
        <v>2049</v>
      </c>
      <c r="AA16" s="86">
        <f t="shared" si="0"/>
        <v>2050</v>
      </c>
      <c r="AB16" s="86">
        <f t="shared" si="0"/>
        <v>2051</v>
      </c>
      <c r="AC16" s="86">
        <f t="shared" si="0"/>
        <v>2052</v>
      </c>
      <c r="AD16" s="86">
        <f t="shared" si="0"/>
        <v>2053</v>
      </c>
      <c r="AE16" s="86">
        <f t="shared" si="0"/>
        <v>2054</v>
      </c>
      <c r="AF16" s="86">
        <f t="shared" si="0"/>
        <v>2055</v>
      </c>
      <c r="AG16" s="86">
        <f t="shared" si="0"/>
        <v>2056</v>
      </c>
      <c r="AH16" s="86">
        <f t="shared" si="0"/>
        <v>2057</v>
      </c>
      <c r="AI16" s="86">
        <f t="shared" si="0"/>
        <v>2058</v>
      </c>
      <c r="AJ16" s="86">
        <f t="shared" si="0"/>
        <v>2059</v>
      </c>
      <c r="AK16" s="86">
        <f t="shared" si="0"/>
        <v>2060</v>
      </c>
      <c r="AL16" s="86">
        <f t="shared" si="0"/>
        <v>2061</v>
      </c>
      <c r="AM16" s="86">
        <f t="shared" si="0"/>
        <v>2062</v>
      </c>
      <c r="AN16" s="86">
        <f t="shared" si="0"/>
        <v>2063</v>
      </c>
      <c r="AO16" s="86">
        <f t="shared" si="0"/>
        <v>2064</v>
      </c>
      <c r="AP16" s="86">
        <f t="shared" si="0"/>
        <v>2065</v>
      </c>
      <c r="AQ16" s="86">
        <f t="shared" si="0"/>
        <v>2066</v>
      </c>
      <c r="AR16" s="86">
        <f t="shared" si="0"/>
        <v>2067</v>
      </c>
      <c r="AS16" s="86">
        <f t="shared" si="0"/>
        <v>2068</v>
      </c>
      <c r="AT16" s="86">
        <f t="shared" si="0"/>
        <v>2069</v>
      </c>
      <c r="AU16" s="86">
        <f t="shared" si="0"/>
        <v>2070</v>
      </c>
      <c r="AV16" s="86">
        <f t="shared" si="0"/>
        <v>2071</v>
      </c>
      <c r="AW16" s="86">
        <f t="shared" si="0"/>
        <v>2072</v>
      </c>
      <c r="AX16" s="86">
        <f t="shared" si="0"/>
        <v>2073</v>
      </c>
      <c r="AY16" s="86">
        <f t="shared" si="0"/>
        <v>2074</v>
      </c>
      <c r="AZ16" s="86">
        <f t="shared" si="0"/>
        <v>2075</v>
      </c>
      <c r="BA16" s="86">
        <f t="shared" si="0"/>
        <v>2076</v>
      </c>
      <c r="BB16" s="86">
        <f t="shared" si="0"/>
        <v>2077</v>
      </c>
      <c r="BC16" s="86">
        <f t="shared" si="0"/>
        <v>2078</v>
      </c>
      <c r="BD16" s="86">
        <f t="shared" si="0"/>
        <v>2079</v>
      </c>
      <c r="BE16" s="86">
        <f t="shared" si="0"/>
        <v>2080</v>
      </c>
      <c r="BF16" s="86">
        <f t="shared" si="0"/>
        <v>2081</v>
      </c>
      <c r="BG16" s="86">
        <f t="shared" si="0"/>
        <v>2082</v>
      </c>
      <c r="BH16" s="86">
        <f t="shared" si="0"/>
        <v>2083</v>
      </c>
      <c r="BI16" s="86">
        <f t="shared" si="0"/>
        <v>2084</v>
      </c>
      <c r="BJ16" s="86">
        <f t="shared" si="0"/>
        <v>2085</v>
      </c>
      <c r="BK16" s="86">
        <f t="shared" si="0"/>
        <v>2086</v>
      </c>
      <c r="BL16" s="86">
        <f t="shared" ref="BL16" si="1">BK16+1</f>
        <v>2087</v>
      </c>
      <c r="BM16" s="86">
        <f t="shared" ref="BM16" si="2">BL16+1</f>
        <v>2088</v>
      </c>
      <c r="BN16" s="86">
        <f t="shared" ref="BN16" si="3">BM16+1</f>
        <v>2089</v>
      </c>
      <c r="BO16" s="86">
        <f t="shared" ref="BO16" si="4">BN16+1</f>
        <v>2090</v>
      </c>
      <c r="BP16" s="86">
        <f t="shared" ref="BP16" si="5">BO16+1</f>
        <v>2091</v>
      </c>
      <c r="BQ16" s="86">
        <f t="shared" ref="BQ16" si="6">BP16+1</f>
        <v>2092</v>
      </c>
      <c r="BR16" s="86">
        <f t="shared" ref="BR16" si="7">BQ16+1</f>
        <v>2093</v>
      </c>
      <c r="BS16" s="86">
        <f t="shared" ref="BS16" si="8">BR16+1</f>
        <v>2094</v>
      </c>
      <c r="BT16" s="86">
        <f t="shared" ref="BT16" si="9">BS16+1</f>
        <v>2095</v>
      </c>
      <c r="BU16" s="86">
        <f t="shared" ref="BU16" si="10">BT16+1</f>
        <v>2096</v>
      </c>
      <c r="BV16" s="86">
        <f t="shared" ref="BV16" si="11">BU16+1</f>
        <v>2097</v>
      </c>
      <c r="BW16" s="86">
        <f t="shared" ref="BW16" si="12">BV16+1</f>
        <v>2098</v>
      </c>
      <c r="BX16" s="86">
        <f t="shared" ref="BX16" si="13">BW16+1</f>
        <v>2099</v>
      </c>
      <c r="BY16" s="86">
        <f t="shared" ref="BY16" si="14">BX16+1</f>
        <v>2100</v>
      </c>
      <c r="BZ16" s="86">
        <f t="shared" ref="BZ16" si="15">BY16+1</f>
        <v>2101</v>
      </c>
      <c r="CA16" s="86">
        <f t="shared" ref="CA16" si="16">BZ16+1</f>
        <v>2102</v>
      </c>
      <c r="CB16" s="86">
        <f t="shared" ref="CB16" si="17">CA16+1</f>
        <v>2103</v>
      </c>
      <c r="CC16" s="86">
        <f t="shared" ref="CC16" si="18">CB16+1</f>
        <v>2104</v>
      </c>
      <c r="CD16" s="86">
        <f t="shared" ref="CD16" si="19">CC16+1</f>
        <v>2105</v>
      </c>
      <c r="CE16" s="86">
        <f t="shared" ref="CE16" si="20">CD16+1</f>
        <v>2106</v>
      </c>
      <c r="CF16" s="86">
        <f t="shared" ref="CF16" si="21">CE16+1</f>
        <v>2107</v>
      </c>
      <c r="CG16" s="86"/>
      <c r="CJ16" s="195" t="s">
        <v>204</v>
      </c>
    </row>
    <row r="17" spans="1:90" x14ac:dyDescent="0.2">
      <c r="A17" s="83"/>
      <c r="B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CJ17" s="88"/>
    </row>
    <row r="18" spans="1:90" ht="15" x14ac:dyDescent="0.25">
      <c r="A18" s="83"/>
      <c r="B18" s="89" t="s">
        <v>205</v>
      </c>
      <c r="D18" s="189">
        <f>'Life Cycle Cost Evaluation'!$D$14</f>
        <v>0</v>
      </c>
      <c r="E18" s="189">
        <f>'Life Cycle Cost Evaluation'!$D$15</f>
        <v>0</v>
      </c>
      <c r="F18" s="189">
        <f>'Life Cycle Cost Evaluation'!$D$16</f>
        <v>0</v>
      </c>
      <c r="G18" s="189">
        <f>'Life Cycle Cost Evaluation'!$D$17</f>
        <v>0</v>
      </c>
      <c r="H18" s="189">
        <f>'Life Cycle Cost Evaluation'!$D$18</f>
        <v>0</v>
      </c>
      <c r="I18" s="189">
        <f>'Life Cycle Cost Evaluation'!$D$19</f>
        <v>0</v>
      </c>
      <c r="J18" s="189">
        <f>'Life Cycle Cost Evaluation'!$D$20</f>
        <v>0</v>
      </c>
      <c r="K18" s="189">
        <f>'Life Cycle Cost Evaluation'!$D$21</f>
        <v>0</v>
      </c>
      <c r="L18" s="189">
        <f>'Life Cycle Cost Evaluation'!$D$22</f>
        <v>0</v>
      </c>
      <c r="M18" s="189">
        <f>'Life Cycle Cost Evaluation'!$D$23</f>
        <v>0</v>
      </c>
      <c r="N18" s="189">
        <f>'Life Cycle Cost Evaluation'!$D$24</f>
        <v>0</v>
      </c>
      <c r="O18" s="189">
        <f>'Life Cycle Cost Evaluation'!$D$25</f>
        <v>0</v>
      </c>
      <c r="P18" s="189">
        <f>'Life Cycle Cost Evaluation'!$D$26</f>
        <v>0</v>
      </c>
      <c r="Q18" s="189">
        <f>'Life Cycle Cost Evaluation'!$D$27</f>
        <v>0</v>
      </c>
      <c r="R18" s="189">
        <f>'Life Cycle Cost Evaluation'!$D$28</f>
        <v>0</v>
      </c>
      <c r="S18" s="189">
        <f>'Life Cycle Cost Evaluation'!$D$29</f>
        <v>0</v>
      </c>
      <c r="T18" s="189">
        <f>'Life Cycle Cost Evaluation'!$D$30</f>
        <v>0</v>
      </c>
      <c r="U18" s="189">
        <f>'Life Cycle Cost Evaluation'!$D$31</f>
        <v>0</v>
      </c>
      <c r="V18" s="189">
        <f>'Life Cycle Cost Evaluation'!$D$32</f>
        <v>0</v>
      </c>
      <c r="W18" s="189">
        <f>'Life Cycle Cost Evaluation'!$D$33</f>
        <v>0</v>
      </c>
      <c r="X18" s="189">
        <f>'Life Cycle Cost Evaluation'!$D$34</f>
        <v>0</v>
      </c>
      <c r="Y18" s="189">
        <f>'Life Cycle Cost Evaluation'!$D$35</f>
        <v>0</v>
      </c>
      <c r="Z18" s="189">
        <f>'Life Cycle Cost Evaluation'!$D$36</f>
        <v>0</v>
      </c>
      <c r="AA18" s="189">
        <f>'Life Cycle Cost Evaluation'!$D$37</f>
        <v>0</v>
      </c>
      <c r="AB18" s="189">
        <f>'Life Cycle Cost Evaluation'!$D$38</f>
        <v>0</v>
      </c>
      <c r="AC18" s="189">
        <f>'Life Cycle Cost Evaluation'!$D$39</f>
        <v>0</v>
      </c>
      <c r="AD18" s="189">
        <f>'Life Cycle Cost Evaluation'!$D$40</f>
        <v>0</v>
      </c>
      <c r="AE18" s="189">
        <f>'Life Cycle Cost Evaluation'!$D$41</f>
        <v>0</v>
      </c>
      <c r="AF18" s="189">
        <f>'Life Cycle Cost Evaluation'!$D$42</f>
        <v>0</v>
      </c>
      <c r="AG18" s="189">
        <f>'Life Cycle Cost Evaluation'!$D$43</f>
        <v>0</v>
      </c>
      <c r="AH18" s="189">
        <f>'Life Cycle Cost Evaluation'!$D$44</f>
        <v>0</v>
      </c>
      <c r="AI18" s="189">
        <f>'Life Cycle Cost Evaluation'!$D$45</f>
        <v>0</v>
      </c>
      <c r="AJ18" s="189">
        <f>'Life Cycle Cost Evaluation'!$D$46</f>
        <v>0</v>
      </c>
      <c r="AK18" s="189">
        <f>'Life Cycle Cost Evaluation'!$D$47</f>
        <v>0</v>
      </c>
      <c r="AL18" s="189">
        <f>'Life Cycle Cost Evaluation'!$D$48</f>
        <v>0</v>
      </c>
      <c r="AM18" s="189">
        <f>'Life Cycle Cost Evaluation'!$D$49</f>
        <v>0</v>
      </c>
      <c r="AN18" s="189">
        <f>'Life Cycle Cost Evaluation'!$D$50</f>
        <v>0</v>
      </c>
      <c r="AO18" s="189">
        <f>'Life Cycle Cost Evaluation'!$D$51</f>
        <v>0</v>
      </c>
      <c r="AP18" s="189">
        <f>'Life Cycle Cost Evaluation'!$D$52</f>
        <v>0</v>
      </c>
      <c r="AQ18" s="189">
        <f>'Life Cycle Cost Evaluation'!$D$53</f>
        <v>0</v>
      </c>
      <c r="AR18" s="189">
        <f>'Life Cycle Cost Evaluation'!$D$54</f>
        <v>0</v>
      </c>
      <c r="AS18" s="189">
        <f>'Life Cycle Cost Evaluation'!$D$55</f>
        <v>0</v>
      </c>
      <c r="AT18" s="189">
        <f>'Life Cycle Cost Evaluation'!$D$56</f>
        <v>0</v>
      </c>
      <c r="AU18" s="189">
        <f>'Life Cycle Cost Evaluation'!$D$57</f>
        <v>0</v>
      </c>
      <c r="AV18" s="189">
        <f>'Life Cycle Cost Evaluation'!$D$58</f>
        <v>0</v>
      </c>
      <c r="AW18" s="189">
        <f>'Life Cycle Cost Evaluation'!$D$59</f>
        <v>0</v>
      </c>
      <c r="AX18" s="189">
        <f>'Life Cycle Cost Evaluation'!$D$60</f>
        <v>0</v>
      </c>
      <c r="AY18" s="189">
        <f>'Life Cycle Cost Evaluation'!$D$61</f>
        <v>0</v>
      </c>
      <c r="AZ18" s="189">
        <f>'Life Cycle Cost Evaluation'!$D$62</f>
        <v>0</v>
      </c>
      <c r="BA18" s="189">
        <f>'Life Cycle Cost Evaluation'!$D$63</f>
        <v>0</v>
      </c>
      <c r="BB18" s="189">
        <f>'Life Cycle Cost Evaluation'!$D$64</f>
        <v>0</v>
      </c>
      <c r="BC18" s="189">
        <f>'Life Cycle Cost Evaluation'!$D$65</f>
        <v>0</v>
      </c>
      <c r="BD18" s="189">
        <f>'Life Cycle Cost Evaluation'!$D$66</f>
        <v>0</v>
      </c>
      <c r="BE18" s="189">
        <f>'Life Cycle Cost Evaluation'!$D$67</f>
        <v>0</v>
      </c>
      <c r="BF18" s="189">
        <f>'Life Cycle Cost Evaluation'!$D$68</f>
        <v>0</v>
      </c>
      <c r="BG18" s="189">
        <f>'Life Cycle Cost Evaluation'!$D$69</f>
        <v>0</v>
      </c>
      <c r="BH18" s="189">
        <f>'Life Cycle Cost Evaluation'!$D$70</f>
        <v>0</v>
      </c>
      <c r="BI18" s="189">
        <f>'Life Cycle Cost Evaluation'!$D$71</f>
        <v>0</v>
      </c>
      <c r="BJ18" s="189">
        <f>'Life Cycle Cost Evaluation'!$D$72</f>
        <v>0</v>
      </c>
      <c r="BK18" s="189">
        <f>'Life Cycle Cost Evaluation'!$D$73</f>
        <v>0</v>
      </c>
      <c r="BL18" s="189">
        <f>'Life Cycle Cost Evaluation'!$D$74</f>
        <v>0</v>
      </c>
      <c r="BM18" s="189">
        <f>'Life Cycle Cost Evaluation'!$D$75</f>
        <v>0</v>
      </c>
      <c r="BN18" s="189">
        <f>'Life Cycle Cost Evaluation'!$D$76</f>
        <v>0</v>
      </c>
      <c r="BO18" s="189">
        <f>'Life Cycle Cost Evaluation'!$D$77</f>
        <v>0</v>
      </c>
      <c r="BP18" s="189">
        <f>'Life Cycle Cost Evaluation'!$D$78</f>
        <v>0</v>
      </c>
      <c r="BQ18" s="189">
        <f>'Life Cycle Cost Evaluation'!$D$79</f>
        <v>0</v>
      </c>
      <c r="BR18" s="189">
        <f>'Life Cycle Cost Evaluation'!$D$80</f>
        <v>0</v>
      </c>
      <c r="BS18" s="189">
        <f>'Life Cycle Cost Evaluation'!$D$81</f>
        <v>0</v>
      </c>
      <c r="BT18" s="189">
        <f>'Life Cycle Cost Evaluation'!$D$82</f>
        <v>0</v>
      </c>
      <c r="BU18" s="189">
        <f>'Life Cycle Cost Evaluation'!$D$83</f>
        <v>0</v>
      </c>
      <c r="BV18" s="189">
        <f>'Life Cycle Cost Evaluation'!$D$84</f>
        <v>0</v>
      </c>
      <c r="BW18" s="189">
        <f>'Life Cycle Cost Evaluation'!$D$85</f>
        <v>0</v>
      </c>
      <c r="BX18" s="189">
        <f>'Life Cycle Cost Evaluation'!$D$86</f>
        <v>0</v>
      </c>
      <c r="BY18" s="189">
        <f>'Life Cycle Cost Evaluation'!$D$87</f>
        <v>0</v>
      </c>
      <c r="BZ18" s="189">
        <f>'Life Cycle Cost Evaluation'!$D$88</f>
        <v>0</v>
      </c>
      <c r="CA18" s="189">
        <f>'Life Cycle Cost Evaluation'!$D$89</f>
        <v>0</v>
      </c>
      <c r="CB18" s="189">
        <f>'Life Cycle Cost Evaluation'!$D$90</f>
        <v>0</v>
      </c>
      <c r="CC18" s="189">
        <f>'Life Cycle Cost Evaluation'!$D$91</f>
        <v>0</v>
      </c>
      <c r="CD18" s="189">
        <f>'Life Cycle Cost Evaluation'!$D$92</f>
        <v>0</v>
      </c>
      <c r="CE18" s="189">
        <f>'Life Cycle Cost Evaluation'!$D$93</f>
        <v>0</v>
      </c>
      <c r="CF18" s="189">
        <f>'Life Cycle Cost Evaluation'!$D$94</f>
        <v>0</v>
      </c>
      <c r="CG18" s="193">
        <f>SUM(D18:CF18)</f>
        <v>0</v>
      </c>
      <c r="CJ18" s="88"/>
    </row>
    <row r="19" spans="1:90" x14ac:dyDescent="0.2">
      <c r="A19" s="83"/>
      <c r="B19" s="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3">
        <f t="shared" ref="CG19" si="22">SUM(D19:CF19)</f>
        <v>0</v>
      </c>
    </row>
    <row r="20" spans="1:90" x14ac:dyDescent="0.2">
      <c r="A20" s="83"/>
      <c r="B20" s="90">
        <v>2027</v>
      </c>
      <c r="C20" s="210">
        <v>8.2576588693652813</v>
      </c>
      <c r="D20" s="208">
        <f t="shared" ref="D20:D83" si="23">D$18*$C20/100</f>
        <v>0</v>
      </c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9">
        <f>SUM(D20:CF20)</f>
        <v>0</v>
      </c>
      <c r="CJ20" s="194">
        <v>8.720464181865287</v>
      </c>
      <c r="CL20" s="218"/>
    </row>
    <row r="21" spans="1:90" x14ac:dyDescent="0.2">
      <c r="A21" s="83"/>
      <c r="B21" s="90">
        <f t="shared" ref="B21:B84" si="24">B20+1</f>
        <v>2028</v>
      </c>
      <c r="C21" s="210">
        <v>7.9995956669422137</v>
      </c>
      <c r="D21" s="208">
        <f t="shared" si="23"/>
        <v>0</v>
      </c>
      <c r="E21" s="208">
        <f>E$18*$C20/100</f>
        <v>0</v>
      </c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9">
        <f t="shared" ref="CG21:CG84" si="25">SUM(D21:CF21)</f>
        <v>0</v>
      </c>
      <c r="CJ21" s="194">
        <v>8.5781023075672138</v>
      </c>
      <c r="CL21" s="218"/>
    </row>
    <row r="22" spans="1:90" x14ac:dyDescent="0.2">
      <c r="A22" s="83"/>
      <c r="B22" s="90">
        <f t="shared" si="24"/>
        <v>2029</v>
      </c>
      <c r="C22" s="210">
        <v>7.5970035155530358</v>
      </c>
      <c r="D22" s="208">
        <f t="shared" si="23"/>
        <v>0</v>
      </c>
      <c r="E22" s="208">
        <f t="shared" ref="E22:E85" si="26">E$18*$C21/100</f>
        <v>0</v>
      </c>
      <c r="F22" s="208">
        <f>F$18*$C20/100</f>
        <v>0</v>
      </c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9">
        <f t="shared" si="25"/>
        <v>0</v>
      </c>
      <c r="CJ22" s="194">
        <v>7.7416301757092869</v>
      </c>
      <c r="CL22" s="218"/>
    </row>
    <row r="23" spans="1:90" x14ac:dyDescent="0.2">
      <c r="A23" s="83"/>
      <c r="B23" s="90">
        <f t="shared" si="24"/>
        <v>2030</v>
      </c>
      <c r="C23" s="210">
        <v>7.4113513543982279</v>
      </c>
      <c r="D23" s="208">
        <f t="shared" si="23"/>
        <v>0</v>
      </c>
      <c r="E23" s="208">
        <f t="shared" si="26"/>
        <v>0</v>
      </c>
      <c r="F23" s="208">
        <f t="shared" ref="F23:F86" si="27">F$18*$C21/100</f>
        <v>0</v>
      </c>
      <c r="G23" s="208">
        <f t="shared" ref="G23:G86" si="28">G$18*$CJ20/100</f>
        <v>0</v>
      </c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9">
        <f t="shared" si="25"/>
        <v>0</v>
      </c>
      <c r="CJ23" s="194">
        <v>7.4475080194372909</v>
      </c>
      <c r="CL23" s="218"/>
    </row>
    <row r="24" spans="1:90" x14ac:dyDescent="0.2">
      <c r="B24" s="90">
        <f t="shared" si="24"/>
        <v>2031</v>
      </c>
      <c r="C24" s="210">
        <v>7.2799341908020176</v>
      </c>
      <c r="D24" s="208">
        <f t="shared" si="23"/>
        <v>0</v>
      </c>
      <c r="E24" s="208">
        <f t="shared" si="26"/>
        <v>0</v>
      </c>
      <c r="F24" s="208">
        <f t="shared" si="27"/>
        <v>0</v>
      </c>
      <c r="G24" s="208">
        <f t="shared" si="28"/>
        <v>0</v>
      </c>
      <c r="H24" s="208">
        <f>H$18*$CJ20/100</f>
        <v>0</v>
      </c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9">
        <f t="shared" si="25"/>
        <v>0</v>
      </c>
      <c r="CJ24" s="194">
        <v>7.2889733570617832</v>
      </c>
      <c r="CL24" s="218"/>
    </row>
    <row r="25" spans="1:90" x14ac:dyDescent="0.2">
      <c r="B25" s="90">
        <f t="shared" si="24"/>
        <v>2032</v>
      </c>
      <c r="C25" s="210">
        <v>7.1620757765954526</v>
      </c>
      <c r="D25" s="208">
        <f t="shared" si="23"/>
        <v>0</v>
      </c>
      <c r="E25" s="208">
        <f t="shared" si="26"/>
        <v>0</v>
      </c>
      <c r="F25" s="208">
        <f t="shared" si="27"/>
        <v>0</v>
      </c>
      <c r="G25" s="208">
        <f t="shared" si="28"/>
        <v>0</v>
      </c>
      <c r="H25" s="208">
        <f t="shared" ref="H25:H88" si="29">H$18*$CJ21/100</f>
        <v>0</v>
      </c>
      <c r="I25" s="208">
        <f t="shared" ref="I25:I88" si="30">I$18*$CJ20/100</f>
        <v>0</v>
      </c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9">
        <f t="shared" si="25"/>
        <v>0</v>
      </c>
      <c r="CJ25" s="194">
        <v>7.1643355681603946</v>
      </c>
      <c r="CL25" s="218"/>
    </row>
    <row r="26" spans="1:90" x14ac:dyDescent="0.2">
      <c r="B26" s="90">
        <f t="shared" si="24"/>
        <v>2033</v>
      </c>
      <c r="C26" s="210">
        <v>7.0476070497363015</v>
      </c>
      <c r="D26" s="208">
        <f t="shared" si="23"/>
        <v>0</v>
      </c>
      <c r="E26" s="208">
        <f t="shared" si="26"/>
        <v>0</v>
      </c>
      <c r="F26" s="208">
        <f t="shared" si="27"/>
        <v>0</v>
      </c>
      <c r="G26" s="208">
        <f t="shared" si="28"/>
        <v>0</v>
      </c>
      <c r="H26" s="208">
        <f t="shared" si="29"/>
        <v>0</v>
      </c>
      <c r="I26" s="208">
        <f t="shared" si="30"/>
        <v>0</v>
      </c>
      <c r="J26" s="208">
        <f t="shared" ref="J26:J89" si="31">J$18*$CJ20/100</f>
        <v>0</v>
      </c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9">
        <f t="shared" si="25"/>
        <v>0</v>
      </c>
      <c r="CJ26" s="194">
        <v>7.0481719976275361</v>
      </c>
      <c r="CL26" s="218"/>
    </row>
    <row r="27" spans="1:90" x14ac:dyDescent="0.2">
      <c r="B27" s="90">
        <f t="shared" si="24"/>
        <v>2034</v>
      </c>
      <c r="C27" s="210">
        <v>6.9339857447140041</v>
      </c>
      <c r="D27" s="208">
        <f t="shared" si="23"/>
        <v>0</v>
      </c>
      <c r="E27" s="208">
        <f t="shared" si="26"/>
        <v>0</v>
      </c>
      <c r="F27" s="208">
        <f t="shared" si="27"/>
        <v>0</v>
      </c>
      <c r="G27" s="208">
        <f t="shared" si="28"/>
        <v>0</v>
      </c>
      <c r="H27" s="208">
        <f t="shared" si="29"/>
        <v>0</v>
      </c>
      <c r="I27" s="208">
        <f t="shared" si="30"/>
        <v>0</v>
      </c>
      <c r="J27" s="208">
        <f t="shared" si="31"/>
        <v>0</v>
      </c>
      <c r="K27" s="208">
        <f t="shared" ref="K27:K90" si="32">K$18*$CJ20/100</f>
        <v>0</v>
      </c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9">
        <f t="shared" si="25"/>
        <v>0</v>
      </c>
      <c r="CJ27" s="194">
        <v>6.9341269816868127</v>
      </c>
      <c r="CL27" s="218"/>
    </row>
    <row r="28" spans="1:90" x14ac:dyDescent="0.2">
      <c r="B28" s="90">
        <f t="shared" si="24"/>
        <v>2035</v>
      </c>
      <c r="C28" s="210">
        <v>6.8205762951509179</v>
      </c>
      <c r="D28" s="208">
        <f t="shared" si="23"/>
        <v>0</v>
      </c>
      <c r="E28" s="208">
        <f t="shared" si="26"/>
        <v>0</v>
      </c>
      <c r="F28" s="208">
        <f t="shared" si="27"/>
        <v>0</v>
      </c>
      <c r="G28" s="208">
        <f t="shared" si="28"/>
        <v>0</v>
      </c>
      <c r="H28" s="208">
        <f t="shared" si="29"/>
        <v>0</v>
      </c>
      <c r="I28" s="208">
        <f t="shared" si="30"/>
        <v>0</v>
      </c>
      <c r="J28" s="208">
        <f t="shared" si="31"/>
        <v>0</v>
      </c>
      <c r="K28" s="208">
        <f t="shared" si="32"/>
        <v>0</v>
      </c>
      <c r="L28" s="208">
        <f t="shared" ref="L28:L91" si="33">L$18*$CJ20/100</f>
        <v>0</v>
      </c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9">
        <f t="shared" si="25"/>
        <v>0</v>
      </c>
      <c r="CJ28" s="194">
        <v>6.820611604394121</v>
      </c>
      <c r="CL28" s="218"/>
    </row>
    <row r="29" spans="1:90" x14ac:dyDescent="0.2">
      <c r="B29" s="90">
        <f t="shared" si="24"/>
        <v>2036</v>
      </c>
      <c r="C29" s="210">
        <v>6.7072198094526376</v>
      </c>
      <c r="D29" s="208">
        <f t="shared" si="23"/>
        <v>0</v>
      </c>
      <c r="E29" s="208">
        <f t="shared" si="26"/>
        <v>0</v>
      </c>
      <c r="F29" s="208">
        <f t="shared" si="27"/>
        <v>0</v>
      </c>
      <c r="G29" s="208">
        <f t="shared" si="28"/>
        <v>0</v>
      </c>
      <c r="H29" s="208">
        <f t="shared" si="29"/>
        <v>0</v>
      </c>
      <c r="I29" s="208">
        <f t="shared" si="30"/>
        <v>0</v>
      </c>
      <c r="J29" s="208">
        <f t="shared" si="31"/>
        <v>0</v>
      </c>
      <c r="K29" s="208">
        <f t="shared" si="32"/>
        <v>0</v>
      </c>
      <c r="L29" s="208">
        <f t="shared" si="33"/>
        <v>0</v>
      </c>
      <c r="M29" s="208">
        <f t="shared" ref="M29:M92" si="34">M$18*$CJ20/100</f>
        <v>0</v>
      </c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9">
        <f t="shared" si="25"/>
        <v>0</v>
      </c>
      <c r="CJ29" s="194">
        <v>6.7072286367634373</v>
      </c>
      <c r="CL29" s="218"/>
    </row>
    <row r="30" spans="1:90" x14ac:dyDescent="0.2">
      <c r="B30" s="90">
        <f t="shared" si="24"/>
        <v>2037</v>
      </c>
      <c r="C30" s="210">
        <v>6.5938765647205546</v>
      </c>
      <c r="D30" s="208">
        <f t="shared" si="23"/>
        <v>0</v>
      </c>
      <c r="E30" s="208">
        <f t="shared" si="26"/>
        <v>0</v>
      </c>
      <c r="F30" s="208">
        <f t="shared" si="27"/>
        <v>0</v>
      </c>
      <c r="G30" s="208">
        <f t="shared" si="28"/>
        <v>0</v>
      </c>
      <c r="H30" s="208">
        <f t="shared" si="29"/>
        <v>0</v>
      </c>
      <c r="I30" s="208">
        <f t="shared" si="30"/>
        <v>0</v>
      </c>
      <c r="J30" s="208">
        <f t="shared" si="31"/>
        <v>0</v>
      </c>
      <c r="K30" s="208">
        <f t="shared" si="32"/>
        <v>0</v>
      </c>
      <c r="L30" s="208">
        <f t="shared" si="33"/>
        <v>0</v>
      </c>
      <c r="M30" s="208">
        <f t="shared" si="34"/>
        <v>0</v>
      </c>
      <c r="N30" s="208">
        <f t="shared" ref="N30:N93" si="35">N$18*$CJ20/100</f>
        <v>0</v>
      </c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9">
        <f t="shared" si="25"/>
        <v>0</v>
      </c>
      <c r="CJ30" s="194">
        <v>6.5938787715482565</v>
      </c>
      <c r="CL30" s="218"/>
    </row>
    <row r="31" spans="1:90" x14ac:dyDescent="0.2">
      <c r="B31" s="90">
        <f t="shared" si="24"/>
        <v>2038</v>
      </c>
      <c r="C31" s="210">
        <v>6.4805366302300245</v>
      </c>
      <c r="D31" s="208">
        <f t="shared" si="23"/>
        <v>0</v>
      </c>
      <c r="E31" s="208">
        <f t="shared" si="26"/>
        <v>0</v>
      </c>
      <c r="F31" s="208">
        <f t="shared" si="27"/>
        <v>0</v>
      </c>
      <c r="G31" s="208">
        <f t="shared" si="28"/>
        <v>0</v>
      </c>
      <c r="H31" s="208">
        <f t="shared" si="29"/>
        <v>0</v>
      </c>
      <c r="I31" s="208">
        <f t="shared" si="30"/>
        <v>0</v>
      </c>
      <c r="J31" s="208">
        <f t="shared" si="31"/>
        <v>0</v>
      </c>
      <c r="K31" s="208">
        <f t="shared" si="32"/>
        <v>0</v>
      </c>
      <c r="L31" s="208">
        <f t="shared" si="33"/>
        <v>0</v>
      </c>
      <c r="M31" s="208">
        <f t="shared" si="34"/>
        <v>0</v>
      </c>
      <c r="N31" s="208">
        <f t="shared" si="35"/>
        <v>0</v>
      </c>
      <c r="O31" s="208">
        <f t="shared" ref="O31:O94" si="36">O$18*$CJ20/100</f>
        <v>0</v>
      </c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9">
        <f t="shared" si="25"/>
        <v>0</v>
      </c>
      <c r="CJ31" s="194">
        <v>6.4805371819369499</v>
      </c>
      <c r="CL31" s="218"/>
    </row>
    <row r="32" spans="1:90" x14ac:dyDescent="0.2">
      <c r="B32" s="90">
        <f t="shared" si="24"/>
        <v>2039</v>
      </c>
      <c r="C32" s="210">
        <v>6.3671975232998808</v>
      </c>
      <c r="D32" s="208">
        <f t="shared" si="23"/>
        <v>0</v>
      </c>
      <c r="E32" s="208">
        <f t="shared" si="26"/>
        <v>0</v>
      </c>
      <c r="F32" s="208">
        <f t="shared" si="27"/>
        <v>0</v>
      </c>
      <c r="G32" s="208">
        <f t="shared" si="28"/>
        <v>0</v>
      </c>
      <c r="H32" s="208">
        <f t="shared" si="29"/>
        <v>0</v>
      </c>
      <c r="I32" s="208">
        <f t="shared" si="30"/>
        <v>0</v>
      </c>
      <c r="J32" s="208">
        <f t="shared" si="31"/>
        <v>0</v>
      </c>
      <c r="K32" s="208">
        <f t="shared" si="32"/>
        <v>0</v>
      </c>
      <c r="L32" s="208">
        <f t="shared" si="33"/>
        <v>0</v>
      </c>
      <c r="M32" s="208">
        <f t="shared" si="34"/>
        <v>0</v>
      </c>
      <c r="N32" s="208">
        <f t="shared" si="35"/>
        <v>0</v>
      </c>
      <c r="O32" s="208">
        <f t="shared" si="36"/>
        <v>0</v>
      </c>
      <c r="P32" s="208">
        <f t="shared" ref="P32:P95" si="37">P$18*$CJ20/100</f>
        <v>0</v>
      </c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9">
        <f t="shared" si="25"/>
        <v>0</v>
      </c>
      <c r="CJ32" s="194">
        <v>6.3671976612266121</v>
      </c>
      <c r="CL32" s="218"/>
    </row>
    <row r="33" spans="2:90" x14ac:dyDescent="0.2">
      <c r="B33" s="90">
        <f t="shared" si="24"/>
        <v>2040</v>
      </c>
      <c r="C33" s="210">
        <v>6.253858623259835</v>
      </c>
      <c r="D33" s="208">
        <f t="shared" si="23"/>
        <v>0</v>
      </c>
      <c r="E33" s="208">
        <f t="shared" si="26"/>
        <v>0</v>
      </c>
      <c r="F33" s="208">
        <f t="shared" si="27"/>
        <v>0</v>
      </c>
      <c r="G33" s="208">
        <f t="shared" si="28"/>
        <v>0</v>
      </c>
      <c r="H33" s="208">
        <f t="shared" si="29"/>
        <v>0</v>
      </c>
      <c r="I33" s="208">
        <f t="shared" si="30"/>
        <v>0</v>
      </c>
      <c r="J33" s="208">
        <f t="shared" si="31"/>
        <v>0</v>
      </c>
      <c r="K33" s="208">
        <f t="shared" si="32"/>
        <v>0</v>
      </c>
      <c r="L33" s="208">
        <f t="shared" si="33"/>
        <v>0</v>
      </c>
      <c r="M33" s="208">
        <f t="shared" si="34"/>
        <v>0</v>
      </c>
      <c r="N33" s="208">
        <f t="shared" si="35"/>
        <v>0</v>
      </c>
      <c r="O33" s="208">
        <f t="shared" si="36"/>
        <v>0</v>
      </c>
      <c r="P33" s="208">
        <f t="shared" si="37"/>
        <v>0</v>
      </c>
      <c r="Q33" s="208">
        <f t="shared" ref="Q33:Q96" si="38">Q$18*$CJ20/100</f>
        <v>0</v>
      </c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9">
        <f t="shared" si="25"/>
        <v>0</v>
      </c>
      <c r="CJ33" s="194">
        <v>6.2538586577415174</v>
      </c>
      <c r="CL33" s="218"/>
    </row>
    <row r="34" spans="2:90" x14ac:dyDescent="0.2">
      <c r="B34" s="90">
        <f t="shared" si="24"/>
        <v>2041</v>
      </c>
      <c r="C34" s="210">
        <v>6.1405197749423124</v>
      </c>
      <c r="D34" s="208">
        <f t="shared" si="23"/>
        <v>0</v>
      </c>
      <c r="E34" s="208">
        <f t="shared" si="26"/>
        <v>0</v>
      </c>
      <c r="F34" s="208">
        <f t="shared" si="27"/>
        <v>0</v>
      </c>
      <c r="G34" s="208">
        <f t="shared" si="28"/>
        <v>0</v>
      </c>
      <c r="H34" s="208">
        <f t="shared" si="29"/>
        <v>0</v>
      </c>
      <c r="I34" s="208">
        <f t="shared" si="30"/>
        <v>0</v>
      </c>
      <c r="J34" s="208">
        <f t="shared" si="31"/>
        <v>0</v>
      </c>
      <c r="K34" s="208">
        <f t="shared" si="32"/>
        <v>0</v>
      </c>
      <c r="L34" s="208">
        <f t="shared" si="33"/>
        <v>0</v>
      </c>
      <c r="M34" s="208">
        <f t="shared" si="34"/>
        <v>0</v>
      </c>
      <c r="N34" s="208">
        <f t="shared" si="35"/>
        <v>0</v>
      </c>
      <c r="O34" s="208">
        <f t="shared" si="36"/>
        <v>0</v>
      </c>
      <c r="P34" s="208">
        <f t="shared" si="37"/>
        <v>0</v>
      </c>
      <c r="Q34" s="208">
        <f t="shared" si="38"/>
        <v>0</v>
      </c>
      <c r="R34" s="208">
        <f t="shared" ref="R34:R97" si="39">R$18*$CJ20/100</f>
        <v>0</v>
      </c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9">
        <f t="shared" si="25"/>
        <v>0</v>
      </c>
      <c r="CJ34" s="194">
        <v>6.1405197835627332</v>
      </c>
      <c r="CL34" s="218"/>
    </row>
    <row r="35" spans="2:90" x14ac:dyDescent="0.2">
      <c r="B35" s="90">
        <f t="shared" si="24"/>
        <v>2042</v>
      </c>
      <c r="C35" s="210">
        <v>6.0271809395554214</v>
      </c>
      <c r="D35" s="208">
        <f t="shared" si="23"/>
        <v>0</v>
      </c>
      <c r="E35" s="208">
        <f t="shared" si="26"/>
        <v>0</v>
      </c>
      <c r="F35" s="208">
        <f t="shared" si="27"/>
        <v>0</v>
      </c>
      <c r="G35" s="208">
        <f t="shared" si="28"/>
        <v>0</v>
      </c>
      <c r="H35" s="208">
        <f t="shared" si="29"/>
        <v>0</v>
      </c>
      <c r="I35" s="208">
        <f t="shared" si="30"/>
        <v>0</v>
      </c>
      <c r="J35" s="208">
        <f t="shared" si="31"/>
        <v>0</v>
      </c>
      <c r="K35" s="208">
        <f t="shared" si="32"/>
        <v>0</v>
      </c>
      <c r="L35" s="208">
        <f t="shared" si="33"/>
        <v>0</v>
      </c>
      <c r="M35" s="208">
        <f t="shared" si="34"/>
        <v>0</v>
      </c>
      <c r="N35" s="208">
        <f t="shared" si="35"/>
        <v>0</v>
      </c>
      <c r="O35" s="208">
        <f t="shared" si="36"/>
        <v>0</v>
      </c>
      <c r="P35" s="208">
        <f t="shared" si="37"/>
        <v>0</v>
      </c>
      <c r="Q35" s="208">
        <f t="shared" si="38"/>
        <v>0</v>
      </c>
      <c r="R35" s="208">
        <f t="shared" si="39"/>
        <v>0</v>
      </c>
      <c r="S35" s="208">
        <f t="shared" ref="S35:S98" si="40">S$18*$CJ20/100</f>
        <v>0</v>
      </c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9">
        <f t="shared" si="25"/>
        <v>0</v>
      </c>
      <c r="CJ35" s="194">
        <v>6.027180941710526</v>
      </c>
      <c r="CL35" s="218"/>
    </row>
    <row r="36" spans="2:90" x14ac:dyDescent="0.2">
      <c r="B36" s="90">
        <f t="shared" si="24"/>
        <v>2043</v>
      </c>
      <c r="C36" s="210">
        <v>5.9138421074011873</v>
      </c>
      <c r="D36" s="208">
        <f t="shared" si="23"/>
        <v>0</v>
      </c>
      <c r="E36" s="208">
        <f t="shared" si="26"/>
        <v>0</v>
      </c>
      <c r="F36" s="208">
        <f t="shared" si="27"/>
        <v>0</v>
      </c>
      <c r="G36" s="208">
        <f t="shared" si="28"/>
        <v>0</v>
      </c>
      <c r="H36" s="208">
        <f t="shared" si="29"/>
        <v>0</v>
      </c>
      <c r="I36" s="208">
        <f t="shared" si="30"/>
        <v>0</v>
      </c>
      <c r="J36" s="208">
        <f t="shared" si="31"/>
        <v>0</v>
      </c>
      <c r="K36" s="208">
        <f t="shared" si="32"/>
        <v>0</v>
      </c>
      <c r="L36" s="208">
        <f t="shared" si="33"/>
        <v>0</v>
      </c>
      <c r="M36" s="208">
        <f t="shared" si="34"/>
        <v>0</v>
      </c>
      <c r="N36" s="208">
        <f t="shared" si="35"/>
        <v>0</v>
      </c>
      <c r="O36" s="208">
        <f t="shared" si="36"/>
        <v>0</v>
      </c>
      <c r="P36" s="208">
        <f t="shared" si="37"/>
        <v>0</v>
      </c>
      <c r="Q36" s="208">
        <f t="shared" si="38"/>
        <v>0</v>
      </c>
      <c r="R36" s="208">
        <f t="shared" si="39"/>
        <v>0</v>
      </c>
      <c r="S36" s="208">
        <f t="shared" si="40"/>
        <v>0</v>
      </c>
      <c r="T36" s="208">
        <f t="shared" ref="T36:T99" si="41">T$18*$CJ20/100</f>
        <v>0</v>
      </c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9">
        <f t="shared" si="25"/>
        <v>0</v>
      </c>
      <c r="CJ36" s="194">
        <v>5.9138421079399635</v>
      </c>
      <c r="CL36" s="218"/>
    </row>
    <row r="37" spans="2:90" x14ac:dyDescent="0.2">
      <c r="B37" s="90">
        <f t="shared" si="24"/>
        <v>2044</v>
      </c>
      <c r="C37" s="210">
        <v>5.8005032760551192</v>
      </c>
      <c r="D37" s="208">
        <f t="shared" si="23"/>
        <v>0</v>
      </c>
      <c r="E37" s="208">
        <f t="shared" si="26"/>
        <v>0</v>
      </c>
      <c r="F37" s="208">
        <f t="shared" si="27"/>
        <v>0</v>
      </c>
      <c r="G37" s="208">
        <f t="shared" si="28"/>
        <v>0</v>
      </c>
      <c r="H37" s="208">
        <f t="shared" si="29"/>
        <v>0</v>
      </c>
      <c r="I37" s="208">
        <f t="shared" si="30"/>
        <v>0</v>
      </c>
      <c r="J37" s="208">
        <f t="shared" si="31"/>
        <v>0</v>
      </c>
      <c r="K37" s="208">
        <f t="shared" si="32"/>
        <v>0</v>
      </c>
      <c r="L37" s="208">
        <f t="shared" si="33"/>
        <v>0</v>
      </c>
      <c r="M37" s="208">
        <f t="shared" si="34"/>
        <v>0</v>
      </c>
      <c r="N37" s="208">
        <f t="shared" si="35"/>
        <v>0</v>
      </c>
      <c r="O37" s="208">
        <f t="shared" si="36"/>
        <v>0</v>
      </c>
      <c r="P37" s="208">
        <f t="shared" si="37"/>
        <v>0</v>
      </c>
      <c r="Q37" s="208">
        <f t="shared" si="38"/>
        <v>0</v>
      </c>
      <c r="R37" s="208">
        <f t="shared" si="39"/>
        <v>0</v>
      </c>
      <c r="S37" s="208">
        <f t="shared" si="40"/>
        <v>0</v>
      </c>
      <c r="T37" s="208">
        <f t="shared" si="41"/>
        <v>0</v>
      </c>
      <c r="U37" s="208">
        <f t="shared" ref="U37:U100" si="42">U$18*$CJ20/100</f>
        <v>0</v>
      </c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9">
        <f t="shared" si="25"/>
        <v>0</v>
      </c>
      <c r="CJ37" s="194">
        <v>5.8005032761898132</v>
      </c>
      <c r="CL37" s="218"/>
    </row>
    <row r="38" spans="2:90" x14ac:dyDescent="0.2">
      <c r="B38" s="90">
        <f t="shared" si="24"/>
        <v>2045</v>
      </c>
      <c r="C38" s="210">
        <v>5.6871644449110903</v>
      </c>
      <c r="D38" s="208">
        <f t="shared" si="23"/>
        <v>0</v>
      </c>
      <c r="E38" s="208">
        <f t="shared" si="26"/>
        <v>0</v>
      </c>
      <c r="F38" s="208">
        <f t="shared" si="27"/>
        <v>0</v>
      </c>
      <c r="G38" s="208">
        <f t="shared" si="28"/>
        <v>0</v>
      </c>
      <c r="H38" s="208">
        <f t="shared" si="29"/>
        <v>0</v>
      </c>
      <c r="I38" s="208">
        <f t="shared" si="30"/>
        <v>0</v>
      </c>
      <c r="J38" s="208">
        <f t="shared" si="31"/>
        <v>0</v>
      </c>
      <c r="K38" s="208">
        <f t="shared" si="32"/>
        <v>0</v>
      </c>
      <c r="L38" s="208">
        <f t="shared" si="33"/>
        <v>0</v>
      </c>
      <c r="M38" s="208">
        <f t="shared" si="34"/>
        <v>0</v>
      </c>
      <c r="N38" s="208">
        <f t="shared" si="35"/>
        <v>0</v>
      </c>
      <c r="O38" s="208">
        <f t="shared" si="36"/>
        <v>0</v>
      </c>
      <c r="P38" s="208">
        <f t="shared" si="37"/>
        <v>0</v>
      </c>
      <c r="Q38" s="208">
        <f t="shared" si="38"/>
        <v>0</v>
      </c>
      <c r="R38" s="208">
        <f t="shared" si="39"/>
        <v>0</v>
      </c>
      <c r="S38" s="208">
        <f t="shared" si="40"/>
        <v>0</v>
      </c>
      <c r="T38" s="208">
        <f t="shared" si="41"/>
        <v>0</v>
      </c>
      <c r="U38" s="208">
        <f t="shared" si="42"/>
        <v>0</v>
      </c>
      <c r="V38" s="208">
        <f t="shared" ref="V38:V100" si="43">V$18*$CJ20/100</f>
        <v>0</v>
      </c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9">
        <f t="shared" si="25"/>
        <v>0</v>
      </c>
      <c r="CJ38" s="194">
        <v>5.6871644449447647</v>
      </c>
      <c r="CL38" s="218"/>
    </row>
    <row r="39" spans="2:90" x14ac:dyDescent="0.2">
      <c r="B39" s="90">
        <f t="shared" si="24"/>
        <v>2046</v>
      </c>
      <c r="C39" s="210">
        <v>5.573825613817573</v>
      </c>
      <c r="D39" s="208">
        <f t="shared" si="23"/>
        <v>0</v>
      </c>
      <c r="E39" s="208">
        <f t="shared" si="26"/>
        <v>0</v>
      </c>
      <c r="F39" s="208">
        <f t="shared" si="27"/>
        <v>0</v>
      </c>
      <c r="G39" s="208">
        <f t="shared" si="28"/>
        <v>0</v>
      </c>
      <c r="H39" s="208">
        <f t="shared" si="29"/>
        <v>0</v>
      </c>
      <c r="I39" s="208">
        <f t="shared" si="30"/>
        <v>0</v>
      </c>
      <c r="J39" s="208">
        <f t="shared" si="31"/>
        <v>0</v>
      </c>
      <c r="K39" s="208">
        <f t="shared" si="32"/>
        <v>0</v>
      </c>
      <c r="L39" s="208">
        <f t="shared" si="33"/>
        <v>0</v>
      </c>
      <c r="M39" s="208">
        <f t="shared" si="34"/>
        <v>0</v>
      </c>
      <c r="N39" s="208">
        <f t="shared" si="35"/>
        <v>0</v>
      </c>
      <c r="O39" s="208">
        <f t="shared" si="36"/>
        <v>0</v>
      </c>
      <c r="P39" s="208">
        <f t="shared" si="37"/>
        <v>0</v>
      </c>
      <c r="Q39" s="208">
        <f t="shared" si="38"/>
        <v>0</v>
      </c>
      <c r="R39" s="208">
        <f t="shared" si="39"/>
        <v>0</v>
      </c>
      <c r="S39" s="208">
        <f t="shared" si="40"/>
        <v>0</v>
      </c>
      <c r="T39" s="208">
        <f t="shared" si="41"/>
        <v>0</v>
      </c>
      <c r="U39" s="208">
        <f t="shared" si="42"/>
        <v>0</v>
      </c>
      <c r="V39" s="208">
        <f t="shared" si="43"/>
        <v>0</v>
      </c>
      <c r="W39" s="208">
        <f t="shared" ref="W39:W100" si="44">W$18*$CJ20/100</f>
        <v>0</v>
      </c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9">
        <f t="shared" si="25"/>
        <v>0</v>
      </c>
      <c r="CJ39" s="194">
        <v>5.5738256138259921</v>
      </c>
      <c r="CL39" s="218"/>
    </row>
    <row r="40" spans="2:90" x14ac:dyDescent="0.2">
      <c r="B40" s="90">
        <f t="shared" si="24"/>
        <v>2047</v>
      </c>
      <c r="C40" s="210">
        <v>5.460486782736683</v>
      </c>
      <c r="D40" s="208">
        <f t="shared" si="23"/>
        <v>0</v>
      </c>
      <c r="E40" s="208">
        <f t="shared" si="26"/>
        <v>0</v>
      </c>
      <c r="F40" s="208">
        <f t="shared" si="27"/>
        <v>0</v>
      </c>
      <c r="G40" s="208">
        <f t="shared" si="28"/>
        <v>0</v>
      </c>
      <c r="H40" s="208">
        <f t="shared" si="29"/>
        <v>0</v>
      </c>
      <c r="I40" s="208">
        <f t="shared" si="30"/>
        <v>0</v>
      </c>
      <c r="J40" s="208">
        <f t="shared" si="31"/>
        <v>0</v>
      </c>
      <c r="K40" s="208">
        <f t="shared" si="32"/>
        <v>0</v>
      </c>
      <c r="L40" s="208">
        <f t="shared" si="33"/>
        <v>0</v>
      </c>
      <c r="M40" s="208">
        <f t="shared" si="34"/>
        <v>0</v>
      </c>
      <c r="N40" s="208">
        <f t="shared" si="35"/>
        <v>0</v>
      </c>
      <c r="O40" s="208">
        <f t="shared" si="36"/>
        <v>0</v>
      </c>
      <c r="P40" s="208">
        <f t="shared" si="37"/>
        <v>0</v>
      </c>
      <c r="Q40" s="208">
        <f t="shared" si="38"/>
        <v>0</v>
      </c>
      <c r="R40" s="208">
        <f t="shared" si="39"/>
        <v>0</v>
      </c>
      <c r="S40" s="208">
        <f t="shared" si="40"/>
        <v>0</v>
      </c>
      <c r="T40" s="208">
        <f t="shared" si="41"/>
        <v>0</v>
      </c>
      <c r="U40" s="208">
        <f t="shared" si="42"/>
        <v>0</v>
      </c>
      <c r="V40" s="208">
        <f t="shared" si="43"/>
        <v>0</v>
      </c>
      <c r="W40" s="208">
        <f t="shared" si="44"/>
        <v>0</v>
      </c>
      <c r="X40" s="208">
        <f t="shared" ref="X40:X100" si="45">X$18*$CJ20/100</f>
        <v>0</v>
      </c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9">
        <f t="shared" si="25"/>
        <v>0</v>
      </c>
      <c r="CJ40" s="194">
        <v>5.460486782738788</v>
      </c>
      <c r="CL40" s="218"/>
    </row>
    <row r="41" spans="2:90" x14ac:dyDescent="0.2">
      <c r="B41" s="90">
        <f t="shared" si="24"/>
        <v>2048</v>
      </c>
      <c r="C41" s="210">
        <v>5.3471479516589504</v>
      </c>
      <c r="D41" s="208">
        <f t="shared" si="23"/>
        <v>0</v>
      </c>
      <c r="E41" s="208">
        <f t="shared" si="26"/>
        <v>0</v>
      </c>
      <c r="F41" s="208">
        <f t="shared" si="27"/>
        <v>0</v>
      </c>
      <c r="G41" s="208">
        <f t="shared" si="28"/>
        <v>0</v>
      </c>
      <c r="H41" s="208">
        <f t="shared" si="29"/>
        <v>0</v>
      </c>
      <c r="I41" s="208">
        <f t="shared" si="30"/>
        <v>0</v>
      </c>
      <c r="J41" s="208">
        <f t="shared" si="31"/>
        <v>0</v>
      </c>
      <c r="K41" s="208">
        <f t="shared" si="32"/>
        <v>0</v>
      </c>
      <c r="L41" s="208">
        <f t="shared" si="33"/>
        <v>0</v>
      </c>
      <c r="M41" s="208">
        <f t="shared" si="34"/>
        <v>0</v>
      </c>
      <c r="N41" s="208">
        <f t="shared" si="35"/>
        <v>0</v>
      </c>
      <c r="O41" s="208">
        <f t="shared" si="36"/>
        <v>0</v>
      </c>
      <c r="P41" s="208">
        <f t="shared" si="37"/>
        <v>0</v>
      </c>
      <c r="Q41" s="208">
        <f t="shared" si="38"/>
        <v>0</v>
      </c>
      <c r="R41" s="208">
        <f t="shared" si="39"/>
        <v>0</v>
      </c>
      <c r="S41" s="208">
        <f t="shared" si="40"/>
        <v>0</v>
      </c>
      <c r="T41" s="208">
        <f t="shared" si="41"/>
        <v>0</v>
      </c>
      <c r="U41" s="208">
        <f t="shared" si="42"/>
        <v>0</v>
      </c>
      <c r="V41" s="208">
        <f t="shared" si="43"/>
        <v>0</v>
      </c>
      <c r="W41" s="208">
        <f t="shared" si="44"/>
        <v>0</v>
      </c>
      <c r="X41" s="208">
        <f t="shared" si="45"/>
        <v>0</v>
      </c>
      <c r="Y41" s="208">
        <f t="shared" ref="Y41:Y100" si="46">Y$18*$CJ20/100</f>
        <v>0</v>
      </c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9">
        <f t="shared" si="25"/>
        <v>0</v>
      </c>
      <c r="CJ41" s="194">
        <v>5.3471479516594762</v>
      </c>
      <c r="CL41" s="218"/>
    </row>
    <row r="42" spans="2:90" x14ac:dyDescent="0.2">
      <c r="B42" s="90">
        <f t="shared" si="24"/>
        <v>2049</v>
      </c>
      <c r="C42" s="210">
        <v>5.2338091205820065</v>
      </c>
      <c r="D42" s="208">
        <f t="shared" si="23"/>
        <v>0</v>
      </c>
      <c r="E42" s="208">
        <f t="shared" si="26"/>
        <v>0</v>
      </c>
      <c r="F42" s="208">
        <f t="shared" si="27"/>
        <v>0</v>
      </c>
      <c r="G42" s="208">
        <f t="shared" si="28"/>
        <v>0</v>
      </c>
      <c r="H42" s="208">
        <f t="shared" si="29"/>
        <v>0</v>
      </c>
      <c r="I42" s="208">
        <f t="shared" si="30"/>
        <v>0</v>
      </c>
      <c r="J42" s="208">
        <f t="shared" si="31"/>
        <v>0</v>
      </c>
      <c r="K42" s="208">
        <f t="shared" si="32"/>
        <v>0</v>
      </c>
      <c r="L42" s="208">
        <f t="shared" si="33"/>
        <v>0</v>
      </c>
      <c r="M42" s="208">
        <f t="shared" si="34"/>
        <v>0</v>
      </c>
      <c r="N42" s="208">
        <f t="shared" si="35"/>
        <v>0</v>
      </c>
      <c r="O42" s="208">
        <f t="shared" si="36"/>
        <v>0</v>
      </c>
      <c r="P42" s="208">
        <f t="shared" si="37"/>
        <v>0</v>
      </c>
      <c r="Q42" s="208">
        <f t="shared" si="38"/>
        <v>0</v>
      </c>
      <c r="R42" s="208">
        <f t="shared" si="39"/>
        <v>0</v>
      </c>
      <c r="S42" s="208">
        <f t="shared" si="40"/>
        <v>0</v>
      </c>
      <c r="T42" s="208">
        <f t="shared" si="41"/>
        <v>0</v>
      </c>
      <c r="U42" s="208">
        <f t="shared" si="42"/>
        <v>0</v>
      </c>
      <c r="V42" s="208">
        <f t="shared" si="43"/>
        <v>0</v>
      </c>
      <c r="W42" s="208">
        <f t="shared" si="44"/>
        <v>0</v>
      </c>
      <c r="X42" s="208">
        <f t="shared" si="45"/>
        <v>0</v>
      </c>
      <c r="Y42" s="208">
        <f t="shared" si="46"/>
        <v>0</v>
      </c>
      <c r="Z42" s="208">
        <f t="shared" ref="Z42:Z100" si="47">Z$18*$CJ20/100</f>
        <v>0</v>
      </c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9">
        <f t="shared" si="25"/>
        <v>0</v>
      </c>
      <c r="CJ42" s="194">
        <v>5.233809120582138</v>
      </c>
      <c r="CL42" s="218"/>
    </row>
    <row r="43" spans="2:90" x14ac:dyDescent="0.2">
      <c r="B43" s="90">
        <f t="shared" si="24"/>
        <v>2050</v>
      </c>
      <c r="C43" s="210">
        <v>5.120470289505259</v>
      </c>
      <c r="D43" s="208">
        <f t="shared" si="23"/>
        <v>0</v>
      </c>
      <c r="E43" s="208">
        <f t="shared" si="26"/>
        <v>0</v>
      </c>
      <c r="F43" s="208">
        <f t="shared" si="27"/>
        <v>0</v>
      </c>
      <c r="G43" s="208">
        <f t="shared" si="28"/>
        <v>0</v>
      </c>
      <c r="H43" s="208">
        <f t="shared" si="29"/>
        <v>0</v>
      </c>
      <c r="I43" s="208">
        <f t="shared" si="30"/>
        <v>0</v>
      </c>
      <c r="J43" s="208">
        <f t="shared" si="31"/>
        <v>0</v>
      </c>
      <c r="K43" s="208">
        <f t="shared" si="32"/>
        <v>0</v>
      </c>
      <c r="L43" s="208">
        <f t="shared" si="33"/>
        <v>0</v>
      </c>
      <c r="M43" s="208">
        <f t="shared" si="34"/>
        <v>0</v>
      </c>
      <c r="N43" s="208">
        <f t="shared" si="35"/>
        <v>0</v>
      </c>
      <c r="O43" s="208">
        <f t="shared" si="36"/>
        <v>0</v>
      </c>
      <c r="P43" s="208">
        <f t="shared" si="37"/>
        <v>0</v>
      </c>
      <c r="Q43" s="208">
        <f t="shared" si="38"/>
        <v>0</v>
      </c>
      <c r="R43" s="208">
        <f t="shared" si="39"/>
        <v>0</v>
      </c>
      <c r="S43" s="208">
        <f t="shared" si="40"/>
        <v>0</v>
      </c>
      <c r="T43" s="208">
        <f t="shared" si="41"/>
        <v>0</v>
      </c>
      <c r="U43" s="208">
        <f t="shared" si="42"/>
        <v>0</v>
      </c>
      <c r="V43" s="208">
        <f t="shared" si="43"/>
        <v>0</v>
      </c>
      <c r="W43" s="208">
        <f t="shared" si="44"/>
        <v>0</v>
      </c>
      <c r="X43" s="208">
        <f t="shared" si="45"/>
        <v>0</v>
      </c>
      <c r="Y43" s="208">
        <f t="shared" si="46"/>
        <v>0</v>
      </c>
      <c r="Z43" s="208">
        <f t="shared" si="47"/>
        <v>0</v>
      </c>
      <c r="AA43" s="208">
        <f t="shared" ref="AA43:AA100" si="48">AA$18*$CJ20/100</f>
        <v>0</v>
      </c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  <c r="CG43" s="209">
        <f t="shared" si="25"/>
        <v>0</v>
      </c>
      <c r="CJ43" s="194">
        <v>5.1204702895052918</v>
      </c>
      <c r="CL43" s="218"/>
    </row>
    <row r="44" spans="2:90" x14ac:dyDescent="0.2">
      <c r="B44" s="90">
        <f t="shared" si="24"/>
        <v>2051</v>
      </c>
      <c r="C44" s="210">
        <v>5.007131458428562</v>
      </c>
      <c r="D44" s="208">
        <f t="shared" si="23"/>
        <v>0</v>
      </c>
      <c r="E44" s="208">
        <f t="shared" si="26"/>
        <v>0</v>
      </c>
      <c r="F44" s="208">
        <f t="shared" si="27"/>
        <v>0</v>
      </c>
      <c r="G44" s="208">
        <f t="shared" si="28"/>
        <v>0</v>
      </c>
      <c r="H44" s="208">
        <f t="shared" si="29"/>
        <v>0</v>
      </c>
      <c r="I44" s="208">
        <f t="shared" si="30"/>
        <v>0</v>
      </c>
      <c r="J44" s="208">
        <f t="shared" si="31"/>
        <v>0</v>
      </c>
      <c r="K44" s="208">
        <f t="shared" si="32"/>
        <v>0</v>
      </c>
      <c r="L44" s="208">
        <f t="shared" si="33"/>
        <v>0</v>
      </c>
      <c r="M44" s="208">
        <f t="shared" si="34"/>
        <v>0</v>
      </c>
      <c r="N44" s="208">
        <f t="shared" si="35"/>
        <v>0</v>
      </c>
      <c r="O44" s="208">
        <f t="shared" si="36"/>
        <v>0</v>
      </c>
      <c r="P44" s="208">
        <f t="shared" si="37"/>
        <v>0</v>
      </c>
      <c r="Q44" s="208">
        <f t="shared" si="38"/>
        <v>0</v>
      </c>
      <c r="R44" s="208">
        <f t="shared" si="39"/>
        <v>0</v>
      </c>
      <c r="S44" s="208">
        <f t="shared" si="40"/>
        <v>0</v>
      </c>
      <c r="T44" s="208">
        <f t="shared" si="41"/>
        <v>0</v>
      </c>
      <c r="U44" s="208">
        <f t="shared" si="42"/>
        <v>0</v>
      </c>
      <c r="V44" s="208">
        <f t="shared" si="43"/>
        <v>0</v>
      </c>
      <c r="W44" s="208">
        <f t="shared" si="44"/>
        <v>0</v>
      </c>
      <c r="X44" s="208">
        <f t="shared" si="45"/>
        <v>0</v>
      </c>
      <c r="Y44" s="208">
        <f t="shared" si="46"/>
        <v>0</v>
      </c>
      <c r="Z44" s="208">
        <f t="shared" si="47"/>
        <v>0</v>
      </c>
      <c r="AA44" s="208">
        <f t="shared" si="48"/>
        <v>0</v>
      </c>
      <c r="AB44" s="208">
        <f t="shared" ref="AB44:AB100" si="49">AB$18*$CJ20/100</f>
        <v>0</v>
      </c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9">
        <f t="shared" si="25"/>
        <v>0</v>
      </c>
      <c r="CJ44" s="194">
        <v>5.0071314584285709</v>
      </c>
      <c r="CL44" s="218"/>
    </row>
    <row r="45" spans="2:90" x14ac:dyDescent="0.2">
      <c r="B45" s="90">
        <f t="shared" si="24"/>
        <v>2052</v>
      </c>
      <c r="C45" s="210">
        <v>4.8937926273518784</v>
      </c>
      <c r="D45" s="208">
        <f t="shared" si="23"/>
        <v>0</v>
      </c>
      <c r="E45" s="208">
        <f t="shared" si="26"/>
        <v>0</v>
      </c>
      <c r="F45" s="208">
        <f t="shared" si="27"/>
        <v>0</v>
      </c>
      <c r="G45" s="208">
        <f t="shared" si="28"/>
        <v>0</v>
      </c>
      <c r="H45" s="208">
        <f t="shared" si="29"/>
        <v>0</v>
      </c>
      <c r="I45" s="208">
        <f t="shared" si="30"/>
        <v>0</v>
      </c>
      <c r="J45" s="208">
        <f t="shared" si="31"/>
        <v>0</v>
      </c>
      <c r="K45" s="208">
        <f t="shared" si="32"/>
        <v>0</v>
      </c>
      <c r="L45" s="208">
        <f t="shared" si="33"/>
        <v>0</v>
      </c>
      <c r="M45" s="208">
        <f t="shared" si="34"/>
        <v>0</v>
      </c>
      <c r="N45" s="208">
        <f t="shared" si="35"/>
        <v>0</v>
      </c>
      <c r="O45" s="208">
        <f t="shared" si="36"/>
        <v>0</v>
      </c>
      <c r="P45" s="208">
        <f t="shared" si="37"/>
        <v>0</v>
      </c>
      <c r="Q45" s="208">
        <f t="shared" si="38"/>
        <v>0</v>
      </c>
      <c r="R45" s="208">
        <f t="shared" si="39"/>
        <v>0</v>
      </c>
      <c r="S45" s="208">
        <f t="shared" si="40"/>
        <v>0</v>
      </c>
      <c r="T45" s="208">
        <f t="shared" si="41"/>
        <v>0</v>
      </c>
      <c r="U45" s="208">
        <f t="shared" si="42"/>
        <v>0</v>
      </c>
      <c r="V45" s="208">
        <f t="shared" si="43"/>
        <v>0</v>
      </c>
      <c r="W45" s="208">
        <f t="shared" si="44"/>
        <v>0</v>
      </c>
      <c r="X45" s="208">
        <f t="shared" si="45"/>
        <v>0</v>
      </c>
      <c r="Y45" s="208">
        <f t="shared" si="46"/>
        <v>0</v>
      </c>
      <c r="Z45" s="208">
        <f t="shared" si="47"/>
        <v>0</v>
      </c>
      <c r="AA45" s="208">
        <f t="shared" si="48"/>
        <v>0</v>
      </c>
      <c r="AB45" s="208">
        <f t="shared" si="49"/>
        <v>0</v>
      </c>
      <c r="AC45" s="208">
        <f>AC$18*$CJ20/100</f>
        <v>0</v>
      </c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9">
        <f t="shared" si="25"/>
        <v>0</v>
      </c>
      <c r="CJ45" s="194">
        <v>4.8937926273518793</v>
      </c>
      <c r="CL45" s="218"/>
    </row>
    <row r="46" spans="2:90" x14ac:dyDescent="0.2">
      <c r="B46" s="90">
        <f t="shared" si="24"/>
        <v>2053</v>
      </c>
      <c r="C46" s="210">
        <v>4.7804537962751965</v>
      </c>
      <c r="D46" s="208">
        <f t="shared" si="23"/>
        <v>0</v>
      </c>
      <c r="E46" s="208">
        <f t="shared" si="26"/>
        <v>0</v>
      </c>
      <c r="F46" s="208">
        <f t="shared" si="27"/>
        <v>0</v>
      </c>
      <c r="G46" s="208">
        <f t="shared" si="28"/>
        <v>0</v>
      </c>
      <c r="H46" s="208">
        <f t="shared" si="29"/>
        <v>0</v>
      </c>
      <c r="I46" s="208">
        <f t="shared" si="30"/>
        <v>0</v>
      </c>
      <c r="J46" s="208">
        <f t="shared" si="31"/>
        <v>0</v>
      </c>
      <c r="K46" s="208">
        <f t="shared" si="32"/>
        <v>0</v>
      </c>
      <c r="L46" s="208">
        <f t="shared" si="33"/>
        <v>0</v>
      </c>
      <c r="M46" s="208">
        <f t="shared" si="34"/>
        <v>0</v>
      </c>
      <c r="N46" s="208">
        <f t="shared" si="35"/>
        <v>0</v>
      </c>
      <c r="O46" s="208">
        <f t="shared" si="36"/>
        <v>0</v>
      </c>
      <c r="P46" s="208">
        <f t="shared" si="37"/>
        <v>0</v>
      </c>
      <c r="Q46" s="208">
        <f t="shared" si="38"/>
        <v>0</v>
      </c>
      <c r="R46" s="208">
        <f t="shared" si="39"/>
        <v>0</v>
      </c>
      <c r="S46" s="208">
        <f t="shared" si="40"/>
        <v>0</v>
      </c>
      <c r="T46" s="208">
        <f t="shared" si="41"/>
        <v>0</v>
      </c>
      <c r="U46" s="208">
        <f t="shared" si="42"/>
        <v>0</v>
      </c>
      <c r="V46" s="208">
        <f t="shared" si="43"/>
        <v>0</v>
      </c>
      <c r="W46" s="208">
        <f t="shared" si="44"/>
        <v>0</v>
      </c>
      <c r="X46" s="208">
        <f t="shared" si="45"/>
        <v>0</v>
      </c>
      <c r="Y46" s="208">
        <f t="shared" si="46"/>
        <v>0</v>
      </c>
      <c r="Z46" s="208">
        <f t="shared" si="47"/>
        <v>0</v>
      </c>
      <c r="AA46" s="208">
        <f t="shared" si="48"/>
        <v>0</v>
      </c>
      <c r="AB46" s="208">
        <f t="shared" si="49"/>
        <v>0</v>
      </c>
      <c r="AC46" s="208">
        <f t="shared" ref="AC46:AC100" si="50">AC$18*$CJ21/100</f>
        <v>0</v>
      </c>
      <c r="AD46" s="208">
        <f t="shared" ref="AD46:AD100" si="51">AD$18*$CJ20/100</f>
        <v>0</v>
      </c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9">
        <f t="shared" si="25"/>
        <v>0</v>
      </c>
      <c r="CJ46" s="194">
        <v>4.7804537962751965</v>
      </c>
      <c r="CL46" s="218"/>
    </row>
    <row r="47" spans="2:90" x14ac:dyDescent="0.2">
      <c r="B47" s="90">
        <f t="shared" si="24"/>
        <v>2054</v>
      </c>
      <c r="C47" s="210">
        <v>4.6671149651985147</v>
      </c>
      <c r="D47" s="208">
        <f t="shared" si="23"/>
        <v>0</v>
      </c>
      <c r="E47" s="208">
        <f t="shared" si="26"/>
        <v>0</v>
      </c>
      <c r="F47" s="208">
        <f t="shared" si="27"/>
        <v>0</v>
      </c>
      <c r="G47" s="208">
        <f t="shared" si="28"/>
        <v>0</v>
      </c>
      <c r="H47" s="208">
        <f t="shared" si="29"/>
        <v>0</v>
      </c>
      <c r="I47" s="208">
        <f t="shared" si="30"/>
        <v>0</v>
      </c>
      <c r="J47" s="208">
        <f t="shared" si="31"/>
        <v>0</v>
      </c>
      <c r="K47" s="208">
        <f t="shared" si="32"/>
        <v>0</v>
      </c>
      <c r="L47" s="208">
        <f t="shared" si="33"/>
        <v>0</v>
      </c>
      <c r="M47" s="208">
        <f t="shared" si="34"/>
        <v>0</v>
      </c>
      <c r="N47" s="208">
        <f t="shared" si="35"/>
        <v>0</v>
      </c>
      <c r="O47" s="208">
        <f t="shared" si="36"/>
        <v>0</v>
      </c>
      <c r="P47" s="208">
        <f t="shared" si="37"/>
        <v>0</v>
      </c>
      <c r="Q47" s="208">
        <f t="shared" si="38"/>
        <v>0</v>
      </c>
      <c r="R47" s="208">
        <f t="shared" si="39"/>
        <v>0</v>
      </c>
      <c r="S47" s="208">
        <f t="shared" si="40"/>
        <v>0</v>
      </c>
      <c r="T47" s="208">
        <f t="shared" si="41"/>
        <v>0</v>
      </c>
      <c r="U47" s="208">
        <f t="shared" si="42"/>
        <v>0</v>
      </c>
      <c r="V47" s="208">
        <f t="shared" si="43"/>
        <v>0</v>
      </c>
      <c r="W47" s="208">
        <f t="shared" si="44"/>
        <v>0</v>
      </c>
      <c r="X47" s="208">
        <f t="shared" si="45"/>
        <v>0</v>
      </c>
      <c r="Y47" s="208">
        <f t="shared" si="46"/>
        <v>0</v>
      </c>
      <c r="Z47" s="208">
        <f t="shared" si="47"/>
        <v>0</v>
      </c>
      <c r="AA47" s="208">
        <f t="shared" si="48"/>
        <v>0</v>
      </c>
      <c r="AB47" s="208">
        <f t="shared" si="49"/>
        <v>0</v>
      </c>
      <c r="AC47" s="208">
        <f t="shared" si="50"/>
        <v>0</v>
      </c>
      <c r="AD47" s="208">
        <f t="shared" si="51"/>
        <v>0</v>
      </c>
      <c r="AE47" s="208">
        <f t="shared" ref="AE47:AE100" si="52">AE$18*$CJ20/100</f>
        <v>0</v>
      </c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9">
        <f t="shared" si="25"/>
        <v>0</v>
      </c>
      <c r="CJ47" s="194">
        <v>4.6671149651985147</v>
      </c>
      <c r="CL47" s="218"/>
    </row>
    <row r="48" spans="2:90" x14ac:dyDescent="0.2">
      <c r="B48" s="90">
        <f t="shared" si="24"/>
        <v>2055</v>
      </c>
      <c r="C48" s="210">
        <v>4.5537761341218337</v>
      </c>
      <c r="D48" s="208">
        <f t="shared" si="23"/>
        <v>0</v>
      </c>
      <c r="E48" s="208">
        <f t="shared" si="26"/>
        <v>0</v>
      </c>
      <c r="F48" s="208">
        <f t="shared" si="27"/>
        <v>0</v>
      </c>
      <c r="G48" s="208">
        <f t="shared" si="28"/>
        <v>0</v>
      </c>
      <c r="H48" s="208">
        <f t="shared" si="29"/>
        <v>0</v>
      </c>
      <c r="I48" s="208">
        <f t="shared" si="30"/>
        <v>0</v>
      </c>
      <c r="J48" s="208">
        <f t="shared" si="31"/>
        <v>0</v>
      </c>
      <c r="K48" s="208">
        <f t="shared" si="32"/>
        <v>0</v>
      </c>
      <c r="L48" s="208">
        <f t="shared" si="33"/>
        <v>0</v>
      </c>
      <c r="M48" s="208">
        <f t="shared" si="34"/>
        <v>0</v>
      </c>
      <c r="N48" s="208">
        <f t="shared" si="35"/>
        <v>0</v>
      </c>
      <c r="O48" s="208">
        <f t="shared" si="36"/>
        <v>0</v>
      </c>
      <c r="P48" s="208">
        <f t="shared" si="37"/>
        <v>0</v>
      </c>
      <c r="Q48" s="208">
        <f t="shared" si="38"/>
        <v>0</v>
      </c>
      <c r="R48" s="208">
        <f t="shared" si="39"/>
        <v>0</v>
      </c>
      <c r="S48" s="208">
        <f t="shared" si="40"/>
        <v>0</v>
      </c>
      <c r="T48" s="208">
        <f t="shared" si="41"/>
        <v>0</v>
      </c>
      <c r="U48" s="208">
        <f t="shared" si="42"/>
        <v>0</v>
      </c>
      <c r="V48" s="208">
        <f t="shared" si="43"/>
        <v>0</v>
      </c>
      <c r="W48" s="208">
        <f t="shared" si="44"/>
        <v>0</v>
      </c>
      <c r="X48" s="208">
        <f t="shared" si="45"/>
        <v>0</v>
      </c>
      <c r="Y48" s="208">
        <f t="shared" si="46"/>
        <v>0</v>
      </c>
      <c r="Z48" s="208">
        <f t="shared" si="47"/>
        <v>0</v>
      </c>
      <c r="AA48" s="208">
        <f t="shared" si="48"/>
        <v>0</v>
      </c>
      <c r="AB48" s="208">
        <f t="shared" si="49"/>
        <v>0</v>
      </c>
      <c r="AC48" s="208">
        <f t="shared" si="50"/>
        <v>0</v>
      </c>
      <c r="AD48" s="208">
        <f t="shared" si="51"/>
        <v>0</v>
      </c>
      <c r="AE48" s="208">
        <f t="shared" si="52"/>
        <v>0</v>
      </c>
      <c r="AF48" s="208">
        <f t="shared" ref="AF48:AF100" si="53">AF$18*$CJ20/100</f>
        <v>0</v>
      </c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9">
        <f t="shared" si="25"/>
        <v>0</v>
      </c>
      <c r="CJ48" s="194">
        <v>4.5537761341218337</v>
      </c>
      <c r="CL48" s="218"/>
    </row>
    <row r="49" spans="2:90" x14ac:dyDescent="0.2">
      <c r="B49" s="90">
        <f t="shared" si="24"/>
        <v>2056</v>
      </c>
      <c r="C49" s="210">
        <v>4.4404373030451527</v>
      </c>
      <c r="D49" s="208">
        <f t="shared" si="23"/>
        <v>0</v>
      </c>
      <c r="E49" s="208">
        <f t="shared" si="26"/>
        <v>0</v>
      </c>
      <c r="F49" s="208">
        <f t="shared" si="27"/>
        <v>0</v>
      </c>
      <c r="G49" s="208">
        <f t="shared" si="28"/>
        <v>0</v>
      </c>
      <c r="H49" s="208">
        <f t="shared" si="29"/>
        <v>0</v>
      </c>
      <c r="I49" s="208">
        <f t="shared" si="30"/>
        <v>0</v>
      </c>
      <c r="J49" s="208">
        <f t="shared" si="31"/>
        <v>0</v>
      </c>
      <c r="K49" s="208">
        <f t="shared" si="32"/>
        <v>0</v>
      </c>
      <c r="L49" s="208">
        <f t="shared" si="33"/>
        <v>0</v>
      </c>
      <c r="M49" s="208">
        <f t="shared" si="34"/>
        <v>0</v>
      </c>
      <c r="N49" s="208">
        <f t="shared" si="35"/>
        <v>0</v>
      </c>
      <c r="O49" s="208">
        <f t="shared" si="36"/>
        <v>0</v>
      </c>
      <c r="P49" s="208">
        <f t="shared" si="37"/>
        <v>0</v>
      </c>
      <c r="Q49" s="208">
        <f t="shared" si="38"/>
        <v>0</v>
      </c>
      <c r="R49" s="208">
        <f t="shared" si="39"/>
        <v>0</v>
      </c>
      <c r="S49" s="208">
        <f t="shared" si="40"/>
        <v>0</v>
      </c>
      <c r="T49" s="208">
        <f t="shared" si="41"/>
        <v>0</v>
      </c>
      <c r="U49" s="208">
        <f t="shared" si="42"/>
        <v>0</v>
      </c>
      <c r="V49" s="208">
        <f t="shared" si="43"/>
        <v>0</v>
      </c>
      <c r="W49" s="208">
        <f t="shared" si="44"/>
        <v>0</v>
      </c>
      <c r="X49" s="208">
        <f t="shared" si="45"/>
        <v>0</v>
      </c>
      <c r="Y49" s="208">
        <f t="shared" si="46"/>
        <v>0</v>
      </c>
      <c r="Z49" s="208">
        <f t="shared" si="47"/>
        <v>0</v>
      </c>
      <c r="AA49" s="208">
        <f t="shared" si="48"/>
        <v>0</v>
      </c>
      <c r="AB49" s="208">
        <f t="shared" si="49"/>
        <v>0</v>
      </c>
      <c r="AC49" s="208">
        <f t="shared" si="50"/>
        <v>0</v>
      </c>
      <c r="AD49" s="208">
        <f t="shared" si="51"/>
        <v>0</v>
      </c>
      <c r="AE49" s="208">
        <f t="shared" si="52"/>
        <v>0</v>
      </c>
      <c r="AF49" s="208">
        <f t="shared" si="53"/>
        <v>0</v>
      </c>
      <c r="AG49" s="208">
        <f t="shared" ref="AG49:AG100" si="54">AG$18*$CJ20/100</f>
        <v>0</v>
      </c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  <c r="BY49" s="208"/>
      <c r="BZ49" s="208"/>
      <c r="CA49" s="208"/>
      <c r="CB49" s="208"/>
      <c r="CC49" s="208"/>
      <c r="CD49" s="208"/>
      <c r="CE49" s="208"/>
      <c r="CF49" s="208"/>
      <c r="CG49" s="209">
        <f t="shared" si="25"/>
        <v>0</v>
      </c>
      <c r="CJ49" s="194">
        <v>4.4404373030451527</v>
      </c>
      <c r="CL49" s="218"/>
    </row>
    <row r="50" spans="2:90" x14ac:dyDescent="0.2">
      <c r="B50" s="90">
        <f t="shared" si="24"/>
        <v>2057</v>
      </c>
      <c r="C50" s="210">
        <v>4.3270984719684726</v>
      </c>
      <c r="D50" s="208">
        <f t="shared" si="23"/>
        <v>0</v>
      </c>
      <c r="E50" s="208">
        <f t="shared" si="26"/>
        <v>0</v>
      </c>
      <c r="F50" s="208">
        <f t="shared" si="27"/>
        <v>0</v>
      </c>
      <c r="G50" s="208">
        <f t="shared" si="28"/>
        <v>0</v>
      </c>
      <c r="H50" s="208">
        <f t="shared" si="29"/>
        <v>0</v>
      </c>
      <c r="I50" s="208">
        <f t="shared" si="30"/>
        <v>0</v>
      </c>
      <c r="J50" s="208">
        <f t="shared" si="31"/>
        <v>0</v>
      </c>
      <c r="K50" s="208">
        <f t="shared" si="32"/>
        <v>0</v>
      </c>
      <c r="L50" s="208">
        <f t="shared" si="33"/>
        <v>0</v>
      </c>
      <c r="M50" s="208">
        <f t="shared" si="34"/>
        <v>0</v>
      </c>
      <c r="N50" s="208">
        <f t="shared" si="35"/>
        <v>0</v>
      </c>
      <c r="O50" s="208">
        <f t="shared" si="36"/>
        <v>0</v>
      </c>
      <c r="P50" s="208">
        <f t="shared" si="37"/>
        <v>0</v>
      </c>
      <c r="Q50" s="208">
        <f t="shared" si="38"/>
        <v>0</v>
      </c>
      <c r="R50" s="208">
        <f t="shared" si="39"/>
        <v>0</v>
      </c>
      <c r="S50" s="208">
        <f t="shared" si="40"/>
        <v>0</v>
      </c>
      <c r="T50" s="208">
        <f t="shared" si="41"/>
        <v>0</v>
      </c>
      <c r="U50" s="208">
        <f t="shared" si="42"/>
        <v>0</v>
      </c>
      <c r="V50" s="208">
        <f t="shared" si="43"/>
        <v>0</v>
      </c>
      <c r="W50" s="208">
        <f t="shared" si="44"/>
        <v>0</v>
      </c>
      <c r="X50" s="208">
        <f t="shared" si="45"/>
        <v>0</v>
      </c>
      <c r="Y50" s="208">
        <f t="shared" si="46"/>
        <v>0</v>
      </c>
      <c r="Z50" s="208">
        <f t="shared" si="47"/>
        <v>0</v>
      </c>
      <c r="AA50" s="208">
        <f t="shared" si="48"/>
        <v>0</v>
      </c>
      <c r="AB50" s="208">
        <f t="shared" si="49"/>
        <v>0</v>
      </c>
      <c r="AC50" s="208">
        <f t="shared" si="50"/>
        <v>0</v>
      </c>
      <c r="AD50" s="208">
        <f t="shared" si="51"/>
        <v>0</v>
      </c>
      <c r="AE50" s="208">
        <f t="shared" si="52"/>
        <v>0</v>
      </c>
      <c r="AF50" s="208">
        <f t="shared" si="53"/>
        <v>0</v>
      </c>
      <c r="AG50" s="208">
        <f t="shared" si="54"/>
        <v>0</v>
      </c>
      <c r="AH50" s="208">
        <f t="shared" ref="AH50:AH100" si="55">AH$18*$CJ20/100</f>
        <v>0</v>
      </c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9">
        <f t="shared" si="25"/>
        <v>0</v>
      </c>
      <c r="CJ50" s="194">
        <v>4.3270984719684717</v>
      </c>
      <c r="CL50" s="218"/>
    </row>
    <row r="51" spans="2:90" x14ac:dyDescent="0.2">
      <c r="B51" s="90">
        <f t="shared" si="24"/>
        <v>2058</v>
      </c>
      <c r="C51" s="210">
        <v>4.2137596408917917</v>
      </c>
      <c r="D51" s="208">
        <f t="shared" si="23"/>
        <v>0</v>
      </c>
      <c r="E51" s="208">
        <f t="shared" si="26"/>
        <v>0</v>
      </c>
      <c r="F51" s="208">
        <f t="shared" si="27"/>
        <v>0</v>
      </c>
      <c r="G51" s="208">
        <f t="shared" si="28"/>
        <v>0</v>
      </c>
      <c r="H51" s="208">
        <f t="shared" si="29"/>
        <v>0</v>
      </c>
      <c r="I51" s="208">
        <f t="shared" si="30"/>
        <v>0</v>
      </c>
      <c r="J51" s="208">
        <f t="shared" si="31"/>
        <v>0</v>
      </c>
      <c r="K51" s="208">
        <f t="shared" si="32"/>
        <v>0</v>
      </c>
      <c r="L51" s="208">
        <f t="shared" si="33"/>
        <v>0</v>
      </c>
      <c r="M51" s="208">
        <f t="shared" si="34"/>
        <v>0</v>
      </c>
      <c r="N51" s="208">
        <f t="shared" si="35"/>
        <v>0</v>
      </c>
      <c r="O51" s="208">
        <f t="shared" si="36"/>
        <v>0</v>
      </c>
      <c r="P51" s="208">
        <f t="shared" si="37"/>
        <v>0</v>
      </c>
      <c r="Q51" s="208">
        <f t="shared" si="38"/>
        <v>0</v>
      </c>
      <c r="R51" s="208">
        <f t="shared" si="39"/>
        <v>0</v>
      </c>
      <c r="S51" s="208">
        <f t="shared" si="40"/>
        <v>0</v>
      </c>
      <c r="T51" s="208">
        <f t="shared" si="41"/>
        <v>0</v>
      </c>
      <c r="U51" s="208">
        <f t="shared" si="42"/>
        <v>0</v>
      </c>
      <c r="V51" s="208">
        <f t="shared" si="43"/>
        <v>0</v>
      </c>
      <c r="W51" s="208">
        <f t="shared" si="44"/>
        <v>0</v>
      </c>
      <c r="X51" s="208">
        <f t="shared" si="45"/>
        <v>0</v>
      </c>
      <c r="Y51" s="208">
        <f t="shared" si="46"/>
        <v>0</v>
      </c>
      <c r="Z51" s="208">
        <f t="shared" si="47"/>
        <v>0</v>
      </c>
      <c r="AA51" s="208">
        <f t="shared" si="48"/>
        <v>0</v>
      </c>
      <c r="AB51" s="208">
        <f t="shared" si="49"/>
        <v>0</v>
      </c>
      <c r="AC51" s="208">
        <f t="shared" si="50"/>
        <v>0</v>
      </c>
      <c r="AD51" s="208">
        <f t="shared" si="51"/>
        <v>0</v>
      </c>
      <c r="AE51" s="208">
        <f t="shared" si="52"/>
        <v>0</v>
      </c>
      <c r="AF51" s="208">
        <f t="shared" si="53"/>
        <v>0</v>
      </c>
      <c r="AG51" s="208">
        <f t="shared" si="54"/>
        <v>0</v>
      </c>
      <c r="AH51" s="208">
        <f t="shared" si="55"/>
        <v>0</v>
      </c>
      <c r="AI51" s="208">
        <f t="shared" ref="AI51:AI100" si="56">AI$18*$CJ20/100</f>
        <v>0</v>
      </c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9">
        <f t="shared" si="25"/>
        <v>0</v>
      </c>
      <c r="CJ51" s="194">
        <v>4.2137596408917908</v>
      </c>
      <c r="CL51" s="218"/>
    </row>
    <row r="52" spans="2:90" x14ac:dyDescent="0.2">
      <c r="B52" s="90">
        <f t="shared" si="24"/>
        <v>2059</v>
      </c>
      <c r="C52" s="210">
        <v>4.1004208098151107</v>
      </c>
      <c r="D52" s="208">
        <f t="shared" si="23"/>
        <v>0</v>
      </c>
      <c r="E52" s="208">
        <f t="shared" si="26"/>
        <v>0</v>
      </c>
      <c r="F52" s="208">
        <f t="shared" si="27"/>
        <v>0</v>
      </c>
      <c r="G52" s="208">
        <f t="shared" si="28"/>
        <v>0</v>
      </c>
      <c r="H52" s="208">
        <f t="shared" si="29"/>
        <v>0</v>
      </c>
      <c r="I52" s="208">
        <f t="shared" si="30"/>
        <v>0</v>
      </c>
      <c r="J52" s="208">
        <f t="shared" si="31"/>
        <v>0</v>
      </c>
      <c r="K52" s="208">
        <f t="shared" si="32"/>
        <v>0</v>
      </c>
      <c r="L52" s="208">
        <f t="shared" si="33"/>
        <v>0</v>
      </c>
      <c r="M52" s="208">
        <f t="shared" si="34"/>
        <v>0</v>
      </c>
      <c r="N52" s="208">
        <f t="shared" si="35"/>
        <v>0</v>
      </c>
      <c r="O52" s="208">
        <f t="shared" si="36"/>
        <v>0</v>
      </c>
      <c r="P52" s="208">
        <f t="shared" si="37"/>
        <v>0</v>
      </c>
      <c r="Q52" s="208">
        <f t="shared" si="38"/>
        <v>0</v>
      </c>
      <c r="R52" s="208">
        <f t="shared" si="39"/>
        <v>0</v>
      </c>
      <c r="S52" s="208">
        <f t="shared" si="40"/>
        <v>0</v>
      </c>
      <c r="T52" s="208">
        <f t="shared" si="41"/>
        <v>0</v>
      </c>
      <c r="U52" s="208">
        <f t="shared" si="42"/>
        <v>0</v>
      </c>
      <c r="V52" s="208">
        <f t="shared" si="43"/>
        <v>0</v>
      </c>
      <c r="W52" s="208">
        <f t="shared" si="44"/>
        <v>0</v>
      </c>
      <c r="X52" s="208">
        <f t="shared" si="45"/>
        <v>0</v>
      </c>
      <c r="Y52" s="208">
        <f t="shared" si="46"/>
        <v>0</v>
      </c>
      <c r="Z52" s="208">
        <f t="shared" si="47"/>
        <v>0</v>
      </c>
      <c r="AA52" s="208">
        <f t="shared" si="48"/>
        <v>0</v>
      </c>
      <c r="AB52" s="208">
        <f t="shared" si="49"/>
        <v>0</v>
      </c>
      <c r="AC52" s="208">
        <f t="shared" si="50"/>
        <v>0</v>
      </c>
      <c r="AD52" s="208">
        <f t="shared" si="51"/>
        <v>0</v>
      </c>
      <c r="AE52" s="208">
        <f t="shared" si="52"/>
        <v>0</v>
      </c>
      <c r="AF52" s="208">
        <f t="shared" si="53"/>
        <v>0</v>
      </c>
      <c r="AG52" s="208">
        <f t="shared" si="54"/>
        <v>0</v>
      </c>
      <c r="AH52" s="208">
        <f t="shared" si="55"/>
        <v>0</v>
      </c>
      <c r="AI52" s="208">
        <f t="shared" si="56"/>
        <v>0</v>
      </c>
      <c r="AJ52" s="208">
        <f t="shared" ref="AJ52:AJ100" si="57">AJ$18*$CJ20/100</f>
        <v>0</v>
      </c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9">
        <f t="shared" si="25"/>
        <v>0</v>
      </c>
      <c r="CJ52" s="194">
        <v>4.1004208098151098</v>
      </c>
      <c r="CL52" s="218"/>
    </row>
    <row r="53" spans="2:90" x14ac:dyDescent="0.2">
      <c r="B53" s="90">
        <f t="shared" si="24"/>
        <v>2060</v>
      </c>
      <c r="C53" s="210">
        <v>3.9870819787384297</v>
      </c>
      <c r="D53" s="208">
        <f t="shared" si="23"/>
        <v>0</v>
      </c>
      <c r="E53" s="208">
        <f t="shared" si="26"/>
        <v>0</v>
      </c>
      <c r="F53" s="208">
        <f t="shared" si="27"/>
        <v>0</v>
      </c>
      <c r="G53" s="208">
        <f t="shared" si="28"/>
        <v>0</v>
      </c>
      <c r="H53" s="208">
        <f t="shared" si="29"/>
        <v>0</v>
      </c>
      <c r="I53" s="208">
        <f t="shared" si="30"/>
        <v>0</v>
      </c>
      <c r="J53" s="208">
        <f t="shared" si="31"/>
        <v>0</v>
      </c>
      <c r="K53" s="208">
        <f t="shared" si="32"/>
        <v>0</v>
      </c>
      <c r="L53" s="208">
        <f t="shared" si="33"/>
        <v>0</v>
      </c>
      <c r="M53" s="208">
        <f t="shared" si="34"/>
        <v>0</v>
      </c>
      <c r="N53" s="208">
        <f t="shared" si="35"/>
        <v>0</v>
      </c>
      <c r="O53" s="208">
        <f t="shared" si="36"/>
        <v>0</v>
      </c>
      <c r="P53" s="208">
        <f t="shared" si="37"/>
        <v>0</v>
      </c>
      <c r="Q53" s="208">
        <f t="shared" si="38"/>
        <v>0</v>
      </c>
      <c r="R53" s="208">
        <f t="shared" si="39"/>
        <v>0</v>
      </c>
      <c r="S53" s="208">
        <f t="shared" si="40"/>
        <v>0</v>
      </c>
      <c r="T53" s="208">
        <f t="shared" si="41"/>
        <v>0</v>
      </c>
      <c r="U53" s="208">
        <f t="shared" si="42"/>
        <v>0</v>
      </c>
      <c r="V53" s="208">
        <f t="shared" si="43"/>
        <v>0</v>
      </c>
      <c r="W53" s="208">
        <f t="shared" si="44"/>
        <v>0</v>
      </c>
      <c r="X53" s="208">
        <f t="shared" si="45"/>
        <v>0</v>
      </c>
      <c r="Y53" s="208">
        <f t="shared" si="46"/>
        <v>0</v>
      </c>
      <c r="Z53" s="208">
        <f t="shared" si="47"/>
        <v>0</v>
      </c>
      <c r="AA53" s="208">
        <f t="shared" si="48"/>
        <v>0</v>
      </c>
      <c r="AB53" s="208">
        <f t="shared" si="49"/>
        <v>0</v>
      </c>
      <c r="AC53" s="208">
        <f t="shared" si="50"/>
        <v>0</v>
      </c>
      <c r="AD53" s="208">
        <f t="shared" si="51"/>
        <v>0</v>
      </c>
      <c r="AE53" s="208">
        <f t="shared" si="52"/>
        <v>0</v>
      </c>
      <c r="AF53" s="208">
        <f t="shared" si="53"/>
        <v>0</v>
      </c>
      <c r="AG53" s="208">
        <f t="shared" si="54"/>
        <v>0</v>
      </c>
      <c r="AH53" s="208">
        <f t="shared" si="55"/>
        <v>0</v>
      </c>
      <c r="AI53" s="208">
        <f t="shared" si="56"/>
        <v>0</v>
      </c>
      <c r="AJ53" s="208">
        <f t="shared" si="57"/>
        <v>0</v>
      </c>
      <c r="AK53" s="208">
        <f t="shared" ref="AK53:AK100" si="58">AK$18*$CJ20/100</f>
        <v>0</v>
      </c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9">
        <f t="shared" si="25"/>
        <v>0</v>
      </c>
      <c r="CJ53" s="194">
        <v>3.9870819787384297</v>
      </c>
      <c r="CL53" s="218"/>
    </row>
    <row r="54" spans="2:90" x14ac:dyDescent="0.2">
      <c r="B54" s="90">
        <f t="shared" si="24"/>
        <v>2061</v>
      </c>
      <c r="C54" s="210">
        <v>3.8737431476617497</v>
      </c>
      <c r="D54" s="208">
        <f t="shared" si="23"/>
        <v>0</v>
      </c>
      <c r="E54" s="208">
        <f t="shared" si="26"/>
        <v>0</v>
      </c>
      <c r="F54" s="208">
        <f t="shared" si="27"/>
        <v>0</v>
      </c>
      <c r="G54" s="208">
        <f t="shared" si="28"/>
        <v>0</v>
      </c>
      <c r="H54" s="208">
        <f t="shared" si="29"/>
        <v>0</v>
      </c>
      <c r="I54" s="208">
        <f t="shared" si="30"/>
        <v>0</v>
      </c>
      <c r="J54" s="208">
        <f t="shared" si="31"/>
        <v>0</v>
      </c>
      <c r="K54" s="208">
        <f t="shared" si="32"/>
        <v>0</v>
      </c>
      <c r="L54" s="208">
        <f t="shared" si="33"/>
        <v>0</v>
      </c>
      <c r="M54" s="208">
        <f t="shared" si="34"/>
        <v>0</v>
      </c>
      <c r="N54" s="208">
        <f t="shared" si="35"/>
        <v>0</v>
      </c>
      <c r="O54" s="208">
        <f t="shared" si="36"/>
        <v>0</v>
      </c>
      <c r="P54" s="208">
        <f t="shared" si="37"/>
        <v>0</v>
      </c>
      <c r="Q54" s="208">
        <f t="shared" si="38"/>
        <v>0</v>
      </c>
      <c r="R54" s="208">
        <f t="shared" si="39"/>
        <v>0</v>
      </c>
      <c r="S54" s="208">
        <f t="shared" si="40"/>
        <v>0</v>
      </c>
      <c r="T54" s="208">
        <f t="shared" si="41"/>
        <v>0</v>
      </c>
      <c r="U54" s="208">
        <f t="shared" si="42"/>
        <v>0</v>
      </c>
      <c r="V54" s="208">
        <f t="shared" si="43"/>
        <v>0</v>
      </c>
      <c r="W54" s="208">
        <f t="shared" si="44"/>
        <v>0</v>
      </c>
      <c r="X54" s="208">
        <f t="shared" si="45"/>
        <v>0</v>
      </c>
      <c r="Y54" s="208">
        <f t="shared" si="46"/>
        <v>0</v>
      </c>
      <c r="Z54" s="208">
        <f t="shared" si="47"/>
        <v>0</v>
      </c>
      <c r="AA54" s="208">
        <f t="shared" si="48"/>
        <v>0</v>
      </c>
      <c r="AB54" s="208">
        <f t="shared" si="49"/>
        <v>0</v>
      </c>
      <c r="AC54" s="208">
        <f t="shared" si="50"/>
        <v>0</v>
      </c>
      <c r="AD54" s="208">
        <f t="shared" si="51"/>
        <v>0</v>
      </c>
      <c r="AE54" s="208">
        <f t="shared" si="52"/>
        <v>0</v>
      </c>
      <c r="AF54" s="208">
        <f t="shared" si="53"/>
        <v>0</v>
      </c>
      <c r="AG54" s="208">
        <f t="shared" si="54"/>
        <v>0</v>
      </c>
      <c r="AH54" s="208">
        <f t="shared" si="55"/>
        <v>0</v>
      </c>
      <c r="AI54" s="208">
        <f t="shared" si="56"/>
        <v>0</v>
      </c>
      <c r="AJ54" s="208">
        <f t="shared" si="57"/>
        <v>0</v>
      </c>
      <c r="AK54" s="208">
        <f t="shared" si="58"/>
        <v>0</v>
      </c>
      <c r="AL54" s="208">
        <f t="shared" ref="AL54:AL100" si="59">AL$18*$CJ20/100</f>
        <v>0</v>
      </c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8"/>
      <c r="BN54" s="208"/>
      <c r="BO54" s="208"/>
      <c r="BP54" s="208"/>
      <c r="BQ54" s="208"/>
      <c r="BR54" s="208"/>
      <c r="BS54" s="208"/>
      <c r="BT54" s="208"/>
      <c r="BU54" s="208"/>
      <c r="BV54" s="208"/>
      <c r="BW54" s="208"/>
      <c r="BX54" s="208"/>
      <c r="BY54" s="208"/>
      <c r="BZ54" s="208"/>
      <c r="CA54" s="208"/>
      <c r="CB54" s="208"/>
      <c r="CC54" s="208"/>
      <c r="CD54" s="208"/>
      <c r="CE54" s="208"/>
      <c r="CF54" s="208"/>
      <c r="CG54" s="209">
        <f t="shared" si="25"/>
        <v>0</v>
      </c>
      <c r="CJ54" s="194">
        <v>3.8737431476617483</v>
      </c>
      <c r="CL54" s="218"/>
    </row>
    <row r="55" spans="2:90" x14ac:dyDescent="0.2">
      <c r="B55" s="90">
        <f t="shared" si="24"/>
        <v>2062</v>
      </c>
      <c r="C55" s="210">
        <v>3.7604043165850682</v>
      </c>
      <c r="D55" s="208">
        <f t="shared" si="23"/>
        <v>0</v>
      </c>
      <c r="E55" s="208">
        <f t="shared" si="26"/>
        <v>0</v>
      </c>
      <c r="F55" s="208">
        <f t="shared" si="27"/>
        <v>0</v>
      </c>
      <c r="G55" s="208">
        <f t="shared" si="28"/>
        <v>0</v>
      </c>
      <c r="H55" s="208">
        <f t="shared" si="29"/>
        <v>0</v>
      </c>
      <c r="I55" s="208">
        <f t="shared" si="30"/>
        <v>0</v>
      </c>
      <c r="J55" s="208">
        <f t="shared" si="31"/>
        <v>0</v>
      </c>
      <c r="K55" s="208">
        <f t="shared" si="32"/>
        <v>0</v>
      </c>
      <c r="L55" s="208">
        <f t="shared" si="33"/>
        <v>0</v>
      </c>
      <c r="M55" s="208">
        <f t="shared" si="34"/>
        <v>0</v>
      </c>
      <c r="N55" s="208">
        <f t="shared" si="35"/>
        <v>0</v>
      </c>
      <c r="O55" s="208">
        <f t="shared" si="36"/>
        <v>0</v>
      </c>
      <c r="P55" s="208">
        <f t="shared" si="37"/>
        <v>0</v>
      </c>
      <c r="Q55" s="208">
        <f t="shared" si="38"/>
        <v>0</v>
      </c>
      <c r="R55" s="208">
        <f t="shared" si="39"/>
        <v>0</v>
      </c>
      <c r="S55" s="208">
        <f t="shared" si="40"/>
        <v>0</v>
      </c>
      <c r="T55" s="208">
        <f t="shared" si="41"/>
        <v>0</v>
      </c>
      <c r="U55" s="208">
        <f t="shared" si="42"/>
        <v>0</v>
      </c>
      <c r="V55" s="208">
        <f t="shared" si="43"/>
        <v>0</v>
      </c>
      <c r="W55" s="208">
        <f t="shared" si="44"/>
        <v>0</v>
      </c>
      <c r="X55" s="208">
        <f t="shared" si="45"/>
        <v>0</v>
      </c>
      <c r="Y55" s="208">
        <f t="shared" si="46"/>
        <v>0</v>
      </c>
      <c r="Z55" s="208">
        <f t="shared" si="47"/>
        <v>0</v>
      </c>
      <c r="AA55" s="208">
        <f t="shared" si="48"/>
        <v>0</v>
      </c>
      <c r="AB55" s="208">
        <f t="shared" si="49"/>
        <v>0</v>
      </c>
      <c r="AC55" s="208">
        <f t="shared" si="50"/>
        <v>0</v>
      </c>
      <c r="AD55" s="208">
        <f t="shared" si="51"/>
        <v>0</v>
      </c>
      <c r="AE55" s="208">
        <f t="shared" si="52"/>
        <v>0</v>
      </c>
      <c r="AF55" s="208">
        <f t="shared" si="53"/>
        <v>0</v>
      </c>
      <c r="AG55" s="208">
        <f t="shared" si="54"/>
        <v>0</v>
      </c>
      <c r="AH55" s="208">
        <f t="shared" si="55"/>
        <v>0</v>
      </c>
      <c r="AI55" s="208">
        <f t="shared" si="56"/>
        <v>0</v>
      </c>
      <c r="AJ55" s="208">
        <f t="shared" si="57"/>
        <v>0</v>
      </c>
      <c r="AK55" s="208">
        <f t="shared" si="58"/>
        <v>0</v>
      </c>
      <c r="AL55" s="208">
        <f t="shared" si="59"/>
        <v>0</v>
      </c>
      <c r="AM55" s="208">
        <f t="shared" ref="AM55:AM100" si="60">AM$18*$CJ20/100</f>
        <v>0</v>
      </c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  <c r="BM55" s="208"/>
      <c r="BN55" s="208"/>
      <c r="BO55" s="208"/>
      <c r="BP55" s="208"/>
      <c r="BQ55" s="208"/>
      <c r="BR55" s="208"/>
      <c r="BS55" s="208"/>
      <c r="BT55" s="208"/>
      <c r="BU55" s="208"/>
      <c r="BV55" s="208"/>
      <c r="BW55" s="208"/>
      <c r="BX55" s="208"/>
      <c r="BY55" s="208"/>
      <c r="BZ55" s="208"/>
      <c r="CA55" s="208"/>
      <c r="CB55" s="208"/>
      <c r="CC55" s="208"/>
      <c r="CD55" s="208"/>
      <c r="CE55" s="208"/>
      <c r="CF55" s="208"/>
      <c r="CG55" s="209">
        <f t="shared" si="25"/>
        <v>0</v>
      </c>
      <c r="CJ55" s="194">
        <v>3.7604043165850678</v>
      </c>
      <c r="CL55" s="218"/>
    </row>
    <row r="56" spans="2:90" x14ac:dyDescent="0.2">
      <c r="B56" s="90">
        <f t="shared" si="24"/>
        <v>2063</v>
      </c>
      <c r="C56" s="210">
        <v>3.6470654855083877</v>
      </c>
      <c r="D56" s="208">
        <f t="shared" si="23"/>
        <v>0</v>
      </c>
      <c r="E56" s="208">
        <f t="shared" si="26"/>
        <v>0</v>
      </c>
      <c r="F56" s="208">
        <f t="shared" si="27"/>
        <v>0</v>
      </c>
      <c r="G56" s="208">
        <f t="shared" si="28"/>
        <v>0</v>
      </c>
      <c r="H56" s="208">
        <f t="shared" si="29"/>
        <v>0</v>
      </c>
      <c r="I56" s="208">
        <f t="shared" si="30"/>
        <v>0</v>
      </c>
      <c r="J56" s="208">
        <f t="shared" si="31"/>
        <v>0</v>
      </c>
      <c r="K56" s="208">
        <f t="shared" si="32"/>
        <v>0</v>
      </c>
      <c r="L56" s="208">
        <f t="shared" si="33"/>
        <v>0</v>
      </c>
      <c r="M56" s="208">
        <f t="shared" si="34"/>
        <v>0</v>
      </c>
      <c r="N56" s="208">
        <f t="shared" si="35"/>
        <v>0</v>
      </c>
      <c r="O56" s="208">
        <f t="shared" si="36"/>
        <v>0</v>
      </c>
      <c r="P56" s="208">
        <f t="shared" si="37"/>
        <v>0</v>
      </c>
      <c r="Q56" s="208">
        <f t="shared" si="38"/>
        <v>0</v>
      </c>
      <c r="R56" s="208">
        <f t="shared" si="39"/>
        <v>0</v>
      </c>
      <c r="S56" s="208">
        <f t="shared" si="40"/>
        <v>0</v>
      </c>
      <c r="T56" s="208">
        <f t="shared" si="41"/>
        <v>0</v>
      </c>
      <c r="U56" s="208">
        <f t="shared" si="42"/>
        <v>0</v>
      </c>
      <c r="V56" s="208">
        <f t="shared" si="43"/>
        <v>0</v>
      </c>
      <c r="W56" s="208">
        <f t="shared" si="44"/>
        <v>0</v>
      </c>
      <c r="X56" s="208">
        <f t="shared" si="45"/>
        <v>0</v>
      </c>
      <c r="Y56" s="208">
        <f t="shared" si="46"/>
        <v>0</v>
      </c>
      <c r="Z56" s="208">
        <f t="shared" si="47"/>
        <v>0</v>
      </c>
      <c r="AA56" s="208">
        <f t="shared" si="48"/>
        <v>0</v>
      </c>
      <c r="AB56" s="208">
        <f t="shared" si="49"/>
        <v>0</v>
      </c>
      <c r="AC56" s="208">
        <f t="shared" si="50"/>
        <v>0</v>
      </c>
      <c r="AD56" s="208">
        <f t="shared" si="51"/>
        <v>0</v>
      </c>
      <c r="AE56" s="208">
        <f t="shared" si="52"/>
        <v>0</v>
      </c>
      <c r="AF56" s="208">
        <f t="shared" si="53"/>
        <v>0</v>
      </c>
      <c r="AG56" s="208">
        <f t="shared" si="54"/>
        <v>0</v>
      </c>
      <c r="AH56" s="208">
        <f t="shared" si="55"/>
        <v>0</v>
      </c>
      <c r="AI56" s="208">
        <f t="shared" si="56"/>
        <v>0</v>
      </c>
      <c r="AJ56" s="208">
        <f t="shared" si="57"/>
        <v>0</v>
      </c>
      <c r="AK56" s="208">
        <f t="shared" si="58"/>
        <v>0</v>
      </c>
      <c r="AL56" s="208">
        <f t="shared" si="59"/>
        <v>0</v>
      </c>
      <c r="AM56" s="208">
        <f t="shared" si="60"/>
        <v>0</v>
      </c>
      <c r="AN56" s="208">
        <f t="shared" ref="AN56:AN100" si="61">AN$18*$CJ20/100</f>
        <v>0</v>
      </c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9">
        <f t="shared" si="25"/>
        <v>0</v>
      </c>
      <c r="CJ56" s="194">
        <v>3.6470654855083868</v>
      </c>
      <c r="CL56" s="218"/>
    </row>
    <row r="57" spans="2:90" x14ac:dyDescent="0.2">
      <c r="B57" s="90">
        <f t="shared" si="24"/>
        <v>2064</v>
      </c>
      <c r="C57" s="210">
        <v>3.5337266544317067</v>
      </c>
      <c r="D57" s="208">
        <f t="shared" si="23"/>
        <v>0</v>
      </c>
      <c r="E57" s="208">
        <f t="shared" si="26"/>
        <v>0</v>
      </c>
      <c r="F57" s="208">
        <f t="shared" si="27"/>
        <v>0</v>
      </c>
      <c r="G57" s="208">
        <f t="shared" si="28"/>
        <v>0</v>
      </c>
      <c r="H57" s="208">
        <f t="shared" si="29"/>
        <v>0</v>
      </c>
      <c r="I57" s="208">
        <f t="shared" si="30"/>
        <v>0</v>
      </c>
      <c r="J57" s="208">
        <f t="shared" si="31"/>
        <v>0</v>
      </c>
      <c r="K57" s="208">
        <f t="shared" si="32"/>
        <v>0</v>
      </c>
      <c r="L57" s="208">
        <f t="shared" si="33"/>
        <v>0</v>
      </c>
      <c r="M57" s="208">
        <f t="shared" si="34"/>
        <v>0</v>
      </c>
      <c r="N57" s="208">
        <f t="shared" si="35"/>
        <v>0</v>
      </c>
      <c r="O57" s="208">
        <f t="shared" si="36"/>
        <v>0</v>
      </c>
      <c r="P57" s="208">
        <f t="shared" si="37"/>
        <v>0</v>
      </c>
      <c r="Q57" s="208">
        <f t="shared" si="38"/>
        <v>0</v>
      </c>
      <c r="R57" s="208">
        <f t="shared" si="39"/>
        <v>0</v>
      </c>
      <c r="S57" s="208">
        <f t="shared" si="40"/>
        <v>0</v>
      </c>
      <c r="T57" s="208">
        <f t="shared" si="41"/>
        <v>0</v>
      </c>
      <c r="U57" s="208">
        <f t="shared" si="42"/>
        <v>0</v>
      </c>
      <c r="V57" s="208">
        <f t="shared" si="43"/>
        <v>0</v>
      </c>
      <c r="W57" s="208">
        <f t="shared" si="44"/>
        <v>0</v>
      </c>
      <c r="X57" s="208">
        <f t="shared" si="45"/>
        <v>0</v>
      </c>
      <c r="Y57" s="208">
        <f t="shared" si="46"/>
        <v>0</v>
      </c>
      <c r="Z57" s="208">
        <f t="shared" si="47"/>
        <v>0</v>
      </c>
      <c r="AA57" s="208">
        <f t="shared" si="48"/>
        <v>0</v>
      </c>
      <c r="AB57" s="208">
        <f t="shared" si="49"/>
        <v>0</v>
      </c>
      <c r="AC57" s="208">
        <f t="shared" si="50"/>
        <v>0</v>
      </c>
      <c r="AD57" s="208">
        <f t="shared" si="51"/>
        <v>0</v>
      </c>
      <c r="AE57" s="208">
        <f t="shared" si="52"/>
        <v>0</v>
      </c>
      <c r="AF57" s="208">
        <f t="shared" si="53"/>
        <v>0</v>
      </c>
      <c r="AG57" s="208">
        <f t="shared" si="54"/>
        <v>0</v>
      </c>
      <c r="AH57" s="208">
        <f t="shared" si="55"/>
        <v>0</v>
      </c>
      <c r="AI57" s="208">
        <f t="shared" si="56"/>
        <v>0</v>
      </c>
      <c r="AJ57" s="208">
        <f t="shared" si="57"/>
        <v>0</v>
      </c>
      <c r="AK57" s="208">
        <f t="shared" si="58"/>
        <v>0</v>
      </c>
      <c r="AL57" s="208">
        <f t="shared" si="59"/>
        <v>0</v>
      </c>
      <c r="AM57" s="208">
        <f t="shared" si="60"/>
        <v>0</v>
      </c>
      <c r="AN57" s="208">
        <f t="shared" si="61"/>
        <v>0</v>
      </c>
      <c r="AO57" s="208">
        <f t="shared" ref="AO57:AO100" si="62">AO$18*$CJ20/100</f>
        <v>0</v>
      </c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9">
        <f t="shared" si="25"/>
        <v>0</v>
      </c>
      <c r="CJ57" s="194">
        <v>3.5337266544317054</v>
      </c>
      <c r="CL57" s="218"/>
    </row>
    <row r="58" spans="2:90" x14ac:dyDescent="0.2">
      <c r="B58" s="90">
        <f t="shared" si="24"/>
        <v>2065</v>
      </c>
      <c r="C58" s="210">
        <v>3.4203878233550258</v>
      </c>
      <c r="D58" s="208">
        <f t="shared" si="23"/>
        <v>0</v>
      </c>
      <c r="E58" s="208">
        <f t="shared" si="26"/>
        <v>0</v>
      </c>
      <c r="F58" s="208">
        <f t="shared" si="27"/>
        <v>0</v>
      </c>
      <c r="G58" s="208">
        <f t="shared" si="28"/>
        <v>0</v>
      </c>
      <c r="H58" s="208">
        <f t="shared" si="29"/>
        <v>0</v>
      </c>
      <c r="I58" s="208">
        <f t="shared" si="30"/>
        <v>0</v>
      </c>
      <c r="J58" s="208">
        <f t="shared" si="31"/>
        <v>0</v>
      </c>
      <c r="K58" s="208">
        <f t="shared" si="32"/>
        <v>0</v>
      </c>
      <c r="L58" s="208">
        <f t="shared" si="33"/>
        <v>0</v>
      </c>
      <c r="M58" s="208">
        <f t="shared" si="34"/>
        <v>0</v>
      </c>
      <c r="N58" s="208">
        <f t="shared" si="35"/>
        <v>0</v>
      </c>
      <c r="O58" s="208">
        <f t="shared" si="36"/>
        <v>0</v>
      </c>
      <c r="P58" s="208">
        <f t="shared" si="37"/>
        <v>0</v>
      </c>
      <c r="Q58" s="208">
        <f t="shared" si="38"/>
        <v>0</v>
      </c>
      <c r="R58" s="208">
        <f t="shared" si="39"/>
        <v>0</v>
      </c>
      <c r="S58" s="208">
        <f t="shared" si="40"/>
        <v>0</v>
      </c>
      <c r="T58" s="208">
        <f t="shared" si="41"/>
        <v>0</v>
      </c>
      <c r="U58" s="208">
        <f t="shared" si="42"/>
        <v>0</v>
      </c>
      <c r="V58" s="208">
        <f t="shared" si="43"/>
        <v>0</v>
      </c>
      <c r="W58" s="208">
        <f t="shared" si="44"/>
        <v>0</v>
      </c>
      <c r="X58" s="208">
        <f t="shared" si="45"/>
        <v>0</v>
      </c>
      <c r="Y58" s="208">
        <f t="shared" si="46"/>
        <v>0</v>
      </c>
      <c r="Z58" s="208">
        <f t="shared" si="47"/>
        <v>0</v>
      </c>
      <c r="AA58" s="208">
        <f t="shared" si="48"/>
        <v>0</v>
      </c>
      <c r="AB58" s="208">
        <f t="shared" si="49"/>
        <v>0</v>
      </c>
      <c r="AC58" s="208">
        <f t="shared" si="50"/>
        <v>0</v>
      </c>
      <c r="AD58" s="208">
        <f t="shared" si="51"/>
        <v>0</v>
      </c>
      <c r="AE58" s="208">
        <f t="shared" si="52"/>
        <v>0</v>
      </c>
      <c r="AF58" s="208">
        <f t="shared" si="53"/>
        <v>0</v>
      </c>
      <c r="AG58" s="208">
        <f t="shared" si="54"/>
        <v>0</v>
      </c>
      <c r="AH58" s="208">
        <f t="shared" si="55"/>
        <v>0</v>
      </c>
      <c r="AI58" s="208">
        <f t="shared" si="56"/>
        <v>0</v>
      </c>
      <c r="AJ58" s="208">
        <f t="shared" si="57"/>
        <v>0</v>
      </c>
      <c r="AK58" s="208">
        <f t="shared" si="58"/>
        <v>0</v>
      </c>
      <c r="AL58" s="208">
        <f t="shared" si="59"/>
        <v>0</v>
      </c>
      <c r="AM58" s="208">
        <f t="shared" si="60"/>
        <v>0</v>
      </c>
      <c r="AN58" s="208">
        <f t="shared" si="61"/>
        <v>0</v>
      </c>
      <c r="AO58" s="208">
        <f t="shared" si="62"/>
        <v>0</v>
      </c>
      <c r="AP58" s="208">
        <f t="shared" ref="AP58:AP100" si="63">AP$18*$CJ20/100</f>
        <v>0</v>
      </c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9">
        <f t="shared" si="25"/>
        <v>0</v>
      </c>
      <c r="CJ58" s="194">
        <v>3.4203878233550249</v>
      </c>
      <c r="CL58" s="218"/>
    </row>
    <row r="59" spans="2:90" x14ac:dyDescent="0.2">
      <c r="B59" s="90">
        <f t="shared" si="24"/>
        <v>2066</v>
      </c>
      <c r="C59" s="210">
        <v>3.3070489922783457</v>
      </c>
      <c r="D59" s="208">
        <f t="shared" si="23"/>
        <v>0</v>
      </c>
      <c r="E59" s="208">
        <f t="shared" si="26"/>
        <v>0</v>
      </c>
      <c r="F59" s="208">
        <f t="shared" si="27"/>
        <v>0</v>
      </c>
      <c r="G59" s="208">
        <f t="shared" si="28"/>
        <v>0</v>
      </c>
      <c r="H59" s="208">
        <f t="shared" si="29"/>
        <v>0</v>
      </c>
      <c r="I59" s="208">
        <f t="shared" si="30"/>
        <v>0</v>
      </c>
      <c r="J59" s="208">
        <f t="shared" si="31"/>
        <v>0</v>
      </c>
      <c r="K59" s="208">
        <f t="shared" si="32"/>
        <v>0</v>
      </c>
      <c r="L59" s="208">
        <f t="shared" si="33"/>
        <v>0</v>
      </c>
      <c r="M59" s="208">
        <f t="shared" si="34"/>
        <v>0</v>
      </c>
      <c r="N59" s="208">
        <f t="shared" si="35"/>
        <v>0</v>
      </c>
      <c r="O59" s="208">
        <f t="shared" si="36"/>
        <v>0</v>
      </c>
      <c r="P59" s="208">
        <f t="shared" si="37"/>
        <v>0</v>
      </c>
      <c r="Q59" s="208">
        <f t="shared" si="38"/>
        <v>0</v>
      </c>
      <c r="R59" s="208">
        <f t="shared" si="39"/>
        <v>0</v>
      </c>
      <c r="S59" s="208">
        <f t="shared" si="40"/>
        <v>0</v>
      </c>
      <c r="T59" s="208">
        <f t="shared" si="41"/>
        <v>0</v>
      </c>
      <c r="U59" s="208">
        <f t="shared" si="42"/>
        <v>0</v>
      </c>
      <c r="V59" s="208">
        <f t="shared" si="43"/>
        <v>0</v>
      </c>
      <c r="W59" s="208">
        <f t="shared" si="44"/>
        <v>0</v>
      </c>
      <c r="X59" s="208">
        <f t="shared" si="45"/>
        <v>0</v>
      </c>
      <c r="Y59" s="208">
        <f t="shared" si="46"/>
        <v>0</v>
      </c>
      <c r="Z59" s="208">
        <f t="shared" si="47"/>
        <v>0</v>
      </c>
      <c r="AA59" s="208">
        <f t="shared" si="48"/>
        <v>0</v>
      </c>
      <c r="AB59" s="208">
        <f t="shared" si="49"/>
        <v>0</v>
      </c>
      <c r="AC59" s="208">
        <f t="shared" si="50"/>
        <v>0</v>
      </c>
      <c r="AD59" s="208">
        <f t="shared" si="51"/>
        <v>0</v>
      </c>
      <c r="AE59" s="208">
        <f t="shared" si="52"/>
        <v>0</v>
      </c>
      <c r="AF59" s="208">
        <f t="shared" si="53"/>
        <v>0</v>
      </c>
      <c r="AG59" s="208">
        <f t="shared" si="54"/>
        <v>0</v>
      </c>
      <c r="AH59" s="208">
        <f t="shared" si="55"/>
        <v>0</v>
      </c>
      <c r="AI59" s="208">
        <f t="shared" si="56"/>
        <v>0</v>
      </c>
      <c r="AJ59" s="208">
        <f t="shared" si="57"/>
        <v>0</v>
      </c>
      <c r="AK59" s="208">
        <f t="shared" si="58"/>
        <v>0</v>
      </c>
      <c r="AL59" s="208">
        <f t="shared" si="59"/>
        <v>0</v>
      </c>
      <c r="AM59" s="208">
        <f t="shared" si="60"/>
        <v>0</v>
      </c>
      <c r="AN59" s="208">
        <f t="shared" si="61"/>
        <v>0</v>
      </c>
      <c r="AO59" s="208">
        <f t="shared" si="62"/>
        <v>0</v>
      </c>
      <c r="AP59" s="208">
        <f t="shared" si="63"/>
        <v>0</v>
      </c>
      <c r="AQ59" s="208">
        <f t="shared" ref="AQ59:AQ100" si="64">AQ$18*$CJ20/100</f>
        <v>0</v>
      </c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8"/>
      <c r="BN59" s="208"/>
      <c r="BO59" s="208"/>
      <c r="BP59" s="208"/>
      <c r="BQ59" s="208"/>
      <c r="BR59" s="208"/>
      <c r="BS59" s="208"/>
      <c r="BT59" s="208"/>
      <c r="BU59" s="208"/>
      <c r="BV59" s="208"/>
      <c r="BW59" s="208"/>
      <c r="BX59" s="208"/>
      <c r="BY59" s="208"/>
      <c r="BZ59" s="208"/>
      <c r="CA59" s="208"/>
      <c r="CB59" s="208"/>
      <c r="CC59" s="208"/>
      <c r="CD59" s="208"/>
      <c r="CE59" s="208"/>
      <c r="CF59" s="208"/>
      <c r="CG59" s="209">
        <f t="shared" si="25"/>
        <v>0</v>
      </c>
      <c r="CJ59" s="194">
        <v>3.3070489922783448</v>
      </c>
      <c r="CL59" s="218"/>
    </row>
    <row r="60" spans="2:90" x14ac:dyDescent="0.2">
      <c r="B60" s="90">
        <f t="shared" si="24"/>
        <v>2067</v>
      </c>
      <c r="C60" s="210">
        <v>3.1937101612016643</v>
      </c>
      <c r="D60" s="208">
        <f t="shared" si="23"/>
        <v>0</v>
      </c>
      <c r="E60" s="208">
        <f t="shared" si="26"/>
        <v>0</v>
      </c>
      <c r="F60" s="208">
        <f t="shared" si="27"/>
        <v>0</v>
      </c>
      <c r="G60" s="208">
        <f t="shared" si="28"/>
        <v>0</v>
      </c>
      <c r="H60" s="208">
        <f t="shared" si="29"/>
        <v>0</v>
      </c>
      <c r="I60" s="208">
        <f t="shared" si="30"/>
        <v>0</v>
      </c>
      <c r="J60" s="208">
        <f t="shared" si="31"/>
        <v>0</v>
      </c>
      <c r="K60" s="208">
        <f t="shared" si="32"/>
        <v>0</v>
      </c>
      <c r="L60" s="208">
        <f t="shared" si="33"/>
        <v>0</v>
      </c>
      <c r="M60" s="208">
        <f t="shared" si="34"/>
        <v>0</v>
      </c>
      <c r="N60" s="208">
        <f t="shared" si="35"/>
        <v>0</v>
      </c>
      <c r="O60" s="208">
        <f t="shared" si="36"/>
        <v>0</v>
      </c>
      <c r="P60" s="208">
        <f t="shared" si="37"/>
        <v>0</v>
      </c>
      <c r="Q60" s="208">
        <f t="shared" si="38"/>
        <v>0</v>
      </c>
      <c r="R60" s="208">
        <f t="shared" si="39"/>
        <v>0</v>
      </c>
      <c r="S60" s="208">
        <f t="shared" si="40"/>
        <v>0</v>
      </c>
      <c r="T60" s="208">
        <f t="shared" si="41"/>
        <v>0</v>
      </c>
      <c r="U60" s="208">
        <f t="shared" si="42"/>
        <v>0</v>
      </c>
      <c r="V60" s="208">
        <f t="shared" si="43"/>
        <v>0</v>
      </c>
      <c r="W60" s="208">
        <f t="shared" si="44"/>
        <v>0</v>
      </c>
      <c r="X60" s="208">
        <f t="shared" si="45"/>
        <v>0</v>
      </c>
      <c r="Y60" s="208">
        <f t="shared" si="46"/>
        <v>0</v>
      </c>
      <c r="Z60" s="208">
        <f t="shared" si="47"/>
        <v>0</v>
      </c>
      <c r="AA60" s="208">
        <f t="shared" si="48"/>
        <v>0</v>
      </c>
      <c r="AB60" s="208">
        <f t="shared" si="49"/>
        <v>0</v>
      </c>
      <c r="AC60" s="208">
        <f t="shared" si="50"/>
        <v>0</v>
      </c>
      <c r="AD60" s="208">
        <f t="shared" si="51"/>
        <v>0</v>
      </c>
      <c r="AE60" s="208">
        <f t="shared" si="52"/>
        <v>0</v>
      </c>
      <c r="AF60" s="208">
        <f t="shared" si="53"/>
        <v>0</v>
      </c>
      <c r="AG60" s="208">
        <f t="shared" si="54"/>
        <v>0</v>
      </c>
      <c r="AH60" s="208">
        <f t="shared" si="55"/>
        <v>0</v>
      </c>
      <c r="AI60" s="208">
        <f t="shared" si="56"/>
        <v>0</v>
      </c>
      <c r="AJ60" s="208">
        <f t="shared" si="57"/>
        <v>0</v>
      </c>
      <c r="AK60" s="208">
        <f t="shared" si="58"/>
        <v>0</v>
      </c>
      <c r="AL60" s="208">
        <f t="shared" si="59"/>
        <v>0</v>
      </c>
      <c r="AM60" s="208">
        <f t="shared" si="60"/>
        <v>0</v>
      </c>
      <c r="AN60" s="208">
        <f t="shared" si="61"/>
        <v>0</v>
      </c>
      <c r="AO60" s="208">
        <f t="shared" si="62"/>
        <v>0</v>
      </c>
      <c r="AP60" s="208">
        <f t="shared" si="63"/>
        <v>0</v>
      </c>
      <c r="AQ60" s="208">
        <f t="shared" si="64"/>
        <v>0</v>
      </c>
      <c r="AR60" s="208">
        <f t="shared" ref="AR60:AR100" si="65">AR$18*$CJ20/100</f>
        <v>0</v>
      </c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8"/>
      <c r="BS60" s="208"/>
      <c r="BT60" s="208"/>
      <c r="BU60" s="208"/>
      <c r="BV60" s="208"/>
      <c r="BW60" s="208"/>
      <c r="BX60" s="208"/>
      <c r="BY60" s="208"/>
      <c r="BZ60" s="208"/>
      <c r="CA60" s="208"/>
      <c r="CB60" s="208"/>
      <c r="CC60" s="208"/>
      <c r="CD60" s="208"/>
      <c r="CE60" s="208"/>
      <c r="CF60" s="208"/>
      <c r="CG60" s="209">
        <f t="shared" si="25"/>
        <v>0</v>
      </c>
      <c r="CJ60" s="194">
        <v>3.193710161201663</v>
      </c>
      <c r="CL60" s="218"/>
    </row>
    <row r="61" spans="2:90" x14ac:dyDescent="0.2">
      <c r="B61" s="90">
        <f t="shared" si="24"/>
        <v>2068</v>
      </c>
      <c r="C61" s="210">
        <v>3.0803713301249829</v>
      </c>
      <c r="D61" s="208">
        <f t="shared" si="23"/>
        <v>0</v>
      </c>
      <c r="E61" s="208">
        <f t="shared" si="26"/>
        <v>0</v>
      </c>
      <c r="F61" s="208">
        <f t="shared" si="27"/>
        <v>0</v>
      </c>
      <c r="G61" s="208">
        <f t="shared" si="28"/>
        <v>0</v>
      </c>
      <c r="H61" s="208">
        <f t="shared" si="29"/>
        <v>0</v>
      </c>
      <c r="I61" s="208">
        <f t="shared" si="30"/>
        <v>0</v>
      </c>
      <c r="J61" s="208">
        <f t="shared" si="31"/>
        <v>0</v>
      </c>
      <c r="K61" s="208">
        <f t="shared" si="32"/>
        <v>0</v>
      </c>
      <c r="L61" s="208">
        <f t="shared" si="33"/>
        <v>0</v>
      </c>
      <c r="M61" s="208">
        <f t="shared" si="34"/>
        <v>0</v>
      </c>
      <c r="N61" s="208">
        <f t="shared" si="35"/>
        <v>0</v>
      </c>
      <c r="O61" s="208">
        <f t="shared" si="36"/>
        <v>0</v>
      </c>
      <c r="P61" s="208">
        <f t="shared" si="37"/>
        <v>0</v>
      </c>
      <c r="Q61" s="208">
        <f t="shared" si="38"/>
        <v>0</v>
      </c>
      <c r="R61" s="208">
        <f t="shared" si="39"/>
        <v>0</v>
      </c>
      <c r="S61" s="208">
        <f t="shared" si="40"/>
        <v>0</v>
      </c>
      <c r="T61" s="208">
        <f t="shared" si="41"/>
        <v>0</v>
      </c>
      <c r="U61" s="208">
        <f t="shared" si="42"/>
        <v>0</v>
      </c>
      <c r="V61" s="208">
        <f t="shared" si="43"/>
        <v>0</v>
      </c>
      <c r="W61" s="208">
        <f t="shared" si="44"/>
        <v>0</v>
      </c>
      <c r="X61" s="208">
        <f t="shared" si="45"/>
        <v>0</v>
      </c>
      <c r="Y61" s="208">
        <f t="shared" si="46"/>
        <v>0</v>
      </c>
      <c r="Z61" s="208">
        <f t="shared" si="47"/>
        <v>0</v>
      </c>
      <c r="AA61" s="208">
        <f t="shared" si="48"/>
        <v>0</v>
      </c>
      <c r="AB61" s="208">
        <f t="shared" si="49"/>
        <v>0</v>
      </c>
      <c r="AC61" s="208">
        <f t="shared" si="50"/>
        <v>0</v>
      </c>
      <c r="AD61" s="208">
        <f t="shared" si="51"/>
        <v>0</v>
      </c>
      <c r="AE61" s="208">
        <f t="shared" si="52"/>
        <v>0</v>
      </c>
      <c r="AF61" s="208">
        <f t="shared" si="53"/>
        <v>0</v>
      </c>
      <c r="AG61" s="208">
        <f t="shared" si="54"/>
        <v>0</v>
      </c>
      <c r="AH61" s="208">
        <f t="shared" si="55"/>
        <v>0</v>
      </c>
      <c r="AI61" s="208">
        <f t="shared" si="56"/>
        <v>0</v>
      </c>
      <c r="AJ61" s="208">
        <f t="shared" si="57"/>
        <v>0</v>
      </c>
      <c r="AK61" s="208">
        <f t="shared" si="58"/>
        <v>0</v>
      </c>
      <c r="AL61" s="208">
        <f t="shared" si="59"/>
        <v>0</v>
      </c>
      <c r="AM61" s="208">
        <f t="shared" si="60"/>
        <v>0</v>
      </c>
      <c r="AN61" s="208">
        <f t="shared" si="61"/>
        <v>0</v>
      </c>
      <c r="AO61" s="208">
        <f t="shared" si="62"/>
        <v>0</v>
      </c>
      <c r="AP61" s="208">
        <f t="shared" si="63"/>
        <v>0</v>
      </c>
      <c r="AQ61" s="208">
        <f t="shared" si="64"/>
        <v>0</v>
      </c>
      <c r="AR61" s="208">
        <f t="shared" si="65"/>
        <v>0</v>
      </c>
      <c r="AS61" s="208">
        <f t="shared" ref="AS61:AS100" si="66">AS$18*$CJ20/100</f>
        <v>0</v>
      </c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8"/>
      <c r="BP61" s="208"/>
      <c r="BQ61" s="208"/>
      <c r="BR61" s="208"/>
      <c r="BS61" s="208"/>
      <c r="BT61" s="208"/>
      <c r="BU61" s="208"/>
      <c r="BV61" s="208"/>
      <c r="BW61" s="208"/>
      <c r="BX61" s="208"/>
      <c r="BY61" s="208"/>
      <c r="BZ61" s="208"/>
      <c r="CA61" s="208"/>
      <c r="CB61" s="208"/>
      <c r="CC61" s="208"/>
      <c r="CD61" s="208"/>
      <c r="CE61" s="208"/>
      <c r="CF61" s="208"/>
      <c r="CG61" s="209">
        <f t="shared" si="25"/>
        <v>0</v>
      </c>
      <c r="CJ61" s="194">
        <v>3.0803713301249829</v>
      </c>
      <c r="CL61" s="218"/>
    </row>
    <row r="62" spans="2:90" x14ac:dyDescent="0.2">
      <c r="B62" s="90">
        <f t="shared" si="24"/>
        <v>2069</v>
      </c>
      <c r="C62" s="210">
        <v>2.9670324990483019</v>
      </c>
      <c r="D62" s="208">
        <f t="shared" si="23"/>
        <v>0</v>
      </c>
      <c r="E62" s="208">
        <f t="shared" si="26"/>
        <v>0</v>
      </c>
      <c r="F62" s="208">
        <f t="shared" si="27"/>
        <v>0</v>
      </c>
      <c r="G62" s="208">
        <f t="shared" si="28"/>
        <v>0</v>
      </c>
      <c r="H62" s="208">
        <f t="shared" si="29"/>
        <v>0</v>
      </c>
      <c r="I62" s="208">
        <f t="shared" si="30"/>
        <v>0</v>
      </c>
      <c r="J62" s="208">
        <f t="shared" si="31"/>
        <v>0</v>
      </c>
      <c r="K62" s="208">
        <f t="shared" si="32"/>
        <v>0</v>
      </c>
      <c r="L62" s="208">
        <f t="shared" si="33"/>
        <v>0</v>
      </c>
      <c r="M62" s="208">
        <f t="shared" si="34"/>
        <v>0</v>
      </c>
      <c r="N62" s="208">
        <f t="shared" si="35"/>
        <v>0</v>
      </c>
      <c r="O62" s="208">
        <f t="shared" si="36"/>
        <v>0</v>
      </c>
      <c r="P62" s="208">
        <f t="shared" si="37"/>
        <v>0</v>
      </c>
      <c r="Q62" s="208">
        <f t="shared" si="38"/>
        <v>0</v>
      </c>
      <c r="R62" s="208">
        <f t="shared" si="39"/>
        <v>0</v>
      </c>
      <c r="S62" s="208">
        <f t="shared" si="40"/>
        <v>0</v>
      </c>
      <c r="T62" s="208">
        <f t="shared" si="41"/>
        <v>0</v>
      </c>
      <c r="U62" s="208">
        <f t="shared" si="42"/>
        <v>0</v>
      </c>
      <c r="V62" s="208">
        <f t="shared" si="43"/>
        <v>0</v>
      </c>
      <c r="W62" s="208">
        <f t="shared" si="44"/>
        <v>0</v>
      </c>
      <c r="X62" s="208">
        <f t="shared" si="45"/>
        <v>0</v>
      </c>
      <c r="Y62" s="208">
        <f t="shared" si="46"/>
        <v>0</v>
      </c>
      <c r="Z62" s="208">
        <f t="shared" si="47"/>
        <v>0</v>
      </c>
      <c r="AA62" s="208">
        <f t="shared" si="48"/>
        <v>0</v>
      </c>
      <c r="AB62" s="208">
        <f t="shared" si="49"/>
        <v>0</v>
      </c>
      <c r="AC62" s="208">
        <f t="shared" si="50"/>
        <v>0</v>
      </c>
      <c r="AD62" s="208">
        <f t="shared" si="51"/>
        <v>0</v>
      </c>
      <c r="AE62" s="208">
        <f t="shared" si="52"/>
        <v>0</v>
      </c>
      <c r="AF62" s="208">
        <f t="shared" si="53"/>
        <v>0</v>
      </c>
      <c r="AG62" s="208">
        <f t="shared" si="54"/>
        <v>0</v>
      </c>
      <c r="AH62" s="208">
        <f t="shared" si="55"/>
        <v>0</v>
      </c>
      <c r="AI62" s="208">
        <f t="shared" si="56"/>
        <v>0</v>
      </c>
      <c r="AJ62" s="208">
        <f t="shared" si="57"/>
        <v>0</v>
      </c>
      <c r="AK62" s="208">
        <f t="shared" si="58"/>
        <v>0</v>
      </c>
      <c r="AL62" s="208">
        <f t="shared" si="59"/>
        <v>0</v>
      </c>
      <c r="AM62" s="208">
        <f t="shared" si="60"/>
        <v>0</v>
      </c>
      <c r="AN62" s="208">
        <f t="shared" si="61"/>
        <v>0</v>
      </c>
      <c r="AO62" s="208">
        <f t="shared" si="62"/>
        <v>0</v>
      </c>
      <c r="AP62" s="208">
        <f t="shared" si="63"/>
        <v>0</v>
      </c>
      <c r="AQ62" s="208">
        <f t="shared" si="64"/>
        <v>0</v>
      </c>
      <c r="AR62" s="208">
        <f t="shared" si="65"/>
        <v>0</v>
      </c>
      <c r="AS62" s="208">
        <f t="shared" si="66"/>
        <v>0</v>
      </c>
      <c r="AT62" s="208">
        <f t="shared" ref="AT62:AT100" si="67">AT$18*$CJ20/100</f>
        <v>0</v>
      </c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9">
        <f t="shared" si="25"/>
        <v>0</v>
      </c>
      <c r="CJ62" s="194">
        <v>2.9670324990483015</v>
      </c>
      <c r="CL62" s="218"/>
    </row>
    <row r="63" spans="2:90" x14ac:dyDescent="0.2">
      <c r="B63" s="90">
        <f t="shared" si="24"/>
        <v>2070</v>
      </c>
      <c r="C63" s="210">
        <v>2.8536936679716214</v>
      </c>
      <c r="D63" s="208">
        <f t="shared" si="23"/>
        <v>0</v>
      </c>
      <c r="E63" s="208">
        <f t="shared" si="26"/>
        <v>0</v>
      </c>
      <c r="F63" s="208">
        <f t="shared" si="27"/>
        <v>0</v>
      </c>
      <c r="G63" s="208">
        <f t="shared" si="28"/>
        <v>0</v>
      </c>
      <c r="H63" s="208">
        <f t="shared" si="29"/>
        <v>0</v>
      </c>
      <c r="I63" s="208">
        <f t="shared" si="30"/>
        <v>0</v>
      </c>
      <c r="J63" s="208">
        <f t="shared" si="31"/>
        <v>0</v>
      </c>
      <c r="K63" s="208">
        <f t="shared" si="32"/>
        <v>0</v>
      </c>
      <c r="L63" s="208">
        <f t="shared" si="33"/>
        <v>0</v>
      </c>
      <c r="M63" s="208">
        <f t="shared" si="34"/>
        <v>0</v>
      </c>
      <c r="N63" s="208">
        <f t="shared" si="35"/>
        <v>0</v>
      </c>
      <c r="O63" s="208">
        <f t="shared" si="36"/>
        <v>0</v>
      </c>
      <c r="P63" s="208">
        <f t="shared" si="37"/>
        <v>0</v>
      </c>
      <c r="Q63" s="208">
        <f t="shared" si="38"/>
        <v>0</v>
      </c>
      <c r="R63" s="208">
        <f t="shared" si="39"/>
        <v>0</v>
      </c>
      <c r="S63" s="208">
        <f t="shared" si="40"/>
        <v>0</v>
      </c>
      <c r="T63" s="208">
        <f t="shared" si="41"/>
        <v>0</v>
      </c>
      <c r="U63" s="208">
        <f t="shared" si="42"/>
        <v>0</v>
      </c>
      <c r="V63" s="208">
        <f t="shared" si="43"/>
        <v>0</v>
      </c>
      <c r="W63" s="208">
        <f t="shared" si="44"/>
        <v>0</v>
      </c>
      <c r="X63" s="208">
        <f t="shared" si="45"/>
        <v>0</v>
      </c>
      <c r="Y63" s="208">
        <f t="shared" si="46"/>
        <v>0</v>
      </c>
      <c r="Z63" s="208">
        <f t="shared" si="47"/>
        <v>0</v>
      </c>
      <c r="AA63" s="208">
        <f t="shared" si="48"/>
        <v>0</v>
      </c>
      <c r="AB63" s="208">
        <f t="shared" si="49"/>
        <v>0</v>
      </c>
      <c r="AC63" s="208">
        <f t="shared" si="50"/>
        <v>0</v>
      </c>
      <c r="AD63" s="208">
        <f t="shared" si="51"/>
        <v>0</v>
      </c>
      <c r="AE63" s="208">
        <f t="shared" si="52"/>
        <v>0</v>
      </c>
      <c r="AF63" s="208">
        <f t="shared" si="53"/>
        <v>0</v>
      </c>
      <c r="AG63" s="208">
        <f t="shared" si="54"/>
        <v>0</v>
      </c>
      <c r="AH63" s="208">
        <f t="shared" si="55"/>
        <v>0</v>
      </c>
      <c r="AI63" s="208">
        <f t="shared" si="56"/>
        <v>0</v>
      </c>
      <c r="AJ63" s="208">
        <f t="shared" si="57"/>
        <v>0</v>
      </c>
      <c r="AK63" s="208">
        <f t="shared" si="58"/>
        <v>0</v>
      </c>
      <c r="AL63" s="208">
        <f t="shared" si="59"/>
        <v>0</v>
      </c>
      <c r="AM63" s="208">
        <f t="shared" si="60"/>
        <v>0</v>
      </c>
      <c r="AN63" s="208">
        <f t="shared" si="61"/>
        <v>0</v>
      </c>
      <c r="AO63" s="208">
        <f t="shared" si="62"/>
        <v>0</v>
      </c>
      <c r="AP63" s="208">
        <f t="shared" si="63"/>
        <v>0</v>
      </c>
      <c r="AQ63" s="208">
        <f t="shared" si="64"/>
        <v>0</v>
      </c>
      <c r="AR63" s="208">
        <f t="shared" si="65"/>
        <v>0</v>
      </c>
      <c r="AS63" s="208">
        <f t="shared" si="66"/>
        <v>0</v>
      </c>
      <c r="AT63" s="208">
        <f t="shared" si="67"/>
        <v>0</v>
      </c>
      <c r="AU63" s="208">
        <f t="shared" ref="AU63:AU100" si="68">AU$18*$CJ20/100</f>
        <v>0</v>
      </c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9">
        <f t="shared" si="25"/>
        <v>0</v>
      </c>
      <c r="CJ63" s="194">
        <v>2.8536936679716205</v>
      </c>
      <c r="CL63" s="218"/>
    </row>
    <row r="64" spans="2:90" x14ac:dyDescent="0.2">
      <c r="B64" s="90">
        <f t="shared" si="24"/>
        <v>2071</v>
      </c>
      <c r="C64" s="210">
        <v>2.74035483689494</v>
      </c>
      <c r="D64" s="208">
        <f t="shared" si="23"/>
        <v>0</v>
      </c>
      <c r="E64" s="208">
        <f t="shared" si="26"/>
        <v>0</v>
      </c>
      <c r="F64" s="208">
        <f t="shared" si="27"/>
        <v>0</v>
      </c>
      <c r="G64" s="208">
        <f t="shared" si="28"/>
        <v>0</v>
      </c>
      <c r="H64" s="208">
        <f t="shared" si="29"/>
        <v>0</v>
      </c>
      <c r="I64" s="208">
        <f t="shared" si="30"/>
        <v>0</v>
      </c>
      <c r="J64" s="208">
        <f t="shared" si="31"/>
        <v>0</v>
      </c>
      <c r="K64" s="208">
        <f t="shared" si="32"/>
        <v>0</v>
      </c>
      <c r="L64" s="208">
        <f t="shared" si="33"/>
        <v>0</v>
      </c>
      <c r="M64" s="208">
        <f t="shared" si="34"/>
        <v>0</v>
      </c>
      <c r="N64" s="208">
        <f t="shared" si="35"/>
        <v>0</v>
      </c>
      <c r="O64" s="208">
        <f t="shared" si="36"/>
        <v>0</v>
      </c>
      <c r="P64" s="208">
        <f t="shared" si="37"/>
        <v>0</v>
      </c>
      <c r="Q64" s="208">
        <f t="shared" si="38"/>
        <v>0</v>
      </c>
      <c r="R64" s="208">
        <f t="shared" si="39"/>
        <v>0</v>
      </c>
      <c r="S64" s="208">
        <f t="shared" si="40"/>
        <v>0</v>
      </c>
      <c r="T64" s="208">
        <f t="shared" si="41"/>
        <v>0</v>
      </c>
      <c r="U64" s="208">
        <f t="shared" si="42"/>
        <v>0</v>
      </c>
      <c r="V64" s="208">
        <f t="shared" si="43"/>
        <v>0</v>
      </c>
      <c r="W64" s="208">
        <f t="shared" si="44"/>
        <v>0</v>
      </c>
      <c r="X64" s="208">
        <f t="shared" si="45"/>
        <v>0</v>
      </c>
      <c r="Y64" s="208">
        <f t="shared" si="46"/>
        <v>0</v>
      </c>
      <c r="Z64" s="208">
        <f t="shared" si="47"/>
        <v>0</v>
      </c>
      <c r="AA64" s="208">
        <f t="shared" si="48"/>
        <v>0</v>
      </c>
      <c r="AB64" s="208">
        <f t="shared" si="49"/>
        <v>0</v>
      </c>
      <c r="AC64" s="208">
        <f t="shared" si="50"/>
        <v>0</v>
      </c>
      <c r="AD64" s="208">
        <f t="shared" si="51"/>
        <v>0</v>
      </c>
      <c r="AE64" s="208">
        <f t="shared" si="52"/>
        <v>0</v>
      </c>
      <c r="AF64" s="208">
        <f t="shared" si="53"/>
        <v>0</v>
      </c>
      <c r="AG64" s="208">
        <f t="shared" si="54"/>
        <v>0</v>
      </c>
      <c r="AH64" s="208">
        <f t="shared" si="55"/>
        <v>0</v>
      </c>
      <c r="AI64" s="208">
        <f t="shared" si="56"/>
        <v>0</v>
      </c>
      <c r="AJ64" s="208">
        <f t="shared" si="57"/>
        <v>0</v>
      </c>
      <c r="AK64" s="208">
        <f t="shared" si="58"/>
        <v>0</v>
      </c>
      <c r="AL64" s="208">
        <f t="shared" si="59"/>
        <v>0</v>
      </c>
      <c r="AM64" s="208">
        <f t="shared" si="60"/>
        <v>0</v>
      </c>
      <c r="AN64" s="208">
        <f t="shared" si="61"/>
        <v>0</v>
      </c>
      <c r="AO64" s="208">
        <f t="shared" si="62"/>
        <v>0</v>
      </c>
      <c r="AP64" s="208">
        <f t="shared" si="63"/>
        <v>0</v>
      </c>
      <c r="AQ64" s="208">
        <f t="shared" si="64"/>
        <v>0</v>
      </c>
      <c r="AR64" s="208">
        <f t="shared" si="65"/>
        <v>0</v>
      </c>
      <c r="AS64" s="208">
        <f t="shared" si="66"/>
        <v>0</v>
      </c>
      <c r="AT64" s="208">
        <f t="shared" si="67"/>
        <v>0</v>
      </c>
      <c r="AU64" s="208">
        <f t="shared" si="68"/>
        <v>0</v>
      </c>
      <c r="AV64" s="208">
        <f t="shared" ref="AV64:AV100" si="69">AV$18*$CJ20/100</f>
        <v>0</v>
      </c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8"/>
      <c r="BO64" s="208"/>
      <c r="BP64" s="208"/>
      <c r="BQ64" s="208"/>
      <c r="BR64" s="208"/>
      <c r="BS64" s="208"/>
      <c r="BT64" s="208"/>
      <c r="BU64" s="208"/>
      <c r="BV64" s="208"/>
      <c r="BW64" s="208"/>
      <c r="BX64" s="208"/>
      <c r="BY64" s="208"/>
      <c r="BZ64" s="208"/>
      <c r="CA64" s="208"/>
      <c r="CB64" s="208"/>
      <c r="CC64" s="208"/>
      <c r="CD64" s="208"/>
      <c r="CE64" s="208"/>
      <c r="CF64" s="208"/>
      <c r="CG64" s="209">
        <f t="shared" si="25"/>
        <v>0</v>
      </c>
      <c r="CJ64" s="194">
        <v>2.7403548368949395</v>
      </c>
      <c r="CL64" s="218"/>
    </row>
    <row r="65" spans="2:90" x14ac:dyDescent="0.2">
      <c r="B65" s="90">
        <f t="shared" si="24"/>
        <v>2072</v>
      </c>
      <c r="C65" s="210">
        <v>2.627016005818259</v>
      </c>
      <c r="D65" s="208">
        <f t="shared" si="23"/>
        <v>0</v>
      </c>
      <c r="E65" s="208">
        <f t="shared" si="26"/>
        <v>0</v>
      </c>
      <c r="F65" s="208">
        <f t="shared" si="27"/>
        <v>0</v>
      </c>
      <c r="G65" s="208">
        <f t="shared" si="28"/>
        <v>0</v>
      </c>
      <c r="H65" s="208">
        <f t="shared" si="29"/>
        <v>0</v>
      </c>
      <c r="I65" s="208">
        <f t="shared" si="30"/>
        <v>0</v>
      </c>
      <c r="J65" s="208">
        <f t="shared" si="31"/>
        <v>0</v>
      </c>
      <c r="K65" s="208">
        <f t="shared" si="32"/>
        <v>0</v>
      </c>
      <c r="L65" s="208">
        <f t="shared" si="33"/>
        <v>0</v>
      </c>
      <c r="M65" s="208">
        <f t="shared" si="34"/>
        <v>0</v>
      </c>
      <c r="N65" s="208">
        <f t="shared" si="35"/>
        <v>0</v>
      </c>
      <c r="O65" s="208">
        <f t="shared" si="36"/>
        <v>0</v>
      </c>
      <c r="P65" s="208">
        <f t="shared" si="37"/>
        <v>0</v>
      </c>
      <c r="Q65" s="208">
        <f t="shared" si="38"/>
        <v>0</v>
      </c>
      <c r="R65" s="208">
        <f t="shared" si="39"/>
        <v>0</v>
      </c>
      <c r="S65" s="208">
        <f t="shared" si="40"/>
        <v>0</v>
      </c>
      <c r="T65" s="208">
        <f t="shared" si="41"/>
        <v>0</v>
      </c>
      <c r="U65" s="208">
        <f t="shared" si="42"/>
        <v>0</v>
      </c>
      <c r="V65" s="208">
        <f t="shared" si="43"/>
        <v>0</v>
      </c>
      <c r="W65" s="208">
        <f t="shared" si="44"/>
        <v>0</v>
      </c>
      <c r="X65" s="208">
        <f t="shared" si="45"/>
        <v>0</v>
      </c>
      <c r="Y65" s="208">
        <f t="shared" si="46"/>
        <v>0</v>
      </c>
      <c r="Z65" s="208">
        <f t="shared" si="47"/>
        <v>0</v>
      </c>
      <c r="AA65" s="208">
        <f t="shared" si="48"/>
        <v>0</v>
      </c>
      <c r="AB65" s="208">
        <f t="shared" si="49"/>
        <v>0</v>
      </c>
      <c r="AC65" s="208">
        <f t="shared" si="50"/>
        <v>0</v>
      </c>
      <c r="AD65" s="208">
        <f t="shared" si="51"/>
        <v>0</v>
      </c>
      <c r="AE65" s="208">
        <f t="shared" si="52"/>
        <v>0</v>
      </c>
      <c r="AF65" s="208">
        <f t="shared" si="53"/>
        <v>0</v>
      </c>
      <c r="AG65" s="208">
        <f t="shared" si="54"/>
        <v>0</v>
      </c>
      <c r="AH65" s="208">
        <f t="shared" si="55"/>
        <v>0</v>
      </c>
      <c r="AI65" s="208">
        <f t="shared" si="56"/>
        <v>0</v>
      </c>
      <c r="AJ65" s="208">
        <f t="shared" si="57"/>
        <v>0</v>
      </c>
      <c r="AK65" s="208">
        <f t="shared" si="58"/>
        <v>0</v>
      </c>
      <c r="AL65" s="208">
        <f t="shared" si="59"/>
        <v>0</v>
      </c>
      <c r="AM65" s="208">
        <f t="shared" si="60"/>
        <v>0</v>
      </c>
      <c r="AN65" s="208">
        <f t="shared" si="61"/>
        <v>0</v>
      </c>
      <c r="AO65" s="208">
        <f t="shared" si="62"/>
        <v>0</v>
      </c>
      <c r="AP65" s="208">
        <f t="shared" si="63"/>
        <v>0</v>
      </c>
      <c r="AQ65" s="208">
        <f t="shared" si="64"/>
        <v>0</v>
      </c>
      <c r="AR65" s="208">
        <f t="shared" si="65"/>
        <v>0</v>
      </c>
      <c r="AS65" s="208">
        <f t="shared" si="66"/>
        <v>0</v>
      </c>
      <c r="AT65" s="208">
        <f t="shared" si="67"/>
        <v>0</v>
      </c>
      <c r="AU65" s="208">
        <f t="shared" si="68"/>
        <v>0</v>
      </c>
      <c r="AV65" s="208">
        <f t="shared" si="69"/>
        <v>0</v>
      </c>
      <c r="AW65" s="208">
        <f t="shared" ref="AW65:AW100" si="70">AW$18*$CJ20/100</f>
        <v>0</v>
      </c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  <c r="BM65" s="208"/>
      <c r="BN65" s="208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8"/>
      <c r="CF65" s="208"/>
      <c r="CG65" s="209">
        <f t="shared" si="25"/>
        <v>0</v>
      </c>
      <c r="CJ65" s="194">
        <v>2.627016005818259</v>
      </c>
      <c r="CL65" s="218"/>
    </row>
    <row r="66" spans="2:90" x14ac:dyDescent="0.2">
      <c r="B66" s="90">
        <f t="shared" si="24"/>
        <v>2073</v>
      </c>
      <c r="C66" s="210">
        <v>2.5136771747415785</v>
      </c>
      <c r="D66" s="208">
        <f t="shared" si="23"/>
        <v>0</v>
      </c>
      <c r="E66" s="208">
        <f t="shared" si="26"/>
        <v>0</v>
      </c>
      <c r="F66" s="208">
        <f t="shared" si="27"/>
        <v>0</v>
      </c>
      <c r="G66" s="208">
        <f t="shared" si="28"/>
        <v>0</v>
      </c>
      <c r="H66" s="208">
        <f t="shared" si="29"/>
        <v>0</v>
      </c>
      <c r="I66" s="208">
        <f t="shared" si="30"/>
        <v>0</v>
      </c>
      <c r="J66" s="208">
        <f t="shared" si="31"/>
        <v>0</v>
      </c>
      <c r="K66" s="208">
        <f t="shared" si="32"/>
        <v>0</v>
      </c>
      <c r="L66" s="208">
        <f t="shared" si="33"/>
        <v>0</v>
      </c>
      <c r="M66" s="208">
        <f t="shared" si="34"/>
        <v>0</v>
      </c>
      <c r="N66" s="208">
        <f t="shared" si="35"/>
        <v>0</v>
      </c>
      <c r="O66" s="208">
        <f t="shared" si="36"/>
        <v>0</v>
      </c>
      <c r="P66" s="208">
        <f t="shared" si="37"/>
        <v>0</v>
      </c>
      <c r="Q66" s="208">
        <f t="shared" si="38"/>
        <v>0</v>
      </c>
      <c r="R66" s="208">
        <f t="shared" si="39"/>
        <v>0</v>
      </c>
      <c r="S66" s="208">
        <f t="shared" si="40"/>
        <v>0</v>
      </c>
      <c r="T66" s="208">
        <f t="shared" si="41"/>
        <v>0</v>
      </c>
      <c r="U66" s="208">
        <f t="shared" si="42"/>
        <v>0</v>
      </c>
      <c r="V66" s="208">
        <f t="shared" si="43"/>
        <v>0</v>
      </c>
      <c r="W66" s="208">
        <f t="shared" si="44"/>
        <v>0</v>
      </c>
      <c r="X66" s="208">
        <f t="shared" si="45"/>
        <v>0</v>
      </c>
      <c r="Y66" s="208">
        <f t="shared" si="46"/>
        <v>0</v>
      </c>
      <c r="Z66" s="208">
        <f t="shared" si="47"/>
        <v>0</v>
      </c>
      <c r="AA66" s="208">
        <f t="shared" si="48"/>
        <v>0</v>
      </c>
      <c r="AB66" s="208">
        <f t="shared" si="49"/>
        <v>0</v>
      </c>
      <c r="AC66" s="208">
        <f t="shared" si="50"/>
        <v>0</v>
      </c>
      <c r="AD66" s="208">
        <f t="shared" si="51"/>
        <v>0</v>
      </c>
      <c r="AE66" s="208">
        <f t="shared" si="52"/>
        <v>0</v>
      </c>
      <c r="AF66" s="208">
        <f t="shared" si="53"/>
        <v>0</v>
      </c>
      <c r="AG66" s="208">
        <f t="shared" si="54"/>
        <v>0</v>
      </c>
      <c r="AH66" s="208">
        <f t="shared" si="55"/>
        <v>0</v>
      </c>
      <c r="AI66" s="208">
        <f t="shared" si="56"/>
        <v>0</v>
      </c>
      <c r="AJ66" s="208">
        <f t="shared" si="57"/>
        <v>0</v>
      </c>
      <c r="AK66" s="208">
        <f t="shared" si="58"/>
        <v>0</v>
      </c>
      <c r="AL66" s="208">
        <f t="shared" si="59"/>
        <v>0</v>
      </c>
      <c r="AM66" s="208">
        <f t="shared" si="60"/>
        <v>0</v>
      </c>
      <c r="AN66" s="208">
        <f t="shared" si="61"/>
        <v>0</v>
      </c>
      <c r="AO66" s="208">
        <f t="shared" si="62"/>
        <v>0</v>
      </c>
      <c r="AP66" s="208">
        <f t="shared" si="63"/>
        <v>0</v>
      </c>
      <c r="AQ66" s="208">
        <f t="shared" si="64"/>
        <v>0</v>
      </c>
      <c r="AR66" s="208">
        <f t="shared" si="65"/>
        <v>0</v>
      </c>
      <c r="AS66" s="208">
        <f t="shared" si="66"/>
        <v>0</v>
      </c>
      <c r="AT66" s="208">
        <f t="shared" si="67"/>
        <v>0</v>
      </c>
      <c r="AU66" s="208">
        <f t="shared" si="68"/>
        <v>0</v>
      </c>
      <c r="AV66" s="208">
        <f t="shared" si="69"/>
        <v>0</v>
      </c>
      <c r="AW66" s="208">
        <f t="shared" si="70"/>
        <v>0</v>
      </c>
      <c r="AX66" s="208">
        <f t="shared" ref="AX66:AX100" si="71">AX$18*$CJ20/100</f>
        <v>0</v>
      </c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208"/>
      <c r="CE66" s="208"/>
      <c r="CF66" s="208"/>
      <c r="CG66" s="209">
        <f t="shared" si="25"/>
        <v>0</v>
      </c>
      <c r="CJ66" s="194">
        <v>2.513677174741578</v>
      </c>
      <c r="CL66" s="218"/>
    </row>
    <row r="67" spans="2:90" x14ac:dyDescent="0.2">
      <c r="B67" s="90">
        <f t="shared" si="24"/>
        <v>2074</v>
      </c>
      <c r="C67" s="210">
        <v>2.4003383436648975</v>
      </c>
      <c r="D67" s="208">
        <f t="shared" si="23"/>
        <v>0</v>
      </c>
      <c r="E67" s="208">
        <f t="shared" si="26"/>
        <v>0</v>
      </c>
      <c r="F67" s="208">
        <f t="shared" si="27"/>
        <v>0</v>
      </c>
      <c r="G67" s="208">
        <f t="shared" si="28"/>
        <v>0</v>
      </c>
      <c r="H67" s="208">
        <f t="shared" si="29"/>
        <v>0</v>
      </c>
      <c r="I67" s="208">
        <f t="shared" si="30"/>
        <v>0</v>
      </c>
      <c r="J67" s="208">
        <f t="shared" si="31"/>
        <v>0</v>
      </c>
      <c r="K67" s="208">
        <f t="shared" si="32"/>
        <v>0</v>
      </c>
      <c r="L67" s="208">
        <f t="shared" si="33"/>
        <v>0</v>
      </c>
      <c r="M67" s="208">
        <f t="shared" si="34"/>
        <v>0</v>
      </c>
      <c r="N67" s="208">
        <f t="shared" si="35"/>
        <v>0</v>
      </c>
      <c r="O67" s="208">
        <f t="shared" si="36"/>
        <v>0</v>
      </c>
      <c r="P67" s="208">
        <f t="shared" si="37"/>
        <v>0</v>
      </c>
      <c r="Q67" s="208">
        <f t="shared" si="38"/>
        <v>0</v>
      </c>
      <c r="R67" s="208">
        <f t="shared" si="39"/>
        <v>0</v>
      </c>
      <c r="S67" s="208">
        <f t="shared" si="40"/>
        <v>0</v>
      </c>
      <c r="T67" s="208">
        <f t="shared" si="41"/>
        <v>0</v>
      </c>
      <c r="U67" s="208">
        <f t="shared" si="42"/>
        <v>0</v>
      </c>
      <c r="V67" s="208">
        <f t="shared" si="43"/>
        <v>0</v>
      </c>
      <c r="W67" s="208">
        <f t="shared" si="44"/>
        <v>0</v>
      </c>
      <c r="X67" s="208">
        <f t="shared" si="45"/>
        <v>0</v>
      </c>
      <c r="Y67" s="208">
        <f t="shared" si="46"/>
        <v>0</v>
      </c>
      <c r="Z67" s="208">
        <f t="shared" si="47"/>
        <v>0</v>
      </c>
      <c r="AA67" s="208">
        <f t="shared" si="48"/>
        <v>0</v>
      </c>
      <c r="AB67" s="208">
        <f t="shared" si="49"/>
        <v>0</v>
      </c>
      <c r="AC67" s="208">
        <f t="shared" si="50"/>
        <v>0</v>
      </c>
      <c r="AD67" s="208">
        <f t="shared" si="51"/>
        <v>0</v>
      </c>
      <c r="AE67" s="208">
        <f t="shared" si="52"/>
        <v>0</v>
      </c>
      <c r="AF67" s="208">
        <f t="shared" si="53"/>
        <v>0</v>
      </c>
      <c r="AG67" s="208">
        <f t="shared" si="54"/>
        <v>0</v>
      </c>
      <c r="AH67" s="208">
        <f t="shared" si="55"/>
        <v>0</v>
      </c>
      <c r="AI67" s="208">
        <f t="shared" si="56"/>
        <v>0</v>
      </c>
      <c r="AJ67" s="208">
        <f t="shared" si="57"/>
        <v>0</v>
      </c>
      <c r="AK67" s="208">
        <f t="shared" si="58"/>
        <v>0</v>
      </c>
      <c r="AL67" s="208">
        <f t="shared" si="59"/>
        <v>0</v>
      </c>
      <c r="AM67" s="208">
        <f t="shared" si="60"/>
        <v>0</v>
      </c>
      <c r="AN67" s="208">
        <f t="shared" si="61"/>
        <v>0</v>
      </c>
      <c r="AO67" s="208">
        <f t="shared" si="62"/>
        <v>0</v>
      </c>
      <c r="AP67" s="208">
        <f t="shared" si="63"/>
        <v>0</v>
      </c>
      <c r="AQ67" s="208">
        <f t="shared" si="64"/>
        <v>0</v>
      </c>
      <c r="AR67" s="208">
        <f t="shared" si="65"/>
        <v>0</v>
      </c>
      <c r="AS67" s="208">
        <f t="shared" si="66"/>
        <v>0</v>
      </c>
      <c r="AT67" s="208">
        <f t="shared" si="67"/>
        <v>0</v>
      </c>
      <c r="AU67" s="208">
        <f t="shared" si="68"/>
        <v>0</v>
      </c>
      <c r="AV67" s="208">
        <f t="shared" si="69"/>
        <v>0</v>
      </c>
      <c r="AW67" s="208">
        <f t="shared" si="70"/>
        <v>0</v>
      </c>
      <c r="AX67" s="208">
        <f t="shared" si="71"/>
        <v>0</v>
      </c>
      <c r="AY67" s="208">
        <f t="shared" ref="AY67:AY100" si="72">AY$18*$CJ20/100</f>
        <v>0</v>
      </c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208"/>
      <c r="CE67" s="208"/>
      <c r="CF67" s="208"/>
      <c r="CG67" s="209">
        <f t="shared" si="25"/>
        <v>0</v>
      </c>
      <c r="CJ67" s="194">
        <v>2.4003383436648966</v>
      </c>
      <c r="CL67" s="218"/>
    </row>
    <row r="68" spans="2:90" x14ac:dyDescent="0.2">
      <c r="B68" s="90">
        <f t="shared" si="24"/>
        <v>2075</v>
      </c>
      <c r="C68" s="210">
        <v>2.2869995125882165</v>
      </c>
      <c r="D68" s="208">
        <f t="shared" si="23"/>
        <v>0</v>
      </c>
      <c r="E68" s="208">
        <f t="shared" si="26"/>
        <v>0</v>
      </c>
      <c r="F68" s="208">
        <f t="shared" si="27"/>
        <v>0</v>
      </c>
      <c r="G68" s="208">
        <f t="shared" si="28"/>
        <v>0</v>
      </c>
      <c r="H68" s="208">
        <f t="shared" si="29"/>
        <v>0</v>
      </c>
      <c r="I68" s="208">
        <f t="shared" si="30"/>
        <v>0</v>
      </c>
      <c r="J68" s="208">
        <f t="shared" si="31"/>
        <v>0</v>
      </c>
      <c r="K68" s="208">
        <f t="shared" si="32"/>
        <v>0</v>
      </c>
      <c r="L68" s="208">
        <f t="shared" si="33"/>
        <v>0</v>
      </c>
      <c r="M68" s="208">
        <f t="shared" si="34"/>
        <v>0</v>
      </c>
      <c r="N68" s="208">
        <f t="shared" si="35"/>
        <v>0</v>
      </c>
      <c r="O68" s="208">
        <f t="shared" si="36"/>
        <v>0</v>
      </c>
      <c r="P68" s="208">
        <f t="shared" si="37"/>
        <v>0</v>
      </c>
      <c r="Q68" s="208">
        <f t="shared" si="38"/>
        <v>0</v>
      </c>
      <c r="R68" s="208">
        <f t="shared" si="39"/>
        <v>0</v>
      </c>
      <c r="S68" s="208">
        <f t="shared" si="40"/>
        <v>0</v>
      </c>
      <c r="T68" s="208">
        <f t="shared" si="41"/>
        <v>0</v>
      </c>
      <c r="U68" s="208">
        <f t="shared" si="42"/>
        <v>0</v>
      </c>
      <c r="V68" s="208">
        <f t="shared" si="43"/>
        <v>0</v>
      </c>
      <c r="W68" s="208">
        <f t="shared" si="44"/>
        <v>0</v>
      </c>
      <c r="X68" s="208">
        <f t="shared" si="45"/>
        <v>0</v>
      </c>
      <c r="Y68" s="208">
        <f t="shared" si="46"/>
        <v>0</v>
      </c>
      <c r="Z68" s="208">
        <f t="shared" si="47"/>
        <v>0</v>
      </c>
      <c r="AA68" s="208">
        <f t="shared" si="48"/>
        <v>0</v>
      </c>
      <c r="AB68" s="208">
        <f t="shared" si="49"/>
        <v>0</v>
      </c>
      <c r="AC68" s="208">
        <f t="shared" si="50"/>
        <v>0</v>
      </c>
      <c r="AD68" s="208">
        <f t="shared" si="51"/>
        <v>0</v>
      </c>
      <c r="AE68" s="208">
        <f t="shared" si="52"/>
        <v>0</v>
      </c>
      <c r="AF68" s="208">
        <f t="shared" si="53"/>
        <v>0</v>
      </c>
      <c r="AG68" s="208">
        <f t="shared" si="54"/>
        <v>0</v>
      </c>
      <c r="AH68" s="208">
        <f t="shared" si="55"/>
        <v>0</v>
      </c>
      <c r="AI68" s="208">
        <f t="shared" si="56"/>
        <v>0</v>
      </c>
      <c r="AJ68" s="208">
        <f t="shared" si="57"/>
        <v>0</v>
      </c>
      <c r="AK68" s="208">
        <f t="shared" si="58"/>
        <v>0</v>
      </c>
      <c r="AL68" s="208">
        <f t="shared" si="59"/>
        <v>0</v>
      </c>
      <c r="AM68" s="208">
        <f t="shared" si="60"/>
        <v>0</v>
      </c>
      <c r="AN68" s="208">
        <f t="shared" si="61"/>
        <v>0</v>
      </c>
      <c r="AO68" s="208">
        <f t="shared" si="62"/>
        <v>0</v>
      </c>
      <c r="AP68" s="208">
        <f t="shared" si="63"/>
        <v>0</v>
      </c>
      <c r="AQ68" s="208">
        <f t="shared" si="64"/>
        <v>0</v>
      </c>
      <c r="AR68" s="208">
        <f t="shared" si="65"/>
        <v>0</v>
      </c>
      <c r="AS68" s="208">
        <f t="shared" si="66"/>
        <v>0</v>
      </c>
      <c r="AT68" s="208">
        <f t="shared" si="67"/>
        <v>0</v>
      </c>
      <c r="AU68" s="208">
        <f t="shared" si="68"/>
        <v>0</v>
      </c>
      <c r="AV68" s="208">
        <f t="shared" si="69"/>
        <v>0</v>
      </c>
      <c r="AW68" s="208">
        <f t="shared" si="70"/>
        <v>0</v>
      </c>
      <c r="AX68" s="208">
        <f t="shared" si="71"/>
        <v>0</v>
      </c>
      <c r="AY68" s="208">
        <f t="shared" si="72"/>
        <v>0</v>
      </c>
      <c r="AZ68" s="208">
        <f t="shared" ref="AZ68:AZ100" si="73">AZ$18*$CJ20/100</f>
        <v>0</v>
      </c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8"/>
      <c r="CF68" s="208"/>
      <c r="CG68" s="209">
        <f t="shared" si="25"/>
        <v>0</v>
      </c>
      <c r="CJ68" s="194">
        <v>2.2869995125882161</v>
      </c>
      <c r="CL68" s="218"/>
    </row>
    <row r="69" spans="2:90" x14ac:dyDescent="0.2">
      <c r="B69" s="90">
        <f t="shared" si="24"/>
        <v>2076</v>
      </c>
      <c r="C69" s="210">
        <v>2.1736606815115356</v>
      </c>
      <c r="D69" s="208">
        <f t="shared" si="23"/>
        <v>0</v>
      </c>
      <c r="E69" s="208">
        <f t="shared" si="26"/>
        <v>0</v>
      </c>
      <c r="F69" s="208">
        <f t="shared" si="27"/>
        <v>0</v>
      </c>
      <c r="G69" s="208">
        <f t="shared" si="28"/>
        <v>0</v>
      </c>
      <c r="H69" s="208">
        <f t="shared" si="29"/>
        <v>0</v>
      </c>
      <c r="I69" s="208">
        <f t="shared" si="30"/>
        <v>0</v>
      </c>
      <c r="J69" s="208">
        <f t="shared" si="31"/>
        <v>0</v>
      </c>
      <c r="K69" s="208">
        <f t="shared" si="32"/>
        <v>0</v>
      </c>
      <c r="L69" s="208">
        <f t="shared" si="33"/>
        <v>0</v>
      </c>
      <c r="M69" s="208">
        <f t="shared" si="34"/>
        <v>0</v>
      </c>
      <c r="N69" s="208">
        <f t="shared" si="35"/>
        <v>0</v>
      </c>
      <c r="O69" s="208">
        <f t="shared" si="36"/>
        <v>0</v>
      </c>
      <c r="P69" s="208">
        <f t="shared" si="37"/>
        <v>0</v>
      </c>
      <c r="Q69" s="208">
        <f t="shared" si="38"/>
        <v>0</v>
      </c>
      <c r="R69" s="208">
        <f t="shared" si="39"/>
        <v>0</v>
      </c>
      <c r="S69" s="208">
        <f t="shared" si="40"/>
        <v>0</v>
      </c>
      <c r="T69" s="208">
        <f t="shared" si="41"/>
        <v>0</v>
      </c>
      <c r="U69" s="208">
        <f t="shared" si="42"/>
        <v>0</v>
      </c>
      <c r="V69" s="208">
        <f t="shared" si="43"/>
        <v>0</v>
      </c>
      <c r="W69" s="208">
        <f t="shared" si="44"/>
        <v>0</v>
      </c>
      <c r="X69" s="208">
        <f t="shared" si="45"/>
        <v>0</v>
      </c>
      <c r="Y69" s="208">
        <f t="shared" si="46"/>
        <v>0</v>
      </c>
      <c r="Z69" s="208">
        <f t="shared" si="47"/>
        <v>0</v>
      </c>
      <c r="AA69" s="208">
        <f t="shared" si="48"/>
        <v>0</v>
      </c>
      <c r="AB69" s="208">
        <f t="shared" si="49"/>
        <v>0</v>
      </c>
      <c r="AC69" s="208">
        <f t="shared" si="50"/>
        <v>0</v>
      </c>
      <c r="AD69" s="208">
        <f t="shared" si="51"/>
        <v>0</v>
      </c>
      <c r="AE69" s="208">
        <f t="shared" si="52"/>
        <v>0</v>
      </c>
      <c r="AF69" s="208">
        <f t="shared" si="53"/>
        <v>0</v>
      </c>
      <c r="AG69" s="208">
        <f t="shared" si="54"/>
        <v>0</v>
      </c>
      <c r="AH69" s="208">
        <f t="shared" si="55"/>
        <v>0</v>
      </c>
      <c r="AI69" s="208">
        <f t="shared" si="56"/>
        <v>0</v>
      </c>
      <c r="AJ69" s="208">
        <f t="shared" si="57"/>
        <v>0</v>
      </c>
      <c r="AK69" s="208">
        <f t="shared" si="58"/>
        <v>0</v>
      </c>
      <c r="AL69" s="208">
        <f t="shared" si="59"/>
        <v>0</v>
      </c>
      <c r="AM69" s="208">
        <f t="shared" si="60"/>
        <v>0</v>
      </c>
      <c r="AN69" s="208">
        <f t="shared" si="61"/>
        <v>0</v>
      </c>
      <c r="AO69" s="208">
        <f t="shared" si="62"/>
        <v>0</v>
      </c>
      <c r="AP69" s="208">
        <f t="shared" si="63"/>
        <v>0</v>
      </c>
      <c r="AQ69" s="208">
        <f t="shared" si="64"/>
        <v>0</v>
      </c>
      <c r="AR69" s="208">
        <f t="shared" si="65"/>
        <v>0</v>
      </c>
      <c r="AS69" s="208">
        <f t="shared" si="66"/>
        <v>0</v>
      </c>
      <c r="AT69" s="208">
        <f t="shared" si="67"/>
        <v>0</v>
      </c>
      <c r="AU69" s="208">
        <f t="shared" si="68"/>
        <v>0</v>
      </c>
      <c r="AV69" s="208">
        <f t="shared" si="69"/>
        <v>0</v>
      </c>
      <c r="AW69" s="208">
        <f t="shared" si="70"/>
        <v>0</v>
      </c>
      <c r="AX69" s="208">
        <f t="shared" si="71"/>
        <v>0</v>
      </c>
      <c r="AY69" s="208">
        <f t="shared" si="72"/>
        <v>0</v>
      </c>
      <c r="AZ69" s="208">
        <f t="shared" si="73"/>
        <v>0</v>
      </c>
      <c r="BA69" s="208">
        <f>BA$18*$CJ20/100</f>
        <v>0</v>
      </c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08"/>
      <c r="CE69" s="208"/>
      <c r="CF69" s="208"/>
      <c r="CG69" s="209">
        <f t="shared" si="25"/>
        <v>0</v>
      </c>
      <c r="CJ69" s="194">
        <v>2.1736606815115347</v>
      </c>
      <c r="CL69" s="218"/>
    </row>
    <row r="70" spans="2:90" x14ac:dyDescent="0.2">
      <c r="B70" s="90">
        <f t="shared" si="24"/>
        <v>2077</v>
      </c>
      <c r="C70" s="210">
        <v>2.0603218504348546</v>
      </c>
      <c r="D70" s="208">
        <f t="shared" si="23"/>
        <v>0</v>
      </c>
      <c r="E70" s="208">
        <f t="shared" si="26"/>
        <v>0</v>
      </c>
      <c r="F70" s="208">
        <f t="shared" si="27"/>
        <v>0</v>
      </c>
      <c r="G70" s="208">
        <f t="shared" si="28"/>
        <v>0</v>
      </c>
      <c r="H70" s="208">
        <f t="shared" si="29"/>
        <v>0</v>
      </c>
      <c r="I70" s="208">
        <f t="shared" si="30"/>
        <v>0</v>
      </c>
      <c r="J70" s="208">
        <f t="shared" si="31"/>
        <v>0</v>
      </c>
      <c r="K70" s="208">
        <f t="shared" si="32"/>
        <v>0</v>
      </c>
      <c r="L70" s="208">
        <f t="shared" si="33"/>
        <v>0</v>
      </c>
      <c r="M70" s="208">
        <f t="shared" si="34"/>
        <v>0</v>
      </c>
      <c r="N70" s="208">
        <f t="shared" si="35"/>
        <v>0</v>
      </c>
      <c r="O70" s="208">
        <f t="shared" si="36"/>
        <v>0</v>
      </c>
      <c r="P70" s="208">
        <f t="shared" si="37"/>
        <v>0</v>
      </c>
      <c r="Q70" s="208">
        <f t="shared" si="38"/>
        <v>0</v>
      </c>
      <c r="R70" s="208">
        <f t="shared" si="39"/>
        <v>0</v>
      </c>
      <c r="S70" s="208">
        <f t="shared" si="40"/>
        <v>0</v>
      </c>
      <c r="T70" s="208">
        <f t="shared" si="41"/>
        <v>0</v>
      </c>
      <c r="U70" s="208">
        <f t="shared" si="42"/>
        <v>0</v>
      </c>
      <c r="V70" s="208">
        <f t="shared" si="43"/>
        <v>0</v>
      </c>
      <c r="W70" s="208">
        <f t="shared" si="44"/>
        <v>0</v>
      </c>
      <c r="X70" s="208">
        <f t="shared" si="45"/>
        <v>0</v>
      </c>
      <c r="Y70" s="208">
        <f t="shared" si="46"/>
        <v>0</v>
      </c>
      <c r="Z70" s="208">
        <f t="shared" si="47"/>
        <v>0</v>
      </c>
      <c r="AA70" s="208">
        <f t="shared" si="48"/>
        <v>0</v>
      </c>
      <c r="AB70" s="208">
        <f t="shared" si="49"/>
        <v>0</v>
      </c>
      <c r="AC70" s="208">
        <f t="shared" si="50"/>
        <v>0</v>
      </c>
      <c r="AD70" s="208">
        <f t="shared" si="51"/>
        <v>0</v>
      </c>
      <c r="AE70" s="208">
        <f t="shared" si="52"/>
        <v>0</v>
      </c>
      <c r="AF70" s="208">
        <f t="shared" si="53"/>
        <v>0</v>
      </c>
      <c r="AG70" s="208">
        <f t="shared" si="54"/>
        <v>0</v>
      </c>
      <c r="AH70" s="208">
        <f t="shared" si="55"/>
        <v>0</v>
      </c>
      <c r="AI70" s="208">
        <f t="shared" si="56"/>
        <v>0</v>
      </c>
      <c r="AJ70" s="208">
        <f t="shared" si="57"/>
        <v>0</v>
      </c>
      <c r="AK70" s="208">
        <f t="shared" si="58"/>
        <v>0</v>
      </c>
      <c r="AL70" s="208">
        <f t="shared" si="59"/>
        <v>0</v>
      </c>
      <c r="AM70" s="208">
        <f t="shared" si="60"/>
        <v>0</v>
      </c>
      <c r="AN70" s="208">
        <f t="shared" si="61"/>
        <v>0</v>
      </c>
      <c r="AO70" s="208">
        <f t="shared" si="62"/>
        <v>0</v>
      </c>
      <c r="AP70" s="208">
        <f t="shared" si="63"/>
        <v>0</v>
      </c>
      <c r="AQ70" s="208">
        <f t="shared" si="64"/>
        <v>0</v>
      </c>
      <c r="AR70" s="208">
        <f t="shared" si="65"/>
        <v>0</v>
      </c>
      <c r="AS70" s="208">
        <f t="shared" si="66"/>
        <v>0</v>
      </c>
      <c r="AT70" s="208">
        <f t="shared" si="67"/>
        <v>0</v>
      </c>
      <c r="AU70" s="208">
        <f t="shared" si="68"/>
        <v>0</v>
      </c>
      <c r="AV70" s="208">
        <f t="shared" si="69"/>
        <v>0</v>
      </c>
      <c r="AW70" s="208">
        <f t="shared" si="70"/>
        <v>0</v>
      </c>
      <c r="AX70" s="208">
        <f t="shared" si="71"/>
        <v>0</v>
      </c>
      <c r="AY70" s="208">
        <f t="shared" si="72"/>
        <v>0</v>
      </c>
      <c r="AZ70" s="208">
        <f t="shared" si="73"/>
        <v>0</v>
      </c>
      <c r="BA70" s="208">
        <f t="shared" ref="BA70:BA100" si="74">BA$18*$CJ21/100</f>
        <v>0</v>
      </c>
      <c r="BB70" s="208">
        <f>BB$18*$CJ20/100</f>
        <v>0</v>
      </c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08"/>
      <c r="BS70" s="208"/>
      <c r="BT70" s="208"/>
      <c r="BU70" s="208"/>
      <c r="BV70" s="208"/>
      <c r="BW70" s="208"/>
      <c r="BX70" s="208"/>
      <c r="BY70" s="208"/>
      <c r="BZ70" s="208"/>
      <c r="CA70" s="208"/>
      <c r="CB70" s="208"/>
      <c r="CC70" s="208"/>
      <c r="CD70" s="208"/>
      <c r="CE70" s="208"/>
      <c r="CF70" s="208"/>
      <c r="CG70" s="209">
        <f t="shared" si="25"/>
        <v>0</v>
      </c>
      <c r="CJ70" s="194">
        <v>2.0603218504348542</v>
      </c>
      <c r="CL70" s="218"/>
    </row>
    <row r="71" spans="2:90" x14ac:dyDescent="0.2">
      <c r="B71" s="90">
        <f t="shared" si="24"/>
        <v>2078</v>
      </c>
      <c r="C71" s="210">
        <v>1.9469830193581739</v>
      </c>
      <c r="D71" s="208">
        <f t="shared" si="23"/>
        <v>0</v>
      </c>
      <c r="E71" s="208">
        <f t="shared" si="26"/>
        <v>0</v>
      </c>
      <c r="F71" s="208">
        <f t="shared" si="27"/>
        <v>0</v>
      </c>
      <c r="G71" s="208">
        <f t="shared" si="28"/>
        <v>0</v>
      </c>
      <c r="H71" s="208">
        <f t="shared" si="29"/>
        <v>0</v>
      </c>
      <c r="I71" s="208">
        <f t="shared" si="30"/>
        <v>0</v>
      </c>
      <c r="J71" s="208">
        <f t="shared" si="31"/>
        <v>0</v>
      </c>
      <c r="K71" s="208">
        <f t="shared" si="32"/>
        <v>0</v>
      </c>
      <c r="L71" s="208">
        <f t="shared" si="33"/>
        <v>0</v>
      </c>
      <c r="M71" s="208">
        <f t="shared" si="34"/>
        <v>0</v>
      </c>
      <c r="N71" s="208">
        <f t="shared" si="35"/>
        <v>0</v>
      </c>
      <c r="O71" s="208">
        <f t="shared" si="36"/>
        <v>0</v>
      </c>
      <c r="P71" s="208">
        <f t="shared" si="37"/>
        <v>0</v>
      </c>
      <c r="Q71" s="208">
        <f t="shared" si="38"/>
        <v>0</v>
      </c>
      <c r="R71" s="208">
        <f t="shared" si="39"/>
        <v>0</v>
      </c>
      <c r="S71" s="208">
        <f t="shared" si="40"/>
        <v>0</v>
      </c>
      <c r="T71" s="208">
        <f t="shared" si="41"/>
        <v>0</v>
      </c>
      <c r="U71" s="208">
        <f t="shared" si="42"/>
        <v>0</v>
      </c>
      <c r="V71" s="208">
        <f t="shared" si="43"/>
        <v>0</v>
      </c>
      <c r="W71" s="208">
        <f t="shared" si="44"/>
        <v>0</v>
      </c>
      <c r="X71" s="208">
        <f t="shared" si="45"/>
        <v>0</v>
      </c>
      <c r="Y71" s="208">
        <f t="shared" si="46"/>
        <v>0</v>
      </c>
      <c r="Z71" s="208">
        <f t="shared" si="47"/>
        <v>0</v>
      </c>
      <c r="AA71" s="208">
        <f t="shared" si="48"/>
        <v>0</v>
      </c>
      <c r="AB71" s="208">
        <f t="shared" si="49"/>
        <v>0</v>
      </c>
      <c r="AC71" s="208">
        <f t="shared" si="50"/>
        <v>0</v>
      </c>
      <c r="AD71" s="208">
        <f t="shared" si="51"/>
        <v>0</v>
      </c>
      <c r="AE71" s="208">
        <f t="shared" si="52"/>
        <v>0</v>
      </c>
      <c r="AF71" s="208">
        <f t="shared" si="53"/>
        <v>0</v>
      </c>
      <c r="AG71" s="208">
        <f t="shared" si="54"/>
        <v>0</v>
      </c>
      <c r="AH71" s="208">
        <f t="shared" si="55"/>
        <v>0</v>
      </c>
      <c r="AI71" s="208">
        <f t="shared" si="56"/>
        <v>0</v>
      </c>
      <c r="AJ71" s="208">
        <f t="shared" si="57"/>
        <v>0</v>
      </c>
      <c r="AK71" s="208">
        <f t="shared" si="58"/>
        <v>0</v>
      </c>
      <c r="AL71" s="208">
        <f t="shared" si="59"/>
        <v>0</v>
      </c>
      <c r="AM71" s="208">
        <f t="shared" si="60"/>
        <v>0</v>
      </c>
      <c r="AN71" s="208">
        <f t="shared" si="61"/>
        <v>0</v>
      </c>
      <c r="AO71" s="208">
        <f t="shared" si="62"/>
        <v>0</v>
      </c>
      <c r="AP71" s="208">
        <f t="shared" si="63"/>
        <v>0</v>
      </c>
      <c r="AQ71" s="208">
        <f t="shared" si="64"/>
        <v>0</v>
      </c>
      <c r="AR71" s="208">
        <f t="shared" si="65"/>
        <v>0</v>
      </c>
      <c r="AS71" s="208">
        <f t="shared" si="66"/>
        <v>0</v>
      </c>
      <c r="AT71" s="208">
        <f t="shared" si="67"/>
        <v>0</v>
      </c>
      <c r="AU71" s="208">
        <f t="shared" si="68"/>
        <v>0</v>
      </c>
      <c r="AV71" s="208">
        <f t="shared" si="69"/>
        <v>0</v>
      </c>
      <c r="AW71" s="208">
        <f t="shared" si="70"/>
        <v>0</v>
      </c>
      <c r="AX71" s="208">
        <f t="shared" si="71"/>
        <v>0</v>
      </c>
      <c r="AY71" s="208">
        <f t="shared" si="72"/>
        <v>0</v>
      </c>
      <c r="AZ71" s="208">
        <f t="shared" si="73"/>
        <v>0</v>
      </c>
      <c r="BA71" s="208">
        <f t="shared" si="74"/>
        <v>0</v>
      </c>
      <c r="BB71" s="208">
        <f t="shared" ref="BB71:BB100" si="75">BB$18*$CJ21/100</f>
        <v>0</v>
      </c>
      <c r="BC71" s="208">
        <f>BC$18*$CJ20/100</f>
        <v>0</v>
      </c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08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8"/>
      <c r="CF71" s="208"/>
      <c r="CG71" s="209">
        <f t="shared" si="25"/>
        <v>0</v>
      </c>
      <c r="CJ71" s="194">
        <v>1.9469830193581732</v>
      </c>
      <c r="CL71" s="218"/>
    </row>
    <row r="72" spans="2:90" x14ac:dyDescent="0.2">
      <c r="B72" s="90">
        <f t="shared" si="24"/>
        <v>2079</v>
      </c>
      <c r="C72" s="210">
        <v>1.8336441882814927</v>
      </c>
      <c r="D72" s="208">
        <f t="shared" si="23"/>
        <v>0</v>
      </c>
      <c r="E72" s="208">
        <f t="shared" si="26"/>
        <v>0</v>
      </c>
      <c r="F72" s="208">
        <f t="shared" si="27"/>
        <v>0</v>
      </c>
      <c r="G72" s="208">
        <f t="shared" si="28"/>
        <v>0</v>
      </c>
      <c r="H72" s="208">
        <f t="shared" si="29"/>
        <v>0</v>
      </c>
      <c r="I72" s="208">
        <f t="shared" si="30"/>
        <v>0</v>
      </c>
      <c r="J72" s="208">
        <f t="shared" si="31"/>
        <v>0</v>
      </c>
      <c r="K72" s="208">
        <f t="shared" si="32"/>
        <v>0</v>
      </c>
      <c r="L72" s="208">
        <f t="shared" si="33"/>
        <v>0</v>
      </c>
      <c r="M72" s="208">
        <f t="shared" si="34"/>
        <v>0</v>
      </c>
      <c r="N72" s="208">
        <f t="shared" si="35"/>
        <v>0</v>
      </c>
      <c r="O72" s="208">
        <f t="shared" si="36"/>
        <v>0</v>
      </c>
      <c r="P72" s="208">
        <f t="shared" si="37"/>
        <v>0</v>
      </c>
      <c r="Q72" s="208">
        <f t="shared" si="38"/>
        <v>0</v>
      </c>
      <c r="R72" s="208">
        <f t="shared" si="39"/>
        <v>0</v>
      </c>
      <c r="S72" s="208">
        <f t="shared" si="40"/>
        <v>0</v>
      </c>
      <c r="T72" s="208">
        <f t="shared" si="41"/>
        <v>0</v>
      </c>
      <c r="U72" s="208">
        <f t="shared" si="42"/>
        <v>0</v>
      </c>
      <c r="V72" s="208">
        <f t="shared" si="43"/>
        <v>0</v>
      </c>
      <c r="W72" s="208">
        <f t="shared" si="44"/>
        <v>0</v>
      </c>
      <c r="X72" s="208">
        <f t="shared" si="45"/>
        <v>0</v>
      </c>
      <c r="Y72" s="208">
        <f t="shared" si="46"/>
        <v>0</v>
      </c>
      <c r="Z72" s="208">
        <f t="shared" si="47"/>
        <v>0</v>
      </c>
      <c r="AA72" s="208">
        <f t="shared" si="48"/>
        <v>0</v>
      </c>
      <c r="AB72" s="208">
        <f t="shared" si="49"/>
        <v>0</v>
      </c>
      <c r="AC72" s="208">
        <f t="shared" si="50"/>
        <v>0</v>
      </c>
      <c r="AD72" s="208">
        <f t="shared" si="51"/>
        <v>0</v>
      </c>
      <c r="AE72" s="208">
        <f t="shared" si="52"/>
        <v>0</v>
      </c>
      <c r="AF72" s="208">
        <f t="shared" si="53"/>
        <v>0</v>
      </c>
      <c r="AG72" s="208">
        <f t="shared" si="54"/>
        <v>0</v>
      </c>
      <c r="AH72" s="208">
        <f t="shared" si="55"/>
        <v>0</v>
      </c>
      <c r="AI72" s="208">
        <f t="shared" si="56"/>
        <v>0</v>
      </c>
      <c r="AJ72" s="208">
        <f t="shared" si="57"/>
        <v>0</v>
      </c>
      <c r="AK72" s="208">
        <f t="shared" si="58"/>
        <v>0</v>
      </c>
      <c r="AL72" s="208">
        <f t="shared" si="59"/>
        <v>0</v>
      </c>
      <c r="AM72" s="208">
        <f t="shared" si="60"/>
        <v>0</v>
      </c>
      <c r="AN72" s="208">
        <f t="shared" si="61"/>
        <v>0</v>
      </c>
      <c r="AO72" s="208">
        <f t="shared" si="62"/>
        <v>0</v>
      </c>
      <c r="AP72" s="208">
        <f t="shared" si="63"/>
        <v>0</v>
      </c>
      <c r="AQ72" s="208">
        <f t="shared" si="64"/>
        <v>0</v>
      </c>
      <c r="AR72" s="208">
        <f t="shared" si="65"/>
        <v>0</v>
      </c>
      <c r="AS72" s="208">
        <f t="shared" si="66"/>
        <v>0</v>
      </c>
      <c r="AT72" s="208">
        <f t="shared" si="67"/>
        <v>0</v>
      </c>
      <c r="AU72" s="208">
        <f t="shared" si="68"/>
        <v>0</v>
      </c>
      <c r="AV72" s="208">
        <f t="shared" si="69"/>
        <v>0</v>
      </c>
      <c r="AW72" s="208">
        <f t="shared" si="70"/>
        <v>0</v>
      </c>
      <c r="AX72" s="208">
        <f t="shared" si="71"/>
        <v>0</v>
      </c>
      <c r="AY72" s="208">
        <f t="shared" si="72"/>
        <v>0</v>
      </c>
      <c r="AZ72" s="208">
        <f t="shared" si="73"/>
        <v>0</v>
      </c>
      <c r="BA72" s="208">
        <f t="shared" si="74"/>
        <v>0</v>
      </c>
      <c r="BB72" s="208">
        <f t="shared" si="75"/>
        <v>0</v>
      </c>
      <c r="BC72" s="208">
        <f t="shared" ref="BC72:BC100" si="76">BC$18*$CJ21/100</f>
        <v>0</v>
      </c>
      <c r="BD72" s="208">
        <f t="shared" ref="BD72:BD100" si="77">BD$18*$CJ20/100</f>
        <v>0</v>
      </c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9">
        <f t="shared" si="25"/>
        <v>0</v>
      </c>
      <c r="CJ72" s="194">
        <v>1.8336441882814918</v>
      </c>
    </row>
    <row r="73" spans="2:90" x14ac:dyDescent="0.2">
      <c r="B73" s="90">
        <f t="shared" si="24"/>
        <v>2080</v>
      </c>
      <c r="C73" s="210">
        <v>1.7203053572048117</v>
      </c>
      <c r="D73" s="208">
        <f t="shared" si="23"/>
        <v>0</v>
      </c>
      <c r="E73" s="208">
        <f t="shared" si="26"/>
        <v>0</v>
      </c>
      <c r="F73" s="208">
        <f t="shared" si="27"/>
        <v>0</v>
      </c>
      <c r="G73" s="208">
        <f t="shared" si="28"/>
        <v>0</v>
      </c>
      <c r="H73" s="208">
        <f t="shared" si="29"/>
        <v>0</v>
      </c>
      <c r="I73" s="208">
        <f t="shared" si="30"/>
        <v>0</v>
      </c>
      <c r="J73" s="208">
        <f t="shared" si="31"/>
        <v>0</v>
      </c>
      <c r="K73" s="208">
        <f t="shared" si="32"/>
        <v>0</v>
      </c>
      <c r="L73" s="208">
        <f t="shared" si="33"/>
        <v>0</v>
      </c>
      <c r="M73" s="208">
        <f t="shared" si="34"/>
        <v>0</v>
      </c>
      <c r="N73" s="208">
        <f t="shared" si="35"/>
        <v>0</v>
      </c>
      <c r="O73" s="208">
        <f t="shared" si="36"/>
        <v>0</v>
      </c>
      <c r="P73" s="208">
        <f t="shared" si="37"/>
        <v>0</v>
      </c>
      <c r="Q73" s="208">
        <f t="shared" si="38"/>
        <v>0</v>
      </c>
      <c r="R73" s="208">
        <f t="shared" si="39"/>
        <v>0</v>
      </c>
      <c r="S73" s="208">
        <f t="shared" si="40"/>
        <v>0</v>
      </c>
      <c r="T73" s="208">
        <f t="shared" si="41"/>
        <v>0</v>
      </c>
      <c r="U73" s="208">
        <f t="shared" si="42"/>
        <v>0</v>
      </c>
      <c r="V73" s="208">
        <f t="shared" si="43"/>
        <v>0</v>
      </c>
      <c r="W73" s="208">
        <f t="shared" si="44"/>
        <v>0</v>
      </c>
      <c r="X73" s="208">
        <f t="shared" si="45"/>
        <v>0</v>
      </c>
      <c r="Y73" s="208">
        <f t="shared" si="46"/>
        <v>0</v>
      </c>
      <c r="Z73" s="208">
        <f t="shared" si="47"/>
        <v>0</v>
      </c>
      <c r="AA73" s="208">
        <f t="shared" si="48"/>
        <v>0</v>
      </c>
      <c r="AB73" s="208">
        <f t="shared" si="49"/>
        <v>0</v>
      </c>
      <c r="AC73" s="208">
        <f t="shared" si="50"/>
        <v>0</v>
      </c>
      <c r="AD73" s="208">
        <f t="shared" si="51"/>
        <v>0</v>
      </c>
      <c r="AE73" s="208">
        <f t="shared" si="52"/>
        <v>0</v>
      </c>
      <c r="AF73" s="208">
        <f t="shared" si="53"/>
        <v>0</v>
      </c>
      <c r="AG73" s="208">
        <f t="shared" si="54"/>
        <v>0</v>
      </c>
      <c r="AH73" s="208">
        <f t="shared" si="55"/>
        <v>0</v>
      </c>
      <c r="AI73" s="208">
        <f t="shared" si="56"/>
        <v>0</v>
      </c>
      <c r="AJ73" s="208">
        <f t="shared" si="57"/>
        <v>0</v>
      </c>
      <c r="AK73" s="208">
        <f t="shared" si="58"/>
        <v>0</v>
      </c>
      <c r="AL73" s="208">
        <f t="shared" si="59"/>
        <v>0</v>
      </c>
      <c r="AM73" s="208">
        <f t="shared" si="60"/>
        <v>0</v>
      </c>
      <c r="AN73" s="208">
        <f t="shared" si="61"/>
        <v>0</v>
      </c>
      <c r="AO73" s="208">
        <f t="shared" si="62"/>
        <v>0</v>
      </c>
      <c r="AP73" s="208">
        <f t="shared" si="63"/>
        <v>0</v>
      </c>
      <c r="AQ73" s="208">
        <f t="shared" si="64"/>
        <v>0</v>
      </c>
      <c r="AR73" s="208">
        <f t="shared" si="65"/>
        <v>0</v>
      </c>
      <c r="AS73" s="208">
        <f t="shared" si="66"/>
        <v>0</v>
      </c>
      <c r="AT73" s="208">
        <f t="shared" si="67"/>
        <v>0</v>
      </c>
      <c r="AU73" s="208">
        <f t="shared" si="68"/>
        <v>0</v>
      </c>
      <c r="AV73" s="208">
        <f t="shared" si="69"/>
        <v>0</v>
      </c>
      <c r="AW73" s="208">
        <f t="shared" si="70"/>
        <v>0</v>
      </c>
      <c r="AX73" s="208">
        <f t="shared" si="71"/>
        <v>0</v>
      </c>
      <c r="AY73" s="208">
        <f t="shared" si="72"/>
        <v>0</v>
      </c>
      <c r="AZ73" s="208">
        <f t="shared" si="73"/>
        <v>0</v>
      </c>
      <c r="BA73" s="208">
        <f t="shared" si="74"/>
        <v>0</v>
      </c>
      <c r="BB73" s="208">
        <f t="shared" si="75"/>
        <v>0</v>
      </c>
      <c r="BC73" s="208">
        <f t="shared" si="76"/>
        <v>0</v>
      </c>
      <c r="BD73" s="208">
        <f t="shared" si="77"/>
        <v>0</v>
      </c>
      <c r="BE73" s="208">
        <f t="shared" ref="BE73:BE100" si="78">BE$18*$CJ20/100</f>
        <v>0</v>
      </c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  <c r="CD73" s="208"/>
      <c r="CE73" s="208"/>
      <c r="CF73" s="208"/>
      <c r="CG73" s="209">
        <f t="shared" si="25"/>
        <v>0</v>
      </c>
      <c r="CJ73" s="194">
        <v>1.720305357204811</v>
      </c>
    </row>
    <row r="74" spans="2:90" x14ac:dyDescent="0.2">
      <c r="B74" s="90">
        <f t="shared" si="24"/>
        <v>2081</v>
      </c>
      <c r="C74" s="210">
        <v>1.6069665261281305</v>
      </c>
      <c r="D74" s="208">
        <f t="shared" si="23"/>
        <v>0</v>
      </c>
      <c r="E74" s="208">
        <f t="shared" si="26"/>
        <v>0</v>
      </c>
      <c r="F74" s="208">
        <f t="shared" si="27"/>
        <v>0</v>
      </c>
      <c r="G74" s="208">
        <f t="shared" si="28"/>
        <v>0</v>
      </c>
      <c r="H74" s="208">
        <f t="shared" si="29"/>
        <v>0</v>
      </c>
      <c r="I74" s="208">
        <f t="shared" si="30"/>
        <v>0</v>
      </c>
      <c r="J74" s="208">
        <f t="shared" si="31"/>
        <v>0</v>
      </c>
      <c r="K74" s="208">
        <f t="shared" si="32"/>
        <v>0</v>
      </c>
      <c r="L74" s="208">
        <f t="shared" si="33"/>
        <v>0</v>
      </c>
      <c r="M74" s="208">
        <f t="shared" si="34"/>
        <v>0</v>
      </c>
      <c r="N74" s="208">
        <f t="shared" si="35"/>
        <v>0</v>
      </c>
      <c r="O74" s="208">
        <f t="shared" si="36"/>
        <v>0</v>
      </c>
      <c r="P74" s="208">
        <f t="shared" si="37"/>
        <v>0</v>
      </c>
      <c r="Q74" s="208">
        <f t="shared" si="38"/>
        <v>0</v>
      </c>
      <c r="R74" s="208">
        <f t="shared" si="39"/>
        <v>0</v>
      </c>
      <c r="S74" s="208">
        <f t="shared" si="40"/>
        <v>0</v>
      </c>
      <c r="T74" s="208">
        <f t="shared" si="41"/>
        <v>0</v>
      </c>
      <c r="U74" s="208">
        <f t="shared" si="42"/>
        <v>0</v>
      </c>
      <c r="V74" s="208">
        <f t="shared" si="43"/>
        <v>0</v>
      </c>
      <c r="W74" s="208">
        <f t="shared" si="44"/>
        <v>0</v>
      </c>
      <c r="X74" s="208">
        <f t="shared" si="45"/>
        <v>0</v>
      </c>
      <c r="Y74" s="208">
        <f t="shared" si="46"/>
        <v>0</v>
      </c>
      <c r="Z74" s="208">
        <f t="shared" si="47"/>
        <v>0</v>
      </c>
      <c r="AA74" s="208">
        <f t="shared" si="48"/>
        <v>0</v>
      </c>
      <c r="AB74" s="208">
        <f t="shared" si="49"/>
        <v>0</v>
      </c>
      <c r="AC74" s="208">
        <f t="shared" si="50"/>
        <v>0</v>
      </c>
      <c r="AD74" s="208">
        <f t="shared" si="51"/>
        <v>0</v>
      </c>
      <c r="AE74" s="208">
        <f t="shared" si="52"/>
        <v>0</v>
      </c>
      <c r="AF74" s="208">
        <f t="shared" si="53"/>
        <v>0</v>
      </c>
      <c r="AG74" s="208">
        <f t="shared" si="54"/>
        <v>0</v>
      </c>
      <c r="AH74" s="208">
        <f t="shared" si="55"/>
        <v>0</v>
      </c>
      <c r="AI74" s="208">
        <f t="shared" si="56"/>
        <v>0</v>
      </c>
      <c r="AJ74" s="208">
        <f t="shared" si="57"/>
        <v>0</v>
      </c>
      <c r="AK74" s="208">
        <f t="shared" si="58"/>
        <v>0</v>
      </c>
      <c r="AL74" s="208">
        <f t="shared" si="59"/>
        <v>0</v>
      </c>
      <c r="AM74" s="208">
        <f t="shared" si="60"/>
        <v>0</v>
      </c>
      <c r="AN74" s="208">
        <f t="shared" si="61"/>
        <v>0</v>
      </c>
      <c r="AO74" s="208">
        <f t="shared" si="62"/>
        <v>0</v>
      </c>
      <c r="AP74" s="208">
        <f t="shared" si="63"/>
        <v>0</v>
      </c>
      <c r="AQ74" s="208">
        <f t="shared" si="64"/>
        <v>0</v>
      </c>
      <c r="AR74" s="208">
        <f t="shared" si="65"/>
        <v>0</v>
      </c>
      <c r="AS74" s="208">
        <f t="shared" si="66"/>
        <v>0</v>
      </c>
      <c r="AT74" s="208">
        <f t="shared" si="67"/>
        <v>0</v>
      </c>
      <c r="AU74" s="208">
        <f t="shared" si="68"/>
        <v>0</v>
      </c>
      <c r="AV74" s="208">
        <f t="shared" si="69"/>
        <v>0</v>
      </c>
      <c r="AW74" s="208">
        <f t="shared" si="70"/>
        <v>0</v>
      </c>
      <c r="AX74" s="208">
        <f t="shared" si="71"/>
        <v>0</v>
      </c>
      <c r="AY74" s="208">
        <f t="shared" si="72"/>
        <v>0</v>
      </c>
      <c r="AZ74" s="208">
        <f t="shared" si="73"/>
        <v>0</v>
      </c>
      <c r="BA74" s="208">
        <f t="shared" si="74"/>
        <v>0</v>
      </c>
      <c r="BB74" s="208">
        <f t="shared" si="75"/>
        <v>0</v>
      </c>
      <c r="BC74" s="208">
        <f t="shared" si="76"/>
        <v>0</v>
      </c>
      <c r="BD74" s="208">
        <f t="shared" si="77"/>
        <v>0</v>
      </c>
      <c r="BE74" s="208">
        <f t="shared" si="78"/>
        <v>0</v>
      </c>
      <c r="BF74" s="208">
        <f t="shared" ref="BF74:BF100" si="79">BF$18*$CJ20/100</f>
        <v>0</v>
      </c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8"/>
      <c r="CF74" s="208"/>
      <c r="CG74" s="209">
        <f t="shared" si="25"/>
        <v>0</v>
      </c>
      <c r="CJ74" s="194">
        <v>1.6069665261281298</v>
      </c>
    </row>
    <row r="75" spans="2:90" x14ac:dyDescent="0.2">
      <c r="B75" s="90">
        <f t="shared" si="24"/>
        <v>2082</v>
      </c>
      <c r="C75" s="210">
        <v>1.4936276950514498</v>
      </c>
      <c r="D75" s="208">
        <f t="shared" si="23"/>
        <v>0</v>
      </c>
      <c r="E75" s="208">
        <f t="shared" si="26"/>
        <v>0</v>
      </c>
      <c r="F75" s="208">
        <f t="shared" si="27"/>
        <v>0</v>
      </c>
      <c r="G75" s="208">
        <f t="shared" si="28"/>
        <v>0</v>
      </c>
      <c r="H75" s="208">
        <f t="shared" si="29"/>
        <v>0</v>
      </c>
      <c r="I75" s="208">
        <f t="shared" si="30"/>
        <v>0</v>
      </c>
      <c r="J75" s="208">
        <f t="shared" si="31"/>
        <v>0</v>
      </c>
      <c r="K75" s="208">
        <f t="shared" si="32"/>
        <v>0</v>
      </c>
      <c r="L75" s="208">
        <f t="shared" si="33"/>
        <v>0</v>
      </c>
      <c r="M75" s="208">
        <f t="shared" si="34"/>
        <v>0</v>
      </c>
      <c r="N75" s="208">
        <f t="shared" si="35"/>
        <v>0</v>
      </c>
      <c r="O75" s="208">
        <f t="shared" si="36"/>
        <v>0</v>
      </c>
      <c r="P75" s="208">
        <f t="shared" si="37"/>
        <v>0</v>
      </c>
      <c r="Q75" s="208">
        <f t="shared" si="38"/>
        <v>0</v>
      </c>
      <c r="R75" s="208">
        <f t="shared" si="39"/>
        <v>0</v>
      </c>
      <c r="S75" s="208">
        <f t="shared" si="40"/>
        <v>0</v>
      </c>
      <c r="T75" s="208">
        <f t="shared" si="41"/>
        <v>0</v>
      </c>
      <c r="U75" s="208">
        <f t="shared" si="42"/>
        <v>0</v>
      </c>
      <c r="V75" s="208">
        <f t="shared" si="43"/>
        <v>0</v>
      </c>
      <c r="W75" s="208">
        <f t="shared" si="44"/>
        <v>0</v>
      </c>
      <c r="X75" s="208">
        <f t="shared" si="45"/>
        <v>0</v>
      </c>
      <c r="Y75" s="208">
        <f t="shared" si="46"/>
        <v>0</v>
      </c>
      <c r="Z75" s="208">
        <f t="shared" si="47"/>
        <v>0</v>
      </c>
      <c r="AA75" s="208">
        <f t="shared" si="48"/>
        <v>0</v>
      </c>
      <c r="AB75" s="208">
        <f t="shared" si="49"/>
        <v>0</v>
      </c>
      <c r="AC75" s="208">
        <f t="shared" si="50"/>
        <v>0</v>
      </c>
      <c r="AD75" s="208">
        <f t="shared" si="51"/>
        <v>0</v>
      </c>
      <c r="AE75" s="208">
        <f t="shared" si="52"/>
        <v>0</v>
      </c>
      <c r="AF75" s="208">
        <f t="shared" si="53"/>
        <v>0</v>
      </c>
      <c r="AG75" s="208">
        <f t="shared" si="54"/>
        <v>0</v>
      </c>
      <c r="AH75" s="208">
        <f t="shared" si="55"/>
        <v>0</v>
      </c>
      <c r="AI75" s="208">
        <f t="shared" si="56"/>
        <v>0</v>
      </c>
      <c r="AJ75" s="208">
        <f t="shared" si="57"/>
        <v>0</v>
      </c>
      <c r="AK75" s="208">
        <f t="shared" si="58"/>
        <v>0</v>
      </c>
      <c r="AL75" s="208">
        <f t="shared" si="59"/>
        <v>0</v>
      </c>
      <c r="AM75" s="208">
        <f t="shared" si="60"/>
        <v>0</v>
      </c>
      <c r="AN75" s="208">
        <f t="shared" si="61"/>
        <v>0</v>
      </c>
      <c r="AO75" s="208">
        <f t="shared" si="62"/>
        <v>0</v>
      </c>
      <c r="AP75" s="208">
        <f t="shared" si="63"/>
        <v>0</v>
      </c>
      <c r="AQ75" s="208">
        <f t="shared" si="64"/>
        <v>0</v>
      </c>
      <c r="AR75" s="208">
        <f t="shared" si="65"/>
        <v>0</v>
      </c>
      <c r="AS75" s="208">
        <f t="shared" si="66"/>
        <v>0</v>
      </c>
      <c r="AT75" s="208">
        <f t="shared" si="67"/>
        <v>0</v>
      </c>
      <c r="AU75" s="208">
        <f t="shared" si="68"/>
        <v>0</v>
      </c>
      <c r="AV75" s="208">
        <f t="shared" si="69"/>
        <v>0</v>
      </c>
      <c r="AW75" s="208">
        <f t="shared" si="70"/>
        <v>0</v>
      </c>
      <c r="AX75" s="208">
        <f t="shared" si="71"/>
        <v>0</v>
      </c>
      <c r="AY75" s="208">
        <f t="shared" si="72"/>
        <v>0</v>
      </c>
      <c r="AZ75" s="208">
        <f t="shared" si="73"/>
        <v>0</v>
      </c>
      <c r="BA75" s="208">
        <f t="shared" si="74"/>
        <v>0</v>
      </c>
      <c r="BB75" s="208">
        <f t="shared" si="75"/>
        <v>0</v>
      </c>
      <c r="BC75" s="208">
        <f t="shared" si="76"/>
        <v>0</v>
      </c>
      <c r="BD75" s="208">
        <f t="shared" si="77"/>
        <v>0</v>
      </c>
      <c r="BE75" s="208">
        <f t="shared" si="78"/>
        <v>0</v>
      </c>
      <c r="BF75" s="208">
        <f t="shared" si="79"/>
        <v>0</v>
      </c>
      <c r="BG75" s="208">
        <f t="shared" ref="BG75:BG100" si="80">BG$18*$CJ20/100</f>
        <v>0</v>
      </c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  <c r="CD75" s="208"/>
      <c r="CE75" s="208"/>
      <c r="CF75" s="208"/>
      <c r="CG75" s="209">
        <f t="shared" si="25"/>
        <v>0</v>
      </c>
      <c r="CJ75" s="194">
        <v>1.4936276950514491</v>
      </c>
    </row>
    <row r="76" spans="2:90" x14ac:dyDescent="0.2">
      <c r="B76" s="90">
        <f t="shared" si="24"/>
        <v>2083</v>
      </c>
      <c r="C76" s="210">
        <v>1.3802888639747688</v>
      </c>
      <c r="D76" s="208">
        <f t="shared" si="23"/>
        <v>0</v>
      </c>
      <c r="E76" s="208">
        <f t="shared" si="26"/>
        <v>0</v>
      </c>
      <c r="F76" s="208">
        <f t="shared" si="27"/>
        <v>0</v>
      </c>
      <c r="G76" s="208">
        <f t="shared" si="28"/>
        <v>0</v>
      </c>
      <c r="H76" s="208">
        <f t="shared" si="29"/>
        <v>0</v>
      </c>
      <c r="I76" s="208">
        <f t="shared" si="30"/>
        <v>0</v>
      </c>
      <c r="J76" s="208">
        <f t="shared" si="31"/>
        <v>0</v>
      </c>
      <c r="K76" s="208">
        <f t="shared" si="32"/>
        <v>0</v>
      </c>
      <c r="L76" s="208">
        <f t="shared" si="33"/>
        <v>0</v>
      </c>
      <c r="M76" s="208">
        <f t="shared" si="34"/>
        <v>0</v>
      </c>
      <c r="N76" s="208">
        <f t="shared" si="35"/>
        <v>0</v>
      </c>
      <c r="O76" s="208">
        <f t="shared" si="36"/>
        <v>0</v>
      </c>
      <c r="P76" s="208">
        <f t="shared" si="37"/>
        <v>0</v>
      </c>
      <c r="Q76" s="208">
        <f t="shared" si="38"/>
        <v>0</v>
      </c>
      <c r="R76" s="208">
        <f t="shared" si="39"/>
        <v>0</v>
      </c>
      <c r="S76" s="208">
        <f t="shared" si="40"/>
        <v>0</v>
      </c>
      <c r="T76" s="208">
        <f t="shared" si="41"/>
        <v>0</v>
      </c>
      <c r="U76" s="208">
        <f t="shared" si="42"/>
        <v>0</v>
      </c>
      <c r="V76" s="208">
        <f t="shared" si="43"/>
        <v>0</v>
      </c>
      <c r="W76" s="208">
        <f t="shared" si="44"/>
        <v>0</v>
      </c>
      <c r="X76" s="208">
        <f t="shared" si="45"/>
        <v>0</v>
      </c>
      <c r="Y76" s="208">
        <f t="shared" si="46"/>
        <v>0</v>
      </c>
      <c r="Z76" s="208">
        <f t="shared" si="47"/>
        <v>0</v>
      </c>
      <c r="AA76" s="208">
        <f t="shared" si="48"/>
        <v>0</v>
      </c>
      <c r="AB76" s="208">
        <f t="shared" si="49"/>
        <v>0</v>
      </c>
      <c r="AC76" s="208">
        <f t="shared" si="50"/>
        <v>0</v>
      </c>
      <c r="AD76" s="208">
        <f t="shared" si="51"/>
        <v>0</v>
      </c>
      <c r="AE76" s="208">
        <f t="shared" si="52"/>
        <v>0</v>
      </c>
      <c r="AF76" s="208">
        <f t="shared" si="53"/>
        <v>0</v>
      </c>
      <c r="AG76" s="208">
        <f t="shared" si="54"/>
        <v>0</v>
      </c>
      <c r="AH76" s="208">
        <f t="shared" si="55"/>
        <v>0</v>
      </c>
      <c r="AI76" s="208">
        <f t="shared" si="56"/>
        <v>0</v>
      </c>
      <c r="AJ76" s="208">
        <f t="shared" si="57"/>
        <v>0</v>
      </c>
      <c r="AK76" s="208">
        <f t="shared" si="58"/>
        <v>0</v>
      </c>
      <c r="AL76" s="208">
        <f t="shared" si="59"/>
        <v>0</v>
      </c>
      <c r="AM76" s="208">
        <f t="shared" si="60"/>
        <v>0</v>
      </c>
      <c r="AN76" s="208">
        <f t="shared" si="61"/>
        <v>0</v>
      </c>
      <c r="AO76" s="208">
        <f t="shared" si="62"/>
        <v>0</v>
      </c>
      <c r="AP76" s="208">
        <f t="shared" si="63"/>
        <v>0</v>
      </c>
      <c r="AQ76" s="208">
        <f t="shared" si="64"/>
        <v>0</v>
      </c>
      <c r="AR76" s="208">
        <f t="shared" si="65"/>
        <v>0</v>
      </c>
      <c r="AS76" s="208">
        <f t="shared" si="66"/>
        <v>0</v>
      </c>
      <c r="AT76" s="208">
        <f t="shared" si="67"/>
        <v>0</v>
      </c>
      <c r="AU76" s="208">
        <f t="shared" si="68"/>
        <v>0</v>
      </c>
      <c r="AV76" s="208">
        <f t="shared" si="69"/>
        <v>0</v>
      </c>
      <c r="AW76" s="208">
        <f t="shared" si="70"/>
        <v>0</v>
      </c>
      <c r="AX76" s="208">
        <f t="shared" si="71"/>
        <v>0</v>
      </c>
      <c r="AY76" s="208">
        <f t="shared" si="72"/>
        <v>0</v>
      </c>
      <c r="AZ76" s="208">
        <f t="shared" si="73"/>
        <v>0</v>
      </c>
      <c r="BA76" s="208">
        <f t="shared" si="74"/>
        <v>0</v>
      </c>
      <c r="BB76" s="208">
        <f t="shared" si="75"/>
        <v>0</v>
      </c>
      <c r="BC76" s="208">
        <f t="shared" si="76"/>
        <v>0</v>
      </c>
      <c r="BD76" s="208">
        <f t="shared" si="77"/>
        <v>0</v>
      </c>
      <c r="BE76" s="208">
        <f t="shared" si="78"/>
        <v>0</v>
      </c>
      <c r="BF76" s="208">
        <f t="shared" si="79"/>
        <v>0</v>
      </c>
      <c r="BG76" s="208">
        <f t="shared" si="80"/>
        <v>0</v>
      </c>
      <c r="BH76" s="208">
        <f t="shared" ref="BH76:BH100" si="81">BH$18*$CJ20/100</f>
        <v>0</v>
      </c>
      <c r="BI76" s="208"/>
      <c r="BJ76" s="208"/>
      <c r="BK76" s="208"/>
      <c r="BL76" s="208"/>
      <c r="BM76" s="208"/>
      <c r="BN76" s="208"/>
      <c r="BO76" s="208"/>
      <c r="BP76" s="208"/>
      <c r="BQ76" s="208"/>
      <c r="BR76" s="208"/>
      <c r="BS76" s="208"/>
      <c r="BT76" s="208"/>
      <c r="BU76" s="208"/>
      <c r="BV76" s="208"/>
      <c r="BW76" s="208"/>
      <c r="BX76" s="208"/>
      <c r="BY76" s="208"/>
      <c r="BZ76" s="208"/>
      <c r="CA76" s="208"/>
      <c r="CB76" s="208"/>
      <c r="CC76" s="208"/>
      <c r="CD76" s="208"/>
      <c r="CE76" s="208"/>
      <c r="CF76" s="208"/>
      <c r="CG76" s="209">
        <f t="shared" si="25"/>
        <v>0</v>
      </c>
      <c r="CJ76" s="194">
        <v>1.3802888639747681</v>
      </c>
    </row>
    <row r="77" spans="2:90" x14ac:dyDescent="0.2">
      <c r="B77" s="90">
        <f t="shared" si="24"/>
        <v>2084</v>
      </c>
      <c r="C77" s="210">
        <v>1.2669500328980878</v>
      </c>
      <c r="D77" s="208">
        <f t="shared" si="23"/>
        <v>0</v>
      </c>
      <c r="E77" s="208">
        <f t="shared" si="26"/>
        <v>0</v>
      </c>
      <c r="F77" s="208">
        <f t="shared" si="27"/>
        <v>0</v>
      </c>
      <c r="G77" s="208">
        <f t="shared" si="28"/>
        <v>0</v>
      </c>
      <c r="H77" s="208">
        <f t="shared" si="29"/>
        <v>0</v>
      </c>
      <c r="I77" s="208">
        <f t="shared" si="30"/>
        <v>0</v>
      </c>
      <c r="J77" s="208">
        <f t="shared" si="31"/>
        <v>0</v>
      </c>
      <c r="K77" s="208">
        <f t="shared" si="32"/>
        <v>0</v>
      </c>
      <c r="L77" s="208">
        <f t="shared" si="33"/>
        <v>0</v>
      </c>
      <c r="M77" s="208">
        <f t="shared" si="34"/>
        <v>0</v>
      </c>
      <c r="N77" s="208">
        <f t="shared" si="35"/>
        <v>0</v>
      </c>
      <c r="O77" s="208">
        <f t="shared" si="36"/>
        <v>0</v>
      </c>
      <c r="P77" s="208">
        <f t="shared" si="37"/>
        <v>0</v>
      </c>
      <c r="Q77" s="208">
        <f t="shared" si="38"/>
        <v>0</v>
      </c>
      <c r="R77" s="208">
        <f t="shared" si="39"/>
        <v>0</v>
      </c>
      <c r="S77" s="208">
        <f t="shared" si="40"/>
        <v>0</v>
      </c>
      <c r="T77" s="208">
        <f t="shared" si="41"/>
        <v>0</v>
      </c>
      <c r="U77" s="208">
        <f t="shared" si="42"/>
        <v>0</v>
      </c>
      <c r="V77" s="208">
        <f t="shared" si="43"/>
        <v>0</v>
      </c>
      <c r="W77" s="208">
        <f t="shared" si="44"/>
        <v>0</v>
      </c>
      <c r="X77" s="208">
        <f t="shared" si="45"/>
        <v>0</v>
      </c>
      <c r="Y77" s="208">
        <f t="shared" si="46"/>
        <v>0</v>
      </c>
      <c r="Z77" s="208">
        <f t="shared" si="47"/>
        <v>0</v>
      </c>
      <c r="AA77" s="208">
        <f t="shared" si="48"/>
        <v>0</v>
      </c>
      <c r="AB77" s="208">
        <f t="shared" si="49"/>
        <v>0</v>
      </c>
      <c r="AC77" s="208">
        <f t="shared" si="50"/>
        <v>0</v>
      </c>
      <c r="AD77" s="208">
        <f t="shared" si="51"/>
        <v>0</v>
      </c>
      <c r="AE77" s="208">
        <f t="shared" si="52"/>
        <v>0</v>
      </c>
      <c r="AF77" s="208">
        <f t="shared" si="53"/>
        <v>0</v>
      </c>
      <c r="AG77" s="208">
        <f t="shared" si="54"/>
        <v>0</v>
      </c>
      <c r="AH77" s="208">
        <f t="shared" si="55"/>
        <v>0</v>
      </c>
      <c r="AI77" s="208">
        <f t="shared" si="56"/>
        <v>0</v>
      </c>
      <c r="AJ77" s="208">
        <f t="shared" si="57"/>
        <v>0</v>
      </c>
      <c r="AK77" s="208">
        <f t="shared" si="58"/>
        <v>0</v>
      </c>
      <c r="AL77" s="208">
        <f t="shared" si="59"/>
        <v>0</v>
      </c>
      <c r="AM77" s="208">
        <f t="shared" si="60"/>
        <v>0</v>
      </c>
      <c r="AN77" s="208">
        <f t="shared" si="61"/>
        <v>0</v>
      </c>
      <c r="AO77" s="208">
        <f t="shared" si="62"/>
        <v>0</v>
      </c>
      <c r="AP77" s="208">
        <f t="shared" si="63"/>
        <v>0</v>
      </c>
      <c r="AQ77" s="208">
        <f t="shared" si="64"/>
        <v>0</v>
      </c>
      <c r="AR77" s="208">
        <f t="shared" si="65"/>
        <v>0</v>
      </c>
      <c r="AS77" s="208">
        <f t="shared" si="66"/>
        <v>0</v>
      </c>
      <c r="AT77" s="208">
        <f t="shared" si="67"/>
        <v>0</v>
      </c>
      <c r="AU77" s="208">
        <f t="shared" si="68"/>
        <v>0</v>
      </c>
      <c r="AV77" s="208">
        <f t="shared" si="69"/>
        <v>0</v>
      </c>
      <c r="AW77" s="208">
        <f t="shared" si="70"/>
        <v>0</v>
      </c>
      <c r="AX77" s="208">
        <f t="shared" si="71"/>
        <v>0</v>
      </c>
      <c r="AY77" s="208">
        <f t="shared" si="72"/>
        <v>0</v>
      </c>
      <c r="AZ77" s="208">
        <f t="shared" si="73"/>
        <v>0</v>
      </c>
      <c r="BA77" s="208">
        <f t="shared" si="74"/>
        <v>0</v>
      </c>
      <c r="BB77" s="208">
        <f t="shared" si="75"/>
        <v>0</v>
      </c>
      <c r="BC77" s="208">
        <f t="shared" si="76"/>
        <v>0</v>
      </c>
      <c r="BD77" s="208">
        <f t="shared" si="77"/>
        <v>0</v>
      </c>
      <c r="BE77" s="208">
        <f t="shared" si="78"/>
        <v>0</v>
      </c>
      <c r="BF77" s="208">
        <f t="shared" si="79"/>
        <v>0</v>
      </c>
      <c r="BG77" s="208">
        <f t="shared" si="80"/>
        <v>0</v>
      </c>
      <c r="BH77" s="208">
        <f t="shared" si="81"/>
        <v>0</v>
      </c>
      <c r="BI77" s="208">
        <f t="shared" ref="BI77:BI100" si="82">BI$18*$CJ20/100</f>
        <v>0</v>
      </c>
      <c r="BJ77" s="208"/>
      <c r="BK77" s="208"/>
      <c r="BL77" s="208"/>
      <c r="BM77" s="208"/>
      <c r="BN77" s="208"/>
      <c r="BO77" s="208"/>
      <c r="BP77" s="208"/>
      <c r="BQ77" s="208"/>
      <c r="BR77" s="208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  <c r="CD77" s="208"/>
      <c r="CE77" s="208"/>
      <c r="CF77" s="208"/>
      <c r="CG77" s="209">
        <f t="shared" si="25"/>
        <v>0</v>
      </c>
      <c r="CJ77" s="194">
        <v>1.2669500328980872</v>
      </c>
    </row>
    <row r="78" spans="2:90" x14ac:dyDescent="0.2">
      <c r="B78" s="90">
        <f t="shared" si="24"/>
        <v>2085</v>
      </c>
      <c r="C78" s="210">
        <v>1.1536112018214069</v>
      </c>
      <c r="D78" s="208">
        <f t="shared" si="23"/>
        <v>0</v>
      </c>
      <c r="E78" s="208">
        <f t="shared" si="26"/>
        <v>0</v>
      </c>
      <c r="F78" s="208">
        <f t="shared" si="27"/>
        <v>0</v>
      </c>
      <c r="G78" s="208">
        <f t="shared" si="28"/>
        <v>0</v>
      </c>
      <c r="H78" s="208">
        <f t="shared" si="29"/>
        <v>0</v>
      </c>
      <c r="I78" s="208">
        <f t="shared" si="30"/>
        <v>0</v>
      </c>
      <c r="J78" s="208">
        <f t="shared" si="31"/>
        <v>0</v>
      </c>
      <c r="K78" s="208">
        <f t="shared" si="32"/>
        <v>0</v>
      </c>
      <c r="L78" s="208">
        <f t="shared" si="33"/>
        <v>0</v>
      </c>
      <c r="M78" s="208">
        <f t="shared" si="34"/>
        <v>0</v>
      </c>
      <c r="N78" s="208">
        <f t="shared" si="35"/>
        <v>0</v>
      </c>
      <c r="O78" s="208">
        <f t="shared" si="36"/>
        <v>0</v>
      </c>
      <c r="P78" s="208">
        <f t="shared" si="37"/>
        <v>0</v>
      </c>
      <c r="Q78" s="208">
        <f t="shared" si="38"/>
        <v>0</v>
      </c>
      <c r="R78" s="208">
        <f t="shared" si="39"/>
        <v>0</v>
      </c>
      <c r="S78" s="208">
        <f t="shared" si="40"/>
        <v>0</v>
      </c>
      <c r="T78" s="208">
        <f t="shared" si="41"/>
        <v>0</v>
      </c>
      <c r="U78" s="208">
        <f t="shared" si="42"/>
        <v>0</v>
      </c>
      <c r="V78" s="208">
        <f t="shared" si="43"/>
        <v>0</v>
      </c>
      <c r="W78" s="208">
        <f t="shared" si="44"/>
        <v>0</v>
      </c>
      <c r="X78" s="208">
        <f t="shared" si="45"/>
        <v>0</v>
      </c>
      <c r="Y78" s="208">
        <f t="shared" si="46"/>
        <v>0</v>
      </c>
      <c r="Z78" s="208">
        <f t="shared" si="47"/>
        <v>0</v>
      </c>
      <c r="AA78" s="208">
        <f t="shared" si="48"/>
        <v>0</v>
      </c>
      <c r="AB78" s="208">
        <f t="shared" si="49"/>
        <v>0</v>
      </c>
      <c r="AC78" s="208">
        <f t="shared" si="50"/>
        <v>0</v>
      </c>
      <c r="AD78" s="208">
        <f t="shared" si="51"/>
        <v>0</v>
      </c>
      <c r="AE78" s="208">
        <f t="shared" si="52"/>
        <v>0</v>
      </c>
      <c r="AF78" s="208">
        <f t="shared" si="53"/>
        <v>0</v>
      </c>
      <c r="AG78" s="208">
        <f t="shared" si="54"/>
        <v>0</v>
      </c>
      <c r="AH78" s="208">
        <f t="shared" si="55"/>
        <v>0</v>
      </c>
      <c r="AI78" s="208">
        <f t="shared" si="56"/>
        <v>0</v>
      </c>
      <c r="AJ78" s="208">
        <f t="shared" si="57"/>
        <v>0</v>
      </c>
      <c r="AK78" s="208">
        <f t="shared" si="58"/>
        <v>0</v>
      </c>
      <c r="AL78" s="208">
        <f t="shared" si="59"/>
        <v>0</v>
      </c>
      <c r="AM78" s="208">
        <f t="shared" si="60"/>
        <v>0</v>
      </c>
      <c r="AN78" s="208">
        <f t="shared" si="61"/>
        <v>0</v>
      </c>
      <c r="AO78" s="208">
        <f t="shared" si="62"/>
        <v>0</v>
      </c>
      <c r="AP78" s="208">
        <f t="shared" si="63"/>
        <v>0</v>
      </c>
      <c r="AQ78" s="208">
        <f t="shared" si="64"/>
        <v>0</v>
      </c>
      <c r="AR78" s="208">
        <f t="shared" si="65"/>
        <v>0</v>
      </c>
      <c r="AS78" s="208">
        <f t="shared" si="66"/>
        <v>0</v>
      </c>
      <c r="AT78" s="208">
        <f t="shared" si="67"/>
        <v>0</v>
      </c>
      <c r="AU78" s="208">
        <f t="shared" si="68"/>
        <v>0</v>
      </c>
      <c r="AV78" s="208">
        <f t="shared" si="69"/>
        <v>0</v>
      </c>
      <c r="AW78" s="208">
        <f t="shared" si="70"/>
        <v>0</v>
      </c>
      <c r="AX78" s="208">
        <f t="shared" si="71"/>
        <v>0</v>
      </c>
      <c r="AY78" s="208">
        <f t="shared" si="72"/>
        <v>0</v>
      </c>
      <c r="AZ78" s="208">
        <f t="shared" si="73"/>
        <v>0</v>
      </c>
      <c r="BA78" s="208">
        <f t="shared" si="74"/>
        <v>0</v>
      </c>
      <c r="BB78" s="208">
        <f t="shared" si="75"/>
        <v>0</v>
      </c>
      <c r="BC78" s="208">
        <f t="shared" si="76"/>
        <v>0</v>
      </c>
      <c r="BD78" s="208">
        <f t="shared" si="77"/>
        <v>0</v>
      </c>
      <c r="BE78" s="208">
        <f t="shared" si="78"/>
        <v>0</v>
      </c>
      <c r="BF78" s="208">
        <f t="shared" si="79"/>
        <v>0</v>
      </c>
      <c r="BG78" s="208">
        <f t="shared" si="80"/>
        <v>0</v>
      </c>
      <c r="BH78" s="208">
        <f t="shared" si="81"/>
        <v>0</v>
      </c>
      <c r="BI78" s="208">
        <f t="shared" si="82"/>
        <v>0</v>
      </c>
      <c r="BJ78" s="208">
        <f t="shared" ref="BJ78:BJ100" si="83">BJ$18*$CJ20/100</f>
        <v>0</v>
      </c>
      <c r="BK78" s="208"/>
      <c r="BL78" s="208"/>
      <c r="BM78" s="208"/>
      <c r="BN78" s="208"/>
      <c r="BO78" s="208"/>
      <c r="BP78" s="208"/>
      <c r="BQ78" s="208"/>
      <c r="BR78" s="208"/>
      <c r="BS78" s="208"/>
      <c r="BT78" s="208"/>
      <c r="BU78" s="208"/>
      <c r="BV78" s="208"/>
      <c r="BW78" s="208"/>
      <c r="BX78" s="208"/>
      <c r="BY78" s="208"/>
      <c r="BZ78" s="208"/>
      <c r="CA78" s="208"/>
      <c r="CB78" s="208"/>
      <c r="CC78" s="208"/>
      <c r="CD78" s="208"/>
      <c r="CE78" s="208"/>
      <c r="CF78" s="208"/>
      <c r="CG78" s="209">
        <f t="shared" si="25"/>
        <v>0</v>
      </c>
      <c r="CJ78" s="194">
        <v>1.1536112018214062</v>
      </c>
    </row>
    <row r="79" spans="2:90" x14ac:dyDescent="0.2">
      <c r="B79" s="90">
        <f t="shared" si="24"/>
        <v>2086</v>
      </c>
      <c r="C79" s="210">
        <v>1.0402723707447259</v>
      </c>
      <c r="D79" s="208">
        <f t="shared" si="23"/>
        <v>0</v>
      </c>
      <c r="E79" s="208">
        <f t="shared" si="26"/>
        <v>0</v>
      </c>
      <c r="F79" s="208">
        <f t="shared" si="27"/>
        <v>0</v>
      </c>
      <c r="G79" s="208">
        <f t="shared" si="28"/>
        <v>0</v>
      </c>
      <c r="H79" s="208">
        <f t="shared" si="29"/>
        <v>0</v>
      </c>
      <c r="I79" s="208">
        <f t="shared" si="30"/>
        <v>0</v>
      </c>
      <c r="J79" s="208">
        <f t="shared" si="31"/>
        <v>0</v>
      </c>
      <c r="K79" s="208">
        <f t="shared" si="32"/>
        <v>0</v>
      </c>
      <c r="L79" s="208">
        <f t="shared" si="33"/>
        <v>0</v>
      </c>
      <c r="M79" s="208">
        <f t="shared" si="34"/>
        <v>0</v>
      </c>
      <c r="N79" s="208">
        <f t="shared" si="35"/>
        <v>0</v>
      </c>
      <c r="O79" s="208">
        <f t="shared" si="36"/>
        <v>0</v>
      </c>
      <c r="P79" s="208">
        <f t="shared" si="37"/>
        <v>0</v>
      </c>
      <c r="Q79" s="208">
        <f t="shared" si="38"/>
        <v>0</v>
      </c>
      <c r="R79" s="208">
        <f t="shared" si="39"/>
        <v>0</v>
      </c>
      <c r="S79" s="208">
        <f t="shared" si="40"/>
        <v>0</v>
      </c>
      <c r="T79" s="208">
        <f t="shared" si="41"/>
        <v>0</v>
      </c>
      <c r="U79" s="208">
        <f t="shared" si="42"/>
        <v>0</v>
      </c>
      <c r="V79" s="208">
        <f t="shared" si="43"/>
        <v>0</v>
      </c>
      <c r="W79" s="208">
        <f t="shared" si="44"/>
        <v>0</v>
      </c>
      <c r="X79" s="208">
        <f t="shared" si="45"/>
        <v>0</v>
      </c>
      <c r="Y79" s="208">
        <f t="shared" si="46"/>
        <v>0</v>
      </c>
      <c r="Z79" s="208">
        <f t="shared" si="47"/>
        <v>0</v>
      </c>
      <c r="AA79" s="208">
        <f t="shared" si="48"/>
        <v>0</v>
      </c>
      <c r="AB79" s="208">
        <f t="shared" si="49"/>
        <v>0</v>
      </c>
      <c r="AC79" s="208">
        <f t="shared" si="50"/>
        <v>0</v>
      </c>
      <c r="AD79" s="208">
        <f t="shared" si="51"/>
        <v>0</v>
      </c>
      <c r="AE79" s="208">
        <f t="shared" si="52"/>
        <v>0</v>
      </c>
      <c r="AF79" s="208">
        <f t="shared" si="53"/>
        <v>0</v>
      </c>
      <c r="AG79" s="208">
        <f t="shared" si="54"/>
        <v>0</v>
      </c>
      <c r="AH79" s="208">
        <f t="shared" si="55"/>
        <v>0</v>
      </c>
      <c r="AI79" s="208">
        <f t="shared" si="56"/>
        <v>0</v>
      </c>
      <c r="AJ79" s="208">
        <f t="shared" si="57"/>
        <v>0</v>
      </c>
      <c r="AK79" s="208">
        <f t="shared" si="58"/>
        <v>0</v>
      </c>
      <c r="AL79" s="208">
        <f t="shared" si="59"/>
        <v>0</v>
      </c>
      <c r="AM79" s="208">
        <f t="shared" si="60"/>
        <v>0</v>
      </c>
      <c r="AN79" s="208">
        <f t="shared" si="61"/>
        <v>0</v>
      </c>
      <c r="AO79" s="208">
        <f t="shared" si="62"/>
        <v>0</v>
      </c>
      <c r="AP79" s="208">
        <f t="shared" si="63"/>
        <v>0</v>
      </c>
      <c r="AQ79" s="208">
        <f t="shared" si="64"/>
        <v>0</v>
      </c>
      <c r="AR79" s="208">
        <f t="shared" si="65"/>
        <v>0</v>
      </c>
      <c r="AS79" s="208">
        <f t="shared" si="66"/>
        <v>0</v>
      </c>
      <c r="AT79" s="208">
        <f t="shared" si="67"/>
        <v>0</v>
      </c>
      <c r="AU79" s="208">
        <f t="shared" si="68"/>
        <v>0</v>
      </c>
      <c r="AV79" s="208">
        <f t="shared" si="69"/>
        <v>0</v>
      </c>
      <c r="AW79" s="208">
        <f t="shared" si="70"/>
        <v>0</v>
      </c>
      <c r="AX79" s="208">
        <f t="shared" si="71"/>
        <v>0</v>
      </c>
      <c r="AY79" s="208">
        <f t="shared" si="72"/>
        <v>0</v>
      </c>
      <c r="AZ79" s="208">
        <f t="shared" si="73"/>
        <v>0</v>
      </c>
      <c r="BA79" s="208">
        <f t="shared" si="74"/>
        <v>0</v>
      </c>
      <c r="BB79" s="208">
        <f t="shared" si="75"/>
        <v>0</v>
      </c>
      <c r="BC79" s="208">
        <f t="shared" si="76"/>
        <v>0</v>
      </c>
      <c r="BD79" s="208">
        <f t="shared" si="77"/>
        <v>0</v>
      </c>
      <c r="BE79" s="208">
        <f t="shared" si="78"/>
        <v>0</v>
      </c>
      <c r="BF79" s="208">
        <f t="shared" si="79"/>
        <v>0</v>
      </c>
      <c r="BG79" s="208">
        <f t="shared" si="80"/>
        <v>0</v>
      </c>
      <c r="BH79" s="208">
        <f t="shared" si="81"/>
        <v>0</v>
      </c>
      <c r="BI79" s="208">
        <f t="shared" si="82"/>
        <v>0</v>
      </c>
      <c r="BJ79" s="208">
        <f t="shared" si="83"/>
        <v>0</v>
      </c>
      <c r="BK79" s="208">
        <f>BK$18*$CJ20/100</f>
        <v>0</v>
      </c>
      <c r="BL79" s="208"/>
      <c r="BM79" s="208"/>
      <c r="BN79" s="208"/>
      <c r="BO79" s="208"/>
      <c r="BP79" s="208"/>
      <c r="BQ79" s="208"/>
      <c r="BR79" s="208"/>
      <c r="BS79" s="208"/>
      <c r="BT79" s="208"/>
      <c r="BU79" s="208"/>
      <c r="BV79" s="208"/>
      <c r="BW79" s="208"/>
      <c r="BX79" s="208"/>
      <c r="BY79" s="208"/>
      <c r="BZ79" s="208"/>
      <c r="CA79" s="208"/>
      <c r="CB79" s="208"/>
      <c r="CC79" s="208"/>
      <c r="CD79" s="208"/>
      <c r="CE79" s="208"/>
      <c r="CF79" s="208"/>
      <c r="CG79" s="209">
        <f t="shared" si="25"/>
        <v>0</v>
      </c>
      <c r="CJ79" s="194">
        <v>1.0402723707447252</v>
      </c>
    </row>
    <row r="80" spans="2:90" x14ac:dyDescent="0.2">
      <c r="B80" s="90">
        <f t="shared" si="24"/>
        <v>2087</v>
      </c>
      <c r="C80" s="210">
        <v>0.92693353966804493</v>
      </c>
      <c r="D80" s="208">
        <f t="shared" si="23"/>
        <v>0</v>
      </c>
      <c r="E80" s="208">
        <f t="shared" si="26"/>
        <v>0</v>
      </c>
      <c r="F80" s="208">
        <f t="shared" si="27"/>
        <v>0</v>
      </c>
      <c r="G80" s="208">
        <f t="shared" si="28"/>
        <v>0</v>
      </c>
      <c r="H80" s="208">
        <f t="shared" si="29"/>
        <v>0</v>
      </c>
      <c r="I80" s="208">
        <f t="shared" si="30"/>
        <v>0</v>
      </c>
      <c r="J80" s="208">
        <f t="shared" si="31"/>
        <v>0</v>
      </c>
      <c r="K80" s="208">
        <f t="shared" si="32"/>
        <v>0</v>
      </c>
      <c r="L80" s="208">
        <f t="shared" si="33"/>
        <v>0</v>
      </c>
      <c r="M80" s="208">
        <f t="shared" si="34"/>
        <v>0</v>
      </c>
      <c r="N80" s="208">
        <f t="shared" si="35"/>
        <v>0</v>
      </c>
      <c r="O80" s="208">
        <f t="shared" si="36"/>
        <v>0</v>
      </c>
      <c r="P80" s="208">
        <f t="shared" si="37"/>
        <v>0</v>
      </c>
      <c r="Q80" s="208">
        <f t="shared" si="38"/>
        <v>0</v>
      </c>
      <c r="R80" s="208">
        <f t="shared" si="39"/>
        <v>0</v>
      </c>
      <c r="S80" s="208">
        <f t="shared" si="40"/>
        <v>0</v>
      </c>
      <c r="T80" s="208">
        <f t="shared" si="41"/>
        <v>0</v>
      </c>
      <c r="U80" s="208">
        <f t="shared" si="42"/>
        <v>0</v>
      </c>
      <c r="V80" s="208">
        <f t="shared" si="43"/>
        <v>0</v>
      </c>
      <c r="W80" s="208">
        <f t="shared" si="44"/>
        <v>0</v>
      </c>
      <c r="X80" s="208">
        <f t="shared" si="45"/>
        <v>0</v>
      </c>
      <c r="Y80" s="208">
        <f t="shared" si="46"/>
        <v>0</v>
      </c>
      <c r="Z80" s="208">
        <f t="shared" si="47"/>
        <v>0</v>
      </c>
      <c r="AA80" s="208">
        <f t="shared" si="48"/>
        <v>0</v>
      </c>
      <c r="AB80" s="208">
        <f t="shared" si="49"/>
        <v>0</v>
      </c>
      <c r="AC80" s="208">
        <f t="shared" si="50"/>
        <v>0</v>
      </c>
      <c r="AD80" s="208">
        <f t="shared" si="51"/>
        <v>0</v>
      </c>
      <c r="AE80" s="208">
        <f t="shared" si="52"/>
        <v>0</v>
      </c>
      <c r="AF80" s="208">
        <f t="shared" si="53"/>
        <v>0</v>
      </c>
      <c r="AG80" s="208">
        <f t="shared" si="54"/>
        <v>0</v>
      </c>
      <c r="AH80" s="208">
        <f t="shared" si="55"/>
        <v>0</v>
      </c>
      <c r="AI80" s="208">
        <f t="shared" si="56"/>
        <v>0</v>
      </c>
      <c r="AJ80" s="208">
        <f t="shared" si="57"/>
        <v>0</v>
      </c>
      <c r="AK80" s="208">
        <f t="shared" si="58"/>
        <v>0</v>
      </c>
      <c r="AL80" s="208">
        <f t="shared" si="59"/>
        <v>0</v>
      </c>
      <c r="AM80" s="208">
        <f t="shared" si="60"/>
        <v>0</v>
      </c>
      <c r="AN80" s="208">
        <f t="shared" si="61"/>
        <v>0</v>
      </c>
      <c r="AO80" s="208">
        <f t="shared" si="62"/>
        <v>0</v>
      </c>
      <c r="AP80" s="208">
        <f t="shared" si="63"/>
        <v>0</v>
      </c>
      <c r="AQ80" s="208">
        <f t="shared" si="64"/>
        <v>0</v>
      </c>
      <c r="AR80" s="208">
        <f t="shared" si="65"/>
        <v>0</v>
      </c>
      <c r="AS80" s="208">
        <f t="shared" si="66"/>
        <v>0</v>
      </c>
      <c r="AT80" s="208">
        <f t="shared" si="67"/>
        <v>0</v>
      </c>
      <c r="AU80" s="208">
        <f t="shared" si="68"/>
        <v>0</v>
      </c>
      <c r="AV80" s="208">
        <f t="shared" si="69"/>
        <v>0</v>
      </c>
      <c r="AW80" s="208">
        <f t="shared" si="70"/>
        <v>0</v>
      </c>
      <c r="AX80" s="208">
        <f t="shared" si="71"/>
        <v>0</v>
      </c>
      <c r="AY80" s="208">
        <f t="shared" si="72"/>
        <v>0</v>
      </c>
      <c r="AZ80" s="208">
        <f t="shared" si="73"/>
        <v>0</v>
      </c>
      <c r="BA80" s="208">
        <f t="shared" si="74"/>
        <v>0</v>
      </c>
      <c r="BB80" s="208">
        <f t="shared" si="75"/>
        <v>0</v>
      </c>
      <c r="BC80" s="208">
        <f t="shared" si="76"/>
        <v>0</v>
      </c>
      <c r="BD80" s="208">
        <f t="shared" si="77"/>
        <v>0</v>
      </c>
      <c r="BE80" s="208">
        <f t="shared" si="78"/>
        <v>0</v>
      </c>
      <c r="BF80" s="208">
        <f t="shared" si="79"/>
        <v>0</v>
      </c>
      <c r="BG80" s="208">
        <f t="shared" si="80"/>
        <v>0</v>
      </c>
      <c r="BH80" s="208">
        <f t="shared" si="81"/>
        <v>0</v>
      </c>
      <c r="BI80" s="208">
        <f t="shared" si="82"/>
        <v>0</v>
      </c>
      <c r="BJ80" s="208">
        <f t="shared" si="83"/>
        <v>0</v>
      </c>
      <c r="BK80" s="208">
        <f t="shared" ref="BK80:BK100" si="84">BK$18*$CJ21/100</f>
        <v>0</v>
      </c>
      <c r="BL80" s="208">
        <f>BL$18*$CJ20/100</f>
        <v>0</v>
      </c>
      <c r="BM80" s="208"/>
      <c r="BN80" s="208"/>
      <c r="BO80" s="208"/>
      <c r="BP80" s="208"/>
      <c r="BQ80" s="208"/>
      <c r="BR80" s="208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  <c r="CD80" s="208"/>
      <c r="CE80" s="208"/>
      <c r="CF80" s="208"/>
      <c r="CG80" s="209">
        <f t="shared" si="25"/>
        <v>0</v>
      </c>
      <c r="CJ80" s="194">
        <v>0.92693353966804459</v>
      </c>
    </row>
    <row r="81" spans="2:88" x14ac:dyDescent="0.2">
      <c r="B81" s="90">
        <f t="shared" si="24"/>
        <v>2088</v>
      </c>
      <c r="C81" s="210">
        <v>0.81359470859136362</v>
      </c>
      <c r="D81" s="208">
        <f>D$18*$C81/100</f>
        <v>0</v>
      </c>
      <c r="E81" s="208">
        <f t="shared" si="26"/>
        <v>0</v>
      </c>
      <c r="F81" s="208">
        <f t="shared" si="27"/>
        <v>0</v>
      </c>
      <c r="G81" s="208">
        <f t="shared" si="28"/>
        <v>0</v>
      </c>
      <c r="H81" s="208">
        <f t="shared" si="29"/>
        <v>0</v>
      </c>
      <c r="I81" s="208">
        <f t="shared" si="30"/>
        <v>0</v>
      </c>
      <c r="J81" s="208">
        <f t="shared" si="31"/>
        <v>0</v>
      </c>
      <c r="K81" s="208">
        <f t="shared" si="32"/>
        <v>0</v>
      </c>
      <c r="L81" s="208">
        <f t="shared" si="33"/>
        <v>0</v>
      </c>
      <c r="M81" s="208">
        <f t="shared" si="34"/>
        <v>0</v>
      </c>
      <c r="N81" s="208">
        <f t="shared" si="35"/>
        <v>0</v>
      </c>
      <c r="O81" s="208">
        <f t="shared" si="36"/>
        <v>0</v>
      </c>
      <c r="P81" s="208">
        <f t="shared" si="37"/>
        <v>0</v>
      </c>
      <c r="Q81" s="208">
        <f t="shared" si="38"/>
        <v>0</v>
      </c>
      <c r="R81" s="208">
        <f t="shared" si="39"/>
        <v>0</v>
      </c>
      <c r="S81" s="208">
        <f t="shared" si="40"/>
        <v>0</v>
      </c>
      <c r="T81" s="208">
        <f t="shared" si="41"/>
        <v>0</v>
      </c>
      <c r="U81" s="208">
        <f t="shared" si="42"/>
        <v>0</v>
      </c>
      <c r="V81" s="208">
        <f t="shared" si="43"/>
        <v>0</v>
      </c>
      <c r="W81" s="208">
        <f t="shared" si="44"/>
        <v>0</v>
      </c>
      <c r="X81" s="208">
        <f t="shared" si="45"/>
        <v>0</v>
      </c>
      <c r="Y81" s="208">
        <f t="shared" si="46"/>
        <v>0</v>
      </c>
      <c r="Z81" s="208">
        <f t="shared" si="47"/>
        <v>0</v>
      </c>
      <c r="AA81" s="208">
        <f t="shared" si="48"/>
        <v>0</v>
      </c>
      <c r="AB81" s="208">
        <f t="shared" si="49"/>
        <v>0</v>
      </c>
      <c r="AC81" s="208">
        <f t="shared" si="50"/>
        <v>0</v>
      </c>
      <c r="AD81" s="208">
        <f t="shared" si="51"/>
        <v>0</v>
      </c>
      <c r="AE81" s="208">
        <f t="shared" si="52"/>
        <v>0</v>
      </c>
      <c r="AF81" s="208">
        <f t="shared" si="53"/>
        <v>0</v>
      </c>
      <c r="AG81" s="208">
        <f t="shared" si="54"/>
        <v>0</v>
      </c>
      <c r="AH81" s="208">
        <f t="shared" si="55"/>
        <v>0</v>
      </c>
      <c r="AI81" s="208">
        <f t="shared" si="56"/>
        <v>0</v>
      </c>
      <c r="AJ81" s="208">
        <f t="shared" si="57"/>
        <v>0</v>
      </c>
      <c r="AK81" s="208">
        <f t="shared" si="58"/>
        <v>0</v>
      </c>
      <c r="AL81" s="208">
        <f t="shared" si="59"/>
        <v>0</v>
      </c>
      <c r="AM81" s="208">
        <f t="shared" si="60"/>
        <v>0</v>
      </c>
      <c r="AN81" s="208">
        <f t="shared" si="61"/>
        <v>0</v>
      </c>
      <c r="AO81" s="208">
        <f t="shared" si="62"/>
        <v>0</v>
      </c>
      <c r="AP81" s="208">
        <f t="shared" si="63"/>
        <v>0</v>
      </c>
      <c r="AQ81" s="208">
        <f t="shared" si="64"/>
        <v>0</v>
      </c>
      <c r="AR81" s="208">
        <f t="shared" si="65"/>
        <v>0</v>
      </c>
      <c r="AS81" s="208">
        <f t="shared" si="66"/>
        <v>0</v>
      </c>
      <c r="AT81" s="208">
        <f t="shared" si="67"/>
        <v>0</v>
      </c>
      <c r="AU81" s="208">
        <f t="shared" si="68"/>
        <v>0</v>
      </c>
      <c r="AV81" s="208">
        <f t="shared" si="69"/>
        <v>0</v>
      </c>
      <c r="AW81" s="208">
        <f t="shared" si="70"/>
        <v>0</v>
      </c>
      <c r="AX81" s="208">
        <f t="shared" si="71"/>
        <v>0</v>
      </c>
      <c r="AY81" s="208">
        <f t="shared" si="72"/>
        <v>0</v>
      </c>
      <c r="AZ81" s="208">
        <f t="shared" si="73"/>
        <v>0</v>
      </c>
      <c r="BA81" s="208">
        <f t="shared" si="74"/>
        <v>0</v>
      </c>
      <c r="BB81" s="208">
        <f t="shared" si="75"/>
        <v>0</v>
      </c>
      <c r="BC81" s="208">
        <f t="shared" si="76"/>
        <v>0</v>
      </c>
      <c r="BD81" s="208">
        <f t="shared" si="77"/>
        <v>0</v>
      </c>
      <c r="BE81" s="208">
        <f t="shared" si="78"/>
        <v>0</v>
      </c>
      <c r="BF81" s="208">
        <f t="shared" si="79"/>
        <v>0</v>
      </c>
      <c r="BG81" s="208">
        <f t="shared" si="80"/>
        <v>0</v>
      </c>
      <c r="BH81" s="208">
        <f t="shared" si="81"/>
        <v>0</v>
      </c>
      <c r="BI81" s="208">
        <f t="shared" si="82"/>
        <v>0</v>
      </c>
      <c r="BJ81" s="208">
        <f t="shared" si="83"/>
        <v>0</v>
      </c>
      <c r="BK81" s="208">
        <f t="shared" si="84"/>
        <v>0</v>
      </c>
      <c r="BL81" s="208">
        <f t="shared" ref="BL81:BL100" si="85">BL$18*$CJ21/100</f>
        <v>0</v>
      </c>
      <c r="BM81" s="208">
        <f>BM$18*$CJ20/100</f>
        <v>0</v>
      </c>
      <c r="BN81" s="208"/>
      <c r="BO81" s="208"/>
      <c r="BP81" s="208"/>
      <c r="BQ81" s="208"/>
      <c r="BR81" s="208"/>
      <c r="BS81" s="208"/>
      <c r="BT81" s="208"/>
      <c r="BU81" s="208"/>
      <c r="BV81" s="208"/>
      <c r="BW81" s="208"/>
      <c r="BX81" s="208"/>
      <c r="BY81" s="208"/>
      <c r="BZ81" s="208"/>
      <c r="CA81" s="208"/>
      <c r="CB81" s="208"/>
      <c r="CC81" s="208"/>
      <c r="CD81" s="208"/>
      <c r="CE81" s="208"/>
      <c r="CF81" s="208"/>
      <c r="CG81" s="209">
        <f t="shared" si="25"/>
        <v>0</v>
      </c>
      <c r="CJ81" s="194">
        <v>0.81359470859136329</v>
      </c>
    </row>
    <row r="82" spans="2:88" x14ac:dyDescent="0.2">
      <c r="B82" s="90">
        <f t="shared" si="24"/>
        <v>2089</v>
      </c>
      <c r="C82" s="210">
        <v>0.70025587751468299</v>
      </c>
      <c r="D82" s="208">
        <f t="shared" si="23"/>
        <v>0</v>
      </c>
      <c r="E82" s="208">
        <f t="shared" si="26"/>
        <v>0</v>
      </c>
      <c r="F82" s="208">
        <f t="shared" si="27"/>
        <v>0</v>
      </c>
      <c r="G82" s="208">
        <f t="shared" si="28"/>
        <v>0</v>
      </c>
      <c r="H82" s="208">
        <f t="shared" si="29"/>
        <v>0</v>
      </c>
      <c r="I82" s="208">
        <f t="shared" si="30"/>
        <v>0</v>
      </c>
      <c r="J82" s="208">
        <f t="shared" si="31"/>
        <v>0</v>
      </c>
      <c r="K82" s="208">
        <f t="shared" si="32"/>
        <v>0</v>
      </c>
      <c r="L82" s="208">
        <f t="shared" si="33"/>
        <v>0</v>
      </c>
      <c r="M82" s="208">
        <f t="shared" si="34"/>
        <v>0</v>
      </c>
      <c r="N82" s="208">
        <f t="shared" si="35"/>
        <v>0</v>
      </c>
      <c r="O82" s="208">
        <f t="shared" si="36"/>
        <v>0</v>
      </c>
      <c r="P82" s="208">
        <f t="shared" si="37"/>
        <v>0</v>
      </c>
      <c r="Q82" s="208">
        <f t="shared" si="38"/>
        <v>0</v>
      </c>
      <c r="R82" s="208">
        <f t="shared" si="39"/>
        <v>0</v>
      </c>
      <c r="S82" s="208">
        <f t="shared" si="40"/>
        <v>0</v>
      </c>
      <c r="T82" s="208">
        <f t="shared" si="41"/>
        <v>0</v>
      </c>
      <c r="U82" s="208">
        <f t="shared" si="42"/>
        <v>0</v>
      </c>
      <c r="V82" s="208">
        <f t="shared" si="43"/>
        <v>0</v>
      </c>
      <c r="W82" s="208">
        <f t="shared" si="44"/>
        <v>0</v>
      </c>
      <c r="X82" s="208">
        <f t="shared" si="45"/>
        <v>0</v>
      </c>
      <c r="Y82" s="208">
        <f t="shared" si="46"/>
        <v>0</v>
      </c>
      <c r="Z82" s="208">
        <f t="shared" si="47"/>
        <v>0</v>
      </c>
      <c r="AA82" s="208">
        <f t="shared" si="48"/>
        <v>0</v>
      </c>
      <c r="AB82" s="208">
        <f t="shared" si="49"/>
        <v>0</v>
      </c>
      <c r="AC82" s="208">
        <f t="shared" si="50"/>
        <v>0</v>
      </c>
      <c r="AD82" s="208">
        <f t="shared" si="51"/>
        <v>0</v>
      </c>
      <c r="AE82" s="208">
        <f t="shared" si="52"/>
        <v>0</v>
      </c>
      <c r="AF82" s="208">
        <f t="shared" si="53"/>
        <v>0</v>
      </c>
      <c r="AG82" s="208">
        <f t="shared" si="54"/>
        <v>0</v>
      </c>
      <c r="AH82" s="208">
        <f t="shared" si="55"/>
        <v>0</v>
      </c>
      <c r="AI82" s="208">
        <f t="shared" si="56"/>
        <v>0</v>
      </c>
      <c r="AJ82" s="208">
        <f t="shared" si="57"/>
        <v>0</v>
      </c>
      <c r="AK82" s="208">
        <f t="shared" si="58"/>
        <v>0</v>
      </c>
      <c r="AL82" s="208">
        <f t="shared" si="59"/>
        <v>0</v>
      </c>
      <c r="AM82" s="208">
        <f t="shared" si="60"/>
        <v>0</v>
      </c>
      <c r="AN82" s="208">
        <f t="shared" si="61"/>
        <v>0</v>
      </c>
      <c r="AO82" s="208">
        <f t="shared" si="62"/>
        <v>0</v>
      </c>
      <c r="AP82" s="208">
        <f t="shared" si="63"/>
        <v>0</v>
      </c>
      <c r="AQ82" s="208">
        <f t="shared" si="64"/>
        <v>0</v>
      </c>
      <c r="AR82" s="208">
        <f t="shared" si="65"/>
        <v>0</v>
      </c>
      <c r="AS82" s="208">
        <f t="shared" si="66"/>
        <v>0</v>
      </c>
      <c r="AT82" s="208">
        <f t="shared" si="67"/>
        <v>0</v>
      </c>
      <c r="AU82" s="208">
        <f t="shared" si="68"/>
        <v>0</v>
      </c>
      <c r="AV82" s="208">
        <f t="shared" si="69"/>
        <v>0</v>
      </c>
      <c r="AW82" s="208">
        <f t="shared" si="70"/>
        <v>0</v>
      </c>
      <c r="AX82" s="208">
        <f t="shared" si="71"/>
        <v>0</v>
      </c>
      <c r="AY82" s="208">
        <f t="shared" si="72"/>
        <v>0</v>
      </c>
      <c r="AZ82" s="208">
        <f t="shared" si="73"/>
        <v>0</v>
      </c>
      <c r="BA82" s="208">
        <f t="shared" si="74"/>
        <v>0</v>
      </c>
      <c r="BB82" s="208">
        <f t="shared" si="75"/>
        <v>0</v>
      </c>
      <c r="BC82" s="208">
        <f t="shared" si="76"/>
        <v>0</v>
      </c>
      <c r="BD82" s="208">
        <f t="shared" si="77"/>
        <v>0</v>
      </c>
      <c r="BE82" s="208">
        <f t="shared" si="78"/>
        <v>0</v>
      </c>
      <c r="BF82" s="208">
        <f t="shared" si="79"/>
        <v>0</v>
      </c>
      <c r="BG82" s="208">
        <f t="shared" si="80"/>
        <v>0</v>
      </c>
      <c r="BH82" s="208">
        <f t="shared" si="81"/>
        <v>0</v>
      </c>
      <c r="BI82" s="208">
        <f t="shared" si="82"/>
        <v>0</v>
      </c>
      <c r="BJ82" s="208">
        <f t="shared" si="83"/>
        <v>0</v>
      </c>
      <c r="BK82" s="208">
        <f t="shared" si="84"/>
        <v>0</v>
      </c>
      <c r="BL82" s="208">
        <f t="shared" si="85"/>
        <v>0</v>
      </c>
      <c r="BM82" s="208">
        <f t="shared" ref="BM82:BM100" si="86">BM$18*$CJ21/100</f>
        <v>0</v>
      </c>
      <c r="BN82" s="208">
        <f>BN$18*$CJ20/100</f>
        <v>0</v>
      </c>
      <c r="BO82" s="208"/>
      <c r="BP82" s="208"/>
      <c r="BQ82" s="208"/>
      <c r="BR82" s="208"/>
      <c r="BS82" s="208"/>
      <c r="BT82" s="208"/>
      <c r="BU82" s="208"/>
      <c r="BV82" s="208"/>
      <c r="BW82" s="208"/>
      <c r="BX82" s="208"/>
      <c r="BY82" s="208"/>
      <c r="BZ82" s="208"/>
      <c r="CA82" s="208"/>
      <c r="CB82" s="208"/>
      <c r="CC82" s="208"/>
      <c r="CD82" s="208"/>
      <c r="CE82" s="208"/>
      <c r="CF82" s="208"/>
      <c r="CG82" s="209">
        <f t="shared" si="25"/>
        <v>0</v>
      </c>
      <c r="CJ82" s="194">
        <v>0.70025587751468232</v>
      </c>
    </row>
    <row r="83" spans="2:88" x14ac:dyDescent="0.2">
      <c r="B83" s="90">
        <f t="shared" si="24"/>
        <v>2090</v>
      </c>
      <c r="C83" s="210">
        <v>0.58691704643800247</v>
      </c>
      <c r="D83" s="208">
        <f t="shared" si="23"/>
        <v>0</v>
      </c>
      <c r="E83" s="208">
        <f t="shared" si="26"/>
        <v>0</v>
      </c>
      <c r="F83" s="208">
        <f t="shared" si="27"/>
        <v>0</v>
      </c>
      <c r="G83" s="208">
        <f t="shared" si="28"/>
        <v>0</v>
      </c>
      <c r="H83" s="208">
        <f t="shared" si="29"/>
        <v>0</v>
      </c>
      <c r="I83" s="208">
        <f t="shared" si="30"/>
        <v>0</v>
      </c>
      <c r="J83" s="208">
        <f t="shared" si="31"/>
        <v>0</v>
      </c>
      <c r="K83" s="208">
        <f t="shared" si="32"/>
        <v>0</v>
      </c>
      <c r="L83" s="208">
        <f t="shared" si="33"/>
        <v>0</v>
      </c>
      <c r="M83" s="208">
        <f t="shared" si="34"/>
        <v>0</v>
      </c>
      <c r="N83" s="208">
        <f t="shared" si="35"/>
        <v>0</v>
      </c>
      <c r="O83" s="208">
        <f t="shared" si="36"/>
        <v>0</v>
      </c>
      <c r="P83" s="208">
        <f t="shared" si="37"/>
        <v>0</v>
      </c>
      <c r="Q83" s="208">
        <f t="shared" si="38"/>
        <v>0</v>
      </c>
      <c r="R83" s="208">
        <f t="shared" si="39"/>
        <v>0</v>
      </c>
      <c r="S83" s="208">
        <f t="shared" si="40"/>
        <v>0</v>
      </c>
      <c r="T83" s="208">
        <f t="shared" si="41"/>
        <v>0</v>
      </c>
      <c r="U83" s="208">
        <f t="shared" si="42"/>
        <v>0</v>
      </c>
      <c r="V83" s="208">
        <f t="shared" si="43"/>
        <v>0</v>
      </c>
      <c r="W83" s="208">
        <f t="shared" si="44"/>
        <v>0</v>
      </c>
      <c r="X83" s="208">
        <f t="shared" si="45"/>
        <v>0</v>
      </c>
      <c r="Y83" s="208">
        <f t="shared" si="46"/>
        <v>0</v>
      </c>
      <c r="Z83" s="208">
        <f t="shared" si="47"/>
        <v>0</v>
      </c>
      <c r="AA83" s="208">
        <f t="shared" si="48"/>
        <v>0</v>
      </c>
      <c r="AB83" s="208">
        <f t="shared" si="49"/>
        <v>0</v>
      </c>
      <c r="AC83" s="208">
        <f t="shared" si="50"/>
        <v>0</v>
      </c>
      <c r="AD83" s="208">
        <f t="shared" si="51"/>
        <v>0</v>
      </c>
      <c r="AE83" s="208">
        <f t="shared" si="52"/>
        <v>0</v>
      </c>
      <c r="AF83" s="208">
        <f t="shared" si="53"/>
        <v>0</v>
      </c>
      <c r="AG83" s="208">
        <f t="shared" si="54"/>
        <v>0</v>
      </c>
      <c r="AH83" s="208">
        <f t="shared" si="55"/>
        <v>0</v>
      </c>
      <c r="AI83" s="208">
        <f t="shared" si="56"/>
        <v>0</v>
      </c>
      <c r="AJ83" s="208">
        <f t="shared" si="57"/>
        <v>0</v>
      </c>
      <c r="AK83" s="208">
        <f t="shared" si="58"/>
        <v>0</v>
      </c>
      <c r="AL83" s="208">
        <f t="shared" si="59"/>
        <v>0</v>
      </c>
      <c r="AM83" s="208">
        <f t="shared" si="60"/>
        <v>0</v>
      </c>
      <c r="AN83" s="208">
        <f t="shared" si="61"/>
        <v>0</v>
      </c>
      <c r="AO83" s="208">
        <f t="shared" si="62"/>
        <v>0</v>
      </c>
      <c r="AP83" s="208">
        <f t="shared" si="63"/>
        <v>0</v>
      </c>
      <c r="AQ83" s="208">
        <f t="shared" si="64"/>
        <v>0</v>
      </c>
      <c r="AR83" s="208">
        <f t="shared" si="65"/>
        <v>0</v>
      </c>
      <c r="AS83" s="208">
        <f t="shared" si="66"/>
        <v>0</v>
      </c>
      <c r="AT83" s="208">
        <f t="shared" si="67"/>
        <v>0</v>
      </c>
      <c r="AU83" s="208">
        <f t="shared" si="68"/>
        <v>0</v>
      </c>
      <c r="AV83" s="208">
        <f t="shared" si="69"/>
        <v>0</v>
      </c>
      <c r="AW83" s="208">
        <f t="shared" si="70"/>
        <v>0</v>
      </c>
      <c r="AX83" s="208">
        <f t="shared" si="71"/>
        <v>0</v>
      </c>
      <c r="AY83" s="208">
        <f t="shared" si="72"/>
        <v>0</v>
      </c>
      <c r="AZ83" s="208">
        <f t="shared" si="73"/>
        <v>0</v>
      </c>
      <c r="BA83" s="208">
        <f t="shared" si="74"/>
        <v>0</v>
      </c>
      <c r="BB83" s="208">
        <f t="shared" si="75"/>
        <v>0</v>
      </c>
      <c r="BC83" s="208">
        <f t="shared" si="76"/>
        <v>0</v>
      </c>
      <c r="BD83" s="208">
        <f t="shared" si="77"/>
        <v>0</v>
      </c>
      <c r="BE83" s="208">
        <f t="shared" si="78"/>
        <v>0</v>
      </c>
      <c r="BF83" s="208">
        <f t="shared" si="79"/>
        <v>0</v>
      </c>
      <c r="BG83" s="208">
        <f t="shared" si="80"/>
        <v>0</v>
      </c>
      <c r="BH83" s="208">
        <f t="shared" si="81"/>
        <v>0</v>
      </c>
      <c r="BI83" s="208">
        <f t="shared" si="82"/>
        <v>0</v>
      </c>
      <c r="BJ83" s="208">
        <f t="shared" si="83"/>
        <v>0</v>
      </c>
      <c r="BK83" s="208">
        <f t="shared" si="84"/>
        <v>0</v>
      </c>
      <c r="BL83" s="208">
        <f t="shared" si="85"/>
        <v>0</v>
      </c>
      <c r="BM83" s="208">
        <f t="shared" si="86"/>
        <v>0</v>
      </c>
      <c r="BN83" s="208">
        <f t="shared" ref="BN83:BN100" si="87">BN$18*$CJ21/100</f>
        <v>0</v>
      </c>
      <c r="BO83" s="208">
        <f>BO$18*$CJ20/100</f>
        <v>0</v>
      </c>
      <c r="BP83" s="208"/>
      <c r="BQ83" s="208"/>
      <c r="BR83" s="208"/>
      <c r="BS83" s="208"/>
      <c r="BT83" s="208"/>
      <c r="BU83" s="208"/>
      <c r="BV83" s="208"/>
      <c r="BW83" s="208"/>
      <c r="BX83" s="208"/>
      <c r="BY83" s="208"/>
      <c r="BZ83" s="208"/>
      <c r="CA83" s="208"/>
      <c r="CB83" s="208"/>
      <c r="CC83" s="208"/>
      <c r="CD83" s="208"/>
      <c r="CE83" s="208"/>
      <c r="CF83" s="208"/>
      <c r="CG83" s="209">
        <f t="shared" si="25"/>
        <v>0</v>
      </c>
      <c r="CJ83" s="194">
        <v>0.58691704643800158</v>
      </c>
    </row>
    <row r="84" spans="2:88" x14ac:dyDescent="0.2">
      <c r="B84" s="90">
        <f t="shared" si="24"/>
        <v>2091</v>
      </c>
      <c r="C84" s="210">
        <v>0.4735782153613215</v>
      </c>
      <c r="D84" s="208">
        <f t="shared" ref="D84:D100" si="88">D$18*$C84/100</f>
        <v>0</v>
      </c>
      <c r="E84" s="208">
        <f t="shared" si="26"/>
        <v>0</v>
      </c>
      <c r="F84" s="208">
        <f t="shared" si="27"/>
        <v>0</v>
      </c>
      <c r="G84" s="208">
        <f t="shared" si="28"/>
        <v>0</v>
      </c>
      <c r="H84" s="208">
        <f t="shared" si="29"/>
        <v>0</v>
      </c>
      <c r="I84" s="208">
        <f t="shared" si="30"/>
        <v>0</v>
      </c>
      <c r="J84" s="208">
        <f t="shared" si="31"/>
        <v>0</v>
      </c>
      <c r="K84" s="208">
        <f t="shared" si="32"/>
        <v>0</v>
      </c>
      <c r="L84" s="208">
        <f t="shared" si="33"/>
        <v>0</v>
      </c>
      <c r="M84" s="208">
        <f t="shared" si="34"/>
        <v>0</v>
      </c>
      <c r="N84" s="208">
        <f t="shared" si="35"/>
        <v>0</v>
      </c>
      <c r="O84" s="208">
        <f t="shared" si="36"/>
        <v>0</v>
      </c>
      <c r="P84" s="208">
        <f t="shared" si="37"/>
        <v>0</v>
      </c>
      <c r="Q84" s="208">
        <f t="shared" si="38"/>
        <v>0</v>
      </c>
      <c r="R84" s="208">
        <f t="shared" si="39"/>
        <v>0</v>
      </c>
      <c r="S84" s="208">
        <f t="shared" si="40"/>
        <v>0</v>
      </c>
      <c r="T84" s="208">
        <f t="shared" si="41"/>
        <v>0</v>
      </c>
      <c r="U84" s="208">
        <f t="shared" si="42"/>
        <v>0</v>
      </c>
      <c r="V84" s="208">
        <f t="shared" si="43"/>
        <v>0</v>
      </c>
      <c r="W84" s="208">
        <f t="shared" si="44"/>
        <v>0</v>
      </c>
      <c r="X84" s="208">
        <f t="shared" si="45"/>
        <v>0</v>
      </c>
      <c r="Y84" s="208">
        <f t="shared" si="46"/>
        <v>0</v>
      </c>
      <c r="Z84" s="208">
        <f t="shared" si="47"/>
        <v>0</v>
      </c>
      <c r="AA84" s="208">
        <f t="shared" si="48"/>
        <v>0</v>
      </c>
      <c r="AB84" s="208">
        <f t="shared" si="49"/>
        <v>0</v>
      </c>
      <c r="AC84" s="208">
        <f t="shared" si="50"/>
        <v>0</v>
      </c>
      <c r="AD84" s="208">
        <f t="shared" si="51"/>
        <v>0</v>
      </c>
      <c r="AE84" s="208">
        <f t="shared" si="52"/>
        <v>0</v>
      </c>
      <c r="AF84" s="208">
        <f t="shared" si="53"/>
        <v>0</v>
      </c>
      <c r="AG84" s="208">
        <f t="shared" si="54"/>
        <v>0</v>
      </c>
      <c r="AH84" s="208">
        <f t="shared" si="55"/>
        <v>0</v>
      </c>
      <c r="AI84" s="208">
        <f t="shared" si="56"/>
        <v>0</v>
      </c>
      <c r="AJ84" s="208">
        <f t="shared" si="57"/>
        <v>0</v>
      </c>
      <c r="AK84" s="208">
        <f t="shared" si="58"/>
        <v>0</v>
      </c>
      <c r="AL84" s="208">
        <f t="shared" si="59"/>
        <v>0</v>
      </c>
      <c r="AM84" s="208">
        <f t="shared" si="60"/>
        <v>0</v>
      </c>
      <c r="AN84" s="208">
        <f t="shared" si="61"/>
        <v>0</v>
      </c>
      <c r="AO84" s="208">
        <f t="shared" si="62"/>
        <v>0</v>
      </c>
      <c r="AP84" s="208">
        <f t="shared" si="63"/>
        <v>0</v>
      </c>
      <c r="AQ84" s="208">
        <f t="shared" si="64"/>
        <v>0</v>
      </c>
      <c r="AR84" s="208">
        <f t="shared" si="65"/>
        <v>0</v>
      </c>
      <c r="AS84" s="208">
        <f t="shared" si="66"/>
        <v>0</v>
      </c>
      <c r="AT84" s="208">
        <f t="shared" si="67"/>
        <v>0</v>
      </c>
      <c r="AU84" s="208">
        <f t="shared" si="68"/>
        <v>0</v>
      </c>
      <c r="AV84" s="208">
        <f t="shared" si="69"/>
        <v>0</v>
      </c>
      <c r="AW84" s="208">
        <f t="shared" si="70"/>
        <v>0</v>
      </c>
      <c r="AX84" s="208">
        <f t="shared" si="71"/>
        <v>0</v>
      </c>
      <c r="AY84" s="208">
        <f t="shared" si="72"/>
        <v>0</v>
      </c>
      <c r="AZ84" s="208">
        <f t="shared" si="73"/>
        <v>0</v>
      </c>
      <c r="BA84" s="208">
        <f t="shared" si="74"/>
        <v>0</v>
      </c>
      <c r="BB84" s="208">
        <f t="shared" si="75"/>
        <v>0</v>
      </c>
      <c r="BC84" s="208">
        <f t="shared" si="76"/>
        <v>0</v>
      </c>
      <c r="BD84" s="208">
        <f t="shared" si="77"/>
        <v>0</v>
      </c>
      <c r="BE84" s="208">
        <f t="shared" si="78"/>
        <v>0</v>
      </c>
      <c r="BF84" s="208">
        <f t="shared" si="79"/>
        <v>0</v>
      </c>
      <c r="BG84" s="208">
        <f t="shared" si="80"/>
        <v>0</v>
      </c>
      <c r="BH84" s="208">
        <f t="shared" si="81"/>
        <v>0</v>
      </c>
      <c r="BI84" s="208">
        <f t="shared" si="82"/>
        <v>0</v>
      </c>
      <c r="BJ84" s="208">
        <f t="shared" si="83"/>
        <v>0</v>
      </c>
      <c r="BK84" s="208">
        <f t="shared" si="84"/>
        <v>0</v>
      </c>
      <c r="BL84" s="208">
        <f t="shared" si="85"/>
        <v>0</v>
      </c>
      <c r="BM84" s="208">
        <f t="shared" si="86"/>
        <v>0</v>
      </c>
      <c r="BN84" s="208">
        <f t="shared" si="87"/>
        <v>0</v>
      </c>
      <c r="BO84" s="208">
        <f t="shared" ref="BO84:BO100" si="89">BO$18*$CJ21/100</f>
        <v>0</v>
      </c>
      <c r="BP84" s="208">
        <f>BP$18*$CJ20/100</f>
        <v>0</v>
      </c>
      <c r="BQ84" s="208"/>
      <c r="BR84" s="208"/>
      <c r="BS84" s="208"/>
      <c r="BT84" s="208"/>
      <c r="BU84" s="208"/>
      <c r="BV84" s="208"/>
      <c r="BW84" s="208"/>
      <c r="BX84" s="208"/>
      <c r="BY84" s="208"/>
      <c r="BZ84" s="208"/>
      <c r="CA84" s="208"/>
      <c r="CB84" s="208"/>
      <c r="CC84" s="208"/>
      <c r="CD84" s="208"/>
      <c r="CE84" s="208"/>
      <c r="CF84" s="208"/>
      <c r="CG84" s="209">
        <f t="shared" si="25"/>
        <v>0</v>
      </c>
      <c r="CJ84" s="194">
        <v>0.47357821536132105</v>
      </c>
    </row>
    <row r="85" spans="2:88" x14ac:dyDescent="0.2">
      <c r="B85" s="90">
        <f t="shared" ref="B85:B100" si="90">B84+1</f>
        <v>2092</v>
      </c>
      <c r="C85" s="210">
        <v>1.8148591363997171</v>
      </c>
      <c r="D85" s="208">
        <f t="shared" si="88"/>
        <v>0</v>
      </c>
      <c r="E85" s="208">
        <f t="shared" si="26"/>
        <v>0</v>
      </c>
      <c r="F85" s="208">
        <f t="shared" si="27"/>
        <v>0</v>
      </c>
      <c r="G85" s="208">
        <f t="shared" si="28"/>
        <v>0</v>
      </c>
      <c r="H85" s="208">
        <f t="shared" si="29"/>
        <v>0</v>
      </c>
      <c r="I85" s="208">
        <f t="shared" si="30"/>
        <v>0</v>
      </c>
      <c r="J85" s="208">
        <f t="shared" si="31"/>
        <v>0</v>
      </c>
      <c r="K85" s="208">
        <f t="shared" si="32"/>
        <v>0</v>
      </c>
      <c r="L85" s="208">
        <f t="shared" si="33"/>
        <v>0</v>
      </c>
      <c r="M85" s="208">
        <f t="shared" si="34"/>
        <v>0</v>
      </c>
      <c r="N85" s="208">
        <f t="shared" si="35"/>
        <v>0</v>
      </c>
      <c r="O85" s="208">
        <f t="shared" si="36"/>
        <v>0</v>
      </c>
      <c r="P85" s="208">
        <f t="shared" si="37"/>
        <v>0</v>
      </c>
      <c r="Q85" s="208">
        <f t="shared" si="38"/>
        <v>0</v>
      </c>
      <c r="R85" s="208">
        <f t="shared" si="39"/>
        <v>0</v>
      </c>
      <c r="S85" s="208">
        <f t="shared" si="40"/>
        <v>0</v>
      </c>
      <c r="T85" s="208">
        <f t="shared" si="41"/>
        <v>0</v>
      </c>
      <c r="U85" s="208">
        <f t="shared" si="42"/>
        <v>0</v>
      </c>
      <c r="V85" s="208">
        <f t="shared" si="43"/>
        <v>0</v>
      </c>
      <c r="W85" s="208">
        <f t="shared" si="44"/>
        <v>0</v>
      </c>
      <c r="X85" s="208">
        <f t="shared" si="45"/>
        <v>0</v>
      </c>
      <c r="Y85" s="208">
        <f t="shared" si="46"/>
        <v>0</v>
      </c>
      <c r="Z85" s="208">
        <f t="shared" si="47"/>
        <v>0</v>
      </c>
      <c r="AA85" s="208">
        <f t="shared" si="48"/>
        <v>0</v>
      </c>
      <c r="AB85" s="208">
        <f t="shared" si="49"/>
        <v>0</v>
      </c>
      <c r="AC85" s="208">
        <f t="shared" si="50"/>
        <v>0</v>
      </c>
      <c r="AD85" s="208">
        <f t="shared" si="51"/>
        <v>0</v>
      </c>
      <c r="AE85" s="208">
        <f t="shared" si="52"/>
        <v>0</v>
      </c>
      <c r="AF85" s="208">
        <f t="shared" si="53"/>
        <v>0</v>
      </c>
      <c r="AG85" s="208">
        <f t="shared" si="54"/>
        <v>0</v>
      </c>
      <c r="AH85" s="208">
        <f t="shared" si="55"/>
        <v>0</v>
      </c>
      <c r="AI85" s="208">
        <f t="shared" si="56"/>
        <v>0</v>
      </c>
      <c r="AJ85" s="208">
        <f t="shared" si="57"/>
        <v>0</v>
      </c>
      <c r="AK85" s="208">
        <f t="shared" si="58"/>
        <v>0</v>
      </c>
      <c r="AL85" s="208">
        <f t="shared" si="59"/>
        <v>0</v>
      </c>
      <c r="AM85" s="208">
        <f t="shared" si="60"/>
        <v>0</v>
      </c>
      <c r="AN85" s="208">
        <f t="shared" si="61"/>
        <v>0</v>
      </c>
      <c r="AO85" s="208">
        <f t="shared" si="62"/>
        <v>0</v>
      </c>
      <c r="AP85" s="208">
        <f t="shared" si="63"/>
        <v>0</v>
      </c>
      <c r="AQ85" s="208">
        <f t="shared" si="64"/>
        <v>0</v>
      </c>
      <c r="AR85" s="208">
        <f t="shared" si="65"/>
        <v>0</v>
      </c>
      <c r="AS85" s="208">
        <f t="shared" si="66"/>
        <v>0</v>
      </c>
      <c r="AT85" s="208">
        <f t="shared" si="67"/>
        <v>0</v>
      </c>
      <c r="AU85" s="208">
        <f t="shared" si="68"/>
        <v>0</v>
      </c>
      <c r="AV85" s="208">
        <f t="shared" si="69"/>
        <v>0</v>
      </c>
      <c r="AW85" s="208">
        <f t="shared" si="70"/>
        <v>0</v>
      </c>
      <c r="AX85" s="208">
        <f t="shared" si="71"/>
        <v>0</v>
      </c>
      <c r="AY85" s="208">
        <f t="shared" si="72"/>
        <v>0</v>
      </c>
      <c r="AZ85" s="208">
        <f t="shared" si="73"/>
        <v>0</v>
      </c>
      <c r="BA85" s="208">
        <f t="shared" si="74"/>
        <v>0</v>
      </c>
      <c r="BB85" s="208">
        <f t="shared" si="75"/>
        <v>0</v>
      </c>
      <c r="BC85" s="208">
        <f t="shared" si="76"/>
        <v>0</v>
      </c>
      <c r="BD85" s="208">
        <f t="shared" si="77"/>
        <v>0</v>
      </c>
      <c r="BE85" s="208">
        <f t="shared" si="78"/>
        <v>0</v>
      </c>
      <c r="BF85" s="208">
        <f t="shared" si="79"/>
        <v>0</v>
      </c>
      <c r="BG85" s="208">
        <f t="shared" si="80"/>
        <v>0</v>
      </c>
      <c r="BH85" s="208">
        <f t="shared" si="81"/>
        <v>0</v>
      </c>
      <c r="BI85" s="208">
        <f t="shared" si="82"/>
        <v>0</v>
      </c>
      <c r="BJ85" s="208">
        <f t="shared" si="83"/>
        <v>0</v>
      </c>
      <c r="BK85" s="208">
        <f t="shared" si="84"/>
        <v>0</v>
      </c>
      <c r="BL85" s="208">
        <f t="shared" si="85"/>
        <v>0</v>
      </c>
      <c r="BM85" s="208">
        <f t="shared" si="86"/>
        <v>0</v>
      </c>
      <c r="BN85" s="208">
        <f t="shared" si="87"/>
        <v>0</v>
      </c>
      <c r="BO85" s="208">
        <f t="shared" si="89"/>
        <v>0</v>
      </c>
      <c r="BP85" s="208">
        <f t="shared" ref="BP85:BP100" si="91">BP$18*$CJ21/100</f>
        <v>0</v>
      </c>
      <c r="BQ85" s="208">
        <f>BQ$18*$CJ20/100</f>
        <v>0</v>
      </c>
      <c r="BR85" s="208"/>
      <c r="BS85" s="208"/>
      <c r="BT85" s="208"/>
      <c r="BU85" s="208"/>
      <c r="BV85" s="208"/>
      <c r="BW85" s="208"/>
      <c r="BX85" s="208"/>
      <c r="BY85" s="208"/>
      <c r="BZ85" s="208"/>
      <c r="CA85" s="208"/>
      <c r="CB85" s="208"/>
      <c r="CC85" s="208"/>
      <c r="CD85" s="208"/>
      <c r="CE85" s="208"/>
      <c r="CF85" s="208"/>
      <c r="CG85" s="209">
        <f t="shared" ref="CG85:CG100" si="92">SUM(D85:CF85)</f>
        <v>0</v>
      </c>
      <c r="CJ85" s="194">
        <v>1.8148591363997073</v>
      </c>
    </row>
    <row r="86" spans="2:88" x14ac:dyDescent="0.2">
      <c r="B86" s="90">
        <f t="shared" si="90"/>
        <v>2093</v>
      </c>
      <c r="C86" s="210">
        <v>0</v>
      </c>
      <c r="D86" s="208">
        <f t="shared" si="88"/>
        <v>0</v>
      </c>
      <c r="E86" s="208">
        <f t="shared" ref="E86:E100" si="93">E$18*$C85/100</f>
        <v>0</v>
      </c>
      <c r="F86" s="208">
        <f t="shared" si="27"/>
        <v>0</v>
      </c>
      <c r="G86" s="208">
        <f t="shared" si="28"/>
        <v>0</v>
      </c>
      <c r="H86" s="208">
        <f t="shared" si="29"/>
        <v>0</v>
      </c>
      <c r="I86" s="208">
        <f t="shared" si="30"/>
        <v>0</v>
      </c>
      <c r="J86" s="208">
        <f t="shared" si="31"/>
        <v>0</v>
      </c>
      <c r="K86" s="208">
        <f t="shared" si="32"/>
        <v>0</v>
      </c>
      <c r="L86" s="208">
        <f t="shared" si="33"/>
        <v>0</v>
      </c>
      <c r="M86" s="208">
        <f t="shared" si="34"/>
        <v>0</v>
      </c>
      <c r="N86" s="208">
        <f t="shared" si="35"/>
        <v>0</v>
      </c>
      <c r="O86" s="208">
        <f t="shared" si="36"/>
        <v>0</v>
      </c>
      <c r="P86" s="208">
        <f t="shared" si="37"/>
        <v>0</v>
      </c>
      <c r="Q86" s="208">
        <f t="shared" si="38"/>
        <v>0</v>
      </c>
      <c r="R86" s="208">
        <f t="shared" si="39"/>
        <v>0</v>
      </c>
      <c r="S86" s="208">
        <f t="shared" si="40"/>
        <v>0</v>
      </c>
      <c r="T86" s="208">
        <f t="shared" si="41"/>
        <v>0</v>
      </c>
      <c r="U86" s="208">
        <f t="shared" si="42"/>
        <v>0</v>
      </c>
      <c r="V86" s="208">
        <f t="shared" si="43"/>
        <v>0</v>
      </c>
      <c r="W86" s="208">
        <f t="shared" si="44"/>
        <v>0</v>
      </c>
      <c r="X86" s="208">
        <f t="shared" si="45"/>
        <v>0</v>
      </c>
      <c r="Y86" s="208">
        <f t="shared" si="46"/>
        <v>0</v>
      </c>
      <c r="Z86" s="208">
        <f t="shared" si="47"/>
        <v>0</v>
      </c>
      <c r="AA86" s="208">
        <f t="shared" si="48"/>
        <v>0</v>
      </c>
      <c r="AB86" s="208">
        <f t="shared" si="49"/>
        <v>0</v>
      </c>
      <c r="AC86" s="208">
        <f t="shared" si="50"/>
        <v>0</v>
      </c>
      <c r="AD86" s="208">
        <f t="shared" si="51"/>
        <v>0</v>
      </c>
      <c r="AE86" s="208">
        <f t="shared" si="52"/>
        <v>0</v>
      </c>
      <c r="AF86" s="208">
        <f t="shared" si="53"/>
        <v>0</v>
      </c>
      <c r="AG86" s="208">
        <f t="shared" si="54"/>
        <v>0</v>
      </c>
      <c r="AH86" s="208">
        <f t="shared" si="55"/>
        <v>0</v>
      </c>
      <c r="AI86" s="208">
        <f t="shared" si="56"/>
        <v>0</v>
      </c>
      <c r="AJ86" s="208">
        <f t="shared" si="57"/>
        <v>0</v>
      </c>
      <c r="AK86" s="208">
        <f t="shared" si="58"/>
        <v>0</v>
      </c>
      <c r="AL86" s="208">
        <f t="shared" si="59"/>
        <v>0</v>
      </c>
      <c r="AM86" s="208">
        <f t="shared" si="60"/>
        <v>0</v>
      </c>
      <c r="AN86" s="208">
        <f t="shared" si="61"/>
        <v>0</v>
      </c>
      <c r="AO86" s="208">
        <f t="shared" si="62"/>
        <v>0</v>
      </c>
      <c r="AP86" s="208">
        <f t="shared" si="63"/>
        <v>0</v>
      </c>
      <c r="AQ86" s="208">
        <f t="shared" si="64"/>
        <v>0</v>
      </c>
      <c r="AR86" s="208">
        <f t="shared" si="65"/>
        <v>0</v>
      </c>
      <c r="AS86" s="208">
        <f t="shared" si="66"/>
        <v>0</v>
      </c>
      <c r="AT86" s="208">
        <f t="shared" si="67"/>
        <v>0</v>
      </c>
      <c r="AU86" s="208">
        <f t="shared" si="68"/>
        <v>0</v>
      </c>
      <c r="AV86" s="208">
        <f t="shared" si="69"/>
        <v>0</v>
      </c>
      <c r="AW86" s="208">
        <f t="shared" si="70"/>
        <v>0</v>
      </c>
      <c r="AX86" s="208">
        <f t="shared" si="71"/>
        <v>0</v>
      </c>
      <c r="AY86" s="208">
        <f t="shared" si="72"/>
        <v>0</v>
      </c>
      <c r="AZ86" s="208">
        <f t="shared" si="73"/>
        <v>0</v>
      </c>
      <c r="BA86" s="208">
        <f t="shared" si="74"/>
        <v>0</v>
      </c>
      <c r="BB86" s="208">
        <f t="shared" si="75"/>
        <v>0</v>
      </c>
      <c r="BC86" s="208">
        <f t="shared" si="76"/>
        <v>0</v>
      </c>
      <c r="BD86" s="208">
        <f t="shared" si="77"/>
        <v>0</v>
      </c>
      <c r="BE86" s="208">
        <f t="shared" si="78"/>
        <v>0</v>
      </c>
      <c r="BF86" s="208">
        <f t="shared" si="79"/>
        <v>0</v>
      </c>
      <c r="BG86" s="208">
        <f t="shared" si="80"/>
        <v>0</v>
      </c>
      <c r="BH86" s="208">
        <f t="shared" si="81"/>
        <v>0</v>
      </c>
      <c r="BI86" s="208">
        <f t="shared" si="82"/>
        <v>0</v>
      </c>
      <c r="BJ86" s="208">
        <f t="shared" si="83"/>
        <v>0</v>
      </c>
      <c r="BK86" s="208">
        <f t="shared" si="84"/>
        <v>0</v>
      </c>
      <c r="BL86" s="208">
        <f t="shared" si="85"/>
        <v>0</v>
      </c>
      <c r="BM86" s="208">
        <f t="shared" si="86"/>
        <v>0</v>
      </c>
      <c r="BN86" s="208">
        <f t="shared" si="87"/>
        <v>0</v>
      </c>
      <c r="BO86" s="208">
        <f t="shared" si="89"/>
        <v>0</v>
      </c>
      <c r="BP86" s="208">
        <f t="shared" si="91"/>
        <v>0</v>
      </c>
      <c r="BQ86" s="208">
        <f t="shared" ref="BQ86:BQ100" si="94">BQ$18*$CJ21/100</f>
        <v>0</v>
      </c>
      <c r="BR86" s="208">
        <f>BR$18*$CJ20/100</f>
        <v>0</v>
      </c>
      <c r="BS86" s="208"/>
      <c r="BT86" s="208"/>
      <c r="BU86" s="208"/>
      <c r="BV86" s="208"/>
      <c r="BW86" s="208"/>
      <c r="BX86" s="208"/>
      <c r="BY86" s="208"/>
      <c r="BZ86" s="208"/>
      <c r="CA86" s="208"/>
      <c r="CB86" s="208"/>
      <c r="CC86" s="208"/>
      <c r="CD86" s="208"/>
      <c r="CE86" s="208"/>
      <c r="CF86" s="208"/>
      <c r="CG86" s="209">
        <f t="shared" si="92"/>
        <v>0</v>
      </c>
      <c r="CJ86" s="194">
        <v>0</v>
      </c>
    </row>
    <row r="87" spans="2:88" x14ac:dyDescent="0.2">
      <c r="B87" s="90">
        <f t="shared" si="90"/>
        <v>2094</v>
      </c>
      <c r="C87" s="210">
        <v>0</v>
      </c>
      <c r="D87" s="208">
        <f t="shared" si="88"/>
        <v>0</v>
      </c>
      <c r="E87" s="208">
        <f t="shared" si="93"/>
        <v>0</v>
      </c>
      <c r="F87" s="208">
        <f t="shared" ref="F87:F100" si="95">F$18*$C85/100</f>
        <v>0</v>
      </c>
      <c r="G87" s="208">
        <f t="shared" ref="G87:G100" si="96">G$18*$CJ84/100</f>
        <v>0</v>
      </c>
      <c r="H87" s="208">
        <f t="shared" si="29"/>
        <v>0</v>
      </c>
      <c r="I87" s="208">
        <f t="shared" si="30"/>
        <v>0</v>
      </c>
      <c r="J87" s="208">
        <f t="shared" si="31"/>
        <v>0</v>
      </c>
      <c r="K87" s="208">
        <f t="shared" si="32"/>
        <v>0</v>
      </c>
      <c r="L87" s="208">
        <f t="shared" si="33"/>
        <v>0</v>
      </c>
      <c r="M87" s="208">
        <f t="shared" si="34"/>
        <v>0</v>
      </c>
      <c r="N87" s="208">
        <f t="shared" si="35"/>
        <v>0</v>
      </c>
      <c r="O87" s="208">
        <f t="shared" si="36"/>
        <v>0</v>
      </c>
      <c r="P87" s="208">
        <f t="shared" si="37"/>
        <v>0</v>
      </c>
      <c r="Q87" s="208">
        <f t="shared" si="38"/>
        <v>0</v>
      </c>
      <c r="R87" s="208">
        <f t="shared" si="39"/>
        <v>0</v>
      </c>
      <c r="S87" s="208">
        <f t="shared" si="40"/>
        <v>0</v>
      </c>
      <c r="T87" s="208">
        <f t="shared" si="41"/>
        <v>0</v>
      </c>
      <c r="U87" s="208">
        <f t="shared" si="42"/>
        <v>0</v>
      </c>
      <c r="V87" s="208">
        <f t="shared" si="43"/>
        <v>0</v>
      </c>
      <c r="W87" s="208">
        <f t="shared" si="44"/>
        <v>0</v>
      </c>
      <c r="X87" s="208">
        <f t="shared" si="45"/>
        <v>0</v>
      </c>
      <c r="Y87" s="208">
        <f t="shared" si="46"/>
        <v>0</v>
      </c>
      <c r="Z87" s="208">
        <f t="shared" si="47"/>
        <v>0</v>
      </c>
      <c r="AA87" s="208">
        <f t="shared" si="48"/>
        <v>0</v>
      </c>
      <c r="AB87" s="208">
        <f t="shared" si="49"/>
        <v>0</v>
      </c>
      <c r="AC87" s="208">
        <f t="shared" si="50"/>
        <v>0</v>
      </c>
      <c r="AD87" s="208">
        <f t="shared" si="51"/>
        <v>0</v>
      </c>
      <c r="AE87" s="208">
        <f t="shared" si="52"/>
        <v>0</v>
      </c>
      <c r="AF87" s="208">
        <f t="shared" si="53"/>
        <v>0</v>
      </c>
      <c r="AG87" s="208">
        <f t="shared" si="54"/>
        <v>0</v>
      </c>
      <c r="AH87" s="208">
        <f t="shared" si="55"/>
        <v>0</v>
      </c>
      <c r="AI87" s="208">
        <f t="shared" si="56"/>
        <v>0</v>
      </c>
      <c r="AJ87" s="208">
        <f t="shared" si="57"/>
        <v>0</v>
      </c>
      <c r="AK87" s="208">
        <f t="shared" si="58"/>
        <v>0</v>
      </c>
      <c r="AL87" s="208">
        <f t="shared" si="59"/>
        <v>0</v>
      </c>
      <c r="AM87" s="208">
        <f t="shared" si="60"/>
        <v>0</v>
      </c>
      <c r="AN87" s="208">
        <f t="shared" si="61"/>
        <v>0</v>
      </c>
      <c r="AO87" s="208">
        <f t="shared" si="62"/>
        <v>0</v>
      </c>
      <c r="AP87" s="208">
        <f t="shared" si="63"/>
        <v>0</v>
      </c>
      <c r="AQ87" s="208">
        <f t="shared" si="64"/>
        <v>0</v>
      </c>
      <c r="AR87" s="208">
        <f t="shared" si="65"/>
        <v>0</v>
      </c>
      <c r="AS87" s="208">
        <f t="shared" si="66"/>
        <v>0</v>
      </c>
      <c r="AT87" s="208">
        <f t="shared" si="67"/>
        <v>0</v>
      </c>
      <c r="AU87" s="208">
        <f t="shared" si="68"/>
        <v>0</v>
      </c>
      <c r="AV87" s="208">
        <f t="shared" si="69"/>
        <v>0</v>
      </c>
      <c r="AW87" s="208">
        <f t="shared" si="70"/>
        <v>0</v>
      </c>
      <c r="AX87" s="208">
        <f t="shared" si="71"/>
        <v>0</v>
      </c>
      <c r="AY87" s="208">
        <f t="shared" si="72"/>
        <v>0</v>
      </c>
      <c r="AZ87" s="208">
        <f t="shared" si="73"/>
        <v>0</v>
      </c>
      <c r="BA87" s="208">
        <f t="shared" si="74"/>
        <v>0</v>
      </c>
      <c r="BB87" s="208">
        <f t="shared" si="75"/>
        <v>0</v>
      </c>
      <c r="BC87" s="208">
        <f t="shared" si="76"/>
        <v>0</v>
      </c>
      <c r="BD87" s="208">
        <f t="shared" si="77"/>
        <v>0</v>
      </c>
      <c r="BE87" s="208">
        <f t="shared" si="78"/>
        <v>0</v>
      </c>
      <c r="BF87" s="208">
        <f t="shared" si="79"/>
        <v>0</v>
      </c>
      <c r="BG87" s="208">
        <f t="shared" si="80"/>
        <v>0</v>
      </c>
      <c r="BH87" s="208">
        <f t="shared" si="81"/>
        <v>0</v>
      </c>
      <c r="BI87" s="208">
        <f t="shared" si="82"/>
        <v>0</v>
      </c>
      <c r="BJ87" s="208">
        <f t="shared" si="83"/>
        <v>0</v>
      </c>
      <c r="BK87" s="208">
        <f t="shared" si="84"/>
        <v>0</v>
      </c>
      <c r="BL87" s="208">
        <f t="shared" si="85"/>
        <v>0</v>
      </c>
      <c r="BM87" s="208">
        <f t="shared" si="86"/>
        <v>0</v>
      </c>
      <c r="BN87" s="208">
        <f t="shared" si="87"/>
        <v>0</v>
      </c>
      <c r="BO87" s="208">
        <f t="shared" si="89"/>
        <v>0</v>
      </c>
      <c r="BP87" s="208">
        <f t="shared" si="91"/>
        <v>0</v>
      </c>
      <c r="BQ87" s="208">
        <f t="shared" si="94"/>
        <v>0</v>
      </c>
      <c r="BR87" s="208">
        <f t="shared" ref="BR87:BR100" si="97">BR$18*$CJ21/100</f>
        <v>0</v>
      </c>
      <c r="BS87" s="208">
        <f>BS$18*$CJ20/100</f>
        <v>0</v>
      </c>
      <c r="BT87" s="208"/>
      <c r="BU87" s="208"/>
      <c r="BV87" s="208"/>
      <c r="BW87" s="208"/>
      <c r="BX87" s="208"/>
      <c r="BY87" s="208"/>
      <c r="BZ87" s="208"/>
      <c r="CA87" s="208"/>
      <c r="CB87" s="208"/>
      <c r="CC87" s="208"/>
      <c r="CD87" s="208"/>
      <c r="CE87" s="208"/>
      <c r="CF87" s="208"/>
      <c r="CG87" s="209">
        <f t="shared" si="92"/>
        <v>0</v>
      </c>
      <c r="CJ87" s="194">
        <v>0</v>
      </c>
    </row>
    <row r="88" spans="2:88" x14ac:dyDescent="0.2">
      <c r="B88" s="90">
        <f t="shared" si="90"/>
        <v>2095</v>
      </c>
      <c r="C88" s="210">
        <v>0</v>
      </c>
      <c r="D88" s="208">
        <f t="shared" si="88"/>
        <v>0</v>
      </c>
      <c r="E88" s="208">
        <f t="shared" si="93"/>
        <v>0</v>
      </c>
      <c r="F88" s="208">
        <f t="shared" si="95"/>
        <v>0</v>
      </c>
      <c r="G88" s="208">
        <f t="shared" si="96"/>
        <v>0</v>
      </c>
      <c r="H88" s="208">
        <f t="shared" si="29"/>
        <v>0</v>
      </c>
      <c r="I88" s="208">
        <f t="shared" si="30"/>
        <v>0</v>
      </c>
      <c r="J88" s="208">
        <f t="shared" si="31"/>
        <v>0</v>
      </c>
      <c r="K88" s="208">
        <f t="shared" si="32"/>
        <v>0</v>
      </c>
      <c r="L88" s="208">
        <f t="shared" si="33"/>
        <v>0</v>
      </c>
      <c r="M88" s="208">
        <f t="shared" si="34"/>
        <v>0</v>
      </c>
      <c r="N88" s="208">
        <f t="shared" si="35"/>
        <v>0</v>
      </c>
      <c r="O88" s="208">
        <f t="shared" si="36"/>
        <v>0</v>
      </c>
      <c r="P88" s="208">
        <f t="shared" si="37"/>
        <v>0</v>
      </c>
      <c r="Q88" s="208">
        <f t="shared" si="38"/>
        <v>0</v>
      </c>
      <c r="R88" s="208">
        <f t="shared" si="39"/>
        <v>0</v>
      </c>
      <c r="S88" s="208">
        <f t="shared" si="40"/>
        <v>0</v>
      </c>
      <c r="T88" s="208">
        <f t="shared" si="41"/>
        <v>0</v>
      </c>
      <c r="U88" s="208">
        <f t="shared" si="42"/>
        <v>0</v>
      </c>
      <c r="V88" s="208">
        <f t="shared" si="43"/>
        <v>0</v>
      </c>
      <c r="W88" s="208">
        <f t="shared" si="44"/>
        <v>0</v>
      </c>
      <c r="X88" s="208">
        <f t="shared" si="45"/>
        <v>0</v>
      </c>
      <c r="Y88" s="208">
        <f t="shared" si="46"/>
        <v>0</v>
      </c>
      <c r="Z88" s="208">
        <f t="shared" si="47"/>
        <v>0</v>
      </c>
      <c r="AA88" s="208">
        <f t="shared" si="48"/>
        <v>0</v>
      </c>
      <c r="AB88" s="208">
        <f t="shared" si="49"/>
        <v>0</v>
      </c>
      <c r="AC88" s="208">
        <f t="shared" si="50"/>
        <v>0</v>
      </c>
      <c r="AD88" s="208">
        <f t="shared" si="51"/>
        <v>0</v>
      </c>
      <c r="AE88" s="208">
        <f t="shared" si="52"/>
        <v>0</v>
      </c>
      <c r="AF88" s="208">
        <f t="shared" si="53"/>
        <v>0</v>
      </c>
      <c r="AG88" s="208">
        <f t="shared" si="54"/>
        <v>0</v>
      </c>
      <c r="AH88" s="208">
        <f t="shared" si="55"/>
        <v>0</v>
      </c>
      <c r="AI88" s="208">
        <f t="shared" si="56"/>
        <v>0</v>
      </c>
      <c r="AJ88" s="208">
        <f t="shared" si="57"/>
        <v>0</v>
      </c>
      <c r="AK88" s="208">
        <f t="shared" si="58"/>
        <v>0</v>
      </c>
      <c r="AL88" s="208">
        <f t="shared" si="59"/>
        <v>0</v>
      </c>
      <c r="AM88" s="208">
        <f t="shared" si="60"/>
        <v>0</v>
      </c>
      <c r="AN88" s="208">
        <f t="shared" si="61"/>
        <v>0</v>
      </c>
      <c r="AO88" s="208">
        <f t="shared" si="62"/>
        <v>0</v>
      </c>
      <c r="AP88" s="208">
        <f t="shared" si="63"/>
        <v>0</v>
      </c>
      <c r="AQ88" s="208">
        <f t="shared" si="64"/>
        <v>0</v>
      </c>
      <c r="AR88" s="208">
        <f t="shared" si="65"/>
        <v>0</v>
      </c>
      <c r="AS88" s="208">
        <f t="shared" si="66"/>
        <v>0</v>
      </c>
      <c r="AT88" s="208">
        <f t="shared" si="67"/>
        <v>0</v>
      </c>
      <c r="AU88" s="208">
        <f t="shared" si="68"/>
        <v>0</v>
      </c>
      <c r="AV88" s="208">
        <f t="shared" si="69"/>
        <v>0</v>
      </c>
      <c r="AW88" s="208">
        <f t="shared" si="70"/>
        <v>0</v>
      </c>
      <c r="AX88" s="208">
        <f t="shared" si="71"/>
        <v>0</v>
      </c>
      <c r="AY88" s="208">
        <f t="shared" si="72"/>
        <v>0</v>
      </c>
      <c r="AZ88" s="208">
        <f t="shared" si="73"/>
        <v>0</v>
      </c>
      <c r="BA88" s="208">
        <f t="shared" si="74"/>
        <v>0</v>
      </c>
      <c r="BB88" s="208">
        <f t="shared" si="75"/>
        <v>0</v>
      </c>
      <c r="BC88" s="208">
        <f t="shared" si="76"/>
        <v>0</v>
      </c>
      <c r="BD88" s="208">
        <f t="shared" si="77"/>
        <v>0</v>
      </c>
      <c r="BE88" s="208">
        <f t="shared" si="78"/>
        <v>0</v>
      </c>
      <c r="BF88" s="208">
        <f t="shared" si="79"/>
        <v>0</v>
      </c>
      <c r="BG88" s="208">
        <f t="shared" si="80"/>
        <v>0</v>
      </c>
      <c r="BH88" s="208">
        <f t="shared" si="81"/>
        <v>0</v>
      </c>
      <c r="BI88" s="208">
        <f t="shared" si="82"/>
        <v>0</v>
      </c>
      <c r="BJ88" s="208">
        <f t="shared" si="83"/>
        <v>0</v>
      </c>
      <c r="BK88" s="208">
        <f t="shared" si="84"/>
        <v>0</v>
      </c>
      <c r="BL88" s="208">
        <f t="shared" si="85"/>
        <v>0</v>
      </c>
      <c r="BM88" s="208">
        <f t="shared" si="86"/>
        <v>0</v>
      </c>
      <c r="BN88" s="208">
        <f t="shared" si="87"/>
        <v>0</v>
      </c>
      <c r="BO88" s="208">
        <f t="shared" si="89"/>
        <v>0</v>
      </c>
      <c r="BP88" s="208">
        <f t="shared" si="91"/>
        <v>0</v>
      </c>
      <c r="BQ88" s="208">
        <f t="shared" si="94"/>
        <v>0</v>
      </c>
      <c r="BR88" s="208">
        <f t="shared" si="97"/>
        <v>0</v>
      </c>
      <c r="BS88" s="208">
        <f t="shared" ref="BS88:BS100" si="98">BS$18*$CJ21/100</f>
        <v>0</v>
      </c>
      <c r="BT88" s="208">
        <f>BT$18*$CJ20/100</f>
        <v>0</v>
      </c>
      <c r="BU88" s="208"/>
      <c r="BV88" s="208"/>
      <c r="BW88" s="208"/>
      <c r="BX88" s="208"/>
      <c r="BY88" s="208"/>
      <c r="BZ88" s="208"/>
      <c r="CA88" s="208"/>
      <c r="CB88" s="208"/>
      <c r="CC88" s="208"/>
      <c r="CD88" s="208"/>
      <c r="CE88" s="208"/>
      <c r="CF88" s="208"/>
      <c r="CG88" s="209">
        <f t="shared" si="92"/>
        <v>0</v>
      </c>
      <c r="CJ88" s="194">
        <v>0</v>
      </c>
    </row>
    <row r="89" spans="2:88" x14ac:dyDescent="0.2">
      <c r="B89" s="90">
        <f t="shared" si="90"/>
        <v>2096</v>
      </c>
      <c r="C89" s="210">
        <v>0</v>
      </c>
      <c r="D89" s="208">
        <f t="shared" si="88"/>
        <v>0</v>
      </c>
      <c r="E89" s="208">
        <f t="shared" si="93"/>
        <v>0</v>
      </c>
      <c r="F89" s="208">
        <f t="shared" si="95"/>
        <v>0</v>
      </c>
      <c r="G89" s="208">
        <f t="shared" si="96"/>
        <v>0</v>
      </c>
      <c r="H89" s="208">
        <f t="shared" ref="H89:H100" si="99">H$18*$CJ85/100</f>
        <v>0</v>
      </c>
      <c r="I89" s="208">
        <f t="shared" ref="I89:I100" si="100">I$18*$CJ84/100</f>
        <v>0</v>
      </c>
      <c r="J89" s="208">
        <f t="shared" si="31"/>
        <v>0</v>
      </c>
      <c r="K89" s="208">
        <f t="shared" si="32"/>
        <v>0</v>
      </c>
      <c r="L89" s="208">
        <f t="shared" si="33"/>
        <v>0</v>
      </c>
      <c r="M89" s="208">
        <f t="shared" si="34"/>
        <v>0</v>
      </c>
      <c r="N89" s="208">
        <f t="shared" si="35"/>
        <v>0</v>
      </c>
      <c r="O89" s="208">
        <f t="shared" si="36"/>
        <v>0</v>
      </c>
      <c r="P89" s="208">
        <f t="shared" si="37"/>
        <v>0</v>
      </c>
      <c r="Q89" s="208">
        <f t="shared" si="38"/>
        <v>0</v>
      </c>
      <c r="R89" s="208">
        <f t="shared" si="39"/>
        <v>0</v>
      </c>
      <c r="S89" s="208">
        <f t="shared" si="40"/>
        <v>0</v>
      </c>
      <c r="T89" s="208">
        <f t="shared" si="41"/>
        <v>0</v>
      </c>
      <c r="U89" s="208">
        <f t="shared" si="42"/>
        <v>0</v>
      </c>
      <c r="V89" s="208">
        <f t="shared" si="43"/>
        <v>0</v>
      </c>
      <c r="W89" s="208">
        <f t="shared" si="44"/>
        <v>0</v>
      </c>
      <c r="X89" s="208">
        <f t="shared" si="45"/>
        <v>0</v>
      </c>
      <c r="Y89" s="208">
        <f t="shared" si="46"/>
        <v>0</v>
      </c>
      <c r="Z89" s="208">
        <f t="shared" si="47"/>
        <v>0</v>
      </c>
      <c r="AA89" s="208">
        <f t="shared" si="48"/>
        <v>0</v>
      </c>
      <c r="AB89" s="208">
        <f t="shared" si="49"/>
        <v>0</v>
      </c>
      <c r="AC89" s="208">
        <f t="shared" si="50"/>
        <v>0</v>
      </c>
      <c r="AD89" s="208">
        <f t="shared" si="51"/>
        <v>0</v>
      </c>
      <c r="AE89" s="208">
        <f t="shared" si="52"/>
        <v>0</v>
      </c>
      <c r="AF89" s="208">
        <f t="shared" si="53"/>
        <v>0</v>
      </c>
      <c r="AG89" s="208">
        <f t="shared" si="54"/>
        <v>0</v>
      </c>
      <c r="AH89" s="208">
        <f t="shared" si="55"/>
        <v>0</v>
      </c>
      <c r="AI89" s="208">
        <f t="shared" si="56"/>
        <v>0</v>
      </c>
      <c r="AJ89" s="208">
        <f t="shared" si="57"/>
        <v>0</v>
      </c>
      <c r="AK89" s="208">
        <f t="shared" si="58"/>
        <v>0</v>
      </c>
      <c r="AL89" s="208">
        <f t="shared" si="59"/>
        <v>0</v>
      </c>
      <c r="AM89" s="208">
        <f t="shared" si="60"/>
        <v>0</v>
      </c>
      <c r="AN89" s="208">
        <f t="shared" si="61"/>
        <v>0</v>
      </c>
      <c r="AO89" s="208">
        <f t="shared" si="62"/>
        <v>0</v>
      </c>
      <c r="AP89" s="208">
        <f t="shared" si="63"/>
        <v>0</v>
      </c>
      <c r="AQ89" s="208">
        <f t="shared" si="64"/>
        <v>0</v>
      </c>
      <c r="AR89" s="208">
        <f t="shared" si="65"/>
        <v>0</v>
      </c>
      <c r="AS89" s="208">
        <f t="shared" si="66"/>
        <v>0</v>
      </c>
      <c r="AT89" s="208">
        <f t="shared" si="67"/>
        <v>0</v>
      </c>
      <c r="AU89" s="208">
        <f t="shared" si="68"/>
        <v>0</v>
      </c>
      <c r="AV89" s="208">
        <f t="shared" si="69"/>
        <v>0</v>
      </c>
      <c r="AW89" s="208">
        <f t="shared" si="70"/>
        <v>0</v>
      </c>
      <c r="AX89" s="208">
        <f t="shared" si="71"/>
        <v>0</v>
      </c>
      <c r="AY89" s="208">
        <f t="shared" si="72"/>
        <v>0</v>
      </c>
      <c r="AZ89" s="208">
        <f t="shared" si="73"/>
        <v>0</v>
      </c>
      <c r="BA89" s="208">
        <f t="shared" si="74"/>
        <v>0</v>
      </c>
      <c r="BB89" s="208">
        <f t="shared" si="75"/>
        <v>0</v>
      </c>
      <c r="BC89" s="208">
        <f t="shared" si="76"/>
        <v>0</v>
      </c>
      <c r="BD89" s="208">
        <f t="shared" si="77"/>
        <v>0</v>
      </c>
      <c r="BE89" s="208">
        <f t="shared" si="78"/>
        <v>0</v>
      </c>
      <c r="BF89" s="208">
        <f t="shared" si="79"/>
        <v>0</v>
      </c>
      <c r="BG89" s="208">
        <f t="shared" si="80"/>
        <v>0</v>
      </c>
      <c r="BH89" s="208">
        <f t="shared" si="81"/>
        <v>0</v>
      </c>
      <c r="BI89" s="208">
        <f t="shared" si="82"/>
        <v>0</v>
      </c>
      <c r="BJ89" s="208">
        <f t="shared" si="83"/>
        <v>0</v>
      </c>
      <c r="BK89" s="208">
        <f t="shared" si="84"/>
        <v>0</v>
      </c>
      <c r="BL89" s="208">
        <f t="shared" si="85"/>
        <v>0</v>
      </c>
      <c r="BM89" s="208">
        <f t="shared" si="86"/>
        <v>0</v>
      </c>
      <c r="BN89" s="208">
        <f t="shared" si="87"/>
        <v>0</v>
      </c>
      <c r="BO89" s="208">
        <f t="shared" si="89"/>
        <v>0</v>
      </c>
      <c r="BP89" s="208">
        <f t="shared" si="91"/>
        <v>0</v>
      </c>
      <c r="BQ89" s="208">
        <f t="shared" si="94"/>
        <v>0</v>
      </c>
      <c r="BR89" s="208">
        <f t="shared" si="97"/>
        <v>0</v>
      </c>
      <c r="BS89" s="208">
        <f t="shared" si="98"/>
        <v>0</v>
      </c>
      <c r="BT89" s="208">
        <f t="shared" ref="BT89:BT100" si="101">BT$18*$CJ21/100</f>
        <v>0</v>
      </c>
      <c r="BU89" s="208">
        <f>BU$18*$CJ20/100</f>
        <v>0</v>
      </c>
      <c r="BV89" s="208"/>
      <c r="BW89" s="208"/>
      <c r="BX89" s="208"/>
      <c r="BY89" s="208"/>
      <c r="BZ89" s="208"/>
      <c r="CA89" s="208"/>
      <c r="CB89" s="208"/>
      <c r="CC89" s="208"/>
      <c r="CD89" s="208"/>
      <c r="CE89" s="208"/>
      <c r="CF89" s="208"/>
      <c r="CG89" s="209">
        <f t="shared" si="92"/>
        <v>0</v>
      </c>
      <c r="CJ89" s="194">
        <v>0</v>
      </c>
    </row>
    <row r="90" spans="2:88" x14ac:dyDescent="0.2">
      <c r="B90" s="90">
        <f t="shared" si="90"/>
        <v>2097</v>
      </c>
      <c r="C90" s="210">
        <v>0</v>
      </c>
      <c r="D90" s="208">
        <f t="shared" si="88"/>
        <v>0</v>
      </c>
      <c r="E90" s="208">
        <f t="shared" si="93"/>
        <v>0</v>
      </c>
      <c r="F90" s="208">
        <f t="shared" si="95"/>
        <v>0</v>
      </c>
      <c r="G90" s="208">
        <f t="shared" si="96"/>
        <v>0</v>
      </c>
      <c r="H90" s="208">
        <f t="shared" si="99"/>
        <v>0</v>
      </c>
      <c r="I90" s="208">
        <f t="shared" si="100"/>
        <v>0</v>
      </c>
      <c r="J90" s="208">
        <f t="shared" ref="J90:J100" si="102">J$18*$CJ84/100</f>
        <v>0</v>
      </c>
      <c r="K90" s="208">
        <f t="shared" si="32"/>
        <v>0</v>
      </c>
      <c r="L90" s="208">
        <f t="shared" si="33"/>
        <v>0</v>
      </c>
      <c r="M90" s="208">
        <f t="shared" si="34"/>
        <v>0</v>
      </c>
      <c r="N90" s="208">
        <f t="shared" si="35"/>
        <v>0</v>
      </c>
      <c r="O90" s="208">
        <f t="shared" si="36"/>
        <v>0</v>
      </c>
      <c r="P90" s="208">
        <f t="shared" si="37"/>
        <v>0</v>
      </c>
      <c r="Q90" s="208">
        <f t="shared" si="38"/>
        <v>0</v>
      </c>
      <c r="R90" s="208">
        <f t="shared" si="39"/>
        <v>0</v>
      </c>
      <c r="S90" s="208">
        <f t="shared" si="40"/>
        <v>0</v>
      </c>
      <c r="T90" s="208">
        <f t="shared" si="41"/>
        <v>0</v>
      </c>
      <c r="U90" s="208">
        <f t="shared" si="42"/>
        <v>0</v>
      </c>
      <c r="V90" s="208">
        <f t="shared" si="43"/>
        <v>0</v>
      </c>
      <c r="W90" s="208">
        <f t="shared" si="44"/>
        <v>0</v>
      </c>
      <c r="X90" s="208">
        <f t="shared" si="45"/>
        <v>0</v>
      </c>
      <c r="Y90" s="208">
        <f t="shared" si="46"/>
        <v>0</v>
      </c>
      <c r="Z90" s="208">
        <f t="shared" si="47"/>
        <v>0</v>
      </c>
      <c r="AA90" s="208">
        <f t="shared" si="48"/>
        <v>0</v>
      </c>
      <c r="AB90" s="208">
        <f t="shared" si="49"/>
        <v>0</v>
      </c>
      <c r="AC90" s="208">
        <f t="shared" si="50"/>
        <v>0</v>
      </c>
      <c r="AD90" s="208">
        <f t="shared" si="51"/>
        <v>0</v>
      </c>
      <c r="AE90" s="208">
        <f t="shared" si="52"/>
        <v>0</v>
      </c>
      <c r="AF90" s="208">
        <f t="shared" si="53"/>
        <v>0</v>
      </c>
      <c r="AG90" s="208">
        <f t="shared" si="54"/>
        <v>0</v>
      </c>
      <c r="AH90" s="208">
        <f t="shared" si="55"/>
        <v>0</v>
      </c>
      <c r="AI90" s="208">
        <f t="shared" si="56"/>
        <v>0</v>
      </c>
      <c r="AJ90" s="208">
        <f t="shared" si="57"/>
        <v>0</v>
      </c>
      <c r="AK90" s="208">
        <f t="shared" si="58"/>
        <v>0</v>
      </c>
      <c r="AL90" s="208">
        <f t="shared" si="59"/>
        <v>0</v>
      </c>
      <c r="AM90" s="208">
        <f t="shared" si="60"/>
        <v>0</v>
      </c>
      <c r="AN90" s="208">
        <f t="shared" si="61"/>
        <v>0</v>
      </c>
      <c r="AO90" s="208">
        <f t="shared" si="62"/>
        <v>0</v>
      </c>
      <c r="AP90" s="208">
        <f t="shared" si="63"/>
        <v>0</v>
      </c>
      <c r="AQ90" s="208">
        <f t="shared" si="64"/>
        <v>0</v>
      </c>
      <c r="AR90" s="208">
        <f t="shared" si="65"/>
        <v>0</v>
      </c>
      <c r="AS90" s="208">
        <f t="shared" si="66"/>
        <v>0</v>
      </c>
      <c r="AT90" s="208">
        <f t="shared" si="67"/>
        <v>0</v>
      </c>
      <c r="AU90" s="208">
        <f t="shared" si="68"/>
        <v>0</v>
      </c>
      <c r="AV90" s="208">
        <f t="shared" si="69"/>
        <v>0</v>
      </c>
      <c r="AW90" s="208">
        <f t="shared" si="70"/>
        <v>0</v>
      </c>
      <c r="AX90" s="208">
        <f t="shared" si="71"/>
        <v>0</v>
      </c>
      <c r="AY90" s="208">
        <f t="shared" si="72"/>
        <v>0</v>
      </c>
      <c r="AZ90" s="208">
        <f t="shared" si="73"/>
        <v>0</v>
      </c>
      <c r="BA90" s="208">
        <f t="shared" si="74"/>
        <v>0</v>
      </c>
      <c r="BB90" s="208">
        <f t="shared" si="75"/>
        <v>0</v>
      </c>
      <c r="BC90" s="208">
        <f t="shared" si="76"/>
        <v>0</v>
      </c>
      <c r="BD90" s="208">
        <f t="shared" si="77"/>
        <v>0</v>
      </c>
      <c r="BE90" s="208">
        <f t="shared" si="78"/>
        <v>0</v>
      </c>
      <c r="BF90" s="208">
        <f t="shared" si="79"/>
        <v>0</v>
      </c>
      <c r="BG90" s="208">
        <f t="shared" si="80"/>
        <v>0</v>
      </c>
      <c r="BH90" s="208">
        <f t="shared" si="81"/>
        <v>0</v>
      </c>
      <c r="BI90" s="208">
        <f t="shared" si="82"/>
        <v>0</v>
      </c>
      <c r="BJ90" s="208">
        <f t="shared" si="83"/>
        <v>0</v>
      </c>
      <c r="BK90" s="208">
        <f t="shared" si="84"/>
        <v>0</v>
      </c>
      <c r="BL90" s="208">
        <f t="shared" si="85"/>
        <v>0</v>
      </c>
      <c r="BM90" s="208">
        <f t="shared" si="86"/>
        <v>0</v>
      </c>
      <c r="BN90" s="208">
        <f t="shared" si="87"/>
        <v>0</v>
      </c>
      <c r="BO90" s="208">
        <f t="shared" si="89"/>
        <v>0</v>
      </c>
      <c r="BP90" s="208">
        <f t="shared" si="91"/>
        <v>0</v>
      </c>
      <c r="BQ90" s="208">
        <f t="shared" si="94"/>
        <v>0</v>
      </c>
      <c r="BR90" s="208">
        <f t="shared" si="97"/>
        <v>0</v>
      </c>
      <c r="BS90" s="208">
        <f t="shared" si="98"/>
        <v>0</v>
      </c>
      <c r="BT90" s="208">
        <f t="shared" si="101"/>
        <v>0</v>
      </c>
      <c r="BU90" s="208">
        <f t="shared" ref="BU90:BU100" si="103">BU$18*$CJ21/100</f>
        <v>0</v>
      </c>
      <c r="BV90" s="208">
        <f>BV$18*$CJ20/100</f>
        <v>0</v>
      </c>
      <c r="BW90" s="208"/>
      <c r="BX90" s="208"/>
      <c r="BY90" s="208"/>
      <c r="BZ90" s="208"/>
      <c r="CA90" s="208"/>
      <c r="CB90" s="208"/>
      <c r="CC90" s="208"/>
      <c r="CD90" s="208"/>
      <c r="CE90" s="208"/>
      <c r="CF90" s="208"/>
      <c r="CG90" s="209">
        <f t="shared" si="92"/>
        <v>0</v>
      </c>
      <c r="CJ90" s="194">
        <v>0</v>
      </c>
    </row>
    <row r="91" spans="2:88" x14ac:dyDescent="0.2">
      <c r="B91" s="90">
        <f t="shared" si="90"/>
        <v>2098</v>
      </c>
      <c r="C91" s="210">
        <v>0</v>
      </c>
      <c r="D91" s="208">
        <f t="shared" si="88"/>
        <v>0</v>
      </c>
      <c r="E91" s="208">
        <f t="shared" si="93"/>
        <v>0</v>
      </c>
      <c r="F91" s="208">
        <f t="shared" si="95"/>
        <v>0</v>
      </c>
      <c r="G91" s="208">
        <f t="shared" si="96"/>
        <v>0</v>
      </c>
      <c r="H91" s="208">
        <f t="shared" si="99"/>
        <v>0</v>
      </c>
      <c r="I91" s="208">
        <f t="shared" si="100"/>
        <v>0</v>
      </c>
      <c r="J91" s="208">
        <f t="shared" si="102"/>
        <v>0</v>
      </c>
      <c r="K91" s="208">
        <f t="shared" ref="K91:K100" si="104">K$18*$CJ84/100</f>
        <v>0</v>
      </c>
      <c r="L91" s="208">
        <f t="shared" si="33"/>
        <v>0</v>
      </c>
      <c r="M91" s="208">
        <f t="shared" si="34"/>
        <v>0</v>
      </c>
      <c r="N91" s="208">
        <f t="shared" si="35"/>
        <v>0</v>
      </c>
      <c r="O91" s="208">
        <f t="shared" si="36"/>
        <v>0</v>
      </c>
      <c r="P91" s="208">
        <f t="shared" si="37"/>
        <v>0</v>
      </c>
      <c r="Q91" s="208">
        <f t="shared" si="38"/>
        <v>0</v>
      </c>
      <c r="R91" s="208">
        <f t="shared" si="39"/>
        <v>0</v>
      </c>
      <c r="S91" s="208">
        <f t="shared" si="40"/>
        <v>0</v>
      </c>
      <c r="T91" s="208">
        <f t="shared" si="41"/>
        <v>0</v>
      </c>
      <c r="U91" s="208">
        <f t="shared" si="42"/>
        <v>0</v>
      </c>
      <c r="V91" s="208">
        <f t="shared" si="43"/>
        <v>0</v>
      </c>
      <c r="W91" s="208">
        <f t="shared" si="44"/>
        <v>0</v>
      </c>
      <c r="X91" s="208">
        <f t="shared" si="45"/>
        <v>0</v>
      </c>
      <c r="Y91" s="208">
        <f t="shared" si="46"/>
        <v>0</v>
      </c>
      <c r="Z91" s="208">
        <f t="shared" si="47"/>
        <v>0</v>
      </c>
      <c r="AA91" s="208">
        <f t="shared" si="48"/>
        <v>0</v>
      </c>
      <c r="AB91" s="208">
        <f t="shared" si="49"/>
        <v>0</v>
      </c>
      <c r="AC91" s="208">
        <f t="shared" si="50"/>
        <v>0</v>
      </c>
      <c r="AD91" s="208">
        <f t="shared" si="51"/>
        <v>0</v>
      </c>
      <c r="AE91" s="208">
        <f t="shared" si="52"/>
        <v>0</v>
      </c>
      <c r="AF91" s="208">
        <f t="shared" si="53"/>
        <v>0</v>
      </c>
      <c r="AG91" s="208">
        <f t="shared" si="54"/>
        <v>0</v>
      </c>
      <c r="AH91" s="208">
        <f t="shared" si="55"/>
        <v>0</v>
      </c>
      <c r="AI91" s="208">
        <f t="shared" si="56"/>
        <v>0</v>
      </c>
      <c r="AJ91" s="208">
        <f t="shared" si="57"/>
        <v>0</v>
      </c>
      <c r="AK91" s="208">
        <f t="shared" si="58"/>
        <v>0</v>
      </c>
      <c r="AL91" s="208">
        <f t="shared" si="59"/>
        <v>0</v>
      </c>
      <c r="AM91" s="208">
        <f t="shared" si="60"/>
        <v>0</v>
      </c>
      <c r="AN91" s="208">
        <f t="shared" si="61"/>
        <v>0</v>
      </c>
      <c r="AO91" s="208">
        <f t="shared" si="62"/>
        <v>0</v>
      </c>
      <c r="AP91" s="208">
        <f t="shared" si="63"/>
        <v>0</v>
      </c>
      <c r="AQ91" s="208">
        <f t="shared" si="64"/>
        <v>0</v>
      </c>
      <c r="AR91" s="208">
        <f t="shared" si="65"/>
        <v>0</v>
      </c>
      <c r="AS91" s="208">
        <f t="shared" si="66"/>
        <v>0</v>
      </c>
      <c r="AT91" s="208">
        <f t="shared" si="67"/>
        <v>0</v>
      </c>
      <c r="AU91" s="208">
        <f t="shared" si="68"/>
        <v>0</v>
      </c>
      <c r="AV91" s="208">
        <f t="shared" si="69"/>
        <v>0</v>
      </c>
      <c r="AW91" s="208">
        <f t="shared" si="70"/>
        <v>0</v>
      </c>
      <c r="AX91" s="208">
        <f t="shared" si="71"/>
        <v>0</v>
      </c>
      <c r="AY91" s="208">
        <f t="shared" si="72"/>
        <v>0</v>
      </c>
      <c r="AZ91" s="208">
        <f t="shared" si="73"/>
        <v>0</v>
      </c>
      <c r="BA91" s="208">
        <f t="shared" si="74"/>
        <v>0</v>
      </c>
      <c r="BB91" s="208">
        <f t="shared" si="75"/>
        <v>0</v>
      </c>
      <c r="BC91" s="208">
        <f t="shared" si="76"/>
        <v>0</v>
      </c>
      <c r="BD91" s="208">
        <f t="shared" si="77"/>
        <v>0</v>
      </c>
      <c r="BE91" s="208">
        <f t="shared" si="78"/>
        <v>0</v>
      </c>
      <c r="BF91" s="208">
        <f t="shared" si="79"/>
        <v>0</v>
      </c>
      <c r="BG91" s="208">
        <f t="shared" si="80"/>
        <v>0</v>
      </c>
      <c r="BH91" s="208">
        <f t="shared" si="81"/>
        <v>0</v>
      </c>
      <c r="BI91" s="208">
        <f t="shared" si="82"/>
        <v>0</v>
      </c>
      <c r="BJ91" s="208">
        <f t="shared" si="83"/>
        <v>0</v>
      </c>
      <c r="BK91" s="208">
        <f t="shared" si="84"/>
        <v>0</v>
      </c>
      <c r="BL91" s="208">
        <f t="shared" si="85"/>
        <v>0</v>
      </c>
      <c r="BM91" s="208">
        <f t="shared" si="86"/>
        <v>0</v>
      </c>
      <c r="BN91" s="208">
        <f t="shared" si="87"/>
        <v>0</v>
      </c>
      <c r="BO91" s="208">
        <f t="shared" si="89"/>
        <v>0</v>
      </c>
      <c r="BP91" s="208">
        <f t="shared" si="91"/>
        <v>0</v>
      </c>
      <c r="BQ91" s="208">
        <f t="shared" si="94"/>
        <v>0</v>
      </c>
      <c r="BR91" s="208">
        <f t="shared" si="97"/>
        <v>0</v>
      </c>
      <c r="BS91" s="208">
        <f t="shared" si="98"/>
        <v>0</v>
      </c>
      <c r="BT91" s="208">
        <f t="shared" si="101"/>
        <v>0</v>
      </c>
      <c r="BU91" s="208">
        <f t="shared" si="103"/>
        <v>0</v>
      </c>
      <c r="BV91" s="208">
        <f t="shared" ref="BV91:BV100" si="105">BV$18*$CJ21/100</f>
        <v>0</v>
      </c>
      <c r="BW91" s="208">
        <f>BW$18*$CJ20/100</f>
        <v>0</v>
      </c>
      <c r="BX91" s="208"/>
      <c r="BY91" s="208"/>
      <c r="BZ91" s="208"/>
      <c r="CA91" s="208"/>
      <c r="CB91" s="208"/>
      <c r="CC91" s="208"/>
      <c r="CD91" s="208"/>
      <c r="CE91" s="208"/>
      <c r="CF91" s="208"/>
      <c r="CG91" s="209">
        <f t="shared" si="92"/>
        <v>0</v>
      </c>
      <c r="CJ91" s="194">
        <v>0</v>
      </c>
    </row>
    <row r="92" spans="2:88" x14ac:dyDescent="0.2">
      <c r="B92" s="90">
        <f t="shared" si="90"/>
        <v>2099</v>
      </c>
      <c r="C92" s="210">
        <v>0</v>
      </c>
      <c r="D92" s="208">
        <f t="shared" si="88"/>
        <v>0</v>
      </c>
      <c r="E92" s="208">
        <f t="shared" si="93"/>
        <v>0</v>
      </c>
      <c r="F92" s="208">
        <f t="shared" si="95"/>
        <v>0</v>
      </c>
      <c r="G92" s="208">
        <f t="shared" si="96"/>
        <v>0</v>
      </c>
      <c r="H92" s="208">
        <f t="shared" si="99"/>
        <v>0</v>
      </c>
      <c r="I92" s="208">
        <f t="shared" si="100"/>
        <v>0</v>
      </c>
      <c r="J92" s="208">
        <f t="shared" si="102"/>
        <v>0</v>
      </c>
      <c r="K92" s="208">
        <f t="shared" si="104"/>
        <v>0</v>
      </c>
      <c r="L92" s="208">
        <f t="shared" ref="L92:L100" si="106">L$18*$CJ84/100</f>
        <v>0</v>
      </c>
      <c r="M92" s="208">
        <f t="shared" si="34"/>
        <v>0</v>
      </c>
      <c r="N92" s="208">
        <f t="shared" si="35"/>
        <v>0</v>
      </c>
      <c r="O92" s="208">
        <f t="shared" si="36"/>
        <v>0</v>
      </c>
      <c r="P92" s="208">
        <f t="shared" si="37"/>
        <v>0</v>
      </c>
      <c r="Q92" s="208">
        <f t="shared" si="38"/>
        <v>0</v>
      </c>
      <c r="R92" s="208">
        <f t="shared" si="39"/>
        <v>0</v>
      </c>
      <c r="S92" s="208">
        <f t="shared" si="40"/>
        <v>0</v>
      </c>
      <c r="T92" s="208">
        <f t="shared" si="41"/>
        <v>0</v>
      </c>
      <c r="U92" s="208">
        <f t="shared" si="42"/>
        <v>0</v>
      </c>
      <c r="V92" s="208">
        <f t="shared" si="43"/>
        <v>0</v>
      </c>
      <c r="W92" s="208">
        <f t="shared" si="44"/>
        <v>0</v>
      </c>
      <c r="X92" s="208">
        <f t="shared" si="45"/>
        <v>0</v>
      </c>
      <c r="Y92" s="208">
        <f t="shared" si="46"/>
        <v>0</v>
      </c>
      <c r="Z92" s="208">
        <f t="shared" si="47"/>
        <v>0</v>
      </c>
      <c r="AA92" s="208">
        <f t="shared" si="48"/>
        <v>0</v>
      </c>
      <c r="AB92" s="208">
        <f t="shared" si="49"/>
        <v>0</v>
      </c>
      <c r="AC92" s="208">
        <f t="shared" si="50"/>
        <v>0</v>
      </c>
      <c r="AD92" s="208">
        <f t="shared" si="51"/>
        <v>0</v>
      </c>
      <c r="AE92" s="208">
        <f t="shared" si="52"/>
        <v>0</v>
      </c>
      <c r="AF92" s="208">
        <f t="shared" si="53"/>
        <v>0</v>
      </c>
      <c r="AG92" s="208">
        <f t="shared" si="54"/>
        <v>0</v>
      </c>
      <c r="AH92" s="208">
        <f t="shared" si="55"/>
        <v>0</v>
      </c>
      <c r="AI92" s="208">
        <f t="shared" si="56"/>
        <v>0</v>
      </c>
      <c r="AJ92" s="208">
        <f t="shared" si="57"/>
        <v>0</v>
      </c>
      <c r="AK92" s="208">
        <f t="shared" si="58"/>
        <v>0</v>
      </c>
      <c r="AL92" s="208">
        <f t="shared" si="59"/>
        <v>0</v>
      </c>
      <c r="AM92" s="208">
        <f t="shared" si="60"/>
        <v>0</v>
      </c>
      <c r="AN92" s="208">
        <f t="shared" si="61"/>
        <v>0</v>
      </c>
      <c r="AO92" s="208">
        <f t="shared" si="62"/>
        <v>0</v>
      </c>
      <c r="AP92" s="208">
        <f t="shared" si="63"/>
        <v>0</v>
      </c>
      <c r="AQ92" s="208">
        <f t="shared" si="64"/>
        <v>0</v>
      </c>
      <c r="AR92" s="208">
        <f t="shared" si="65"/>
        <v>0</v>
      </c>
      <c r="AS92" s="208">
        <f t="shared" si="66"/>
        <v>0</v>
      </c>
      <c r="AT92" s="208">
        <f t="shared" si="67"/>
        <v>0</v>
      </c>
      <c r="AU92" s="208">
        <f t="shared" si="68"/>
        <v>0</v>
      </c>
      <c r="AV92" s="208">
        <f t="shared" si="69"/>
        <v>0</v>
      </c>
      <c r="AW92" s="208">
        <f t="shared" si="70"/>
        <v>0</v>
      </c>
      <c r="AX92" s="208">
        <f t="shared" si="71"/>
        <v>0</v>
      </c>
      <c r="AY92" s="208">
        <f t="shared" si="72"/>
        <v>0</v>
      </c>
      <c r="AZ92" s="208">
        <f t="shared" si="73"/>
        <v>0</v>
      </c>
      <c r="BA92" s="208">
        <f t="shared" si="74"/>
        <v>0</v>
      </c>
      <c r="BB92" s="208">
        <f t="shared" si="75"/>
        <v>0</v>
      </c>
      <c r="BC92" s="208">
        <f t="shared" si="76"/>
        <v>0</v>
      </c>
      <c r="BD92" s="208">
        <f t="shared" si="77"/>
        <v>0</v>
      </c>
      <c r="BE92" s="208">
        <f t="shared" si="78"/>
        <v>0</v>
      </c>
      <c r="BF92" s="208">
        <f t="shared" si="79"/>
        <v>0</v>
      </c>
      <c r="BG92" s="208">
        <f t="shared" si="80"/>
        <v>0</v>
      </c>
      <c r="BH92" s="208">
        <f t="shared" si="81"/>
        <v>0</v>
      </c>
      <c r="BI92" s="208">
        <f t="shared" si="82"/>
        <v>0</v>
      </c>
      <c r="BJ92" s="208">
        <f t="shared" si="83"/>
        <v>0</v>
      </c>
      <c r="BK92" s="208">
        <f t="shared" si="84"/>
        <v>0</v>
      </c>
      <c r="BL92" s="208">
        <f t="shared" si="85"/>
        <v>0</v>
      </c>
      <c r="BM92" s="208">
        <f t="shared" si="86"/>
        <v>0</v>
      </c>
      <c r="BN92" s="208">
        <f t="shared" si="87"/>
        <v>0</v>
      </c>
      <c r="BO92" s="208">
        <f t="shared" si="89"/>
        <v>0</v>
      </c>
      <c r="BP92" s="208">
        <f t="shared" si="91"/>
        <v>0</v>
      </c>
      <c r="BQ92" s="208">
        <f t="shared" si="94"/>
        <v>0</v>
      </c>
      <c r="BR92" s="208">
        <f t="shared" si="97"/>
        <v>0</v>
      </c>
      <c r="BS92" s="208">
        <f t="shared" si="98"/>
        <v>0</v>
      </c>
      <c r="BT92" s="208">
        <f t="shared" si="101"/>
        <v>0</v>
      </c>
      <c r="BU92" s="208">
        <f t="shared" si="103"/>
        <v>0</v>
      </c>
      <c r="BV92" s="208">
        <f t="shared" si="105"/>
        <v>0</v>
      </c>
      <c r="BW92" s="208">
        <f t="shared" ref="BW92:BW100" si="107">BW$18*$CJ21/100</f>
        <v>0</v>
      </c>
      <c r="BX92" s="208">
        <f>BX$18*$CJ20/100</f>
        <v>0</v>
      </c>
      <c r="BY92" s="208"/>
      <c r="BZ92" s="208"/>
      <c r="CA92" s="208"/>
      <c r="CB92" s="208"/>
      <c r="CC92" s="208"/>
      <c r="CD92" s="208"/>
      <c r="CE92" s="208"/>
      <c r="CF92" s="208"/>
      <c r="CG92" s="209">
        <f t="shared" si="92"/>
        <v>0</v>
      </c>
      <c r="CJ92" s="194">
        <v>0</v>
      </c>
    </row>
    <row r="93" spans="2:88" x14ac:dyDescent="0.2">
      <c r="B93" s="90">
        <f t="shared" si="90"/>
        <v>2100</v>
      </c>
      <c r="C93" s="210">
        <v>0</v>
      </c>
      <c r="D93" s="208">
        <f t="shared" si="88"/>
        <v>0</v>
      </c>
      <c r="E93" s="208">
        <f t="shared" si="93"/>
        <v>0</v>
      </c>
      <c r="F93" s="208">
        <f t="shared" si="95"/>
        <v>0</v>
      </c>
      <c r="G93" s="208">
        <f t="shared" si="96"/>
        <v>0</v>
      </c>
      <c r="H93" s="208">
        <f t="shared" si="99"/>
        <v>0</v>
      </c>
      <c r="I93" s="208">
        <f t="shared" si="100"/>
        <v>0</v>
      </c>
      <c r="J93" s="208">
        <f t="shared" si="102"/>
        <v>0</v>
      </c>
      <c r="K93" s="208">
        <f t="shared" si="104"/>
        <v>0</v>
      </c>
      <c r="L93" s="208">
        <f t="shared" si="106"/>
        <v>0</v>
      </c>
      <c r="M93" s="208">
        <f t="shared" ref="M93:M100" si="108">M$18*$CJ84/100</f>
        <v>0</v>
      </c>
      <c r="N93" s="208">
        <f t="shared" si="35"/>
        <v>0</v>
      </c>
      <c r="O93" s="208">
        <f t="shared" si="36"/>
        <v>0</v>
      </c>
      <c r="P93" s="208">
        <f t="shared" si="37"/>
        <v>0</v>
      </c>
      <c r="Q93" s="208">
        <f t="shared" si="38"/>
        <v>0</v>
      </c>
      <c r="R93" s="208">
        <f t="shared" si="39"/>
        <v>0</v>
      </c>
      <c r="S93" s="208">
        <f t="shared" si="40"/>
        <v>0</v>
      </c>
      <c r="T93" s="208">
        <f t="shared" si="41"/>
        <v>0</v>
      </c>
      <c r="U93" s="208">
        <f t="shared" si="42"/>
        <v>0</v>
      </c>
      <c r="V93" s="208">
        <f t="shared" si="43"/>
        <v>0</v>
      </c>
      <c r="W93" s="208">
        <f t="shared" si="44"/>
        <v>0</v>
      </c>
      <c r="X93" s="208">
        <f t="shared" si="45"/>
        <v>0</v>
      </c>
      <c r="Y93" s="208">
        <f t="shared" si="46"/>
        <v>0</v>
      </c>
      <c r="Z93" s="208">
        <f t="shared" si="47"/>
        <v>0</v>
      </c>
      <c r="AA93" s="208">
        <f t="shared" si="48"/>
        <v>0</v>
      </c>
      <c r="AB93" s="208">
        <f t="shared" si="49"/>
        <v>0</v>
      </c>
      <c r="AC93" s="208">
        <f t="shared" si="50"/>
        <v>0</v>
      </c>
      <c r="AD93" s="208">
        <f t="shared" si="51"/>
        <v>0</v>
      </c>
      <c r="AE93" s="208">
        <f t="shared" si="52"/>
        <v>0</v>
      </c>
      <c r="AF93" s="208">
        <f t="shared" si="53"/>
        <v>0</v>
      </c>
      <c r="AG93" s="208">
        <f t="shared" si="54"/>
        <v>0</v>
      </c>
      <c r="AH93" s="208">
        <f t="shared" si="55"/>
        <v>0</v>
      </c>
      <c r="AI93" s="208">
        <f t="shared" si="56"/>
        <v>0</v>
      </c>
      <c r="AJ93" s="208">
        <f t="shared" si="57"/>
        <v>0</v>
      </c>
      <c r="AK93" s="208">
        <f t="shared" si="58"/>
        <v>0</v>
      </c>
      <c r="AL93" s="208">
        <f t="shared" si="59"/>
        <v>0</v>
      </c>
      <c r="AM93" s="208">
        <f t="shared" si="60"/>
        <v>0</v>
      </c>
      <c r="AN93" s="208">
        <f t="shared" si="61"/>
        <v>0</v>
      </c>
      <c r="AO93" s="208">
        <f t="shared" si="62"/>
        <v>0</v>
      </c>
      <c r="AP93" s="208">
        <f t="shared" si="63"/>
        <v>0</v>
      </c>
      <c r="AQ93" s="208">
        <f t="shared" si="64"/>
        <v>0</v>
      </c>
      <c r="AR93" s="208">
        <f t="shared" si="65"/>
        <v>0</v>
      </c>
      <c r="AS93" s="208">
        <f t="shared" si="66"/>
        <v>0</v>
      </c>
      <c r="AT93" s="208">
        <f t="shared" si="67"/>
        <v>0</v>
      </c>
      <c r="AU93" s="208">
        <f t="shared" si="68"/>
        <v>0</v>
      </c>
      <c r="AV93" s="208">
        <f t="shared" si="69"/>
        <v>0</v>
      </c>
      <c r="AW93" s="208">
        <f t="shared" si="70"/>
        <v>0</v>
      </c>
      <c r="AX93" s="208">
        <f t="shared" si="71"/>
        <v>0</v>
      </c>
      <c r="AY93" s="208">
        <f t="shared" si="72"/>
        <v>0</v>
      </c>
      <c r="AZ93" s="208">
        <f t="shared" si="73"/>
        <v>0</v>
      </c>
      <c r="BA93" s="208">
        <f t="shared" si="74"/>
        <v>0</v>
      </c>
      <c r="BB93" s="208">
        <f t="shared" si="75"/>
        <v>0</v>
      </c>
      <c r="BC93" s="208">
        <f t="shared" si="76"/>
        <v>0</v>
      </c>
      <c r="BD93" s="208">
        <f t="shared" si="77"/>
        <v>0</v>
      </c>
      <c r="BE93" s="208">
        <f t="shared" si="78"/>
        <v>0</v>
      </c>
      <c r="BF93" s="208">
        <f t="shared" si="79"/>
        <v>0</v>
      </c>
      <c r="BG93" s="208">
        <f t="shared" si="80"/>
        <v>0</v>
      </c>
      <c r="BH93" s="208">
        <f t="shared" si="81"/>
        <v>0</v>
      </c>
      <c r="BI93" s="208">
        <f t="shared" si="82"/>
        <v>0</v>
      </c>
      <c r="BJ93" s="208">
        <f t="shared" si="83"/>
        <v>0</v>
      </c>
      <c r="BK93" s="208">
        <f t="shared" si="84"/>
        <v>0</v>
      </c>
      <c r="BL93" s="208">
        <f t="shared" si="85"/>
        <v>0</v>
      </c>
      <c r="BM93" s="208">
        <f t="shared" si="86"/>
        <v>0</v>
      </c>
      <c r="BN93" s="208">
        <f t="shared" si="87"/>
        <v>0</v>
      </c>
      <c r="BO93" s="208">
        <f t="shared" si="89"/>
        <v>0</v>
      </c>
      <c r="BP93" s="208">
        <f t="shared" si="91"/>
        <v>0</v>
      </c>
      <c r="BQ93" s="208">
        <f t="shared" si="94"/>
        <v>0</v>
      </c>
      <c r="BR93" s="208">
        <f t="shared" si="97"/>
        <v>0</v>
      </c>
      <c r="BS93" s="208">
        <f t="shared" si="98"/>
        <v>0</v>
      </c>
      <c r="BT93" s="208">
        <f t="shared" si="101"/>
        <v>0</v>
      </c>
      <c r="BU93" s="208">
        <f t="shared" si="103"/>
        <v>0</v>
      </c>
      <c r="BV93" s="208">
        <f t="shared" si="105"/>
        <v>0</v>
      </c>
      <c r="BW93" s="208">
        <f t="shared" si="107"/>
        <v>0</v>
      </c>
      <c r="BX93" s="208">
        <f t="shared" ref="BX93:BX100" si="109">BX$18*$CJ21/100</f>
        <v>0</v>
      </c>
      <c r="BY93" s="208">
        <f>BY$18*$CJ20/100</f>
        <v>0</v>
      </c>
      <c r="BZ93" s="208"/>
      <c r="CA93" s="208"/>
      <c r="CB93" s="208"/>
      <c r="CC93" s="208"/>
      <c r="CD93" s="208"/>
      <c r="CE93" s="208"/>
      <c r="CF93" s="208"/>
      <c r="CG93" s="209">
        <f t="shared" si="92"/>
        <v>0</v>
      </c>
      <c r="CJ93" s="194">
        <v>0</v>
      </c>
    </row>
    <row r="94" spans="2:88" x14ac:dyDescent="0.2">
      <c r="B94" s="90">
        <f t="shared" si="90"/>
        <v>2101</v>
      </c>
      <c r="C94" s="210">
        <v>0</v>
      </c>
      <c r="D94" s="208">
        <f t="shared" si="88"/>
        <v>0</v>
      </c>
      <c r="E94" s="208">
        <f t="shared" si="93"/>
        <v>0</v>
      </c>
      <c r="F94" s="208">
        <f t="shared" si="95"/>
        <v>0</v>
      </c>
      <c r="G94" s="208">
        <f t="shared" si="96"/>
        <v>0</v>
      </c>
      <c r="H94" s="208">
        <f t="shared" si="99"/>
        <v>0</v>
      </c>
      <c r="I94" s="208">
        <f t="shared" si="100"/>
        <v>0</v>
      </c>
      <c r="J94" s="208">
        <f t="shared" si="102"/>
        <v>0</v>
      </c>
      <c r="K94" s="208">
        <f t="shared" si="104"/>
        <v>0</v>
      </c>
      <c r="L94" s="208">
        <f t="shared" si="106"/>
        <v>0</v>
      </c>
      <c r="M94" s="208">
        <f t="shared" si="108"/>
        <v>0</v>
      </c>
      <c r="N94" s="208">
        <f t="shared" ref="N94:N100" si="110">N$18*$CJ84/100</f>
        <v>0</v>
      </c>
      <c r="O94" s="208">
        <f t="shared" si="36"/>
        <v>0</v>
      </c>
      <c r="P94" s="208">
        <f t="shared" si="37"/>
        <v>0</v>
      </c>
      <c r="Q94" s="208">
        <f t="shared" si="38"/>
        <v>0</v>
      </c>
      <c r="R94" s="208">
        <f t="shared" si="39"/>
        <v>0</v>
      </c>
      <c r="S94" s="208">
        <f t="shared" si="40"/>
        <v>0</v>
      </c>
      <c r="T94" s="208">
        <f t="shared" si="41"/>
        <v>0</v>
      </c>
      <c r="U94" s="208">
        <f t="shared" si="42"/>
        <v>0</v>
      </c>
      <c r="V94" s="208">
        <f t="shared" si="43"/>
        <v>0</v>
      </c>
      <c r="W94" s="208">
        <f t="shared" si="44"/>
        <v>0</v>
      </c>
      <c r="X94" s="208">
        <f t="shared" si="45"/>
        <v>0</v>
      </c>
      <c r="Y94" s="208">
        <f t="shared" si="46"/>
        <v>0</v>
      </c>
      <c r="Z94" s="208">
        <f t="shared" si="47"/>
        <v>0</v>
      </c>
      <c r="AA94" s="208">
        <f t="shared" si="48"/>
        <v>0</v>
      </c>
      <c r="AB94" s="208">
        <f t="shared" si="49"/>
        <v>0</v>
      </c>
      <c r="AC94" s="208">
        <f t="shared" si="50"/>
        <v>0</v>
      </c>
      <c r="AD94" s="208">
        <f t="shared" si="51"/>
        <v>0</v>
      </c>
      <c r="AE94" s="208">
        <f t="shared" si="52"/>
        <v>0</v>
      </c>
      <c r="AF94" s="208">
        <f t="shared" si="53"/>
        <v>0</v>
      </c>
      <c r="AG94" s="208">
        <f t="shared" si="54"/>
        <v>0</v>
      </c>
      <c r="AH94" s="208">
        <f t="shared" si="55"/>
        <v>0</v>
      </c>
      <c r="AI94" s="208">
        <f t="shared" si="56"/>
        <v>0</v>
      </c>
      <c r="AJ94" s="208">
        <f t="shared" si="57"/>
        <v>0</v>
      </c>
      <c r="AK94" s="208">
        <f t="shared" si="58"/>
        <v>0</v>
      </c>
      <c r="AL94" s="208">
        <f t="shared" si="59"/>
        <v>0</v>
      </c>
      <c r="AM94" s="208">
        <f t="shared" si="60"/>
        <v>0</v>
      </c>
      <c r="AN94" s="208">
        <f t="shared" si="61"/>
        <v>0</v>
      </c>
      <c r="AO94" s="208">
        <f t="shared" si="62"/>
        <v>0</v>
      </c>
      <c r="AP94" s="208">
        <f t="shared" si="63"/>
        <v>0</v>
      </c>
      <c r="AQ94" s="208">
        <f t="shared" si="64"/>
        <v>0</v>
      </c>
      <c r="AR94" s="208">
        <f t="shared" si="65"/>
        <v>0</v>
      </c>
      <c r="AS94" s="208">
        <f t="shared" si="66"/>
        <v>0</v>
      </c>
      <c r="AT94" s="208">
        <f t="shared" si="67"/>
        <v>0</v>
      </c>
      <c r="AU94" s="208">
        <f t="shared" si="68"/>
        <v>0</v>
      </c>
      <c r="AV94" s="208">
        <f t="shared" si="69"/>
        <v>0</v>
      </c>
      <c r="AW94" s="208">
        <f t="shared" si="70"/>
        <v>0</v>
      </c>
      <c r="AX94" s="208">
        <f t="shared" si="71"/>
        <v>0</v>
      </c>
      <c r="AY94" s="208">
        <f t="shared" si="72"/>
        <v>0</v>
      </c>
      <c r="AZ94" s="208">
        <f t="shared" si="73"/>
        <v>0</v>
      </c>
      <c r="BA94" s="208">
        <f t="shared" si="74"/>
        <v>0</v>
      </c>
      <c r="BB94" s="208">
        <f t="shared" si="75"/>
        <v>0</v>
      </c>
      <c r="BC94" s="208">
        <f t="shared" si="76"/>
        <v>0</v>
      </c>
      <c r="BD94" s="208">
        <f t="shared" si="77"/>
        <v>0</v>
      </c>
      <c r="BE94" s="208">
        <f t="shared" si="78"/>
        <v>0</v>
      </c>
      <c r="BF94" s="208">
        <f t="shared" si="79"/>
        <v>0</v>
      </c>
      <c r="BG94" s="208">
        <f t="shared" si="80"/>
        <v>0</v>
      </c>
      <c r="BH94" s="208">
        <f t="shared" si="81"/>
        <v>0</v>
      </c>
      <c r="BI94" s="208">
        <f t="shared" si="82"/>
        <v>0</v>
      </c>
      <c r="BJ94" s="208">
        <f t="shared" si="83"/>
        <v>0</v>
      </c>
      <c r="BK94" s="208">
        <f t="shared" si="84"/>
        <v>0</v>
      </c>
      <c r="BL94" s="208">
        <f t="shared" si="85"/>
        <v>0</v>
      </c>
      <c r="BM94" s="208">
        <f t="shared" si="86"/>
        <v>0</v>
      </c>
      <c r="BN94" s="208">
        <f t="shared" si="87"/>
        <v>0</v>
      </c>
      <c r="BO94" s="208">
        <f t="shared" si="89"/>
        <v>0</v>
      </c>
      <c r="BP94" s="208">
        <f t="shared" si="91"/>
        <v>0</v>
      </c>
      <c r="BQ94" s="208">
        <f t="shared" si="94"/>
        <v>0</v>
      </c>
      <c r="BR94" s="208">
        <f t="shared" si="97"/>
        <v>0</v>
      </c>
      <c r="BS94" s="208">
        <f t="shared" si="98"/>
        <v>0</v>
      </c>
      <c r="BT94" s="208">
        <f t="shared" si="101"/>
        <v>0</v>
      </c>
      <c r="BU94" s="208">
        <f t="shared" si="103"/>
        <v>0</v>
      </c>
      <c r="BV94" s="208">
        <f t="shared" si="105"/>
        <v>0</v>
      </c>
      <c r="BW94" s="208">
        <f t="shared" si="107"/>
        <v>0</v>
      </c>
      <c r="BX94" s="208">
        <f t="shared" si="109"/>
        <v>0</v>
      </c>
      <c r="BY94" s="208">
        <f t="shared" ref="BY94:BY100" si="111">BY$18*$CJ21/100</f>
        <v>0</v>
      </c>
      <c r="BZ94" s="208">
        <f>BZ$18*$CJ20/100</f>
        <v>0</v>
      </c>
      <c r="CA94" s="208"/>
      <c r="CB94" s="208"/>
      <c r="CC94" s="208"/>
      <c r="CD94" s="208"/>
      <c r="CE94" s="208"/>
      <c r="CF94" s="208"/>
      <c r="CG94" s="209">
        <f t="shared" si="92"/>
        <v>0</v>
      </c>
      <c r="CJ94" s="194">
        <v>0</v>
      </c>
    </row>
    <row r="95" spans="2:88" x14ac:dyDescent="0.2">
      <c r="B95" s="90">
        <f t="shared" si="90"/>
        <v>2102</v>
      </c>
      <c r="C95" s="210">
        <v>0</v>
      </c>
      <c r="D95" s="208">
        <f t="shared" si="88"/>
        <v>0</v>
      </c>
      <c r="E95" s="208">
        <f t="shared" si="93"/>
        <v>0</v>
      </c>
      <c r="F95" s="208">
        <f t="shared" si="95"/>
        <v>0</v>
      </c>
      <c r="G95" s="208">
        <f t="shared" si="96"/>
        <v>0</v>
      </c>
      <c r="H95" s="208">
        <f t="shared" si="99"/>
        <v>0</v>
      </c>
      <c r="I95" s="208">
        <f t="shared" si="100"/>
        <v>0</v>
      </c>
      <c r="J95" s="208">
        <f t="shared" si="102"/>
        <v>0</v>
      </c>
      <c r="K95" s="208">
        <f t="shared" si="104"/>
        <v>0</v>
      </c>
      <c r="L95" s="208">
        <f t="shared" si="106"/>
        <v>0</v>
      </c>
      <c r="M95" s="208">
        <f t="shared" si="108"/>
        <v>0</v>
      </c>
      <c r="N95" s="208">
        <f t="shared" si="110"/>
        <v>0</v>
      </c>
      <c r="O95" s="208">
        <f t="shared" ref="O95:O100" si="112">O$18*$CJ84/100</f>
        <v>0</v>
      </c>
      <c r="P95" s="208">
        <f t="shared" si="37"/>
        <v>0</v>
      </c>
      <c r="Q95" s="208">
        <f t="shared" si="38"/>
        <v>0</v>
      </c>
      <c r="R95" s="208">
        <f t="shared" si="39"/>
        <v>0</v>
      </c>
      <c r="S95" s="208">
        <f t="shared" si="40"/>
        <v>0</v>
      </c>
      <c r="T95" s="208">
        <f t="shared" si="41"/>
        <v>0</v>
      </c>
      <c r="U95" s="208">
        <f t="shared" si="42"/>
        <v>0</v>
      </c>
      <c r="V95" s="208">
        <f t="shared" si="43"/>
        <v>0</v>
      </c>
      <c r="W95" s="208">
        <f t="shared" si="44"/>
        <v>0</v>
      </c>
      <c r="X95" s="208">
        <f t="shared" si="45"/>
        <v>0</v>
      </c>
      <c r="Y95" s="208">
        <f t="shared" si="46"/>
        <v>0</v>
      </c>
      <c r="Z95" s="208">
        <f t="shared" si="47"/>
        <v>0</v>
      </c>
      <c r="AA95" s="208">
        <f t="shared" si="48"/>
        <v>0</v>
      </c>
      <c r="AB95" s="208">
        <f t="shared" si="49"/>
        <v>0</v>
      </c>
      <c r="AC95" s="208">
        <f t="shared" si="50"/>
        <v>0</v>
      </c>
      <c r="AD95" s="208">
        <f t="shared" si="51"/>
        <v>0</v>
      </c>
      <c r="AE95" s="208">
        <f t="shared" si="52"/>
        <v>0</v>
      </c>
      <c r="AF95" s="208">
        <f t="shared" si="53"/>
        <v>0</v>
      </c>
      <c r="AG95" s="208">
        <f t="shared" si="54"/>
        <v>0</v>
      </c>
      <c r="AH95" s="208">
        <f t="shared" si="55"/>
        <v>0</v>
      </c>
      <c r="AI95" s="208">
        <f t="shared" si="56"/>
        <v>0</v>
      </c>
      <c r="AJ95" s="208">
        <f t="shared" si="57"/>
        <v>0</v>
      </c>
      <c r="AK95" s="208">
        <f t="shared" si="58"/>
        <v>0</v>
      </c>
      <c r="AL95" s="208">
        <f t="shared" si="59"/>
        <v>0</v>
      </c>
      <c r="AM95" s="208">
        <f t="shared" si="60"/>
        <v>0</v>
      </c>
      <c r="AN95" s="208">
        <f t="shared" si="61"/>
        <v>0</v>
      </c>
      <c r="AO95" s="208">
        <f t="shared" si="62"/>
        <v>0</v>
      </c>
      <c r="AP95" s="208">
        <f t="shared" si="63"/>
        <v>0</v>
      </c>
      <c r="AQ95" s="208">
        <f t="shared" si="64"/>
        <v>0</v>
      </c>
      <c r="AR95" s="208">
        <f t="shared" si="65"/>
        <v>0</v>
      </c>
      <c r="AS95" s="208">
        <f t="shared" si="66"/>
        <v>0</v>
      </c>
      <c r="AT95" s="208">
        <f t="shared" si="67"/>
        <v>0</v>
      </c>
      <c r="AU95" s="208">
        <f t="shared" si="68"/>
        <v>0</v>
      </c>
      <c r="AV95" s="208">
        <f t="shared" si="69"/>
        <v>0</v>
      </c>
      <c r="AW95" s="208">
        <f t="shared" si="70"/>
        <v>0</v>
      </c>
      <c r="AX95" s="208">
        <f t="shared" si="71"/>
        <v>0</v>
      </c>
      <c r="AY95" s="208">
        <f t="shared" si="72"/>
        <v>0</v>
      </c>
      <c r="AZ95" s="208">
        <f t="shared" si="73"/>
        <v>0</v>
      </c>
      <c r="BA95" s="208">
        <f t="shared" si="74"/>
        <v>0</v>
      </c>
      <c r="BB95" s="208">
        <f t="shared" si="75"/>
        <v>0</v>
      </c>
      <c r="BC95" s="208">
        <f t="shared" si="76"/>
        <v>0</v>
      </c>
      <c r="BD95" s="208">
        <f t="shared" si="77"/>
        <v>0</v>
      </c>
      <c r="BE95" s="208">
        <f t="shared" si="78"/>
        <v>0</v>
      </c>
      <c r="BF95" s="208">
        <f t="shared" si="79"/>
        <v>0</v>
      </c>
      <c r="BG95" s="208">
        <f t="shared" si="80"/>
        <v>0</v>
      </c>
      <c r="BH95" s="208">
        <f t="shared" si="81"/>
        <v>0</v>
      </c>
      <c r="BI95" s="208">
        <f t="shared" si="82"/>
        <v>0</v>
      </c>
      <c r="BJ95" s="208">
        <f t="shared" si="83"/>
        <v>0</v>
      </c>
      <c r="BK95" s="208">
        <f t="shared" si="84"/>
        <v>0</v>
      </c>
      <c r="BL95" s="208">
        <f t="shared" si="85"/>
        <v>0</v>
      </c>
      <c r="BM95" s="208">
        <f t="shared" si="86"/>
        <v>0</v>
      </c>
      <c r="BN95" s="208">
        <f t="shared" si="87"/>
        <v>0</v>
      </c>
      <c r="BO95" s="208">
        <f t="shared" si="89"/>
        <v>0</v>
      </c>
      <c r="BP95" s="208">
        <f t="shared" si="91"/>
        <v>0</v>
      </c>
      <c r="BQ95" s="208">
        <f t="shared" si="94"/>
        <v>0</v>
      </c>
      <c r="BR95" s="208">
        <f t="shared" si="97"/>
        <v>0</v>
      </c>
      <c r="BS95" s="208">
        <f t="shared" si="98"/>
        <v>0</v>
      </c>
      <c r="BT95" s="208">
        <f t="shared" si="101"/>
        <v>0</v>
      </c>
      <c r="BU95" s="208">
        <f t="shared" si="103"/>
        <v>0</v>
      </c>
      <c r="BV95" s="208">
        <f t="shared" si="105"/>
        <v>0</v>
      </c>
      <c r="BW95" s="208">
        <f t="shared" si="107"/>
        <v>0</v>
      </c>
      <c r="BX95" s="208">
        <f t="shared" si="109"/>
        <v>0</v>
      </c>
      <c r="BY95" s="208">
        <f t="shared" si="111"/>
        <v>0</v>
      </c>
      <c r="BZ95" s="208">
        <f t="shared" ref="BZ95:BZ100" si="113">BZ$18*$CJ21/100</f>
        <v>0</v>
      </c>
      <c r="CA95" s="208">
        <f>CA$18*$CJ20/100</f>
        <v>0</v>
      </c>
      <c r="CB95" s="208"/>
      <c r="CC95" s="208"/>
      <c r="CD95" s="208"/>
      <c r="CE95" s="208"/>
      <c r="CF95" s="208"/>
      <c r="CG95" s="209">
        <f t="shared" si="92"/>
        <v>0</v>
      </c>
      <c r="CJ95" s="194">
        <v>0</v>
      </c>
    </row>
    <row r="96" spans="2:88" x14ac:dyDescent="0.2">
      <c r="B96" s="90">
        <f t="shared" si="90"/>
        <v>2103</v>
      </c>
      <c r="C96" s="210">
        <v>0</v>
      </c>
      <c r="D96" s="208">
        <f t="shared" si="88"/>
        <v>0</v>
      </c>
      <c r="E96" s="208">
        <f t="shared" si="93"/>
        <v>0</v>
      </c>
      <c r="F96" s="208">
        <f t="shared" si="95"/>
        <v>0</v>
      </c>
      <c r="G96" s="208">
        <f t="shared" si="96"/>
        <v>0</v>
      </c>
      <c r="H96" s="208">
        <f t="shared" si="99"/>
        <v>0</v>
      </c>
      <c r="I96" s="208">
        <f t="shared" si="100"/>
        <v>0</v>
      </c>
      <c r="J96" s="208">
        <f t="shared" si="102"/>
        <v>0</v>
      </c>
      <c r="K96" s="208">
        <f t="shared" si="104"/>
        <v>0</v>
      </c>
      <c r="L96" s="208">
        <f t="shared" si="106"/>
        <v>0</v>
      </c>
      <c r="M96" s="208">
        <f t="shared" si="108"/>
        <v>0</v>
      </c>
      <c r="N96" s="208">
        <f t="shared" si="110"/>
        <v>0</v>
      </c>
      <c r="O96" s="208">
        <f t="shared" si="112"/>
        <v>0</v>
      </c>
      <c r="P96" s="208">
        <f t="shared" ref="P96:P100" si="114">P$18*$CJ84/100</f>
        <v>0</v>
      </c>
      <c r="Q96" s="208">
        <f t="shared" si="38"/>
        <v>0</v>
      </c>
      <c r="R96" s="208">
        <f t="shared" si="39"/>
        <v>0</v>
      </c>
      <c r="S96" s="208">
        <f t="shared" si="40"/>
        <v>0</v>
      </c>
      <c r="T96" s="208">
        <f t="shared" si="41"/>
        <v>0</v>
      </c>
      <c r="U96" s="208">
        <f t="shared" si="42"/>
        <v>0</v>
      </c>
      <c r="V96" s="208">
        <f t="shared" si="43"/>
        <v>0</v>
      </c>
      <c r="W96" s="208">
        <f t="shared" si="44"/>
        <v>0</v>
      </c>
      <c r="X96" s="208">
        <f t="shared" si="45"/>
        <v>0</v>
      </c>
      <c r="Y96" s="208">
        <f t="shared" si="46"/>
        <v>0</v>
      </c>
      <c r="Z96" s="208">
        <f t="shared" si="47"/>
        <v>0</v>
      </c>
      <c r="AA96" s="208">
        <f t="shared" si="48"/>
        <v>0</v>
      </c>
      <c r="AB96" s="208">
        <f t="shared" si="49"/>
        <v>0</v>
      </c>
      <c r="AC96" s="208">
        <f t="shared" si="50"/>
        <v>0</v>
      </c>
      <c r="AD96" s="208">
        <f t="shared" si="51"/>
        <v>0</v>
      </c>
      <c r="AE96" s="208">
        <f t="shared" si="52"/>
        <v>0</v>
      </c>
      <c r="AF96" s="208">
        <f t="shared" si="53"/>
        <v>0</v>
      </c>
      <c r="AG96" s="208">
        <f t="shared" si="54"/>
        <v>0</v>
      </c>
      <c r="AH96" s="208">
        <f t="shared" si="55"/>
        <v>0</v>
      </c>
      <c r="AI96" s="208">
        <f t="shared" si="56"/>
        <v>0</v>
      </c>
      <c r="AJ96" s="208">
        <f t="shared" si="57"/>
        <v>0</v>
      </c>
      <c r="AK96" s="208">
        <f t="shared" si="58"/>
        <v>0</v>
      </c>
      <c r="AL96" s="208">
        <f t="shared" si="59"/>
        <v>0</v>
      </c>
      <c r="AM96" s="208">
        <f t="shared" si="60"/>
        <v>0</v>
      </c>
      <c r="AN96" s="208">
        <f t="shared" si="61"/>
        <v>0</v>
      </c>
      <c r="AO96" s="208">
        <f t="shared" si="62"/>
        <v>0</v>
      </c>
      <c r="AP96" s="208">
        <f t="shared" si="63"/>
        <v>0</v>
      </c>
      <c r="AQ96" s="208">
        <f t="shared" si="64"/>
        <v>0</v>
      </c>
      <c r="AR96" s="208">
        <f t="shared" si="65"/>
        <v>0</v>
      </c>
      <c r="AS96" s="208">
        <f t="shared" si="66"/>
        <v>0</v>
      </c>
      <c r="AT96" s="208">
        <f t="shared" si="67"/>
        <v>0</v>
      </c>
      <c r="AU96" s="208">
        <f t="shared" si="68"/>
        <v>0</v>
      </c>
      <c r="AV96" s="208">
        <f t="shared" si="69"/>
        <v>0</v>
      </c>
      <c r="AW96" s="208">
        <f t="shared" si="70"/>
        <v>0</v>
      </c>
      <c r="AX96" s="208">
        <f t="shared" si="71"/>
        <v>0</v>
      </c>
      <c r="AY96" s="208">
        <f t="shared" si="72"/>
        <v>0</v>
      </c>
      <c r="AZ96" s="208">
        <f t="shared" si="73"/>
        <v>0</v>
      </c>
      <c r="BA96" s="208">
        <f t="shared" si="74"/>
        <v>0</v>
      </c>
      <c r="BB96" s="208">
        <f t="shared" si="75"/>
        <v>0</v>
      </c>
      <c r="BC96" s="208">
        <f t="shared" si="76"/>
        <v>0</v>
      </c>
      <c r="BD96" s="208">
        <f t="shared" si="77"/>
        <v>0</v>
      </c>
      <c r="BE96" s="208">
        <f t="shared" si="78"/>
        <v>0</v>
      </c>
      <c r="BF96" s="208">
        <f t="shared" si="79"/>
        <v>0</v>
      </c>
      <c r="BG96" s="208">
        <f t="shared" si="80"/>
        <v>0</v>
      </c>
      <c r="BH96" s="208">
        <f t="shared" si="81"/>
        <v>0</v>
      </c>
      <c r="BI96" s="208">
        <f t="shared" si="82"/>
        <v>0</v>
      </c>
      <c r="BJ96" s="208">
        <f t="shared" si="83"/>
        <v>0</v>
      </c>
      <c r="BK96" s="208">
        <f t="shared" si="84"/>
        <v>0</v>
      </c>
      <c r="BL96" s="208">
        <f t="shared" si="85"/>
        <v>0</v>
      </c>
      <c r="BM96" s="208">
        <f t="shared" si="86"/>
        <v>0</v>
      </c>
      <c r="BN96" s="208">
        <f t="shared" si="87"/>
        <v>0</v>
      </c>
      <c r="BO96" s="208">
        <f t="shared" si="89"/>
        <v>0</v>
      </c>
      <c r="BP96" s="208">
        <f t="shared" si="91"/>
        <v>0</v>
      </c>
      <c r="BQ96" s="208">
        <f t="shared" si="94"/>
        <v>0</v>
      </c>
      <c r="BR96" s="208">
        <f t="shared" si="97"/>
        <v>0</v>
      </c>
      <c r="BS96" s="208">
        <f t="shared" si="98"/>
        <v>0</v>
      </c>
      <c r="BT96" s="208">
        <f t="shared" si="101"/>
        <v>0</v>
      </c>
      <c r="BU96" s="208">
        <f t="shared" si="103"/>
        <v>0</v>
      </c>
      <c r="BV96" s="208">
        <f t="shared" si="105"/>
        <v>0</v>
      </c>
      <c r="BW96" s="208">
        <f t="shared" si="107"/>
        <v>0</v>
      </c>
      <c r="BX96" s="208">
        <f t="shared" si="109"/>
        <v>0</v>
      </c>
      <c r="BY96" s="208">
        <f t="shared" si="111"/>
        <v>0</v>
      </c>
      <c r="BZ96" s="208">
        <f t="shared" si="113"/>
        <v>0</v>
      </c>
      <c r="CA96" s="208">
        <f t="shared" ref="CA96:CA100" si="115">CA$18*$CJ21/100</f>
        <v>0</v>
      </c>
      <c r="CB96" s="208">
        <f>CB$18*$CJ20/100</f>
        <v>0</v>
      </c>
      <c r="CC96" s="208"/>
      <c r="CD96" s="208"/>
      <c r="CE96" s="208"/>
      <c r="CF96" s="208"/>
      <c r="CG96" s="209">
        <f t="shared" si="92"/>
        <v>0</v>
      </c>
      <c r="CJ96" s="194">
        <v>0</v>
      </c>
    </row>
    <row r="97" spans="2:88" x14ac:dyDescent="0.2">
      <c r="B97" s="90">
        <f t="shared" si="90"/>
        <v>2104</v>
      </c>
      <c r="C97" s="210">
        <v>0</v>
      </c>
      <c r="D97" s="208">
        <f t="shared" si="88"/>
        <v>0</v>
      </c>
      <c r="E97" s="208">
        <f t="shared" si="93"/>
        <v>0</v>
      </c>
      <c r="F97" s="208">
        <f t="shared" si="95"/>
        <v>0</v>
      </c>
      <c r="G97" s="208">
        <f t="shared" si="96"/>
        <v>0</v>
      </c>
      <c r="H97" s="208">
        <f t="shared" si="99"/>
        <v>0</v>
      </c>
      <c r="I97" s="208">
        <f t="shared" si="100"/>
        <v>0</v>
      </c>
      <c r="J97" s="208">
        <f t="shared" si="102"/>
        <v>0</v>
      </c>
      <c r="K97" s="208">
        <f t="shared" si="104"/>
        <v>0</v>
      </c>
      <c r="L97" s="208">
        <f t="shared" si="106"/>
        <v>0</v>
      </c>
      <c r="M97" s="208">
        <f t="shared" si="108"/>
        <v>0</v>
      </c>
      <c r="N97" s="208">
        <f t="shared" si="110"/>
        <v>0</v>
      </c>
      <c r="O97" s="208">
        <f t="shared" si="112"/>
        <v>0</v>
      </c>
      <c r="P97" s="208">
        <f t="shared" si="114"/>
        <v>0</v>
      </c>
      <c r="Q97" s="208">
        <f t="shared" ref="Q97:Q100" si="116">Q$18*$CJ84/100</f>
        <v>0</v>
      </c>
      <c r="R97" s="208">
        <f t="shared" si="39"/>
        <v>0</v>
      </c>
      <c r="S97" s="208">
        <f t="shared" si="40"/>
        <v>0</v>
      </c>
      <c r="T97" s="208">
        <f t="shared" si="41"/>
        <v>0</v>
      </c>
      <c r="U97" s="208">
        <f t="shared" si="42"/>
        <v>0</v>
      </c>
      <c r="V97" s="208">
        <f t="shared" si="43"/>
        <v>0</v>
      </c>
      <c r="W97" s="208">
        <f t="shared" si="44"/>
        <v>0</v>
      </c>
      <c r="X97" s="208">
        <f t="shared" si="45"/>
        <v>0</v>
      </c>
      <c r="Y97" s="208">
        <f t="shared" si="46"/>
        <v>0</v>
      </c>
      <c r="Z97" s="208">
        <f t="shared" si="47"/>
        <v>0</v>
      </c>
      <c r="AA97" s="208">
        <f t="shared" si="48"/>
        <v>0</v>
      </c>
      <c r="AB97" s="208">
        <f t="shared" si="49"/>
        <v>0</v>
      </c>
      <c r="AC97" s="208">
        <f t="shared" si="50"/>
        <v>0</v>
      </c>
      <c r="AD97" s="208">
        <f t="shared" si="51"/>
        <v>0</v>
      </c>
      <c r="AE97" s="208">
        <f t="shared" si="52"/>
        <v>0</v>
      </c>
      <c r="AF97" s="208">
        <f t="shared" si="53"/>
        <v>0</v>
      </c>
      <c r="AG97" s="208">
        <f t="shared" si="54"/>
        <v>0</v>
      </c>
      <c r="AH97" s="208">
        <f t="shared" si="55"/>
        <v>0</v>
      </c>
      <c r="AI97" s="208">
        <f t="shared" si="56"/>
        <v>0</v>
      </c>
      <c r="AJ97" s="208">
        <f t="shared" si="57"/>
        <v>0</v>
      </c>
      <c r="AK97" s="208">
        <f t="shared" si="58"/>
        <v>0</v>
      </c>
      <c r="AL97" s="208">
        <f t="shared" si="59"/>
        <v>0</v>
      </c>
      <c r="AM97" s="208">
        <f t="shared" si="60"/>
        <v>0</v>
      </c>
      <c r="AN97" s="208">
        <f t="shared" si="61"/>
        <v>0</v>
      </c>
      <c r="AO97" s="208">
        <f t="shared" si="62"/>
        <v>0</v>
      </c>
      <c r="AP97" s="208">
        <f t="shared" si="63"/>
        <v>0</v>
      </c>
      <c r="AQ97" s="208">
        <f t="shared" si="64"/>
        <v>0</v>
      </c>
      <c r="AR97" s="208">
        <f t="shared" si="65"/>
        <v>0</v>
      </c>
      <c r="AS97" s="208">
        <f t="shared" si="66"/>
        <v>0</v>
      </c>
      <c r="AT97" s="208">
        <f t="shared" si="67"/>
        <v>0</v>
      </c>
      <c r="AU97" s="208">
        <f t="shared" si="68"/>
        <v>0</v>
      </c>
      <c r="AV97" s="208">
        <f t="shared" si="69"/>
        <v>0</v>
      </c>
      <c r="AW97" s="208">
        <f t="shared" si="70"/>
        <v>0</v>
      </c>
      <c r="AX97" s="208">
        <f t="shared" si="71"/>
        <v>0</v>
      </c>
      <c r="AY97" s="208">
        <f t="shared" si="72"/>
        <v>0</v>
      </c>
      <c r="AZ97" s="208">
        <f t="shared" si="73"/>
        <v>0</v>
      </c>
      <c r="BA97" s="208">
        <f t="shared" si="74"/>
        <v>0</v>
      </c>
      <c r="BB97" s="208">
        <f t="shared" si="75"/>
        <v>0</v>
      </c>
      <c r="BC97" s="208">
        <f t="shared" si="76"/>
        <v>0</v>
      </c>
      <c r="BD97" s="208">
        <f t="shared" si="77"/>
        <v>0</v>
      </c>
      <c r="BE97" s="208">
        <f t="shared" si="78"/>
        <v>0</v>
      </c>
      <c r="BF97" s="208">
        <f t="shared" si="79"/>
        <v>0</v>
      </c>
      <c r="BG97" s="208">
        <f t="shared" si="80"/>
        <v>0</v>
      </c>
      <c r="BH97" s="208">
        <f t="shared" si="81"/>
        <v>0</v>
      </c>
      <c r="BI97" s="208">
        <f t="shared" si="82"/>
        <v>0</v>
      </c>
      <c r="BJ97" s="208">
        <f t="shared" si="83"/>
        <v>0</v>
      </c>
      <c r="BK97" s="208">
        <f t="shared" si="84"/>
        <v>0</v>
      </c>
      <c r="BL97" s="208">
        <f t="shared" si="85"/>
        <v>0</v>
      </c>
      <c r="BM97" s="208">
        <f t="shared" si="86"/>
        <v>0</v>
      </c>
      <c r="BN97" s="208">
        <f t="shared" si="87"/>
        <v>0</v>
      </c>
      <c r="BO97" s="208">
        <f t="shared" si="89"/>
        <v>0</v>
      </c>
      <c r="BP97" s="208">
        <f t="shared" si="91"/>
        <v>0</v>
      </c>
      <c r="BQ97" s="208">
        <f t="shared" si="94"/>
        <v>0</v>
      </c>
      <c r="BR97" s="208">
        <f t="shared" si="97"/>
        <v>0</v>
      </c>
      <c r="BS97" s="208">
        <f t="shared" si="98"/>
        <v>0</v>
      </c>
      <c r="BT97" s="208">
        <f t="shared" si="101"/>
        <v>0</v>
      </c>
      <c r="BU97" s="208">
        <f t="shared" si="103"/>
        <v>0</v>
      </c>
      <c r="BV97" s="208">
        <f t="shared" si="105"/>
        <v>0</v>
      </c>
      <c r="BW97" s="208">
        <f t="shared" si="107"/>
        <v>0</v>
      </c>
      <c r="BX97" s="208">
        <f t="shared" si="109"/>
        <v>0</v>
      </c>
      <c r="BY97" s="208">
        <f t="shared" si="111"/>
        <v>0</v>
      </c>
      <c r="BZ97" s="208">
        <f t="shared" si="113"/>
        <v>0</v>
      </c>
      <c r="CA97" s="208">
        <f t="shared" si="115"/>
        <v>0</v>
      </c>
      <c r="CB97" s="208">
        <f t="shared" ref="CB97:CB100" si="117">CB$18*$CJ21/100</f>
        <v>0</v>
      </c>
      <c r="CC97" s="208">
        <f>CC$18*$CJ20/100</f>
        <v>0</v>
      </c>
      <c r="CD97" s="208"/>
      <c r="CE97" s="208"/>
      <c r="CF97" s="208"/>
      <c r="CG97" s="209">
        <f t="shared" si="92"/>
        <v>0</v>
      </c>
      <c r="CJ97" s="194">
        <v>0</v>
      </c>
    </row>
    <row r="98" spans="2:88" x14ac:dyDescent="0.2">
      <c r="B98" s="90">
        <f t="shared" si="90"/>
        <v>2105</v>
      </c>
      <c r="C98" s="210">
        <v>0</v>
      </c>
      <c r="D98" s="208">
        <f t="shared" si="88"/>
        <v>0</v>
      </c>
      <c r="E98" s="208">
        <f t="shared" si="93"/>
        <v>0</v>
      </c>
      <c r="F98" s="208">
        <f t="shared" si="95"/>
        <v>0</v>
      </c>
      <c r="G98" s="208">
        <f t="shared" si="96"/>
        <v>0</v>
      </c>
      <c r="H98" s="208">
        <f t="shared" si="99"/>
        <v>0</v>
      </c>
      <c r="I98" s="208">
        <f t="shared" si="100"/>
        <v>0</v>
      </c>
      <c r="J98" s="208">
        <f t="shared" si="102"/>
        <v>0</v>
      </c>
      <c r="K98" s="208">
        <f t="shared" si="104"/>
        <v>0</v>
      </c>
      <c r="L98" s="208">
        <f t="shared" si="106"/>
        <v>0</v>
      </c>
      <c r="M98" s="208">
        <f t="shared" si="108"/>
        <v>0</v>
      </c>
      <c r="N98" s="208">
        <f t="shared" si="110"/>
        <v>0</v>
      </c>
      <c r="O98" s="208">
        <f t="shared" si="112"/>
        <v>0</v>
      </c>
      <c r="P98" s="208">
        <f t="shared" si="114"/>
        <v>0</v>
      </c>
      <c r="Q98" s="208">
        <f t="shared" si="116"/>
        <v>0</v>
      </c>
      <c r="R98" s="208">
        <f t="shared" ref="R98:R100" si="118">R$18*$CJ84/100</f>
        <v>0</v>
      </c>
      <c r="S98" s="208">
        <f t="shared" si="40"/>
        <v>0</v>
      </c>
      <c r="T98" s="208">
        <f t="shared" si="41"/>
        <v>0</v>
      </c>
      <c r="U98" s="208">
        <f t="shared" si="42"/>
        <v>0</v>
      </c>
      <c r="V98" s="208">
        <f t="shared" si="43"/>
        <v>0</v>
      </c>
      <c r="W98" s="208">
        <f t="shared" si="44"/>
        <v>0</v>
      </c>
      <c r="X98" s="208">
        <f t="shared" si="45"/>
        <v>0</v>
      </c>
      <c r="Y98" s="208">
        <f t="shared" si="46"/>
        <v>0</v>
      </c>
      <c r="Z98" s="208">
        <f t="shared" si="47"/>
        <v>0</v>
      </c>
      <c r="AA98" s="208">
        <f t="shared" si="48"/>
        <v>0</v>
      </c>
      <c r="AB98" s="208">
        <f t="shared" si="49"/>
        <v>0</v>
      </c>
      <c r="AC98" s="208">
        <f t="shared" si="50"/>
        <v>0</v>
      </c>
      <c r="AD98" s="208">
        <f t="shared" si="51"/>
        <v>0</v>
      </c>
      <c r="AE98" s="208">
        <f t="shared" si="52"/>
        <v>0</v>
      </c>
      <c r="AF98" s="208">
        <f t="shared" si="53"/>
        <v>0</v>
      </c>
      <c r="AG98" s="208">
        <f t="shared" si="54"/>
        <v>0</v>
      </c>
      <c r="AH98" s="208">
        <f t="shared" si="55"/>
        <v>0</v>
      </c>
      <c r="AI98" s="208">
        <f t="shared" si="56"/>
        <v>0</v>
      </c>
      <c r="AJ98" s="208">
        <f t="shared" si="57"/>
        <v>0</v>
      </c>
      <c r="AK98" s="208">
        <f t="shared" si="58"/>
        <v>0</v>
      </c>
      <c r="AL98" s="208">
        <f t="shared" si="59"/>
        <v>0</v>
      </c>
      <c r="AM98" s="208">
        <f t="shared" si="60"/>
        <v>0</v>
      </c>
      <c r="AN98" s="208">
        <f t="shared" si="61"/>
        <v>0</v>
      </c>
      <c r="AO98" s="208">
        <f t="shared" si="62"/>
        <v>0</v>
      </c>
      <c r="AP98" s="208">
        <f t="shared" si="63"/>
        <v>0</v>
      </c>
      <c r="AQ98" s="208">
        <f t="shared" si="64"/>
        <v>0</v>
      </c>
      <c r="AR98" s="208">
        <f t="shared" si="65"/>
        <v>0</v>
      </c>
      <c r="AS98" s="208">
        <f t="shared" si="66"/>
        <v>0</v>
      </c>
      <c r="AT98" s="208">
        <f t="shared" si="67"/>
        <v>0</v>
      </c>
      <c r="AU98" s="208">
        <f t="shared" si="68"/>
        <v>0</v>
      </c>
      <c r="AV98" s="208">
        <f t="shared" si="69"/>
        <v>0</v>
      </c>
      <c r="AW98" s="208">
        <f t="shared" si="70"/>
        <v>0</v>
      </c>
      <c r="AX98" s="208">
        <f t="shared" si="71"/>
        <v>0</v>
      </c>
      <c r="AY98" s="208">
        <f t="shared" si="72"/>
        <v>0</v>
      </c>
      <c r="AZ98" s="208">
        <f t="shared" si="73"/>
        <v>0</v>
      </c>
      <c r="BA98" s="208">
        <f t="shared" si="74"/>
        <v>0</v>
      </c>
      <c r="BB98" s="208">
        <f t="shared" si="75"/>
        <v>0</v>
      </c>
      <c r="BC98" s="208">
        <f t="shared" si="76"/>
        <v>0</v>
      </c>
      <c r="BD98" s="208">
        <f t="shared" si="77"/>
        <v>0</v>
      </c>
      <c r="BE98" s="208">
        <f t="shared" si="78"/>
        <v>0</v>
      </c>
      <c r="BF98" s="208">
        <f t="shared" si="79"/>
        <v>0</v>
      </c>
      <c r="BG98" s="208">
        <f t="shared" si="80"/>
        <v>0</v>
      </c>
      <c r="BH98" s="208">
        <f t="shared" si="81"/>
        <v>0</v>
      </c>
      <c r="BI98" s="208">
        <f t="shared" si="82"/>
        <v>0</v>
      </c>
      <c r="BJ98" s="208">
        <f t="shared" si="83"/>
        <v>0</v>
      </c>
      <c r="BK98" s="208">
        <f t="shared" si="84"/>
        <v>0</v>
      </c>
      <c r="BL98" s="208">
        <f t="shared" si="85"/>
        <v>0</v>
      </c>
      <c r="BM98" s="208">
        <f t="shared" si="86"/>
        <v>0</v>
      </c>
      <c r="BN98" s="208">
        <f t="shared" si="87"/>
        <v>0</v>
      </c>
      <c r="BO98" s="208">
        <f t="shared" si="89"/>
        <v>0</v>
      </c>
      <c r="BP98" s="208">
        <f t="shared" si="91"/>
        <v>0</v>
      </c>
      <c r="BQ98" s="208">
        <f t="shared" si="94"/>
        <v>0</v>
      </c>
      <c r="BR98" s="208">
        <f t="shared" si="97"/>
        <v>0</v>
      </c>
      <c r="BS98" s="208">
        <f t="shared" si="98"/>
        <v>0</v>
      </c>
      <c r="BT98" s="208">
        <f t="shared" si="101"/>
        <v>0</v>
      </c>
      <c r="BU98" s="208">
        <f t="shared" si="103"/>
        <v>0</v>
      </c>
      <c r="BV98" s="208">
        <f t="shared" si="105"/>
        <v>0</v>
      </c>
      <c r="BW98" s="208">
        <f t="shared" si="107"/>
        <v>0</v>
      </c>
      <c r="BX98" s="208">
        <f t="shared" si="109"/>
        <v>0</v>
      </c>
      <c r="BY98" s="208">
        <f t="shared" si="111"/>
        <v>0</v>
      </c>
      <c r="BZ98" s="208">
        <f t="shared" si="113"/>
        <v>0</v>
      </c>
      <c r="CA98" s="208">
        <f t="shared" si="115"/>
        <v>0</v>
      </c>
      <c r="CB98" s="208">
        <f t="shared" si="117"/>
        <v>0</v>
      </c>
      <c r="CC98" s="208">
        <f t="shared" ref="CC98:CC100" si="119">CC$18*$CJ21/100</f>
        <v>0</v>
      </c>
      <c r="CD98" s="208">
        <f>CD$18*$CJ20/100</f>
        <v>0</v>
      </c>
      <c r="CE98" s="208"/>
      <c r="CF98" s="208"/>
      <c r="CG98" s="209">
        <f t="shared" si="92"/>
        <v>0</v>
      </c>
      <c r="CJ98" s="194">
        <v>0</v>
      </c>
    </row>
    <row r="99" spans="2:88" x14ac:dyDescent="0.2">
      <c r="B99" s="90">
        <f t="shared" si="90"/>
        <v>2106</v>
      </c>
      <c r="C99" s="210">
        <v>0</v>
      </c>
      <c r="D99" s="208">
        <f t="shared" si="88"/>
        <v>0</v>
      </c>
      <c r="E99" s="208">
        <f t="shared" si="93"/>
        <v>0</v>
      </c>
      <c r="F99" s="208">
        <f t="shared" si="95"/>
        <v>0</v>
      </c>
      <c r="G99" s="208">
        <f t="shared" si="96"/>
        <v>0</v>
      </c>
      <c r="H99" s="208">
        <f t="shared" si="99"/>
        <v>0</v>
      </c>
      <c r="I99" s="208">
        <f t="shared" si="100"/>
        <v>0</v>
      </c>
      <c r="J99" s="208">
        <f t="shared" si="102"/>
        <v>0</v>
      </c>
      <c r="K99" s="208">
        <f t="shared" si="104"/>
        <v>0</v>
      </c>
      <c r="L99" s="208">
        <f t="shared" si="106"/>
        <v>0</v>
      </c>
      <c r="M99" s="208">
        <f t="shared" si="108"/>
        <v>0</v>
      </c>
      <c r="N99" s="208">
        <f t="shared" si="110"/>
        <v>0</v>
      </c>
      <c r="O99" s="208">
        <f t="shared" si="112"/>
        <v>0</v>
      </c>
      <c r="P99" s="208">
        <f t="shared" si="114"/>
        <v>0</v>
      </c>
      <c r="Q99" s="208">
        <f t="shared" si="116"/>
        <v>0</v>
      </c>
      <c r="R99" s="208">
        <f t="shared" si="118"/>
        <v>0</v>
      </c>
      <c r="S99" s="208">
        <f t="shared" ref="S99:S100" si="120">S$18*$CJ84/100</f>
        <v>0</v>
      </c>
      <c r="T99" s="208">
        <f t="shared" si="41"/>
        <v>0</v>
      </c>
      <c r="U99" s="208">
        <f t="shared" si="42"/>
        <v>0</v>
      </c>
      <c r="V99" s="208">
        <f t="shared" si="43"/>
        <v>0</v>
      </c>
      <c r="W99" s="208">
        <f t="shared" si="44"/>
        <v>0</v>
      </c>
      <c r="X99" s="208">
        <f t="shared" si="45"/>
        <v>0</v>
      </c>
      <c r="Y99" s="208">
        <f t="shared" si="46"/>
        <v>0</v>
      </c>
      <c r="Z99" s="208">
        <f t="shared" si="47"/>
        <v>0</v>
      </c>
      <c r="AA99" s="208">
        <f t="shared" si="48"/>
        <v>0</v>
      </c>
      <c r="AB99" s="208">
        <f t="shared" si="49"/>
        <v>0</v>
      </c>
      <c r="AC99" s="208">
        <f t="shared" si="50"/>
        <v>0</v>
      </c>
      <c r="AD99" s="208">
        <f t="shared" si="51"/>
        <v>0</v>
      </c>
      <c r="AE99" s="208">
        <f t="shared" si="52"/>
        <v>0</v>
      </c>
      <c r="AF99" s="208">
        <f t="shared" si="53"/>
        <v>0</v>
      </c>
      <c r="AG99" s="208">
        <f t="shared" si="54"/>
        <v>0</v>
      </c>
      <c r="AH99" s="208">
        <f t="shared" si="55"/>
        <v>0</v>
      </c>
      <c r="AI99" s="208">
        <f t="shared" si="56"/>
        <v>0</v>
      </c>
      <c r="AJ99" s="208">
        <f t="shared" si="57"/>
        <v>0</v>
      </c>
      <c r="AK99" s="208">
        <f t="shared" si="58"/>
        <v>0</v>
      </c>
      <c r="AL99" s="208">
        <f t="shared" si="59"/>
        <v>0</v>
      </c>
      <c r="AM99" s="208">
        <f t="shared" si="60"/>
        <v>0</v>
      </c>
      <c r="AN99" s="208">
        <f t="shared" si="61"/>
        <v>0</v>
      </c>
      <c r="AO99" s="208">
        <f t="shared" si="62"/>
        <v>0</v>
      </c>
      <c r="AP99" s="208">
        <f t="shared" si="63"/>
        <v>0</v>
      </c>
      <c r="AQ99" s="208">
        <f t="shared" si="64"/>
        <v>0</v>
      </c>
      <c r="AR99" s="208">
        <f t="shared" si="65"/>
        <v>0</v>
      </c>
      <c r="AS99" s="208">
        <f t="shared" si="66"/>
        <v>0</v>
      </c>
      <c r="AT99" s="208">
        <f t="shared" si="67"/>
        <v>0</v>
      </c>
      <c r="AU99" s="208">
        <f t="shared" si="68"/>
        <v>0</v>
      </c>
      <c r="AV99" s="208">
        <f t="shared" si="69"/>
        <v>0</v>
      </c>
      <c r="AW99" s="208">
        <f t="shared" si="70"/>
        <v>0</v>
      </c>
      <c r="AX99" s="208">
        <f t="shared" si="71"/>
        <v>0</v>
      </c>
      <c r="AY99" s="208">
        <f t="shared" si="72"/>
        <v>0</v>
      </c>
      <c r="AZ99" s="208">
        <f t="shared" si="73"/>
        <v>0</v>
      </c>
      <c r="BA99" s="208">
        <f t="shared" si="74"/>
        <v>0</v>
      </c>
      <c r="BB99" s="208">
        <f t="shared" si="75"/>
        <v>0</v>
      </c>
      <c r="BC99" s="208">
        <f t="shared" si="76"/>
        <v>0</v>
      </c>
      <c r="BD99" s="208">
        <f t="shared" si="77"/>
        <v>0</v>
      </c>
      <c r="BE99" s="208">
        <f t="shared" si="78"/>
        <v>0</v>
      </c>
      <c r="BF99" s="208">
        <f t="shared" si="79"/>
        <v>0</v>
      </c>
      <c r="BG99" s="208">
        <f t="shared" si="80"/>
        <v>0</v>
      </c>
      <c r="BH99" s="208">
        <f t="shared" si="81"/>
        <v>0</v>
      </c>
      <c r="BI99" s="208">
        <f t="shared" si="82"/>
        <v>0</v>
      </c>
      <c r="BJ99" s="208">
        <f t="shared" si="83"/>
        <v>0</v>
      </c>
      <c r="BK99" s="208">
        <f t="shared" si="84"/>
        <v>0</v>
      </c>
      <c r="BL99" s="208">
        <f t="shared" si="85"/>
        <v>0</v>
      </c>
      <c r="BM99" s="208">
        <f t="shared" si="86"/>
        <v>0</v>
      </c>
      <c r="BN99" s="208">
        <f t="shared" si="87"/>
        <v>0</v>
      </c>
      <c r="BO99" s="208">
        <f t="shared" si="89"/>
        <v>0</v>
      </c>
      <c r="BP99" s="208">
        <f t="shared" si="91"/>
        <v>0</v>
      </c>
      <c r="BQ99" s="208">
        <f t="shared" si="94"/>
        <v>0</v>
      </c>
      <c r="BR99" s="208">
        <f t="shared" si="97"/>
        <v>0</v>
      </c>
      <c r="BS99" s="208">
        <f t="shared" si="98"/>
        <v>0</v>
      </c>
      <c r="BT99" s="208">
        <f t="shared" si="101"/>
        <v>0</v>
      </c>
      <c r="BU99" s="208">
        <f t="shared" si="103"/>
        <v>0</v>
      </c>
      <c r="BV99" s="208">
        <f t="shared" si="105"/>
        <v>0</v>
      </c>
      <c r="BW99" s="208">
        <f t="shared" si="107"/>
        <v>0</v>
      </c>
      <c r="BX99" s="208">
        <f t="shared" si="109"/>
        <v>0</v>
      </c>
      <c r="BY99" s="208">
        <f t="shared" si="111"/>
        <v>0</v>
      </c>
      <c r="BZ99" s="208">
        <f t="shared" si="113"/>
        <v>0</v>
      </c>
      <c r="CA99" s="208">
        <f t="shared" si="115"/>
        <v>0</v>
      </c>
      <c r="CB99" s="208">
        <f t="shared" si="117"/>
        <v>0</v>
      </c>
      <c r="CC99" s="208">
        <f t="shared" si="119"/>
        <v>0</v>
      </c>
      <c r="CD99" s="208">
        <f t="shared" ref="CD99:CD100" si="121">CD$18*$CJ21/100</f>
        <v>0</v>
      </c>
      <c r="CE99" s="208">
        <f>CE$18*$CJ20/100</f>
        <v>0</v>
      </c>
      <c r="CF99" s="208"/>
      <c r="CG99" s="209">
        <f t="shared" si="92"/>
        <v>0</v>
      </c>
      <c r="CJ99" s="194">
        <v>0</v>
      </c>
    </row>
    <row r="100" spans="2:88" x14ac:dyDescent="0.2">
      <c r="B100" s="90">
        <f t="shared" si="90"/>
        <v>2107</v>
      </c>
      <c r="C100" s="210">
        <v>0</v>
      </c>
      <c r="D100" s="208">
        <f t="shared" si="88"/>
        <v>0</v>
      </c>
      <c r="E100" s="208">
        <f t="shared" si="93"/>
        <v>0</v>
      </c>
      <c r="F100" s="208">
        <f t="shared" si="95"/>
        <v>0</v>
      </c>
      <c r="G100" s="208">
        <f t="shared" si="96"/>
        <v>0</v>
      </c>
      <c r="H100" s="208">
        <f t="shared" si="99"/>
        <v>0</v>
      </c>
      <c r="I100" s="208">
        <f t="shared" si="100"/>
        <v>0</v>
      </c>
      <c r="J100" s="208">
        <f t="shared" si="102"/>
        <v>0</v>
      </c>
      <c r="K100" s="208">
        <f t="shared" si="104"/>
        <v>0</v>
      </c>
      <c r="L100" s="208">
        <f t="shared" si="106"/>
        <v>0</v>
      </c>
      <c r="M100" s="208">
        <f t="shared" si="108"/>
        <v>0</v>
      </c>
      <c r="N100" s="208">
        <f t="shared" si="110"/>
        <v>0</v>
      </c>
      <c r="O100" s="208">
        <f t="shared" si="112"/>
        <v>0</v>
      </c>
      <c r="P100" s="208">
        <f t="shared" si="114"/>
        <v>0</v>
      </c>
      <c r="Q100" s="208">
        <f t="shared" si="116"/>
        <v>0</v>
      </c>
      <c r="R100" s="208">
        <f t="shared" si="118"/>
        <v>0</v>
      </c>
      <c r="S100" s="208">
        <f t="shared" si="120"/>
        <v>0</v>
      </c>
      <c r="T100" s="208">
        <f t="shared" ref="T100" si="122">T$18*$CJ84/100</f>
        <v>0</v>
      </c>
      <c r="U100" s="208">
        <f t="shared" si="42"/>
        <v>0</v>
      </c>
      <c r="V100" s="208">
        <f t="shared" si="43"/>
        <v>0</v>
      </c>
      <c r="W100" s="208">
        <f t="shared" si="44"/>
        <v>0</v>
      </c>
      <c r="X100" s="208">
        <f t="shared" si="45"/>
        <v>0</v>
      </c>
      <c r="Y100" s="208">
        <f t="shared" si="46"/>
        <v>0</v>
      </c>
      <c r="Z100" s="208">
        <f t="shared" si="47"/>
        <v>0</v>
      </c>
      <c r="AA100" s="208">
        <f t="shared" si="48"/>
        <v>0</v>
      </c>
      <c r="AB100" s="208">
        <f t="shared" si="49"/>
        <v>0</v>
      </c>
      <c r="AC100" s="208">
        <f t="shared" si="50"/>
        <v>0</v>
      </c>
      <c r="AD100" s="208">
        <f t="shared" si="51"/>
        <v>0</v>
      </c>
      <c r="AE100" s="208">
        <f t="shared" si="52"/>
        <v>0</v>
      </c>
      <c r="AF100" s="208">
        <f t="shared" si="53"/>
        <v>0</v>
      </c>
      <c r="AG100" s="208">
        <f t="shared" si="54"/>
        <v>0</v>
      </c>
      <c r="AH100" s="208">
        <f t="shared" si="55"/>
        <v>0</v>
      </c>
      <c r="AI100" s="208">
        <f t="shared" si="56"/>
        <v>0</v>
      </c>
      <c r="AJ100" s="208">
        <f t="shared" si="57"/>
        <v>0</v>
      </c>
      <c r="AK100" s="208">
        <f t="shared" si="58"/>
        <v>0</v>
      </c>
      <c r="AL100" s="208">
        <f t="shared" si="59"/>
        <v>0</v>
      </c>
      <c r="AM100" s="208">
        <f t="shared" si="60"/>
        <v>0</v>
      </c>
      <c r="AN100" s="208">
        <f t="shared" si="61"/>
        <v>0</v>
      </c>
      <c r="AO100" s="208">
        <f t="shared" si="62"/>
        <v>0</v>
      </c>
      <c r="AP100" s="208">
        <f t="shared" si="63"/>
        <v>0</v>
      </c>
      <c r="AQ100" s="208">
        <f t="shared" si="64"/>
        <v>0</v>
      </c>
      <c r="AR100" s="208">
        <f t="shared" si="65"/>
        <v>0</v>
      </c>
      <c r="AS100" s="208">
        <f t="shared" si="66"/>
        <v>0</v>
      </c>
      <c r="AT100" s="208">
        <f t="shared" si="67"/>
        <v>0</v>
      </c>
      <c r="AU100" s="208">
        <f t="shared" si="68"/>
        <v>0</v>
      </c>
      <c r="AV100" s="208">
        <f t="shared" si="69"/>
        <v>0</v>
      </c>
      <c r="AW100" s="208">
        <f t="shared" si="70"/>
        <v>0</v>
      </c>
      <c r="AX100" s="208">
        <f t="shared" si="71"/>
        <v>0</v>
      </c>
      <c r="AY100" s="208">
        <f t="shared" si="72"/>
        <v>0</v>
      </c>
      <c r="AZ100" s="208">
        <f t="shared" si="73"/>
        <v>0</v>
      </c>
      <c r="BA100" s="208">
        <f t="shared" si="74"/>
        <v>0</v>
      </c>
      <c r="BB100" s="208">
        <f t="shared" si="75"/>
        <v>0</v>
      </c>
      <c r="BC100" s="208">
        <f t="shared" si="76"/>
        <v>0</v>
      </c>
      <c r="BD100" s="208">
        <f t="shared" si="77"/>
        <v>0</v>
      </c>
      <c r="BE100" s="208">
        <f t="shared" si="78"/>
        <v>0</v>
      </c>
      <c r="BF100" s="208">
        <f t="shared" si="79"/>
        <v>0</v>
      </c>
      <c r="BG100" s="208">
        <f t="shared" si="80"/>
        <v>0</v>
      </c>
      <c r="BH100" s="208">
        <f t="shared" si="81"/>
        <v>0</v>
      </c>
      <c r="BI100" s="208">
        <f t="shared" si="82"/>
        <v>0</v>
      </c>
      <c r="BJ100" s="208">
        <f t="shared" si="83"/>
        <v>0</v>
      </c>
      <c r="BK100" s="208">
        <f t="shared" si="84"/>
        <v>0</v>
      </c>
      <c r="BL100" s="208">
        <f t="shared" si="85"/>
        <v>0</v>
      </c>
      <c r="BM100" s="208">
        <f t="shared" si="86"/>
        <v>0</v>
      </c>
      <c r="BN100" s="208">
        <f t="shared" si="87"/>
        <v>0</v>
      </c>
      <c r="BO100" s="208">
        <f t="shared" si="89"/>
        <v>0</v>
      </c>
      <c r="BP100" s="208">
        <f t="shared" si="91"/>
        <v>0</v>
      </c>
      <c r="BQ100" s="208">
        <f t="shared" si="94"/>
        <v>0</v>
      </c>
      <c r="BR100" s="208">
        <f t="shared" si="97"/>
        <v>0</v>
      </c>
      <c r="BS100" s="208">
        <f t="shared" si="98"/>
        <v>0</v>
      </c>
      <c r="BT100" s="208">
        <f t="shared" si="101"/>
        <v>0</v>
      </c>
      <c r="BU100" s="208">
        <f t="shared" si="103"/>
        <v>0</v>
      </c>
      <c r="BV100" s="208">
        <f t="shared" si="105"/>
        <v>0</v>
      </c>
      <c r="BW100" s="208">
        <f t="shared" si="107"/>
        <v>0</v>
      </c>
      <c r="BX100" s="208">
        <f t="shared" si="109"/>
        <v>0</v>
      </c>
      <c r="BY100" s="208">
        <f t="shared" si="111"/>
        <v>0</v>
      </c>
      <c r="BZ100" s="208">
        <f t="shared" si="113"/>
        <v>0</v>
      </c>
      <c r="CA100" s="208">
        <f t="shared" si="115"/>
        <v>0</v>
      </c>
      <c r="CB100" s="208">
        <f t="shared" si="117"/>
        <v>0</v>
      </c>
      <c r="CC100" s="208">
        <f t="shared" si="119"/>
        <v>0</v>
      </c>
      <c r="CD100" s="208">
        <f t="shared" si="121"/>
        <v>0</v>
      </c>
      <c r="CE100" s="208">
        <f>CE$18*$CJ21/100</f>
        <v>0</v>
      </c>
      <c r="CF100" s="208">
        <f>CF$18*$CJ20/100</f>
        <v>0</v>
      </c>
      <c r="CG100" s="209">
        <f t="shared" si="92"/>
        <v>0</v>
      </c>
      <c r="CJ100" s="194">
        <v>0</v>
      </c>
    </row>
    <row r="101" spans="2:88" x14ac:dyDescent="0.2">
      <c r="B101" s="90" t="s">
        <v>70</v>
      </c>
      <c r="C101" s="212">
        <f t="shared" ref="C101:BN101" si="123">SUM(C20:C100)</f>
        <v>269.38683536447826</v>
      </c>
      <c r="D101" s="212">
        <f t="shared" si="123"/>
        <v>0</v>
      </c>
      <c r="E101" s="212">
        <f t="shared" si="123"/>
        <v>0</v>
      </c>
      <c r="F101" s="212">
        <f t="shared" si="123"/>
        <v>0</v>
      </c>
      <c r="G101" s="212">
        <f t="shared" si="123"/>
        <v>0</v>
      </c>
      <c r="H101" s="212">
        <f t="shared" si="123"/>
        <v>0</v>
      </c>
      <c r="I101" s="212">
        <f t="shared" si="123"/>
        <v>0</v>
      </c>
      <c r="J101" s="212">
        <f t="shared" si="123"/>
        <v>0</v>
      </c>
      <c r="K101" s="212">
        <f t="shared" si="123"/>
        <v>0</v>
      </c>
      <c r="L101" s="212">
        <f t="shared" si="123"/>
        <v>0</v>
      </c>
      <c r="M101" s="212">
        <f t="shared" si="123"/>
        <v>0</v>
      </c>
      <c r="N101" s="212">
        <f t="shared" si="123"/>
        <v>0</v>
      </c>
      <c r="O101" s="212">
        <f t="shared" si="123"/>
        <v>0</v>
      </c>
      <c r="P101" s="212">
        <f t="shared" si="123"/>
        <v>0</v>
      </c>
      <c r="Q101" s="212">
        <f t="shared" si="123"/>
        <v>0</v>
      </c>
      <c r="R101" s="212">
        <f t="shared" si="123"/>
        <v>0</v>
      </c>
      <c r="S101" s="212">
        <f t="shared" si="123"/>
        <v>0</v>
      </c>
      <c r="T101" s="212">
        <f t="shared" si="123"/>
        <v>0</v>
      </c>
      <c r="U101" s="212">
        <f t="shared" si="123"/>
        <v>0</v>
      </c>
      <c r="V101" s="212">
        <f t="shared" si="123"/>
        <v>0</v>
      </c>
      <c r="W101" s="212">
        <f t="shared" si="123"/>
        <v>0</v>
      </c>
      <c r="X101" s="212">
        <f t="shared" si="123"/>
        <v>0</v>
      </c>
      <c r="Y101" s="212">
        <f t="shared" si="123"/>
        <v>0</v>
      </c>
      <c r="Z101" s="212">
        <f t="shared" si="123"/>
        <v>0</v>
      </c>
      <c r="AA101" s="212">
        <f t="shared" si="123"/>
        <v>0</v>
      </c>
      <c r="AB101" s="212">
        <f t="shared" si="123"/>
        <v>0</v>
      </c>
      <c r="AC101" s="212">
        <f t="shared" si="123"/>
        <v>0</v>
      </c>
      <c r="AD101" s="212">
        <f t="shared" si="123"/>
        <v>0</v>
      </c>
      <c r="AE101" s="212">
        <f t="shared" si="123"/>
        <v>0</v>
      </c>
      <c r="AF101" s="212">
        <f t="shared" si="123"/>
        <v>0</v>
      </c>
      <c r="AG101" s="212">
        <f t="shared" si="123"/>
        <v>0</v>
      </c>
      <c r="AH101" s="212">
        <f t="shared" si="123"/>
        <v>0</v>
      </c>
      <c r="AI101" s="212">
        <f t="shared" si="123"/>
        <v>0</v>
      </c>
      <c r="AJ101" s="212">
        <f t="shared" si="123"/>
        <v>0</v>
      </c>
      <c r="AK101" s="212">
        <f t="shared" si="123"/>
        <v>0</v>
      </c>
      <c r="AL101" s="212">
        <f t="shared" si="123"/>
        <v>0</v>
      </c>
      <c r="AM101" s="212">
        <f t="shared" si="123"/>
        <v>0</v>
      </c>
      <c r="AN101" s="212">
        <f t="shared" si="123"/>
        <v>0</v>
      </c>
      <c r="AO101" s="212">
        <f t="shared" si="123"/>
        <v>0</v>
      </c>
      <c r="AP101" s="212">
        <f t="shared" si="123"/>
        <v>0</v>
      </c>
      <c r="AQ101" s="212">
        <f t="shared" si="123"/>
        <v>0</v>
      </c>
      <c r="AR101" s="212">
        <f t="shared" si="123"/>
        <v>0</v>
      </c>
      <c r="AS101" s="212">
        <f t="shared" si="123"/>
        <v>0</v>
      </c>
      <c r="AT101" s="212">
        <f t="shared" si="123"/>
        <v>0</v>
      </c>
      <c r="AU101" s="212">
        <f t="shared" si="123"/>
        <v>0</v>
      </c>
      <c r="AV101" s="212">
        <f t="shared" si="123"/>
        <v>0</v>
      </c>
      <c r="AW101" s="212">
        <f t="shared" si="123"/>
        <v>0</v>
      </c>
      <c r="AX101" s="212">
        <f t="shared" si="123"/>
        <v>0</v>
      </c>
      <c r="AY101" s="212">
        <f t="shared" si="123"/>
        <v>0</v>
      </c>
      <c r="AZ101" s="212">
        <f t="shared" si="123"/>
        <v>0</v>
      </c>
      <c r="BA101" s="212">
        <f t="shared" si="123"/>
        <v>0</v>
      </c>
      <c r="BB101" s="212">
        <f t="shared" si="123"/>
        <v>0</v>
      </c>
      <c r="BC101" s="212">
        <f t="shared" si="123"/>
        <v>0</v>
      </c>
      <c r="BD101" s="212">
        <f t="shared" si="123"/>
        <v>0</v>
      </c>
      <c r="BE101" s="212">
        <f t="shared" si="123"/>
        <v>0</v>
      </c>
      <c r="BF101" s="212">
        <f t="shared" si="123"/>
        <v>0</v>
      </c>
      <c r="BG101" s="212">
        <f t="shared" si="123"/>
        <v>0</v>
      </c>
      <c r="BH101" s="212">
        <f t="shared" si="123"/>
        <v>0</v>
      </c>
      <c r="BI101" s="212">
        <f t="shared" si="123"/>
        <v>0</v>
      </c>
      <c r="BJ101" s="212">
        <f t="shared" si="123"/>
        <v>0</v>
      </c>
      <c r="BK101" s="212">
        <f t="shared" si="123"/>
        <v>0</v>
      </c>
      <c r="BL101" s="212">
        <f t="shared" si="123"/>
        <v>0</v>
      </c>
      <c r="BM101" s="212">
        <f t="shared" si="123"/>
        <v>0</v>
      </c>
      <c r="BN101" s="212">
        <f t="shared" si="123"/>
        <v>0</v>
      </c>
      <c r="BO101" s="212">
        <f t="shared" ref="BO101:CG101" si="124">SUM(BO20:BO100)</f>
        <v>0</v>
      </c>
      <c r="BP101" s="212">
        <f t="shared" si="124"/>
        <v>0</v>
      </c>
      <c r="BQ101" s="212">
        <f t="shared" si="124"/>
        <v>0</v>
      </c>
      <c r="BR101" s="212">
        <f t="shared" si="124"/>
        <v>0</v>
      </c>
      <c r="BS101" s="212">
        <f t="shared" si="124"/>
        <v>0</v>
      </c>
      <c r="BT101" s="212">
        <f t="shared" si="124"/>
        <v>0</v>
      </c>
      <c r="BU101" s="212">
        <f t="shared" si="124"/>
        <v>0</v>
      </c>
      <c r="BV101" s="212">
        <f t="shared" si="124"/>
        <v>0</v>
      </c>
      <c r="BW101" s="212">
        <f t="shared" si="124"/>
        <v>0</v>
      </c>
      <c r="BX101" s="212">
        <f t="shared" si="124"/>
        <v>0</v>
      </c>
      <c r="BY101" s="212">
        <f t="shared" si="124"/>
        <v>0</v>
      </c>
      <c r="BZ101" s="212">
        <f t="shared" si="124"/>
        <v>0</v>
      </c>
      <c r="CA101" s="212">
        <f t="shared" si="124"/>
        <v>0</v>
      </c>
      <c r="CB101" s="212">
        <f t="shared" si="124"/>
        <v>0</v>
      </c>
      <c r="CC101" s="212">
        <f t="shared" si="124"/>
        <v>0</v>
      </c>
      <c r="CD101" s="212">
        <f t="shared" si="124"/>
        <v>0</v>
      </c>
      <c r="CE101" s="212">
        <f t="shared" si="124"/>
        <v>0</v>
      </c>
      <c r="CF101" s="212">
        <f t="shared" si="124"/>
        <v>0</v>
      </c>
      <c r="CG101" s="212">
        <f t="shared" si="124"/>
        <v>0</v>
      </c>
      <c r="CJ101" s="194">
        <v>0</v>
      </c>
    </row>
    <row r="102" spans="2:88" x14ac:dyDescent="0.2">
      <c r="C102" s="210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6"/>
      <c r="AH102" s="206"/>
      <c r="AI102" s="206"/>
      <c r="AJ102" s="206"/>
      <c r="AK102" s="206"/>
      <c r="AL102" s="206"/>
      <c r="AM102" s="206"/>
      <c r="AN102" s="206"/>
      <c r="AO102" s="206"/>
      <c r="AP102" s="206"/>
      <c r="AQ102" s="206"/>
      <c r="AR102" s="206"/>
      <c r="AS102" s="206"/>
      <c r="AT102" s="206"/>
      <c r="AU102" s="206"/>
      <c r="AV102" s="206"/>
      <c r="AW102" s="206"/>
      <c r="AX102" s="206"/>
      <c r="AY102" s="206"/>
      <c r="AZ102" s="206"/>
      <c r="BA102" s="206"/>
      <c r="BB102" s="206"/>
      <c r="BC102" s="206"/>
      <c r="BD102" s="206"/>
      <c r="BE102" s="206"/>
      <c r="BF102" s="206"/>
      <c r="BG102" s="206"/>
      <c r="BH102" s="206"/>
      <c r="BI102" s="206"/>
      <c r="BJ102" s="206"/>
      <c r="BK102" s="206"/>
      <c r="BL102" s="206"/>
      <c r="BM102" s="206"/>
      <c r="BN102" s="206"/>
      <c r="BO102" s="206"/>
      <c r="BP102" s="206"/>
      <c r="BQ102" s="206"/>
      <c r="BR102" s="206"/>
      <c r="BS102" s="206"/>
      <c r="BT102" s="206"/>
      <c r="BU102" s="206"/>
      <c r="BV102" s="206"/>
      <c r="BW102" s="206"/>
      <c r="BX102" s="206"/>
      <c r="BY102" s="206"/>
      <c r="BZ102" s="206"/>
      <c r="CA102" s="206"/>
      <c r="CB102" s="206"/>
      <c r="CC102" s="206"/>
      <c r="CD102" s="206"/>
      <c r="CE102" s="206"/>
      <c r="CF102" s="206"/>
      <c r="CG102" s="206"/>
      <c r="CJ102" s="79">
        <v>0</v>
      </c>
    </row>
    <row r="103" spans="2:88" x14ac:dyDescent="0.2">
      <c r="B103" s="85" t="s">
        <v>206</v>
      </c>
      <c r="C103" s="213"/>
      <c r="D103" s="214">
        <f>SUM($D$21:$D$100)</f>
        <v>0</v>
      </c>
      <c r="E103" s="214">
        <f>SUM($D$22:$E$100)</f>
        <v>0</v>
      </c>
      <c r="F103" s="214">
        <f>SUM($D$23:$F$100)</f>
        <v>0</v>
      </c>
      <c r="G103" s="214">
        <f>SUM($D$24:$G$100)</f>
        <v>0</v>
      </c>
      <c r="H103" s="214">
        <f>SUM($D$25:$H$100)</f>
        <v>0</v>
      </c>
      <c r="I103" s="214">
        <f>SUM($D$26:$I$100)</f>
        <v>0</v>
      </c>
      <c r="J103" s="214">
        <f>SUM($D$27:$J$100)</f>
        <v>0</v>
      </c>
      <c r="K103" s="214">
        <f>SUM($D$28:$K$100)</f>
        <v>0</v>
      </c>
      <c r="L103" s="214">
        <f>SUM($D$29:$L$100)</f>
        <v>0</v>
      </c>
      <c r="M103" s="214">
        <f>SUM($D$30:$M$100)</f>
        <v>0</v>
      </c>
      <c r="N103" s="214">
        <f>SUM($D$31:$N$100)</f>
        <v>0</v>
      </c>
      <c r="O103" s="214">
        <f>SUM($D$32:$O$100)</f>
        <v>0</v>
      </c>
      <c r="P103" s="214">
        <f>SUM($D$33:$P$100)</f>
        <v>0</v>
      </c>
      <c r="Q103" s="214">
        <f>SUM($D$34:$Q$100)</f>
        <v>0</v>
      </c>
      <c r="R103" s="214">
        <f>SUM($D$35:$R$100)</f>
        <v>0</v>
      </c>
      <c r="S103" s="214">
        <f>SUM($D$36:$S$100)</f>
        <v>0</v>
      </c>
      <c r="T103" s="214">
        <f>SUM($D$37:$T$100)</f>
        <v>0</v>
      </c>
      <c r="U103" s="214">
        <f>SUM($D$38:$U$100)</f>
        <v>0</v>
      </c>
      <c r="V103" s="214">
        <f>SUM($D$39:$V$100)</f>
        <v>0</v>
      </c>
      <c r="W103" s="214">
        <f>SUM($D$40:$W$100)</f>
        <v>0</v>
      </c>
      <c r="X103" s="214">
        <f>SUM($D$41:$X$100)</f>
        <v>0</v>
      </c>
      <c r="Y103" s="214">
        <f>SUM($D$42:$Y$100)</f>
        <v>0</v>
      </c>
      <c r="Z103" s="214">
        <f>SUM($D$43:$Z$100)</f>
        <v>0</v>
      </c>
      <c r="AA103" s="214">
        <f>SUM($D$44:$AA$100)</f>
        <v>0</v>
      </c>
      <c r="AB103" s="214">
        <f>SUM($D$45:$AB$100)</f>
        <v>0</v>
      </c>
      <c r="AC103" s="214">
        <f>SUM($D$46:$AC$100)</f>
        <v>0</v>
      </c>
      <c r="AD103" s="214">
        <f>SUM($D$47:$AD$100)</f>
        <v>0</v>
      </c>
      <c r="AE103" s="214">
        <f>SUM($D$48:$AE$100)</f>
        <v>0</v>
      </c>
      <c r="AF103" s="214">
        <f>SUM($D$49:$AF$100)</f>
        <v>0</v>
      </c>
      <c r="AG103" s="214">
        <f>SUM($D$50:$AG$100)</f>
        <v>0</v>
      </c>
      <c r="AH103" s="214">
        <f>SUM($D$51:$AH$100)</f>
        <v>0</v>
      </c>
      <c r="AI103" s="214">
        <f>SUM($D$52:$AI$100)</f>
        <v>0</v>
      </c>
      <c r="AJ103" s="214">
        <f>SUM($D$53:$AJ$100)</f>
        <v>0</v>
      </c>
      <c r="AK103" s="214">
        <f>SUM($D$54:$AK$100)</f>
        <v>0</v>
      </c>
      <c r="AL103" s="214">
        <f>SUM($D$55:$AL$100)</f>
        <v>0</v>
      </c>
      <c r="AM103" s="214">
        <f>SUM($D$56:$AM$100)</f>
        <v>0</v>
      </c>
      <c r="AN103" s="214">
        <f>SUM($D$57:$AN$100)</f>
        <v>0</v>
      </c>
      <c r="AO103" s="214">
        <f>SUM($D$58:$AO$100)</f>
        <v>0</v>
      </c>
      <c r="AP103" s="214">
        <f>SUM($D$59:$AP$100)</f>
        <v>0</v>
      </c>
      <c r="AQ103" s="214">
        <f>SUM($D$60:$AQ$100)</f>
        <v>0</v>
      </c>
      <c r="AR103" s="214">
        <f>SUM($D$61:$AR$100)</f>
        <v>0</v>
      </c>
      <c r="AS103" s="214">
        <f>SUM($D$62:$AS$100)</f>
        <v>0</v>
      </c>
      <c r="AT103" s="214">
        <f>SUM($D$63:$AT$100)</f>
        <v>0</v>
      </c>
      <c r="AU103" s="214">
        <f>SUM($D$64:$AU$100)</f>
        <v>0</v>
      </c>
      <c r="AV103" s="214">
        <f>SUM($D$65:$AV$100)</f>
        <v>0</v>
      </c>
      <c r="AW103" s="214">
        <f>SUM($D$66:$AW$100)</f>
        <v>0</v>
      </c>
      <c r="AX103" s="214">
        <f>SUM($D$67:$AX$100)</f>
        <v>0</v>
      </c>
      <c r="AY103" s="214">
        <f>SUM($D$68:$AY$100)</f>
        <v>0</v>
      </c>
      <c r="AZ103" s="214">
        <f>SUM($D$69:$AZ$100)</f>
        <v>0</v>
      </c>
      <c r="BA103" s="214">
        <f>SUM($D$70:$BA$100)</f>
        <v>0</v>
      </c>
      <c r="BB103" s="214">
        <f>SUM($D$71:$BB$100)</f>
        <v>0</v>
      </c>
      <c r="BC103" s="214">
        <f>SUM($D$72:$BC$100)</f>
        <v>0</v>
      </c>
      <c r="BD103" s="214">
        <f>SUM($D$73:$BD$100)</f>
        <v>0</v>
      </c>
      <c r="BE103" s="214">
        <f>SUM($D$74:$BE$100)</f>
        <v>0</v>
      </c>
      <c r="BF103" s="214">
        <f>SUM($D$75:$BF$100)</f>
        <v>0</v>
      </c>
      <c r="BG103" s="214">
        <f>SUM($D$76:$BG$100)</f>
        <v>0</v>
      </c>
      <c r="BH103" s="214">
        <f>SUM($D$77:$BH$100)</f>
        <v>0</v>
      </c>
      <c r="BI103" s="214">
        <f>SUM($D$78:$BI$100)</f>
        <v>0</v>
      </c>
      <c r="BJ103" s="214">
        <f>SUM($D$79:$BJ$100)</f>
        <v>0</v>
      </c>
      <c r="BK103" s="214">
        <f>SUM($D$80:$BK$100)</f>
        <v>0</v>
      </c>
      <c r="BL103" s="214">
        <f>SUM($D$81:$BL$100)</f>
        <v>0</v>
      </c>
      <c r="BM103" s="214">
        <f>SUM($D$82:$BM$100)</f>
        <v>0</v>
      </c>
      <c r="BN103" s="214">
        <f>SUM($D$83:$BN$100)</f>
        <v>0</v>
      </c>
      <c r="BO103" s="214">
        <f>SUM($D$84:$BO$100)</f>
        <v>0</v>
      </c>
      <c r="BP103" s="214">
        <f>SUM($D$85:$BP$100)</f>
        <v>0</v>
      </c>
      <c r="BQ103" s="214">
        <f>SUM($D$86:$BQ$100)</f>
        <v>0</v>
      </c>
      <c r="BR103" s="214">
        <f>SUM($D$87:$BR$100)</f>
        <v>0</v>
      </c>
      <c r="BS103" s="214">
        <f>SUM($D$88:$BS$100)</f>
        <v>0</v>
      </c>
      <c r="BT103" s="214">
        <f>SUM($D$89:$BT$100)</f>
        <v>0</v>
      </c>
      <c r="BU103" s="214">
        <f>SUM($D$90:$BU$100)</f>
        <v>0</v>
      </c>
      <c r="BV103" s="214">
        <f>SUM($D$91:$BV$100)</f>
        <v>0</v>
      </c>
      <c r="BW103" s="214">
        <f>SUM($D$92:$BW$100)</f>
        <v>0</v>
      </c>
      <c r="BX103" s="214">
        <f>SUM($D$93:$BX$100)</f>
        <v>0</v>
      </c>
      <c r="BY103" s="214">
        <f>SUM($D$94:$BY$100)</f>
        <v>0</v>
      </c>
      <c r="BZ103" s="214">
        <f>SUM($D$95:$BZ$100)</f>
        <v>0</v>
      </c>
      <c r="CA103" s="214">
        <f>SUM($D$96:$CA$100)</f>
        <v>0</v>
      </c>
      <c r="CB103" s="214">
        <f>SUM($D$97:$CB$100)</f>
        <v>0</v>
      </c>
      <c r="CC103" s="214">
        <f>SUM($D$98:$CC$100)</f>
        <v>0</v>
      </c>
      <c r="CD103" s="214">
        <f>SUM($D$99:$CD$100)</f>
        <v>0</v>
      </c>
      <c r="CE103" s="214">
        <f>SUM($D$100:$CE$100)</f>
        <v>0</v>
      </c>
      <c r="CF103" s="214">
        <v>0</v>
      </c>
      <c r="CG103" s="208"/>
      <c r="CJ103" s="79">
        <v>0</v>
      </c>
    </row>
    <row r="104" spans="2:88" x14ac:dyDescent="0.2">
      <c r="B104" s="85" t="s">
        <v>207</v>
      </c>
      <c r="C104" s="210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6"/>
      <c r="BO104" s="206"/>
      <c r="BP104" s="206"/>
      <c r="BQ104" s="206"/>
      <c r="BR104" s="206"/>
      <c r="BS104" s="206"/>
      <c r="BT104" s="206"/>
      <c r="BU104" s="206"/>
      <c r="BV104" s="206"/>
      <c r="BW104" s="206"/>
      <c r="BX104" s="206"/>
      <c r="BY104" s="206"/>
      <c r="BZ104" s="206"/>
      <c r="CA104" s="206"/>
      <c r="CB104" s="206"/>
      <c r="CC104" s="206"/>
      <c r="CD104" s="206"/>
      <c r="CE104" s="206"/>
      <c r="CF104" s="206"/>
      <c r="CG104" s="206"/>
      <c r="CJ104" s="79">
        <v>0</v>
      </c>
    </row>
    <row r="105" spans="2:88" x14ac:dyDescent="0.2">
      <c r="B105" s="86">
        <f>B20</f>
        <v>2027</v>
      </c>
      <c r="C105" s="215">
        <v>0</v>
      </c>
      <c r="D105" s="208">
        <f>-NPV('Life Cycle Cost Evaluation'!$M$1,D21:D$100)/(1+'Life Cycle Cost Evaluation'!$M$1)^($B20-'Life Cycle Cost Evaluation'!$M$4)</f>
        <v>0</v>
      </c>
      <c r="E105" s="208">
        <f>-NPV('Life Cycle Cost Evaluation'!$M$1,E21:E$100)/(1+'Life Cycle Cost Evaluation'!$M$1)^($B20-'Life Cycle Cost Evaluation'!$M$4)</f>
        <v>0</v>
      </c>
      <c r="F105" s="208">
        <f>-NPV('Life Cycle Cost Evaluation'!$M$1,F21:F$100)/(1+'Life Cycle Cost Evaluation'!$M$1)^($B20-'Life Cycle Cost Evaluation'!$M$4)</f>
        <v>0</v>
      </c>
      <c r="G105" s="208">
        <f>-NPV('Life Cycle Cost Evaluation'!$M$1,G21:G$100)/(1+'Life Cycle Cost Evaluation'!$M$1)^($B20-'Life Cycle Cost Evaluation'!$M$4)</f>
        <v>0</v>
      </c>
      <c r="H105" s="208">
        <f>-NPV('Life Cycle Cost Evaluation'!$M$1,H21:H$100)/(1+'Life Cycle Cost Evaluation'!$M$1)^($B20-'Life Cycle Cost Evaluation'!$M$4)</f>
        <v>0</v>
      </c>
      <c r="I105" s="208">
        <f>-NPV('Life Cycle Cost Evaluation'!$M$1,I21:I$100)/(1+'Life Cycle Cost Evaluation'!$M$1)^($B20-'Life Cycle Cost Evaluation'!$M$4)</f>
        <v>0</v>
      </c>
      <c r="J105" s="208">
        <f>-NPV('Life Cycle Cost Evaluation'!$M$1,J21:J$100)/(1+'Life Cycle Cost Evaluation'!$M$1)^($B20-'Life Cycle Cost Evaluation'!$M$4)</f>
        <v>0</v>
      </c>
      <c r="K105" s="208">
        <f>-NPV('Life Cycle Cost Evaluation'!$M$1,K21:K$100)/(1+'Life Cycle Cost Evaluation'!$M$1)^($B20-'Life Cycle Cost Evaluation'!$M$4)</f>
        <v>0</v>
      </c>
      <c r="L105" s="208">
        <f>-NPV('Life Cycle Cost Evaluation'!$M$1,L21:L$100)/(1+'Life Cycle Cost Evaluation'!$M$1)^($B20-'Life Cycle Cost Evaluation'!$M$4)</f>
        <v>0</v>
      </c>
      <c r="M105" s="208">
        <f>-NPV('Life Cycle Cost Evaluation'!$M$1,M21:M$100)/(1+'Life Cycle Cost Evaluation'!$M$1)^($B20-'Life Cycle Cost Evaluation'!$M$4)</f>
        <v>0</v>
      </c>
      <c r="N105" s="208">
        <f>-NPV('Life Cycle Cost Evaluation'!$M$1,N21:N$100)/(1+'Life Cycle Cost Evaluation'!$M$1)^($B20-'Life Cycle Cost Evaluation'!$M$4)</f>
        <v>0</v>
      </c>
      <c r="O105" s="208">
        <f>-NPV('Life Cycle Cost Evaluation'!$M$1,O21:O$100)/(1+'Life Cycle Cost Evaluation'!$M$1)^($B20-'Life Cycle Cost Evaluation'!$M$4)</f>
        <v>0</v>
      </c>
      <c r="P105" s="208">
        <f>-NPV('Life Cycle Cost Evaluation'!$M$1,P21:P$100)/(1+'Life Cycle Cost Evaluation'!$M$1)^($B20-'Life Cycle Cost Evaluation'!$M$4)</f>
        <v>0</v>
      </c>
      <c r="Q105" s="208">
        <f>-NPV('Life Cycle Cost Evaluation'!$M$1,Q21:Q$100)/(1+'Life Cycle Cost Evaluation'!$M$1)^($B20-'Life Cycle Cost Evaluation'!$M$4)</f>
        <v>0</v>
      </c>
      <c r="R105" s="208">
        <f>-NPV('Life Cycle Cost Evaluation'!$M$1,R21:R$100)/(1+'Life Cycle Cost Evaluation'!$M$1)^($B20-'Life Cycle Cost Evaluation'!$M$4)</f>
        <v>0</v>
      </c>
      <c r="S105" s="208">
        <f>-NPV('Life Cycle Cost Evaluation'!$M$1,S21:S$100)/(1+'Life Cycle Cost Evaluation'!$M$1)^($B20-'Life Cycle Cost Evaluation'!$M$4)</f>
        <v>0</v>
      </c>
      <c r="T105" s="208">
        <f>-NPV('Life Cycle Cost Evaluation'!$M$1,T21:T$100)/(1+'Life Cycle Cost Evaluation'!$M$1)^($B20-'Life Cycle Cost Evaluation'!$M$4)</f>
        <v>0</v>
      </c>
      <c r="U105" s="208">
        <f>-NPV('Life Cycle Cost Evaluation'!$M$1,U21:U$100)/(1+'Life Cycle Cost Evaluation'!$M$1)^($B20-'Life Cycle Cost Evaluation'!$M$4)</f>
        <v>0</v>
      </c>
      <c r="V105" s="208">
        <f>-NPV('Life Cycle Cost Evaluation'!$M$1,V21:V$100)/(1+'Life Cycle Cost Evaluation'!$M$1)^($B20-'Life Cycle Cost Evaluation'!$M$4)</f>
        <v>0</v>
      </c>
      <c r="W105" s="208">
        <f>-NPV('Life Cycle Cost Evaluation'!$M$1,W21:W$100)/(1+'Life Cycle Cost Evaluation'!$M$1)^($B20-'Life Cycle Cost Evaluation'!$M$4)</f>
        <v>0</v>
      </c>
      <c r="X105" s="208">
        <f>-NPV('Life Cycle Cost Evaluation'!$M$1,X21:X$100)/(1+'Life Cycle Cost Evaluation'!$M$1)^($B20-'Life Cycle Cost Evaluation'!$M$4)</f>
        <v>0</v>
      </c>
      <c r="Y105" s="208">
        <f>-NPV('Life Cycle Cost Evaluation'!$M$1,Y21:Y$100)/(1+'Life Cycle Cost Evaluation'!$M$1)^($B20-'Life Cycle Cost Evaluation'!$M$4)</f>
        <v>0</v>
      </c>
      <c r="Z105" s="208">
        <f>-NPV('Life Cycle Cost Evaluation'!$M$1,Z21:Z$100)/(1+'Life Cycle Cost Evaluation'!$M$1)^($B20-'Life Cycle Cost Evaluation'!$M$4)</f>
        <v>0</v>
      </c>
      <c r="AA105" s="208">
        <f>-NPV('Life Cycle Cost Evaluation'!$M$1,AA21:AA$100)/(1+'Life Cycle Cost Evaluation'!$M$1)^($B20-'Life Cycle Cost Evaluation'!$M$4)</f>
        <v>0</v>
      </c>
      <c r="AB105" s="208">
        <f>-NPV('Life Cycle Cost Evaluation'!$M$1,AB21:AB$100)/(1+'Life Cycle Cost Evaluation'!$M$1)^($B20-'Life Cycle Cost Evaluation'!$M$4)</f>
        <v>0</v>
      </c>
      <c r="AC105" s="208">
        <f>-NPV('Life Cycle Cost Evaluation'!$M$1,AC21:AC$100)/(1+'Life Cycle Cost Evaluation'!$M$1)^($B20-'Life Cycle Cost Evaluation'!$M$4)</f>
        <v>0</v>
      </c>
      <c r="AD105" s="208">
        <f>-NPV('Life Cycle Cost Evaluation'!$M$1,AD21:AD$100)/(1+'Life Cycle Cost Evaluation'!$M$1)^($B20-'Life Cycle Cost Evaluation'!$M$4)</f>
        <v>0</v>
      </c>
      <c r="AE105" s="208">
        <f>-NPV('Life Cycle Cost Evaluation'!$M$1,AE21:AE$100)/(1+'Life Cycle Cost Evaluation'!$M$1)^($B20-'Life Cycle Cost Evaluation'!$M$4)</f>
        <v>0</v>
      </c>
      <c r="AF105" s="208">
        <f>-NPV('Life Cycle Cost Evaluation'!$M$1,AF21:AF$100)/(1+'Life Cycle Cost Evaluation'!$M$1)^($B20-'Life Cycle Cost Evaluation'!$M$4)</f>
        <v>0</v>
      </c>
      <c r="AG105" s="208">
        <f>-NPV('Life Cycle Cost Evaluation'!$M$1,AG21:AG$100)/(1+'Life Cycle Cost Evaluation'!$M$1)^($B20-'Life Cycle Cost Evaluation'!$M$4)</f>
        <v>0</v>
      </c>
      <c r="AH105" s="208">
        <f>-NPV('Life Cycle Cost Evaluation'!$M$1,AH21:AH$100)/(1+'Life Cycle Cost Evaluation'!$M$1)^($B20-'Life Cycle Cost Evaluation'!$M$4)</f>
        <v>0</v>
      </c>
      <c r="AI105" s="208">
        <f>-NPV('Life Cycle Cost Evaluation'!$M$1,AI21:AI$100)/(1+'Life Cycle Cost Evaluation'!$M$1)^($B20-'Life Cycle Cost Evaluation'!$M$4)</f>
        <v>0</v>
      </c>
      <c r="AJ105" s="208">
        <f>-NPV('Life Cycle Cost Evaluation'!$M$1,AJ21:AJ$100)/(1+'Life Cycle Cost Evaluation'!$M$1)^($B20-'Life Cycle Cost Evaluation'!$M$4)</f>
        <v>0</v>
      </c>
      <c r="AK105" s="208">
        <f>-NPV('Life Cycle Cost Evaluation'!$M$1,AK21:AK$100)/(1+'Life Cycle Cost Evaluation'!$M$1)^($B20-'Life Cycle Cost Evaluation'!$M$4)</f>
        <v>0</v>
      </c>
      <c r="AL105" s="208">
        <f>-NPV('Life Cycle Cost Evaluation'!$M$1,AL21:AL$100)/(1+'Life Cycle Cost Evaluation'!$M$1)^($B20-'Life Cycle Cost Evaluation'!$M$4)</f>
        <v>0</v>
      </c>
      <c r="AM105" s="208">
        <f>-NPV('Life Cycle Cost Evaluation'!$M$1,AM21:AM$100)/(1+'Life Cycle Cost Evaluation'!$M$1)^($B20-'Life Cycle Cost Evaluation'!$M$4)</f>
        <v>0</v>
      </c>
      <c r="AN105" s="208">
        <f>-NPV('Life Cycle Cost Evaluation'!$M$1,AN21:AN$100)/(1+'Life Cycle Cost Evaluation'!$M$1)^($B20-'Life Cycle Cost Evaluation'!$M$4)</f>
        <v>0</v>
      </c>
      <c r="AO105" s="208">
        <f>-NPV('Life Cycle Cost Evaluation'!$M$1,AO21:AO$100)/(1+'Life Cycle Cost Evaluation'!$M$1)^($B20-'Life Cycle Cost Evaluation'!$M$4)</f>
        <v>0</v>
      </c>
      <c r="AP105" s="208">
        <f>-NPV('Life Cycle Cost Evaluation'!$M$1,AP21:AP$100)/(1+'Life Cycle Cost Evaluation'!$M$1)^($B20-'Life Cycle Cost Evaluation'!$M$4)</f>
        <v>0</v>
      </c>
      <c r="AQ105" s="208">
        <f>-NPV('Life Cycle Cost Evaluation'!$M$1,AQ21:AQ$100)/(1+'Life Cycle Cost Evaluation'!$M$1)^($B20-'Life Cycle Cost Evaluation'!$M$4)</f>
        <v>0</v>
      </c>
      <c r="AR105" s="208">
        <f>-NPV('Life Cycle Cost Evaluation'!$M$1,AR21:AR$100)/(1+'Life Cycle Cost Evaluation'!$M$1)^($B20-'Life Cycle Cost Evaluation'!$M$4)</f>
        <v>0</v>
      </c>
      <c r="AS105" s="208">
        <f>-NPV('Life Cycle Cost Evaluation'!$M$1,AS21:AS$100)/(1+'Life Cycle Cost Evaluation'!$M$1)^($B20-'Life Cycle Cost Evaluation'!$M$4)</f>
        <v>0</v>
      </c>
      <c r="AT105" s="208">
        <f>-NPV('Life Cycle Cost Evaluation'!$M$1,AT21:AT$100)/(1+'Life Cycle Cost Evaluation'!$M$1)^($B20-'Life Cycle Cost Evaluation'!$M$4)</f>
        <v>0</v>
      </c>
      <c r="AU105" s="208">
        <f>-NPV('Life Cycle Cost Evaluation'!$M$1,AU21:AU$100)/(1+'Life Cycle Cost Evaluation'!$M$1)^($B20-'Life Cycle Cost Evaluation'!$M$4)</f>
        <v>0</v>
      </c>
      <c r="AV105" s="208">
        <f>-NPV('Life Cycle Cost Evaluation'!$M$1,AV21:AV$100)/(1+'Life Cycle Cost Evaluation'!$M$1)^($B20-'Life Cycle Cost Evaluation'!$M$4)</f>
        <v>0</v>
      </c>
      <c r="AW105" s="208">
        <f>-NPV('Life Cycle Cost Evaluation'!$M$1,AW21:AW$100)/(1+'Life Cycle Cost Evaluation'!$M$1)^($B20-'Life Cycle Cost Evaluation'!$M$4)</f>
        <v>0</v>
      </c>
      <c r="AX105" s="208">
        <f>-NPV('Life Cycle Cost Evaluation'!$M$1,AX21:AX$100)/(1+'Life Cycle Cost Evaluation'!$M$1)^($B20-'Life Cycle Cost Evaluation'!$M$4)</f>
        <v>0</v>
      </c>
      <c r="AY105" s="208">
        <f>-NPV('Life Cycle Cost Evaluation'!$M$1,AY21:AY$100)/(1+'Life Cycle Cost Evaluation'!$M$1)^($B20-'Life Cycle Cost Evaluation'!$M$4)</f>
        <v>0</v>
      </c>
      <c r="AZ105" s="208">
        <f>-NPV('Life Cycle Cost Evaluation'!$M$1,AZ21:AZ$100)/(1+'Life Cycle Cost Evaluation'!$M$1)^($B20-'Life Cycle Cost Evaluation'!$M$4)</f>
        <v>0</v>
      </c>
      <c r="BA105" s="208">
        <f>-NPV('Life Cycle Cost Evaluation'!$M$1,BA21:BA$100)/(1+'Life Cycle Cost Evaluation'!$M$1)^($B20-'Life Cycle Cost Evaluation'!$M$4)</f>
        <v>0</v>
      </c>
      <c r="BB105" s="208">
        <f>-NPV('Life Cycle Cost Evaluation'!$M$1,BB21:BB$100)/(1+'Life Cycle Cost Evaluation'!$M$1)^($B20-'Life Cycle Cost Evaluation'!$M$4)</f>
        <v>0</v>
      </c>
      <c r="BC105" s="208">
        <f>-NPV('Life Cycle Cost Evaluation'!$M$1,BC21:BC$100)/(1+'Life Cycle Cost Evaluation'!$M$1)^($B20-'Life Cycle Cost Evaluation'!$M$4)</f>
        <v>0</v>
      </c>
      <c r="BD105" s="208">
        <f>-NPV('Life Cycle Cost Evaluation'!$M$1,BD21:BD$100)/(1+'Life Cycle Cost Evaluation'!$M$1)^($B20-'Life Cycle Cost Evaluation'!$M$4)</f>
        <v>0</v>
      </c>
      <c r="BE105" s="208">
        <f>-NPV('Life Cycle Cost Evaluation'!$M$1,BE21:BE$100)/(1+'Life Cycle Cost Evaluation'!$M$1)^($B20-'Life Cycle Cost Evaluation'!$M$4)</f>
        <v>0</v>
      </c>
      <c r="BF105" s="208">
        <f>-NPV('Life Cycle Cost Evaluation'!$M$1,BF21:BF$100)/(1+'Life Cycle Cost Evaluation'!$M$1)^($B20-'Life Cycle Cost Evaluation'!$M$4)</f>
        <v>0</v>
      </c>
      <c r="BG105" s="208">
        <f>-NPV('Life Cycle Cost Evaluation'!$M$1,BG21:BG$100)/(1+'Life Cycle Cost Evaluation'!$M$1)^($B20-'Life Cycle Cost Evaluation'!$M$4)</f>
        <v>0</v>
      </c>
      <c r="BH105" s="208">
        <f>-NPV('Life Cycle Cost Evaluation'!$M$1,BH21:BH$100)/(1+'Life Cycle Cost Evaluation'!$M$1)^($B20-'Life Cycle Cost Evaluation'!$M$4)</f>
        <v>0</v>
      </c>
      <c r="BI105" s="208">
        <f>-NPV('Life Cycle Cost Evaluation'!$M$1,BI21:BI$100)/(1+'Life Cycle Cost Evaluation'!$M$1)^($B20-'Life Cycle Cost Evaluation'!$M$4)</f>
        <v>0</v>
      </c>
      <c r="BJ105" s="208">
        <f>-NPV('Life Cycle Cost Evaluation'!$M$1,BJ21:BJ$100)/(1+'Life Cycle Cost Evaluation'!$M$1)^($B20-'Life Cycle Cost Evaluation'!$M$4)</f>
        <v>0</v>
      </c>
      <c r="BK105" s="208">
        <f>-NPV('Life Cycle Cost Evaluation'!$M$1,BK21:BK$100)/(1+'Life Cycle Cost Evaluation'!$M$1)^($B20-'Life Cycle Cost Evaluation'!$M$4)</f>
        <v>0</v>
      </c>
      <c r="BL105" s="208">
        <f>-NPV('Life Cycle Cost Evaluation'!$M$1,BL21:BL$100)/(1+'Life Cycle Cost Evaluation'!$M$1)^($B20-'Life Cycle Cost Evaluation'!$M$4)</f>
        <v>0</v>
      </c>
      <c r="BM105" s="208">
        <f>-NPV('Life Cycle Cost Evaluation'!$M$1,BM21:BM$100)/(1+'Life Cycle Cost Evaluation'!$M$1)^($B20-'Life Cycle Cost Evaluation'!$M$4)</f>
        <v>0</v>
      </c>
      <c r="BN105" s="208">
        <f>-NPV('Life Cycle Cost Evaluation'!$M$1,BN21:BN$100)/(1+'Life Cycle Cost Evaluation'!$M$1)^($B20-'Life Cycle Cost Evaluation'!$M$4)</f>
        <v>0</v>
      </c>
      <c r="BO105" s="208">
        <f>-NPV('Life Cycle Cost Evaluation'!$M$1,BO21:BO$100)/(1+'Life Cycle Cost Evaluation'!$M$1)^($B20-'Life Cycle Cost Evaluation'!$M$4)</f>
        <v>0</v>
      </c>
      <c r="BP105" s="208">
        <f>-NPV('Life Cycle Cost Evaluation'!$M$1,BP21:BP$100)/(1+'Life Cycle Cost Evaluation'!$M$1)^($B20-'Life Cycle Cost Evaluation'!$M$4)</f>
        <v>0</v>
      </c>
      <c r="BQ105" s="208">
        <f>-NPV('Life Cycle Cost Evaluation'!$M$1,BQ21:BQ$100)/(1+'Life Cycle Cost Evaluation'!$M$1)^($B20-'Life Cycle Cost Evaluation'!$M$4)</f>
        <v>0</v>
      </c>
      <c r="BR105" s="208">
        <f>-NPV('Life Cycle Cost Evaluation'!$M$1,BR21:BR$100)/(1+'Life Cycle Cost Evaluation'!$M$1)^($B20-'Life Cycle Cost Evaluation'!$M$4)</f>
        <v>0</v>
      </c>
      <c r="BS105" s="208">
        <f>-NPV('Life Cycle Cost Evaluation'!$M$1,BS21:BS$100)/(1+'Life Cycle Cost Evaluation'!$M$1)^($B20-'Life Cycle Cost Evaluation'!$M$4)</f>
        <v>0</v>
      </c>
      <c r="BT105" s="208">
        <f>-NPV('Life Cycle Cost Evaluation'!$M$1,BT21:BT$100)/(1+'Life Cycle Cost Evaluation'!$M$1)^($B20-'Life Cycle Cost Evaluation'!$M$4)</f>
        <v>0</v>
      </c>
      <c r="BU105" s="208">
        <f>-NPV('Life Cycle Cost Evaluation'!$M$1,BU21:BU$100)/(1+'Life Cycle Cost Evaluation'!$M$1)^($B20-'Life Cycle Cost Evaluation'!$M$4)</f>
        <v>0</v>
      </c>
      <c r="BV105" s="208">
        <f>-NPV('Life Cycle Cost Evaluation'!$M$1,BV21:BV$100)/(1+'Life Cycle Cost Evaluation'!$M$1)^($B20-'Life Cycle Cost Evaluation'!$M$4)</f>
        <v>0</v>
      </c>
      <c r="BW105" s="208">
        <f>-NPV('Life Cycle Cost Evaluation'!$M$1,BW21:BW$100)/(1+'Life Cycle Cost Evaluation'!$M$1)^($B20-'Life Cycle Cost Evaluation'!$M$4)</f>
        <v>0</v>
      </c>
      <c r="BX105" s="208">
        <f>-NPV('Life Cycle Cost Evaluation'!$M$1,BX21:BX$100)/(1+'Life Cycle Cost Evaluation'!$M$1)^($B20-'Life Cycle Cost Evaluation'!$M$4)</f>
        <v>0</v>
      </c>
      <c r="BY105" s="208">
        <f>-NPV('Life Cycle Cost Evaluation'!$M$1,BY21:BY$100)/(1+'Life Cycle Cost Evaluation'!$M$1)^($B20-'Life Cycle Cost Evaluation'!$M$4)</f>
        <v>0</v>
      </c>
      <c r="BZ105" s="208">
        <f>-NPV('Life Cycle Cost Evaluation'!$M$1,BZ21:BZ$100)/(1+'Life Cycle Cost Evaluation'!$M$1)^($B20-'Life Cycle Cost Evaluation'!$M$4)</f>
        <v>0</v>
      </c>
      <c r="CA105" s="208">
        <f>-NPV('Life Cycle Cost Evaluation'!$M$1,CA21:CA$100)/(1+'Life Cycle Cost Evaluation'!$M$1)^($B20-'Life Cycle Cost Evaluation'!$M$4)</f>
        <v>0</v>
      </c>
      <c r="CB105" s="208">
        <f>-NPV('Life Cycle Cost Evaluation'!$M$1,CB21:CB$100)/(1+'Life Cycle Cost Evaluation'!$M$1)^($B20-'Life Cycle Cost Evaluation'!$M$4)</f>
        <v>0</v>
      </c>
      <c r="CC105" s="208">
        <f>-NPV('Life Cycle Cost Evaluation'!$M$1,CC21:CC$100)/(1+'Life Cycle Cost Evaluation'!$M$1)^($B20-'Life Cycle Cost Evaluation'!$M$4)</f>
        <v>0</v>
      </c>
      <c r="CD105" s="208">
        <f>-NPV('Life Cycle Cost Evaluation'!$M$1,CD21:CD$100)/(1+'Life Cycle Cost Evaluation'!$M$1)^($B20-'Life Cycle Cost Evaluation'!$M$4)</f>
        <v>0</v>
      </c>
      <c r="CE105" s="208">
        <f>-NPV('Life Cycle Cost Evaluation'!$M$1,CE21:CE$100)/(1+'Life Cycle Cost Evaluation'!$M$1)^($B20-'Life Cycle Cost Evaluation'!$M$4)</f>
        <v>0</v>
      </c>
      <c r="CF105" s="208">
        <f>-NPV('Life Cycle Cost Evaluation'!$M$1,CF21:CF$100)/(1+'Life Cycle Cost Evaluation'!$M$1)^($B20-'Life Cycle Cost Evaluation'!$M$4)</f>
        <v>0</v>
      </c>
      <c r="CG105" s="208">
        <f>D105</f>
        <v>0</v>
      </c>
      <c r="CJ105" s="79">
        <v>0</v>
      </c>
    </row>
    <row r="106" spans="2:88" x14ac:dyDescent="0.2">
      <c r="B106" s="86">
        <f t="shared" ref="B106:B169" si="125">B21</f>
        <v>2028</v>
      </c>
      <c r="C106" s="215">
        <v>0</v>
      </c>
      <c r="D106" s="208">
        <f>-NPV('Life Cycle Cost Evaluation'!$M$1,D22:D$100)/(1+'Life Cycle Cost Evaluation'!$M$1)^($B21-'Life Cycle Cost Evaluation'!$M$4)</f>
        <v>0</v>
      </c>
      <c r="E106" s="208">
        <f>-NPV('Life Cycle Cost Evaluation'!$M$1,E22:E$100)/(1+'Life Cycle Cost Evaluation'!$M$1)^($B21-'Life Cycle Cost Evaluation'!$M$4)</f>
        <v>0</v>
      </c>
      <c r="F106" s="208">
        <f>-NPV('Life Cycle Cost Evaluation'!$M$1,F22:F$100)/(1+'Life Cycle Cost Evaluation'!$M$1)^($B21-'Life Cycle Cost Evaluation'!$M$4)</f>
        <v>0</v>
      </c>
      <c r="G106" s="208">
        <f>-NPV('Life Cycle Cost Evaluation'!$M$1,G22:G$100)/(1+'Life Cycle Cost Evaluation'!$M$1)^($B21-'Life Cycle Cost Evaluation'!$M$4)</f>
        <v>0</v>
      </c>
      <c r="H106" s="208">
        <f>-NPV('Life Cycle Cost Evaluation'!$M$1,H22:H$100)/(1+'Life Cycle Cost Evaluation'!$M$1)^($B21-'Life Cycle Cost Evaluation'!$M$4)</f>
        <v>0</v>
      </c>
      <c r="I106" s="208">
        <f>-NPV('Life Cycle Cost Evaluation'!$M$1,I22:I$100)/(1+'Life Cycle Cost Evaluation'!$M$1)^($B21-'Life Cycle Cost Evaluation'!$M$4)</f>
        <v>0</v>
      </c>
      <c r="J106" s="208">
        <f>-NPV('Life Cycle Cost Evaluation'!$M$1,J22:J$100)/(1+'Life Cycle Cost Evaluation'!$M$1)^($B21-'Life Cycle Cost Evaluation'!$M$4)</f>
        <v>0</v>
      </c>
      <c r="K106" s="208">
        <f>-NPV('Life Cycle Cost Evaluation'!$M$1,K22:K$100)/(1+'Life Cycle Cost Evaluation'!$M$1)^($B21-'Life Cycle Cost Evaluation'!$M$4)</f>
        <v>0</v>
      </c>
      <c r="L106" s="208">
        <f>-NPV('Life Cycle Cost Evaluation'!$M$1,L22:L$100)/(1+'Life Cycle Cost Evaluation'!$M$1)^($B21-'Life Cycle Cost Evaluation'!$M$4)</f>
        <v>0</v>
      </c>
      <c r="M106" s="208">
        <f>-NPV('Life Cycle Cost Evaluation'!$M$1,M22:M$100)/(1+'Life Cycle Cost Evaluation'!$M$1)^($B21-'Life Cycle Cost Evaluation'!$M$4)</f>
        <v>0</v>
      </c>
      <c r="N106" s="208">
        <f>-NPV('Life Cycle Cost Evaluation'!$M$1,N22:N$100)/(1+'Life Cycle Cost Evaluation'!$M$1)^($B21-'Life Cycle Cost Evaluation'!$M$4)</f>
        <v>0</v>
      </c>
      <c r="O106" s="208">
        <f>-NPV('Life Cycle Cost Evaluation'!$M$1,O22:O$100)/(1+'Life Cycle Cost Evaluation'!$M$1)^($B21-'Life Cycle Cost Evaluation'!$M$4)</f>
        <v>0</v>
      </c>
      <c r="P106" s="208">
        <f>-NPV('Life Cycle Cost Evaluation'!$M$1,P22:P$100)/(1+'Life Cycle Cost Evaluation'!$M$1)^($B21-'Life Cycle Cost Evaluation'!$M$4)</f>
        <v>0</v>
      </c>
      <c r="Q106" s="208">
        <f>-NPV('Life Cycle Cost Evaluation'!$M$1,Q22:Q$100)/(1+'Life Cycle Cost Evaluation'!$M$1)^($B21-'Life Cycle Cost Evaluation'!$M$4)</f>
        <v>0</v>
      </c>
      <c r="R106" s="208">
        <f>-NPV('Life Cycle Cost Evaluation'!$M$1,R22:R$100)/(1+'Life Cycle Cost Evaluation'!$M$1)^($B21-'Life Cycle Cost Evaluation'!$M$4)</f>
        <v>0</v>
      </c>
      <c r="S106" s="208">
        <f>-NPV('Life Cycle Cost Evaluation'!$M$1,S22:S$100)/(1+'Life Cycle Cost Evaluation'!$M$1)^($B21-'Life Cycle Cost Evaluation'!$M$4)</f>
        <v>0</v>
      </c>
      <c r="T106" s="208">
        <f>-NPV('Life Cycle Cost Evaluation'!$M$1,T22:T$100)/(1+'Life Cycle Cost Evaluation'!$M$1)^($B21-'Life Cycle Cost Evaluation'!$M$4)</f>
        <v>0</v>
      </c>
      <c r="U106" s="208">
        <f>-NPV('Life Cycle Cost Evaluation'!$M$1,U22:U$100)/(1+'Life Cycle Cost Evaluation'!$M$1)^($B21-'Life Cycle Cost Evaluation'!$M$4)</f>
        <v>0</v>
      </c>
      <c r="V106" s="208">
        <f>-NPV('Life Cycle Cost Evaluation'!$M$1,V22:V$100)/(1+'Life Cycle Cost Evaluation'!$M$1)^($B21-'Life Cycle Cost Evaluation'!$M$4)</f>
        <v>0</v>
      </c>
      <c r="W106" s="208">
        <f>-NPV('Life Cycle Cost Evaluation'!$M$1,W22:W$100)/(1+'Life Cycle Cost Evaluation'!$M$1)^($B21-'Life Cycle Cost Evaluation'!$M$4)</f>
        <v>0</v>
      </c>
      <c r="X106" s="208">
        <f>-NPV('Life Cycle Cost Evaluation'!$M$1,X22:X$100)/(1+'Life Cycle Cost Evaluation'!$M$1)^($B21-'Life Cycle Cost Evaluation'!$M$4)</f>
        <v>0</v>
      </c>
      <c r="Y106" s="208">
        <f>-NPV('Life Cycle Cost Evaluation'!$M$1,Y22:Y$100)/(1+'Life Cycle Cost Evaluation'!$M$1)^($B21-'Life Cycle Cost Evaluation'!$M$4)</f>
        <v>0</v>
      </c>
      <c r="Z106" s="208">
        <f>-NPV('Life Cycle Cost Evaluation'!$M$1,Z22:Z$100)/(1+'Life Cycle Cost Evaluation'!$M$1)^($B21-'Life Cycle Cost Evaluation'!$M$4)</f>
        <v>0</v>
      </c>
      <c r="AA106" s="208">
        <f>-NPV('Life Cycle Cost Evaluation'!$M$1,AA22:AA$100)/(1+'Life Cycle Cost Evaluation'!$M$1)^($B21-'Life Cycle Cost Evaluation'!$M$4)</f>
        <v>0</v>
      </c>
      <c r="AB106" s="208">
        <f>-NPV('Life Cycle Cost Evaluation'!$M$1,AB22:AB$100)/(1+'Life Cycle Cost Evaluation'!$M$1)^($B21-'Life Cycle Cost Evaluation'!$M$4)</f>
        <v>0</v>
      </c>
      <c r="AC106" s="208">
        <f>-NPV('Life Cycle Cost Evaluation'!$M$1,AC22:AC$100)/(1+'Life Cycle Cost Evaluation'!$M$1)^($B21-'Life Cycle Cost Evaluation'!$M$4)</f>
        <v>0</v>
      </c>
      <c r="AD106" s="208">
        <f>-NPV('Life Cycle Cost Evaluation'!$M$1,AD22:AD$100)/(1+'Life Cycle Cost Evaluation'!$M$1)^($B21-'Life Cycle Cost Evaluation'!$M$4)</f>
        <v>0</v>
      </c>
      <c r="AE106" s="208">
        <f>-NPV('Life Cycle Cost Evaluation'!$M$1,AE22:AE$100)/(1+'Life Cycle Cost Evaluation'!$M$1)^($B21-'Life Cycle Cost Evaluation'!$M$4)</f>
        <v>0</v>
      </c>
      <c r="AF106" s="208">
        <f>-NPV('Life Cycle Cost Evaluation'!$M$1,AF22:AF$100)/(1+'Life Cycle Cost Evaluation'!$M$1)^($B21-'Life Cycle Cost Evaluation'!$M$4)</f>
        <v>0</v>
      </c>
      <c r="AG106" s="208">
        <f>-NPV('Life Cycle Cost Evaluation'!$M$1,AG22:AG$100)/(1+'Life Cycle Cost Evaluation'!$M$1)^($B21-'Life Cycle Cost Evaluation'!$M$4)</f>
        <v>0</v>
      </c>
      <c r="AH106" s="208">
        <f>-NPV('Life Cycle Cost Evaluation'!$M$1,AH22:AH$100)/(1+'Life Cycle Cost Evaluation'!$M$1)^($B21-'Life Cycle Cost Evaluation'!$M$4)</f>
        <v>0</v>
      </c>
      <c r="AI106" s="208">
        <f>-NPV('Life Cycle Cost Evaluation'!$M$1,AI22:AI$100)/(1+'Life Cycle Cost Evaluation'!$M$1)^($B21-'Life Cycle Cost Evaluation'!$M$4)</f>
        <v>0</v>
      </c>
      <c r="AJ106" s="208">
        <f>-NPV('Life Cycle Cost Evaluation'!$M$1,AJ22:AJ$100)/(1+'Life Cycle Cost Evaluation'!$M$1)^($B21-'Life Cycle Cost Evaluation'!$M$4)</f>
        <v>0</v>
      </c>
      <c r="AK106" s="208">
        <f>-NPV('Life Cycle Cost Evaluation'!$M$1,AK22:AK$100)/(1+'Life Cycle Cost Evaluation'!$M$1)^($B21-'Life Cycle Cost Evaluation'!$M$4)</f>
        <v>0</v>
      </c>
      <c r="AL106" s="208">
        <f>-NPV('Life Cycle Cost Evaluation'!$M$1,AL22:AL$100)/(1+'Life Cycle Cost Evaluation'!$M$1)^($B21-'Life Cycle Cost Evaluation'!$M$4)</f>
        <v>0</v>
      </c>
      <c r="AM106" s="208">
        <f>-NPV('Life Cycle Cost Evaluation'!$M$1,AM22:AM$100)/(1+'Life Cycle Cost Evaluation'!$M$1)^($B21-'Life Cycle Cost Evaluation'!$M$4)</f>
        <v>0</v>
      </c>
      <c r="AN106" s="208">
        <f>-NPV('Life Cycle Cost Evaluation'!$M$1,AN22:AN$100)/(1+'Life Cycle Cost Evaluation'!$M$1)^($B21-'Life Cycle Cost Evaluation'!$M$4)</f>
        <v>0</v>
      </c>
      <c r="AO106" s="208">
        <f>-NPV('Life Cycle Cost Evaluation'!$M$1,AO22:AO$100)/(1+'Life Cycle Cost Evaluation'!$M$1)^($B21-'Life Cycle Cost Evaluation'!$M$4)</f>
        <v>0</v>
      </c>
      <c r="AP106" s="208">
        <f>-NPV('Life Cycle Cost Evaluation'!$M$1,AP22:AP$100)/(1+'Life Cycle Cost Evaluation'!$M$1)^($B21-'Life Cycle Cost Evaluation'!$M$4)</f>
        <v>0</v>
      </c>
      <c r="AQ106" s="208">
        <f>-NPV('Life Cycle Cost Evaluation'!$M$1,AQ22:AQ$100)/(1+'Life Cycle Cost Evaluation'!$M$1)^($B21-'Life Cycle Cost Evaluation'!$M$4)</f>
        <v>0</v>
      </c>
      <c r="AR106" s="208">
        <f>-NPV('Life Cycle Cost Evaluation'!$M$1,AR22:AR$100)/(1+'Life Cycle Cost Evaluation'!$M$1)^($B21-'Life Cycle Cost Evaluation'!$M$4)</f>
        <v>0</v>
      </c>
      <c r="AS106" s="208">
        <f>-NPV('Life Cycle Cost Evaluation'!$M$1,AS22:AS$100)/(1+'Life Cycle Cost Evaluation'!$M$1)^($B21-'Life Cycle Cost Evaluation'!$M$4)</f>
        <v>0</v>
      </c>
      <c r="AT106" s="208">
        <f>-NPV('Life Cycle Cost Evaluation'!$M$1,AT22:AT$100)/(1+'Life Cycle Cost Evaluation'!$M$1)^($B21-'Life Cycle Cost Evaluation'!$M$4)</f>
        <v>0</v>
      </c>
      <c r="AU106" s="208">
        <f>-NPV('Life Cycle Cost Evaluation'!$M$1,AU22:AU$100)/(1+'Life Cycle Cost Evaluation'!$M$1)^($B21-'Life Cycle Cost Evaluation'!$M$4)</f>
        <v>0</v>
      </c>
      <c r="AV106" s="208">
        <f>-NPV('Life Cycle Cost Evaluation'!$M$1,AV22:AV$100)/(1+'Life Cycle Cost Evaluation'!$M$1)^($B21-'Life Cycle Cost Evaluation'!$M$4)</f>
        <v>0</v>
      </c>
      <c r="AW106" s="208">
        <f>-NPV('Life Cycle Cost Evaluation'!$M$1,AW22:AW$100)/(1+'Life Cycle Cost Evaluation'!$M$1)^($B21-'Life Cycle Cost Evaluation'!$M$4)</f>
        <v>0</v>
      </c>
      <c r="AX106" s="208">
        <f>-NPV('Life Cycle Cost Evaluation'!$M$1,AX22:AX$100)/(1+'Life Cycle Cost Evaluation'!$M$1)^($B21-'Life Cycle Cost Evaluation'!$M$4)</f>
        <v>0</v>
      </c>
      <c r="AY106" s="208">
        <f>-NPV('Life Cycle Cost Evaluation'!$M$1,AY22:AY$100)/(1+'Life Cycle Cost Evaluation'!$M$1)^($B21-'Life Cycle Cost Evaluation'!$M$4)</f>
        <v>0</v>
      </c>
      <c r="AZ106" s="208">
        <f>-NPV('Life Cycle Cost Evaluation'!$M$1,AZ22:AZ$100)/(1+'Life Cycle Cost Evaluation'!$M$1)^($B21-'Life Cycle Cost Evaluation'!$M$4)</f>
        <v>0</v>
      </c>
      <c r="BA106" s="208">
        <f>-NPV('Life Cycle Cost Evaluation'!$M$1,BA22:BA$100)/(1+'Life Cycle Cost Evaluation'!$M$1)^($B21-'Life Cycle Cost Evaluation'!$M$4)</f>
        <v>0</v>
      </c>
      <c r="BB106" s="208">
        <f>-NPV('Life Cycle Cost Evaluation'!$M$1,BB22:BB$100)/(1+'Life Cycle Cost Evaluation'!$M$1)^($B21-'Life Cycle Cost Evaluation'!$M$4)</f>
        <v>0</v>
      </c>
      <c r="BC106" s="208">
        <f>-NPV('Life Cycle Cost Evaluation'!$M$1,BC22:BC$100)/(1+'Life Cycle Cost Evaluation'!$M$1)^($B21-'Life Cycle Cost Evaluation'!$M$4)</f>
        <v>0</v>
      </c>
      <c r="BD106" s="208">
        <f>-NPV('Life Cycle Cost Evaluation'!$M$1,BD22:BD$100)/(1+'Life Cycle Cost Evaluation'!$M$1)^($B21-'Life Cycle Cost Evaluation'!$M$4)</f>
        <v>0</v>
      </c>
      <c r="BE106" s="208">
        <f>-NPV('Life Cycle Cost Evaluation'!$M$1,BE22:BE$100)/(1+'Life Cycle Cost Evaluation'!$M$1)^($B21-'Life Cycle Cost Evaluation'!$M$4)</f>
        <v>0</v>
      </c>
      <c r="BF106" s="208">
        <f>-NPV('Life Cycle Cost Evaluation'!$M$1,BF22:BF$100)/(1+'Life Cycle Cost Evaluation'!$M$1)^($B21-'Life Cycle Cost Evaluation'!$M$4)</f>
        <v>0</v>
      </c>
      <c r="BG106" s="208">
        <f>-NPV('Life Cycle Cost Evaluation'!$M$1,BG22:BG$100)/(1+'Life Cycle Cost Evaluation'!$M$1)^($B21-'Life Cycle Cost Evaluation'!$M$4)</f>
        <v>0</v>
      </c>
      <c r="BH106" s="208">
        <f>-NPV('Life Cycle Cost Evaluation'!$M$1,BH22:BH$100)/(1+'Life Cycle Cost Evaluation'!$M$1)^($B21-'Life Cycle Cost Evaluation'!$M$4)</f>
        <v>0</v>
      </c>
      <c r="BI106" s="208">
        <f>-NPV('Life Cycle Cost Evaluation'!$M$1,BI22:BI$100)/(1+'Life Cycle Cost Evaluation'!$M$1)^($B21-'Life Cycle Cost Evaluation'!$M$4)</f>
        <v>0</v>
      </c>
      <c r="BJ106" s="208">
        <f>-NPV('Life Cycle Cost Evaluation'!$M$1,BJ22:BJ$100)/(1+'Life Cycle Cost Evaluation'!$M$1)^($B21-'Life Cycle Cost Evaluation'!$M$4)</f>
        <v>0</v>
      </c>
      <c r="BK106" s="208">
        <f>-NPV('Life Cycle Cost Evaluation'!$M$1,BK22:BK$100)/(1+'Life Cycle Cost Evaluation'!$M$1)^($B21-'Life Cycle Cost Evaluation'!$M$4)</f>
        <v>0</v>
      </c>
      <c r="BL106" s="208">
        <f>-NPV('Life Cycle Cost Evaluation'!$M$1,BL22:BL$100)/(1+'Life Cycle Cost Evaluation'!$M$1)^($B21-'Life Cycle Cost Evaluation'!$M$4)</f>
        <v>0</v>
      </c>
      <c r="BM106" s="208">
        <f>-NPV('Life Cycle Cost Evaluation'!$M$1,BM22:BM$100)/(1+'Life Cycle Cost Evaluation'!$M$1)^($B21-'Life Cycle Cost Evaluation'!$M$4)</f>
        <v>0</v>
      </c>
      <c r="BN106" s="208">
        <f>-NPV('Life Cycle Cost Evaluation'!$M$1,BN22:BN$100)/(1+'Life Cycle Cost Evaluation'!$M$1)^($B21-'Life Cycle Cost Evaluation'!$M$4)</f>
        <v>0</v>
      </c>
      <c r="BO106" s="208">
        <f>-NPV('Life Cycle Cost Evaluation'!$M$1,BO22:BO$100)/(1+'Life Cycle Cost Evaluation'!$M$1)^($B21-'Life Cycle Cost Evaluation'!$M$4)</f>
        <v>0</v>
      </c>
      <c r="BP106" s="208">
        <f>-NPV('Life Cycle Cost Evaluation'!$M$1,BP22:BP$100)/(1+'Life Cycle Cost Evaluation'!$M$1)^($B21-'Life Cycle Cost Evaluation'!$M$4)</f>
        <v>0</v>
      </c>
      <c r="BQ106" s="208">
        <f>-NPV('Life Cycle Cost Evaluation'!$M$1,BQ22:BQ$100)/(1+'Life Cycle Cost Evaluation'!$M$1)^($B21-'Life Cycle Cost Evaluation'!$M$4)</f>
        <v>0</v>
      </c>
      <c r="BR106" s="208">
        <f>-NPV('Life Cycle Cost Evaluation'!$M$1,BR22:BR$100)/(1+'Life Cycle Cost Evaluation'!$M$1)^($B21-'Life Cycle Cost Evaluation'!$M$4)</f>
        <v>0</v>
      </c>
      <c r="BS106" s="208">
        <f>-NPV('Life Cycle Cost Evaluation'!$M$1,BS22:BS$100)/(1+'Life Cycle Cost Evaluation'!$M$1)^($B21-'Life Cycle Cost Evaluation'!$M$4)</f>
        <v>0</v>
      </c>
      <c r="BT106" s="208">
        <f>-NPV('Life Cycle Cost Evaluation'!$M$1,BT22:BT$100)/(1+'Life Cycle Cost Evaluation'!$M$1)^($B21-'Life Cycle Cost Evaluation'!$M$4)</f>
        <v>0</v>
      </c>
      <c r="BU106" s="208">
        <f>-NPV('Life Cycle Cost Evaluation'!$M$1,BU22:BU$100)/(1+'Life Cycle Cost Evaluation'!$M$1)^($B21-'Life Cycle Cost Evaluation'!$M$4)</f>
        <v>0</v>
      </c>
      <c r="BV106" s="208">
        <f>-NPV('Life Cycle Cost Evaluation'!$M$1,BV22:BV$100)/(1+'Life Cycle Cost Evaluation'!$M$1)^($B21-'Life Cycle Cost Evaluation'!$M$4)</f>
        <v>0</v>
      </c>
      <c r="BW106" s="208">
        <f>-NPV('Life Cycle Cost Evaluation'!$M$1,BW22:BW$100)/(1+'Life Cycle Cost Evaluation'!$M$1)^($B21-'Life Cycle Cost Evaluation'!$M$4)</f>
        <v>0</v>
      </c>
      <c r="BX106" s="208">
        <f>-NPV('Life Cycle Cost Evaluation'!$M$1,BX22:BX$100)/(1+'Life Cycle Cost Evaluation'!$M$1)^($B21-'Life Cycle Cost Evaluation'!$M$4)</f>
        <v>0</v>
      </c>
      <c r="BY106" s="208">
        <f>-NPV('Life Cycle Cost Evaluation'!$M$1,BY22:BY$100)/(1+'Life Cycle Cost Evaluation'!$M$1)^($B21-'Life Cycle Cost Evaluation'!$M$4)</f>
        <v>0</v>
      </c>
      <c r="BZ106" s="208">
        <f>-NPV('Life Cycle Cost Evaluation'!$M$1,BZ22:BZ$100)/(1+'Life Cycle Cost Evaluation'!$M$1)^($B21-'Life Cycle Cost Evaluation'!$M$4)</f>
        <v>0</v>
      </c>
      <c r="CA106" s="208">
        <f>-NPV('Life Cycle Cost Evaluation'!$M$1,CA22:CA$100)/(1+'Life Cycle Cost Evaluation'!$M$1)^($B21-'Life Cycle Cost Evaluation'!$M$4)</f>
        <v>0</v>
      </c>
      <c r="CB106" s="208">
        <f>-NPV('Life Cycle Cost Evaluation'!$M$1,CB22:CB$100)/(1+'Life Cycle Cost Evaluation'!$M$1)^($B21-'Life Cycle Cost Evaluation'!$M$4)</f>
        <v>0</v>
      </c>
      <c r="CC106" s="208">
        <f>-NPV('Life Cycle Cost Evaluation'!$M$1,CC22:CC$100)/(1+'Life Cycle Cost Evaluation'!$M$1)^($B21-'Life Cycle Cost Evaluation'!$M$4)</f>
        <v>0</v>
      </c>
      <c r="CD106" s="208">
        <f>-NPV('Life Cycle Cost Evaluation'!$M$1,CD22:CD$100)/(1+'Life Cycle Cost Evaluation'!$M$1)^($B21-'Life Cycle Cost Evaluation'!$M$4)</f>
        <v>0</v>
      </c>
      <c r="CE106" s="208">
        <f>-NPV('Life Cycle Cost Evaluation'!$M$1,CE22:CE$100)/(1+'Life Cycle Cost Evaluation'!$M$1)^($B21-'Life Cycle Cost Evaluation'!$M$4)</f>
        <v>0</v>
      </c>
      <c r="CF106" s="208">
        <f>-NPV('Life Cycle Cost Evaluation'!$M$1,CF22:CF$100)/(1+'Life Cycle Cost Evaluation'!$M$1)^($B21-'Life Cycle Cost Evaluation'!$M$4)</f>
        <v>0</v>
      </c>
      <c r="CG106" s="208">
        <f>SUM(D106:E106)</f>
        <v>0</v>
      </c>
      <c r="CJ106" s="79">
        <v>0</v>
      </c>
    </row>
    <row r="107" spans="2:88" x14ac:dyDescent="0.2">
      <c r="B107" s="86">
        <f t="shared" si="125"/>
        <v>2029</v>
      </c>
      <c r="C107" s="215">
        <v>0</v>
      </c>
      <c r="D107" s="208">
        <f>-NPV('Life Cycle Cost Evaluation'!$M$1,D23:D$100)/(1+'Life Cycle Cost Evaluation'!$M$1)^($B22-'Life Cycle Cost Evaluation'!$M$4)</f>
        <v>0</v>
      </c>
      <c r="E107" s="208">
        <f>-NPV('Life Cycle Cost Evaluation'!$M$1,E23:E$100)/(1+'Life Cycle Cost Evaluation'!$M$1)^($B22-'Life Cycle Cost Evaluation'!$M$4)</f>
        <v>0</v>
      </c>
      <c r="F107" s="208">
        <f>-NPV('Life Cycle Cost Evaluation'!$M$1,F23:F$100)/(1+'Life Cycle Cost Evaluation'!$M$1)^($B22-'Life Cycle Cost Evaluation'!$M$4)</f>
        <v>0</v>
      </c>
      <c r="G107" s="208">
        <f>-NPV('Life Cycle Cost Evaluation'!$M$1,G23:G$100)/(1+'Life Cycle Cost Evaluation'!$M$1)^($B22-'Life Cycle Cost Evaluation'!$M$4)</f>
        <v>0</v>
      </c>
      <c r="H107" s="208">
        <f>-NPV('Life Cycle Cost Evaluation'!$M$1,H23:H$100)/(1+'Life Cycle Cost Evaluation'!$M$1)^($B22-'Life Cycle Cost Evaluation'!$M$4)</f>
        <v>0</v>
      </c>
      <c r="I107" s="208">
        <f>-NPV('Life Cycle Cost Evaluation'!$M$1,I23:I$100)/(1+'Life Cycle Cost Evaluation'!$M$1)^($B22-'Life Cycle Cost Evaluation'!$M$4)</f>
        <v>0</v>
      </c>
      <c r="J107" s="208">
        <f>-NPV('Life Cycle Cost Evaluation'!$M$1,J23:J$100)/(1+'Life Cycle Cost Evaluation'!$M$1)^($B22-'Life Cycle Cost Evaluation'!$M$4)</f>
        <v>0</v>
      </c>
      <c r="K107" s="208">
        <f>-NPV('Life Cycle Cost Evaluation'!$M$1,K23:K$100)/(1+'Life Cycle Cost Evaluation'!$M$1)^($B22-'Life Cycle Cost Evaluation'!$M$4)</f>
        <v>0</v>
      </c>
      <c r="L107" s="208">
        <f>-NPV('Life Cycle Cost Evaluation'!$M$1,L23:L$100)/(1+'Life Cycle Cost Evaluation'!$M$1)^($B22-'Life Cycle Cost Evaluation'!$M$4)</f>
        <v>0</v>
      </c>
      <c r="M107" s="208">
        <f>-NPV('Life Cycle Cost Evaluation'!$M$1,M23:M$100)/(1+'Life Cycle Cost Evaluation'!$M$1)^($B22-'Life Cycle Cost Evaluation'!$M$4)</f>
        <v>0</v>
      </c>
      <c r="N107" s="208">
        <f>-NPV('Life Cycle Cost Evaluation'!$M$1,N23:N$100)/(1+'Life Cycle Cost Evaluation'!$M$1)^($B22-'Life Cycle Cost Evaluation'!$M$4)</f>
        <v>0</v>
      </c>
      <c r="O107" s="208">
        <f>-NPV('Life Cycle Cost Evaluation'!$M$1,O23:O$100)/(1+'Life Cycle Cost Evaluation'!$M$1)^($B22-'Life Cycle Cost Evaluation'!$M$4)</f>
        <v>0</v>
      </c>
      <c r="P107" s="208">
        <f>-NPV('Life Cycle Cost Evaluation'!$M$1,P23:P$100)/(1+'Life Cycle Cost Evaluation'!$M$1)^($B22-'Life Cycle Cost Evaluation'!$M$4)</f>
        <v>0</v>
      </c>
      <c r="Q107" s="208">
        <f>-NPV('Life Cycle Cost Evaluation'!$M$1,Q23:Q$100)/(1+'Life Cycle Cost Evaluation'!$M$1)^($B22-'Life Cycle Cost Evaluation'!$M$4)</f>
        <v>0</v>
      </c>
      <c r="R107" s="208">
        <f>-NPV('Life Cycle Cost Evaluation'!$M$1,R23:R$100)/(1+'Life Cycle Cost Evaluation'!$M$1)^($B22-'Life Cycle Cost Evaluation'!$M$4)</f>
        <v>0</v>
      </c>
      <c r="S107" s="208">
        <f>-NPV('Life Cycle Cost Evaluation'!$M$1,S23:S$100)/(1+'Life Cycle Cost Evaluation'!$M$1)^($B22-'Life Cycle Cost Evaluation'!$M$4)</f>
        <v>0</v>
      </c>
      <c r="T107" s="208">
        <f>-NPV('Life Cycle Cost Evaluation'!$M$1,T23:T$100)/(1+'Life Cycle Cost Evaluation'!$M$1)^($B22-'Life Cycle Cost Evaluation'!$M$4)</f>
        <v>0</v>
      </c>
      <c r="U107" s="208">
        <f>-NPV('Life Cycle Cost Evaluation'!$M$1,U23:U$100)/(1+'Life Cycle Cost Evaluation'!$M$1)^($B22-'Life Cycle Cost Evaluation'!$M$4)</f>
        <v>0</v>
      </c>
      <c r="V107" s="208">
        <f>-NPV('Life Cycle Cost Evaluation'!$M$1,V23:V$100)/(1+'Life Cycle Cost Evaluation'!$M$1)^($B22-'Life Cycle Cost Evaluation'!$M$4)</f>
        <v>0</v>
      </c>
      <c r="W107" s="208">
        <f>-NPV('Life Cycle Cost Evaluation'!$M$1,W23:W$100)/(1+'Life Cycle Cost Evaluation'!$M$1)^($B22-'Life Cycle Cost Evaluation'!$M$4)</f>
        <v>0</v>
      </c>
      <c r="X107" s="208">
        <f>-NPV('Life Cycle Cost Evaluation'!$M$1,X23:X$100)/(1+'Life Cycle Cost Evaluation'!$M$1)^($B22-'Life Cycle Cost Evaluation'!$M$4)</f>
        <v>0</v>
      </c>
      <c r="Y107" s="208">
        <f>-NPV('Life Cycle Cost Evaluation'!$M$1,Y23:Y$100)/(1+'Life Cycle Cost Evaluation'!$M$1)^($B22-'Life Cycle Cost Evaluation'!$M$4)</f>
        <v>0</v>
      </c>
      <c r="Z107" s="208">
        <f>-NPV('Life Cycle Cost Evaluation'!$M$1,Z23:Z$100)/(1+'Life Cycle Cost Evaluation'!$M$1)^($B22-'Life Cycle Cost Evaluation'!$M$4)</f>
        <v>0</v>
      </c>
      <c r="AA107" s="208">
        <f>-NPV('Life Cycle Cost Evaluation'!$M$1,AA23:AA$100)/(1+'Life Cycle Cost Evaluation'!$M$1)^($B22-'Life Cycle Cost Evaluation'!$M$4)</f>
        <v>0</v>
      </c>
      <c r="AB107" s="208">
        <f>-NPV('Life Cycle Cost Evaluation'!$M$1,AB23:AB$100)/(1+'Life Cycle Cost Evaluation'!$M$1)^($B22-'Life Cycle Cost Evaluation'!$M$4)</f>
        <v>0</v>
      </c>
      <c r="AC107" s="208">
        <f>-NPV('Life Cycle Cost Evaluation'!$M$1,AC23:AC$100)/(1+'Life Cycle Cost Evaluation'!$M$1)^($B22-'Life Cycle Cost Evaluation'!$M$4)</f>
        <v>0</v>
      </c>
      <c r="AD107" s="208">
        <f>-NPV('Life Cycle Cost Evaluation'!$M$1,AD23:AD$100)/(1+'Life Cycle Cost Evaluation'!$M$1)^($B22-'Life Cycle Cost Evaluation'!$M$4)</f>
        <v>0</v>
      </c>
      <c r="AE107" s="208">
        <f>-NPV('Life Cycle Cost Evaluation'!$M$1,AE23:AE$100)/(1+'Life Cycle Cost Evaluation'!$M$1)^($B22-'Life Cycle Cost Evaluation'!$M$4)</f>
        <v>0</v>
      </c>
      <c r="AF107" s="208">
        <f>-NPV('Life Cycle Cost Evaluation'!$M$1,AF23:AF$100)/(1+'Life Cycle Cost Evaluation'!$M$1)^($B22-'Life Cycle Cost Evaluation'!$M$4)</f>
        <v>0</v>
      </c>
      <c r="AG107" s="208">
        <f>-NPV('Life Cycle Cost Evaluation'!$M$1,AG23:AG$100)/(1+'Life Cycle Cost Evaluation'!$M$1)^($B22-'Life Cycle Cost Evaluation'!$M$4)</f>
        <v>0</v>
      </c>
      <c r="AH107" s="208">
        <f>-NPV('Life Cycle Cost Evaluation'!$M$1,AH23:AH$100)/(1+'Life Cycle Cost Evaluation'!$M$1)^($B22-'Life Cycle Cost Evaluation'!$M$4)</f>
        <v>0</v>
      </c>
      <c r="AI107" s="208">
        <f>-NPV('Life Cycle Cost Evaluation'!$M$1,AI23:AI$100)/(1+'Life Cycle Cost Evaluation'!$M$1)^($B22-'Life Cycle Cost Evaluation'!$M$4)</f>
        <v>0</v>
      </c>
      <c r="AJ107" s="208">
        <f>-NPV('Life Cycle Cost Evaluation'!$M$1,AJ23:AJ$100)/(1+'Life Cycle Cost Evaluation'!$M$1)^($B22-'Life Cycle Cost Evaluation'!$M$4)</f>
        <v>0</v>
      </c>
      <c r="AK107" s="208">
        <f>-NPV('Life Cycle Cost Evaluation'!$M$1,AK23:AK$100)/(1+'Life Cycle Cost Evaluation'!$M$1)^($B22-'Life Cycle Cost Evaluation'!$M$4)</f>
        <v>0</v>
      </c>
      <c r="AL107" s="208">
        <f>-NPV('Life Cycle Cost Evaluation'!$M$1,AL23:AL$100)/(1+'Life Cycle Cost Evaluation'!$M$1)^($B22-'Life Cycle Cost Evaluation'!$M$4)</f>
        <v>0</v>
      </c>
      <c r="AM107" s="208">
        <f>-NPV('Life Cycle Cost Evaluation'!$M$1,AM23:AM$100)/(1+'Life Cycle Cost Evaluation'!$M$1)^($B22-'Life Cycle Cost Evaluation'!$M$4)</f>
        <v>0</v>
      </c>
      <c r="AN107" s="208">
        <f>-NPV('Life Cycle Cost Evaluation'!$M$1,AN23:AN$100)/(1+'Life Cycle Cost Evaluation'!$M$1)^($B22-'Life Cycle Cost Evaluation'!$M$4)</f>
        <v>0</v>
      </c>
      <c r="AO107" s="208">
        <f>-NPV('Life Cycle Cost Evaluation'!$M$1,AO23:AO$100)/(1+'Life Cycle Cost Evaluation'!$M$1)^($B22-'Life Cycle Cost Evaluation'!$M$4)</f>
        <v>0</v>
      </c>
      <c r="AP107" s="208">
        <f>-NPV('Life Cycle Cost Evaluation'!$M$1,AP23:AP$100)/(1+'Life Cycle Cost Evaluation'!$M$1)^($B22-'Life Cycle Cost Evaluation'!$M$4)</f>
        <v>0</v>
      </c>
      <c r="AQ107" s="208">
        <f>-NPV('Life Cycle Cost Evaluation'!$M$1,AQ23:AQ$100)/(1+'Life Cycle Cost Evaluation'!$M$1)^($B22-'Life Cycle Cost Evaluation'!$M$4)</f>
        <v>0</v>
      </c>
      <c r="AR107" s="208">
        <f>-NPV('Life Cycle Cost Evaluation'!$M$1,AR23:AR$100)/(1+'Life Cycle Cost Evaluation'!$M$1)^($B22-'Life Cycle Cost Evaluation'!$M$4)</f>
        <v>0</v>
      </c>
      <c r="AS107" s="208">
        <f>-NPV('Life Cycle Cost Evaluation'!$M$1,AS23:AS$100)/(1+'Life Cycle Cost Evaluation'!$M$1)^($B22-'Life Cycle Cost Evaluation'!$M$4)</f>
        <v>0</v>
      </c>
      <c r="AT107" s="208">
        <f>-NPV('Life Cycle Cost Evaluation'!$M$1,AT23:AT$100)/(1+'Life Cycle Cost Evaluation'!$M$1)^($B22-'Life Cycle Cost Evaluation'!$M$4)</f>
        <v>0</v>
      </c>
      <c r="AU107" s="208">
        <f>-NPV('Life Cycle Cost Evaluation'!$M$1,AU23:AU$100)/(1+'Life Cycle Cost Evaluation'!$M$1)^($B22-'Life Cycle Cost Evaluation'!$M$4)</f>
        <v>0</v>
      </c>
      <c r="AV107" s="208">
        <f>-NPV('Life Cycle Cost Evaluation'!$M$1,AV23:AV$100)/(1+'Life Cycle Cost Evaluation'!$M$1)^($B22-'Life Cycle Cost Evaluation'!$M$4)</f>
        <v>0</v>
      </c>
      <c r="AW107" s="208">
        <f>-NPV('Life Cycle Cost Evaluation'!$M$1,AW23:AW$100)/(1+'Life Cycle Cost Evaluation'!$M$1)^($B22-'Life Cycle Cost Evaluation'!$M$4)</f>
        <v>0</v>
      </c>
      <c r="AX107" s="208">
        <f>-NPV('Life Cycle Cost Evaluation'!$M$1,AX23:AX$100)/(1+'Life Cycle Cost Evaluation'!$M$1)^($B22-'Life Cycle Cost Evaluation'!$M$4)</f>
        <v>0</v>
      </c>
      <c r="AY107" s="208">
        <f>-NPV('Life Cycle Cost Evaluation'!$M$1,AY23:AY$100)/(1+'Life Cycle Cost Evaluation'!$M$1)^($B22-'Life Cycle Cost Evaluation'!$M$4)</f>
        <v>0</v>
      </c>
      <c r="AZ107" s="208">
        <f>-NPV('Life Cycle Cost Evaluation'!$M$1,AZ23:AZ$100)/(1+'Life Cycle Cost Evaluation'!$M$1)^($B22-'Life Cycle Cost Evaluation'!$M$4)</f>
        <v>0</v>
      </c>
      <c r="BA107" s="208">
        <f>-NPV('Life Cycle Cost Evaluation'!$M$1,BA23:BA$100)/(1+'Life Cycle Cost Evaluation'!$M$1)^($B22-'Life Cycle Cost Evaluation'!$M$4)</f>
        <v>0</v>
      </c>
      <c r="BB107" s="208">
        <f>-NPV('Life Cycle Cost Evaluation'!$M$1,BB23:BB$100)/(1+'Life Cycle Cost Evaluation'!$M$1)^($B22-'Life Cycle Cost Evaluation'!$M$4)</f>
        <v>0</v>
      </c>
      <c r="BC107" s="208">
        <f>-NPV('Life Cycle Cost Evaluation'!$M$1,BC23:BC$100)/(1+'Life Cycle Cost Evaluation'!$M$1)^($B22-'Life Cycle Cost Evaluation'!$M$4)</f>
        <v>0</v>
      </c>
      <c r="BD107" s="208">
        <f>-NPV('Life Cycle Cost Evaluation'!$M$1,BD23:BD$100)/(1+'Life Cycle Cost Evaluation'!$M$1)^($B22-'Life Cycle Cost Evaluation'!$M$4)</f>
        <v>0</v>
      </c>
      <c r="BE107" s="208">
        <f>-NPV('Life Cycle Cost Evaluation'!$M$1,BE23:BE$100)/(1+'Life Cycle Cost Evaluation'!$M$1)^($B22-'Life Cycle Cost Evaluation'!$M$4)</f>
        <v>0</v>
      </c>
      <c r="BF107" s="208">
        <f>-NPV('Life Cycle Cost Evaluation'!$M$1,BF23:BF$100)/(1+'Life Cycle Cost Evaluation'!$M$1)^($B22-'Life Cycle Cost Evaluation'!$M$4)</f>
        <v>0</v>
      </c>
      <c r="BG107" s="208">
        <f>-NPV('Life Cycle Cost Evaluation'!$M$1,BG23:BG$100)/(1+'Life Cycle Cost Evaluation'!$M$1)^($B22-'Life Cycle Cost Evaluation'!$M$4)</f>
        <v>0</v>
      </c>
      <c r="BH107" s="208">
        <f>-NPV('Life Cycle Cost Evaluation'!$M$1,BH23:BH$100)/(1+'Life Cycle Cost Evaluation'!$M$1)^($B22-'Life Cycle Cost Evaluation'!$M$4)</f>
        <v>0</v>
      </c>
      <c r="BI107" s="208">
        <f>-NPV('Life Cycle Cost Evaluation'!$M$1,BI23:BI$100)/(1+'Life Cycle Cost Evaluation'!$M$1)^($B22-'Life Cycle Cost Evaluation'!$M$4)</f>
        <v>0</v>
      </c>
      <c r="BJ107" s="208">
        <f>-NPV('Life Cycle Cost Evaluation'!$M$1,BJ23:BJ$100)/(1+'Life Cycle Cost Evaluation'!$M$1)^($B22-'Life Cycle Cost Evaluation'!$M$4)</f>
        <v>0</v>
      </c>
      <c r="BK107" s="208">
        <f>-NPV('Life Cycle Cost Evaluation'!$M$1,BK23:BK$100)/(1+'Life Cycle Cost Evaluation'!$M$1)^($B22-'Life Cycle Cost Evaluation'!$M$4)</f>
        <v>0</v>
      </c>
      <c r="BL107" s="208">
        <f>-NPV('Life Cycle Cost Evaluation'!$M$1,BL23:BL$100)/(1+'Life Cycle Cost Evaluation'!$M$1)^($B22-'Life Cycle Cost Evaluation'!$M$4)</f>
        <v>0</v>
      </c>
      <c r="BM107" s="208">
        <f>-NPV('Life Cycle Cost Evaluation'!$M$1,BM23:BM$100)/(1+'Life Cycle Cost Evaluation'!$M$1)^($B22-'Life Cycle Cost Evaluation'!$M$4)</f>
        <v>0</v>
      </c>
      <c r="BN107" s="208">
        <f>-NPV('Life Cycle Cost Evaluation'!$M$1,BN23:BN$100)/(1+'Life Cycle Cost Evaluation'!$M$1)^($B22-'Life Cycle Cost Evaluation'!$M$4)</f>
        <v>0</v>
      </c>
      <c r="BO107" s="208">
        <f>-NPV('Life Cycle Cost Evaluation'!$M$1,BO23:BO$100)/(1+'Life Cycle Cost Evaluation'!$M$1)^($B22-'Life Cycle Cost Evaluation'!$M$4)</f>
        <v>0</v>
      </c>
      <c r="BP107" s="208">
        <f>-NPV('Life Cycle Cost Evaluation'!$M$1,BP23:BP$100)/(1+'Life Cycle Cost Evaluation'!$M$1)^($B22-'Life Cycle Cost Evaluation'!$M$4)</f>
        <v>0</v>
      </c>
      <c r="BQ107" s="208">
        <f>-NPV('Life Cycle Cost Evaluation'!$M$1,BQ23:BQ$100)/(1+'Life Cycle Cost Evaluation'!$M$1)^($B22-'Life Cycle Cost Evaluation'!$M$4)</f>
        <v>0</v>
      </c>
      <c r="BR107" s="208">
        <f>-NPV('Life Cycle Cost Evaluation'!$M$1,BR23:BR$100)/(1+'Life Cycle Cost Evaluation'!$M$1)^($B22-'Life Cycle Cost Evaluation'!$M$4)</f>
        <v>0</v>
      </c>
      <c r="BS107" s="208">
        <f>-NPV('Life Cycle Cost Evaluation'!$M$1,BS23:BS$100)/(1+'Life Cycle Cost Evaluation'!$M$1)^($B22-'Life Cycle Cost Evaluation'!$M$4)</f>
        <v>0</v>
      </c>
      <c r="BT107" s="208">
        <f>-NPV('Life Cycle Cost Evaluation'!$M$1,BT23:BT$100)/(1+'Life Cycle Cost Evaluation'!$M$1)^($B22-'Life Cycle Cost Evaluation'!$M$4)</f>
        <v>0</v>
      </c>
      <c r="BU107" s="208">
        <f>-NPV('Life Cycle Cost Evaluation'!$M$1,BU23:BU$100)/(1+'Life Cycle Cost Evaluation'!$M$1)^($B22-'Life Cycle Cost Evaluation'!$M$4)</f>
        <v>0</v>
      </c>
      <c r="BV107" s="208">
        <f>-NPV('Life Cycle Cost Evaluation'!$M$1,BV23:BV$100)/(1+'Life Cycle Cost Evaluation'!$M$1)^($B22-'Life Cycle Cost Evaluation'!$M$4)</f>
        <v>0</v>
      </c>
      <c r="BW107" s="208">
        <f>-NPV('Life Cycle Cost Evaluation'!$M$1,BW23:BW$100)/(1+'Life Cycle Cost Evaluation'!$M$1)^($B22-'Life Cycle Cost Evaluation'!$M$4)</f>
        <v>0</v>
      </c>
      <c r="BX107" s="208">
        <f>-NPV('Life Cycle Cost Evaluation'!$M$1,BX23:BX$100)/(1+'Life Cycle Cost Evaluation'!$M$1)^($B22-'Life Cycle Cost Evaluation'!$M$4)</f>
        <v>0</v>
      </c>
      <c r="BY107" s="208">
        <f>-NPV('Life Cycle Cost Evaluation'!$M$1,BY23:BY$100)/(1+'Life Cycle Cost Evaluation'!$M$1)^($B22-'Life Cycle Cost Evaluation'!$M$4)</f>
        <v>0</v>
      </c>
      <c r="BZ107" s="208">
        <f>-NPV('Life Cycle Cost Evaluation'!$M$1,BZ23:BZ$100)/(1+'Life Cycle Cost Evaluation'!$M$1)^($B22-'Life Cycle Cost Evaluation'!$M$4)</f>
        <v>0</v>
      </c>
      <c r="CA107" s="208">
        <f>-NPV('Life Cycle Cost Evaluation'!$M$1,CA23:CA$100)/(1+'Life Cycle Cost Evaluation'!$M$1)^($B22-'Life Cycle Cost Evaluation'!$M$4)</f>
        <v>0</v>
      </c>
      <c r="CB107" s="208">
        <f>-NPV('Life Cycle Cost Evaluation'!$M$1,CB23:CB$100)/(1+'Life Cycle Cost Evaluation'!$M$1)^($B22-'Life Cycle Cost Evaluation'!$M$4)</f>
        <v>0</v>
      </c>
      <c r="CC107" s="208">
        <f>-NPV('Life Cycle Cost Evaluation'!$M$1,CC23:CC$100)/(1+'Life Cycle Cost Evaluation'!$M$1)^($B22-'Life Cycle Cost Evaluation'!$M$4)</f>
        <v>0</v>
      </c>
      <c r="CD107" s="208">
        <f>-NPV('Life Cycle Cost Evaluation'!$M$1,CD23:CD$100)/(1+'Life Cycle Cost Evaluation'!$M$1)^($B22-'Life Cycle Cost Evaluation'!$M$4)</f>
        <v>0</v>
      </c>
      <c r="CE107" s="208">
        <f>-NPV('Life Cycle Cost Evaluation'!$M$1,CE23:CE$100)/(1+'Life Cycle Cost Evaluation'!$M$1)^($B22-'Life Cycle Cost Evaluation'!$M$4)</f>
        <v>0</v>
      </c>
      <c r="CF107" s="208">
        <f>-NPV('Life Cycle Cost Evaluation'!$M$1,CF23:CF$100)/(1+'Life Cycle Cost Evaluation'!$M$1)^($B22-'Life Cycle Cost Evaluation'!$M$4)</f>
        <v>0</v>
      </c>
      <c r="CG107" s="208">
        <f>SUM(D107:F107)</f>
        <v>0</v>
      </c>
      <c r="CJ107" s="79">
        <v>0</v>
      </c>
    </row>
    <row r="108" spans="2:88" x14ac:dyDescent="0.2">
      <c r="B108" s="86">
        <f t="shared" si="125"/>
        <v>2030</v>
      </c>
      <c r="C108" s="215">
        <v>0</v>
      </c>
      <c r="D108" s="208">
        <f>-NPV('Life Cycle Cost Evaluation'!$M$1,D24:D$100)/(1+'Life Cycle Cost Evaluation'!$M$1)^($B23-'Life Cycle Cost Evaluation'!$M$4)</f>
        <v>0</v>
      </c>
      <c r="E108" s="208">
        <f>-NPV('Life Cycle Cost Evaluation'!$M$1,E24:E$100)/(1+'Life Cycle Cost Evaluation'!$M$1)^($B23-'Life Cycle Cost Evaluation'!$M$4)</f>
        <v>0</v>
      </c>
      <c r="F108" s="208">
        <f>-NPV('Life Cycle Cost Evaluation'!$M$1,F24:F$100)/(1+'Life Cycle Cost Evaluation'!$M$1)^($B23-'Life Cycle Cost Evaluation'!$M$4)</f>
        <v>0</v>
      </c>
      <c r="G108" s="208">
        <f>-NPV('Life Cycle Cost Evaluation'!$M$1,G24:G$100)/(1+'Life Cycle Cost Evaluation'!$M$1)^($B23-'Life Cycle Cost Evaluation'!$M$4)</f>
        <v>0</v>
      </c>
      <c r="H108" s="208">
        <f>-NPV('Life Cycle Cost Evaluation'!$M$1,H24:H$100)/(1+'Life Cycle Cost Evaluation'!$M$1)^($B23-'Life Cycle Cost Evaluation'!$M$4)</f>
        <v>0</v>
      </c>
      <c r="I108" s="208">
        <f>-NPV('Life Cycle Cost Evaluation'!$M$1,I24:I$100)/(1+'Life Cycle Cost Evaluation'!$M$1)^($B23-'Life Cycle Cost Evaluation'!$M$4)</f>
        <v>0</v>
      </c>
      <c r="J108" s="208">
        <f>-NPV('Life Cycle Cost Evaluation'!$M$1,J24:J$100)/(1+'Life Cycle Cost Evaluation'!$M$1)^($B23-'Life Cycle Cost Evaluation'!$M$4)</f>
        <v>0</v>
      </c>
      <c r="K108" s="208">
        <f>-NPV('Life Cycle Cost Evaluation'!$M$1,K24:K$100)/(1+'Life Cycle Cost Evaluation'!$M$1)^($B23-'Life Cycle Cost Evaluation'!$M$4)</f>
        <v>0</v>
      </c>
      <c r="L108" s="208">
        <f>-NPV('Life Cycle Cost Evaluation'!$M$1,L24:L$100)/(1+'Life Cycle Cost Evaluation'!$M$1)^($B23-'Life Cycle Cost Evaluation'!$M$4)</f>
        <v>0</v>
      </c>
      <c r="M108" s="208">
        <f>-NPV('Life Cycle Cost Evaluation'!$M$1,M24:M$100)/(1+'Life Cycle Cost Evaluation'!$M$1)^($B23-'Life Cycle Cost Evaluation'!$M$4)</f>
        <v>0</v>
      </c>
      <c r="N108" s="208">
        <f>-NPV('Life Cycle Cost Evaluation'!$M$1,N24:N$100)/(1+'Life Cycle Cost Evaluation'!$M$1)^($B23-'Life Cycle Cost Evaluation'!$M$4)</f>
        <v>0</v>
      </c>
      <c r="O108" s="208">
        <f>-NPV('Life Cycle Cost Evaluation'!$M$1,O24:O$100)/(1+'Life Cycle Cost Evaluation'!$M$1)^($B23-'Life Cycle Cost Evaluation'!$M$4)</f>
        <v>0</v>
      </c>
      <c r="P108" s="208">
        <f>-NPV('Life Cycle Cost Evaluation'!$M$1,P24:P$100)/(1+'Life Cycle Cost Evaluation'!$M$1)^($B23-'Life Cycle Cost Evaluation'!$M$4)</f>
        <v>0</v>
      </c>
      <c r="Q108" s="208">
        <f>-NPV('Life Cycle Cost Evaluation'!$M$1,Q24:Q$100)/(1+'Life Cycle Cost Evaluation'!$M$1)^($B23-'Life Cycle Cost Evaluation'!$M$4)</f>
        <v>0</v>
      </c>
      <c r="R108" s="208">
        <f>-NPV('Life Cycle Cost Evaluation'!$M$1,R24:R$100)/(1+'Life Cycle Cost Evaluation'!$M$1)^($B23-'Life Cycle Cost Evaluation'!$M$4)</f>
        <v>0</v>
      </c>
      <c r="S108" s="208">
        <f>-NPV('Life Cycle Cost Evaluation'!$M$1,S24:S$100)/(1+'Life Cycle Cost Evaluation'!$M$1)^($B23-'Life Cycle Cost Evaluation'!$M$4)</f>
        <v>0</v>
      </c>
      <c r="T108" s="208">
        <f>-NPV('Life Cycle Cost Evaluation'!$M$1,T24:T$100)/(1+'Life Cycle Cost Evaluation'!$M$1)^($B23-'Life Cycle Cost Evaluation'!$M$4)</f>
        <v>0</v>
      </c>
      <c r="U108" s="208">
        <f>-NPV('Life Cycle Cost Evaluation'!$M$1,U24:U$100)/(1+'Life Cycle Cost Evaluation'!$M$1)^($B23-'Life Cycle Cost Evaluation'!$M$4)</f>
        <v>0</v>
      </c>
      <c r="V108" s="208">
        <f>-NPV('Life Cycle Cost Evaluation'!$M$1,V24:V$100)/(1+'Life Cycle Cost Evaluation'!$M$1)^($B23-'Life Cycle Cost Evaluation'!$M$4)</f>
        <v>0</v>
      </c>
      <c r="W108" s="208">
        <f>-NPV('Life Cycle Cost Evaluation'!$M$1,W24:W$100)/(1+'Life Cycle Cost Evaluation'!$M$1)^($B23-'Life Cycle Cost Evaluation'!$M$4)</f>
        <v>0</v>
      </c>
      <c r="X108" s="208">
        <f>-NPV('Life Cycle Cost Evaluation'!$M$1,X24:X$100)/(1+'Life Cycle Cost Evaluation'!$M$1)^($B23-'Life Cycle Cost Evaluation'!$M$4)</f>
        <v>0</v>
      </c>
      <c r="Y108" s="208">
        <f>-NPV('Life Cycle Cost Evaluation'!$M$1,Y24:Y$100)/(1+'Life Cycle Cost Evaluation'!$M$1)^($B23-'Life Cycle Cost Evaluation'!$M$4)</f>
        <v>0</v>
      </c>
      <c r="Z108" s="208">
        <f>-NPV('Life Cycle Cost Evaluation'!$M$1,Z24:Z$100)/(1+'Life Cycle Cost Evaluation'!$M$1)^($B23-'Life Cycle Cost Evaluation'!$M$4)</f>
        <v>0</v>
      </c>
      <c r="AA108" s="208">
        <f>-NPV('Life Cycle Cost Evaluation'!$M$1,AA24:AA$100)/(1+'Life Cycle Cost Evaluation'!$M$1)^($B23-'Life Cycle Cost Evaluation'!$M$4)</f>
        <v>0</v>
      </c>
      <c r="AB108" s="208">
        <f>-NPV('Life Cycle Cost Evaluation'!$M$1,AB24:AB$100)/(1+'Life Cycle Cost Evaluation'!$M$1)^($B23-'Life Cycle Cost Evaluation'!$M$4)</f>
        <v>0</v>
      </c>
      <c r="AC108" s="208">
        <f>-NPV('Life Cycle Cost Evaluation'!$M$1,AC24:AC$100)/(1+'Life Cycle Cost Evaluation'!$M$1)^($B23-'Life Cycle Cost Evaluation'!$M$4)</f>
        <v>0</v>
      </c>
      <c r="AD108" s="208">
        <f>-NPV('Life Cycle Cost Evaluation'!$M$1,AD24:AD$100)/(1+'Life Cycle Cost Evaluation'!$M$1)^($B23-'Life Cycle Cost Evaluation'!$M$4)</f>
        <v>0</v>
      </c>
      <c r="AE108" s="208">
        <f>-NPV('Life Cycle Cost Evaluation'!$M$1,AE24:AE$100)/(1+'Life Cycle Cost Evaluation'!$M$1)^($B23-'Life Cycle Cost Evaluation'!$M$4)</f>
        <v>0</v>
      </c>
      <c r="AF108" s="208">
        <f>-NPV('Life Cycle Cost Evaluation'!$M$1,AF24:AF$100)/(1+'Life Cycle Cost Evaluation'!$M$1)^($B23-'Life Cycle Cost Evaluation'!$M$4)</f>
        <v>0</v>
      </c>
      <c r="AG108" s="208">
        <f>-NPV('Life Cycle Cost Evaluation'!$M$1,AG24:AG$100)/(1+'Life Cycle Cost Evaluation'!$M$1)^($B23-'Life Cycle Cost Evaluation'!$M$4)</f>
        <v>0</v>
      </c>
      <c r="AH108" s="208">
        <f>-NPV('Life Cycle Cost Evaluation'!$M$1,AH24:AH$100)/(1+'Life Cycle Cost Evaluation'!$M$1)^($B23-'Life Cycle Cost Evaluation'!$M$4)</f>
        <v>0</v>
      </c>
      <c r="AI108" s="208">
        <f>-NPV('Life Cycle Cost Evaluation'!$M$1,AI24:AI$100)/(1+'Life Cycle Cost Evaluation'!$M$1)^($B23-'Life Cycle Cost Evaluation'!$M$4)</f>
        <v>0</v>
      </c>
      <c r="AJ108" s="208">
        <f>-NPV('Life Cycle Cost Evaluation'!$M$1,AJ24:AJ$100)/(1+'Life Cycle Cost Evaluation'!$M$1)^($B23-'Life Cycle Cost Evaluation'!$M$4)</f>
        <v>0</v>
      </c>
      <c r="AK108" s="208">
        <f>-NPV('Life Cycle Cost Evaluation'!$M$1,AK24:AK$100)/(1+'Life Cycle Cost Evaluation'!$M$1)^($B23-'Life Cycle Cost Evaluation'!$M$4)</f>
        <v>0</v>
      </c>
      <c r="AL108" s="208">
        <f>-NPV('Life Cycle Cost Evaluation'!$M$1,AL24:AL$100)/(1+'Life Cycle Cost Evaluation'!$M$1)^($B23-'Life Cycle Cost Evaluation'!$M$4)</f>
        <v>0</v>
      </c>
      <c r="AM108" s="208">
        <f>-NPV('Life Cycle Cost Evaluation'!$M$1,AM24:AM$100)/(1+'Life Cycle Cost Evaluation'!$M$1)^($B23-'Life Cycle Cost Evaluation'!$M$4)</f>
        <v>0</v>
      </c>
      <c r="AN108" s="208">
        <f>-NPV('Life Cycle Cost Evaluation'!$M$1,AN24:AN$100)/(1+'Life Cycle Cost Evaluation'!$M$1)^($B23-'Life Cycle Cost Evaluation'!$M$4)</f>
        <v>0</v>
      </c>
      <c r="AO108" s="208">
        <f>-NPV('Life Cycle Cost Evaluation'!$M$1,AO24:AO$100)/(1+'Life Cycle Cost Evaluation'!$M$1)^($B23-'Life Cycle Cost Evaluation'!$M$4)</f>
        <v>0</v>
      </c>
      <c r="AP108" s="208">
        <f>-NPV('Life Cycle Cost Evaluation'!$M$1,AP24:AP$100)/(1+'Life Cycle Cost Evaluation'!$M$1)^($B23-'Life Cycle Cost Evaluation'!$M$4)</f>
        <v>0</v>
      </c>
      <c r="AQ108" s="208">
        <f>-NPV('Life Cycle Cost Evaluation'!$M$1,AQ24:AQ$100)/(1+'Life Cycle Cost Evaluation'!$M$1)^($B23-'Life Cycle Cost Evaluation'!$M$4)</f>
        <v>0</v>
      </c>
      <c r="AR108" s="208">
        <f>-NPV('Life Cycle Cost Evaluation'!$M$1,AR24:AR$100)/(1+'Life Cycle Cost Evaluation'!$M$1)^($B23-'Life Cycle Cost Evaluation'!$M$4)</f>
        <v>0</v>
      </c>
      <c r="AS108" s="208">
        <f>-NPV('Life Cycle Cost Evaluation'!$M$1,AS24:AS$100)/(1+'Life Cycle Cost Evaluation'!$M$1)^($B23-'Life Cycle Cost Evaluation'!$M$4)</f>
        <v>0</v>
      </c>
      <c r="AT108" s="208">
        <f>-NPV('Life Cycle Cost Evaluation'!$M$1,AT24:AT$100)/(1+'Life Cycle Cost Evaluation'!$M$1)^($B23-'Life Cycle Cost Evaluation'!$M$4)</f>
        <v>0</v>
      </c>
      <c r="AU108" s="208">
        <f>-NPV('Life Cycle Cost Evaluation'!$M$1,AU24:AU$100)/(1+'Life Cycle Cost Evaluation'!$M$1)^($B23-'Life Cycle Cost Evaluation'!$M$4)</f>
        <v>0</v>
      </c>
      <c r="AV108" s="208">
        <f>-NPV('Life Cycle Cost Evaluation'!$M$1,AV24:AV$100)/(1+'Life Cycle Cost Evaluation'!$M$1)^($B23-'Life Cycle Cost Evaluation'!$M$4)</f>
        <v>0</v>
      </c>
      <c r="AW108" s="208">
        <f>-NPV('Life Cycle Cost Evaluation'!$M$1,AW24:AW$100)/(1+'Life Cycle Cost Evaluation'!$M$1)^($B23-'Life Cycle Cost Evaluation'!$M$4)</f>
        <v>0</v>
      </c>
      <c r="AX108" s="208">
        <f>-NPV('Life Cycle Cost Evaluation'!$M$1,AX24:AX$100)/(1+'Life Cycle Cost Evaluation'!$M$1)^($B23-'Life Cycle Cost Evaluation'!$M$4)</f>
        <v>0</v>
      </c>
      <c r="AY108" s="208">
        <f>-NPV('Life Cycle Cost Evaluation'!$M$1,AY24:AY$100)/(1+'Life Cycle Cost Evaluation'!$M$1)^($B23-'Life Cycle Cost Evaluation'!$M$4)</f>
        <v>0</v>
      </c>
      <c r="AZ108" s="208">
        <f>-NPV('Life Cycle Cost Evaluation'!$M$1,AZ24:AZ$100)/(1+'Life Cycle Cost Evaluation'!$M$1)^($B23-'Life Cycle Cost Evaluation'!$M$4)</f>
        <v>0</v>
      </c>
      <c r="BA108" s="208">
        <f>-NPV('Life Cycle Cost Evaluation'!$M$1,BA24:BA$100)/(1+'Life Cycle Cost Evaluation'!$M$1)^($B23-'Life Cycle Cost Evaluation'!$M$4)</f>
        <v>0</v>
      </c>
      <c r="BB108" s="208">
        <f>-NPV('Life Cycle Cost Evaluation'!$M$1,BB24:BB$100)/(1+'Life Cycle Cost Evaluation'!$M$1)^($B23-'Life Cycle Cost Evaluation'!$M$4)</f>
        <v>0</v>
      </c>
      <c r="BC108" s="208">
        <f>-NPV('Life Cycle Cost Evaluation'!$M$1,BC24:BC$100)/(1+'Life Cycle Cost Evaluation'!$M$1)^($B23-'Life Cycle Cost Evaluation'!$M$4)</f>
        <v>0</v>
      </c>
      <c r="BD108" s="208">
        <f>-NPV('Life Cycle Cost Evaluation'!$M$1,BD24:BD$100)/(1+'Life Cycle Cost Evaluation'!$M$1)^($B23-'Life Cycle Cost Evaluation'!$M$4)</f>
        <v>0</v>
      </c>
      <c r="BE108" s="208">
        <f>-NPV('Life Cycle Cost Evaluation'!$M$1,BE24:BE$100)/(1+'Life Cycle Cost Evaluation'!$M$1)^($B23-'Life Cycle Cost Evaluation'!$M$4)</f>
        <v>0</v>
      </c>
      <c r="BF108" s="208">
        <f>-NPV('Life Cycle Cost Evaluation'!$M$1,BF24:BF$100)/(1+'Life Cycle Cost Evaluation'!$M$1)^($B23-'Life Cycle Cost Evaluation'!$M$4)</f>
        <v>0</v>
      </c>
      <c r="BG108" s="208">
        <f>-NPV('Life Cycle Cost Evaluation'!$M$1,BG24:BG$100)/(1+'Life Cycle Cost Evaluation'!$M$1)^($B23-'Life Cycle Cost Evaluation'!$M$4)</f>
        <v>0</v>
      </c>
      <c r="BH108" s="208">
        <f>-NPV('Life Cycle Cost Evaluation'!$M$1,BH24:BH$100)/(1+'Life Cycle Cost Evaluation'!$M$1)^($B23-'Life Cycle Cost Evaluation'!$M$4)</f>
        <v>0</v>
      </c>
      <c r="BI108" s="208">
        <f>-NPV('Life Cycle Cost Evaluation'!$M$1,BI24:BI$100)/(1+'Life Cycle Cost Evaluation'!$M$1)^($B23-'Life Cycle Cost Evaluation'!$M$4)</f>
        <v>0</v>
      </c>
      <c r="BJ108" s="208">
        <f>-NPV('Life Cycle Cost Evaluation'!$M$1,BJ24:BJ$100)/(1+'Life Cycle Cost Evaluation'!$M$1)^($B23-'Life Cycle Cost Evaluation'!$M$4)</f>
        <v>0</v>
      </c>
      <c r="BK108" s="208">
        <f>-NPV('Life Cycle Cost Evaluation'!$M$1,BK24:BK$100)/(1+'Life Cycle Cost Evaluation'!$M$1)^($B23-'Life Cycle Cost Evaluation'!$M$4)</f>
        <v>0</v>
      </c>
      <c r="BL108" s="208">
        <f>-NPV('Life Cycle Cost Evaluation'!$M$1,BL24:BL$100)/(1+'Life Cycle Cost Evaluation'!$M$1)^($B23-'Life Cycle Cost Evaluation'!$M$4)</f>
        <v>0</v>
      </c>
      <c r="BM108" s="208">
        <f>-NPV('Life Cycle Cost Evaluation'!$M$1,BM24:BM$100)/(1+'Life Cycle Cost Evaluation'!$M$1)^($B23-'Life Cycle Cost Evaluation'!$M$4)</f>
        <v>0</v>
      </c>
      <c r="BN108" s="208">
        <f>-NPV('Life Cycle Cost Evaluation'!$M$1,BN24:BN$100)/(1+'Life Cycle Cost Evaluation'!$M$1)^($B23-'Life Cycle Cost Evaluation'!$M$4)</f>
        <v>0</v>
      </c>
      <c r="BO108" s="208">
        <f>-NPV('Life Cycle Cost Evaluation'!$M$1,BO24:BO$100)/(1+'Life Cycle Cost Evaluation'!$M$1)^($B23-'Life Cycle Cost Evaluation'!$M$4)</f>
        <v>0</v>
      </c>
      <c r="BP108" s="208">
        <f>-NPV('Life Cycle Cost Evaluation'!$M$1,BP24:BP$100)/(1+'Life Cycle Cost Evaluation'!$M$1)^($B23-'Life Cycle Cost Evaluation'!$M$4)</f>
        <v>0</v>
      </c>
      <c r="BQ108" s="208">
        <f>-NPV('Life Cycle Cost Evaluation'!$M$1,BQ24:BQ$100)/(1+'Life Cycle Cost Evaluation'!$M$1)^($B23-'Life Cycle Cost Evaluation'!$M$4)</f>
        <v>0</v>
      </c>
      <c r="BR108" s="208">
        <f>-NPV('Life Cycle Cost Evaluation'!$M$1,BR24:BR$100)/(1+'Life Cycle Cost Evaluation'!$M$1)^($B23-'Life Cycle Cost Evaluation'!$M$4)</f>
        <v>0</v>
      </c>
      <c r="BS108" s="208">
        <f>-NPV('Life Cycle Cost Evaluation'!$M$1,BS24:BS$100)/(1+'Life Cycle Cost Evaluation'!$M$1)^($B23-'Life Cycle Cost Evaluation'!$M$4)</f>
        <v>0</v>
      </c>
      <c r="BT108" s="208">
        <f>-NPV('Life Cycle Cost Evaluation'!$M$1,BT24:BT$100)/(1+'Life Cycle Cost Evaluation'!$M$1)^($B23-'Life Cycle Cost Evaluation'!$M$4)</f>
        <v>0</v>
      </c>
      <c r="BU108" s="208">
        <f>-NPV('Life Cycle Cost Evaluation'!$M$1,BU24:BU$100)/(1+'Life Cycle Cost Evaluation'!$M$1)^($B23-'Life Cycle Cost Evaluation'!$M$4)</f>
        <v>0</v>
      </c>
      <c r="BV108" s="208">
        <f>-NPV('Life Cycle Cost Evaluation'!$M$1,BV24:BV$100)/(1+'Life Cycle Cost Evaluation'!$M$1)^($B23-'Life Cycle Cost Evaluation'!$M$4)</f>
        <v>0</v>
      </c>
      <c r="BW108" s="208">
        <f>-NPV('Life Cycle Cost Evaluation'!$M$1,BW24:BW$100)/(1+'Life Cycle Cost Evaluation'!$M$1)^($B23-'Life Cycle Cost Evaluation'!$M$4)</f>
        <v>0</v>
      </c>
      <c r="BX108" s="208">
        <f>-NPV('Life Cycle Cost Evaluation'!$M$1,BX24:BX$100)/(1+'Life Cycle Cost Evaluation'!$M$1)^($B23-'Life Cycle Cost Evaluation'!$M$4)</f>
        <v>0</v>
      </c>
      <c r="BY108" s="208">
        <f>-NPV('Life Cycle Cost Evaluation'!$M$1,BY24:BY$100)/(1+'Life Cycle Cost Evaluation'!$M$1)^($B23-'Life Cycle Cost Evaluation'!$M$4)</f>
        <v>0</v>
      </c>
      <c r="BZ108" s="208">
        <f>-NPV('Life Cycle Cost Evaluation'!$M$1,BZ24:BZ$100)/(1+'Life Cycle Cost Evaluation'!$M$1)^($B23-'Life Cycle Cost Evaluation'!$M$4)</f>
        <v>0</v>
      </c>
      <c r="CA108" s="208">
        <f>-NPV('Life Cycle Cost Evaluation'!$M$1,CA24:CA$100)/(1+'Life Cycle Cost Evaluation'!$M$1)^($B23-'Life Cycle Cost Evaluation'!$M$4)</f>
        <v>0</v>
      </c>
      <c r="CB108" s="208">
        <f>-NPV('Life Cycle Cost Evaluation'!$M$1,CB24:CB$100)/(1+'Life Cycle Cost Evaluation'!$M$1)^($B23-'Life Cycle Cost Evaluation'!$M$4)</f>
        <v>0</v>
      </c>
      <c r="CC108" s="208">
        <f>-NPV('Life Cycle Cost Evaluation'!$M$1,CC24:CC$100)/(1+'Life Cycle Cost Evaluation'!$M$1)^($B23-'Life Cycle Cost Evaluation'!$M$4)</f>
        <v>0</v>
      </c>
      <c r="CD108" s="208">
        <f>-NPV('Life Cycle Cost Evaluation'!$M$1,CD24:CD$100)/(1+'Life Cycle Cost Evaluation'!$M$1)^($B23-'Life Cycle Cost Evaluation'!$M$4)</f>
        <v>0</v>
      </c>
      <c r="CE108" s="208">
        <f>-NPV('Life Cycle Cost Evaluation'!$M$1,CE24:CE$100)/(1+'Life Cycle Cost Evaluation'!$M$1)^($B23-'Life Cycle Cost Evaluation'!$M$4)</f>
        <v>0</v>
      </c>
      <c r="CF108" s="208">
        <f>-NPV('Life Cycle Cost Evaluation'!$M$1,CF24:CF$100)/(1+'Life Cycle Cost Evaluation'!$M$1)^($B23-'Life Cycle Cost Evaluation'!$M$4)</f>
        <v>0</v>
      </c>
      <c r="CG108" s="208">
        <f>SUM(D108:G108)</f>
        <v>0</v>
      </c>
      <c r="CJ108" s="79">
        <v>0</v>
      </c>
    </row>
    <row r="109" spans="2:88" x14ac:dyDescent="0.2">
      <c r="B109" s="86">
        <f t="shared" si="125"/>
        <v>2031</v>
      </c>
      <c r="C109" s="215">
        <v>0</v>
      </c>
      <c r="D109" s="208">
        <f>-NPV('Life Cycle Cost Evaluation'!$M$1,D25:D$100)/(1+'Life Cycle Cost Evaluation'!$M$1)^($B24-'Life Cycle Cost Evaluation'!$M$4)</f>
        <v>0</v>
      </c>
      <c r="E109" s="208">
        <f>-NPV('Life Cycle Cost Evaluation'!$M$1,E25:E$100)/(1+'Life Cycle Cost Evaluation'!$M$1)^($B24-'Life Cycle Cost Evaluation'!$M$4)</f>
        <v>0</v>
      </c>
      <c r="F109" s="208">
        <f>-NPV('Life Cycle Cost Evaluation'!$M$1,F25:F$100)/(1+'Life Cycle Cost Evaluation'!$M$1)^($B24-'Life Cycle Cost Evaluation'!$M$4)</f>
        <v>0</v>
      </c>
      <c r="G109" s="208">
        <f>-NPV('Life Cycle Cost Evaluation'!$M$1,G25:G$100)/(1+'Life Cycle Cost Evaluation'!$M$1)^($B24-'Life Cycle Cost Evaluation'!$M$4)</f>
        <v>0</v>
      </c>
      <c r="H109" s="208">
        <f>-NPV('Life Cycle Cost Evaluation'!$M$1,H25:H$100)/(1+'Life Cycle Cost Evaluation'!$M$1)^($B24-'Life Cycle Cost Evaluation'!$M$4)</f>
        <v>0</v>
      </c>
      <c r="I109" s="208">
        <f>-NPV('Life Cycle Cost Evaluation'!$M$1,I25:I$100)/(1+'Life Cycle Cost Evaluation'!$M$1)^($B24-'Life Cycle Cost Evaluation'!$M$4)</f>
        <v>0</v>
      </c>
      <c r="J109" s="208">
        <f>-NPV('Life Cycle Cost Evaluation'!$M$1,J25:J$100)/(1+'Life Cycle Cost Evaluation'!$M$1)^($B24-'Life Cycle Cost Evaluation'!$M$4)</f>
        <v>0</v>
      </c>
      <c r="K109" s="208">
        <f>-NPV('Life Cycle Cost Evaluation'!$M$1,K25:K$100)/(1+'Life Cycle Cost Evaluation'!$M$1)^($B24-'Life Cycle Cost Evaluation'!$M$4)</f>
        <v>0</v>
      </c>
      <c r="L109" s="208">
        <f>-NPV('Life Cycle Cost Evaluation'!$M$1,L25:L$100)/(1+'Life Cycle Cost Evaluation'!$M$1)^($B24-'Life Cycle Cost Evaluation'!$M$4)</f>
        <v>0</v>
      </c>
      <c r="M109" s="208">
        <f>-NPV('Life Cycle Cost Evaluation'!$M$1,M25:M$100)/(1+'Life Cycle Cost Evaluation'!$M$1)^($B24-'Life Cycle Cost Evaluation'!$M$4)</f>
        <v>0</v>
      </c>
      <c r="N109" s="208">
        <f>-NPV('Life Cycle Cost Evaluation'!$M$1,N25:N$100)/(1+'Life Cycle Cost Evaluation'!$M$1)^($B24-'Life Cycle Cost Evaluation'!$M$4)</f>
        <v>0</v>
      </c>
      <c r="O109" s="208">
        <f>-NPV('Life Cycle Cost Evaluation'!$M$1,O25:O$100)/(1+'Life Cycle Cost Evaluation'!$M$1)^($B24-'Life Cycle Cost Evaluation'!$M$4)</f>
        <v>0</v>
      </c>
      <c r="P109" s="208">
        <f>-NPV('Life Cycle Cost Evaluation'!$M$1,P25:P$100)/(1+'Life Cycle Cost Evaluation'!$M$1)^($B24-'Life Cycle Cost Evaluation'!$M$4)</f>
        <v>0</v>
      </c>
      <c r="Q109" s="208">
        <f>-NPV('Life Cycle Cost Evaluation'!$M$1,Q25:Q$100)/(1+'Life Cycle Cost Evaluation'!$M$1)^($B24-'Life Cycle Cost Evaluation'!$M$4)</f>
        <v>0</v>
      </c>
      <c r="R109" s="208">
        <f>-NPV('Life Cycle Cost Evaluation'!$M$1,R25:R$100)/(1+'Life Cycle Cost Evaluation'!$M$1)^($B24-'Life Cycle Cost Evaluation'!$M$4)</f>
        <v>0</v>
      </c>
      <c r="S109" s="208">
        <f>-NPV('Life Cycle Cost Evaluation'!$M$1,S25:S$100)/(1+'Life Cycle Cost Evaluation'!$M$1)^($B24-'Life Cycle Cost Evaluation'!$M$4)</f>
        <v>0</v>
      </c>
      <c r="T109" s="208">
        <f>-NPV('Life Cycle Cost Evaluation'!$M$1,T25:T$100)/(1+'Life Cycle Cost Evaluation'!$M$1)^($B24-'Life Cycle Cost Evaluation'!$M$4)</f>
        <v>0</v>
      </c>
      <c r="U109" s="208">
        <f>-NPV('Life Cycle Cost Evaluation'!$M$1,U25:U$100)/(1+'Life Cycle Cost Evaluation'!$M$1)^($B24-'Life Cycle Cost Evaluation'!$M$4)</f>
        <v>0</v>
      </c>
      <c r="V109" s="208">
        <f>-NPV('Life Cycle Cost Evaluation'!$M$1,V25:V$100)/(1+'Life Cycle Cost Evaluation'!$M$1)^($B24-'Life Cycle Cost Evaluation'!$M$4)</f>
        <v>0</v>
      </c>
      <c r="W109" s="208">
        <f>-NPV('Life Cycle Cost Evaluation'!$M$1,W25:W$100)/(1+'Life Cycle Cost Evaluation'!$M$1)^($B24-'Life Cycle Cost Evaluation'!$M$4)</f>
        <v>0</v>
      </c>
      <c r="X109" s="208">
        <f>-NPV('Life Cycle Cost Evaluation'!$M$1,X25:X$100)/(1+'Life Cycle Cost Evaluation'!$M$1)^($B24-'Life Cycle Cost Evaluation'!$M$4)</f>
        <v>0</v>
      </c>
      <c r="Y109" s="208">
        <f>-NPV('Life Cycle Cost Evaluation'!$M$1,Y25:Y$100)/(1+'Life Cycle Cost Evaluation'!$M$1)^($B24-'Life Cycle Cost Evaluation'!$M$4)</f>
        <v>0</v>
      </c>
      <c r="Z109" s="208">
        <f>-NPV('Life Cycle Cost Evaluation'!$M$1,Z25:Z$100)/(1+'Life Cycle Cost Evaluation'!$M$1)^($B24-'Life Cycle Cost Evaluation'!$M$4)</f>
        <v>0</v>
      </c>
      <c r="AA109" s="208">
        <f>-NPV('Life Cycle Cost Evaluation'!$M$1,AA25:AA$100)/(1+'Life Cycle Cost Evaluation'!$M$1)^($B24-'Life Cycle Cost Evaluation'!$M$4)</f>
        <v>0</v>
      </c>
      <c r="AB109" s="208">
        <f>-NPV('Life Cycle Cost Evaluation'!$M$1,AB25:AB$100)/(1+'Life Cycle Cost Evaluation'!$M$1)^($B24-'Life Cycle Cost Evaluation'!$M$4)</f>
        <v>0</v>
      </c>
      <c r="AC109" s="208">
        <f>-NPV('Life Cycle Cost Evaluation'!$M$1,AC25:AC$100)/(1+'Life Cycle Cost Evaluation'!$M$1)^($B24-'Life Cycle Cost Evaluation'!$M$4)</f>
        <v>0</v>
      </c>
      <c r="AD109" s="208">
        <f>-NPV('Life Cycle Cost Evaluation'!$M$1,AD25:AD$100)/(1+'Life Cycle Cost Evaluation'!$M$1)^($B24-'Life Cycle Cost Evaluation'!$M$4)</f>
        <v>0</v>
      </c>
      <c r="AE109" s="208">
        <f>-NPV('Life Cycle Cost Evaluation'!$M$1,AE25:AE$100)/(1+'Life Cycle Cost Evaluation'!$M$1)^($B24-'Life Cycle Cost Evaluation'!$M$4)</f>
        <v>0</v>
      </c>
      <c r="AF109" s="208">
        <f>-NPV('Life Cycle Cost Evaluation'!$M$1,AF25:AF$100)/(1+'Life Cycle Cost Evaluation'!$M$1)^($B24-'Life Cycle Cost Evaluation'!$M$4)</f>
        <v>0</v>
      </c>
      <c r="AG109" s="208">
        <f>-NPV('Life Cycle Cost Evaluation'!$M$1,AG25:AG$100)/(1+'Life Cycle Cost Evaluation'!$M$1)^($B24-'Life Cycle Cost Evaluation'!$M$4)</f>
        <v>0</v>
      </c>
      <c r="AH109" s="208">
        <f>-NPV('Life Cycle Cost Evaluation'!$M$1,AH25:AH$100)/(1+'Life Cycle Cost Evaluation'!$M$1)^($B24-'Life Cycle Cost Evaluation'!$M$4)</f>
        <v>0</v>
      </c>
      <c r="AI109" s="208">
        <f>-NPV('Life Cycle Cost Evaluation'!$M$1,AI25:AI$100)/(1+'Life Cycle Cost Evaluation'!$M$1)^($B24-'Life Cycle Cost Evaluation'!$M$4)</f>
        <v>0</v>
      </c>
      <c r="AJ109" s="208">
        <f>-NPV('Life Cycle Cost Evaluation'!$M$1,AJ25:AJ$100)/(1+'Life Cycle Cost Evaluation'!$M$1)^($B24-'Life Cycle Cost Evaluation'!$M$4)</f>
        <v>0</v>
      </c>
      <c r="AK109" s="208">
        <f>-NPV('Life Cycle Cost Evaluation'!$M$1,AK25:AK$100)/(1+'Life Cycle Cost Evaluation'!$M$1)^($B24-'Life Cycle Cost Evaluation'!$M$4)</f>
        <v>0</v>
      </c>
      <c r="AL109" s="208">
        <f>-NPV('Life Cycle Cost Evaluation'!$M$1,AL25:AL$100)/(1+'Life Cycle Cost Evaluation'!$M$1)^($B24-'Life Cycle Cost Evaluation'!$M$4)</f>
        <v>0</v>
      </c>
      <c r="AM109" s="208">
        <f>-NPV('Life Cycle Cost Evaluation'!$M$1,AM25:AM$100)/(1+'Life Cycle Cost Evaluation'!$M$1)^($B24-'Life Cycle Cost Evaluation'!$M$4)</f>
        <v>0</v>
      </c>
      <c r="AN109" s="208">
        <f>-NPV('Life Cycle Cost Evaluation'!$M$1,AN25:AN$100)/(1+'Life Cycle Cost Evaluation'!$M$1)^($B24-'Life Cycle Cost Evaluation'!$M$4)</f>
        <v>0</v>
      </c>
      <c r="AO109" s="208">
        <f>-NPV('Life Cycle Cost Evaluation'!$M$1,AO25:AO$100)/(1+'Life Cycle Cost Evaluation'!$M$1)^($B24-'Life Cycle Cost Evaluation'!$M$4)</f>
        <v>0</v>
      </c>
      <c r="AP109" s="208">
        <f>-NPV('Life Cycle Cost Evaluation'!$M$1,AP25:AP$100)/(1+'Life Cycle Cost Evaluation'!$M$1)^($B24-'Life Cycle Cost Evaluation'!$M$4)</f>
        <v>0</v>
      </c>
      <c r="AQ109" s="208">
        <f>-NPV('Life Cycle Cost Evaluation'!$M$1,AQ25:AQ$100)/(1+'Life Cycle Cost Evaluation'!$M$1)^($B24-'Life Cycle Cost Evaluation'!$M$4)</f>
        <v>0</v>
      </c>
      <c r="AR109" s="208">
        <f>-NPV('Life Cycle Cost Evaluation'!$M$1,AR25:AR$100)/(1+'Life Cycle Cost Evaluation'!$M$1)^($B24-'Life Cycle Cost Evaluation'!$M$4)</f>
        <v>0</v>
      </c>
      <c r="AS109" s="208">
        <f>-NPV('Life Cycle Cost Evaluation'!$M$1,AS25:AS$100)/(1+'Life Cycle Cost Evaluation'!$M$1)^($B24-'Life Cycle Cost Evaluation'!$M$4)</f>
        <v>0</v>
      </c>
      <c r="AT109" s="208">
        <f>-NPV('Life Cycle Cost Evaluation'!$M$1,AT25:AT$100)/(1+'Life Cycle Cost Evaluation'!$M$1)^($B24-'Life Cycle Cost Evaluation'!$M$4)</f>
        <v>0</v>
      </c>
      <c r="AU109" s="208">
        <f>-NPV('Life Cycle Cost Evaluation'!$M$1,AU25:AU$100)/(1+'Life Cycle Cost Evaluation'!$M$1)^($B24-'Life Cycle Cost Evaluation'!$M$4)</f>
        <v>0</v>
      </c>
      <c r="AV109" s="208">
        <f>-NPV('Life Cycle Cost Evaluation'!$M$1,AV25:AV$100)/(1+'Life Cycle Cost Evaluation'!$M$1)^($B24-'Life Cycle Cost Evaluation'!$M$4)</f>
        <v>0</v>
      </c>
      <c r="AW109" s="208">
        <f>-NPV('Life Cycle Cost Evaluation'!$M$1,AW25:AW$100)/(1+'Life Cycle Cost Evaluation'!$M$1)^($B24-'Life Cycle Cost Evaluation'!$M$4)</f>
        <v>0</v>
      </c>
      <c r="AX109" s="208">
        <f>-NPV('Life Cycle Cost Evaluation'!$M$1,AX25:AX$100)/(1+'Life Cycle Cost Evaluation'!$M$1)^($B24-'Life Cycle Cost Evaluation'!$M$4)</f>
        <v>0</v>
      </c>
      <c r="AY109" s="208">
        <f>-NPV('Life Cycle Cost Evaluation'!$M$1,AY25:AY$100)/(1+'Life Cycle Cost Evaluation'!$M$1)^($B24-'Life Cycle Cost Evaluation'!$M$4)</f>
        <v>0</v>
      </c>
      <c r="AZ109" s="208">
        <f>-NPV('Life Cycle Cost Evaluation'!$M$1,AZ25:AZ$100)/(1+'Life Cycle Cost Evaluation'!$M$1)^($B24-'Life Cycle Cost Evaluation'!$M$4)</f>
        <v>0</v>
      </c>
      <c r="BA109" s="208">
        <f>-NPV('Life Cycle Cost Evaluation'!$M$1,BA25:BA$100)/(1+'Life Cycle Cost Evaluation'!$M$1)^($B24-'Life Cycle Cost Evaluation'!$M$4)</f>
        <v>0</v>
      </c>
      <c r="BB109" s="208">
        <f>-NPV('Life Cycle Cost Evaluation'!$M$1,BB25:BB$100)/(1+'Life Cycle Cost Evaluation'!$M$1)^($B24-'Life Cycle Cost Evaluation'!$M$4)</f>
        <v>0</v>
      </c>
      <c r="BC109" s="208">
        <f>-NPV('Life Cycle Cost Evaluation'!$M$1,BC25:BC$100)/(1+'Life Cycle Cost Evaluation'!$M$1)^($B24-'Life Cycle Cost Evaluation'!$M$4)</f>
        <v>0</v>
      </c>
      <c r="BD109" s="208">
        <f>-NPV('Life Cycle Cost Evaluation'!$M$1,BD25:BD$100)/(1+'Life Cycle Cost Evaluation'!$M$1)^($B24-'Life Cycle Cost Evaluation'!$M$4)</f>
        <v>0</v>
      </c>
      <c r="BE109" s="208">
        <f>-NPV('Life Cycle Cost Evaluation'!$M$1,BE25:BE$100)/(1+'Life Cycle Cost Evaluation'!$M$1)^($B24-'Life Cycle Cost Evaluation'!$M$4)</f>
        <v>0</v>
      </c>
      <c r="BF109" s="208">
        <f>-NPV('Life Cycle Cost Evaluation'!$M$1,BF25:BF$100)/(1+'Life Cycle Cost Evaluation'!$M$1)^($B24-'Life Cycle Cost Evaluation'!$M$4)</f>
        <v>0</v>
      </c>
      <c r="BG109" s="208">
        <f>-NPV('Life Cycle Cost Evaluation'!$M$1,BG25:BG$100)/(1+'Life Cycle Cost Evaluation'!$M$1)^($B24-'Life Cycle Cost Evaluation'!$M$4)</f>
        <v>0</v>
      </c>
      <c r="BH109" s="208">
        <f>-NPV('Life Cycle Cost Evaluation'!$M$1,BH25:BH$100)/(1+'Life Cycle Cost Evaluation'!$M$1)^($B24-'Life Cycle Cost Evaluation'!$M$4)</f>
        <v>0</v>
      </c>
      <c r="BI109" s="208">
        <f>-NPV('Life Cycle Cost Evaluation'!$M$1,BI25:BI$100)/(1+'Life Cycle Cost Evaluation'!$M$1)^($B24-'Life Cycle Cost Evaluation'!$M$4)</f>
        <v>0</v>
      </c>
      <c r="BJ109" s="208">
        <f>-NPV('Life Cycle Cost Evaluation'!$M$1,BJ25:BJ$100)/(1+'Life Cycle Cost Evaluation'!$M$1)^($B24-'Life Cycle Cost Evaluation'!$M$4)</f>
        <v>0</v>
      </c>
      <c r="BK109" s="208">
        <f>-NPV('Life Cycle Cost Evaluation'!$M$1,BK25:BK$100)/(1+'Life Cycle Cost Evaluation'!$M$1)^($B24-'Life Cycle Cost Evaluation'!$M$4)</f>
        <v>0</v>
      </c>
      <c r="BL109" s="208">
        <f>-NPV('Life Cycle Cost Evaluation'!$M$1,BL25:BL$100)/(1+'Life Cycle Cost Evaluation'!$M$1)^($B24-'Life Cycle Cost Evaluation'!$M$4)</f>
        <v>0</v>
      </c>
      <c r="BM109" s="208">
        <f>-NPV('Life Cycle Cost Evaluation'!$M$1,BM25:BM$100)/(1+'Life Cycle Cost Evaluation'!$M$1)^($B24-'Life Cycle Cost Evaluation'!$M$4)</f>
        <v>0</v>
      </c>
      <c r="BN109" s="208">
        <f>-NPV('Life Cycle Cost Evaluation'!$M$1,BN25:BN$100)/(1+'Life Cycle Cost Evaluation'!$M$1)^($B24-'Life Cycle Cost Evaluation'!$M$4)</f>
        <v>0</v>
      </c>
      <c r="BO109" s="208">
        <f>-NPV('Life Cycle Cost Evaluation'!$M$1,BO25:BO$100)/(1+'Life Cycle Cost Evaluation'!$M$1)^($B24-'Life Cycle Cost Evaluation'!$M$4)</f>
        <v>0</v>
      </c>
      <c r="BP109" s="208">
        <f>-NPV('Life Cycle Cost Evaluation'!$M$1,BP25:BP$100)/(1+'Life Cycle Cost Evaluation'!$M$1)^($B24-'Life Cycle Cost Evaluation'!$M$4)</f>
        <v>0</v>
      </c>
      <c r="BQ109" s="208">
        <f>-NPV('Life Cycle Cost Evaluation'!$M$1,BQ25:BQ$100)/(1+'Life Cycle Cost Evaluation'!$M$1)^($B24-'Life Cycle Cost Evaluation'!$M$4)</f>
        <v>0</v>
      </c>
      <c r="BR109" s="208">
        <f>-NPV('Life Cycle Cost Evaluation'!$M$1,BR25:BR$100)/(1+'Life Cycle Cost Evaluation'!$M$1)^($B24-'Life Cycle Cost Evaluation'!$M$4)</f>
        <v>0</v>
      </c>
      <c r="BS109" s="208">
        <f>-NPV('Life Cycle Cost Evaluation'!$M$1,BS25:BS$100)/(1+'Life Cycle Cost Evaluation'!$M$1)^($B24-'Life Cycle Cost Evaluation'!$M$4)</f>
        <v>0</v>
      </c>
      <c r="BT109" s="208">
        <f>-NPV('Life Cycle Cost Evaluation'!$M$1,BT25:BT$100)/(1+'Life Cycle Cost Evaluation'!$M$1)^($B24-'Life Cycle Cost Evaluation'!$M$4)</f>
        <v>0</v>
      </c>
      <c r="BU109" s="208">
        <f>-NPV('Life Cycle Cost Evaluation'!$M$1,BU25:BU$100)/(1+'Life Cycle Cost Evaluation'!$M$1)^($B24-'Life Cycle Cost Evaluation'!$M$4)</f>
        <v>0</v>
      </c>
      <c r="BV109" s="208">
        <f>-NPV('Life Cycle Cost Evaluation'!$M$1,BV25:BV$100)/(1+'Life Cycle Cost Evaluation'!$M$1)^($B24-'Life Cycle Cost Evaluation'!$M$4)</f>
        <v>0</v>
      </c>
      <c r="BW109" s="208">
        <f>-NPV('Life Cycle Cost Evaluation'!$M$1,BW25:BW$100)/(1+'Life Cycle Cost Evaluation'!$M$1)^($B24-'Life Cycle Cost Evaluation'!$M$4)</f>
        <v>0</v>
      </c>
      <c r="BX109" s="208">
        <f>-NPV('Life Cycle Cost Evaluation'!$M$1,BX25:BX$100)/(1+'Life Cycle Cost Evaluation'!$M$1)^($B24-'Life Cycle Cost Evaluation'!$M$4)</f>
        <v>0</v>
      </c>
      <c r="BY109" s="208">
        <f>-NPV('Life Cycle Cost Evaluation'!$M$1,BY25:BY$100)/(1+'Life Cycle Cost Evaluation'!$M$1)^($B24-'Life Cycle Cost Evaluation'!$M$4)</f>
        <v>0</v>
      </c>
      <c r="BZ109" s="208">
        <f>-NPV('Life Cycle Cost Evaluation'!$M$1,BZ25:BZ$100)/(1+'Life Cycle Cost Evaluation'!$M$1)^($B24-'Life Cycle Cost Evaluation'!$M$4)</f>
        <v>0</v>
      </c>
      <c r="CA109" s="208">
        <f>-NPV('Life Cycle Cost Evaluation'!$M$1,CA25:CA$100)/(1+'Life Cycle Cost Evaluation'!$M$1)^($B24-'Life Cycle Cost Evaluation'!$M$4)</f>
        <v>0</v>
      </c>
      <c r="CB109" s="208">
        <f>-NPV('Life Cycle Cost Evaluation'!$M$1,CB25:CB$100)/(1+'Life Cycle Cost Evaluation'!$M$1)^($B24-'Life Cycle Cost Evaluation'!$M$4)</f>
        <v>0</v>
      </c>
      <c r="CC109" s="208">
        <f>-NPV('Life Cycle Cost Evaluation'!$M$1,CC25:CC$100)/(1+'Life Cycle Cost Evaluation'!$M$1)^($B24-'Life Cycle Cost Evaluation'!$M$4)</f>
        <v>0</v>
      </c>
      <c r="CD109" s="208">
        <f>-NPV('Life Cycle Cost Evaluation'!$M$1,CD25:CD$100)/(1+'Life Cycle Cost Evaluation'!$M$1)^($B24-'Life Cycle Cost Evaluation'!$M$4)</f>
        <v>0</v>
      </c>
      <c r="CE109" s="208">
        <f>-NPV('Life Cycle Cost Evaluation'!$M$1,CE25:CE$100)/(1+'Life Cycle Cost Evaluation'!$M$1)^($B24-'Life Cycle Cost Evaluation'!$M$4)</f>
        <v>0</v>
      </c>
      <c r="CF109" s="208">
        <f>-NPV('Life Cycle Cost Evaluation'!$M$1,CF25:CF$100)/(1+'Life Cycle Cost Evaluation'!$M$1)^($B24-'Life Cycle Cost Evaluation'!$M$4)</f>
        <v>0</v>
      </c>
      <c r="CG109" s="208">
        <f>SUM(D109:H109)</f>
        <v>0</v>
      </c>
      <c r="CJ109" s="79">
        <v>0</v>
      </c>
    </row>
    <row r="110" spans="2:88" x14ac:dyDescent="0.2">
      <c r="B110" s="86">
        <f t="shared" si="125"/>
        <v>2032</v>
      </c>
      <c r="C110" s="215">
        <v>0</v>
      </c>
      <c r="D110" s="208">
        <f>-NPV('Life Cycle Cost Evaluation'!$M$1,D26:D$100)/(1+'Life Cycle Cost Evaluation'!$M$1)^($B25-'Life Cycle Cost Evaluation'!$M$4)</f>
        <v>0</v>
      </c>
      <c r="E110" s="208">
        <f>-NPV('Life Cycle Cost Evaluation'!$M$1,E26:E$100)/(1+'Life Cycle Cost Evaluation'!$M$1)^($B25-'Life Cycle Cost Evaluation'!$M$4)</f>
        <v>0</v>
      </c>
      <c r="F110" s="208">
        <f>-NPV('Life Cycle Cost Evaluation'!$M$1,F26:F$100)/(1+'Life Cycle Cost Evaluation'!$M$1)^($B25-'Life Cycle Cost Evaluation'!$M$4)</f>
        <v>0</v>
      </c>
      <c r="G110" s="208">
        <f>-NPV('Life Cycle Cost Evaluation'!$M$1,G26:G$100)/(1+'Life Cycle Cost Evaluation'!$M$1)^($B25-'Life Cycle Cost Evaluation'!$M$4)</f>
        <v>0</v>
      </c>
      <c r="H110" s="208">
        <f>-NPV('Life Cycle Cost Evaluation'!$M$1,H26:H$100)/(1+'Life Cycle Cost Evaluation'!$M$1)^($B25-'Life Cycle Cost Evaluation'!$M$4)</f>
        <v>0</v>
      </c>
      <c r="I110" s="208">
        <f>-NPV('Life Cycle Cost Evaluation'!$M$1,I26:I$100)/(1+'Life Cycle Cost Evaluation'!$M$1)^($B25-'Life Cycle Cost Evaluation'!$M$4)</f>
        <v>0</v>
      </c>
      <c r="J110" s="208">
        <f>-NPV('Life Cycle Cost Evaluation'!$M$1,J26:J$100)/(1+'Life Cycle Cost Evaluation'!$M$1)^($B25-'Life Cycle Cost Evaluation'!$M$4)</f>
        <v>0</v>
      </c>
      <c r="K110" s="208">
        <f>-NPV('Life Cycle Cost Evaluation'!$M$1,K26:K$100)/(1+'Life Cycle Cost Evaluation'!$M$1)^($B25-'Life Cycle Cost Evaluation'!$M$4)</f>
        <v>0</v>
      </c>
      <c r="L110" s="208">
        <f>-NPV('Life Cycle Cost Evaluation'!$M$1,L26:L$100)/(1+'Life Cycle Cost Evaluation'!$M$1)^($B25-'Life Cycle Cost Evaluation'!$M$4)</f>
        <v>0</v>
      </c>
      <c r="M110" s="208">
        <f>-NPV('Life Cycle Cost Evaluation'!$M$1,M26:M$100)/(1+'Life Cycle Cost Evaluation'!$M$1)^($B25-'Life Cycle Cost Evaluation'!$M$4)</f>
        <v>0</v>
      </c>
      <c r="N110" s="208">
        <f>-NPV('Life Cycle Cost Evaluation'!$M$1,N26:N$100)/(1+'Life Cycle Cost Evaluation'!$M$1)^($B25-'Life Cycle Cost Evaluation'!$M$4)</f>
        <v>0</v>
      </c>
      <c r="O110" s="208">
        <f>-NPV('Life Cycle Cost Evaluation'!$M$1,O26:O$100)/(1+'Life Cycle Cost Evaluation'!$M$1)^($B25-'Life Cycle Cost Evaluation'!$M$4)</f>
        <v>0</v>
      </c>
      <c r="P110" s="208">
        <f>-NPV('Life Cycle Cost Evaluation'!$M$1,P26:P$100)/(1+'Life Cycle Cost Evaluation'!$M$1)^($B25-'Life Cycle Cost Evaluation'!$M$4)</f>
        <v>0</v>
      </c>
      <c r="Q110" s="208">
        <f>-NPV('Life Cycle Cost Evaluation'!$M$1,Q26:Q$100)/(1+'Life Cycle Cost Evaluation'!$M$1)^($B25-'Life Cycle Cost Evaluation'!$M$4)</f>
        <v>0</v>
      </c>
      <c r="R110" s="208">
        <f>-NPV('Life Cycle Cost Evaluation'!$M$1,R26:R$100)/(1+'Life Cycle Cost Evaluation'!$M$1)^($B25-'Life Cycle Cost Evaluation'!$M$4)</f>
        <v>0</v>
      </c>
      <c r="S110" s="208">
        <f>-NPV('Life Cycle Cost Evaluation'!$M$1,S26:S$100)/(1+'Life Cycle Cost Evaluation'!$M$1)^($B25-'Life Cycle Cost Evaluation'!$M$4)</f>
        <v>0</v>
      </c>
      <c r="T110" s="208">
        <f>-NPV('Life Cycle Cost Evaluation'!$M$1,T26:T$100)/(1+'Life Cycle Cost Evaluation'!$M$1)^($B25-'Life Cycle Cost Evaluation'!$M$4)</f>
        <v>0</v>
      </c>
      <c r="U110" s="208">
        <f>-NPV('Life Cycle Cost Evaluation'!$M$1,U26:U$100)/(1+'Life Cycle Cost Evaluation'!$M$1)^($B25-'Life Cycle Cost Evaluation'!$M$4)</f>
        <v>0</v>
      </c>
      <c r="V110" s="208">
        <f>-NPV('Life Cycle Cost Evaluation'!$M$1,V26:V$100)/(1+'Life Cycle Cost Evaluation'!$M$1)^($B25-'Life Cycle Cost Evaluation'!$M$4)</f>
        <v>0</v>
      </c>
      <c r="W110" s="208">
        <f>-NPV('Life Cycle Cost Evaluation'!$M$1,W26:W$100)/(1+'Life Cycle Cost Evaluation'!$M$1)^($B25-'Life Cycle Cost Evaluation'!$M$4)</f>
        <v>0</v>
      </c>
      <c r="X110" s="208">
        <f>-NPV('Life Cycle Cost Evaluation'!$M$1,X26:X$100)/(1+'Life Cycle Cost Evaluation'!$M$1)^($B25-'Life Cycle Cost Evaluation'!$M$4)</f>
        <v>0</v>
      </c>
      <c r="Y110" s="208">
        <f>-NPV('Life Cycle Cost Evaluation'!$M$1,Y26:Y$100)/(1+'Life Cycle Cost Evaluation'!$M$1)^($B25-'Life Cycle Cost Evaluation'!$M$4)</f>
        <v>0</v>
      </c>
      <c r="Z110" s="208">
        <f>-NPV('Life Cycle Cost Evaluation'!$M$1,Z26:Z$100)/(1+'Life Cycle Cost Evaluation'!$M$1)^($B25-'Life Cycle Cost Evaluation'!$M$4)</f>
        <v>0</v>
      </c>
      <c r="AA110" s="208">
        <f>-NPV('Life Cycle Cost Evaluation'!$M$1,AA26:AA$100)/(1+'Life Cycle Cost Evaluation'!$M$1)^($B25-'Life Cycle Cost Evaluation'!$M$4)</f>
        <v>0</v>
      </c>
      <c r="AB110" s="208">
        <f>-NPV('Life Cycle Cost Evaluation'!$M$1,AB26:AB$100)/(1+'Life Cycle Cost Evaluation'!$M$1)^($B25-'Life Cycle Cost Evaluation'!$M$4)</f>
        <v>0</v>
      </c>
      <c r="AC110" s="208">
        <f>-NPV('Life Cycle Cost Evaluation'!$M$1,AC26:AC$100)/(1+'Life Cycle Cost Evaluation'!$M$1)^($B25-'Life Cycle Cost Evaluation'!$M$4)</f>
        <v>0</v>
      </c>
      <c r="AD110" s="208">
        <f>-NPV('Life Cycle Cost Evaluation'!$M$1,AD26:AD$100)/(1+'Life Cycle Cost Evaluation'!$M$1)^($B25-'Life Cycle Cost Evaluation'!$M$4)</f>
        <v>0</v>
      </c>
      <c r="AE110" s="208">
        <f>-NPV('Life Cycle Cost Evaluation'!$M$1,AE26:AE$100)/(1+'Life Cycle Cost Evaluation'!$M$1)^($B25-'Life Cycle Cost Evaluation'!$M$4)</f>
        <v>0</v>
      </c>
      <c r="AF110" s="208">
        <f>-NPV('Life Cycle Cost Evaluation'!$M$1,AF26:AF$100)/(1+'Life Cycle Cost Evaluation'!$M$1)^($B25-'Life Cycle Cost Evaluation'!$M$4)</f>
        <v>0</v>
      </c>
      <c r="AG110" s="208">
        <f>-NPV('Life Cycle Cost Evaluation'!$M$1,AG26:AG$100)/(1+'Life Cycle Cost Evaluation'!$M$1)^($B25-'Life Cycle Cost Evaluation'!$M$4)</f>
        <v>0</v>
      </c>
      <c r="AH110" s="208">
        <f>-NPV('Life Cycle Cost Evaluation'!$M$1,AH26:AH$100)/(1+'Life Cycle Cost Evaluation'!$M$1)^($B25-'Life Cycle Cost Evaluation'!$M$4)</f>
        <v>0</v>
      </c>
      <c r="AI110" s="208">
        <f>-NPV('Life Cycle Cost Evaluation'!$M$1,AI26:AI$100)/(1+'Life Cycle Cost Evaluation'!$M$1)^($B25-'Life Cycle Cost Evaluation'!$M$4)</f>
        <v>0</v>
      </c>
      <c r="AJ110" s="208">
        <f>-NPV('Life Cycle Cost Evaluation'!$M$1,AJ26:AJ$100)/(1+'Life Cycle Cost Evaluation'!$M$1)^($B25-'Life Cycle Cost Evaluation'!$M$4)</f>
        <v>0</v>
      </c>
      <c r="AK110" s="208">
        <f>-NPV('Life Cycle Cost Evaluation'!$M$1,AK26:AK$100)/(1+'Life Cycle Cost Evaluation'!$M$1)^($B25-'Life Cycle Cost Evaluation'!$M$4)</f>
        <v>0</v>
      </c>
      <c r="AL110" s="208">
        <f>-NPV('Life Cycle Cost Evaluation'!$M$1,AL26:AL$100)/(1+'Life Cycle Cost Evaluation'!$M$1)^($B25-'Life Cycle Cost Evaluation'!$M$4)</f>
        <v>0</v>
      </c>
      <c r="AM110" s="208">
        <f>-NPV('Life Cycle Cost Evaluation'!$M$1,AM26:AM$100)/(1+'Life Cycle Cost Evaluation'!$M$1)^($B25-'Life Cycle Cost Evaluation'!$M$4)</f>
        <v>0</v>
      </c>
      <c r="AN110" s="208">
        <f>-NPV('Life Cycle Cost Evaluation'!$M$1,AN26:AN$100)/(1+'Life Cycle Cost Evaluation'!$M$1)^($B25-'Life Cycle Cost Evaluation'!$M$4)</f>
        <v>0</v>
      </c>
      <c r="AO110" s="208">
        <f>-NPV('Life Cycle Cost Evaluation'!$M$1,AO26:AO$100)/(1+'Life Cycle Cost Evaluation'!$M$1)^($B25-'Life Cycle Cost Evaluation'!$M$4)</f>
        <v>0</v>
      </c>
      <c r="AP110" s="208">
        <f>-NPV('Life Cycle Cost Evaluation'!$M$1,AP26:AP$100)/(1+'Life Cycle Cost Evaluation'!$M$1)^($B25-'Life Cycle Cost Evaluation'!$M$4)</f>
        <v>0</v>
      </c>
      <c r="AQ110" s="208">
        <f>-NPV('Life Cycle Cost Evaluation'!$M$1,AQ26:AQ$100)/(1+'Life Cycle Cost Evaluation'!$M$1)^($B25-'Life Cycle Cost Evaluation'!$M$4)</f>
        <v>0</v>
      </c>
      <c r="AR110" s="208">
        <f>-NPV('Life Cycle Cost Evaluation'!$M$1,AR26:AR$100)/(1+'Life Cycle Cost Evaluation'!$M$1)^($B25-'Life Cycle Cost Evaluation'!$M$4)</f>
        <v>0</v>
      </c>
      <c r="AS110" s="208">
        <f>-NPV('Life Cycle Cost Evaluation'!$M$1,AS26:AS$100)/(1+'Life Cycle Cost Evaluation'!$M$1)^($B25-'Life Cycle Cost Evaluation'!$M$4)</f>
        <v>0</v>
      </c>
      <c r="AT110" s="208">
        <f>-NPV('Life Cycle Cost Evaluation'!$M$1,AT26:AT$100)/(1+'Life Cycle Cost Evaluation'!$M$1)^($B25-'Life Cycle Cost Evaluation'!$M$4)</f>
        <v>0</v>
      </c>
      <c r="AU110" s="208">
        <f>-NPV('Life Cycle Cost Evaluation'!$M$1,AU26:AU$100)/(1+'Life Cycle Cost Evaluation'!$M$1)^($B25-'Life Cycle Cost Evaluation'!$M$4)</f>
        <v>0</v>
      </c>
      <c r="AV110" s="208">
        <f>-NPV('Life Cycle Cost Evaluation'!$M$1,AV26:AV$100)/(1+'Life Cycle Cost Evaluation'!$M$1)^($B25-'Life Cycle Cost Evaluation'!$M$4)</f>
        <v>0</v>
      </c>
      <c r="AW110" s="208">
        <f>-NPV('Life Cycle Cost Evaluation'!$M$1,AW26:AW$100)/(1+'Life Cycle Cost Evaluation'!$M$1)^($B25-'Life Cycle Cost Evaluation'!$M$4)</f>
        <v>0</v>
      </c>
      <c r="AX110" s="208">
        <f>-NPV('Life Cycle Cost Evaluation'!$M$1,AX26:AX$100)/(1+'Life Cycle Cost Evaluation'!$M$1)^($B25-'Life Cycle Cost Evaluation'!$M$4)</f>
        <v>0</v>
      </c>
      <c r="AY110" s="208">
        <f>-NPV('Life Cycle Cost Evaluation'!$M$1,AY26:AY$100)/(1+'Life Cycle Cost Evaluation'!$M$1)^($B25-'Life Cycle Cost Evaluation'!$M$4)</f>
        <v>0</v>
      </c>
      <c r="AZ110" s="208">
        <f>-NPV('Life Cycle Cost Evaluation'!$M$1,AZ26:AZ$100)/(1+'Life Cycle Cost Evaluation'!$M$1)^($B25-'Life Cycle Cost Evaluation'!$M$4)</f>
        <v>0</v>
      </c>
      <c r="BA110" s="208">
        <f>-NPV('Life Cycle Cost Evaluation'!$M$1,BA26:BA$100)/(1+'Life Cycle Cost Evaluation'!$M$1)^($B25-'Life Cycle Cost Evaluation'!$M$4)</f>
        <v>0</v>
      </c>
      <c r="BB110" s="208">
        <f>-NPV('Life Cycle Cost Evaluation'!$M$1,BB26:BB$100)/(1+'Life Cycle Cost Evaluation'!$M$1)^($B25-'Life Cycle Cost Evaluation'!$M$4)</f>
        <v>0</v>
      </c>
      <c r="BC110" s="208">
        <f>-NPV('Life Cycle Cost Evaluation'!$M$1,BC26:BC$100)/(1+'Life Cycle Cost Evaluation'!$M$1)^($B25-'Life Cycle Cost Evaluation'!$M$4)</f>
        <v>0</v>
      </c>
      <c r="BD110" s="208">
        <f>-NPV('Life Cycle Cost Evaluation'!$M$1,BD26:BD$100)/(1+'Life Cycle Cost Evaluation'!$M$1)^($B25-'Life Cycle Cost Evaluation'!$M$4)</f>
        <v>0</v>
      </c>
      <c r="BE110" s="208">
        <f>-NPV('Life Cycle Cost Evaluation'!$M$1,BE26:BE$100)/(1+'Life Cycle Cost Evaluation'!$M$1)^($B25-'Life Cycle Cost Evaluation'!$M$4)</f>
        <v>0</v>
      </c>
      <c r="BF110" s="208">
        <f>-NPV('Life Cycle Cost Evaluation'!$M$1,BF26:BF$100)/(1+'Life Cycle Cost Evaluation'!$M$1)^($B25-'Life Cycle Cost Evaluation'!$M$4)</f>
        <v>0</v>
      </c>
      <c r="BG110" s="208">
        <f>-NPV('Life Cycle Cost Evaluation'!$M$1,BG26:BG$100)/(1+'Life Cycle Cost Evaluation'!$M$1)^($B25-'Life Cycle Cost Evaluation'!$M$4)</f>
        <v>0</v>
      </c>
      <c r="BH110" s="208">
        <f>-NPV('Life Cycle Cost Evaluation'!$M$1,BH26:BH$100)/(1+'Life Cycle Cost Evaluation'!$M$1)^($B25-'Life Cycle Cost Evaluation'!$M$4)</f>
        <v>0</v>
      </c>
      <c r="BI110" s="208">
        <f>-NPV('Life Cycle Cost Evaluation'!$M$1,BI26:BI$100)/(1+'Life Cycle Cost Evaluation'!$M$1)^($B25-'Life Cycle Cost Evaluation'!$M$4)</f>
        <v>0</v>
      </c>
      <c r="BJ110" s="208">
        <f>-NPV('Life Cycle Cost Evaluation'!$M$1,BJ26:BJ$100)/(1+'Life Cycle Cost Evaluation'!$M$1)^($B25-'Life Cycle Cost Evaluation'!$M$4)</f>
        <v>0</v>
      </c>
      <c r="BK110" s="208">
        <f>-NPV('Life Cycle Cost Evaluation'!$M$1,BK26:BK$100)/(1+'Life Cycle Cost Evaluation'!$M$1)^($B25-'Life Cycle Cost Evaluation'!$M$4)</f>
        <v>0</v>
      </c>
      <c r="BL110" s="208">
        <f>-NPV('Life Cycle Cost Evaluation'!$M$1,BL26:BL$100)/(1+'Life Cycle Cost Evaluation'!$M$1)^($B25-'Life Cycle Cost Evaluation'!$M$4)</f>
        <v>0</v>
      </c>
      <c r="BM110" s="208">
        <f>-NPV('Life Cycle Cost Evaluation'!$M$1,BM26:BM$100)/(1+'Life Cycle Cost Evaluation'!$M$1)^($B25-'Life Cycle Cost Evaluation'!$M$4)</f>
        <v>0</v>
      </c>
      <c r="BN110" s="208">
        <f>-NPV('Life Cycle Cost Evaluation'!$M$1,BN26:BN$100)/(1+'Life Cycle Cost Evaluation'!$M$1)^($B25-'Life Cycle Cost Evaluation'!$M$4)</f>
        <v>0</v>
      </c>
      <c r="BO110" s="208">
        <f>-NPV('Life Cycle Cost Evaluation'!$M$1,BO26:BO$100)/(1+'Life Cycle Cost Evaluation'!$M$1)^($B25-'Life Cycle Cost Evaluation'!$M$4)</f>
        <v>0</v>
      </c>
      <c r="BP110" s="208">
        <f>-NPV('Life Cycle Cost Evaluation'!$M$1,BP26:BP$100)/(1+'Life Cycle Cost Evaluation'!$M$1)^($B25-'Life Cycle Cost Evaluation'!$M$4)</f>
        <v>0</v>
      </c>
      <c r="BQ110" s="208">
        <f>-NPV('Life Cycle Cost Evaluation'!$M$1,BQ26:BQ$100)/(1+'Life Cycle Cost Evaluation'!$M$1)^($B25-'Life Cycle Cost Evaluation'!$M$4)</f>
        <v>0</v>
      </c>
      <c r="BR110" s="208">
        <f>-NPV('Life Cycle Cost Evaluation'!$M$1,BR26:BR$100)/(1+'Life Cycle Cost Evaluation'!$M$1)^($B25-'Life Cycle Cost Evaluation'!$M$4)</f>
        <v>0</v>
      </c>
      <c r="BS110" s="208">
        <f>-NPV('Life Cycle Cost Evaluation'!$M$1,BS26:BS$100)/(1+'Life Cycle Cost Evaluation'!$M$1)^($B25-'Life Cycle Cost Evaluation'!$M$4)</f>
        <v>0</v>
      </c>
      <c r="BT110" s="208">
        <f>-NPV('Life Cycle Cost Evaluation'!$M$1,BT26:BT$100)/(1+'Life Cycle Cost Evaluation'!$M$1)^($B25-'Life Cycle Cost Evaluation'!$M$4)</f>
        <v>0</v>
      </c>
      <c r="BU110" s="208">
        <f>-NPV('Life Cycle Cost Evaluation'!$M$1,BU26:BU$100)/(1+'Life Cycle Cost Evaluation'!$M$1)^($B25-'Life Cycle Cost Evaluation'!$M$4)</f>
        <v>0</v>
      </c>
      <c r="BV110" s="208">
        <f>-NPV('Life Cycle Cost Evaluation'!$M$1,BV26:BV$100)/(1+'Life Cycle Cost Evaluation'!$M$1)^($B25-'Life Cycle Cost Evaluation'!$M$4)</f>
        <v>0</v>
      </c>
      <c r="BW110" s="208">
        <f>-NPV('Life Cycle Cost Evaluation'!$M$1,BW26:BW$100)/(1+'Life Cycle Cost Evaluation'!$M$1)^($B25-'Life Cycle Cost Evaluation'!$M$4)</f>
        <v>0</v>
      </c>
      <c r="BX110" s="208">
        <f>-NPV('Life Cycle Cost Evaluation'!$M$1,BX26:BX$100)/(1+'Life Cycle Cost Evaluation'!$M$1)^($B25-'Life Cycle Cost Evaluation'!$M$4)</f>
        <v>0</v>
      </c>
      <c r="BY110" s="208">
        <f>-NPV('Life Cycle Cost Evaluation'!$M$1,BY26:BY$100)/(1+'Life Cycle Cost Evaluation'!$M$1)^($B25-'Life Cycle Cost Evaluation'!$M$4)</f>
        <v>0</v>
      </c>
      <c r="BZ110" s="208">
        <f>-NPV('Life Cycle Cost Evaluation'!$M$1,BZ26:BZ$100)/(1+'Life Cycle Cost Evaluation'!$M$1)^($B25-'Life Cycle Cost Evaluation'!$M$4)</f>
        <v>0</v>
      </c>
      <c r="CA110" s="208">
        <f>-NPV('Life Cycle Cost Evaluation'!$M$1,CA26:CA$100)/(1+'Life Cycle Cost Evaluation'!$M$1)^($B25-'Life Cycle Cost Evaluation'!$M$4)</f>
        <v>0</v>
      </c>
      <c r="CB110" s="208">
        <f>-NPV('Life Cycle Cost Evaluation'!$M$1,CB26:CB$100)/(1+'Life Cycle Cost Evaluation'!$M$1)^($B25-'Life Cycle Cost Evaluation'!$M$4)</f>
        <v>0</v>
      </c>
      <c r="CC110" s="208">
        <f>-NPV('Life Cycle Cost Evaluation'!$M$1,CC26:CC$100)/(1+'Life Cycle Cost Evaluation'!$M$1)^($B25-'Life Cycle Cost Evaluation'!$M$4)</f>
        <v>0</v>
      </c>
      <c r="CD110" s="208">
        <f>-NPV('Life Cycle Cost Evaluation'!$M$1,CD26:CD$100)/(1+'Life Cycle Cost Evaluation'!$M$1)^($B25-'Life Cycle Cost Evaluation'!$M$4)</f>
        <v>0</v>
      </c>
      <c r="CE110" s="208">
        <f>-NPV('Life Cycle Cost Evaluation'!$M$1,CE26:CE$100)/(1+'Life Cycle Cost Evaluation'!$M$1)^($B25-'Life Cycle Cost Evaluation'!$M$4)</f>
        <v>0</v>
      </c>
      <c r="CF110" s="208">
        <f>-NPV('Life Cycle Cost Evaluation'!$M$1,CF26:CF$100)/(1+'Life Cycle Cost Evaluation'!$M$1)^($B25-'Life Cycle Cost Evaluation'!$M$4)</f>
        <v>0</v>
      </c>
      <c r="CG110" s="208">
        <f>SUM(D110:I110)</f>
        <v>0</v>
      </c>
      <c r="CJ110" s="79">
        <v>0</v>
      </c>
    </row>
    <row r="111" spans="2:88" x14ac:dyDescent="0.2">
      <c r="B111" s="86">
        <f t="shared" si="125"/>
        <v>2033</v>
      </c>
      <c r="C111" s="215">
        <v>0</v>
      </c>
      <c r="D111" s="208">
        <f>-NPV('Life Cycle Cost Evaluation'!$M$1,D27:D$100)/(1+'Life Cycle Cost Evaluation'!$M$1)^($B26-'Life Cycle Cost Evaluation'!$M$4)</f>
        <v>0</v>
      </c>
      <c r="E111" s="208">
        <f>-NPV('Life Cycle Cost Evaluation'!$M$1,E27:E$100)/(1+'Life Cycle Cost Evaluation'!$M$1)^($B26-'Life Cycle Cost Evaluation'!$M$4)</f>
        <v>0</v>
      </c>
      <c r="F111" s="208">
        <f>-NPV('Life Cycle Cost Evaluation'!$M$1,F27:F$100)/(1+'Life Cycle Cost Evaluation'!$M$1)^($B26-'Life Cycle Cost Evaluation'!$M$4)</f>
        <v>0</v>
      </c>
      <c r="G111" s="208">
        <f>-NPV('Life Cycle Cost Evaluation'!$M$1,G27:G$100)/(1+'Life Cycle Cost Evaluation'!$M$1)^($B26-'Life Cycle Cost Evaluation'!$M$4)</f>
        <v>0</v>
      </c>
      <c r="H111" s="208">
        <f>-NPV('Life Cycle Cost Evaluation'!$M$1,H27:H$100)/(1+'Life Cycle Cost Evaluation'!$M$1)^($B26-'Life Cycle Cost Evaluation'!$M$4)</f>
        <v>0</v>
      </c>
      <c r="I111" s="208">
        <f>-NPV('Life Cycle Cost Evaluation'!$M$1,I27:I$100)/(1+'Life Cycle Cost Evaluation'!$M$1)^($B26-'Life Cycle Cost Evaluation'!$M$4)</f>
        <v>0</v>
      </c>
      <c r="J111" s="208">
        <f>-NPV('Life Cycle Cost Evaluation'!$M$1,J27:J$100)/(1+'Life Cycle Cost Evaluation'!$M$1)^($B26-'Life Cycle Cost Evaluation'!$M$4)</f>
        <v>0</v>
      </c>
      <c r="K111" s="208">
        <f>-NPV('Life Cycle Cost Evaluation'!$M$1,K27:K$100)/(1+'Life Cycle Cost Evaluation'!$M$1)^($B26-'Life Cycle Cost Evaluation'!$M$4)</f>
        <v>0</v>
      </c>
      <c r="L111" s="208">
        <f>-NPV('Life Cycle Cost Evaluation'!$M$1,L27:L$100)/(1+'Life Cycle Cost Evaluation'!$M$1)^($B26-'Life Cycle Cost Evaluation'!$M$4)</f>
        <v>0</v>
      </c>
      <c r="M111" s="208">
        <f>-NPV('Life Cycle Cost Evaluation'!$M$1,M27:M$100)/(1+'Life Cycle Cost Evaluation'!$M$1)^($B26-'Life Cycle Cost Evaluation'!$M$4)</f>
        <v>0</v>
      </c>
      <c r="N111" s="208">
        <f>-NPV('Life Cycle Cost Evaluation'!$M$1,N27:N$100)/(1+'Life Cycle Cost Evaluation'!$M$1)^($B26-'Life Cycle Cost Evaluation'!$M$4)</f>
        <v>0</v>
      </c>
      <c r="O111" s="208">
        <f>-NPV('Life Cycle Cost Evaluation'!$M$1,O27:O$100)/(1+'Life Cycle Cost Evaluation'!$M$1)^($B26-'Life Cycle Cost Evaluation'!$M$4)</f>
        <v>0</v>
      </c>
      <c r="P111" s="208">
        <f>-NPV('Life Cycle Cost Evaluation'!$M$1,P27:P$100)/(1+'Life Cycle Cost Evaluation'!$M$1)^($B26-'Life Cycle Cost Evaluation'!$M$4)</f>
        <v>0</v>
      </c>
      <c r="Q111" s="208">
        <f>-NPV('Life Cycle Cost Evaluation'!$M$1,Q27:Q$100)/(1+'Life Cycle Cost Evaluation'!$M$1)^($B26-'Life Cycle Cost Evaluation'!$M$4)</f>
        <v>0</v>
      </c>
      <c r="R111" s="208">
        <f>-NPV('Life Cycle Cost Evaluation'!$M$1,R27:R$100)/(1+'Life Cycle Cost Evaluation'!$M$1)^($B26-'Life Cycle Cost Evaluation'!$M$4)</f>
        <v>0</v>
      </c>
      <c r="S111" s="208">
        <f>-NPV('Life Cycle Cost Evaluation'!$M$1,S27:S$100)/(1+'Life Cycle Cost Evaluation'!$M$1)^($B26-'Life Cycle Cost Evaluation'!$M$4)</f>
        <v>0</v>
      </c>
      <c r="T111" s="208">
        <f>-NPV('Life Cycle Cost Evaluation'!$M$1,T27:T$100)/(1+'Life Cycle Cost Evaluation'!$M$1)^($B26-'Life Cycle Cost Evaluation'!$M$4)</f>
        <v>0</v>
      </c>
      <c r="U111" s="208">
        <f>-NPV('Life Cycle Cost Evaluation'!$M$1,U27:U$100)/(1+'Life Cycle Cost Evaluation'!$M$1)^($B26-'Life Cycle Cost Evaluation'!$M$4)</f>
        <v>0</v>
      </c>
      <c r="V111" s="208">
        <f>-NPV('Life Cycle Cost Evaluation'!$M$1,V27:V$100)/(1+'Life Cycle Cost Evaluation'!$M$1)^($B26-'Life Cycle Cost Evaluation'!$M$4)</f>
        <v>0</v>
      </c>
      <c r="W111" s="208">
        <f>-NPV('Life Cycle Cost Evaluation'!$M$1,W27:W$100)/(1+'Life Cycle Cost Evaluation'!$M$1)^($B26-'Life Cycle Cost Evaluation'!$M$4)</f>
        <v>0</v>
      </c>
      <c r="X111" s="208">
        <f>-NPV('Life Cycle Cost Evaluation'!$M$1,X27:X$100)/(1+'Life Cycle Cost Evaluation'!$M$1)^($B26-'Life Cycle Cost Evaluation'!$M$4)</f>
        <v>0</v>
      </c>
      <c r="Y111" s="208">
        <f>-NPV('Life Cycle Cost Evaluation'!$M$1,Y27:Y$100)/(1+'Life Cycle Cost Evaluation'!$M$1)^($B26-'Life Cycle Cost Evaluation'!$M$4)</f>
        <v>0</v>
      </c>
      <c r="Z111" s="208">
        <f>-NPV('Life Cycle Cost Evaluation'!$M$1,Z27:Z$100)/(1+'Life Cycle Cost Evaluation'!$M$1)^($B26-'Life Cycle Cost Evaluation'!$M$4)</f>
        <v>0</v>
      </c>
      <c r="AA111" s="208">
        <f>-NPV('Life Cycle Cost Evaluation'!$M$1,AA27:AA$100)/(1+'Life Cycle Cost Evaluation'!$M$1)^($B26-'Life Cycle Cost Evaluation'!$M$4)</f>
        <v>0</v>
      </c>
      <c r="AB111" s="208">
        <f>-NPV('Life Cycle Cost Evaluation'!$M$1,AB27:AB$100)/(1+'Life Cycle Cost Evaluation'!$M$1)^($B26-'Life Cycle Cost Evaluation'!$M$4)</f>
        <v>0</v>
      </c>
      <c r="AC111" s="208">
        <f>-NPV('Life Cycle Cost Evaluation'!$M$1,AC27:AC$100)/(1+'Life Cycle Cost Evaluation'!$M$1)^($B26-'Life Cycle Cost Evaluation'!$M$4)</f>
        <v>0</v>
      </c>
      <c r="AD111" s="208">
        <f>-NPV('Life Cycle Cost Evaluation'!$M$1,AD27:AD$100)/(1+'Life Cycle Cost Evaluation'!$M$1)^($B26-'Life Cycle Cost Evaluation'!$M$4)</f>
        <v>0</v>
      </c>
      <c r="AE111" s="208">
        <f>-NPV('Life Cycle Cost Evaluation'!$M$1,AE27:AE$100)/(1+'Life Cycle Cost Evaluation'!$M$1)^($B26-'Life Cycle Cost Evaluation'!$M$4)</f>
        <v>0</v>
      </c>
      <c r="AF111" s="208">
        <f>-NPV('Life Cycle Cost Evaluation'!$M$1,AF27:AF$100)/(1+'Life Cycle Cost Evaluation'!$M$1)^($B26-'Life Cycle Cost Evaluation'!$M$4)</f>
        <v>0</v>
      </c>
      <c r="AG111" s="208">
        <f>-NPV('Life Cycle Cost Evaluation'!$M$1,AG27:AG$100)/(1+'Life Cycle Cost Evaluation'!$M$1)^($B26-'Life Cycle Cost Evaluation'!$M$4)</f>
        <v>0</v>
      </c>
      <c r="AH111" s="208">
        <f>-NPV('Life Cycle Cost Evaluation'!$M$1,AH27:AH$100)/(1+'Life Cycle Cost Evaluation'!$M$1)^($B26-'Life Cycle Cost Evaluation'!$M$4)</f>
        <v>0</v>
      </c>
      <c r="AI111" s="208">
        <f>-NPV('Life Cycle Cost Evaluation'!$M$1,AI27:AI$100)/(1+'Life Cycle Cost Evaluation'!$M$1)^($B26-'Life Cycle Cost Evaluation'!$M$4)</f>
        <v>0</v>
      </c>
      <c r="AJ111" s="208">
        <f>-NPV('Life Cycle Cost Evaluation'!$M$1,AJ27:AJ$100)/(1+'Life Cycle Cost Evaluation'!$M$1)^($B26-'Life Cycle Cost Evaluation'!$M$4)</f>
        <v>0</v>
      </c>
      <c r="AK111" s="208">
        <f>-NPV('Life Cycle Cost Evaluation'!$M$1,AK27:AK$100)/(1+'Life Cycle Cost Evaluation'!$M$1)^($B26-'Life Cycle Cost Evaluation'!$M$4)</f>
        <v>0</v>
      </c>
      <c r="AL111" s="208">
        <f>-NPV('Life Cycle Cost Evaluation'!$M$1,AL27:AL$100)/(1+'Life Cycle Cost Evaluation'!$M$1)^($B26-'Life Cycle Cost Evaluation'!$M$4)</f>
        <v>0</v>
      </c>
      <c r="AM111" s="208">
        <f>-NPV('Life Cycle Cost Evaluation'!$M$1,AM27:AM$100)/(1+'Life Cycle Cost Evaluation'!$M$1)^($B26-'Life Cycle Cost Evaluation'!$M$4)</f>
        <v>0</v>
      </c>
      <c r="AN111" s="208">
        <f>-NPV('Life Cycle Cost Evaluation'!$M$1,AN27:AN$100)/(1+'Life Cycle Cost Evaluation'!$M$1)^($B26-'Life Cycle Cost Evaluation'!$M$4)</f>
        <v>0</v>
      </c>
      <c r="AO111" s="208">
        <f>-NPV('Life Cycle Cost Evaluation'!$M$1,AO27:AO$100)/(1+'Life Cycle Cost Evaluation'!$M$1)^($B26-'Life Cycle Cost Evaluation'!$M$4)</f>
        <v>0</v>
      </c>
      <c r="AP111" s="208">
        <f>-NPV('Life Cycle Cost Evaluation'!$M$1,AP27:AP$100)/(1+'Life Cycle Cost Evaluation'!$M$1)^($B26-'Life Cycle Cost Evaluation'!$M$4)</f>
        <v>0</v>
      </c>
      <c r="AQ111" s="208">
        <f>-NPV('Life Cycle Cost Evaluation'!$M$1,AQ27:AQ$100)/(1+'Life Cycle Cost Evaluation'!$M$1)^($B26-'Life Cycle Cost Evaluation'!$M$4)</f>
        <v>0</v>
      </c>
      <c r="AR111" s="208">
        <f>-NPV('Life Cycle Cost Evaluation'!$M$1,AR27:AR$100)/(1+'Life Cycle Cost Evaluation'!$M$1)^($B26-'Life Cycle Cost Evaluation'!$M$4)</f>
        <v>0</v>
      </c>
      <c r="AS111" s="208">
        <f>-NPV('Life Cycle Cost Evaluation'!$M$1,AS27:AS$100)/(1+'Life Cycle Cost Evaluation'!$M$1)^($B26-'Life Cycle Cost Evaluation'!$M$4)</f>
        <v>0</v>
      </c>
      <c r="AT111" s="208">
        <f>-NPV('Life Cycle Cost Evaluation'!$M$1,AT27:AT$100)/(1+'Life Cycle Cost Evaluation'!$M$1)^($B26-'Life Cycle Cost Evaluation'!$M$4)</f>
        <v>0</v>
      </c>
      <c r="AU111" s="208">
        <f>-NPV('Life Cycle Cost Evaluation'!$M$1,AU27:AU$100)/(1+'Life Cycle Cost Evaluation'!$M$1)^($B26-'Life Cycle Cost Evaluation'!$M$4)</f>
        <v>0</v>
      </c>
      <c r="AV111" s="208">
        <f>-NPV('Life Cycle Cost Evaluation'!$M$1,AV27:AV$100)/(1+'Life Cycle Cost Evaluation'!$M$1)^($B26-'Life Cycle Cost Evaluation'!$M$4)</f>
        <v>0</v>
      </c>
      <c r="AW111" s="208">
        <f>-NPV('Life Cycle Cost Evaluation'!$M$1,AW27:AW$100)/(1+'Life Cycle Cost Evaluation'!$M$1)^($B26-'Life Cycle Cost Evaluation'!$M$4)</f>
        <v>0</v>
      </c>
      <c r="AX111" s="208">
        <f>-NPV('Life Cycle Cost Evaluation'!$M$1,AX27:AX$100)/(1+'Life Cycle Cost Evaluation'!$M$1)^($B26-'Life Cycle Cost Evaluation'!$M$4)</f>
        <v>0</v>
      </c>
      <c r="AY111" s="208">
        <f>-NPV('Life Cycle Cost Evaluation'!$M$1,AY27:AY$100)/(1+'Life Cycle Cost Evaluation'!$M$1)^($B26-'Life Cycle Cost Evaluation'!$M$4)</f>
        <v>0</v>
      </c>
      <c r="AZ111" s="208">
        <f>-NPV('Life Cycle Cost Evaluation'!$M$1,AZ27:AZ$100)/(1+'Life Cycle Cost Evaluation'!$M$1)^($B26-'Life Cycle Cost Evaluation'!$M$4)</f>
        <v>0</v>
      </c>
      <c r="BA111" s="208">
        <f>-NPV('Life Cycle Cost Evaluation'!$M$1,BA27:BA$100)/(1+'Life Cycle Cost Evaluation'!$M$1)^($B26-'Life Cycle Cost Evaluation'!$M$4)</f>
        <v>0</v>
      </c>
      <c r="BB111" s="208">
        <f>-NPV('Life Cycle Cost Evaluation'!$M$1,BB27:BB$100)/(1+'Life Cycle Cost Evaluation'!$M$1)^($B26-'Life Cycle Cost Evaluation'!$M$4)</f>
        <v>0</v>
      </c>
      <c r="BC111" s="208">
        <f>-NPV('Life Cycle Cost Evaluation'!$M$1,BC27:BC$100)/(1+'Life Cycle Cost Evaluation'!$M$1)^($B26-'Life Cycle Cost Evaluation'!$M$4)</f>
        <v>0</v>
      </c>
      <c r="BD111" s="208">
        <f>-NPV('Life Cycle Cost Evaluation'!$M$1,BD27:BD$100)/(1+'Life Cycle Cost Evaluation'!$M$1)^($B26-'Life Cycle Cost Evaluation'!$M$4)</f>
        <v>0</v>
      </c>
      <c r="BE111" s="208">
        <f>-NPV('Life Cycle Cost Evaluation'!$M$1,BE27:BE$100)/(1+'Life Cycle Cost Evaluation'!$M$1)^($B26-'Life Cycle Cost Evaluation'!$M$4)</f>
        <v>0</v>
      </c>
      <c r="BF111" s="208">
        <f>-NPV('Life Cycle Cost Evaluation'!$M$1,BF27:BF$100)/(1+'Life Cycle Cost Evaluation'!$M$1)^($B26-'Life Cycle Cost Evaluation'!$M$4)</f>
        <v>0</v>
      </c>
      <c r="BG111" s="208">
        <f>-NPV('Life Cycle Cost Evaluation'!$M$1,BG27:BG$100)/(1+'Life Cycle Cost Evaluation'!$M$1)^($B26-'Life Cycle Cost Evaluation'!$M$4)</f>
        <v>0</v>
      </c>
      <c r="BH111" s="208">
        <f>-NPV('Life Cycle Cost Evaluation'!$M$1,BH27:BH$100)/(1+'Life Cycle Cost Evaluation'!$M$1)^($B26-'Life Cycle Cost Evaluation'!$M$4)</f>
        <v>0</v>
      </c>
      <c r="BI111" s="208">
        <f>-NPV('Life Cycle Cost Evaluation'!$M$1,BI27:BI$100)/(1+'Life Cycle Cost Evaluation'!$M$1)^($B26-'Life Cycle Cost Evaluation'!$M$4)</f>
        <v>0</v>
      </c>
      <c r="BJ111" s="208">
        <f>-NPV('Life Cycle Cost Evaluation'!$M$1,BJ27:BJ$100)/(1+'Life Cycle Cost Evaluation'!$M$1)^($B26-'Life Cycle Cost Evaluation'!$M$4)</f>
        <v>0</v>
      </c>
      <c r="BK111" s="208">
        <f>-NPV('Life Cycle Cost Evaluation'!$M$1,BK27:BK$100)/(1+'Life Cycle Cost Evaluation'!$M$1)^($B26-'Life Cycle Cost Evaluation'!$M$4)</f>
        <v>0</v>
      </c>
      <c r="BL111" s="208">
        <f>-NPV('Life Cycle Cost Evaluation'!$M$1,BL27:BL$100)/(1+'Life Cycle Cost Evaluation'!$M$1)^($B26-'Life Cycle Cost Evaluation'!$M$4)</f>
        <v>0</v>
      </c>
      <c r="BM111" s="208">
        <f>-NPV('Life Cycle Cost Evaluation'!$M$1,BM27:BM$100)/(1+'Life Cycle Cost Evaluation'!$M$1)^($B26-'Life Cycle Cost Evaluation'!$M$4)</f>
        <v>0</v>
      </c>
      <c r="BN111" s="208">
        <f>-NPV('Life Cycle Cost Evaluation'!$M$1,BN27:BN$100)/(1+'Life Cycle Cost Evaluation'!$M$1)^($B26-'Life Cycle Cost Evaluation'!$M$4)</f>
        <v>0</v>
      </c>
      <c r="BO111" s="208">
        <f>-NPV('Life Cycle Cost Evaluation'!$M$1,BO27:BO$100)/(1+'Life Cycle Cost Evaluation'!$M$1)^($B26-'Life Cycle Cost Evaluation'!$M$4)</f>
        <v>0</v>
      </c>
      <c r="BP111" s="208">
        <f>-NPV('Life Cycle Cost Evaluation'!$M$1,BP27:BP$100)/(1+'Life Cycle Cost Evaluation'!$M$1)^($B26-'Life Cycle Cost Evaluation'!$M$4)</f>
        <v>0</v>
      </c>
      <c r="BQ111" s="208">
        <f>-NPV('Life Cycle Cost Evaluation'!$M$1,BQ27:BQ$100)/(1+'Life Cycle Cost Evaluation'!$M$1)^($B26-'Life Cycle Cost Evaluation'!$M$4)</f>
        <v>0</v>
      </c>
      <c r="BR111" s="208">
        <f>-NPV('Life Cycle Cost Evaluation'!$M$1,BR27:BR$100)/(1+'Life Cycle Cost Evaluation'!$M$1)^($B26-'Life Cycle Cost Evaluation'!$M$4)</f>
        <v>0</v>
      </c>
      <c r="BS111" s="208">
        <f>-NPV('Life Cycle Cost Evaluation'!$M$1,BS27:BS$100)/(1+'Life Cycle Cost Evaluation'!$M$1)^($B26-'Life Cycle Cost Evaluation'!$M$4)</f>
        <v>0</v>
      </c>
      <c r="BT111" s="208">
        <f>-NPV('Life Cycle Cost Evaluation'!$M$1,BT27:BT$100)/(1+'Life Cycle Cost Evaluation'!$M$1)^($B26-'Life Cycle Cost Evaluation'!$M$4)</f>
        <v>0</v>
      </c>
      <c r="BU111" s="208">
        <f>-NPV('Life Cycle Cost Evaluation'!$M$1,BU27:BU$100)/(1+'Life Cycle Cost Evaluation'!$M$1)^($B26-'Life Cycle Cost Evaluation'!$M$4)</f>
        <v>0</v>
      </c>
      <c r="BV111" s="208">
        <f>-NPV('Life Cycle Cost Evaluation'!$M$1,BV27:BV$100)/(1+'Life Cycle Cost Evaluation'!$M$1)^($B26-'Life Cycle Cost Evaluation'!$M$4)</f>
        <v>0</v>
      </c>
      <c r="BW111" s="208">
        <f>-NPV('Life Cycle Cost Evaluation'!$M$1,BW27:BW$100)/(1+'Life Cycle Cost Evaluation'!$M$1)^($B26-'Life Cycle Cost Evaluation'!$M$4)</f>
        <v>0</v>
      </c>
      <c r="BX111" s="208">
        <f>-NPV('Life Cycle Cost Evaluation'!$M$1,BX27:BX$100)/(1+'Life Cycle Cost Evaluation'!$M$1)^($B26-'Life Cycle Cost Evaluation'!$M$4)</f>
        <v>0</v>
      </c>
      <c r="BY111" s="208">
        <f>-NPV('Life Cycle Cost Evaluation'!$M$1,BY27:BY$100)/(1+'Life Cycle Cost Evaluation'!$M$1)^($B26-'Life Cycle Cost Evaluation'!$M$4)</f>
        <v>0</v>
      </c>
      <c r="BZ111" s="208">
        <f>-NPV('Life Cycle Cost Evaluation'!$M$1,BZ27:BZ$100)/(1+'Life Cycle Cost Evaluation'!$M$1)^($B26-'Life Cycle Cost Evaluation'!$M$4)</f>
        <v>0</v>
      </c>
      <c r="CA111" s="208">
        <f>-NPV('Life Cycle Cost Evaluation'!$M$1,CA27:CA$100)/(1+'Life Cycle Cost Evaluation'!$M$1)^($B26-'Life Cycle Cost Evaluation'!$M$4)</f>
        <v>0</v>
      </c>
      <c r="CB111" s="208">
        <f>-NPV('Life Cycle Cost Evaluation'!$M$1,CB27:CB$100)/(1+'Life Cycle Cost Evaluation'!$M$1)^($B26-'Life Cycle Cost Evaluation'!$M$4)</f>
        <v>0</v>
      </c>
      <c r="CC111" s="208">
        <f>-NPV('Life Cycle Cost Evaluation'!$M$1,CC27:CC$100)/(1+'Life Cycle Cost Evaluation'!$M$1)^($B26-'Life Cycle Cost Evaluation'!$M$4)</f>
        <v>0</v>
      </c>
      <c r="CD111" s="208">
        <f>-NPV('Life Cycle Cost Evaluation'!$M$1,CD27:CD$100)/(1+'Life Cycle Cost Evaluation'!$M$1)^($B26-'Life Cycle Cost Evaluation'!$M$4)</f>
        <v>0</v>
      </c>
      <c r="CE111" s="208">
        <f>-NPV('Life Cycle Cost Evaluation'!$M$1,CE27:CE$100)/(1+'Life Cycle Cost Evaluation'!$M$1)^($B26-'Life Cycle Cost Evaluation'!$M$4)</f>
        <v>0</v>
      </c>
      <c r="CF111" s="208">
        <f>-NPV('Life Cycle Cost Evaluation'!$M$1,CF27:CF$100)/(1+'Life Cycle Cost Evaluation'!$M$1)^($B26-'Life Cycle Cost Evaluation'!$M$4)</f>
        <v>0</v>
      </c>
      <c r="CG111" s="208">
        <f>SUM(D111:J111)</f>
        <v>0</v>
      </c>
      <c r="CJ111" s="79">
        <v>0</v>
      </c>
    </row>
    <row r="112" spans="2:88" x14ac:dyDescent="0.2">
      <c r="B112" s="86">
        <f t="shared" si="125"/>
        <v>2034</v>
      </c>
      <c r="C112" s="215">
        <v>0</v>
      </c>
      <c r="D112" s="208">
        <f>-NPV('Life Cycle Cost Evaluation'!$M$1,D28:D$100)/(1+'Life Cycle Cost Evaluation'!$M$1)^($B27-'Life Cycle Cost Evaluation'!$M$4)</f>
        <v>0</v>
      </c>
      <c r="E112" s="208">
        <f>-NPV('Life Cycle Cost Evaluation'!$M$1,E28:E$100)/(1+'Life Cycle Cost Evaluation'!$M$1)^($B27-'Life Cycle Cost Evaluation'!$M$4)</f>
        <v>0</v>
      </c>
      <c r="F112" s="208">
        <f>-NPV('Life Cycle Cost Evaluation'!$M$1,F28:F$100)/(1+'Life Cycle Cost Evaluation'!$M$1)^($B27-'Life Cycle Cost Evaluation'!$M$4)</f>
        <v>0</v>
      </c>
      <c r="G112" s="208">
        <f>-NPV('Life Cycle Cost Evaluation'!$M$1,G28:G$100)/(1+'Life Cycle Cost Evaluation'!$M$1)^($B27-'Life Cycle Cost Evaluation'!$M$4)</f>
        <v>0</v>
      </c>
      <c r="H112" s="208">
        <f>-NPV('Life Cycle Cost Evaluation'!$M$1,H28:H$100)/(1+'Life Cycle Cost Evaluation'!$M$1)^($B27-'Life Cycle Cost Evaluation'!$M$4)</f>
        <v>0</v>
      </c>
      <c r="I112" s="208">
        <f>-NPV('Life Cycle Cost Evaluation'!$M$1,I28:I$100)/(1+'Life Cycle Cost Evaluation'!$M$1)^($B27-'Life Cycle Cost Evaluation'!$M$4)</f>
        <v>0</v>
      </c>
      <c r="J112" s="208">
        <f>-NPV('Life Cycle Cost Evaluation'!$M$1,J28:J$100)/(1+'Life Cycle Cost Evaluation'!$M$1)^($B27-'Life Cycle Cost Evaluation'!$M$4)</f>
        <v>0</v>
      </c>
      <c r="K112" s="208">
        <f>-NPV('Life Cycle Cost Evaluation'!$M$1,K28:K$100)/(1+'Life Cycle Cost Evaluation'!$M$1)^($B27-'Life Cycle Cost Evaluation'!$M$4)</f>
        <v>0</v>
      </c>
      <c r="L112" s="208">
        <f>-NPV('Life Cycle Cost Evaluation'!$M$1,L28:L$100)/(1+'Life Cycle Cost Evaluation'!$M$1)^($B27-'Life Cycle Cost Evaluation'!$M$4)</f>
        <v>0</v>
      </c>
      <c r="M112" s="208">
        <f>-NPV('Life Cycle Cost Evaluation'!$M$1,M28:M$100)/(1+'Life Cycle Cost Evaluation'!$M$1)^($B27-'Life Cycle Cost Evaluation'!$M$4)</f>
        <v>0</v>
      </c>
      <c r="N112" s="208">
        <f>-NPV('Life Cycle Cost Evaluation'!$M$1,N28:N$100)/(1+'Life Cycle Cost Evaluation'!$M$1)^($B27-'Life Cycle Cost Evaluation'!$M$4)</f>
        <v>0</v>
      </c>
      <c r="O112" s="208">
        <f>-NPV('Life Cycle Cost Evaluation'!$M$1,O28:O$100)/(1+'Life Cycle Cost Evaluation'!$M$1)^($B27-'Life Cycle Cost Evaluation'!$M$4)</f>
        <v>0</v>
      </c>
      <c r="P112" s="208">
        <f>-NPV('Life Cycle Cost Evaluation'!$M$1,P28:P$100)/(1+'Life Cycle Cost Evaluation'!$M$1)^($B27-'Life Cycle Cost Evaluation'!$M$4)</f>
        <v>0</v>
      </c>
      <c r="Q112" s="208">
        <f>-NPV('Life Cycle Cost Evaluation'!$M$1,Q28:Q$100)/(1+'Life Cycle Cost Evaluation'!$M$1)^($B27-'Life Cycle Cost Evaluation'!$M$4)</f>
        <v>0</v>
      </c>
      <c r="R112" s="208">
        <f>-NPV('Life Cycle Cost Evaluation'!$M$1,R28:R$100)/(1+'Life Cycle Cost Evaluation'!$M$1)^($B27-'Life Cycle Cost Evaluation'!$M$4)</f>
        <v>0</v>
      </c>
      <c r="S112" s="208">
        <f>-NPV('Life Cycle Cost Evaluation'!$M$1,S28:S$100)/(1+'Life Cycle Cost Evaluation'!$M$1)^($B27-'Life Cycle Cost Evaluation'!$M$4)</f>
        <v>0</v>
      </c>
      <c r="T112" s="208">
        <f>-NPV('Life Cycle Cost Evaluation'!$M$1,T28:T$100)/(1+'Life Cycle Cost Evaluation'!$M$1)^($B27-'Life Cycle Cost Evaluation'!$M$4)</f>
        <v>0</v>
      </c>
      <c r="U112" s="208">
        <f>-NPV('Life Cycle Cost Evaluation'!$M$1,U28:U$100)/(1+'Life Cycle Cost Evaluation'!$M$1)^($B27-'Life Cycle Cost Evaluation'!$M$4)</f>
        <v>0</v>
      </c>
      <c r="V112" s="208">
        <f>-NPV('Life Cycle Cost Evaluation'!$M$1,V28:V$100)/(1+'Life Cycle Cost Evaluation'!$M$1)^($B27-'Life Cycle Cost Evaluation'!$M$4)</f>
        <v>0</v>
      </c>
      <c r="W112" s="208">
        <f>-NPV('Life Cycle Cost Evaluation'!$M$1,W28:W$100)/(1+'Life Cycle Cost Evaluation'!$M$1)^($B27-'Life Cycle Cost Evaluation'!$M$4)</f>
        <v>0</v>
      </c>
      <c r="X112" s="208">
        <f>-NPV('Life Cycle Cost Evaluation'!$M$1,X28:X$100)/(1+'Life Cycle Cost Evaluation'!$M$1)^($B27-'Life Cycle Cost Evaluation'!$M$4)</f>
        <v>0</v>
      </c>
      <c r="Y112" s="208">
        <f>-NPV('Life Cycle Cost Evaluation'!$M$1,Y28:Y$100)/(1+'Life Cycle Cost Evaluation'!$M$1)^($B27-'Life Cycle Cost Evaluation'!$M$4)</f>
        <v>0</v>
      </c>
      <c r="Z112" s="208">
        <f>-NPV('Life Cycle Cost Evaluation'!$M$1,Z28:Z$100)/(1+'Life Cycle Cost Evaluation'!$M$1)^($B27-'Life Cycle Cost Evaluation'!$M$4)</f>
        <v>0</v>
      </c>
      <c r="AA112" s="208">
        <f>-NPV('Life Cycle Cost Evaluation'!$M$1,AA28:AA$100)/(1+'Life Cycle Cost Evaluation'!$M$1)^($B27-'Life Cycle Cost Evaluation'!$M$4)</f>
        <v>0</v>
      </c>
      <c r="AB112" s="208">
        <f>-NPV('Life Cycle Cost Evaluation'!$M$1,AB28:AB$100)/(1+'Life Cycle Cost Evaluation'!$M$1)^($B27-'Life Cycle Cost Evaluation'!$M$4)</f>
        <v>0</v>
      </c>
      <c r="AC112" s="208">
        <f>-NPV('Life Cycle Cost Evaluation'!$M$1,AC28:AC$100)/(1+'Life Cycle Cost Evaluation'!$M$1)^($B27-'Life Cycle Cost Evaluation'!$M$4)</f>
        <v>0</v>
      </c>
      <c r="AD112" s="208">
        <f>-NPV('Life Cycle Cost Evaluation'!$M$1,AD28:AD$100)/(1+'Life Cycle Cost Evaluation'!$M$1)^($B27-'Life Cycle Cost Evaluation'!$M$4)</f>
        <v>0</v>
      </c>
      <c r="AE112" s="208">
        <f>-NPV('Life Cycle Cost Evaluation'!$M$1,AE28:AE$100)/(1+'Life Cycle Cost Evaluation'!$M$1)^($B27-'Life Cycle Cost Evaluation'!$M$4)</f>
        <v>0</v>
      </c>
      <c r="AF112" s="208">
        <f>-NPV('Life Cycle Cost Evaluation'!$M$1,AF28:AF$100)/(1+'Life Cycle Cost Evaluation'!$M$1)^($B27-'Life Cycle Cost Evaluation'!$M$4)</f>
        <v>0</v>
      </c>
      <c r="AG112" s="208">
        <f>-NPV('Life Cycle Cost Evaluation'!$M$1,AG28:AG$100)/(1+'Life Cycle Cost Evaluation'!$M$1)^($B27-'Life Cycle Cost Evaluation'!$M$4)</f>
        <v>0</v>
      </c>
      <c r="AH112" s="208">
        <f>-NPV('Life Cycle Cost Evaluation'!$M$1,AH28:AH$100)/(1+'Life Cycle Cost Evaluation'!$M$1)^($B27-'Life Cycle Cost Evaluation'!$M$4)</f>
        <v>0</v>
      </c>
      <c r="AI112" s="208">
        <f>-NPV('Life Cycle Cost Evaluation'!$M$1,AI28:AI$100)/(1+'Life Cycle Cost Evaluation'!$M$1)^($B27-'Life Cycle Cost Evaluation'!$M$4)</f>
        <v>0</v>
      </c>
      <c r="AJ112" s="208">
        <f>-NPV('Life Cycle Cost Evaluation'!$M$1,AJ28:AJ$100)/(1+'Life Cycle Cost Evaluation'!$M$1)^($B27-'Life Cycle Cost Evaluation'!$M$4)</f>
        <v>0</v>
      </c>
      <c r="AK112" s="208">
        <f>-NPV('Life Cycle Cost Evaluation'!$M$1,AK28:AK$100)/(1+'Life Cycle Cost Evaluation'!$M$1)^($B27-'Life Cycle Cost Evaluation'!$M$4)</f>
        <v>0</v>
      </c>
      <c r="AL112" s="208">
        <f>-NPV('Life Cycle Cost Evaluation'!$M$1,AL28:AL$100)/(1+'Life Cycle Cost Evaluation'!$M$1)^($B27-'Life Cycle Cost Evaluation'!$M$4)</f>
        <v>0</v>
      </c>
      <c r="AM112" s="208">
        <f>-NPV('Life Cycle Cost Evaluation'!$M$1,AM28:AM$100)/(1+'Life Cycle Cost Evaluation'!$M$1)^($B27-'Life Cycle Cost Evaluation'!$M$4)</f>
        <v>0</v>
      </c>
      <c r="AN112" s="208">
        <f>-NPV('Life Cycle Cost Evaluation'!$M$1,AN28:AN$100)/(1+'Life Cycle Cost Evaluation'!$M$1)^($B27-'Life Cycle Cost Evaluation'!$M$4)</f>
        <v>0</v>
      </c>
      <c r="AO112" s="208">
        <f>-NPV('Life Cycle Cost Evaluation'!$M$1,AO28:AO$100)/(1+'Life Cycle Cost Evaluation'!$M$1)^($B27-'Life Cycle Cost Evaluation'!$M$4)</f>
        <v>0</v>
      </c>
      <c r="AP112" s="208">
        <f>-NPV('Life Cycle Cost Evaluation'!$M$1,AP28:AP$100)/(1+'Life Cycle Cost Evaluation'!$M$1)^($B27-'Life Cycle Cost Evaluation'!$M$4)</f>
        <v>0</v>
      </c>
      <c r="AQ112" s="208">
        <f>-NPV('Life Cycle Cost Evaluation'!$M$1,AQ28:AQ$100)/(1+'Life Cycle Cost Evaluation'!$M$1)^($B27-'Life Cycle Cost Evaluation'!$M$4)</f>
        <v>0</v>
      </c>
      <c r="AR112" s="208">
        <f>-NPV('Life Cycle Cost Evaluation'!$M$1,AR28:AR$100)/(1+'Life Cycle Cost Evaluation'!$M$1)^($B27-'Life Cycle Cost Evaluation'!$M$4)</f>
        <v>0</v>
      </c>
      <c r="AS112" s="208">
        <f>-NPV('Life Cycle Cost Evaluation'!$M$1,AS28:AS$100)/(1+'Life Cycle Cost Evaluation'!$M$1)^($B27-'Life Cycle Cost Evaluation'!$M$4)</f>
        <v>0</v>
      </c>
      <c r="AT112" s="208">
        <f>-NPV('Life Cycle Cost Evaluation'!$M$1,AT28:AT$100)/(1+'Life Cycle Cost Evaluation'!$M$1)^($B27-'Life Cycle Cost Evaluation'!$M$4)</f>
        <v>0</v>
      </c>
      <c r="AU112" s="208">
        <f>-NPV('Life Cycle Cost Evaluation'!$M$1,AU28:AU$100)/(1+'Life Cycle Cost Evaluation'!$M$1)^($B27-'Life Cycle Cost Evaluation'!$M$4)</f>
        <v>0</v>
      </c>
      <c r="AV112" s="208">
        <f>-NPV('Life Cycle Cost Evaluation'!$M$1,AV28:AV$100)/(1+'Life Cycle Cost Evaluation'!$M$1)^($B27-'Life Cycle Cost Evaluation'!$M$4)</f>
        <v>0</v>
      </c>
      <c r="AW112" s="208">
        <f>-NPV('Life Cycle Cost Evaluation'!$M$1,AW28:AW$100)/(1+'Life Cycle Cost Evaluation'!$M$1)^($B27-'Life Cycle Cost Evaluation'!$M$4)</f>
        <v>0</v>
      </c>
      <c r="AX112" s="208">
        <f>-NPV('Life Cycle Cost Evaluation'!$M$1,AX28:AX$100)/(1+'Life Cycle Cost Evaluation'!$M$1)^($B27-'Life Cycle Cost Evaluation'!$M$4)</f>
        <v>0</v>
      </c>
      <c r="AY112" s="208">
        <f>-NPV('Life Cycle Cost Evaluation'!$M$1,AY28:AY$100)/(1+'Life Cycle Cost Evaluation'!$M$1)^($B27-'Life Cycle Cost Evaluation'!$M$4)</f>
        <v>0</v>
      </c>
      <c r="AZ112" s="208">
        <f>-NPV('Life Cycle Cost Evaluation'!$M$1,AZ28:AZ$100)/(1+'Life Cycle Cost Evaluation'!$M$1)^($B27-'Life Cycle Cost Evaluation'!$M$4)</f>
        <v>0</v>
      </c>
      <c r="BA112" s="208">
        <f>-NPV('Life Cycle Cost Evaluation'!$M$1,BA28:BA$100)/(1+'Life Cycle Cost Evaluation'!$M$1)^($B27-'Life Cycle Cost Evaluation'!$M$4)</f>
        <v>0</v>
      </c>
      <c r="BB112" s="208">
        <f>-NPV('Life Cycle Cost Evaluation'!$M$1,BB28:BB$100)/(1+'Life Cycle Cost Evaluation'!$M$1)^($B27-'Life Cycle Cost Evaluation'!$M$4)</f>
        <v>0</v>
      </c>
      <c r="BC112" s="208">
        <f>-NPV('Life Cycle Cost Evaluation'!$M$1,BC28:BC$100)/(1+'Life Cycle Cost Evaluation'!$M$1)^($B27-'Life Cycle Cost Evaluation'!$M$4)</f>
        <v>0</v>
      </c>
      <c r="BD112" s="208">
        <f>-NPV('Life Cycle Cost Evaluation'!$M$1,BD28:BD$100)/(1+'Life Cycle Cost Evaluation'!$M$1)^($B27-'Life Cycle Cost Evaluation'!$M$4)</f>
        <v>0</v>
      </c>
      <c r="BE112" s="208">
        <f>-NPV('Life Cycle Cost Evaluation'!$M$1,BE28:BE$100)/(1+'Life Cycle Cost Evaluation'!$M$1)^($B27-'Life Cycle Cost Evaluation'!$M$4)</f>
        <v>0</v>
      </c>
      <c r="BF112" s="208">
        <f>-NPV('Life Cycle Cost Evaluation'!$M$1,BF28:BF$100)/(1+'Life Cycle Cost Evaluation'!$M$1)^($B27-'Life Cycle Cost Evaluation'!$M$4)</f>
        <v>0</v>
      </c>
      <c r="BG112" s="208">
        <f>-NPV('Life Cycle Cost Evaluation'!$M$1,BG28:BG$100)/(1+'Life Cycle Cost Evaluation'!$M$1)^($B27-'Life Cycle Cost Evaluation'!$M$4)</f>
        <v>0</v>
      </c>
      <c r="BH112" s="208">
        <f>-NPV('Life Cycle Cost Evaluation'!$M$1,BH28:BH$100)/(1+'Life Cycle Cost Evaluation'!$M$1)^($B27-'Life Cycle Cost Evaluation'!$M$4)</f>
        <v>0</v>
      </c>
      <c r="BI112" s="208">
        <f>-NPV('Life Cycle Cost Evaluation'!$M$1,BI28:BI$100)/(1+'Life Cycle Cost Evaluation'!$M$1)^($B27-'Life Cycle Cost Evaluation'!$M$4)</f>
        <v>0</v>
      </c>
      <c r="BJ112" s="208">
        <f>-NPV('Life Cycle Cost Evaluation'!$M$1,BJ28:BJ$100)/(1+'Life Cycle Cost Evaluation'!$M$1)^($B27-'Life Cycle Cost Evaluation'!$M$4)</f>
        <v>0</v>
      </c>
      <c r="BK112" s="208">
        <f>-NPV('Life Cycle Cost Evaluation'!$M$1,BK28:BK$100)/(1+'Life Cycle Cost Evaluation'!$M$1)^($B27-'Life Cycle Cost Evaluation'!$M$4)</f>
        <v>0</v>
      </c>
      <c r="BL112" s="208">
        <f>-NPV('Life Cycle Cost Evaluation'!$M$1,BL28:BL$100)/(1+'Life Cycle Cost Evaluation'!$M$1)^($B27-'Life Cycle Cost Evaluation'!$M$4)</f>
        <v>0</v>
      </c>
      <c r="BM112" s="208">
        <f>-NPV('Life Cycle Cost Evaluation'!$M$1,BM28:BM$100)/(1+'Life Cycle Cost Evaluation'!$M$1)^($B27-'Life Cycle Cost Evaluation'!$M$4)</f>
        <v>0</v>
      </c>
      <c r="BN112" s="208">
        <f>-NPV('Life Cycle Cost Evaluation'!$M$1,BN28:BN$100)/(1+'Life Cycle Cost Evaluation'!$M$1)^($B27-'Life Cycle Cost Evaluation'!$M$4)</f>
        <v>0</v>
      </c>
      <c r="BO112" s="208">
        <f>-NPV('Life Cycle Cost Evaluation'!$M$1,BO28:BO$100)/(1+'Life Cycle Cost Evaluation'!$M$1)^($B27-'Life Cycle Cost Evaluation'!$M$4)</f>
        <v>0</v>
      </c>
      <c r="BP112" s="208">
        <f>-NPV('Life Cycle Cost Evaluation'!$M$1,BP28:BP$100)/(1+'Life Cycle Cost Evaluation'!$M$1)^($B27-'Life Cycle Cost Evaluation'!$M$4)</f>
        <v>0</v>
      </c>
      <c r="BQ112" s="208">
        <f>-NPV('Life Cycle Cost Evaluation'!$M$1,BQ28:BQ$100)/(1+'Life Cycle Cost Evaluation'!$M$1)^($B27-'Life Cycle Cost Evaluation'!$M$4)</f>
        <v>0</v>
      </c>
      <c r="BR112" s="208">
        <f>-NPV('Life Cycle Cost Evaluation'!$M$1,BR28:BR$100)/(1+'Life Cycle Cost Evaluation'!$M$1)^($B27-'Life Cycle Cost Evaluation'!$M$4)</f>
        <v>0</v>
      </c>
      <c r="BS112" s="208">
        <f>-NPV('Life Cycle Cost Evaluation'!$M$1,BS28:BS$100)/(1+'Life Cycle Cost Evaluation'!$M$1)^($B27-'Life Cycle Cost Evaluation'!$M$4)</f>
        <v>0</v>
      </c>
      <c r="BT112" s="208">
        <f>-NPV('Life Cycle Cost Evaluation'!$M$1,BT28:BT$100)/(1+'Life Cycle Cost Evaluation'!$M$1)^($B27-'Life Cycle Cost Evaluation'!$M$4)</f>
        <v>0</v>
      </c>
      <c r="BU112" s="208">
        <f>-NPV('Life Cycle Cost Evaluation'!$M$1,BU28:BU$100)/(1+'Life Cycle Cost Evaluation'!$M$1)^($B27-'Life Cycle Cost Evaluation'!$M$4)</f>
        <v>0</v>
      </c>
      <c r="BV112" s="208">
        <f>-NPV('Life Cycle Cost Evaluation'!$M$1,BV28:BV$100)/(1+'Life Cycle Cost Evaluation'!$M$1)^($B27-'Life Cycle Cost Evaluation'!$M$4)</f>
        <v>0</v>
      </c>
      <c r="BW112" s="208">
        <f>-NPV('Life Cycle Cost Evaluation'!$M$1,BW28:BW$100)/(1+'Life Cycle Cost Evaluation'!$M$1)^($B27-'Life Cycle Cost Evaluation'!$M$4)</f>
        <v>0</v>
      </c>
      <c r="BX112" s="208">
        <f>-NPV('Life Cycle Cost Evaluation'!$M$1,BX28:BX$100)/(1+'Life Cycle Cost Evaluation'!$M$1)^($B27-'Life Cycle Cost Evaluation'!$M$4)</f>
        <v>0</v>
      </c>
      <c r="BY112" s="208">
        <f>-NPV('Life Cycle Cost Evaluation'!$M$1,BY28:BY$100)/(1+'Life Cycle Cost Evaluation'!$M$1)^($B27-'Life Cycle Cost Evaluation'!$M$4)</f>
        <v>0</v>
      </c>
      <c r="BZ112" s="208">
        <f>-NPV('Life Cycle Cost Evaluation'!$M$1,BZ28:BZ$100)/(1+'Life Cycle Cost Evaluation'!$M$1)^($B27-'Life Cycle Cost Evaluation'!$M$4)</f>
        <v>0</v>
      </c>
      <c r="CA112" s="208">
        <f>-NPV('Life Cycle Cost Evaluation'!$M$1,CA28:CA$100)/(1+'Life Cycle Cost Evaluation'!$M$1)^($B27-'Life Cycle Cost Evaluation'!$M$4)</f>
        <v>0</v>
      </c>
      <c r="CB112" s="208">
        <f>-NPV('Life Cycle Cost Evaluation'!$M$1,CB28:CB$100)/(1+'Life Cycle Cost Evaluation'!$M$1)^($B27-'Life Cycle Cost Evaluation'!$M$4)</f>
        <v>0</v>
      </c>
      <c r="CC112" s="208">
        <f>-NPV('Life Cycle Cost Evaluation'!$M$1,CC28:CC$100)/(1+'Life Cycle Cost Evaluation'!$M$1)^($B27-'Life Cycle Cost Evaluation'!$M$4)</f>
        <v>0</v>
      </c>
      <c r="CD112" s="208">
        <f>-NPV('Life Cycle Cost Evaluation'!$M$1,CD28:CD$100)/(1+'Life Cycle Cost Evaluation'!$M$1)^($B27-'Life Cycle Cost Evaluation'!$M$4)</f>
        <v>0</v>
      </c>
      <c r="CE112" s="208">
        <f>-NPV('Life Cycle Cost Evaluation'!$M$1,CE28:CE$100)/(1+'Life Cycle Cost Evaluation'!$M$1)^($B27-'Life Cycle Cost Evaluation'!$M$4)</f>
        <v>0</v>
      </c>
      <c r="CF112" s="208">
        <f>-NPV('Life Cycle Cost Evaluation'!$M$1,CF28:CF$100)/(1+'Life Cycle Cost Evaluation'!$M$1)^($B27-'Life Cycle Cost Evaluation'!$M$4)</f>
        <v>0</v>
      </c>
      <c r="CG112" s="208">
        <f>SUM(D112:K112)</f>
        <v>0</v>
      </c>
      <c r="CJ112" s="79">
        <v>0</v>
      </c>
    </row>
    <row r="113" spans="2:88" x14ac:dyDescent="0.2">
      <c r="B113" s="86">
        <f t="shared" si="125"/>
        <v>2035</v>
      </c>
      <c r="C113" s="215">
        <v>0</v>
      </c>
      <c r="D113" s="208">
        <f>-NPV('Life Cycle Cost Evaluation'!$M$1,D29:D$100)/(1+'Life Cycle Cost Evaluation'!$M$1)^($B28-'Life Cycle Cost Evaluation'!$M$4)</f>
        <v>0</v>
      </c>
      <c r="E113" s="208">
        <f>-NPV('Life Cycle Cost Evaluation'!$M$1,E29:E$100)/(1+'Life Cycle Cost Evaluation'!$M$1)^($B28-'Life Cycle Cost Evaluation'!$M$4)</f>
        <v>0</v>
      </c>
      <c r="F113" s="208">
        <f>-NPV('Life Cycle Cost Evaluation'!$M$1,F29:F$100)/(1+'Life Cycle Cost Evaluation'!$M$1)^($B28-'Life Cycle Cost Evaluation'!$M$4)</f>
        <v>0</v>
      </c>
      <c r="G113" s="208">
        <f>-NPV('Life Cycle Cost Evaluation'!$M$1,G29:G$100)/(1+'Life Cycle Cost Evaluation'!$M$1)^($B28-'Life Cycle Cost Evaluation'!$M$4)</f>
        <v>0</v>
      </c>
      <c r="H113" s="208">
        <f>-NPV('Life Cycle Cost Evaluation'!$M$1,H29:H$100)/(1+'Life Cycle Cost Evaluation'!$M$1)^($B28-'Life Cycle Cost Evaluation'!$M$4)</f>
        <v>0</v>
      </c>
      <c r="I113" s="208">
        <f>-NPV('Life Cycle Cost Evaluation'!$M$1,I29:I$100)/(1+'Life Cycle Cost Evaluation'!$M$1)^($B28-'Life Cycle Cost Evaluation'!$M$4)</f>
        <v>0</v>
      </c>
      <c r="J113" s="208">
        <f>-NPV('Life Cycle Cost Evaluation'!$M$1,J29:J$100)/(1+'Life Cycle Cost Evaluation'!$M$1)^($B28-'Life Cycle Cost Evaluation'!$M$4)</f>
        <v>0</v>
      </c>
      <c r="K113" s="208">
        <f>-NPV('Life Cycle Cost Evaluation'!$M$1,K29:K$100)/(1+'Life Cycle Cost Evaluation'!$M$1)^($B28-'Life Cycle Cost Evaluation'!$M$4)</f>
        <v>0</v>
      </c>
      <c r="L113" s="208">
        <f>-NPV('Life Cycle Cost Evaluation'!$M$1,L29:L$100)/(1+'Life Cycle Cost Evaluation'!$M$1)^($B28-'Life Cycle Cost Evaluation'!$M$4)</f>
        <v>0</v>
      </c>
      <c r="M113" s="208">
        <f>-NPV('Life Cycle Cost Evaluation'!$M$1,M29:M$100)/(1+'Life Cycle Cost Evaluation'!$M$1)^($B28-'Life Cycle Cost Evaluation'!$M$4)</f>
        <v>0</v>
      </c>
      <c r="N113" s="208">
        <f>-NPV('Life Cycle Cost Evaluation'!$M$1,N29:N$100)/(1+'Life Cycle Cost Evaluation'!$M$1)^($B28-'Life Cycle Cost Evaluation'!$M$4)</f>
        <v>0</v>
      </c>
      <c r="O113" s="208">
        <f>-NPV('Life Cycle Cost Evaluation'!$M$1,O29:O$100)/(1+'Life Cycle Cost Evaluation'!$M$1)^($B28-'Life Cycle Cost Evaluation'!$M$4)</f>
        <v>0</v>
      </c>
      <c r="P113" s="208">
        <f>-NPV('Life Cycle Cost Evaluation'!$M$1,P29:P$100)/(1+'Life Cycle Cost Evaluation'!$M$1)^($B28-'Life Cycle Cost Evaluation'!$M$4)</f>
        <v>0</v>
      </c>
      <c r="Q113" s="208">
        <f>-NPV('Life Cycle Cost Evaluation'!$M$1,Q29:Q$100)/(1+'Life Cycle Cost Evaluation'!$M$1)^($B28-'Life Cycle Cost Evaluation'!$M$4)</f>
        <v>0</v>
      </c>
      <c r="R113" s="208">
        <f>-NPV('Life Cycle Cost Evaluation'!$M$1,R29:R$100)/(1+'Life Cycle Cost Evaluation'!$M$1)^($B28-'Life Cycle Cost Evaluation'!$M$4)</f>
        <v>0</v>
      </c>
      <c r="S113" s="208">
        <f>-NPV('Life Cycle Cost Evaluation'!$M$1,S29:S$100)/(1+'Life Cycle Cost Evaluation'!$M$1)^($B28-'Life Cycle Cost Evaluation'!$M$4)</f>
        <v>0</v>
      </c>
      <c r="T113" s="208">
        <f>-NPV('Life Cycle Cost Evaluation'!$M$1,T29:T$100)/(1+'Life Cycle Cost Evaluation'!$M$1)^($B28-'Life Cycle Cost Evaluation'!$M$4)</f>
        <v>0</v>
      </c>
      <c r="U113" s="208">
        <f>-NPV('Life Cycle Cost Evaluation'!$M$1,U29:U$100)/(1+'Life Cycle Cost Evaluation'!$M$1)^($B28-'Life Cycle Cost Evaluation'!$M$4)</f>
        <v>0</v>
      </c>
      <c r="V113" s="208">
        <f>-NPV('Life Cycle Cost Evaluation'!$M$1,V29:V$100)/(1+'Life Cycle Cost Evaluation'!$M$1)^($B28-'Life Cycle Cost Evaluation'!$M$4)</f>
        <v>0</v>
      </c>
      <c r="W113" s="208">
        <f>-NPV('Life Cycle Cost Evaluation'!$M$1,W29:W$100)/(1+'Life Cycle Cost Evaluation'!$M$1)^($B28-'Life Cycle Cost Evaluation'!$M$4)</f>
        <v>0</v>
      </c>
      <c r="X113" s="208">
        <f>-NPV('Life Cycle Cost Evaluation'!$M$1,X29:X$100)/(1+'Life Cycle Cost Evaluation'!$M$1)^($B28-'Life Cycle Cost Evaluation'!$M$4)</f>
        <v>0</v>
      </c>
      <c r="Y113" s="208">
        <f>-NPV('Life Cycle Cost Evaluation'!$M$1,Y29:Y$100)/(1+'Life Cycle Cost Evaluation'!$M$1)^($B28-'Life Cycle Cost Evaluation'!$M$4)</f>
        <v>0</v>
      </c>
      <c r="Z113" s="208">
        <f>-NPV('Life Cycle Cost Evaluation'!$M$1,Z29:Z$100)/(1+'Life Cycle Cost Evaluation'!$M$1)^($B28-'Life Cycle Cost Evaluation'!$M$4)</f>
        <v>0</v>
      </c>
      <c r="AA113" s="208">
        <f>-NPV('Life Cycle Cost Evaluation'!$M$1,AA29:AA$100)/(1+'Life Cycle Cost Evaluation'!$M$1)^($B28-'Life Cycle Cost Evaluation'!$M$4)</f>
        <v>0</v>
      </c>
      <c r="AB113" s="208">
        <f>-NPV('Life Cycle Cost Evaluation'!$M$1,AB29:AB$100)/(1+'Life Cycle Cost Evaluation'!$M$1)^($B28-'Life Cycle Cost Evaluation'!$M$4)</f>
        <v>0</v>
      </c>
      <c r="AC113" s="208">
        <f>-NPV('Life Cycle Cost Evaluation'!$M$1,AC29:AC$100)/(1+'Life Cycle Cost Evaluation'!$M$1)^($B28-'Life Cycle Cost Evaluation'!$M$4)</f>
        <v>0</v>
      </c>
      <c r="AD113" s="208">
        <f>-NPV('Life Cycle Cost Evaluation'!$M$1,AD29:AD$100)/(1+'Life Cycle Cost Evaluation'!$M$1)^($B28-'Life Cycle Cost Evaluation'!$M$4)</f>
        <v>0</v>
      </c>
      <c r="AE113" s="208">
        <f>-NPV('Life Cycle Cost Evaluation'!$M$1,AE29:AE$100)/(1+'Life Cycle Cost Evaluation'!$M$1)^($B28-'Life Cycle Cost Evaluation'!$M$4)</f>
        <v>0</v>
      </c>
      <c r="AF113" s="208">
        <f>-NPV('Life Cycle Cost Evaluation'!$M$1,AF29:AF$100)/(1+'Life Cycle Cost Evaluation'!$M$1)^($B28-'Life Cycle Cost Evaluation'!$M$4)</f>
        <v>0</v>
      </c>
      <c r="AG113" s="208">
        <f>-NPV('Life Cycle Cost Evaluation'!$M$1,AG29:AG$100)/(1+'Life Cycle Cost Evaluation'!$M$1)^($B28-'Life Cycle Cost Evaluation'!$M$4)</f>
        <v>0</v>
      </c>
      <c r="AH113" s="208">
        <f>-NPV('Life Cycle Cost Evaluation'!$M$1,AH29:AH$100)/(1+'Life Cycle Cost Evaluation'!$M$1)^($B28-'Life Cycle Cost Evaluation'!$M$4)</f>
        <v>0</v>
      </c>
      <c r="AI113" s="208">
        <f>-NPV('Life Cycle Cost Evaluation'!$M$1,AI29:AI$100)/(1+'Life Cycle Cost Evaluation'!$M$1)^($B28-'Life Cycle Cost Evaluation'!$M$4)</f>
        <v>0</v>
      </c>
      <c r="AJ113" s="208">
        <f>-NPV('Life Cycle Cost Evaluation'!$M$1,AJ29:AJ$100)/(1+'Life Cycle Cost Evaluation'!$M$1)^($B28-'Life Cycle Cost Evaluation'!$M$4)</f>
        <v>0</v>
      </c>
      <c r="AK113" s="208">
        <f>-NPV('Life Cycle Cost Evaluation'!$M$1,AK29:AK$100)/(1+'Life Cycle Cost Evaluation'!$M$1)^($B28-'Life Cycle Cost Evaluation'!$M$4)</f>
        <v>0</v>
      </c>
      <c r="AL113" s="208">
        <f>-NPV('Life Cycle Cost Evaluation'!$M$1,AL29:AL$100)/(1+'Life Cycle Cost Evaluation'!$M$1)^($B28-'Life Cycle Cost Evaluation'!$M$4)</f>
        <v>0</v>
      </c>
      <c r="AM113" s="208">
        <f>-NPV('Life Cycle Cost Evaluation'!$M$1,AM29:AM$100)/(1+'Life Cycle Cost Evaluation'!$M$1)^($B28-'Life Cycle Cost Evaluation'!$M$4)</f>
        <v>0</v>
      </c>
      <c r="AN113" s="208">
        <f>-NPV('Life Cycle Cost Evaluation'!$M$1,AN29:AN$100)/(1+'Life Cycle Cost Evaluation'!$M$1)^($B28-'Life Cycle Cost Evaluation'!$M$4)</f>
        <v>0</v>
      </c>
      <c r="AO113" s="208">
        <f>-NPV('Life Cycle Cost Evaluation'!$M$1,AO29:AO$100)/(1+'Life Cycle Cost Evaluation'!$M$1)^($B28-'Life Cycle Cost Evaluation'!$M$4)</f>
        <v>0</v>
      </c>
      <c r="AP113" s="208">
        <f>-NPV('Life Cycle Cost Evaluation'!$M$1,AP29:AP$100)/(1+'Life Cycle Cost Evaluation'!$M$1)^($B28-'Life Cycle Cost Evaluation'!$M$4)</f>
        <v>0</v>
      </c>
      <c r="AQ113" s="208">
        <f>-NPV('Life Cycle Cost Evaluation'!$M$1,AQ29:AQ$100)/(1+'Life Cycle Cost Evaluation'!$M$1)^($B28-'Life Cycle Cost Evaluation'!$M$4)</f>
        <v>0</v>
      </c>
      <c r="AR113" s="208">
        <f>-NPV('Life Cycle Cost Evaluation'!$M$1,AR29:AR$100)/(1+'Life Cycle Cost Evaluation'!$M$1)^($B28-'Life Cycle Cost Evaluation'!$M$4)</f>
        <v>0</v>
      </c>
      <c r="AS113" s="208">
        <f>-NPV('Life Cycle Cost Evaluation'!$M$1,AS29:AS$100)/(1+'Life Cycle Cost Evaluation'!$M$1)^($B28-'Life Cycle Cost Evaluation'!$M$4)</f>
        <v>0</v>
      </c>
      <c r="AT113" s="208">
        <f>-NPV('Life Cycle Cost Evaluation'!$M$1,AT29:AT$100)/(1+'Life Cycle Cost Evaluation'!$M$1)^($B28-'Life Cycle Cost Evaluation'!$M$4)</f>
        <v>0</v>
      </c>
      <c r="AU113" s="208">
        <f>-NPV('Life Cycle Cost Evaluation'!$M$1,AU29:AU$100)/(1+'Life Cycle Cost Evaluation'!$M$1)^($B28-'Life Cycle Cost Evaluation'!$M$4)</f>
        <v>0</v>
      </c>
      <c r="AV113" s="208">
        <f>-NPV('Life Cycle Cost Evaluation'!$M$1,AV29:AV$100)/(1+'Life Cycle Cost Evaluation'!$M$1)^($B28-'Life Cycle Cost Evaluation'!$M$4)</f>
        <v>0</v>
      </c>
      <c r="AW113" s="208">
        <f>-NPV('Life Cycle Cost Evaluation'!$M$1,AW29:AW$100)/(1+'Life Cycle Cost Evaluation'!$M$1)^($B28-'Life Cycle Cost Evaluation'!$M$4)</f>
        <v>0</v>
      </c>
      <c r="AX113" s="208">
        <f>-NPV('Life Cycle Cost Evaluation'!$M$1,AX29:AX$100)/(1+'Life Cycle Cost Evaluation'!$M$1)^($B28-'Life Cycle Cost Evaluation'!$M$4)</f>
        <v>0</v>
      </c>
      <c r="AY113" s="208">
        <f>-NPV('Life Cycle Cost Evaluation'!$M$1,AY29:AY$100)/(1+'Life Cycle Cost Evaluation'!$M$1)^($B28-'Life Cycle Cost Evaluation'!$M$4)</f>
        <v>0</v>
      </c>
      <c r="AZ113" s="208">
        <f>-NPV('Life Cycle Cost Evaluation'!$M$1,AZ29:AZ$100)/(1+'Life Cycle Cost Evaluation'!$M$1)^($B28-'Life Cycle Cost Evaluation'!$M$4)</f>
        <v>0</v>
      </c>
      <c r="BA113" s="208">
        <f>-NPV('Life Cycle Cost Evaluation'!$M$1,BA29:BA$100)/(1+'Life Cycle Cost Evaluation'!$M$1)^($B28-'Life Cycle Cost Evaluation'!$M$4)</f>
        <v>0</v>
      </c>
      <c r="BB113" s="208">
        <f>-NPV('Life Cycle Cost Evaluation'!$M$1,BB29:BB$100)/(1+'Life Cycle Cost Evaluation'!$M$1)^($B28-'Life Cycle Cost Evaluation'!$M$4)</f>
        <v>0</v>
      </c>
      <c r="BC113" s="208">
        <f>-NPV('Life Cycle Cost Evaluation'!$M$1,BC29:BC$100)/(1+'Life Cycle Cost Evaluation'!$M$1)^($B28-'Life Cycle Cost Evaluation'!$M$4)</f>
        <v>0</v>
      </c>
      <c r="BD113" s="208">
        <f>-NPV('Life Cycle Cost Evaluation'!$M$1,BD29:BD$100)/(1+'Life Cycle Cost Evaluation'!$M$1)^($B28-'Life Cycle Cost Evaluation'!$M$4)</f>
        <v>0</v>
      </c>
      <c r="BE113" s="208">
        <f>-NPV('Life Cycle Cost Evaluation'!$M$1,BE29:BE$100)/(1+'Life Cycle Cost Evaluation'!$M$1)^($B28-'Life Cycle Cost Evaluation'!$M$4)</f>
        <v>0</v>
      </c>
      <c r="BF113" s="208">
        <f>-NPV('Life Cycle Cost Evaluation'!$M$1,BF29:BF$100)/(1+'Life Cycle Cost Evaluation'!$M$1)^($B28-'Life Cycle Cost Evaluation'!$M$4)</f>
        <v>0</v>
      </c>
      <c r="BG113" s="208">
        <f>-NPV('Life Cycle Cost Evaluation'!$M$1,BG29:BG$100)/(1+'Life Cycle Cost Evaluation'!$M$1)^($B28-'Life Cycle Cost Evaluation'!$M$4)</f>
        <v>0</v>
      </c>
      <c r="BH113" s="208">
        <f>-NPV('Life Cycle Cost Evaluation'!$M$1,BH29:BH$100)/(1+'Life Cycle Cost Evaluation'!$M$1)^($B28-'Life Cycle Cost Evaluation'!$M$4)</f>
        <v>0</v>
      </c>
      <c r="BI113" s="208">
        <f>-NPV('Life Cycle Cost Evaluation'!$M$1,BI29:BI$100)/(1+'Life Cycle Cost Evaluation'!$M$1)^($B28-'Life Cycle Cost Evaluation'!$M$4)</f>
        <v>0</v>
      </c>
      <c r="BJ113" s="208">
        <f>-NPV('Life Cycle Cost Evaluation'!$M$1,BJ29:BJ$100)/(1+'Life Cycle Cost Evaluation'!$M$1)^($B28-'Life Cycle Cost Evaluation'!$M$4)</f>
        <v>0</v>
      </c>
      <c r="BK113" s="208">
        <f>-NPV('Life Cycle Cost Evaluation'!$M$1,BK29:BK$100)/(1+'Life Cycle Cost Evaluation'!$M$1)^($B28-'Life Cycle Cost Evaluation'!$M$4)</f>
        <v>0</v>
      </c>
      <c r="BL113" s="208">
        <f>-NPV('Life Cycle Cost Evaluation'!$M$1,BL29:BL$100)/(1+'Life Cycle Cost Evaluation'!$M$1)^($B28-'Life Cycle Cost Evaluation'!$M$4)</f>
        <v>0</v>
      </c>
      <c r="BM113" s="208">
        <f>-NPV('Life Cycle Cost Evaluation'!$M$1,BM29:BM$100)/(1+'Life Cycle Cost Evaluation'!$M$1)^($B28-'Life Cycle Cost Evaluation'!$M$4)</f>
        <v>0</v>
      </c>
      <c r="BN113" s="208">
        <f>-NPV('Life Cycle Cost Evaluation'!$M$1,BN29:BN$100)/(1+'Life Cycle Cost Evaluation'!$M$1)^($B28-'Life Cycle Cost Evaluation'!$M$4)</f>
        <v>0</v>
      </c>
      <c r="BO113" s="208">
        <f>-NPV('Life Cycle Cost Evaluation'!$M$1,BO29:BO$100)/(1+'Life Cycle Cost Evaluation'!$M$1)^($B28-'Life Cycle Cost Evaluation'!$M$4)</f>
        <v>0</v>
      </c>
      <c r="BP113" s="208">
        <f>-NPV('Life Cycle Cost Evaluation'!$M$1,BP29:BP$100)/(1+'Life Cycle Cost Evaluation'!$M$1)^($B28-'Life Cycle Cost Evaluation'!$M$4)</f>
        <v>0</v>
      </c>
      <c r="BQ113" s="208">
        <f>-NPV('Life Cycle Cost Evaluation'!$M$1,BQ29:BQ$100)/(1+'Life Cycle Cost Evaluation'!$M$1)^($B28-'Life Cycle Cost Evaluation'!$M$4)</f>
        <v>0</v>
      </c>
      <c r="BR113" s="208">
        <f>-NPV('Life Cycle Cost Evaluation'!$M$1,BR29:BR$100)/(1+'Life Cycle Cost Evaluation'!$M$1)^($B28-'Life Cycle Cost Evaluation'!$M$4)</f>
        <v>0</v>
      </c>
      <c r="BS113" s="208">
        <f>-NPV('Life Cycle Cost Evaluation'!$M$1,BS29:BS$100)/(1+'Life Cycle Cost Evaluation'!$M$1)^($B28-'Life Cycle Cost Evaluation'!$M$4)</f>
        <v>0</v>
      </c>
      <c r="BT113" s="208">
        <f>-NPV('Life Cycle Cost Evaluation'!$M$1,BT29:BT$100)/(1+'Life Cycle Cost Evaluation'!$M$1)^($B28-'Life Cycle Cost Evaluation'!$M$4)</f>
        <v>0</v>
      </c>
      <c r="BU113" s="208">
        <f>-NPV('Life Cycle Cost Evaluation'!$M$1,BU29:BU$100)/(1+'Life Cycle Cost Evaluation'!$M$1)^($B28-'Life Cycle Cost Evaluation'!$M$4)</f>
        <v>0</v>
      </c>
      <c r="BV113" s="208">
        <f>-NPV('Life Cycle Cost Evaluation'!$M$1,BV29:BV$100)/(1+'Life Cycle Cost Evaluation'!$M$1)^($B28-'Life Cycle Cost Evaluation'!$M$4)</f>
        <v>0</v>
      </c>
      <c r="BW113" s="208">
        <f>-NPV('Life Cycle Cost Evaluation'!$M$1,BW29:BW$100)/(1+'Life Cycle Cost Evaluation'!$M$1)^($B28-'Life Cycle Cost Evaluation'!$M$4)</f>
        <v>0</v>
      </c>
      <c r="BX113" s="208">
        <f>-NPV('Life Cycle Cost Evaluation'!$M$1,BX29:BX$100)/(1+'Life Cycle Cost Evaluation'!$M$1)^($B28-'Life Cycle Cost Evaluation'!$M$4)</f>
        <v>0</v>
      </c>
      <c r="BY113" s="208">
        <f>-NPV('Life Cycle Cost Evaluation'!$M$1,BY29:BY$100)/(1+'Life Cycle Cost Evaluation'!$M$1)^($B28-'Life Cycle Cost Evaluation'!$M$4)</f>
        <v>0</v>
      </c>
      <c r="BZ113" s="208">
        <f>-NPV('Life Cycle Cost Evaluation'!$M$1,BZ29:BZ$100)/(1+'Life Cycle Cost Evaluation'!$M$1)^($B28-'Life Cycle Cost Evaluation'!$M$4)</f>
        <v>0</v>
      </c>
      <c r="CA113" s="208">
        <f>-NPV('Life Cycle Cost Evaluation'!$M$1,CA29:CA$100)/(1+'Life Cycle Cost Evaluation'!$M$1)^($B28-'Life Cycle Cost Evaluation'!$M$4)</f>
        <v>0</v>
      </c>
      <c r="CB113" s="208">
        <f>-NPV('Life Cycle Cost Evaluation'!$M$1,CB29:CB$100)/(1+'Life Cycle Cost Evaluation'!$M$1)^($B28-'Life Cycle Cost Evaluation'!$M$4)</f>
        <v>0</v>
      </c>
      <c r="CC113" s="208">
        <f>-NPV('Life Cycle Cost Evaluation'!$M$1,CC29:CC$100)/(1+'Life Cycle Cost Evaluation'!$M$1)^($B28-'Life Cycle Cost Evaluation'!$M$4)</f>
        <v>0</v>
      </c>
      <c r="CD113" s="208">
        <f>-NPV('Life Cycle Cost Evaluation'!$M$1,CD29:CD$100)/(1+'Life Cycle Cost Evaluation'!$M$1)^($B28-'Life Cycle Cost Evaluation'!$M$4)</f>
        <v>0</v>
      </c>
      <c r="CE113" s="208">
        <f>-NPV('Life Cycle Cost Evaluation'!$M$1,CE29:CE$100)/(1+'Life Cycle Cost Evaluation'!$M$1)^($B28-'Life Cycle Cost Evaluation'!$M$4)</f>
        <v>0</v>
      </c>
      <c r="CF113" s="208">
        <f>-NPV('Life Cycle Cost Evaluation'!$M$1,CF29:CF$100)/(1+'Life Cycle Cost Evaluation'!$M$1)^($B28-'Life Cycle Cost Evaluation'!$M$4)</f>
        <v>0</v>
      </c>
      <c r="CG113" s="208">
        <f>SUM(D113:L113)</f>
        <v>0</v>
      </c>
      <c r="CJ113" s="79">
        <v>0</v>
      </c>
    </row>
    <row r="114" spans="2:88" x14ac:dyDescent="0.2">
      <c r="B114" s="86">
        <f t="shared" si="125"/>
        <v>2036</v>
      </c>
      <c r="C114" s="215">
        <v>0</v>
      </c>
      <c r="D114" s="208">
        <f>-NPV('Life Cycle Cost Evaluation'!$M$1,D30:D$100)/(1+'Life Cycle Cost Evaluation'!$M$1)^($B29-'Life Cycle Cost Evaluation'!$M$4)</f>
        <v>0</v>
      </c>
      <c r="E114" s="208">
        <f>-NPV('Life Cycle Cost Evaluation'!$M$1,E30:E$100)/(1+'Life Cycle Cost Evaluation'!$M$1)^($B29-'Life Cycle Cost Evaluation'!$M$4)</f>
        <v>0</v>
      </c>
      <c r="F114" s="208">
        <f>-NPV('Life Cycle Cost Evaluation'!$M$1,F30:F$100)/(1+'Life Cycle Cost Evaluation'!$M$1)^($B29-'Life Cycle Cost Evaluation'!$M$4)</f>
        <v>0</v>
      </c>
      <c r="G114" s="208">
        <f>-NPV('Life Cycle Cost Evaluation'!$M$1,G30:G$100)/(1+'Life Cycle Cost Evaluation'!$M$1)^($B29-'Life Cycle Cost Evaluation'!$M$4)</f>
        <v>0</v>
      </c>
      <c r="H114" s="208">
        <f>-NPV('Life Cycle Cost Evaluation'!$M$1,H30:H$100)/(1+'Life Cycle Cost Evaluation'!$M$1)^($B29-'Life Cycle Cost Evaluation'!$M$4)</f>
        <v>0</v>
      </c>
      <c r="I114" s="208">
        <f>-NPV('Life Cycle Cost Evaluation'!$M$1,I30:I$100)/(1+'Life Cycle Cost Evaluation'!$M$1)^($B29-'Life Cycle Cost Evaluation'!$M$4)</f>
        <v>0</v>
      </c>
      <c r="J114" s="208">
        <f>-NPV('Life Cycle Cost Evaluation'!$M$1,J30:J$100)/(1+'Life Cycle Cost Evaluation'!$M$1)^($B29-'Life Cycle Cost Evaluation'!$M$4)</f>
        <v>0</v>
      </c>
      <c r="K114" s="208">
        <f>-NPV('Life Cycle Cost Evaluation'!$M$1,K30:K$100)/(1+'Life Cycle Cost Evaluation'!$M$1)^($B29-'Life Cycle Cost Evaluation'!$M$4)</f>
        <v>0</v>
      </c>
      <c r="L114" s="208">
        <f>-NPV('Life Cycle Cost Evaluation'!$M$1,L30:L$100)/(1+'Life Cycle Cost Evaluation'!$M$1)^($B29-'Life Cycle Cost Evaluation'!$M$4)</f>
        <v>0</v>
      </c>
      <c r="M114" s="208">
        <f>-NPV('Life Cycle Cost Evaluation'!$M$1,M30:M$100)/(1+'Life Cycle Cost Evaluation'!$M$1)^($B29-'Life Cycle Cost Evaluation'!$M$4)</f>
        <v>0</v>
      </c>
      <c r="N114" s="208">
        <f>-NPV('Life Cycle Cost Evaluation'!$M$1,N30:N$100)/(1+'Life Cycle Cost Evaluation'!$M$1)^($B29-'Life Cycle Cost Evaluation'!$M$4)</f>
        <v>0</v>
      </c>
      <c r="O114" s="208">
        <f>-NPV('Life Cycle Cost Evaluation'!$M$1,O30:O$100)/(1+'Life Cycle Cost Evaluation'!$M$1)^($B29-'Life Cycle Cost Evaluation'!$M$4)</f>
        <v>0</v>
      </c>
      <c r="P114" s="208">
        <f>-NPV('Life Cycle Cost Evaluation'!$M$1,P30:P$100)/(1+'Life Cycle Cost Evaluation'!$M$1)^($B29-'Life Cycle Cost Evaluation'!$M$4)</f>
        <v>0</v>
      </c>
      <c r="Q114" s="208">
        <f>-NPV('Life Cycle Cost Evaluation'!$M$1,Q30:Q$100)/(1+'Life Cycle Cost Evaluation'!$M$1)^($B29-'Life Cycle Cost Evaluation'!$M$4)</f>
        <v>0</v>
      </c>
      <c r="R114" s="208">
        <f>-NPV('Life Cycle Cost Evaluation'!$M$1,R30:R$100)/(1+'Life Cycle Cost Evaluation'!$M$1)^($B29-'Life Cycle Cost Evaluation'!$M$4)</f>
        <v>0</v>
      </c>
      <c r="S114" s="208">
        <f>-NPV('Life Cycle Cost Evaluation'!$M$1,S30:S$100)/(1+'Life Cycle Cost Evaluation'!$M$1)^($B29-'Life Cycle Cost Evaluation'!$M$4)</f>
        <v>0</v>
      </c>
      <c r="T114" s="208">
        <f>-NPV('Life Cycle Cost Evaluation'!$M$1,T30:T$100)/(1+'Life Cycle Cost Evaluation'!$M$1)^($B29-'Life Cycle Cost Evaluation'!$M$4)</f>
        <v>0</v>
      </c>
      <c r="U114" s="208">
        <f>-NPV('Life Cycle Cost Evaluation'!$M$1,U30:U$100)/(1+'Life Cycle Cost Evaluation'!$M$1)^($B29-'Life Cycle Cost Evaluation'!$M$4)</f>
        <v>0</v>
      </c>
      <c r="V114" s="208">
        <f>-NPV('Life Cycle Cost Evaluation'!$M$1,V30:V$100)/(1+'Life Cycle Cost Evaluation'!$M$1)^($B29-'Life Cycle Cost Evaluation'!$M$4)</f>
        <v>0</v>
      </c>
      <c r="W114" s="208">
        <f>-NPV('Life Cycle Cost Evaluation'!$M$1,W30:W$100)/(1+'Life Cycle Cost Evaluation'!$M$1)^($B29-'Life Cycle Cost Evaluation'!$M$4)</f>
        <v>0</v>
      </c>
      <c r="X114" s="208">
        <f>-NPV('Life Cycle Cost Evaluation'!$M$1,X30:X$100)/(1+'Life Cycle Cost Evaluation'!$M$1)^($B29-'Life Cycle Cost Evaluation'!$M$4)</f>
        <v>0</v>
      </c>
      <c r="Y114" s="208">
        <f>-NPV('Life Cycle Cost Evaluation'!$M$1,Y30:Y$100)/(1+'Life Cycle Cost Evaluation'!$M$1)^($B29-'Life Cycle Cost Evaluation'!$M$4)</f>
        <v>0</v>
      </c>
      <c r="Z114" s="208">
        <f>-NPV('Life Cycle Cost Evaluation'!$M$1,Z30:Z$100)/(1+'Life Cycle Cost Evaluation'!$M$1)^($B29-'Life Cycle Cost Evaluation'!$M$4)</f>
        <v>0</v>
      </c>
      <c r="AA114" s="208">
        <f>-NPV('Life Cycle Cost Evaluation'!$M$1,AA30:AA$100)/(1+'Life Cycle Cost Evaluation'!$M$1)^($B29-'Life Cycle Cost Evaluation'!$M$4)</f>
        <v>0</v>
      </c>
      <c r="AB114" s="208">
        <f>-NPV('Life Cycle Cost Evaluation'!$M$1,AB30:AB$100)/(1+'Life Cycle Cost Evaluation'!$M$1)^($B29-'Life Cycle Cost Evaluation'!$M$4)</f>
        <v>0</v>
      </c>
      <c r="AC114" s="208">
        <f>-NPV('Life Cycle Cost Evaluation'!$M$1,AC30:AC$100)/(1+'Life Cycle Cost Evaluation'!$M$1)^($B29-'Life Cycle Cost Evaluation'!$M$4)</f>
        <v>0</v>
      </c>
      <c r="AD114" s="208">
        <f>-NPV('Life Cycle Cost Evaluation'!$M$1,AD30:AD$100)/(1+'Life Cycle Cost Evaluation'!$M$1)^($B29-'Life Cycle Cost Evaluation'!$M$4)</f>
        <v>0</v>
      </c>
      <c r="AE114" s="208">
        <f>-NPV('Life Cycle Cost Evaluation'!$M$1,AE30:AE$100)/(1+'Life Cycle Cost Evaluation'!$M$1)^($B29-'Life Cycle Cost Evaluation'!$M$4)</f>
        <v>0</v>
      </c>
      <c r="AF114" s="208">
        <f>-NPV('Life Cycle Cost Evaluation'!$M$1,AF30:AF$100)/(1+'Life Cycle Cost Evaluation'!$M$1)^($B29-'Life Cycle Cost Evaluation'!$M$4)</f>
        <v>0</v>
      </c>
      <c r="AG114" s="208">
        <f>-NPV('Life Cycle Cost Evaluation'!$M$1,AG30:AG$100)/(1+'Life Cycle Cost Evaluation'!$M$1)^($B29-'Life Cycle Cost Evaluation'!$M$4)</f>
        <v>0</v>
      </c>
      <c r="AH114" s="208">
        <f>-NPV('Life Cycle Cost Evaluation'!$M$1,AH30:AH$100)/(1+'Life Cycle Cost Evaluation'!$M$1)^($B29-'Life Cycle Cost Evaluation'!$M$4)</f>
        <v>0</v>
      </c>
      <c r="AI114" s="208">
        <f>-NPV('Life Cycle Cost Evaluation'!$M$1,AI30:AI$100)/(1+'Life Cycle Cost Evaluation'!$M$1)^($B29-'Life Cycle Cost Evaluation'!$M$4)</f>
        <v>0</v>
      </c>
      <c r="AJ114" s="208">
        <f>-NPV('Life Cycle Cost Evaluation'!$M$1,AJ30:AJ$100)/(1+'Life Cycle Cost Evaluation'!$M$1)^($B29-'Life Cycle Cost Evaluation'!$M$4)</f>
        <v>0</v>
      </c>
      <c r="AK114" s="208">
        <f>-NPV('Life Cycle Cost Evaluation'!$M$1,AK30:AK$100)/(1+'Life Cycle Cost Evaluation'!$M$1)^($B29-'Life Cycle Cost Evaluation'!$M$4)</f>
        <v>0</v>
      </c>
      <c r="AL114" s="208">
        <f>-NPV('Life Cycle Cost Evaluation'!$M$1,AL30:AL$100)/(1+'Life Cycle Cost Evaluation'!$M$1)^($B29-'Life Cycle Cost Evaluation'!$M$4)</f>
        <v>0</v>
      </c>
      <c r="AM114" s="208">
        <f>-NPV('Life Cycle Cost Evaluation'!$M$1,AM30:AM$100)/(1+'Life Cycle Cost Evaluation'!$M$1)^($B29-'Life Cycle Cost Evaluation'!$M$4)</f>
        <v>0</v>
      </c>
      <c r="AN114" s="208">
        <f>-NPV('Life Cycle Cost Evaluation'!$M$1,AN30:AN$100)/(1+'Life Cycle Cost Evaluation'!$M$1)^($B29-'Life Cycle Cost Evaluation'!$M$4)</f>
        <v>0</v>
      </c>
      <c r="AO114" s="208">
        <f>-NPV('Life Cycle Cost Evaluation'!$M$1,AO30:AO$100)/(1+'Life Cycle Cost Evaluation'!$M$1)^($B29-'Life Cycle Cost Evaluation'!$M$4)</f>
        <v>0</v>
      </c>
      <c r="AP114" s="208">
        <f>-NPV('Life Cycle Cost Evaluation'!$M$1,AP30:AP$100)/(1+'Life Cycle Cost Evaluation'!$M$1)^($B29-'Life Cycle Cost Evaluation'!$M$4)</f>
        <v>0</v>
      </c>
      <c r="AQ114" s="208">
        <f>-NPV('Life Cycle Cost Evaluation'!$M$1,AQ30:AQ$100)/(1+'Life Cycle Cost Evaluation'!$M$1)^($B29-'Life Cycle Cost Evaluation'!$M$4)</f>
        <v>0</v>
      </c>
      <c r="AR114" s="208">
        <f>-NPV('Life Cycle Cost Evaluation'!$M$1,AR30:AR$100)/(1+'Life Cycle Cost Evaluation'!$M$1)^($B29-'Life Cycle Cost Evaluation'!$M$4)</f>
        <v>0</v>
      </c>
      <c r="AS114" s="208">
        <f>-NPV('Life Cycle Cost Evaluation'!$M$1,AS30:AS$100)/(1+'Life Cycle Cost Evaluation'!$M$1)^($B29-'Life Cycle Cost Evaluation'!$M$4)</f>
        <v>0</v>
      </c>
      <c r="AT114" s="208">
        <f>-NPV('Life Cycle Cost Evaluation'!$M$1,AT30:AT$100)/(1+'Life Cycle Cost Evaluation'!$M$1)^($B29-'Life Cycle Cost Evaluation'!$M$4)</f>
        <v>0</v>
      </c>
      <c r="AU114" s="208">
        <f>-NPV('Life Cycle Cost Evaluation'!$M$1,AU30:AU$100)/(1+'Life Cycle Cost Evaluation'!$M$1)^($B29-'Life Cycle Cost Evaluation'!$M$4)</f>
        <v>0</v>
      </c>
      <c r="AV114" s="208">
        <f>-NPV('Life Cycle Cost Evaluation'!$M$1,AV30:AV$100)/(1+'Life Cycle Cost Evaluation'!$M$1)^($B29-'Life Cycle Cost Evaluation'!$M$4)</f>
        <v>0</v>
      </c>
      <c r="AW114" s="208">
        <f>-NPV('Life Cycle Cost Evaluation'!$M$1,AW30:AW$100)/(1+'Life Cycle Cost Evaluation'!$M$1)^($B29-'Life Cycle Cost Evaluation'!$M$4)</f>
        <v>0</v>
      </c>
      <c r="AX114" s="208">
        <f>-NPV('Life Cycle Cost Evaluation'!$M$1,AX30:AX$100)/(1+'Life Cycle Cost Evaluation'!$M$1)^($B29-'Life Cycle Cost Evaluation'!$M$4)</f>
        <v>0</v>
      </c>
      <c r="AY114" s="208">
        <f>-NPV('Life Cycle Cost Evaluation'!$M$1,AY30:AY$100)/(1+'Life Cycle Cost Evaluation'!$M$1)^($B29-'Life Cycle Cost Evaluation'!$M$4)</f>
        <v>0</v>
      </c>
      <c r="AZ114" s="208">
        <f>-NPV('Life Cycle Cost Evaluation'!$M$1,AZ30:AZ$100)/(1+'Life Cycle Cost Evaluation'!$M$1)^($B29-'Life Cycle Cost Evaluation'!$M$4)</f>
        <v>0</v>
      </c>
      <c r="BA114" s="208">
        <f>-NPV('Life Cycle Cost Evaluation'!$M$1,BA30:BA$100)/(1+'Life Cycle Cost Evaluation'!$M$1)^($B29-'Life Cycle Cost Evaluation'!$M$4)</f>
        <v>0</v>
      </c>
      <c r="BB114" s="208">
        <f>-NPV('Life Cycle Cost Evaluation'!$M$1,BB30:BB$100)/(1+'Life Cycle Cost Evaluation'!$M$1)^($B29-'Life Cycle Cost Evaluation'!$M$4)</f>
        <v>0</v>
      </c>
      <c r="BC114" s="208">
        <f>-NPV('Life Cycle Cost Evaluation'!$M$1,BC30:BC$100)/(1+'Life Cycle Cost Evaluation'!$M$1)^($B29-'Life Cycle Cost Evaluation'!$M$4)</f>
        <v>0</v>
      </c>
      <c r="BD114" s="208">
        <f>-NPV('Life Cycle Cost Evaluation'!$M$1,BD30:BD$100)/(1+'Life Cycle Cost Evaluation'!$M$1)^($B29-'Life Cycle Cost Evaluation'!$M$4)</f>
        <v>0</v>
      </c>
      <c r="BE114" s="208">
        <f>-NPV('Life Cycle Cost Evaluation'!$M$1,BE30:BE$100)/(1+'Life Cycle Cost Evaluation'!$M$1)^($B29-'Life Cycle Cost Evaluation'!$M$4)</f>
        <v>0</v>
      </c>
      <c r="BF114" s="208">
        <f>-NPV('Life Cycle Cost Evaluation'!$M$1,BF30:BF$100)/(1+'Life Cycle Cost Evaluation'!$M$1)^($B29-'Life Cycle Cost Evaluation'!$M$4)</f>
        <v>0</v>
      </c>
      <c r="BG114" s="208">
        <f>-NPV('Life Cycle Cost Evaluation'!$M$1,BG30:BG$100)/(1+'Life Cycle Cost Evaluation'!$M$1)^($B29-'Life Cycle Cost Evaluation'!$M$4)</f>
        <v>0</v>
      </c>
      <c r="BH114" s="208">
        <f>-NPV('Life Cycle Cost Evaluation'!$M$1,BH30:BH$100)/(1+'Life Cycle Cost Evaluation'!$M$1)^($B29-'Life Cycle Cost Evaluation'!$M$4)</f>
        <v>0</v>
      </c>
      <c r="BI114" s="208">
        <f>-NPV('Life Cycle Cost Evaluation'!$M$1,BI30:BI$100)/(1+'Life Cycle Cost Evaluation'!$M$1)^($B29-'Life Cycle Cost Evaluation'!$M$4)</f>
        <v>0</v>
      </c>
      <c r="BJ114" s="208">
        <f>-NPV('Life Cycle Cost Evaluation'!$M$1,BJ30:BJ$100)/(1+'Life Cycle Cost Evaluation'!$M$1)^($B29-'Life Cycle Cost Evaluation'!$M$4)</f>
        <v>0</v>
      </c>
      <c r="BK114" s="208">
        <f>-NPV('Life Cycle Cost Evaluation'!$M$1,BK30:BK$100)/(1+'Life Cycle Cost Evaluation'!$M$1)^($B29-'Life Cycle Cost Evaluation'!$M$4)</f>
        <v>0</v>
      </c>
      <c r="BL114" s="208">
        <f>-NPV('Life Cycle Cost Evaluation'!$M$1,BL30:BL$100)/(1+'Life Cycle Cost Evaluation'!$M$1)^($B29-'Life Cycle Cost Evaluation'!$M$4)</f>
        <v>0</v>
      </c>
      <c r="BM114" s="208">
        <f>-NPV('Life Cycle Cost Evaluation'!$M$1,BM30:BM$100)/(1+'Life Cycle Cost Evaluation'!$M$1)^($B29-'Life Cycle Cost Evaluation'!$M$4)</f>
        <v>0</v>
      </c>
      <c r="BN114" s="208">
        <f>-NPV('Life Cycle Cost Evaluation'!$M$1,BN30:BN$100)/(1+'Life Cycle Cost Evaluation'!$M$1)^($B29-'Life Cycle Cost Evaluation'!$M$4)</f>
        <v>0</v>
      </c>
      <c r="BO114" s="208">
        <f>-NPV('Life Cycle Cost Evaluation'!$M$1,BO30:BO$100)/(1+'Life Cycle Cost Evaluation'!$M$1)^($B29-'Life Cycle Cost Evaluation'!$M$4)</f>
        <v>0</v>
      </c>
      <c r="BP114" s="208">
        <f>-NPV('Life Cycle Cost Evaluation'!$M$1,BP30:BP$100)/(1+'Life Cycle Cost Evaluation'!$M$1)^($B29-'Life Cycle Cost Evaluation'!$M$4)</f>
        <v>0</v>
      </c>
      <c r="BQ114" s="208">
        <f>-NPV('Life Cycle Cost Evaluation'!$M$1,BQ30:BQ$100)/(1+'Life Cycle Cost Evaluation'!$M$1)^($B29-'Life Cycle Cost Evaluation'!$M$4)</f>
        <v>0</v>
      </c>
      <c r="BR114" s="208">
        <f>-NPV('Life Cycle Cost Evaluation'!$M$1,BR30:BR$100)/(1+'Life Cycle Cost Evaluation'!$M$1)^($B29-'Life Cycle Cost Evaluation'!$M$4)</f>
        <v>0</v>
      </c>
      <c r="BS114" s="208">
        <f>-NPV('Life Cycle Cost Evaluation'!$M$1,BS30:BS$100)/(1+'Life Cycle Cost Evaluation'!$M$1)^($B29-'Life Cycle Cost Evaluation'!$M$4)</f>
        <v>0</v>
      </c>
      <c r="BT114" s="208">
        <f>-NPV('Life Cycle Cost Evaluation'!$M$1,BT30:BT$100)/(1+'Life Cycle Cost Evaluation'!$M$1)^($B29-'Life Cycle Cost Evaluation'!$M$4)</f>
        <v>0</v>
      </c>
      <c r="BU114" s="208">
        <f>-NPV('Life Cycle Cost Evaluation'!$M$1,BU30:BU$100)/(1+'Life Cycle Cost Evaluation'!$M$1)^($B29-'Life Cycle Cost Evaluation'!$M$4)</f>
        <v>0</v>
      </c>
      <c r="BV114" s="208">
        <f>-NPV('Life Cycle Cost Evaluation'!$M$1,BV30:BV$100)/(1+'Life Cycle Cost Evaluation'!$M$1)^($B29-'Life Cycle Cost Evaluation'!$M$4)</f>
        <v>0</v>
      </c>
      <c r="BW114" s="208">
        <f>-NPV('Life Cycle Cost Evaluation'!$M$1,BW30:BW$100)/(1+'Life Cycle Cost Evaluation'!$M$1)^($B29-'Life Cycle Cost Evaluation'!$M$4)</f>
        <v>0</v>
      </c>
      <c r="BX114" s="208">
        <f>-NPV('Life Cycle Cost Evaluation'!$M$1,BX30:BX$100)/(1+'Life Cycle Cost Evaluation'!$M$1)^($B29-'Life Cycle Cost Evaluation'!$M$4)</f>
        <v>0</v>
      </c>
      <c r="BY114" s="208">
        <f>-NPV('Life Cycle Cost Evaluation'!$M$1,BY30:BY$100)/(1+'Life Cycle Cost Evaluation'!$M$1)^($B29-'Life Cycle Cost Evaluation'!$M$4)</f>
        <v>0</v>
      </c>
      <c r="BZ114" s="208">
        <f>-NPV('Life Cycle Cost Evaluation'!$M$1,BZ30:BZ$100)/(1+'Life Cycle Cost Evaluation'!$M$1)^($B29-'Life Cycle Cost Evaluation'!$M$4)</f>
        <v>0</v>
      </c>
      <c r="CA114" s="208">
        <f>-NPV('Life Cycle Cost Evaluation'!$M$1,CA30:CA$100)/(1+'Life Cycle Cost Evaluation'!$M$1)^($B29-'Life Cycle Cost Evaluation'!$M$4)</f>
        <v>0</v>
      </c>
      <c r="CB114" s="208">
        <f>-NPV('Life Cycle Cost Evaluation'!$M$1,CB30:CB$100)/(1+'Life Cycle Cost Evaluation'!$M$1)^($B29-'Life Cycle Cost Evaluation'!$M$4)</f>
        <v>0</v>
      </c>
      <c r="CC114" s="208">
        <f>-NPV('Life Cycle Cost Evaluation'!$M$1,CC30:CC$100)/(1+'Life Cycle Cost Evaluation'!$M$1)^($B29-'Life Cycle Cost Evaluation'!$M$4)</f>
        <v>0</v>
      </c>
      <c r="CD114" s="208">
        <f>-NPV('Life Cycle Cost Evaluation'!$M$1,CD30:CD$100)/(1+'Life Cycle Cost Evaluation'!$M$1)^($B29-'Life Cycle Cost Evaluation'!$M$4)</f>
        <v>0</v>
      </c>
      <c r="CE114" s="208">
        <f>-NPV('Life Cycle Cost Evaluation'!$M$1,CE30:CE$100)/(1+'Life Cycle Cost Evaluation'!$M$1)^($B29-'Life Cycle Cost Evaluation'!$M$4)</f>
        <v>0</v>
      </c>
      <c r="CF114" s="208">
        <f>-NPV('Life Cycle Cost Evaluation'!$M$1,CF30:CF$100)/(1+'Life Cycle Cost Evaluation'!$M$1)^($B29-'Life Cycle Cost Evaluation'!$M$4)</f>
        <v>0</v>
      </c>
      <c r="CG114" s="208">
        <f>SUM(D114:M114)</f>
        <v>0</v>
      </c>
      <c r="CJ114" s="79">
        <v>0</v>
      </c>
    </row>
    <row r="115" spans="2:88" x14ac:dyDescent="0.2">
      <c r="B115" s="86">
        <f t="shared" si="125"/>
        <v>2037</v>
      </c>
      <c r="C115" s="215">
        <v>0</v>
      </c>
      <c r="D115" s="208">
        <f>-NPV('Life Cycle Cost Evaluation'!$M$1,D31:D$100)/(1+'Life Cycle Cost Evaluation'!$M$1)^($B30-'Life Cycle Cost Evaluation'!$M$4)</f>
        <v>0</v>
      </c>
      <c r="E115" s="208">
        <f>-NPV('Life Cycle Cost Evaluation'!$M$1,E31:E$100)/(1+'Life Cycle Cost Evaluation'!$M$1)^($B30-'Life Cycle Cost Evaluation'!$M$4)</f>
        <v>0</v>
      </c>
      <c r="F115" s="208">
        <f>-NPV('Life Cycle Cost Evaluation'!$M$1,F31:F$100)/(1+'Life Cycle Cost Evaluation'!$M$1)^($B30-'Life Cycle Cost Evaluation'!$M$4)</f>
        <v>0</v>
      </c>
      <c r="G115" s="208">
        <f>-NPV('Life Cycle Cost Evaluation'!$M$1,G31:G$100)/(1+'Life Cycle Cost Evaluation'!$M$1)^($B30-'Life Cycle Cost Evaluation'!$M$4)</f>
        <v>0</v>
      </c>
      <c r="H115" s="208">
        <f>-NPV('Life Cycle Cost Evaluation'!$M$1,H31:H$100)/(1+'Life Cycle Cost Evaluation'!$M$1)^($B30-'Life Cycle Cost Evaluation'!$M$4)</f>
        <v>0</v>
      </c>
      <c r="I115" s="208">
        <f>-NPV('Life Cycle Cost Evaluation'!$M$1,I31:I$100)/(1+'Life Cycle Cost Evaluation'!$M$1)^($B30-'Life Cycle Cost Evaluation'!$M$4)</f>
        <v>0</v>
      </c>
      <c r="J115" s="208">
        <f>-NPV('Life Cycle Cost Evaluation'!$M$1,J31:J$100)/(1+'Life Cycle Cost Evaluation'!$M$1)^($B30-'Life Cycle Cost Evaluation'!$M$4)</f>
        <v>0</v>
      </c>
      <c r="K115" s="208">
        <f>-NPV('Life Cycle Cost Evaluation'!$M$1,K31:K$100)/(1+'Life Cycle Cost Evaluation'!$M$1)^($B30-'Life Cycle Cost Evaluation'!$M$4)</f>
        <v>0</v>
      </c>
      <c r="L115" s="208">
        <f>-NPV('Life Cycle Cost Evaluation'!$M$1,L31:L$100)/(1+'Life Cycle Cost Evaluation'!$M$1)^($B30-'Life Cycle Cost Evaluation'!$M$4)</f>
        <v>0</v>
      </c>
      <c r="M115" s="208">
        <f>-NPV('Life Cycle Cost Evaluation'!$M$1,M31:M$100)/(1+'Life Cycle Cost Evaluation'!$M$1)^($B30-'Life Cycle Cost Evaluation'!$M$4)</f>
        <v>0</v>
      </c>
      <c r="N115" s="208">
        <f>-NPV('Life Cycle Cost Evaluation'!$M$1,N31:N$100)/(1+'Life Cycle Cost Evaluation'!$M$1)^($B30-'Life Cycle Cost Evaluation'!$M$4)</f>
        <v>0</v>
      </c>
      <c r="O115" s="208">
        <f>-NPV('Life Cycle Cost Evaluation'!$M$1,O31:O$100)/(1+'Life Cycle Cost Evaluation'!$M$1)^($B30-'Life Cycle Cost Evaluation'!$M$4)</f>
        <v>0</v>
      </c>
      <c r="P115" s="208">
        <f>-NPV('Life Cycle Cost Evaluation'!$M$1,P31:P$100)/(1+'Life Cycle Cost Evaluation'!$M$1)^($B30-'Life Cycle Cost Evaluation'!$M$4)</f>
        <v>0</v>
      </c>
      <c r="Q115" s="208">
        <f>-NPV('Life Cycle Cost Evaluation'!$M$1,Q31:Q$100)/(1+'Life Cycle Cost Evaluation'!$M$1)^($B30-'Life Cycle Cost Evaluation'!$M$4)</f>
        <v>0</v>
      </c>
      <c r="R115" s="208">
        <f>-NPV('Life Cycle Cost Evaluation'!$M$1,R31:R$100)/(1+'Life Cycle Cost Evaluation'!$M$1)^($B30-'Life Cycle Cost Evaluation'!$M$4)</f>
        <v>0</v>
      </c>
      <c r="S115" s="208">
        <f>-NPV('Life Cycle Cost Evaluation'!$M$1,S31:S$100)/(1+'Life Cycle Cost Evaluation'!$M$1)^($B30-'Life Cycle Cost Evaluation'!$M$4)</f>
        <v>0</v>
      </c>
      <c r="T115" s="208">
        <f>-NPV('Life Cycle Cost Evaluation'!$M$1,T31:T$100)/(1+'Life Cycle Cost Evaluation'!$M$1)^($B30-'Life Cycle Cost Evaluation'!$M$4)</f>
        <v>0</v>
      </c>
      <c r="U115" s="208">
        <f>-NPV('Life Cycle Cost Evaluation'!$M$1,U31:U$100)/(1+'Life Cycle Cost Evaluation'!$M$1)^($B30-'Life Cycle Cost Evaluation'!$M$4)</f>
        <v>0</v>
      </c>
      <c r="V115" s="208">
        <f>-NPV('Life Cycle Cost Evaluation'!$M$1,V31:V$100)/(1+'Life Cycle Cost Evaluation'!$M$1)^($B30-'Life Cycle Cost Evaluation'!$M$4)</f>
        <v>0</v>
      </c>
      <c r="W115" s="208">
        <f>-NPV('Life Cycle Cost Evaluation'!$M$1,W31:W$100)/(1+'Life Cycle Cost Evaluation'!$M$1)^($B30-'Life Cycle Cost Evaluation'!$M$4)</f>
        <v>0</v>
      </c>
      <c r="X115" s="208">
        <f>-NPV('Life Cycle Cost Evaluation'!$M$1,X31:X$100)/(1+'Life Cycle Cost Evaluation'!$M$1)^($B30-'Life Cycle Cost Evaluation'!$M$4)</f>
        <v>0</v>
      </c>
      <c r="Y115" s="208">
        <f>-NPV('Life Cycle Cost Evaluation'!$M$1,Y31:Y$100)/(1+'Life Cycle Cost Evaluation'!$M$1)^($B30-'Life Cycle Cost Evaluation'!$M$4)</f>
        <v>0</v>
      </c>
      <c r="Z115" s="208">
        <f>-NPV('Life Cycle Cost Evaluation'!$M$1,Z31:Z$100)/(1+'Life Cycle Cost Evaluation'!$M$1)^($B30-'Life Cycle Cost Evaluation'!$M$4)</f>
        <v>0</v>
      </c>
      <c r="AA115" s="208">
        <f>-NPV('Life Cycle Cost Evaluation'!$M$1,AA31:AA$100)/(1+'Life Cycle Cost Evaluation'!$M$1)^($B30-'Life Cycle Cost Evaluation'!$M$4)</f>
        <v>0</v>
      </c>
      <c r="AB115" s="208">
        <f>-NPV('Life Cycle Cost Evaluation'!$M$1,AB31:AB$100)/(1+'Life Cycle Cost Evaluation'!$M$1)^($B30-'Life Cycle Cost Evaluation'!$M$4)</f>
        <v>0</v>
      </c>
      <c r="AC115" s="208">
        <f>-NPV('Life Cycle Cost Evaluation'!$M$1,AC31:AC$100)/(1+'Life Cycle Cost Evaluation'!$M$1)^($B30-'Life Cycle Cost Evaluation'!$M$4)</f>
        <v>0</v>
      </c>
      <c r="AD115" s="208">
        <f>-NPV('Life Cycle Cost Evaluation'!$M$1,AD31:AD$100)/(1+'Life Cycle Cost Evaluation'!$M$1)^($B30-'Life Cycle Cost Evaluation'!$M$4)</f>
        <v>0</v>
      </c>
      <c r="AE115" s="208">
        <f>-NPV('Life Cycle Cost Evaluation'!$M$1,AE31:AE$100)/(1+'Life Cycle Cost Evaluation'!$M$1)^($B30-'Life Cycle Cost Evaluation'!$M$4)</f>
        <v>0</v>
      </c>
      <c r="AF115" s="208">
        <f>-NPV('Life Cycle Cost Evaluation'!$M$1,AF31:AF$100)/(1+'Life Cycle Cost Evaluation'!$M$1)^($B30-'Life Cycle Cost Evaluation'!$M$4)</f>
        <v>0</v>
      </c>
      <c r="AG115" s="208">
        <f>-NPV('Life Cycle Cost Evaluation'!$M$1,AG31:AG$100)/(1+'Life Cycle Cost Evaluation'!$M$1)^($B30-'Life Cycle Cost Evaluation'!$M$4)</f>
        <v>0</v>
      </c>
      <c r="AH115" s="208">
        <f>-NPV('Life Cycle Cost Evaluation'!$M$1,AH31:AH$100)/(1+'Life Cycle Cost Evaluation'!$M$1)^($B30-'Life Cycle Cost Evaluation'!$M$4)</f>
        <v>0</v>
      </c>
      <c r="AI115" s="208">
        <f>-NPV('Life Cycle Cost Evaluation'!$M$1,AI31:AI$100)/(1+'Life Cycle Cost Evaluation'!$M$1)^($B30-'Life Cycle Cost Evaluation'!$M$4)</f>
        <v>0</v>
      </c>
      <c r="AJ115" s="208">
        <f>-NPV('Life Cycle Cost Evaluation'!$M$1,AJ31:AJ$100)/(1+'Life Cycle Cost Evaluation'!$M$1)^($B30-'Life Cycle Cost Evaluation'!$M$4)</f>
        <v>0</v>
      </c>
      <c r="AK115" s="208">
        <f>-NPV('Life Cycle Cost Evaluation'!$M$1,AK31:AK$100)/(1+'Life Cycle Cost Evaluation'!$M$1)^($B30-'Life Cycle Cost Evaluation'!$M$4)</f>
        <v>0</v>
      </c>
      <c r="AL115" s="208">
        <f>-NPV('Life Cycle Cost Evaluation'!$M$1,AL31:AL$100)/(1+'Life Cycle Cost Evaluation'!$M$1)^($B30-'Life Cycle Cost Evaluation'!$M$4)</f>
        <v>0</v>
      </c>
      <c r="AM115" s="208">
        <f>-NPV('Life Cycle Cost Evaluation'!$M$1,AM31:AM$100)/(1+'Life Cycle Cost Evaluation'!$M$1)^($B30-'Life Cycle Cost Evaluation'!$M$4)</f>
        <v>0</v>
      </c>
      <c r="AN115" s="208">
        <f>-NPV('Life Cycle Cost Evaluation'!$M$1,AN31:AN$100)/(1+'Life Cycle Cost Evaluation'!$M$1)^($B30-'Life Cycle Cost Evaluation'!$M$4)</f>
        <v>0</v>
      </c>
      <c r="AO115" s="208">
        <f>-NPV('Life Cycle Cost Evaluation'!$M$1,AO31:AO$100)/(1+'Life Cycle Cost Evaluation'!$M$1)^($B30-'Life Cycle Cost Evaluation'!$M$4)</f>
        <v>0</v>
      </c>
      <c r="AP115" s="208">
        <f>-NPV('Life Cycle Cost Evaluation'!$M$1,AP31:AP$100)/(1+'Life Cycle Cost Evaluation'!$M$1)^($B30-'Life Cycle Cost Evaluation'!$M$4)</f>
        <v>0</v>
      </c>
      <c r="AQ115" s="208">
        <f>-NPV('Life Cycle Cost Evaluation'!$M$1,AQ31:AQ$100)/(1+'Life Cycle Cost Evaluation'!$M$1)^($B30-'Life Cycle Cost Evaluation'!$M$4)</f>
        <v>0</v>
      </c>
      <c r="AR115" s="208">
        <f>-NPV('Life Cycle Cost Evaluation'!$M$1,AR31:AR$100)/(1+'Life Cycle Cost Evaluation'!$M$1)^($B30-'Life Cycle Cost Evaluation'!$M$4)</f>
        <v>0</v>
      </c>
      <c r="AS115" s="208">
        <f>-NPV('Life Cycle Cost Evaluation'!$M$1,AS31:AS$100)/(1+'Life Cycle Cost Evaluation'!$M$1)^($B30-'Life Cycle Cost Evaluation'!$M$4)</f>
        <v>0</v>
      </c>
      <c r="AT115" s="208">
        <f>-NPV('Life Cycle Cost Evaluation'!$M$1,AT31:AT$100)/(1+'Life Cycle Cost Evaluation'!$M$1)^($B30-'Life Cycle Cost Evaluation'!$M$4)</f>
        <v>0</v>
      </c>
      <c r="AU115" s="208">
        <f>-NPV('Life Cycle Cost Evaluation'!$M$1,AU31:AU$100)/(1+'Life Cycle Cost Evaluation'!$M$1)^($B30-'Life Cycle Cost Evaluation'!$M$4)</f>
        <v>0</v>
      </c>
      <c r="AV115" s="208">
        <f>-NPV('Life Cycle Cost Evaluation'!$M$1,AV31:AV$100)/(1+'Life Cycle Cost Evaluation'!$M$1)^($B30-'Life Cycle Cost Evaluation'!$M$4)</f>
        <v>0</v>
      </c>
      <c r="AW115" s="208">
        <f>-NPV('Life Cycle Cost Evaluation'!$M$1,AW31:AW$100)/(1+'Life Cycle Cost Evaluation'!$M$1)^($B30-'Life Cycle Cost Evaluation'!$M$4)</f>
        <v>0</v>
      </c>
      <c r="AX115" s="208">
        <f>-NPV('Life Cycle Cost Evaluation'!$M$1,AX31:AX$100)/(1+'Life Cycle Cost Evaluation'!$M$1)^($B30-'Life Cycle Cost Evaluation'!$M$4)</f>
        <v>0</v>
      </c>
      <c r="AY115" s="208">
        <f>-NPV('Life Cycle Cost Evaluation'!$M$1,AY31:AY$100)/(1+'Life Cycle Cost Evaluation'!$M$1)^($B30-'Life Cycle Cost Evaluation'!$M$4)</f>
        <v>0</v>
      </c>
      <c r="AZ115" s="208">
        <f>-NPV('Life Cycle Cost Evaluation'!$M$1,AZ31:AZ$100)/(1+'Life Cycle Cost Evaluation'!$M$1)^($B30-'Life Cycle Cost Evaluation'!$M$4)</f>
        <v>0</v>
      </c>
      <c r="BA115" s="208">
        <f>-NPV('Life Cycle Cost Evaluation'!$M$1,BA31:BA$100)/(1+'Life Cycle Cost Evaluation'!$M$1)^($B30-'Life Cycle Cost Evaluation'!$M$4)</f>
        <v>0</v>
      </c>
      <c r="BB115" s="208">
        <f>-NPV('Life Cycle Cost Evaluation'!$M$1,BB31:BB$100)/(1+'Life Cycle Cost Evaluation'!$M$1)^($B30-'Life Cycle Cost Evaluation'!$M$4)</f>
        <v>0</v>
      </c>
      <c r="BC115" s="208">
        <f>-NPV('Life Cycle Cost Evaluation'!$M$1,BC31:BC$100)/(1+'Life Cycle Cost Evaluation'!$M$1)^($B30-'Life Cycle Cost Evaluation'!$M$4)</f>
        <v>0</v>
      </c>
      <c r="BD115" s="208">
        <f>-NPV('Life Cycle Cost Evaluation'!$M$1,BD31:BD$100)/(1+'Life Cycle Cost Evaluation'!$M$1)^($B30-'Life Cycle Cost Evaluation'!$M$4)</f>
        <v>0</v>
      </c>
      <c r="BE115" s="208">
        <f>-NPV('Life Cycle Cost Evaluation'!$M$1,BE31:BE$100)/(1+'Life Cycle Cost Evaluation'!$M$1)^($B30-'Life Cycle Cost Evaluation'!$M$4)</f>
        <v>0</v>
      </c>
      <c r="BF115" s="208">
        <f>-NPV('Life Cycle Cost Evaluation'!$M$1,BF31:BF$100)/(1+'Life Cycle Cost Evaluation'!$M$1)^($B30-'Life Cycle Cost Evaluation'!$M$4)</f>
        <v>0</v>
      </c>
      <c r="BG115" s="208">
        <f>-NPV('Life Cycle Cost Evaluation'!$M$1,BG31:BG$100)/(1+'Life Cycle Cost Evaluation'!$M$1)^($B30-'Life Cycle Cost Evaluation'!$M$4)</f>
        <v>0</v>
      </c>
      <c r="BH115" s="208">
        <f>-NPV('Life Cycle Cost Evaluation'!$M$1,BH31:BH$100)/(1+'Life Cycle Cost Evaluation'!$M$1)^($B30-'Life Cycle Cost Evaluation'!$M$4)</f>
        <v>0</v>
      </c>
      <c r="BI115" s="208">
        <f>-NPV('Life Cycle Cost Evaluation'!$M$1,BI31:BI$100)/(1+'Life Cycle Cost Evaluation'!$M$1)^($B30-'Life Cycle Cost Evaluation'!$M$4)</f>
        <v>0</v>
      </c>
      <c r="BJ115" s="208">
        <f>-NPV('Life Cycle Cost Evaluation'!$M$1,BJ31:BJ$100)/(1+'Life Cycle Cost Evaluation'!$M$1)^($B30-'Life Cycle Cost Evaluation'!$M$4)</f>
        <v>0</v>
      </c>
      <c r="BK115" s="208">
        <f>-NPV('Life Cycle Cost Evaluation'!$M$1,BK31:BK$100)/(1+'Life Cycle Cost Evaluation'!$M$1)^($B30-'Life Cycle Cost Evaluation'!$M$4)</f>
        <v>0</v>
      </c>
      <c r="BL115" s="208">
        <f>-NPV('Life Cycle Cost Evaluation'!$M$1,BL31:BL$100)/(1+'Life Cycle Cost Evaluation'!$M$1)^($B30-'Life Cycle Cost Evaluation'!$M$4)</f>
        <v>0</v>
      </c>
      <c r="BM115" s="208">
        <f>-NPV('Life Cycle Cost Evaluation'!$M$1,BM31:BM$100)/(1+'Life Cycle Cost Evaluation'!$M$1)^($B30-'Life Cycle Cost Evaluation'!$M$4)</f>
        <v>0</v>
      </c>
      <c r="BN115" s="208">
        <f>-NPV('Life Cycle Cost Evaluation'!$M$1,BN31:BN$100)/(1+'Life Cycle Cost Evaluation'!$M$1)^($B30-'Life Cycle Cost Evaluation'!$M$4)</f>
        <v>0</v>
      </c>
      <c r="BO115" s="208">
        <f>-NPV('Life Cycle Cost Evaluation'!$M$1,BO31:BO$100)/(1+'Life Cycle Cost Evaluation'!$M$1)^($B30-'Life Cycle Cost Evaluation'!$M$4)</f>
        <v>0</v>
      </c>
      <c r="BP115" s="208">
        <f>-NPV('Life Cycle Cost Evaluation'!$M$1,BP31:BP$100)/(1+'Life Cycle Cost Evaluation'!$M$1)^($B30-'Life Cycle Cost Evaluation'!$M$4)</f>
        <v>0</v>
      </c>
      <c r="BQ115" s="208">
        <f>-NPV('Life Cycle Cost Evaluation'!$M$1,BQ31:BQ$100)/(1+'Life Cycle Cost Evaluation'!$M$1)^($B30-'Life Cycle Cost Evaluation'!$M$4)</f>
        <v>0</v>
      </c>
      <c r="BR115" s="208">
        <f>-NPV('Life Cycle Cost Evaluation'!$M$1,BR31:BR$100)/(1+'Life Cycle Cost Evaluation'!$M$1)^($B30-'Life Cycle Cost Evaluation'!$M$4)</f>
        <v>0</v>
      </c>
      <c r="BS115" s="208">
        <f>-NPV('Life Cycle Cost Evaluation'!$M$1,BS31:BS$100)/(1+'Life Cycle Cost Evaluation'!$M$1)^($B30-'Life Cycle Cost Evaluation'!$M$4)</f>
        <v>0</v>
      </c>
      <c r="BT115" s="208">
        <f>-NPV('Life Cycle Cost Evaluation'!$M$1,BT31:BT$100)/(1+'Life Cycle Cost Evaluation'!$M$1)^($B30-'Life Cycle Cost Evaluation'!$M$4)</f>
        <v>0</v>
      </c>
      <c r="BU115" s="208">
        <f>-NPV('Life Cycle Cost Evaluation'!$M$1,BU31:BU$100)/(1+'Life Cycle Cost Evaluation'!$M$1)^($B30-'Life Cycle Cost Evaluation'!$M$4)</f>
        <v>0</v>
      </c>
      <c r="BV115" s="208">
        <f>-NPV('Life Cycle Cost Evaluation'!$M$1,BV31:BV$100)/(1+'Life Cycle Cost Evaluation'!$M$1)^($B30-'Life Cycle Cost Evaluation'!$M$4)</f>
        <v>0</v>
      </c>
      <c r="BW115" s="208">
        <f>-NPV('Life Cycle Cost Evaluation'!$M$1,BW31:BW$100)/(1+'Life Cycle Cost Evaluation'!$M$1)^($B30-'Life Cycle Cost Evaluation'!$M$4)</f>
        <v>0</v>
      </c>
      <c r="BX115" s="208">
        <f>-NPV('Life Cycle Cost Evaluation'!$M$1,BX31:BX$100)/(1+'Life Cycle Cost Evaluation'!$M$1)^($B30-'Life Cycle Cost Evaluation'!$M$4)</f>
        <v>0</v>
      </c>
      <c r="BY115" s="208">
        <f>-NPV('Life Cycle Cost Evaluation'!$M$1,BY31:BY$100)/(1+'Life Cycle Cost Evaluation'!$M$1)^($B30-'Life Cycle Cost Evaluation'!$M$4)</f>
        <v>0</v>
      </c>
      <c r="BZ115" s="208">
        <f>-NPV('Life Cycle Cost Evaluation'!$M$1,BZ31:BZ$100)/(1+'Life Cycle Cost Evaluation'!$M$1)^($B30-'Life Cycle Cost Evaluation'!$M$4)</f>
        <v>0</v>
      </c>
      <c r="CA115" s="208">
        <f>-NPV('Life Cycle Cost Evaluation'!$M$1,CA31:CA$100)/(1+'Life Cycle Cost Evaluation'!$M$1)^($B30-'Life Cycle Cost Evaluation'!$M$4)</f>
        <v>0</v>
      </c>
      <c r="CB115" s="208">
        <f>-NPV('Life Cycle Cost Evaluation'!$M$1,CB31:CB$100)/(1+'Life Cycle Cost Evaluation'!$M$1)^($B30-'Life Cycle Cost Evaluation'!$M$4)</f>
        <v>0</v>
      </c>
      <c r="CC115" s="208">
        <f>-NPV('Life Cycle Cost Evaluation'!$M$1,CC31:CC$100)/(1+'Life Cycle Cost Evaluation'!$M$1)^($B30-'Life Cycle Cost Evaluation'!$M$4)</f>
        <v>0</v>
      </c>
      <c r="CD115" s="208">
        <f>-NPV('Life Cycle Cost Evaluation'!$M$1,CD31:CD$100)/(1+'Life Cycle Cost Evaluation'!$M$1)^($B30-'Life Cycle Cost Evaluation'!$M$4)</f>
        <v>0</v>
      </c>
      <c r="CE115" s="208">
        <f>-NPV('Life Cycle Cost Evaluation'!$M$1,CE31:CE$100)/(1+'Life Cycle Cost Evaluation'!$M$1)^($B30-'Life Cycle Cost Evaluation'!$M$4)</f>
        <v>0</v>
      </c>
      <c r="CF115" s="208">
        <f>-NPV('Life Cycle Cost Evaluation'!$M$1,CF31:CF$100)/(1+'Life Cycle Cost Evaluation'!$M$1)^($B30-'Life Cycle Cost Evaluation'!$M$4)</f>
        <v>0</v>
      </c>
      <c r="CG115" s="208">
        <f>SUM(D115:N115)</f>
        <v>0</v>
      </c>
      <c r="CJ115" s="79">
        <v>0</v>
      </c>
    </row>
    <row r="116" spans="2:88" x14ac:dyDescent="0.2">
      <c r="B116" s="86">
        <f t="shared" si="125"/>
        <v>2038</v>
      </c>
      <c r="C116" s="215">
        <v>0</v>
      </c>
      <c r="D116" s="208">
        <f>-NPV('Life Cycle Cost Evaluation'!$M$1,D32:D$100)/(1+'Life Cycle Cost Evaluation'!$M$1)^($B31-'Life Cycle Cost Evaluation'!$M$4)</f>
        <v>0</v>
      </c>
      <c r="E116" s="208">
        <f>-NPV('Life Cycle Cost Evaluation'!$M$1,E32:E$100)/(1+'Life Cycle Cost Evaluation'!$M$1)^($B31-'Life Cycle Cost Evaluation'!$M$4)</f>
        <v>0</v>
      </c>
      <c r="F116" s="208">
        <f>-NPV('Life Cycle Cost Evaluation'!$M$1,F32:F$100)/(1+'Life Cycle Cost Evaluation'!$M$1)^($B31-'Life Cycle Cost Evaluation'!$M$4)</f>
        <v>0</v>
      </c>
      <c r="G116" s="208">
        <f>-NPV('Life Cycle Cost Evaluation'!$M$1,G32:G$100)/(1+'Life Cycle Cost Evaluation'!$M$1)^($B31-'Life Cycle Cost Evaluation'!$M$4)</f>
        <v>0</v>
      </c>
      <c r="H116" s="208">
        <f>-NPV('Life Cycle Cost Evaluation'!$M$1,H32:H$100)/(1+'Life Cycle Cost Evaluation'!$M$1)^($B31-'Life Cycle Cost Evaluation'!$M$4)</f>
        <v>0</v>
      </c>
      <c r="I116" s="208">
        <f>-NPV('Life Cycle Cost Evaluation'!$M$1,I32:I$100)/(1+'Life Cycle Cost Evaluation'!$M$1)^($B31-'Life Cycle Cost Evaluation'!$M$4)</f>
        <v>0</v>
      </c>
      <c r="J116" s="208">
        <f>-NPV('Life Cycle Cost Evaluation'!$M$1,J32:J$100)/(1+'Life Cycle Cost Evaluation'!$M$1)^($B31-'Life Cycle Cost Evaluation'!$M$4)</f>
        <v>0</v>
      </c>
      <c r="K116" s="208">
        <f>-NPV('Life Cycle Cost Evaluation'!$M$1,K32:K$100)/(1+'Life Cycle Cost Evaluation'!$M$1)^($B31-'Life Cycle Cost Evaluation'!$M$4)</f>
        <v>0</v>
      </c>
      <c r="L116" s="208">
        <f>-NPV('Life Cycle Cost Evaluation'!$M$1,L32:L$100)/(1+'Life Cycle Cost Evaluation'!$M$1)^($B31-'Life Cycle Cost Evaluation'!$M$4)</f>
        <v>0</v>
      </c>
      <c r="M116" s="208">
        <f>-NPV('Life Cycle Cost Evaluation'!$M$1,M32:M$100)/(1+'Life Cycle Cost Evaluation'!$M$1)^($B31-'Life Cycle Cost Evaluation'!$M$4)</f>
        <v>0</v>
      </c>
      <c r="N116" s="208">
        <f>-NPV('Life Cycle Cost Evaluation'!$M$1,N32:N$100)/(1+'Life Cycle Cost Evaluation'!$M$1)^($B31-'Life Cycle Cost Evaluation'!$M$4)</f>
        <v>0</v>
      </c>
      <c r="O116" s="208">
        <f>-NPV('Life Cycle Cost Evaluation'!$M$1,O32:O$100)/(1+'Life Cycle Cost Evaluation'!$M$1)^($B31-'Life Cycle Cost Evaluation'!$M$4)</f>
        <v>0</v>
      </c>
      <c r="P116" s="208">
        <f>-NPV('Life Cycle Cost Evaluation'!$M$1,P32:P$100)/(1+'Life Cycle Cost Evaluation'!$M$1)^($B31-'Life Cycle Cost Evaluation'!$M$4)</f>
        <v>0</v>
      </c>
      <c r="Q116" s="208">
        <f>-NPV('Life Cycle Cost Evaluation'!$M$1,Q32:Q$100)/(1+'Life Cycle Cost Evaluation'!$M$1)^($B31-'Life Cycle Cost Evaluation'!$M$4)</f>
        <v>0</v>
      </c>
      <c r="R116" s="208">
        <f>-NPV('Life Cycle Cost Evaluation'!$M$1,R32:R$100)/(1+'Life Cycle Cost Evaluation'!$M$1)^($B31-'Life Cycle Cost Evaluation'!$M$4)</f>
        <v>0</v>
      </c>
      <c r="S116" s="208">
        <f>-NPV('Life Cycle Cost Evaluation'!$M$1,S32:S$100)/(1+'Life Cycle Cost Evaluation'!$M$1)^($B31-'Life Cycle Cost Evaluation'!$M$4)</f>
        <v>0</v>
      </c>
      <c r="T116" s="208">
        <f>-NPV('Life Cycle Cost Evaluation'!$M$1,T32:T$100)/(1+'Life Cycle Cost Evaluation'!$M$1)^($B31-'Life Cycle Cost Evaluation'!$M$4)</f>
        <v>0</v>
      </c>
      <c r="U116" s="208">
        <f>-NPV('Life Cycle Cost Evaluation'!$M$1,U32:U$100)/(1+'Life Cycle Cost Evaluation'!$M$1)^($B31-'Life Cycle Cost Evaluation'!$M$4)</f>
        <v>0</v>
      </c>
      <c r="V116" s="208">
        <f>-NPV('Life Cycle Cost Evaluation'!$M$1,V32:V$100)/(1+'Life Cycle Cost Evaluation'!$M$1)^($B31-'Life Cycle Cost Evaluation'!$M$4)</f>
        <v>0</v>
      </c>
      <c r="W116" s="208">
        <f>-NPV('Life Cycle Cost Evaluation'!$M$1,W32:W$100)/(1+'Life Cycle Cost Evaluation'!$M$1)^($B31-'Life Cycle Cost Evaluation'!$M$4)</f>
        <v>0</v>
      </c>
      <c r="X116" s="208">
        <f>-NPV('Life Cycle Cost Evaluation'!$M$1,X32:X$100)/(1+'Life Cycle Cost Evaluation'!$M$1)^($B31-'Life Cycle Cost Evaluation'!$M$4)</f>
        <v>0</v>
      </c>
      <c r="Y116" s="208">
        <f>-NPV('Life Cycle Cost Evaluation'!$M$1,Y32:Y$100)/(1+'Life Cycle Cost Evaluation'!$M$1)^($B31-'Life Cycle Cost Evaluation'!$M$4)</f>
        <v>0</v>
      </c>
      <c r="Z116" s="208">
        <f>-NPV('Life Cycle Cost Evaluation'!$M$1,Z32:Z$100)/(1+'Life Cycle Cost Evaluation'!$M$1)^($B31-'Life Cycle Cost Evaluation'!$M$4)</f>
        <v>0</v>
      </c>
      <c r="AA116" s="208">
        <f>-NPV('Life Cycle Cost Evaluation'!$M$1,AA32:AA$100)/(1+'Life Cycle Cost Evaluation'!$M$1)^($B31-'Life Cycle Cost Evaluation'!$M$4)</f>
        <v>0</v>
      </c>
      <c r="AB116" s="208">
        <f>-NPV('Life Cycle Cost Evaluation'!$M$1,AB32:AB$100)/(1+'Life Cycle Cost Evaluation'!$M$1)^($B31-'Life Cycle Cost Evaluation'!$M$4)</f>
        <v>0</v>
      </c>
      <c r="AC116" s="208">
        <f>-NPV('Life Cycle Cost Evaluation'!$M$1,AC32:AC$100)/(1+'Life Cycle Cost Evaluation'!$M$1)^($B31-'Life Cycle Cost Evaluation'!$M$4)</f>
        <v>0</v>
      </c>
      <c r="AD116" s="208">
        <f>-NPV('Life Cycle Cost Evaluation'!$M$1,AD32:AD$100)/(1+'Life Cycle Cost Evaluation'!$M$1)^($B31-'Life Cycle Cost Evaluation'!$M$4)</f>
        <v>0</v>
      </c>
      <c r="AE116" s="208">
        <f>-NPV('Life Cycle Cost Evaluation'!$M$1,AE32:AE$100)/(1+'Life Cycle Cost Evaluation'!$M$1)^($B31-'Life Cycle Cost Evaluation'!$M$4)</f>
        <v>0</v>
      </c>
      <c r="AF116" s="208">
        <f>-NPV('Life Cycle Cost Evaluation'!$M$1,AF32:AF$100)/(1+'Life Cycle Cost Evaluation'!$M$1)^($B31-'Life Cycle Cost Evaluation'!$M$4)</f>
        <v>0</v>
      </c>
      <c r="AG116" s="208">
        <f>-NPV('Life Cycle Cost Evaluation'!$M$1,AG32:AG$100)/(1+'Life Cycle Cost Evaluation'!$M$1)^($B31-'Life Cycle Cost Evaluation'!$M$4)</f>
        <v>0</v>
      </c>
      <c r="AH116" s="208">
        <f>-NPV('Life Cycle Cost Evaluation'!$M$1,AH32:AH$100)/(1+'Life Cycle Cost Evaluation'!$M$1)^($B31-'Life Cycle Cost Evaluation'!$M$4)</f>
        <v>0</v>
      </c>
      <c r="AI116" s="208">
        <f>-NPV('Life Cycle Cost Evaluation'!$M$1,AI32:AI$100)/(1+'Life Cycle Cost Evaluation'!$M$1)^($B31-'Life Cycle Cost Evaluation'!$M$4)</f>
        <v>0</v>
      </c>
      <c r="AJ116" s="208">
        <f>-NPV('Life Cycle Cost Evaluation'!$M$1,AJ32:AJ$100)/(1+'Life Cycle Cost Evaluation'!$M$1)^($B31-'Life Cycle Cost Evaluation'!$M$4)</f>
        <v>0</v>
      </c>
      <c r="AK116" s="208">
        <f>-NPV('Life Cycle Cost Evaluation'!$M$1,AK32:AK$100)/(1+'Life Cycle Cost Evaluation'!$M$1)^($B31-'Life Cycle Cost Evaluation'!$M$4)</f>
        <v>0</v>
      </c>
      <c r="AL116" s="208">
        <f>-NPV('Life Cycle Cost Evaluation'!$M$1,AL32:AL$100)/(1+'Life Cycle Cost Evaluation'!$M$1)^($B31-'Life Cycle Cost Evaluation'!$M$4)</f>
        <v>0</v>
      </c>
      <c r="AM116" s="208">
        <f>-NPV('Life Cycle Cost Evaluation'!$M$1,AM32:AM$100)/(1+'Life Cycle Cost Evaluation'!$M$1)^($B31-'Life Cycle Cost Evaluation'!$M$4)</f>
        <v>0</v>
      </c>
      <c r="AN116" s="208">
        <f>-NPV('Life Cycle Cost Evaluation'!$M$1,AN32:AN$100)/(1+'Life Cycle Cost Evaluation'!$M$1)^($B31-'Life Cycle Cost Evaluation'!$M$4)</f>
        <v>0</v>
      </c>
      <c r="AO116" s="208">
        <f>-NPV('Life Cycle Cost Evaluation'!$M$1,AO32:AO$100)/(1+'Life Cycle Cost Evaluation'!$M$1)^($B31-'Life Cycle Cost Evaluation'!$M$4)</f>
        <v>0</v>
      </c>
      <c r="AP116" s="208">
        <f>-NPV('Life Cycle Cost Evaluation'!$M$1,AP32:AP$100)/(1+'Life Cycle Cost Evaluation'!$M$1)^($B31-'Life Cycle Cost Evaluation'!$M$4)</f>
        <v>0</v>
      </c>
      <c r="AQ116" s="208">
        <f>-NPV('Life Cycle Cost Evaluation'!$M$1,AQ32:AQ$100)/(1+'Life Cycle Cost Evaluation'!$M$1)^($B31-'Life Cycle Cost Evaluation'!$M$4)</f>
        <v>0</v>
      </c>
      <c r="AR116" s="208">
        <f>-NPV('Life Cycle Cost Evaluation'!$M$1,AR32:AR$100)/(1+'Life Cycle Cost Evaluation'!$M$1)^($B31-'Life Cycle Cost Evaluation'!$M$4)</f>
        <v>0</v>
      </c>
      <c r="AS116" s="208">
        <f>-NPV('Life Cycle Cost Evaluation'!$M$1,AS32:AS$100)/(1+'Life Cycle Cost Evaluation'!$M$1)^($B31-'Life Cycle Cost Evaluation'!$M$4)</f>
        <v>0</v>
      </c>
      <c r="AT116" s="208">
        <f>-NPV('Life Cycle Cost Evaluation'!$M$1,AT32:AT$100)/(1+'Life Cycle Cost Evaluation'!$M$1)^($B31-'Life Cycle Cost Evaluation'!$M$4)</f>
        <v>0</v>
      </c>
      <c r="AU116" s="208">
        <f>-NPV('Life Cycle Cost Evaluation'!$M$1,AU32:AU$100)/(1+'Life Cycle Cost Evaluation'!$M$1)^($B31-'Life Cycle Cost Evaluation'!$M$4)</f>
        <v>0</v>
      </c>
      <c r="AV116" s="208">
        <f>-NPV('Life Cycle Cost Evaluation'!$M$1,AV32:AV$100)/(1+'Life Cycle Cost Evaluation'!$M$1)^($B31-'Life Cycle Cost Evaluation'!$M$4)</f>
        <v>0</v>
      </c>
      <c r="AW116" s="208">
        <f>-NPV('Life Cycle Cost Evaluation'!$M$1,AW32:AW$100)/(1+'Life Cycle Cost Evaluation'!$M$1)^($B31-'Life Cycle Cost Evaluation'!$M$4)</f>
        <v>0</v>
      </c>
      <c r="AX116" s="208">
        <f>-NPV('Life Cycle Cost Evaluation'!$M$1,AX32:AX$100)/(1+'Life Cycle Cost Evaluation'!$M$1)^($B31-'Life Cycle Cost Evaluation'!$M$4)</f>
        <v>0</v>
      </c>
      <c r="AY116" s="208">
        <f>-NPV('Life Cycle Cost Evaluation'!$M$1,AY32:AY$100)/(1+'Life Cycle Cost Evaluation'!$M$1)^($B31-'Life Cycle Cost Evaluation'!$M$4)</f>
        <v>0</v>
      </c>
      <c r="AZ116" s="208">
        <f>-NPV('Life Cycle Cost Evaluation'!$M$1,AZ32:AZ$100)/(1+'Life Cycle Cost Evaluation'!$M$1)^($B31-'Life Cycle Cost Evaluation'!$M$4)</f>
        <v>0</v>
      </c>
      <c r="BA116" s="208">
        <f>-NPV('Life Cycle Cost Evaluation'!$M$1,BA32:BA$100)/(1+'Life Cycle Cost Evaluation'!$M$1)^($B31-'Life Cycle Cost Evaluation'!$M$4)</f>
        <v>0</v>
      </c>
      <c r="BB116" s="208">
        <f>-NPV('Life Cycle Cost Evaluation'!$M$1,BB32:BB$100)/(1+'Life Cycle Cost Evaluation'!$M$1)^($B31-'Life Cycle Cost Evaluation'!$M$4)</f>
        <v>0</v>
      </c>
      <c r="BC116" s="208">
        <f>-NPV('Life Cycle Cost Evaluation'!$M$1,BC32:BC$100)/(1+'Life Cycle Cost Evaluation'!$M$1)^($B31-'Life Cycle Cost Evaluation'!$M$4)</f>
        <v>0</v>
      </c>
      <c r="BD116" s="208">
        <f>-NPV('Life Cycle Cost Evaluation'!$M$1,BD32:BD$100)/(1+'Life Cycle Cost Evaluation'!$M$1)^($B31-'Life Cycle Cost Evaluation'!$M$4)</f>
        <v>0</v>
      </c>
      <c r="BE116" s="208">
        <f>-NPV('Life Cycle Cost Evaluation'!$M$1,BE32:BE$100)/(1+'Life Cycle Cost Evaluation'!$M$1)^($B31-'Life Cycle Cost Evaluation'!$M$4)</f>
        <v>0</v>
      </c>
      <c r="BF116" s="208">
        <f>-NPV('Life Cycle Cost Evaluation'!$M$1,BF32:BF$100)/(1+'Life Cycle Cost Evaluation'!$M$1)^($B31-'Life Cycle Cost Evaluation'!$M$4)</f>
        <v>0</v>
      </c>
      <c r="BG116" s="208">
        <f>-NPV('Life Cycle Cost Evaluation'!$M$1,BG32:BG$100)/(1+'Life Cycle Cost Evaluation'!$M$1)^($B31-'Life Cycle Cost Evaluation'!$M$4)</f>
        <v>0</v>
      </c>
      <c r="BH116" s="208">
        <f>-NPV('Life Cycle Cost Evaluation'!$M$1,BH32:BH$100)/(1+'Life Cycle Cost Evaluation'!$M$1)^($B31-'Life Cycle Cost Evaluation'!$M$4)</f>
        <v>0</v>
      </c>
      <c r="BI116" s="208">
        <f>-NPV('Life Cycle Cost Evaluation'!$M$1,BI32:BI$100)/(1+'Life Cycle Cost Evaluation'!$M$1)^($B31-'Life Cycle Cost Evaluation'!$M$4)</f>
        <v>0</v>
      </c>
      <c r="BJ116" s="208">
        <f>-NPV('Life Cycle Cost Evaluation'!$M$1,BJ32:BJ$100)/(1+'Life Cycle Cost Evaluation'!$M$1)^($B31-'Life Cycle Cost Evaluation'!$M$4)</f>
        <v>0</v>
      </c>
      <c r="BK116" s="208">
        <f>-NPV('Life Cycle Cost Evaluation'!$M$1,BK32:BK$100)/(1+'Life Cycle Cost Evaluation'!$M$1)^($B31-'Life Cycle Cost Evaluation'!$M$4)</f>
        <v>0</v>
      </c>
      <c r="BL116" s="208">
        <f>-NPV('Life Cycle Cost Evaluation'!$M$1,BL32:BL$100)/(1+'Life Cycle Cost Evaluation'!$M$1)^($B31-'Life Cycle Cost Evaluation'!$M$4)</f>
        <v>0</v>
      </c>
      <c r="BM116" s="208">
        <f>-NPV('Life Cycle Cost Evaluation'!$M$1,BM32:BM$100)/(1+'Life Cycle Cost Evaluation'!$M$1)^($B31-'Life Cycle Cost Evaluation'!$M$4)</f>
        <v>0</v>
      </c>
      <c r="BN116" s="208">
        <f>-NPV('Life Cycle Cost Evaluation'!$M$1,BN32:BN$100)/(1+'Life Cycle Cost Evaluation'!$M$1)^($B31-'Life Cycle Cost Evaluation'!$M$4)</f>
        <v>0</v>
      </c>
      <c r="BO116" s="208">
        <f>-NPV('Life Cycle Cost Evaluation'!$M$1,BO32:BO$100)/(1+'Life Cycle Cost Evaluation'!$M$1)^($B31-'Life Cycle Cost Evaluation'!$M$4)</f>
        <v>0</v>
      </c>
      <c r="BP116" s="208">
        <f>-NPV('Life Cycle Cost Evaluation'!$M$1,BP32:BP$100)/(1+'Life Cycle Cost Evaluation'!$M$1)^($B31-'Life Cycle Cost Evaluation'!$M$4)</f>
        <v>0</v>
      </c>
      <c r="BQ116" s="208">
        <f>-NPV('Life Cycle Cost Evaluation'!$M$1,BQ32:BQ$100)/(1+'Life Cycle Cost Evaluation'!$M$1)^($B31-'Life Cycle Cost Evaluation'!$M$4)</f>
        <v>0</v>
      </c>
      <c r="BR116" s="208">
        <f>-NPV('Life Cycle Cost Evaluation'!$M$1,BR32:BR$100)/(1+'Life Cycle Cost Evaluation'!$M$1)^($B31-'Life Cycle Cost Evaluation'!$M$4)</f>
        <v>0</v>
      </c>
      <c r="BS116" s="208">
        <f>-NPV('Life Cycle Cost Evaluation'!$M$1,BS32:BS$100)/(1+'Life Cycle Cost Evaluation'!$M$1)^($B31-'Life Cycle Cost Evaluation'!$M$4)</f>
        <v>0</v>
      </c>
      <c r="BT116" s="208">
        <f>-NPV('Life Cycle Cost Evaluation'!$M$1,BT32:BT$100)/(1+'Life Cycle Cost Evaluation'!$M$1)^($B31-'Life Cycle Cost Evaluation'!$M$4)</f>
        <v>0</v>
      </c>
      <c r="BU116" s="208">
        <f>-NPV('Life Cycle Cost Evaluation'!$M$1,BU32:BU$100)/(1+'Life Cycle Cost Evaluation'!$M$1)^($B31-'Life Cycle Cost Evaluation'!$M$4)</f>
        <v>0</v>
      </c>
      <c r="BV116" s="208">
        <f>-NPV('Life Cycle Cost Evaluation'!$M$1,BV32:BV$100)/(1+'Life Cycle Cost Evaluation'!$M$1)^($B31-'Life Cycle Cost Evaluation'!$M$4)</f>
        <v>0</v>
      </c>
      <c r="BW116" s="208">
        <f>-NPV('Life Cycle Cost Evaluation'!$M$1,BW32:BW$100)/(1+'Life Cycle Cost Evaluation'!$M$1)^($B31-'Life Cycle Cost Evaluation'!$M$4)</f>
        <v>0</v>
      </c>
      <c r="BX116" s="208">
        <f>-NPV('Life Cycle Cost Evaluation'!$M$1,BX32:BX$100)/(1+'Life Cycle Cost Evaluation'!$M$1)^($B31-'Life Cycle Cost Evaluation'!$M$4)</f>
        <v>0</v>
      </c>
      <c r="BY116" s="208">
        <f>-NPV('Life Cycle Cost Evaluation'!$M$1,BY32:BY$100)/(1+'Life Cycle Cost Evaluation'!$M$1)^($B31-'Life Cycle Cost Evaluation'!$M$4)</f>
        <v>0</v>
      </c>
      <c r="BZ116" s="208">
        <f>-NPV('Life Cycle Cost Evaluation'!$M$1,BZ32:BZ$100)/(1+'Life Cycle Cost Evaluation'!$M$1)^($B31-'Life Cycle Cost Evaluation'!$M$4)</f>
        <v>0</v>
      </c>
      <c r="CA116" s="208">
        <f>-NPV('Life Cycle Cost Evaluation'!$M$1,CA32:CA$100)/(1+'Life Cycle Cost Evaluation'!$M$1)^($B31-'Life Cycle Cost Evaluation'!$M$4)</f>
        <v>0</v>
      </c>
      <c r="CB116" s="208">
        <f>-NPV('Life Cycle Cost Evaluation'!$M$1,CB32:CB$100)/(1+'Life Cycle Cost Evaluation'!$M$1)^($B31-'Life Cycle Cost Evaluation'!$M$4)</f>
        <v>0</v>
      </c>
      <c r="CC116" s="208">
        <f>-NPV('Life Cycle Cost Evaluation'!$M$1,CC32:CC$100)/(1+'Life Cycle Cost Evaluation'!$M$1)^($B31-'Life Cycle Cost Evaluation'!$M$4)</f>
        <v>0</v>
      </c>
      <c r="CD116" s="208">
        <f>-NPV('Life Cycle Cost Evaluation'!$M$1,CD32:CD$100)/(1+'Life Cycle Cost Evaluation'!$M$1)^($B31-'Life Cycle Cost Evaluation'!$M$4)</f>
        <v>0</v>
      </c>
      <c r="CE116" s="208">
        <f>-NPV('Life Cycle Cost Evaluation'!$M$1,CE32:CE$100)/(1+'Life Cycle Cost Evaluation'!$M$1)^($B31-'Life Cycle Cost Evaluation'!$M$4)</f>
        <v>0</v>
      </c>
      <c r="CF116" s="208">
        <f>-NPV('Life Cycle Cost Evaluation'!$M$1,CF32:CF$100)/(1+'Life Cycle Cost Evaluation'!$M$1)^($B31-'Life Cycle Cost Evaluation'!$M$4)</f>
        <v>0</v>
      </c>
      <c r="CG116" s="208">
        <f>SUM(D116:O116)</f>
        <v>0</v>
      </c>
      <c r="CJ116" s="79">
        <v>0</v>
      </c>
    </row>
    <row r="117" spans="2:88" x14ac:dyDescent="0.2">
      <c r="B117" s="86">
        <f t="shared" si="125"/>
        <v>2039</v>
      </c>
      <c r="C117" s="215">
        <v>0</v>
      </c>
      <c r="D117" s="208">
        <f>-NPV('Life Cycle Cost Evaluation'!$M$1,D33:D$100)/(1+'Life Cycle Cost Evaluation'!$M$1)^($B32-'Life Cycle Cost Evaluation'!$M$4)</f>
        <v>0</v>
      </c>
      <c r="E117" s="208">
        <f>-NPV('Life Cycle Cost Evaluation'!$M$1,E33:E$100)/(1+'Life Cycle Cost Evaluation'!$M$1)^($B32-'Life Cycle Cost Evaluation'!$M$4)</f>
        <v>0</v>
      </c>
      <c r="F117" s="208">
        <f>-NPV('Life Cycle Cost Evaluation'!$M$1,F33:F$100)/(1+'Life Cycle Cost Evaluation'!$M$1)^($B32-'Life Cycle Cost Evaluation'!$M$4)</f>
        <v>0</v>
      </c>
      <c r="G117" s="208">
        <f>-NPV('Life Cycle Cost Evaluation'!$M$1,G33:G$100)/(1+'Life Cycle Cost Evaluation'!$M$1)^($B32-'Life Cycle Cost Evaluation'!$M$4)</f>
        <v>0</v>
      </c>
      <c r="H117" s="208">
        <f>-NPV('Life Cycle Cost Evaluation'!$M$1,H33:H$100)/(1+'Life Cycle Cost Evaluation'!$M$1)^($B32-'Life Cycle Cost Evaluation'!$M$4)</f>
        <v>0</v>
      </c>
      <c r="I117" s="208">
        <f>-NPV('Life Cycle Cost Evaluation'!$M$1,I33:I$100)/(1+'Life Cycle Cost Evaluation'!$M$1)^($B32-'Life Cycle Cost Evaluation'!$M$4)</f>
        <v>0</v>
      </c>
      <c r="J117" s="208">
        <f>-NPV('Life Cycle Cost Evaluation'!$M$1,J33:J$100)/(1+'Life Cycle Cost Evaluation'!$M$1)^($B32-'Life Cycle Cost Evaluation'!$M$4)</f>
        <v>0</v>
      </c>
      <c r="K117" s="208">
        <f>-NPV('Life Cycle Cost Evaluation'!$M$1,K33:K$100)/(1+'Life Cycle Cost Evaluation'!$M$1)^($B32-'Life Cycle Cost Evaluation'!$M$4)</f>
        <v>0</v>
      </c>
      <c r="L117" s="208">
        <f>-NPV('Life Cycle Cost Evaluation'!$M$1,L33:L$100)/(1+'Life Cycle Cost Evaluation'!$M$1)^($B32-'Life Cycle Cost Evaluation'!$M$4)</f>
        <v>0</v>
      </c>
      <c r="M117" s="208">
        <f>-NPV('Life Cycle Cost Evaluation'!$M$1,M33:M$100)/(1+'Life Cycle Cost Evaluation'!$M$1)^($B32-'Life Cycle Cost Evaluation'!$M$4)</f>
        <v>0</v>
      </c>
      <c r="N117" s="208">
        <f>-NPV('Life Cycle Cost Evaluation'!$M$1,N33:N$100)/(1+'Life Cycle Cost Evaluation'!$M$1)^($B32-'Life Cycle Cost Evaluation'!$M$4)</f>
        <v>0</v>
      </c>
      <c r="O117" s="208">
        <f>-NPV('Life Cycle Cost Evaluation'!$M$1,O33:O$100)/(1+'Life Cycle Cost Evaluation'!$M$1)^($B32-'Life Cycle Cost Evaluation'!$M$4)</f>
        <v>0</v>
      </c>
      <c r="P117" s="208">
        <f>-NPV('Life Cycle Cost Evaluation'!$M$1,P33:P$100)/(1+'Life Cycle Cost Evaluation'!$M$1)^($B32-'Life Cycle Cost Evaluation'!$M$4)</f>
        <v>0</v>
      </c>
      <c r="Q117" s="208">
        <f>-NPV('Life Cycle Cost Evaluation'!$M$1,Q33:Q$100)/(1+'Life Cycle Cost Evaluation'!$M$1)^($B32-'Life Cycle Cost Evaluation'!$M$4)</f>
        <v>0</v>
      </c>
      <c r="R117" s="208">
        <f>-NPV('Life Cycle Cost Evaluation'!$M$1,R33:R$100)/(1+'Life Cycle Cost Evaluation'!$M$1)^($B32-'Life Cycle Cost Evaluation'!$M$4)</f>
        <v>0</v>
      </c>
      <c r="S117" s="208">
        <f>-NPV('Life Cycle Cost Evaluation'!$M$1,S33:S$100)/(1+'Life Cycle Cost Evaluation'!$M$1)^($B32-'Life Cycle Cost Evaluation'!$M$4)</f>
        <v>0</v>
      </c>
      <c r="T117" s="208">
        <f>-NPV('Life Cycle Cost Evaluation'!$M$1,T33:T$100)/(1+'Life Cycle Cost Evaluation'!$M$1)^($B32-'Life Cycle Cost Evaluation'!$M$4)</f>
        <v>0</v>
      </c>
      <c r="U117" s="208">
        <f>-NPV('Life Cycle Cost Evaluation'!$M$1,U33:U$100)/(1+'Life Cycle Cost Evaluation'!$M$1)^($B32-'Life Cycle Cost Evaluation'!$M$4)</f>
        <v>0</v>
      </c>
      <c r="V117" s="208">
        <f>-NPV('Life Cycle Cost Evaluation'!$M$1,V33:V$100)/(1+'Life Cycle Cost Evaluation'!$M$1)^($B32-'Life Cycle Cost Evaluation'!$M$4)</f>
        <v>0</v>
      </c>
      <c r="W117" s="208">
        <f>-NPV('Life Cycle Cost Evaluation'!$M$1,W33:W$100)/(1+'Life Cycle Cost Evaluation'!$M$1)^($B32-'Life Cycle Cost Evaluation'!$M$4)</f>
        <v>0</v>
      </c>
      <c r="X117" s="208">
        <f>-NPV('Life Cycle Cost Evaluation'!$M$1,X33:X$100)/(1+'Life Cycle Cost Evaluation'!$M$1)^($B32-'Life Cycle Cost Evaluation'!$M$4)</f>
        <v>0</v>
      </c>
      <c r="Y117" s="208">
        <f>-NPV('Life Cycle Cost Evaluation'!$M$1,Y33:Y$100)/(1+'Life Cycle Cost Evaluation'!$M$1)^($B32-'Life Cycle Cost Evaluation'!$M$4)</f>
        <v>0</v>
      </c>
      <c r="Z117" s="208">
        <f>-NPV('Life Cycle Cost Evaluation'!$M$1,Z33:Z$100)/(1+'Life Cycle Cost Evaluation'!$M$1)^($B32-'Life Cycle Cost Evaluation'!$M$4)</f>
        <v>0</v>
      </c>
      <c r="AA117" s="208">
        <f>-NPV('Life Cycle Cost Evaluation'!$M$1,AA33:AA$100)/(1+'Life Cycle Cost Evaluation'!$M$1)^($B32-'Life Cycle Cost Evaluation'!$M$4)</f>
        <v>0</v>
      </c>
      <c r="AB117" s="208">
        <f>-NPV('Life Cycle Cost Evaluation'!$M$1,AB33:AB$100)/(1+'Life Cycle Cost Evaluation'!$M$1)^($B32-'Life Cycle Cost Evaluation'!$M$4)</f>
        <v>0</v>
      </c>
      <c r="AC117" s="208">
        <f>-NPV('Life Cycle Cost Evaluation'!$M$1,AC33:AC$100)/(1+'Life Cycle Cost Evaluation'!$M$1)^($B32-'Life Cycle Cost Evaluation'!$M$4)</f>
        <v>0</v>
      </c>
      <c r="AD117" s="208">
        <f>-NPV('Life Cycle Cost Evaluation'!$M$1,AD33:AD$100)/(1+'Life Cycle Cost Evaluation'!$M$1)^($B32-'Life Cycle Cost Evaluation'!$M$4)</f>
        <v>0</v>
      </c>
      <c r="AE117" s="208">
        <f>-NPV('Life Cycle Cost Evaluation'!$M$1,AE33:AE$100)/(1+'Life Cycle Cost Evaluation'!$M$1)^($B32-'Life Cycle Cost Evaluation'!$M$4)</f>
        <v>0</v>
      </c>
      <c r="AF117" s="208">
        <f>-NPV('Life Cycle Cost Evaluation'!$M$1,AF33:AF$100)/(1+'Life Cycle Cost Evaluation'!$M$1)^($B32-'Life Cycle Cost Evaluation'!$M$4)</f>
        <v>0</v>
      </c>
      <c r="AG117" s="208">
        <f>-NPV('Life Cycle Cost Evaluation'!$M$1,AG33:AG$100)/(1+'Life Cycle Cost Evaluation'!$M$1)^($B32-'Life Cycle Cost Evaluation'!$M$4)</f>
        <v>0</v>
      </c>
      <c r="AH117" s="208">
        <f>-NPV('Life Cycle Cost Evaluation'!$M$1,AH33:AH$100)/(1+'Life Cycle Cost Evaluation'!$M$1)^($B32-'Life Cycle Cost Evaluation'!$M$4)</f>
        <v>0</v>
      </c>
      <c r="AI117" s="208">
        <f>-NPV('Life Cycle Cost Evaluation'!$M$1,AI33:AI$100)/(1+'Life Cycle Cost Evaluation'!$M$1)^($B32-'Life Cycle Cost Evaluation'!$M$4)</f>
        <v>0</v>
      </c>
      <c r="AJ117" s="208">
        <f>-NPV('Life Cycle Cost Evaluation'!$M$1,AJ33:AJ$100)/(1+'Life Cycle Cost Evaluation'!$M$1)^($B32-'Life Cycle Cost Evaluation'!$M$4)</f>
        <v>0</v>
      </c>
      <c r="AK117" s="208">
        <f>-NPV('Life Cycle Cost Evaluation'!$M$1,AK33:AK$100)/(1+'Life Cycle Cost Evaluation'!$M$1)^($B32-'Life Cycle Cost Evaluation'!$M$4)</f>
        <v>0</v>
      </c>
      <c r="AL117" s="208">
        <f>-NPV('Life Cycle Cost Evaluation'!$M$1,AL33:AL$100)/(1+'Life Cycle Cost Evaluation'!$M$1)^($B32-'Life Cycle Cost Evaluation'!$M$4)</f>
        <v>0</v>
      </c>
      <c r="AM117" s="208">
        <f>-NPV('Life Cycle Cost Evaluation'!$M$1,AM33:AM$100)/(1+'Life Cycle Cost Evaluation'!$M$1)^($B32-'Life Cycle Cost Evaluation'!$M$4)</f>
        <v>0</v>
      </c>
      <c r="AN117" s="208">
        <f>-NPV('Life Cycle Cost Evaluation'!$M$1,AN33:AN$100)/(1+'Life Cycle Cost Evaluation'!$M$1)^($B32-'Life Cycle Cost Evaluation'!$M$4)</f>
        <v>0</v>
      </c>
      <c r="AO117" s="208">
        <f>-NPV('Life Cycle Cost Evaluation'!$M$1,AO33:AO$100)/(1+'Life Cycle Cost Evaluation'!$M$1)^($B32-'Life Cycle Cost Evaluation'!$M$4)</f>
        <v>0</v>
      </c>
      <c r="AP117" s="208">
        <f>-NPV('Life Cycle Cost Evaluation'!$M$1,AP33:AP$100)/(1+'Life Cycle Cost Evaluation'!$M$1)^($B32-'Life Cycle Cost Evaluation'!$M$4)</f>
        <v>0</v>
      </c>
      <c r="AQ117" s="208">
        <f>-NPV('Life Cycle Cost Evaluation'!$M$1,AQ33:AQ$100)/(1+'Life Cycle Cost Evaluation'!$M$1)^($B32-'Life Cycle Cost Evaluation'!$M$4)</f>
        <v>0</v>
      </c>
      <c r="AR117" s="208">
        <f>-NPV('Life Cycle Cost Evaluation'!$M$1,AR33:AR$100)/(1+'Life Cycle Cost Evaluation'!$M$1)^($B32-'Life Cycle Cost Evaluation'!$M$4)</f>
        <v>0</v>
      </c>
      <c r="AS117" s="208">
        <f>-NPV('Life Cycle Cost Evaluation'!$M$1,AS33:AS$100)/(1+'Life Cycle Cost Evaluation'!$M$1)^($B32-'Life Cycle Cost Evaluation'!$M$4)</f>
        <v>0</v>
      </c>
      <c r="AT117" s="208">
        <f>-NPV('Life Cycle Cost Evaluation'!$M$1,AT33:AT$100)/(1+'Life Cycle Cost Evaluation'!$M$1)^($B32-'Life Cycle Cost Evaluation'!$M$4)</f>
        <v>0</v>
      </c>
      <c r="AU117" s="208">
        <f>-NPV('Life Cycle Cost Evaluation'!$M$1,AU33:AU$100)/(1+'Life Cycle Cost Evaluation'!$M$1)^($B32-'Life Cycle Cost Evaluation'!$M$4)</f>
        <v>0</v>
      </c>
      <c r="AV117" s="208">
        <f>-NPV('Life Cycle Cost Evaluation'!$M$1,AV33:AV$100)/(1+'Life Cycle Cost Evaluation'!$M$1)^($B32-'Life Cycle Cost Evaluation'!$M$4)</f>
        <v>0</v>
      </c>
      <c r="AW117" s="208">
        <f>-NPV('Life Cycle Cost Evaluation'!$M$1,AW33:AW$100)/(1+'Life Cycle Cost Evaluation'!$M$1)^($B32-'Life Cycle Cost Evaluation'!$M$4)</f>
        <v>0</v>
      </c>
      <c r="AX117" s="208">
        <f>-NPV('Life Cycle Cost Evaluation'!$M$1,AX33:AX$100)/(1+'Life Cycle Cost Evaluation'!$M$1)^($B32-'Life Cycle Cost Evaluation'!$M$4)</f>
        <v>0</v>
      </c>
      <c r="AY117" s="208">
        <f>-NPV('Life Cycle Cost Evaluation'!$M$1,AY33:AY$100)/(1+'Life Cycle Cost Evaluation'!$M$1)^($B32-'Life Cycle Cost Evaluation'!$M$4)</f>
        <v>0</v>
      </c>
      <c r="AZ117" s="208">
        <f>-NPV('Life Cycle Cost Evaluation'!$M$1,AZ33:AZ$100)/(1+'Life Cycle Cost Evaluation'!$M$1)^($B32-'Life Cycle Cost Evaluation'!$M$4)</f>
        <v>0</v>
      </c>
      <c r="BA117" s="208">
        <f>-NPV('Life Cycle Cost Evaluation'!$M$1,BA33:BA$100)/(1+'Life Cycle Cost Evaluation'!$M$1)^($B32-'Life Cycle Cost Evaluation'!$M$4)</f>
        <v>0</v>
      </c>
      <c r="BB117" s="208">
        <f>-NPV('Life Cycle Cost Evaluation'!$M$1,BB33:BB$100)/(1+'Life Cycle Cost Evaluation'!$M$1)^($B32-'Life Cycle Cost Evaluation'!$M$4)</f>
        <v>0</v>
      </c>
      <c r="BC117" s="208">
        <f>-NPV('Life Cycle Cost Evaluation'!$M$1,BC33:BC$100)/(1+'Life Cycle Cost Evaluation'!$M$1)^($B32-'Life Cycle Cost Evaluation'!$M$4)</f>
        <v>0</v>
      </c>
      <c r="BD117" s="208">
        <f>-NPV('Life Cycle Cost Evaluation'!$M$1,BD33:BD$100)/(1+'Life Cycle Cost Evaluation'!$M$1)^($B32-'Life Cycle Cost Evaluation'!$M$4)</f>
        <v>0</v>
      </c>
      <c r="BE117" s="208">
        <f>-NPV('Life Cycle Cost Evaluation'!$M$1,BE33:BE$100)/(1+'Life Cycle Cost Evaluation'!$M$1)^($B32-'Life Cycle Cost Evaluation'!$M$4)</f>
        <v>0</v>
      </c>
      <c r="BF117" s="208">
        <f>-NPV('Life Cycle Cost Evaluation'!$M$1,BF33:BF$100)/(1+'Life Cycle Cost Evaluation'!$M$1)^($B32-'Life Cycle Cost Evaluation'!$M$4)</f>
        <v>0</v>
      </c>
      <c r="BG117" s="208">
        <f>-NPV('Life Cycle Cost Evaluation'!$M$1,BG33:BG$100)/(1+'Life Cycle Cost Evaluation'!$M$1)^($B32-'Life Cycle Cost Evaluation'!$M$4)</f>
        <v>0</v>
      </c>
      <c r="BH117" s="208">
        <f>-NPV('Life Cycle Cost Evaluation'!$M$1,BH33:BH$100)/(1+'Life Cycle Cost Evaluation'!$M$1)^($B32-'Life Cycle Cost Evaluation'!$M$4)</f>
        <v>0</v>
      </c>
      <c r="BI117" s="208">
        <f>-NPV('Life Cycle Cost Evaluation'!$M$1,BI33:BI$100)/(1+'Life Cycle Cost Evaluation'!$M$1)^($B32-'Life Cycle Cost Evaluation'!$M$4)</f>
        <v>0</v>
      </c>
      <c r="BJ117" s="208">
        <f>-NPV('Life Cycle Cost Evaluation'!$M$1,BJ33:BJ$100)/(1+'Life Cycle Cost Evaluation'!$M$1)^($B32-'Life Cycle Cost Evaluation'!$M$4)</f>
        <v>0</v>
      </c>
      <c r="BK117" s="208">
        <f>-NPV('Life Cycle Cost Evaluation'!$M$1,BK33:BK$100)/(1+'Life Cycle Cost Evaluation'!$M$1)^($B32-'Life Cycle Cost Evaluation'!$M$4)</f>
        <v>0</v>
      </c>
      <c r="BL117" s="208">
        <f>-NPV('Life Cycle Cost Evaluation'!$M$1,BL33:BL$100)/(1+'Life Cycle Cost Evaluation'!$M$1)^($B32-'Life Cycle Cost Evaluation'!$M$4)</f>
        <v>0</v>
      </c>
      <c r="BM117" s="208">
        <f>-NPV('Life Cycle Cost Evaluation'!$M$1,BM33:BM$100)/(1+'Life Cycle Cost Evaluation'!$M$1)^($B32-'Life Cycle Cost Evaluation'!$M$4)</f>
        <v>0</v>
      </c>
      <c r="BN117" s="208">
        <f>-NPV('Life Cycle Cost Evaluation'!$M$1,BN33:BN$100)/(1+'Life Cycle Cost Evaluation'!$M$1)^($B32-'Life Cycle Cost Evaluation'!$M$4)</f>
        <v>0</v>
      </c>
      <c r="BO117" s="208">
        <f>-NPV('Life Cycle Cost Evaluation'!$M$1,BO33:BO$100)/(1+'Life Cycle Cost Evaluation'!$M$1)^($B32-'Life Cycle Cost Evaluation'!$M$4)</f>
        <v>0</v>
      </c>
      <c r="BP117" s="208">
        <f>-NPV('Life Cycle Cost Evaluation'!$M$1,BP33:BP$100)/(1+'Life Cycle Cost Evaluation'!$M$1)^($B32-'Life Cycle Cost Evaluation'!$M$4)</f>
        <v>0</v>
      </c>
      <c r="BQ117" s="208">
        <f>-NPV('Life Cycle Cost Evaluation'!$M$1,BQ33:BQ$100)/(1+'Life Cycle Cost Evaluation'!$M$1)^($B32-'Life Cycle Cost Evaluation'!$M$4)</f>
        <v>0</v>
      </c>
      <c r="BR117" s="208">
        <f>-NPV('Life Cycle Cost Evaluation'!$M$1,BR33:BR$100)/(1+'Life Cycle Cost Evaluation'!$M$1)^($B32-'Life Cycle Cost Evaluation'!$M$4)</f>
        <v>0</v>
      </c>
      <c r="BS117" s="208">
        <f>-NPV('Life Cycle Cost Evaluation'!$M$1,BS33:BS$100)/(1+'Life Cycle Cost Evaluation'!$M$1)^($B32-'Life Cycle Cost Evaluation'!$M$4)</f>
        <v>0</v>
      </c>
      <c r="BT117" s="208">
        <f>-NPV('Life Cycle Cost Evaluation'!$M$1,BT33:BT$100)/(1+'Life Cycle Cost Evaluation'!$M$1)^($B32-'Life Cycle Cost Evaluation'!$M$4)</f>
        <v>0</v>
      </c>
      <c r="BU117" s="208">
        <f>-NPV('Life Cycle Cost Evaluation'!$M$1,BU33:BU$100)/(1+'Life Cycle Cost Evaluation'!$M$1)^($B32-'Life Cycle Cost Evaluation'!$M$4)</f>
        <v>0</v>
      </c>
      <c r="BV117" s="208">
        <f>-NPV('Life Cycle Cost Evaluation'!$M$1,BV33:BV$100)/(1+'Life Cycle Cost Evaluation'!$M$1)^($B32-'Life Cycle Cost Evaluation'!$M$4)</f>
        <v>0</v>
      </c>
      <c r="BW117" s="208">
        <f>-NPV('Life Cycle Cost Evaluation'!$M$1,BW33:BW$100)/(1+'Life Cycle Cost Evaluation'!$M$1)^($B32-'Life Cycle Cost Evaluation'!$M$4)</f>
        <v>0</v>
      </c>
      <c r="BX117" s="208">
        <f>-NPV('Life Cycle Cost Evaluation'!$M$1,BX33:BX$100)/(1+'Life Cycle Cost Evaluation'!$M$1)^($B32-'Life Cycle Cost Evaluation'!$M$4)</f>
        <v>0</v>
      </c>
      <c r="BY117" s="208">
        <f>-NPV('Life Cycle Cost Evaluation'!$M$1,BY33:BY$100)/(1+'Life Cycle Cost Evaluation'!$M$1)^($B32-'Life Cycle Cost Evaluation'!$M$4)</f>
        <v>0</v>
      </c>
      <c r="BZ117" s="208">
        <f>-NPV('Life Cycle Cost Evaluation'!$M$1,BZ33:BZ$100)/(1+'Life Cycle Cost Evaluation'!$M$1)^($B32-'Life Cycle Cost Evaluation'!$M$4)</f>
        <v>0</v>
      </c>
      <c r="CA117" s="208">
        <f>-NPV('Life Cycle Cost Evaluation'!$M$1,CA33:CA$100)/(1+'Life Cycle Cost Evaluation'!$M$1)^($B32-'Life Cycle Cost Evaluation'!$M$4)</f>
        <v>0</v>
      </c>
      <c r="CB117" s="208">
        <f>-NPV('Life Cycle Cost Evaluation'!$M$1,CB33:CB$100)/(1+'Life Cycle Cost Evaluation'!$M$1)^($B32-'Life Cycle Cost Evaluation'!$M$4)</f>
        <v>0</v>
      </c>
      <c r="CC117" s="208">
        <f>-NPV('Life Cycle Cost Evaluation'!$M$1,CC33:CC$100)/(1+'Life Cycle Cost Evaluation'!$M$1)^($B32-'Life Cycle Cost Evaluation'!$M$4)</f>
        <v>0</v>
      </c>
      <c r="CD117" s="208">
        <f>-NPV('Life Cycle Cost Evaluation'!$M$1,CD33:CD$100)/(1+'Life Cycle Cost Evaluation'!$M$1)^($B32-'Life Cycle Cost Evaluation'!$M$4)</f>
        <v>0</v>
      </c>
      <c r="CE117" s="208">
        <f>-NPV('Life Cycle Cost Evaluation'!$M$1,CE33:CE$100)/(1+'Life Cycle Cost Evaluation'!$M$1)^($B32-'Life Cycle Cost Evaluation'!$M$4)</f>
        <v>0</v>
      </c>
      <c r="CF117" s="208">
        <f>-NPV('Life Cycle Cost Evaluation'!$M$1,CF33:CF$100)/(1+'Life Cycle Cost Evaluation'!$M$1)^($B32-'Life Cycle Cost Evaluation'!$M$4)</f>
        <v>0</v>
      </c>
      <c r="CG117" s="208">
        <f>SUM(D117:P117)</f>
        <v>0</v>
      </c>
      <c r="CJ117" s="79">
        <v>0</v>
      </c>
    </row>
    <row r="118" spans="2:88" x14ac:dyDescent="0.2">
      <c r="B118" s="86">
        <f t="shared" si="125"/>
        <v>2040</v>
      </c>
      <c r="C118" s="215">
        <v>0</v>
      </c>
      <c r="D118" s="208">
        <f>-NPV('Life Cycle Cost Evaluation'!$M$1,D34:D$100)/(1+'Life Cycle Cost Evaluation'!$M$1)^($B33-'Life Cycle Cost Evaluation'!$M$4)</f>
        <v>0</v>
      </c>
      <c r="E118" s="208">
        <f>-NPV('Life Cycle Cost Evaluation'!$M$1,E34:E$100)/(1+'Life Cycle Cost Evaluation'!$M$1)^($B33-'Life Cycle Cost Evaluation'!$M$4)</f>
        <v>0</v>
      </c>
      <c r="F118" s="208">
        <f>-NPV('Life Cycle Cost Evaluation'!$M$1,F34:F$100)/(1+'Life Cycle Cost Evaluation'!$M$1)^($B33-'Life Cycle Cost Evaluation'!$M$4)</f>
        <v>0</v>
      </c>
      <c r="G118" s="208">
        <f>-NPV('Life Cycle Cost Evaluation'!$M$1,G34:G$100)/(1+'Life Cycle Cost Evaluation'!$M$1)^($B33-'Life Cycle Cost Evaluation'!$M$4)</f>
        <v>0</v>
      </c>
      <c r="H118" s="208">
        <f>-NPV('Life Cycle Cost Evaluation'!$M$1,H34:H$100)/(1+'Life Cycle Cost Evaluation'!$M$1)^($B33-'Life Cycle Cost Evaluation'!$M$4)</f>
        <v>0</v>
      </c>
      <c r="I118" s="208">
        <f>-NPV('Life Cycle Cost Evaluation'!$M$1,I34:I$100)/(1+'Life Cycle Cost Evaluation'!$M$1)^($B33-'Life Cycle Cost Evaluation'!$M$4)</f>
        <v>0</v>
      </c>
      <c r="J118" s="208">
        <f>-NPV('Life Cycle Cost Evaluation'!$M$1,J34:J$100)/(1+'Life Cycle Cost Evaluation'!$M$1)^($B33-'Life Cycle Cost Evaluation'!$M$4)</f>
        <v>0</v>
      </c>
      <c r="K118" s="208">
        <f>-NPV('Life Cycle Cost Evaluation'!$M$1,K34:K$100)/(1+'Life Cycle Cost Evaluation'!$M$1)^($B33-'Life Cycle Cost Evaluation'!$M$4)</f>
        <v>0</v>
      </c>
      <c r="L118" s="208">
        <f>-NPV('Life Cycle Cost Evaluation'!$M$1,L34:L$100)/(1+'Life Cycle Cost Evaluation'!$M$1)^($B33-'Life Cycle Cost Evaluation'!$M$4)</f>
        <v>0</v>
      </c>
      <c r="M118" s="208">
        <f>-NPV('Life Cycle Cost Evaluation'!$M$1,M34:M$100)/(1+'Life Cycle Cost Evaluation'!$M$1)^($B33-'Life Cycle Cost Evaluation'!$M$4)</f>
        <v>0</v>
      </c>
      <c r="N118" s="208">
        <f>-NPV('Life Cycle Cost Evaluation'!$M$1,N34:N$100)/(1+'Life Cycle Cost Evaluation'!$M$1)^($B33-'Life Cycle Cost Evaluation'!$M$4)</f>
        <v>0</v>
      </c>
      <c r="O118" s="208">
        <f>-NPV('Life Cycle Cost Evaluation'!$M$1,O34:O$100)/(1+'Life Cycle Cost Evaluation'!$M$1)^($B33-'Life Cycle Cost Evaluation'!$M$4)</f>
        <v>0</v>
      </c>
      <c r="P118" s="208">
        <f>-NPV('Life Cycle Cost Evaluation'!$M$1,P34:P$100)/(1+'Life Cycle Cost Evaluation'!$M$1)^($B33-'Life Cycle Cost Evaluation'!$M$4)</f>
        <v>0</v>
      </c>
      <c r="Q118" s="208">
        <f>-NPV('Life Cycle Cost Evaluation'!$M$1,Q34:Q$100)/(1+'Life Cycle Cost Evaluation'!$M$1)^($B33-'Life Cycle Cost Evaluation'!$M$4)</f>
        <v>0</v>
      </c>
      <c r="R118" s="208">
        <f>-NPV('Life Cycle Cost Evaluation'!$M$1,R34:R$100)/(1+'Life Cycle Cost Evaluation'!$M$1)^($B33-'Life Cycle Cost Evaluation'!$M$4)</f>
        <v>0</v>
      </c>
      <c r="S118" s="208">
        <f>-NPV('Life Cycle Cost Evaluation'!$M$1,S34:S$100)/(1+'Life Cycle Cost Evaluation'!$M$1)^($B33-'Life Cycle Cost Evaluation'!$M$4)</f>
        <v>0</v>
      </c>
      <c r="T118" s="208">
        <f>-NPV('Life Cycle Cost Evaluation'!$M$1,T34:T$100)/(1+'Life Cycle Cost Evaluation'!$M$1)^($B33-'Life Cycle Cost Evaluation'!$M$4)</f>
        <v>0</v>
      </c>
      <c r="U118" s="208">
        <f>-NPV('Life Cycle Cost Evaluation'!$M$1,U34:U$100)/(1+'Life Cycle Cost Evaluation'!$M$1)^($B33-'Life Cycle Cost Evaluation'!$M$4)</f>
        <v>0</v>
      </c>
      <c r="V118" s="208">
        <f>-NPV('Life Cycle Cost Evaluation'!$M$1,V34:V$100)/(1+'Life Cycle Cost Evaluation'!$M$1)^($B33-'Life Cycle Cost Evaluation'!$M$4)</f>
        <v>0</v>
      </c>
      <c r="W118" s="208">
        <f>-NPV('Life Cycle Cost Evaluation'!$M$1,W34:W$100)/(1+'Life Cycle Cost Evaluation'!$M$1)^($B33-'Life Cycle Cost Evaluation'!$M$4)</f>
        <v>0</v>
      </c>
      <c r="X118" s="208">
        <f>-NPV('Life Cycle Cost Evaluation'!$M$1,X34:X$100)/(1+'Life Cycle Cost Evaluation'!$M$1)^($B33-'Life Cycle Cost Evaluation'!$M$4)</f>
        <v>0</v>
      </c>
      <c r="Y118" s="208">
        <f>-NPV('Life Cycle Cost Evaluation'!$M$1,Y34:Y$100)/(1+'Life Cycle Cost Evaluation'!$M$1)^($B33-'Life Cycle Cost Evaluation'!$M$4)</f>
        <v>0</v>
      </c>
      <c r="Z118" s="208">
        <f>-NPV('Life Cycle Cost Evaluation'!$M$1,Z34:Z$100)/(1+'Life Cycle Cost Evaluation'!$M$1)^($B33-'Life Cycle Cost Evaluation'!$M$4)</f>
        <v>0</v>
      </c>
      <c r="AA118" s="208">
        <f>-NPV('Life Cycle Cost Evaluation'!$M$1,AA34:AA$100)/(1+'Life Cycle Cost Evaluation'!$M$1)^($B33-'Life Cycle Cost Evaluation'!$M$4)</f>
        <v>0</v>
      </c>
      <c r="AB118" s="208">
        <f>-NPV('Life Cycle Cost Evaluation'!$M$1,AB34:AB$100)/(1+'Life Cycle Cost Evaluation'!$M$1)^($B33-'Life Cycle Cost Evaluation'!$M$4)</f>
        <v>0</v>
      </c>
      <c r="AC118" s="208">
        <f>-NPV('Life Cycle Cost Evaluation'!$M$1,AC34:AC$100)/(1+'Life Cycle Cost Evaluation'!$M$1)^($B33-'Life Cycle Cost Evaluation'!$M$4)</f>
        <v>0</v>
      </c>
      <c r="AD118" s="208">
        <f>-NPV('Life Cycle Cost Evaluation'!$M$1,AD34:AD$100)/(1+'Life Cycle Cost Evaluation'!$M$1)^($B33-'Life Cycle Cost Evaluation'!$M$4)</f>
        <v>0</v>
      </c>
      <c r="AE118" s="208">
        <f>-NPV('Life Cycle Cost Evaluation'!$M$1,AE34:AE$100)/(1+'Life Cycle Cost Evaluation'!$M$1)^($B33-'Life Cycle Cost Evaluation'!$M$4)</f>
        <v>0</v>
      </c>
      <c r="AF118" s="208">
        <f>-NPV('Life Cycle Cost Evaluation'!$M$1,AF34:AF$100)/(1+'Life Cycle Cost Evaluation'!$M$1)^($B33-'Life Cycle Cost Evaluation'!$M$4)</f>
        <v>0</v>
      </c>
      <c r="AG118" s="208">
        <f>-NPV('Life Cycle Cost Evaluation'!$M$1,AG34:AG$100)/(1+'Life Cycle Cost Evaluation'!$M$1)^($B33-'Life Cycle Cost Evaluation'!$M$4)</f>
        <v>0</v>
      </c>
      <c r="AH118" s="208">
        <f>-NPV('Life Cycle Cost Evaluation'!$M$1,AH34:AH$100)/(1+'Life Cycle Cost Evaluation'!$M$1)^($B33-'Life Cycle Cost Evaluation'!$M$4)</f>
        <v>0</v>
      </c>
      <c r="AI118" s="208">
        <f>-NPV('Life Cycle Cost Evaluation'!$M$1,AI34:AI$100)/(1+'Life Cycle Cost Evaluation'!$M$1)^($B33-'Life Cycle Cost Evaluation'!$M$4)</f>
        <v>0</v>
      </c>
      <c r="AJ118" s="208">
        <f>-NPV('Life Cycle Cost Evaluation'!$M$1,AJ34:AJ$100)/(1+'Life Cycle Cost Evaluation'!$M$1)^($B33-'Life Cycle Cost Evaluation'!$M$4)</f>
        <v>0</v>
      </c>
      <c r="AK118" s="208">
        <f>-NPV('Life Cycle Cost Evaluation'!$M$1,AK34:AK$100)/(1+'Life Cycle Cost Evaluation'!$M$1)^($B33-'Life Cycle Cost Evaluation'!$M$4)</f>
        <v>0</v>
      </c>
      <c r="AL118" s="208">
        <f>-NPV('Life Cycle Cost Evaluation'!$M$1,AL34:AL$100)/(1+'Life Cycle Cost Evaluation'!$M$1)^($B33-'Life Cycle Cost Evaluation'!$M$4)</f>
        <v>0</v>
      </c>
      <c r="AM118" s="208">
        <f>-NPV('Life Cycle Cost Evaluation'!$M$1,AM34:AM$100)/(1+'Life Cycle Cost Evaluation'!$M$1)^($B33-'Life Cycle Cost Evaluation'!$M$4)</f>
        <v>0</v>
      </c>
      <c r="AN118" s="208">
        <f>-NPV('Life Cycle Cost Evaluation'!$M$1,AN34:AN$100)/(1+'Life Cycle Cost Evaluation'!$M$1)^($B33-'Life Cycle Cost Evaluation'!$M$4)</f>
        <v>0</v>
      </c>
      <c r="AO118" s="208">
        <f>-NPV('Life Cycle Cost Evaluation'!$M$1,AO34:AO$100)/(1+'Life Cycle Cost Evaluation'!$M$1)^($B33-'Life Cycle Cost Evaluation'!$M$4)</f>
        <v>0</v>
      </c>
      <c r="AP118" s="208">
        <f>-NPV('Life Cycle Cost Evaluation'!$M$1,AP34:AP$100)/(1+'Life Cycle Cost Evaluation'!$M$1)^($B33-'Life Cycle Cost Evaluation'!$M$4)</f>
        <v>0</v>
      </c>
      <c r="AQ118" s="208">
        <f>-NPV('Life Cycle Cost Evaluation'!$M$1,AQ34:AQ$100)/(1+'Life Cycle Cost Evaluation'!$M$1)^($B33-'Life Cycle Cost Evaluation'!$M$4)</f>
        <v>0</v>
      </c>
      <c r="AR118" s="208">
        <f>-NPV('Life Cycle Cost Evaluation'!$M$1,AR34:AR$100)/(1+'Life Cycle Cost Evaluation'!$M$1)^($B33-'Life Cycle Cost Evaluation'!$M$4)</f>
        <v>0</v>
      </c>
      <c r="AS118" s="208">
        <f>-NPV('Life Cycle Cost Evaluation'!$M$1,AS34:AS$100)/(1+'Life Cycle Cost Evaluation'!$M$1)^($B33-'Life Cycle Cost Evaluation'!$M$4)</f>
        <v>0</v>
      </c>
      <c r="AT118" s="208">
        <f>-NPV('Life Cycle Cost Evaluation'!$M$1,AT34:AT$100)/(1+'Life Cycle Cost Evaluation'!$M$1)^($B33-'Life Cycle Cost Evaluation'!$M$4)</f>
        <v>0</v>
      </c>
      <c r="AU118" s="208">
        <f>-NPV('Life Cycle Cost Evaluation'!$M$1,AU34:AU$100)/(1+'Life Cycle Cost Evaluation'!$M$1)^($B33-'Life Cycle Cost Evaluation'!$M$4)</f>
        <v>0</v>
      </c>
      <c r="AV118" s="208">
        <f>-NPV('Life Cycle Cost Evaluation'!$M$1,AV34:AV$100)/(1+'Life Cycle Cost Evaluation'!$M$1)^($B33-'Life Cycle Cost Evaluation'!$M$4)</f>
        <v>0</v>
      </c>
      <c r="AW118" s="208">
        <f>-NPV('Life Cycle Cost Evaluation'!$M$1,AW34:AW$100)/(1+'Life Cycle Cost Evaluation'!$M$1)^($B33-'Life Cycle Cost Evaluation'!$M$4)</f>
        <v>0</v>
      </c>
      <c r="AX118" s="208">
        <f>-NPV('Life Cycle Cost Evaluation'!$M$1,AX34:AX$100)/(1+'Life Cycle Cost Evaluation'!$M$1)^($B33-'Life Cycle Cost Evaluation'!$M$4)</f>
        <v>0</v>
      </c>
      <c r="AY118" s="208">
        <f>-NPV('Life Cycle Cost Evaluation'!$M$1,AY34:AY$100)/(1+'Life Cycle Cost Evaluation'!$M$1)^($B33-'Life Cycle Cost Evaluation'!$M$4)</f>
        <v>0</v>
      </c>
      <c r="AZ118" s="208">
        <f>-NPV('Life Cycle Cost Evaluation'!$M$1,AZ34:AZ$100)/(1+'Life Cycle Cost Evaluation'!$M$1)^($B33-'Life Cycle Cost Evaluation'!$M$4)</f>
        <v>0</v>
      </c>
      <c r="BA118" s="208">
        <f>-NPV('Life Cycle Cost Evaluation'!$M$1,BA34:BA$100)/(1+'Life Cycle Cost Evaluation'!$M$1)^($B33-'Life Cycle Cost Evaluation'!$M$4)</f>
        <v>0</v>
      </c>
      <c r="BB118" s="208">
        <f>-NPV('Life Cycle Cost Evaluation'!$M$1,BB34:BB$100)/(1+'Life Cycle Cost Evaluation'!$M$1)^($B33-'Life Cycle Cost Evaluation'!$M$4)</f>
        <v>0</v>
      </c>
      <c r="BC118" s="208">
        <f>-NPV('Life Cycle Cost Evaluation'!$M$1,BC34:BC$100)/(1+'Life Cycle Cost Evaluation'!$M$1)^($B33-'Life Cycle Cost Evaluation'!$M$4)</f>
        <v>0</v>
      </c>
      <c r="BD118" s="208">
        <f>-NPV('Life Cycle Cost Evaluation'!$M$1,BD34:BD$100)/(1+'Life Cycle Cost Evaluation'!$M$1)^($B33-'Life Cycle Cost Evaluation'!$M$4)</f>
        <v>0</v>
      </c>
      <c r="BE118" s="208">
        <f>-NPV('Life Cycle Cost Evaluation'!$M$1,BE34:BE$100)/(1+'Life Cycle Cost Evaluation'!$M$1)^($B33-'Life Cycle Cost Evaluation'!$M$4)</f>
        <v>0</v>
      </c>
      <c r="BF118" s="208">
        <f>-NPV('Life Cycle Cost Evaluation'!$M$1,BF34:BF$100)/(1+'Life Cycle Cost Evaluation'!$M$1)^($B33-'Life Cycle Cost Evaluation'!$M$4)</f>
        <v>0</v>
      </c>
      <c r="BG118" s="208">
        <f>-NPV('Life Cycle Cost Evaluation'!$M$1,BG34:BG$100)/(1+'Life Cycle Cost Evaluation'!$M$1)^($B33-'Life Cycle Cost Evaluation'!$M$4)</f>
        <v>0</v>
      </c>
      <c r="BH118" s="208">
        <f>-NPV('Life Cycle Cost Evaluation'!$M$1,BH34:BH$100)/(1+'Life Cycle Cost Evaluation'!$M$1)^($B33-'Life Cycle Cost Evaluation'!$M$4)</f>
        <v>0</v>
      </c>
      <c r="BI118" s="208">
        <f>-NPV('Life Cycle Cost Evaluation'!$M$1,BI34:BI$100)/(1+'Life Cycle Cost Evaluation'!$M$1)^($B33-'Life Cycle Cost Evaluation'!$M$4)</f>
        <v>0</v>
      </c>
      <c r="BJ118" s="208">
        <f>-NPV('Life Cycle Cost Evaluation'!$M$1,BJ34:BJ$100)/(1+'Life Cycle Cost Evaluation'!$M$1)^($B33-'Life Cycle Cost Evaluation'!$M$4)</f>
        <v>0</v>
      </c>
      <c r="BK118" s="208">
        <f>-NPV('Life Cycle Cost Evaluation'!$M$1,BK34:BK$100)/(1+'Life Cycle Cost Evaluation'!$M$1)^($B33-'Life Cycle Cost Evaluation'!$M$4)</f>
        <v>0</v>
      </c>
      <c r="BL118" s="208">
        <f>-NPV('Life Cycle Cost Evaluation'!$M$1,BL34:BL$100)/(1+'Life Cycle Cost Evaluation'!$M$1)^($B33-'Life Cycle Cost Evaluation'!$M$4)</f>
        <v>0</v>
      </c>
      <c r="BM118" s="208">
        <f>-NPV('Life Cycle Cost Evaluation'!$M$1,BM34:BM$100)/(1+'Life Cycle Cost Evaluation'!$M$1)^($B33-'Life Cycle Cost Evaluation'!$M$4)</f>
        <v>0</v>
      </c>
      <c r="BN118" s="208">
        <f>-NPV('Life Cycle Cost Evaluation'!$M$1,BN34:BN$100)/(1+'Life Cycle Cost Evaluation'!$M$1)^($B33-'Life Cycle Cost Evaluation'!$M$4)</f>
        <v>0</v>
      </c>
      <c r="BO118" s="208">
        <f>-NPV('Life Cycle Cost Evaluation'!$M$1,BO34:BO$100)/(1+'Life Cycle Cost Evaluation'!$M$1)^($B33-'Life Cycle Cost Evaluation'!$M$4)</f>
        <v>0</v>
      </c>
      <c r="BP118" s="208">
        <f>-NPV('Life Cycle Cost Evaluation'!$M$1,BP34:BP$100)/(1+'Life Cycle Cost Evaluation'!$M$1)^($B33-'Life Cycle Cost Evaluation'!$M$4)</f>
        <v>0</v>
      </c>
      <c r="BQ118" s="208">
        <f>-NPV('Life Cycle Cost Evaluation'!$M$1,BQ34:BQ$100)/(1+'Life Cycle Cost Evaluation'!$M$1)^($B33-'Life Cycle Cost Evaluation'!$M$4)</f>
        <v>0</v>
      </c>
      <c r="BR118" s="208">
        <f>-NPV('Life Cycle Cost Evaluation'!$M$1,BR34:BR$100)/(1+'Life Cycle Cost Evaluation'!$M$1)^($B33-'Life Cycle Cost Evaluation'!$M$4)</f>
        <v>0</v>
      </c>
      <c r="BS118" s="208">
        <f>-NPV('Life Cycle Cost Evaluation'!$M$1,BS34:BS$100)/(1+'Life Cycle Cost Evaluation'!$M$1)^($B33-'Life Cycle Cost Evaluation'!$M$4)</f>
        <v>0</v>
      </c>
      <c r="BT118" s="208">
        <f>-NPV('Life Cycle Cost Evaluation'!$M$1,BT34:BT$100)/(1+'Life Cycle Cost Evaluation'!$M$1)^($B33-'Life Cycle Cost Evaluation'!$M$4)</f>
        <v>0</v>
      </c>
      <c r="BU118" s="208">
        <f>-NPV('Life Cycle Cost Evaluation'!$M$1,BU34:BU$100)/(1+'Life Cycle Cost Evaluation'!$M$1)^($B33-'Life Cycle Cost Evaluation'!$M$4)</f>
        <v>0</v>
      </c>
      <c r="BV118" s="208">
        <f>-NPV('Life Cycle Cost Evaluation'!$M$1,BV34:BV$100)/(1+'Life Cycle Cost Evaluation'!$M$1)^($B33-'Life Cycle Cost Evaluation'!$M$4)</f>
        <v>0</v>
      </c>
      <c r="BW118" s="208">
        <f>-NPV('Life Cycle Cost Evaluation'!$M$1,BW34:BW$100)/(1+'Life Cycle Cost Evaluation'!$M$1)^($B33-'Life Cycle Cost Evaluation'!$M$4)</f>
        <v>0</v>
      </c>
      <c r="BX118" s="208">
        <f>-NPV('Life Cycle Cost Evaluation'!$M$1,BX34:BX$100)/(1+'Life Cycle Cost Evaluation'!$M$1)^($B33-'Life Cycle Cost Evaluation'!$M$4)</f>
        <v>0</v>
      </c>
      <c r="BY118" s="208">
        <f>-NPV('Life Cycle Cost Evaluation'!$M$1,BY34:BY$100)/(1+'Life Cycle Cost Evaluation'!$M$1)^($B33-'Life Cycle Cost Evaluation'!$M$4)</f>
        <v>0</v>
      </c>
      <c r="BZ118" s="208">
        <f>-NPV('Life Cycle Cost Evaluation'!$M$1,BZ34:BZ$100)/(1+'Life Cycle Cost Evaluation'!$M$1)^($B33-'Life Cycle Cost Evaluation'!$M$4)</f>
        <v>0</v>
      </c>
      <c r="CA118" s="208">
        <f>-NPV('Life Cycle Cost Evaluation'!$M$1,CA34:CA$100)/(1+'Life Cycle Cost Evaluation'!$M$1)^($B33-'Life Cycle Cost Evaluation'!$M$4)</f>
        <v>0</v>
      </c>
      <c r="CB118" s="208">
        <f>-NPV('Life Cycle Cost Evaluation'!$M$1,CB34:CB$100)/(1+'Life Cycle Cost Evaluation'!$M$1)^($B33-'Life Cycle Cost Evaluation'!$M$4)</f>
        <v>0</v>
      </c>
      <c r="CC118" s="208">
        <f>-NPV('Life Cycle Cost Evaluation'!$M$1,CC34:CC$100)/(1+'Life Cycle Cost Evaluation'!$M$1)^($B33-'Life Cycle Cost Evaluation'!$M$4)</f>
        <v>0</v>
      </c>
      <c r="CD118" s="208">
        <f>-NPV('Life Cycle Cost Evaluation'!$M$1,CD34:CD$100)/(1+'Life Cycle Cost Evaluation'!$M$1)^($B33-'Life Cycle Cost Evaluation'!$M$4)</f>
        <v>0</v>
      </c>
      <c r="CE118" s="208">
        <f>-NPV('Life Cycle Cost Evaluation'!$M$1,CE34:CE$100)/(1+'Life Cycle Cost Evaluation'!$M$1)^($B33-'Life Cycle Cost Evaluation'!$M$4)</f>
        <v>0</v>
      </c>
      <c r="CF118" s="208">
        <f>-NPV('Life Cycle Cost Evaluation'!$M$1,CF34:CF$100)/(1+'Life Cycle Cost Evaluation'!$M$1)^($B33-'Life Cycle Cost Evaluation'!$M$4)</f>
        <v>0</v>
      </c>
      <c r="CG118" s="208">
        <f>SUM(D118:Q118)</f>
        <v>0</v>
      </c>
      <c r="CJ118" s="79">
        <v>0</v>
      </c>
    </row>
    <row r="119" spans="2:88" x14ac:dyDescent="0.2">
      <c r="B119" s="86">
        <f t="shared" si="125"/>
        <v>2041</v>
      </c>
      <c r="C119" s="208"/>
      <c r="D119" s="208">
        <f>-NPV('Life Cycle Cost Evaluation'!$M$1,D35:D$100)/(1+'Life Cycle Cost Evaluation'!$M$1)^($B34-'Life Cycle Cost Evaluation'!$M$4)</f>
        <v>0</v>
      </c>
      <c r="E119" s="208">
        <f>-NPV('Life Cycle Cost Evaluation'!$M$1,E35:E$100)/(1+'Life Cycle Cost Evaluation'!$M$1)^($B34-'Life Cycle Cost Evaluation'!$M$4)</f>
        <v>0</v>
      </c>
      <c r="F119" s="208">
        <f>-NPV('Life Cycle Cost Evaluation'!$M$1,F35:F$100)/(1+'Life Cycle Cost Evaluation'!$M$1)^($B34-'Life Cycle Cost Evaluation'!$M$4)</f>
        <v>0</v>
      </c>
      <c r="G119" s="208">
        <f>-NPV('Life Cycle Cost Evaluation'!$M$1,G35:G$100)/(1+'Life Cycle Cost Evaluation'!$M$1)^($B34-'Life Cycle Cost Evaluation'!$M$4)</f>
        <v>0</v>
      </c>
      <c r="H119" s="208">
        <f>-NPV('Life Cycle Cost Evaluation'!$M$1,H35:H$100)/(1+'Life Cycle Cost Evaluation'!$M$1)^($B34-'Life Cycle Cost Evaluation'!$M$4)</f>
        <v>0</v>
      </c>
      <c r="I119" s="208">
        <f>-NPV('Life Cycle Cost Evaluation'!$M$1,I35:I$100)/(1+'Life Cycle Cost Evaluation'!$M$1)^($B34-'Life Cycle Cost Evaluation'!$M$4)</f>
        <v>0</v>
      </c>
      <c r="J119" s="208">
        <f>-NPV('Life Cycle Cost Evaluation'!$M$1,J35:J$100)/(1+'Life Cycle Cost Evaluation'!$M$1)^($B34-'Life Cycle Cost Evaluation'!$M$4)</f>
        <v>0</v>
      </c>
      <c r="K119" s="208">
        <f>-NPV('Life Cycle Cost Evaluation'!$M$1,K35:K$100)/(1+'Life Cycle Cost Evaluation'!$M$1)^($B34-'Life Cycle Cost Evaluation'!$M$4)</f>
        <v>0</v>
      </c>
      <c r="L119" s="208">
        <f>-NPV('Life Cycle Cost Evaluation'!$M$1,L35:L$100)/(1+'Life Cycle Cost Evaluation'!$M$1)^($B34-'Life Cycle Cost Evaluation'!$M$4)</f>
        <v>0</v>
      </c>
      <c r="M119" s="208">
        <f>-NPV('Life Cycle Cost Evaluation'!$M$1,M35:M$100)/(1+'Life Cycle Cost Evaluation'!$M$1)^($B34-'Life Cycle Cost Evaluation'!$M$4)</f>
        <v>0</v>
      </c>
      <c r="N119" s="208">
        <f>-NPV('Life Cycle Cost Evaluation'!$M$1,N35:N$100)/(1+'Life Cycle Cost Evaluation'!$M$1)^($B34-'Life Cycle Cost Evaluation'!$M$4)</f>
        <v>0</v>
      </c>
      <c r="O119" s="208">
        <f>-NPV('Life Cycle Cost Evaluation'!$M$1,O35:O$100)/(1+'Life Cycle Cost Evaluation'!$M$1)^($B34-'Life Cycle Cost Evaluation'!$M$4)</f>
        <v>0</v>
      </c>
      <c r="P119" s="208">
        <f>-NPV('Life Cycle Cost Evaluation'!$M$1,P35:P$100)/(1+'Life Cycle Cost Evaluation'!$M$1)^($B34-'Life Cycle Cost Evaluation'!$M$4)</f>
        <v>0</v>
      </c>
      <c r="Q119" s="208">
        <f>-NPV('Life Cycle Cost Evaluation'!$M$1,Q35:Q$100)/(1+'Life Cycle Cost Evaluation'!$M$1)^($B34-'Life Cycle Cost Evaluation'!$M$4)</f>
        <v>0</v>
      </c>
      <c r="R119" s="208">
        <f>-NPV('Life Cycle Cost Evaluation'!$M$1,R35:R$100)/(1+'Life Cycle Cost Evaluation'!$M$1)^($B34-'Life Cycle Cost Evaluation'!$M$4)</f>
        <v>0</v>
      </c>
      <c r="S119" s="208">
        <f>-NPV('Life Cycle Cost Evaluation'!$M$1,S35:S$100)/(1+'Life Cycle Cost Evaluation'!$M$1)^($B34-'Life Cycle Cost Evaluation'!$M$4)</f>
        <v>0</v>
      </c>
      <c r="T119" s="208">
        <f>-NPV('Life Cycle Cost Evaluation'!$M$1,T35:T$100)/(1+'Life Cycle Cost Evaluation'!$M$1)^($B34-'Life Cycle Cost Evaluation'!$M$4)</f>
        <v>0</v>
      </c>
      <c r="U119" s="208">
        <f>-NPV('Life Cycle Cost Evaluation'!$M$1,U35:U$100)/(1+'Life Cycle Cost Evaluation'!$M$1)^($B34-'Life Cycle Cost Evaluation'!$M$4)</f>
        <v>0</v>
      </c>
      <c r="V119" s="208">
        <f>-NPV('Life Cycle Cost Evaluation'!$M$1,V35:V$100)/(1+'Life Cycle Cost Evaluation'!$M$1)^($B34-'Life Cycle Cost Evaluation'!$M$4)</f>
        <v>0</v>
      </c>
      <c r="W119" s="208">
        <f>-NPV('Life Cycle Cost Evaluation'!$M$1,W35:W$100)/(1+'Life Cycle Cost Evaluation'!$M$1)^($B34-'Life Cycle Cost Evaluation'!$M$4)</f>
        <v>0</v>
      </c>
      <c r="X119" s="208">
        <f>-NPV('Life Cycle Cost Evaluation'!$M$1,X35:X$100)/(1+'Life Cycle Cost Evaluation'!$M$1)^($B34-'Life Cycle Cost Evaluation'!$M$4)</f>
        <v>0</v>
      </c>
      <c r="Y119" s="208">
        <f>-NPV('Life Cycle Cost Evaluation'!$M$1,Y35:Y$100)/(1+'Life Cycle Cost Evaluation'!$M$1)^($B34-'Life Cycle Cost Evaluation'!$M$4)</f>
        <v>0</v>
      </c>
      <c r="Z119" s="208">
        <f>-NPV('Life Cycle Cost Evaluation'!$M$1,Z35:Z$100)/(1+'Life Cycle Cost Evaluation'!$M$1)^($B34-'Life Cycle Cost Evaluation'!$M$4)</f>
        <v>0</v>
      </c>
      <c r="AA119" s="208">
        <f>-NPV('Life Cycle Cost Evaluation'!$M$1,AA35:AA$100)/(1+'Life Cycle Cost Evaluation'!$M$1)^($B34-'Life Cycle Cost Evaluation'!$M$4)</f>
        <v>0</v>
      </c>
      <c r="AB119" s="208">
        <f>-NPV('Life Cycle Cost Evaluation'!$M$1,AB35:AB$100)/(1+'Life Cycle Cost Evaluation'!$M$1)^($B34-'Life Cycle Cost Evaluation'!$M$4)</f>
        <v>0</v>
      </c>
      <c r="AC119" s="208">
        <f>-NPV('Life Cycle Cost Evaluation'!$M$1,AC35:AC$100)/(1+'Life Cycle Cost Evaluation'!$M$1)^($B34-'Life Cycle Cost Evaluation'!$M$4)</f>
        <v>0</v>
      </c>
      <c r="AD119" s="208">
        <f>-NPV('Life Cycle Cost Evaluation'!$M$1,AD35:AD$100)/(1+'Life Cycle Cost Evaluation'!$M$1)^($B34-'Life Cycle Cost Evaluation'!$M$4)</f>
        <v>0</v>
      </c>
      <c r="AE119" s="208">
        <f>-NPV('Life Cycle Cost Evaluation'!$M$1,AE35:AE$100)/(1+'Life Cycle Cost Evaluation'!$M$1)^($B34-'Life Cycle Cost Evaluation'!$M$4)</f>
        <v>0</v>
      </c>
      <c r="AF119" s="208">
        <f>-NPV('Life Cycle Cost Evaluation'!$M$1,AF35:AF$100)/(1+'Life Cycle Cost Evaluation'!$M$1)^($B34-'Life Cycle Cost Evaluation'!$M$4)</f>
        <v>0</v>
      </c>
      <c r="AG119" s="208">
        <f>-NPV('Life Cycle Cost Evaluation'!$M$1,AG35:AG$100)/(1+'Life Cycle Cost Evaluation'!$M$1)^($B34-'Life Cycle Cost Evaluation'!$M$4)</f>
        <v>0</v>
      </c>
      <c r="AH119" s="208">
        <f>-NPV('Life Cycle Cost Evaluation'!$M$1,AH35:AH$100)/(1+'Life Cycle Cost Evaluation'!$M$1)^($B34-'Life Cycle Cost Evaluation'!$M$4)</f>
        <v>0</v>
      </c>
      <c r="AI119" s="208">
        <f>-NPV('Life Cycle Cost Evaluation'!$M$1,AI35:AI$100)/(1+'Life Cycle Cost Evaluation'!$M$1)^($B34-'Life Cycle Cost Evaluation'!$M$4)</f>
        <v>0</v>
      </c>
      <c r="AJ119" s="208">
        <f>-NPV('Life Cycle Cost Evaluation'!$M$1,AJ35:AJ$100)/(1+'Life Cycle Cost Evaluation'!$M$1)^($B34-'Life Cycle Cost Evaluation'!$M$4)</f>
        <v>0</v>
      </c>
      <c r="AK119" s="208">
        <f>-NPV('Life Cycle Cost Evaluation'!$M$1,AK35:AK$100)/(1+'Life Cycle Cost Evaluation'!$M$1)^($B34-'Life Cycle Cost Evaluation'!$M$4)</f>
        <v>0</v>
      </c>
      <c r="AL119" s="208">
        <f>-NPV('Life Cycle Cost Evaluation'!$M$1,AL35:AL$100)/(1+'Life Cycle Cost Evaluation'!$M$1)^($B34-'Life Cycle Cost Evaluation'!$M$4)</f>
        <v>0</v>
      </c>
      <c r="AM119" s="208">
        <f>-NPV('Life Cycle Cost Evaluation'!$M$1,AM35:AM$100)/(1+'Life Cycle Cost Evaluation'!$M$1)^($B34-'Life Cycle Cost Evaluation'!$M$4)</f>
        <v>0</v>
      </c>
      <c r="AN119" s="208">
        <f>-NPV('Life Cycle Cost Evaluation'!$M$1,AN35:AN$100)/(1+'Life Cycle Cost Evaluation'!$M$1)^($B34-'Life Cycle Cost Evaluation'!$M$4)</f>
        <v>0</v>
      </c>
      <c r="AO119" s="208">
        <f>-NPV('Life Cycle Cost Evaluation'!$M$1,AO35:AO$100)/(1+'Life Cycle Cost Evaluation'!$M$1)^($B34-'Life Cycle Cost Evaluation'!$M$4)</f>
        <v>0</v>
      </c>
      <c r="AP119" s="208">
        <f>-NPV('Life Cycle Cost Evaluation'!$M$1,AP35:AP$100)/(1+'Life Cycle Cost Evaluation'!$M$1)^($B34-'Life Cycle Cost Evaluation'!$M$4)</f>
        <v>0</v>
      </c>
      <c r="AQ119" s="208">
        <f>-NPV('Life Cycle Cost Evaluation'!$M$1,AQ35:AQ$100)/(1+'Life Cycle Cost Evaluation'!$M$1)^($B34-'Life Cycle Cost Evaluation'!$M$4)</f>
        <v>0</v>
      </c>
      <c r="AR119" s="208">
        <f>-NPV('Life Cycle Cost Evaluation'!$M$1,AR35:AR$100)/(1+'Life Cycle Cost Evaluation'!$M$1)^($B34-'Life Cycle Cost Evaluation'!$M$4)</f>
        <v>0</v>
      </c>
      <c r="AS119" s="208">
        <f>-NPV('Life Cycle Cost Evaluation'!$M$1,AS35:AS$100)/(1+'Life Cycle Cost Evaluation'!$M$1)^($B34-'Life Cycle Cost Evaluation'!$M$4)</f>
        <v>0</v>
      </c>
      <c r="AT119" s="208">
        <f>-NPV('Life Cycle Cost Evaluation'!$M$1,AT35:AT$100)/(1+'Life Cycle Cost Evaluation'!$M$1)^($B34-'Life Cycle Cost Evaluation'!$M$4)</f>
        <v>0</v>
      </c>
      <c r="AU119" s="208">
        <f>-NPV('Life Cycle Cost Evaluation'!$M$1,AU35:AU$100)/(1+'Life Cycle Cost Evaluation'!$M$1)^($B34-'Life Cycle Cost Evaluation'!$M$4)</f>
        <v>0</v>
      </c>
      <c r="AV119" s="208">
        <f>-NPV('Life Cycle Cost Evaluation'!$M$1,AV35:AV$100)/(1+'Life Cycle Cost Evaluation'!$M$1)^($B34-'Life Cycle Cost Evaluation'!$M$4)</f>
        <v>0</v>
      </c>
      <c r="AW119" s="208">
        <f>-NPV('Life Cycle Cost Evaluation'!$M$1,AW35:AW$100)/(1+'Life Cycle Cost Evaluation'!$M$1)^($B34-'Life Cycle Cost Evaluation'!$M$4)</f>
        <v>0</v>
      </c>
      <c r="AX119" s="208">
        <f>-NPV('Life Cycle Cost Evaluation'!$M$1,AX35:AX$100)/(1+'Life Cycle Cost Evaluation'!$M$1)^($B34-'Life Cycle Cost Evaluation'!$M$4)</f>
        <v>0</v>
      </c>
      <c r="AY119" s="208">
        <f>-NPV('Life Cycle Cost Evaluation'!$M$1,AY35:AY$100)/(1+'Life Cycle Cost Evaluation'!$M$1)^($B34-'Life Cycle Cost Evaluation'!$M$4)</f>
        <v>0</v>
      </c>
      <c r="AZ119" s="208">
        <f>-NPV('Life Cycle Cost Evaluation'!$M$1,AZ35:AZ$100)/(1+'Life Cycle Cost Evaluation'!$M$1)^($B34-'Life Cycle Cost Evaluation'!$M$4)</f>
        <v>0</v>
      </c>
      <c r="BA119" s="208">
        <f>-NPV('Life Cycle Cost Evaluation'!$M$1,BA35:BA$100)/(1+'Life Cycle Cost Evaluation'!$M$1)^($B34-'Life Cycle Cost Evaluation'!$M$4)</f>
        <v>0</v>
      </c>
      <c r="BB119" s="208">
        <f>-NPV('Life Cycle Cost Evaluation'!$M$1,BB35:BB$100)/(1+'Life Cycle Cost Evaluation'!$M$1)^($B34-'Life Cycle Cost Evaluation'!$M$4)</f>
        <v>0</v>
      </c>
      <c r="BC119" s="208">
        <f>-NPV('Life Cycle Cost Evaluation'!$M$1,BC35:BC$100)/(1+'Life Cycle Cost Evaluation'!$M$1)^($B34-'Life Cycle Cost Evaluation'!$M$4)</f>
        <v>0</v>
      </c>
      <c r="BD119" s="208">
        <f>-NPV('Life Cycle Cost Evaluation'!$M$1,BD35:BD$100)/(1+'Life Cycle Cost Evaluation'!$M$1)^($B34-'Life Cycle Cost Evaluation'!$M$4)</f>
        <v>0</v>
      </c>
      <c r="BE119" s="208">
        <f>-NPV('Life Cycle Cost Evaluation'!$M$1,BE35:BE$100)/(1+'Life Cycle Cost Evaluation'!$M$1)^($B34-'Life Cycle Cost Evaluation'!$M$4)</f>
        <v>0</v>
      </c>
      <c r="BF119" s="208">
        <f>-NPV('Life Cycle Cost Evaluation'!$M$1,BF35:BF$100)/(1+'Life Cycle Cost Evaluation'!$M$1)^($B34-'Life Cycle Cost Evaluation'!$M$4)</f>
        <v>0</v>
      </c>
      <c r="BG119" s="208">
        <f>-NPV('Life Cycle Cost Evaluation'!$M$1,BG35:BG$100)/(1+'Life Cycle Cost Evaluation'!$M$1)^($B34-'Life Cycle Cost Evaluation'!$M$4)</f>
        <v>0</v>
      </c>
      <c r="BH119" s="208">
        <f>-NPV('Life Cycle Cost Evaluation'!$M$1,BH35:BH$100)/(1+'Life Cycle Cost Evaluation'!$M$1)^($B34-'Life Cycle Cost Evaluation'!$M$4)</f>
        <v>0</v>
      </c>
      <c r="BI119" s="208">
        <f>-NPV('Life Cycle Cost Evaluation'!$M$1,BI35:BI$100)/(1+'Life Cycle Cost Evaluation'!$M$1)^($B34-'Life Cycle Cost Evaluation'!$M$4)</f>
        <v>0</v>
      </c>
      <c r="BJ119" s="208">
        <f>-NPV('Life Cycle Cost Evaluation'!$M$1,BJ35:BJ$100)/(1+'Life Cycle Cost Evaluation'!$M$1)^($B34-'Life Cycle Cost Evaluation'!$M$4)</f>
        <v>0</v>
      </c>
      <c r="BK119" s="208">
        <f>-NPV('Life Cycle Cost Evaluation'!$M$1,BK35:BK$100)/(1+'Life Cycle Cost Evaluation'!$M$1)^($B34-'Life Cycle Cost Evaluation'!$M$4)</f>
        <v>0</v>
      </c>
      <c r="BL119" s="208">
        <f>-NPV('Life Cycle Cost Evaluation'!$M$1,BL35:BL$100)/(1+'Life Cycle Cost Evaluation'!$M$1)^($B34-'Life Cycle Cost Evaluation'!$M$4)</f>
        <v>0</v>
      </c>
      <c r="BM119" s="208">
        <f>-NPV('Life Cycle Cost Evaluation'!$M$1,BM35:BM$100)/(1+'Life Cycle Cost Evaluation'!$M$1)^($B34-'Life Cycle Cost Evaluation'!$M$4)</f>
        <v>0</v>
      </c>
      <c r="BN119" s="208">
        <f>-NPV('Life Cycle Cost Evaluation'!$M$1,BN35:BN$100)/(1+'Life Cycle Cost Evaluation'!$M$1)^($B34-'Life Cycle Cost Evaluation'!$M$4)</f>
        <v>0</v>
      </c>
      <c r="BO119" s="208">
        <f>-NPV('Life Cycle Cost Evaluation'!$M$1,BO35:BO$100)/(1+'Life Cycle Cost Evaluation'!$M$1)^($B34-'Life Cycle Cost Evaluation'!$M$4)</f>
        <v>0</v>
      </c>
      <c r="BP119" s="208">
        <f>-NPV('Life Cycle Cost Evaluation'!$M$1,BP35:BP$100)/(1+'Life Cycle Cost Evaluation'!$M$1)^($B34-'Life Cycle Cost Evaluation'!$M$4)</f>
        <v>0</v>
      </c>
      <c r="BQ119" s="208">
        <f>-NPV('Life Cycle Cost Evaluation'!$M$1,BQ35:BQ$100)/(1+'Life Cycle Cost Evaluation'!$M$1)^($B34-'Life Cycle Cost Evaluation'!$M$4)</f>
        <v>0</v>
      </c>
      <c r="BR119" s="208">
        <f>-NPV('Life Cycle Cost Evaluation'!$M$1,BR35:BR$100)/(1+'Life Cycle Cost Evaluation'!$M$1)^($B34-'Life Cycle Cost Evaluation'!$M$4)</f>
        <v>0</v>
      </c>
      <c r="BS119" s="208">
        <f>-NPV('Life Cycle Cost Evaluation'!$M$1,BS35:BS$100)/(1+'Life Cycle Cost Evaluation'!$M$1)^($B34-'Life Cycle Cost Evaluation'!$M$4)</f>
        <v>0</v>
      </c>
      <c r="BT119" s="208">
        <f>-NPV('Life Cycle Cost Evaluation'!$M$1,BT35:BT$100)/(1+'Life Cycle Cost Evaluation'!$M$1)^($B34-'Life Cycle Cost Evaluation'!$M$4)</f>
        <v>0</v>
      </c>
      <c r="BU119" s="208">
        <f>-NPV('Life Cycle Cost Evaluation'!$M$1,BU35:BU$100)/(1+'Life Cycle Cost Evaluation'!$M$1)^($B34-'Life Cycle Cost Evaluation'!$M$4)</f>
        <v>0</v>
      </c>
      <c r="BV119" s="208">
        <f>-NPV('Life Cycle Cost Evaluation'!$M$1,BV35:BV$100)/(1+'Life Cycle Cost Evaluation'!$M$1)^($B34-'Life Cycle Cost Evaluation'!$M$4)</f>
        <v>0</v>
      </c>
      <c r="BW119" s="208">
        <f>-NPV('Life Cycle Cost Evaluation'!$M$1,BW35:BW$100)/(1+'Life Cycle Cost Evaluation'!$M$1)^($B34-'Life Cycle Cost Evaluation'!$M$4)</f>
        <v>0</v>
      </c>
      <c r="BX119" s="208">
        <f>-NPV('Life Cycle Cost Evaluation'!$M$1,BX35:BX$100)/(1+'Life Cycle Cost Evaluation'!$M$1)^($B34-'Life Cycle Cost Evaluation'!$M$4)</f>
        <v>0</v>
      </c>
      <c r="BY119" s="208">
        <f>-NPV('Life Cycle Cost Evaluation'!$M$1,BY35:BY$100)/(1+'Life Cycle Cost Evaluation'!$M$1)^($B34-'Life Cycle Cost Evaluation'!$M$4)</f>
        <v>0</v>
      </c>
      <c r="BZ119" s="208">
        <f>-NPV('Life Cycle Cost Evaluation'!$M$1,BZ35:BZ$100)/(1+'Life Cycle Cost Evaluation'!$M$1)^($B34-'Life Cycle Cost Evaluation'!$M$4)</f>
        <v>0</v>
      </c>
      <c r="CA119" s="208">
        <f>-NPV('Life Cycle Cost Evaluation'!$M$1,CA35:CA$100)/(1+'Life Cycle Cost Evaluation'!$M$1)^($B34-'Life Cycle Cost Evaluation'!$M$4)</f>
        <v>0</v>
      </c>
      <c r="CB119" s="208">
        <f>-NPV('Life Cycle Cost Evaluation'!$M$1,CB35:CB$100)/(1+'Life Cycle Cost Evaluation'!$M$1)^($B34-'Life Cycle Cost Evaluation'!$M$4)</f>
        <v>0</v>
      </c>
      <c r="CC119" s="208">
        <f>-NPV('Life Cycle Cost Evaluation'!$M$1,CC35:CC$100)/(1+'Life Cycle Cost Evaluation'!$M$1)^($B34-'Life Cycle Cost Evaluation'!$M$4)</f>
        <v>0</v>
      </c>
      <c r="CD119" s="208">
        <f>-NPV('Life Cycle Cost Evaluation'!$M$1,CD35:CD$100)/(1+'Life Cycle Cost Evaluation'!$M$1)^($B34-'Life Cycle Cost Evaluation'!$M$4)</f>
        <v>0</v>
      </c>
      <c r="CE119" s="208">
        <f>-NPV('Life Cycle Cost Evaluation'!$M$1,CE35:CE$100)/(1+'Life Cycle Cost Evaluation'!$M$1)^($B34-'Life Cycle Cost Evaluation'!$M$4)</f>
        <v>0</v>
      </c>
      <c r="CF119" s="208">
        <f>-NPV('Life Cycle Cost Evaluation'!$M$1,CF35:CF$100)/(1+'Life Cycle Cost Evaluation'!$M$1)^($B34-'Life Cycle Cost Evaluation'!$M$4)</f>
        <v>0</v>
      </c>
      <c r="CG119" s="208">
        <f>SUM(D119:R119)</f>
        <v>0</v>
      </c>
    </row>
    <row r="120" spans="2:88" x14ac:dyDescent="0.2">
      <c r="B120" s="86">
        <f t="shared" si="125"/>
        <v>2042</v>
      </c>
      <c r="C120" s="208"/>
      <c r="D120" s="208">
        <f>-NPV('Life Cycle Cost Evaluation'!$M$1,D36:D$100)/(1+'Life Cycle Cost Evaluation'!$M$1)^($B35-'Life Cycle Cost Evaluation'!$M$4)</f>
        <v>0</v>
      </c>
      <c r="E120" s="208">
        <f>-NPV('Life Cycle Cost Evaluation'!$M$1,E36:E$100)/(1+'Life Cycle Cost Evaluation'!$M$1)^($B35-'Life Cycle Cost Evaluation'!$M$4)</f>
        <v>0</v>
      </c>
      <c r="F120" s="208">
        <f>-NPV('Life Cycle Cost Evaluation'!$M$1,F36:F$100)/(1+'Life Cycle Cost Evaluation'!$M$1)^($B35-'Life Cycle Cost Evaluation'!$M$4)</f>
        <v>0</v>
      </c>
      <c r="G120" s="208">
        <f>-NPV('Life Cycle Cost Evaluation'!$M$1,G36:G$100)/(1+'Life Cycle Cost Evaluation'!$M$1)^($B35-'Life Cycle Cost Evaluation'!$M$4)</f>
        <v>0</v>
      </c>
      <c r="H120" s="208">
        <f>-NPV('Life Cycle Cost Evaluation'!$M$1,H36:H$100)/(1+'Life Cycle Cost Evaluation'!$M$1)^($B35-'Life Cycle Cost Evaluation'!$M$4)</f>
        <v>0</v>
      </c>
      <c r="I120" s="208">
        <f>-NPV('Life Cycle Cost Evaluation'!$M$1,I36:I$100)/(1+'Life Cycle Cost Evaluation'!$M$1)^($B35-'Life Cycle Cost Evaluation'!$M$4)</f>
        <v>0</v>
      </c>
      <c r="J120" s="208">
        <f>-NPV('Life Cycle Cost Evaluation'!$M$1,J36:J$100)/(1+'Life Cycle Cost Evaluation'!$M$1)^($B35-'Life Cycle Cost Evaluation'!$M$4)</f>
        <v>0</v>
      </c>
      <c r="K120" s="208">
        <f>-NPV('Life Cycle Cost Evaluation'!$M$1,K36:K$100)/(1+'Life Cycle Cost Evaluation'!$M$1)^($B35-'Life Cycle Cost Evaluation'!$M$4)</f>
        <v>0</v>
      </c>
      <c r="L120" s="208">
        <f>-NPV('Life Cycle Cost Evaluation'!$M$1,L36:L$100)/(1+'Life Cycle Cost Evaluation'!$M$1)^($B35-'Life Cycle Cost Evaluation'!$M$4)</f>
        <v>0</v>
      </c>
      <c r="M120" s="208">
        <f>-NPV('Life Cycle Cost Evaluation'!$M$1,M36:M$100)/(1+'Life Cycle Cost Evaluation'!$M$1)^($B35-'Life Cycle Cost Evaluation'!$M$4)</f>
        <v>0</v>
      </c>
      <c r="N120" s="208">
        <f>-NPV('Life Cycle Cost Evaluation'!$M$1,N36:N$100)/(1+'Life Cycle Cost Evaluation'!$M$1)^($B35-'Life Cycle Cost Evaluation'!$M$4)</f>
        <v>0</v>
      </c>
      <c r="O120" s="208">
        <f>-NPV('Life Cycle Cost Evaluation'!$M$1,O36:O$100)/(1+'Life Cycle Cost Evaluation'!$M$1)^($B35-'Life Cycle Cost Evaluation'!$M$4)</f>
        <v>0</v>
      </c>
      <c r="P120" s="208">
        <f>-NPV('Life Cycle Cost Evaluation'!$M$1,P36:P$100)/(1+'Life Cycle Cost Evaluation'!$M$1)^($B35-'Life Cycle Cost Evaluation'!$M$4)</f>
        <v>0</v>
      </c>
      <c r="Q120" s="208">
        <f>-NPV('Life Cycle Cost Evaluation'!$M$1,Q36:Q$100)/(1+'Life Cycle Cost Evaluation'!$M$1)^($B35-'Life Cycle Cost Evaluation'!$M$4)</f>
        <v>0</v>
      </c>
      <c r="R120" s="208">
        <f>-NPV('Life Cycle Cost Evaluation'!$M$1,R36:R$100)/(1+'Life Cycle Cost Evaluation'!$M$1)^($B35-'Life Cycle Cost Evaluation'!$M$4)</f>
        <v>0</v>
      </c>
      <c r="S120" s="208">
        <f>-NPV('Life Cycle Cost Evaluation'!$M$1,S36:S$100)/(1+'Life Cycle Cost Evaluation'!$M$1)^($B35-'Life Cycle Cost Evaluation'!$M$4)</f>
        <v>0</v>
      </c>
      <c r="T120" s="208">
        <f>-NPV('Life Cycle Cost Evaluation'!$M$1,T36:T$100)/(1+'Life Cycle Cost Evaluation'!$M$1)^($B35-'Life Cycle Cost Evaluation'!$M$4)</f>
        <v>0</v>
      </c>
      <c r="U120" s="208">
        <f>-NPV('Life Cycle Cost Evaluation'!$M$1,U36:U$100)/(1+'Life Cycle Cost Evaluation'!$M$1)^($B35-'Life Cycle Cost Evaluation'!$M$4)</f>
        <v>0</v>
      </c>
      <c r="V120" s="208">
        <f>-NPV('Life Cycle Cost Evaluation'!$M$1,V36:V$100)/(1+'Life Cycle Cost Evaluation'!$M$1)^($B35-'Life Cycle Cost Evaluation'!$M$4)</f>
        <v>0</v>
      </c>
      <c r="W120" s="208">
        <f>-NPV('Life Cycle Cost Evaluation'!$M$1,W36:W$100)/(1+'Life Cycle Cost Evaluation'!$M$1)^($B35-'Life Cycle Cost Evaluation'!$M$4)</f>
        <v>0</v>
      </c>
      <c r="X120" s="208">
        <f>-NPV('Life Cycle Cost Evaluation'!$M$1,X36:X$100)/(1+'Life Cycle Cost Evaluation'!$M$1)^($B35-'Life Cycle Cost Evaluation'!$M$4)</f>
        <v>0</v>
      </c>
      <c r="Y120" s="208">
        <f>-NPV('Life Cycle Cost Evaluation'!$M$1,Y36:Y$100)/(1+'Life Cycle Cost Evaluation'!$M$1)^($B35-'Life Cycle Cost Evaluation'!$M$4)</f>
        <v>0</v>
      </c>
      <c r="Z120" s="208">
        <f>-NPV('Life Cycle Cost Evaluation'!$M$1,Z36:Z$100)/(1+'Life Cycle Cost Evaluation'!$M$1)^($B35-'Life Cycle Cost Evaluation'!$M$4)</f>
        <v>0</v>
      </c>
      <c r="AA120" s="208">
        <f>-NPV('Life Cycle Cost Evaluation'!$M$1,AA36:AA$100)/(1+'Life Cycle Cost Evaluation'!$M$1)^($B35-'Life Cycle Cost Evaluation'!$M$4)</f>
        <v>0</v>
      </c>
      <c r="AB120" s="208">
        <f>-NPV('Life Cycle Cost Evaluation'!$M$1,AB36:AB$100)/(1+'Life Cycle Cost Evaluation'!$M$1)^($B35-'Life Cycle Cost Evaluation'!$M$4)</f>
        <v>0</v>
      </c>
      <c r="AC120" s="208">
        <f>-NPV('Life Cycle Cost Evaluation'!$M$1,AC36:AC$100)/(1+'Life Cycle Cost Evaluation'!$M$1)^($B35-'Life Cycle Cost Evaluation'!$M$4)</f>
        <v>0</v>
      </c>
      <c r="AD120" s="208">
        <f>-NPV('Life Cycle Cost Evaluation'!$M$1,AD36:AD$100)/(1+'Life Cycle Cost Evaluation'!$M$1)^($B35-'Life Cycle Cost Evaluation'!$M$4)</f>
        <v>0</v>
      </c>
      <c r="AE120" s="208">
        <f>-NPV('Life Cycle Cost Evaluation'!$M$1,AE36:AE$100)/(1+'Life Cycle Cost Evaluation'!$M$1)^($B35-'Life Cycle Cost Evaluation'!$M$4)</f>
        <v>0</v>
      </c>
      <c r="AF120" s="208">
        <f>-NPV('Life Cycle Cost Evaluation'!$M$1,AF36:AF$100)/(1+'Life Cycle Cost Evaluation'!$M$1)^($B35-'Life Cycle Cost Evaluation'!$M$4)</f>
        <v>0</v>
      </c>
      <c r="AG120" s="208">
        <f>-NPV('Life Cycle Cost Evaluation'!$M$1,AG36:AG$100)/(1+'Life Cycle Cost Evaluation'!$M$1)^($B35-'Life Cycle Cost Evaluation'!$M$4)</f>
        <v>0</v>
      </c>
      <c r="AH120" s="208">
        <f>-NPV('Life Cycle Cost Evaluation'!$M$1,AH36:AH$100)/(1+'Life Cycle Cost Evaluation'!$M$1)^($B35-'Life Cycle Cost Evaluation'!$M$4)</f>
        <v>0</v>
      </c>
      <c r="AI120" s="208">
        <f>-NPV('Life Cycle Cost Evaluation'!$M$1,AI36:AI$100)/(1+'Life Cycle Cost Evaluation'!$M$1)^($B35-'Life Cycle Cost Evaluation'!$M$4)</f>
        <v>0</v>
      </c>
      <c r="AJ120" s="208">
        <f>-NPV('Life Cycle Cost Evaluation'!$M$1,AJ36:AJ$100)/(1+'Life Cycle Cost Evaluation'!$M$1)^($B35-'Life Cycle Cost Evaluation'!$M$4)</f>
        <v>0</v>
      </c>
      <c r="AK120" s="208">
        <f>-NPV('Life Cycle Cost Evaluation'!$M$1,AK36:AK$100)/(1+'Life Cycle Cost Evaluation'!$M$1)^($B35-'Life Cycle Cost Evaluation'!$M$4)</f>
        <v>0</v>
      </c>
      <c r="AL120" s="208">
        <f>-NPV('Life Cycle Cost Evaluation'!$M$1,AL36:AL$100)/(1+'Life Cycle Cost Evaluation'!$M$1)^($B35-'Life Cycle Cost Evaluation'!$M$4)</f>
        <v>0</v>
      </c>
      <c r="AM120" s="208">
        <f>-NPV('Life Cycle Cost Evaluation'!$M$1,AM36:AM$100)/(1+'Life Cycle Cost Evaluation'!$M$1)^($B35-'Life Cycle Cost Evaluation'!$M$4)</f>
        <v>0</v>
      </c>
      <c r="AN120" s="208">
        <f>-NPV('Life Cycle Cost Evaluation'!$M$1,AN36:AN$100)/(1+'Life Cycle Cost Evaluation'!$M$1)^($B35-'Life Cycle Cost Evaluation'!$M$4)</f>
        <v>0</v>
      </c>
      <c r="AO120" s="208">
        <f>-NPV('Life Cycle Cost Evaluation'!$M$1,AO36:AO$100)/(1+'Life Cycle Cost Evaluation'!$M$1)^($B35-'Life Cycle Cost Evaluation'!$M$4)</f>
        <v>0</v>
      </c>
      <c r="AP120" s="208">
        <f>-NPV('Life Cycle Cost Evaluation'!$M$1,AP36:AP$100)/(1+'Life Cycle Cost Evaluation'!$M$1)^($B35-'Life Cycle Cost Evaluation'!$M$4)</f>
        <v>0</v>
      </c>
      <c r="AQ120" s="208">
        <f>-NPV('Life Cycle Cost Evaluation'!$M$1,AQ36:AQ$100)/(1+'Life Cycle Cost Evaluation'!$M$1)^($B35-'Life Cycle Cost Evaluation'!$M$4)</f>
        <v>0</v>
      </c>
      <c r="AR120" s="208">
        <f>-NPV('Life Cycle Cost Evaluation'!$M$1,AR36:AR$100)/(1+'Life Cycle Cost Evaluation'!$M$1)^($B35-'Life Cycle Cost Evaluation'!$M$4)</f>
        <v>0</v>
      </c>
      <c r="AS120" s="208">
        <f>-NPV('Life Cycle Cost Evaluation'!$M$1,AS36:AS$100)/(1+'Life Cycle Cost Evaluation'!$M$1)^($B35-'Life Cycle Cost Evaluation'!$M$4)</f>
        <v>0</v>
      </c>
      <c r="AT120" s="208">
        <f>-NPV('Life Cycle Cost Evaluation'!$M$1,AT36:AT$100)/(1+'Life Cycle Cost Evaluation'!$M$1)^($B35-'Life Cycle Cost Evaluation'!$M$4)</f>
        <v>0</v>
      </c>
      <c r="AU120" s="208">
        <f>-NPV('Life Cycle Cost Evaluation'!$M$1,AU36:AU$100)/(1+'Life Cycle Cost Evaluation'!$M$1)^($B35-'Life Cycle Cost Evaluation'!$M$4)</f>
        <v>0</v>
      </c>
      <c r="AV120" s="208">
        <f>-NPV('Life Cycle Cost Evaluation'!$M$1,AV36:AV$100)/(1+'Life Cycle Cost Evaluation'!$M$1)^($B35-'Life Cycle Cost Evaluation'!$M$4)</f>
        <v>0</v>
      </c>
      <c r="AW120" s="208">
        <f>-NPV('Life Cycle Cost Evaluation'!$M$1,AW36:AW$100)/(1+'Life Cycle Cost Evaluation'!$M$1)^($B35-'Life Cycle Cost Evaluation'!$M$4)</f>
        <v>0</v>
      </c>
      <c r="AX120" s="208">
        <f>-NPV('Life Cycle Cost Evaluation'!$M$1,AX36:AX$100)/(1+'Life Cycle Cost Evaluation'!$M$1)^($B35-'Life Cycle Cost Evaluation'!$M$4)</f>
        <v>0</v>
      </c>
      <c r="AY120" s="208">
        <f>-NPV('Life Cycle Cost Evaluation'!$M$1,AY36:AY$100)/(1+'Life Cycle Cost Evaluation'!$M$1)^($B35-'Life Cycle Cost Evaluation'!$M$4)</f>
        <v>0</v>
      </c>
      <c r="AZ120" s="208">
        <f>-NPV('Life Cycle Cost Evaluation'!$M$1,AZ36:AZ$100)/(1+'Life Cycle Cost Evaluation'!$M$1)^($B35-'Life Cycle Cost Evaluation'!$M$4)</f>
        <v>0</v>
      </c>
      <c r="BA120" s="208">
        <f>-NPV('Life Cycle Cost Evaluation'!$M$1,BA36:BA$100)/(1+'Life Cycle Cost Evaluation'!$M$1)^($B35-'Life Cycle Cost Evaluation'!$M$4)</f>
        <v>0</v>
      </c>
      <c r="BB120" s="208">
        <f>-NPV('Life Cycle Cost Evaluation'!$M$1,BB36:BB$100)/(1+'Life Cycle Cost Evaluation'!$M$1)^($B35-'Life Cycle Cost Evaluation'!$M$4)</f>
        <v>0</v>
      </c>
      <c r="BC120" s="208">
        <f>-NPV('Life Cycle Cost Evaluation'!$M$1,BC36:BC$100)/(1+'Life Cycle Cost Evaluation'!$M$1)^($B35-'Life Cycle Cost Evaluation'!$M$4)</f>
        <v>0</v>
      </c>
      <c r="BD120" s="208">
        <f>-NPV('Life Cycle Cost Evaluation'!$M$1,BD36:BD$100)/(1+'Life Cycle Cost Evaluation'!$M$1)^($B35-'Life Cycle Cost Evaluation'!$M$4)</f>
        <v>0</v>
      </c>
      <c r="BE120" s="208">
        <f>-NPV('Life Cycle Cost Evaluation'!$M$1,BE36:BE$100)/(1+'Life Cycle Cost Evaluation'!$M$1)^($B35-'Life Cycle Cost Evaluation'!$M$4)</f>
        <v>0</v>
      </c>
      <c r="BF120" s="208">
        <f>-NPV('Life Cycle Cost Evaluation'!$M$1,BF36:BF$100)/(1+'Life Cycle Cost Evaluation'!$M$1)^($B35-'Life Cycle Cost Evaluation'!$M$4)</f>
        <v>0</v>
      </c>
      <c r="BG120" s="208">
        <f>-NPV('Life Cycle Cost Evaluation'!$M$1,BG36:BG$100)/(1+'Life Cycle Cost Evaluation'!$M$1)^($B35-'Life Cycle Cost Evaluation'!$M$4)</f>
        <v>0</v>
      </c>
      <c r="BH120" s="208">
        <f>-NPV('Life Cycle Cost Evaluation'!$M$1,BH36:BH$100)/(1+'Life Cycle Cost Evaluation'!$M$1)^($B35-'Life Cycle Cost Evaluation'!$M$4)</f>
        <v>0</v>
      </c>
      <c r="BI120" s="208">
        <f>-NPV('Life Cycle Cost Evaluation'!$M$1,BI36:BI$100)/(1+'Life Cycle Cost Evaluation'!$M$1)^($B35-'Life Cycle Cost Evaluation'!$M$4)</f>
        <v>0</v>
      </c>
      <c r="BJ120" s="208">
        <f>-NPV('Life Cycle Cost Evaluation'!$M$1,BJ36:BJ$100)/(1+'Life Cycle Cost Evaluation'!$M$1)^($B35-'Life Cycle Cost Evaluation'!$M$4)</f>
        <v>0</v>
      </c>
      <c r="BK120" s="208">
        <f>-NPV('Life Cycle Cost Evaluation'!$M$1,BK36:BK$100)/(1+'Life Cycle Cost Evaluation'!$M$1)^($B35-'Life Cycle Cost Evaluation'!$M$4)</f>
        <v>0</v>
      </c>
      <c r="BL120" s="208">
        <f>-NPV('Life Cycle Cost Evaluation'!$M$1,BL36:BL$100)/(1+'Life Cycle Cost Evaluation'!$M$1)^($B35-'Life Cycle Cost Evaluation'!$M$4)</f>
        <v>0</v>
      </c>
      <c r="BM120" s="208">
        <f>-NPV('Life Cycle Cost Evaluation'!$M$1,BM36:BM$100)/(1+'Life Cycle Cost Evaluation'!$M$1)^($B35-'Life Cycle Cost Evaluation'!$M$4)</f>
        <v>0</v>
      </c>
      <c r="BN120" s="208">
        <f>-NPV('Life Cycle Cost Evaluation'!$M$1,BN36:BN$100)/(1+'Life Cycle Cost Evaluation'!$M$1)^($B35-'Life Cycle Cost Evaluation'!$M$4)</f>
        <v>0</v>
      </c>
      <c r="BO120" s="208">
        <f>-NPV('Life Cycle Cost Evaluation'!$M$1,BO36:BO$100)/(1+'Life Cycle Cost Evaluation'!$M$1)^($B35-'Life Cycle Cost Evaluation'!$M$4)</f>
        <v>0</v>
      </c>
      <c r="BP120" s="208">
        <f>-NPV('Life Cycle Cost Evaluation'!$M$1,BP36:BP$100)/(1+'Life Cycle Cost Evaluation'!$M$1)^($B35-'Life Cycle Cost Evaluation'!$M$4)</f>
        <v>0</v>
      </c>
      <c r="BQ120" s="208">
        <f>-NPV('Life Cycle Cost Evaluation'!$M$1,BQ36:BQ$100)/(1+'Life Cycle Cost Evaluation'!$M$1)^($B35-'Life Cycle Cost Evaluation'!$M$4)</f>
        <v>0</v>
      </c>
      <c r="BR120" s="208">
        <f>-NPV('Life Cycle Cost Evaluation'!$M$1,BR36:BR$100)/(1+'Life Cycle Cost Evaluation'!$M$1)^($B35-'Life Cycle Cost Evaluation'!$M$4)</f>
        <v>0</v>
      </c>
      <c r="BS120" s="208">
        <f>-NPV('Life Cycle Cost Evaluation'!$M$1,BS36:BS$100)/(1+'Life Cycle Cost Evaluation'!$M$1)^($B35-'Life Cycle Cost Evaluation'!$M$4)</f>
        <v>0</v>
      </c>
      <c r="BT120" s="208">
        <f>-NPV('Life Cycle Cost Evaluation'!$M$1,BT36:BT$100)/(1+'Life Cycle Cost Evaluation'!$M$1)^($B35-'Life Cycle Cost Evaluation'!$M$4)</f>
        <v>0</v>
      </c>
      <c r="BU120" s="208">
        <f>-NPV('Life Cycle Cost Evaluation'!$M$1,BU36:BU$100)/(1+'Life Cycle Cost Evaluation'!$M$1)^($B35-'Life Cycle Cost Evaluation'!$M$4)</f>
        <v>0</v>
      </c>
      <c r="BV120" s="208">
        <f>-NPV('Life Cycle Cost Evaluation'!$M$1,BV36:BV$100)/(1+'Life Cycle Cost Evaluation'!$M$1)^($B35-'Life Cycle Cost Evaluation'!$M$4)</f>
        <v>0</v>
      </c>
      <c r="BW120" s="208">
        <f>-NPV('Life Cycle Cost Evaluation'!$M$1,BW36:BW$100)/(1+'Life Cycle Cost Evaluation'!$M$1)^($B35-'Life Cycle Cost Evaluation'!$M$4)</f>
        <v>0</v>
      </c>
      <c r="BX120" s="208">
        <f>-NPV('Life Cycle Cost Evaluation'!$M$1,BX36:BX$100)/(1+'Life Cycle Cost Evaluation'!$M$1)^($B35-'Life Cycle Cost Evaluation'!$M$4)</f>
        <v>0</v>
      </c>
      <c r="BY120" s="208">
        <f>-NPV('Life Cycle Cost Evaluation'!$M$1,BY36:BY$100)/(1+'Life Cycle Cost Evaluation'!$M$1)^($B35-'Life Cycle Cost Evaluation'!$M$4)</f>
        <v>0</v>
      </c>
      <c r="BZ120" s="208">
        <f>-NPV('Life Cycle Cost Evaluation'!$M$1,BZ36:BZ$100)/(1+'Life Cycle Cost Evaluation'!$M$1)^($B35-'Life Cycle Cost Evaluation'!$M$4)</f>
        <v>0</v>
      </c>
      <c r="CA120" s="208">
        <f>-NPV('Life Cycle Cost Evaluation'!$M$1,CA36:CA$100)/(1+'Life Cycle Cost Evaluation'!$M$1)^($B35-'Life Cycle Cost Evaluation'!$M$4)</f>
        <v>0</v>
      </c>
      <c r="CB120" s="208">
        <f>-NPV('Life Cycle Cost Evaluation'!$M$1,CB36:CB$100)/(1+'Life Cycle Cost Evaluation'!$M$1)^($B35-'Life Cycle Cost Evaluation'!$M$4)</f>
        <v>0</v>
      </c>
      <c r="CC120" s="208">
        <f>-NPV('Life Cycle Cost Evaluation'!$M$1,CC36:CC$100)/(1+'Life Cycle Cost Evaluation'!$M$1)^($B35-'Life Cycle Cost Evaluation'!$M$4)</f>
        <v>0</v>
      </c>
      <c r="CD120" s="208">
        <f>-NPV('Life Cycle Cost Evaluation'!$M$1,CD36:CD$100)/(1+'Life Cycle Cost Evaluation'!$M$1)^($B35-'Life Cycle Cost Evaluation'!$M$4)</f>
        <v>0</v>
      </c>
      <c r="CE120" s="208">
        <f>-NPV('Life Cycle Cost Evaluation'!$M$1,CE36:CE$100)/(1+'Life Cycle Cost Evaluation'!$M$1)^($B35-'Life Cycle Cost Evaluation'!$M$4)</f>
        <v>0</v>
      </c>
      <c r="CF120" s="208">
        <f>-NPV('Life Cycle Cost Evaluation'!$M$1,CF36:CF$100)/(1+'Life Cycle Cost Evaluation'!$M$1)^($B35-'Life Cycle Cost Evaluation'!$M$4)</f>
        <v>0</v>
      </c>
      <c r="CG120" s="208">
        <f>SUM(D120:S120)</f>
        <v>0</v>
      </c>
    </row>
    <row r="121" spans="2:88" x14ac:dyDescent="0.2">
      <c r="B121" s="86">
        <f t="shared" si="125"/>
        <v>2043</v>
      </c>
      <c r="C121" s="208"/>
      <c r="D121" s="208">
        <f>-NPV('Life Cycle Cost Evaluation'!$M$1,D37:D$100)/(1+'Life Cycle Cost Evaluation'!$M$1)^($B36-'Life Cycle Cost Evaluation'!$M$4)</f>
        <v>0</v>
      </c>
      <c r="E121" s="208">
        <f>-NPV('Life Cycle Cost Evaluation'!$M$1,E37:E$100)/(1+'Life Cycle Cost Evaluation'!$M$1)^($B36-'Life Cycle Cost Evaluation'!$M$4)</f>
        <v>0</v>
      </c>
      <c r="F121" s="208">
        <f>-NPV('Life Cycle Cost Evaluation'!$M$1,F37:F$100)/(1+'Life Cycle Cost Evaluation'!$M$1)^($B36-'Life Cycle Cost Evaluation'!$M$4)</f>
        <v>0</v>
      </c>
      <c r="G121" s="208">
        <f>-NPV('Life Cycle Cost Evaluation'!$M$1,G37:G$100)/(1+'Life Cycle Cost Evaluation'!$M$1)^($B36-'Life Cycle Cost Evaluation'!$M$4)</f>
        <v>0</v>
      </c>
      <c r="H121" s="208">
        <f>-NPV('Life Cycle Cost Evaluation'!$M$1,H37:H$100)/(1+'Life Cycle Cost Evaluation'!$M$1)^($B36-'Life Cycle Cost Evaluation'!$M$4)</f>
        <v>0</v>
      </c>
      <c r="I121" s="208">
        <f>-NPV('Life Cycle Cost Evaluation'!$M$1,I37:I$100)/(1+'Life Cycle Cost Evaluation'!$M$1)^($B36-'Life Cycle Cost Evaluation'!$M$4)</f>
        <v>0</v>
      </c>
      <c r="J121" s="208">
        <f>-NPV('Life Cycle Cost Evaluation'!$M$1,J37:J$100)/(1+'Life Cycle Cost Evaluation'!$M$1)^($B36-'Life Cycle Cost Evaluation'!$M$4)</f>
        <v>0</v>
      </c>
      <c r="K121" s="208">
        <f>-NPV('Life Cycle Cost Evaluation'!$M$1,K37:K$100)/(1+'Life Cycle Cost Evaluation'!$M$1)^($B36-'Life Cycle Cost Evaluation'!$M$4)</f>
        <v>0</v>
      </c>
      <c r="L121" s="208">
        <f>-NPV('Life Cycle Cost Evaluation'!$M$1,L37:L$100)/(1+'Life Cycle Cost Evaluation'!$M$1)^($B36-'Life Cycle Cost Evaluation'!$M$4)</f>
        <v>0</v>
      </c>
      <c r="M121" s="208">
        <f>-NPV('Life Cycle Cost Evaluation'!$M$1,M37:M$100)/(1+'Life Cycle Cost Evaluation'!$M$1)^($B36-'Life Cycle Cost Evaluation'!$M$4)</f>
        <v>0</v>
      </c>
      <c r="N121" s="208">
        <f>-NPV('Life Cycle Cost Evaluation'!$M$1,N37:N$100)/(1+'Life Cycle Cost Evaluation'!$M$1)^($B36-'Life Cycle Cost Evaluation'!$M$4)</f>
        <v>0</v>
      </c>
      <c r="O121" s="208">
        <f>-NPV('Life Cycle Cost Evaluation'!$M$1,O37:O$100)/(1+'Life Cycle Cost Evaluation'!$M$1)^($B36-'Life Cycle Cost Evaluation'!$M$4)</f>
        <v>0</v>
      </c>
      <c r="P121" s="208">
        <f>-NPV('Life Cycle Cost Evaluation'!$M$1,P37:P$100)/(1+'Life Cycle Cost Evaluation'!$M$1)^($B36-'Life Cycle Cost Evaluation'!$M$4)</f>
        <v>0</v>
      </c>
      <c r="Q121" s="208">
        <f>-NPV('Life Cycle Cost Evaluation'!$M$1,Q37:Q$100)/(1+'Life Cycle Cost Evaluation'!$M$1)^($B36-'Life Cycle Cost Evaluation'!$M$4)</f>
        <v>0</v>
      </c>
      <c r="R121" s="208">
        <f>-NPV('Life Cycle Cost Evaluation'!$M$1,R37:R$100)/(1+'Life Cycle Cost Evaluation'!$M$1)^($B36-'Life Cycle Cost Evaluation'!$M$4)</f>
        <v>0</v>
      </c>
      <c r="S121" s="208">
        <f>-NPV('Life Cycle Cost Evaluation'!$M$1,S37:S$100)/(1+'Life Cycle Cost Evaluation'!$M$1)^($B36-'Life Cycle Cost Evaluation'!$M$4)</f>
        <v>0</v>
      </c>
      <c r="T121" s="208">
        <f>-NPV('Life Cycle Cost Evaluation'!$M$1,T37:T$100)/(1+'Life Cycle Cost Evaluation'!$M$1)^($B36-'Life Cycle Cost Evaluation'!$M$4)</f>
        <v>0</v>
      </c>
      <c r="U121" s="208">
        <f>-NPV('Life Cycle Cost Evaluation'!$M$1,U37:U$100)/(1+'Life Cycle Cost Evaluation'!$M$1)^($B36-'Life Cycle Cost Evaluation'!$M$4)</f>
        <v>0</v>
      </c>
      <c r="V121" s="208">
        <f>-NPV('Life Cycle Cost Evaluation'!$M$1,V37:V$100)/(1+'Life Cycle Cost Evaluation'!$M$1)^($B36-'Life Cycle Cost Evaluation'!$M$4)</f>
        <v>0</v>
      </c>
      <c r="W121" s="208">
        <f>-NPV('Life Cycle Cost Evaluation'!$M$1,W37:W$100)/(1+'Life Cycle Cost Evaluation'!$M$1)^($B36-'Life Cycle Cost Evaluation'!$M$4)</f>
        <v>0</v>
      </c>
      <c r="X121" s="208">
        <f>-NPV('Life Cycle Cost Evaluation'!$M$1,X37:X$100)/(1+'Life Cycle Cost Evaluation'!$M$1)^($B36-'Life Cycle Cost Evaluation'!$M$4)</f>
        <v>0</v>
      </c>
      <c r="Y121" s="208">
        <f>-NPV('Life Cycle Cost Evaluation'!$M$1,Y37:Y$100)/(1+'Life Cycle Cost Evaluation'!$M$1)^($B36-'Life Cycle Cost Evaluation'!$M$4)</f>
        <v>0</v>
      </c>
      <c r="Z121" s="208">
        <f>-NPV('Life Cycle Cost Evaluation'!$M$1,Z37:Z$100)/(1+'Life Cycle Cost Evaluation'!$M$1)^($B36-'Life Cycle Cost Evaluation'!$M$4)</f>
        <v>0</v>
      </c>
      <c r="AA121" s="208">
        <f>-NPV('Life Cycle Cost Evaluation'!$M$1,AA37:AA$100)/(1+'Life Cycle Cost Evaluation'!$M$1)^($B36-'Life Cycle Cost Evaluation'!$M$4)</f>
        <v>0</v>
      </c>
      <c r="AB121" s="208">
        <f>-NPV('Life Cycle Cost Evaluation'!$M$1,AB37:AB$100)/(1+'Life Cycle Cost Evaluation'!$M$1)^($B36-'Life Cycle Cost Evaluation'!$M$4)</f>
        <v>0</v>
      </c>
      <c r="AC121" s="208">
        <f>-NPV('Life Cycle Cost Evaluation'!$M$1,AC37:AC$100)/(1+'Life Cycle Cost Evaluation'!$M$1)^($B36-'Life Cycle Cost Evaluation'!$M$4)</f>
        <v>0</v>
      </c>
      <c r="AD121" s="208">
        <f>-NPV('Life Cycle Cost Evaluation'!$M$1,AD37:AD$100)/(1+'Life Cycle Cost Evaluation'!$M$1)^($B36-'Life Cycle Cost Evaluation'!$M$4)</f>
        <v>0</v>
      </c>
      <c r="AE121" s="208">
        <f>-NPV('Life Cycle Cost Evaluation'!$M$1,AE37:AE$100)/(1+'Life Cycle Cost Evaluation'!$M$1)^($B36-'Life Cycle Cost Evaluation'!$M$4)</f>
        <v>0</v>
      </c>
      <c r="AF121" s="208">
        <f>-NPV('Life Cycle Cost Evaluation'!$M$1,AF37:AF$100)/(1+'Life Cycle Cost Evaluation'!$M$1)^($B36-'Life Cycle Cost Evaluation'!$M$4)</f>
        <v>0</v>
      </c>
      <c r="AG121" s="208">
        <f>-NPV('Life Cycle Cost Evaluation'!$M$1,AG37:AG$100)/(1+'Life Cycle Cost Evaluation'!$M$1)^($B36-'Life Cycle Cost Evaluation'!$M$4)</f>
        <v>0</v>
      </c>
      <c r="AH121" s="208">
        <f>-NPV('Life Cycle Cost Evaluation'!$M$1,AH37:AH$100)/(1+'Life Cycle Cost Evaluation'!$M$1)^($B36-'Life Cycle Cost Evaluation'!$M$4)</f>
        <v>0</v>
      </c>
      <c r="AI121" s="208">
        <f>-NPV('Life Cycle Cost Evaluation'!$M$1,AI37:AI$100)/(1+'Life Cycle Cost Evaluation'!$M$1)^($B36-'Life Cycle Cost Evaluation'!$M$4)</f>
        <v>0</v>
      </c>
      <c r="AJ121" s="208">
        <f>-NPV('Life Cycle Cost Evaluation'!$M$1,AJ37:AJ$100)/(1+'Life Cycle Cost Evaluation'!$M$1)^($B36-'Life Cycle Cost Evaluation'!$M$4)</f>
        <v>0</v>
      </c>
      <c r="AK121" s="208">
        <f>-NPV('Life Cycle Cost Evaluation'!$M$1,AK37:AK$100)/(1+'Life Cycle Cost Evaluation'!$M$1)^($B36-'Life Cycle Cost Evaluation'!$M$4)</f>
        <v>0</v>
      </c>
      <c r="AL121" s="208">
        <f>-NPV('Life Cycle Cost Evaluation'!$M$1,AL37:AL$100)/(1+'Life Cycle Cost Evaluation'!$M$1)^($B36-'Life Cycle Cost Evaluation'!$M$4)</f>
        <v>0</v>
      </c>
      <c r="AM121" s="208">
        <f>-NPV('Life Cycle Cost Evaluation'!$M$1,AM37:AM$100)/(1+'Life Cycle Cost Evaluation'!$M$1)^($B36-'Life Cycle Cost Evaluation'!$M$4)</f>
        <v>0</v>
      </c>
      <c r="AN121" s="208">
        <f>-NPV('Life Cycle Cost Evaluation'!$M$1,AN37:AN$100)/(1+'Life Cycle Cost Evaluation'!$M$1)^($B36-'Life Cycle Cost Evaluation'!$M$4)</f>
        <v>0</v>
      </c>
      <c r="AO121" s="208">
        <f>-NPV('Life Cycle Cost Evaluation'!$M$1,AO37:AO$100)/(1+'Life Cycle Cost Evaluation'!$M$1)^($B36-'Life Cycle Cost Evaluation'!$M$4)</f>
        <v>0</v>
      </c>
      <c r="AP121" s="208">
        <f>-NPV('Life Cycle Cost Evaluation'!$M$1,AP37:AP$100)/(1+'Life Cycle Cost Evaluation'!$M$1)^($B36-'Life Cycle Cost Evaluation'!$M$4)</f>
        <v>0</v>
      </c>
      <c r="AQ121" s="208">
        <f>-NPV('Life Cycle Cost Evaluation'!$M$1,AQ37:AQ$100)/(1+'Life Cycle Cost Evaluation'!$M$1)^($B36-'Life Cycle Cost Evaluation'!$M$4)</f>
        <v>0</v>
      </c>
      <c r="AR121" s="208">
        <f>-NPV('Life Cycle Cost Evaluation'!$M$1,AR37:AR$100)/(1+'Life Cycle Cost Evaluation'!$M$1)^($B36-'Life Cycle Cost Evaluation'!$M$4)</f>
        <v>0</v>
      </c>
      <c r="AS121" s="208">
        <f>-NPV('Life Cycle Cost Evaluation'!$M$1,AS37:AS$100)/(1+'Life Cycle Cost Evaluation'!$M$1)^($B36-'Life Cycle Cost Evaluation'!$M$4)</f>
        <v>0</v>
      </c>
      <c r="AT121" s="208">
        <f>-NPV('Life Cycle Cost Evaluation'!$M$1,AT37:AT$100)/(1+'Life Cycle Cost Evaluation'!$M$1)^($B36-'Life Cycle Cost Evaluation'!$M$4)</f>
        <v>0</v>
      </c>
      <c r="AU121" s="208">
        <f>-NPV('Life Cycle Cost Evaluation'!$M$1,AU37:AU$100)/(1+'Life Cycle Cost Evaluation'!$M$1)^($B36-'Life Cycle Cost Evaluation'!$M$4)</f>
        <v>0</v>
      </c>
      <c r="AV121" s="208">
        <f>-NPV('Life Cycle Cost Evaluation'!$M$1,AV37:AV$100)/(1+'Life Cycle Cost Evaluation'!$M$1)^($B36-'Life Cycle Cost Evaluation'!$M$4)</f>
        <v>0</v>
      </c>
      <c r="AW121" s="208">
        <f>-NPV('Life Cycle Cost Evaluation'!$M$1,AW37:AW$100)/(1+'Life Cycle Cost Evaluation'!$M$1)^($B36-'Life Cycle Cost Evaluation'!$M$4)</f>
        <v>0</v>
      </c>
      <c r="AX121" s="208">
        <f>-NPV('Life Cycle Cost Evaluation'!$M$1,AX37:AX$100)/(1+'Life Cycle Cost Evaluation'!$M$1)^($B36-'Life Cycle Cost Evaluation'!$M$4)</f>
        <v>0</v>
      </c>
      <c r="AY121" s="208">
        <f>-NPV('Life Cycle Cost Evaluation'!$M$1,AY37:AY$100)/(1+'Life Cycle Cost Evaluation'!$M$1)^($B36-'Life Cycle Cost Evaluation'!$M$4)</f>
        <v>0</v>
      </c>
      <c r="AZ121" s="208">
        <f>-NPV('Life Cycle Cost Evaluation'!$M$1,AZ37:AZ$100)/(1+'Life Cycle Cost Evaluation'!$M$1)^($B36-'Life Cycle Cost Evaluation'!$M$4)</f>
        <v>0</v>
      </c>
      <c r="BA121" s="208">
        <f>-NPV('Life Cycle Cost Evaluation'!$M$1,BA37:BA$100)/(1+'Life Cycle Cost Evaluation'!$M$1)^($B36-'Life Cycle Cost Evaluation'!$M$4)</f>
        <v>0</v>
      </c>
      <c r="BB121" s="208">
        <f>-NPV('Life Cycle Cost Evaluation'!$M$1,BB37:BB$100)/(1+'Life Cycle Cost Evaluation'!$M$1)^($B36-'Life Cycle Cost Evaluation'!$M$4)</f>
        <v>0</v>
      </c>
      <c r="BC121" s="208">
        <f>-NPV('Life Cycle Cost Evaluation'!$M$1,BC37:BC$100)/(1+'Life Cycle Cost Evaluation'!$M$1)^($B36-'Life Cycle Cost Evaluation'!$M$4)</f>
        <v>0</v>
      </c>
      <c r="BD121" s="208">
        <f>-NPV('Life Cycle Cost Evaluation'!$M$1,BD37:BD$100)/(1+'Life Cycle Cost Evaluation'!$M$1)^($B36-'Life Cycle Cost Evaluation'!$M$4)</f>
        <v>0</v>
      </c>
      <c r="BE121" s="208">
        <f>-NPV('Life Cycle Cost Evaluation'!$M$1,BE37:BE$100)/(1+'Life Cycle Cost Evaluation'!$M$1)^($B36-'Life Cycle Cost Evaluation'!$M$4)</f>
        <v>0</v>
      </c>
      <c r="BF121" s="208">
        <f>-NPV('Life Cycle Cost Evaluation'!$M$1,BF37:BF$100)/(1+'Life Cycle Cost Evaluation'!$M$1)^($B36-'Life Cycle Cost Evaluation'!$M$4)</f>
        <v>0</v>
      </c>
      <c r="BG121" s="208">
        <f>-NPV('Life Cycle Cost Evaluation'!$M$1,BG37:BG$100)/(1+'Life Cycle Cost Evaluation'!$M$1)^($B36-'Life Cycle Cost Evaluation'!$M$4)</f>
        <v>0</v>
      </c>
      <c r="BH121" s="208">
        <f>-NPV('Life Cycle Cost Evaluation'!$M$1,BH37:BH$100)/(1+'Life Cycle Cost Evaluation'!$M$1)^($B36-'Life Cycle Cost Evaluation'!$M$4)</f>
        <v>0</v>
      </c>
      <c r="BI121" s="208">
        <f>-NPV('Life Cycle Cost Evaluation'!$M$1,BI37:BI$100)/(1+'Life Cycle Cost Evaluation'!$M$1)^($B36-'Life Cycle Cost Evaluation'!$M$4)</f>
        <v>0</v>
      </c>
      <c r="BJ121" s="208">
        <f>-NPV('Life Cycle Cost Evaluation'!$M$1,BJ37:BJ$100)/(1+'Life Cycle Cost Evaluation'!$M$1)^($B36-'Life Cycle Cost Evaluation'!$M$4)</f>
        <v>0</v>
      </c>
      <c r="BK121" s="208">
        <f>-NPV('Life Cycle Cost Evaluation'!$M$1,BK37:BK$100)/(1+'Life Cycle Cost Evaluation'!$M$1)^($B36-'Life Cycle Cost Evaluation'!$M$4)</f>
        <v>0</v>
      </c>
      <c r="BL121" s="208">
        <f>-NPV('Life Cycle Cost Evaluation'!$M$1,BL37:BL$100)/(1+'Life Cycle Cost Evaluation'!$M$1)^($B36-'Life Cycle Cost Evaluation'!$M$4)</f>
        <v>0</v>
      </c>
      <c r="BM121" s="208">
        <f>-NPV('Life Cycle Cost Evaluation'!$M$1,BM37:BM$100)/(1+'Life Cycle Cost Evaluation'!$M$1)^($B36-'Life Cycle Cost Evaluation'!$M$4)</f>
        <v>0</v>
      </c>
      <c r="BN121" s="208">
        <f>-NPV('Life Cycle Cost Evaluation'!$M$1,BN37:BN$100)/(1+'Life Cycle Cost Evaluation'!$M$1)^($B36-'Life Cycle Cost Evaluation'!$M$4)</f>
        <v>0</v>
      </c>
      <c r="BO121" s="208">
        <f>-NPV('Life Cycle Cost Evaluation'!$M$1,BO37:BO$100)/(1+'Life Cycle Cost Evaluation'!$M$1)^($B36-'Life Cycle Cost Evaluation'!$M$4)</f>
        <v>0</v>
      </c>
      <c r="BP121" s="208">
        <f>-NPV('Life Cycle Cost Evaluation'!$M$1,BP37:BP$100)/(1+'Life Cycle Cost Evaluation'!$M$1)^($B36-'Life Cycle Cost Evaluation'!$M$4)</f>
        <v>0</v>
      </c>
      <c r="BQ121" s="208">
        <f>-NPV('Life Cycle Cost Evaluation'!$M$1,BQ37:BQ$100)/(1+'Life Cycle Cost Evaluation'!$M$1)^($B36-'Life Cycle Cost Evaluation'!$M$4)</f>
        <v>0</v>
      </c>
      <c r="BR121" s="208">
        <f>-NPV('Life Cycle Cost Evaluation'!$M$1,BR37:BR$100)/(1+'Life Cycle Cost Evaluation'!$M$1)^($B36-'Life Cycle Cost Evaluation'!$M$4)</f>
        <v>0</v>
      </c>
      <c r="BS121" s="208">
        <f>-NPV('Life Cycle Cost Evaluation'!$M$1,BS37:BS$100)/(1+'Life Cycle Cost Evaluation'!$M$1)^($B36-'Life Cycle Cost Evaluation'!$M$4)</f>
        <v>0</v>
      </c>
      <c r="BT121" s="208">
        <f>-NPV('Life Cycle Cost Evaluation'!$M$1,BT37:BT$100)/(1+'Life Cycle Cost Evaluation'!$M$1)^($B36-'Life Cycle Cost Evaluation'!$M$4)</f>
        <v>0</v>
      </c>
      <c r="BU121" s="208">
        <f>-NPV('Life Cycle Cost Evaluation'!$M$1,BU37:BU$100)/(1+'Life Cycle Cost Evaluation'!$M$1)^($B36-'Life Cycle Cost Evaluation'!$M$4)</f>
        <v>0</v>
      </c>
      <c r="BV121" s="208">
        <f>-NPV('Life Cycle Cost Evaluation'!$M$1,BV37:BV$100)/(1+'Life Cycle Cost Evaluation'!$M$1)^($B36-'Life Cycle Cost Evaluation'!$M$4)</f>
        <v>0</v>
      </c>
      <c r="BW121" s="208">
        <f>-NPV('Life Cycle Cost Evaluation'!$M$1,BW37:BW$100)/(1+'Life Cycle Cost Evaluation'!$M$1)^($B36-'Life Cycle Cost Evaluation'!$M$4)</f>
        <v>0</v>
      </c>
      <c r="BX121" s="208">
        <f>-NPV('Life Cycle Cost Evaluation'!$M$1,BX37:BX$100)/(1+'Life Cycle Cost Evaluation'!$M$1)^($B36-'Life Cycle Cost Evaluation'!$M$4)</f>
        <v>0</v>
      </c>
      <c r="BY121" s="208">
        <f>-NPV('Life Cycle Cost Evaluation'!$M$1,BY37:BY$100)/(1+'Life Cycle Cost Evaluation'!$M$1)^($B36-'Life Cycle Cost Evaluation'!$M$4)</f>
        <v>0</v>
      </c>
      <c r="BZ121" s="208">
        <f>-NPV('Life Cycle Cost Evaluation'!$M$1,BZ37:BZ$100)/(1+'Life Cycle Cost Evaluation'!$M$1)^($B36-'Life Cycle Cost Evaluation'!$M$4)</f>
        <v>0</v>
      </c>
      <c r="CA121" s="208">
        <f>-NPV('Life Cycle Cost Evaluation'!$M$1,CA37:CA$100)/(1+'Life Cycle Cost Evaluation'!$M$1)^($B36-'Life Cycle Cost Evaluation'!$M$4)</f>
        <v>0</v>
      </c>
      <c r="CB121" s="208">
        <f>-NPV('Life Cycle Cost Evaluation'!$M$1,CB37:CB$100)/(1+'Life Cycle Cost Evaluation'!$M$1)^($B36-'Life Cycle Cost Evaluation'!$M$4)</f>
        <v>0</v>
      </c>
      <c r="CC121" s="208">
        <f>-NPV('Life Cycle Cost Evaluation'!$M$1,CC37:CC$100)/(1+'Life Cycle Cost Evaluation'!$M$1)^($B36-'Life Cycle Cost Evaluation'!$M$4)</f>
        <v>0</v>
      </c>
      <c r="CD121" s="208">
        <f>-NPV('Life Cycle Cost Evaluation'!$M$1,CD37:CD$100)/(1+'Life Cycle Cost Evaluation'!$M$1)^($B36-'Life Cycle Cost Evaluation'!$M$4)</f>
        <v>0</v>
      </c>
      <c r="CE121" s="208">
        <f>-NPV('Life Cycle Cost Evaluation'!$M$1,CE37:CE$100)/(1+'Life Cycle Cost Evaluation'!$M$1)^($B36-'Life Cycle Cost Evaluation'!$M$4)</f>
        <v>0</v>
      </c>
      <c r="CF121" s="208">
        <f>-NPV('Life Cycle Cost Evaluation'!$M$1,CF37:CF$100)/(1+'Life Cycle Cost Evaluation'!$M$1)^($B36-'Life Cycle Cost Evaluation'!$M$4)</f>
        <v>0</v>
      </c>
      <c r="CG121" s="208">
        <f>SUM(D121:T121)</f>
        <v>0</v>
      </c>
    </row>
    <row r="122" spans="2:88" x14ac:dyDescent="0.2">
      <c r="B122" s="86">
        <f t="shared" si="125"/>
        <v>2044</v>
      </c>
      <c r="C122" s="208"/>
      <c r="D122" s="208">
        <f>-NPV('Life Cycle Cost Evaluation'!$M$1,D38:D$100)/(1+'Life Cycle Cost Evaluation'!$M$1)^($B37-'Life Cycle Cost Evaluation'!$M$4)</f>
        <v>0</v>
      </c>
      <c r="E122" s="208">
        <f>-NPV('Life Cycle Cost Evaluation'!$M$1,E38:E$100)/(1+'Life Cycle Cost Evaluation'!$M$1)^($B37-'Life Cycle Cost Evaluation'!$M$4)</f>
        <v>0</v>
      </c>
      <c r="F122" s="208">
        <f>-NPV('Life Cycle Cost Evaluation'!$M$1,F38:F$100)/(1+'Life Cycle Cost Evaluation'!$M$1)^($B37-'Life Cycle Cost Evaluation'!$M$4)</f>
        <v>0</v>
      </c>
      <c r="G122" s="208">
        <f>-NPV('Life Cycle Cost Evaluation'!$M$1,G38:G$100)/(1+'Life Cycle Cost Evaluation'!$M$1)^($B37-'Life Cycle Cost Evaluation'!$M$4)</f>
        <v>0</v>
      </c>
      <c r="H122" s="208">
        <f>-NPV('Life Cycle Cost Evaluation'!$M$1,H38:H$100)/(1+'Life Cycle Cost Evaluation'!$M$1)^($B37-'Life Cycle Cost Evaluation'!$M$4)</f>
        <v>0</v>
      </c>
      <c r="I122" s="208">
        <f>-NPV('Life Cycle Cost Evaluation'!$M$1,I38:I$100)/(1+'Life Cycle Cost Evaluation'!$M$1)^($B37-'Life Cycle Cost Evaluation'!$M$4)</f>
        <v>0</v>
      </c>
      <c r="J122" s="208">
        <f>-NPV('Life Cycle Cost Evaluation'!$M$1,J38:J$100)/(1+'Life Cycle Cost Evaluation'!$M$1)^($B37-'Life Cycle Cost Evaluation'!$M$4)</f>
        <v>0</v>
      </c>
      <c r="K122" s="208">
        <f>-NPV('Life Cycle Cost Evaluation'!$M$1,K38:K$100)/(1+'Life Cycle Cost Evaluation'!$M$1)^($B37-'Life Cycle Cost Evaluation'!$M$4)</f>
        <v>0</v>
      </c>
      <c r="L122" s="208">
        <f>-NPV('Life Cycle Cost Evaluation'!$M$1,L38:L$100)/(1+'Life Cycle Cost Evaluation'!$M$1)^($B37-'Life Cycle Cost Evaluation'!$M$4)</f>
        <v>0</v>
      </c>
      <c r="M122" s="208">
        <f>-NPV('Life Cycle Cost Evaluation'!$M$1,M38:M$100)/(1+'Life Cycle Cost Evaluation'!$M$1)^($B37-'Life Cycle Cost Evaluation'!$M$4)</f>
        <v>0</v>
      </c>
      <c r="N122" s="208">
        <f>-NPV('Life Cycle Cost Evaluation'!$M$1,N38:N$100)/(1+'Life Cycle Cost Evaluation'!$M$1)^($B37-'Life Cycle Cost Evaluation'!$M$4)</f>
        <v>0</v>
      </c>
      <c r="O122" s="208">
        <f>-NPV('Life Cycle Cost Evaluation'!$M$1,O38:O$100)/(1+'Life Cycle Cost Evaluation'!$M$1)^($B37-'Life Cycle Cost Evaluation'!$M$4)</f>
        <v>0</v>
      </c>
      <c r="P122" s="208">
        <f>-NPV('Life Cycle Cost Evaluation'!$M$1,P38:P$100)/(1+'Life Cycle Cost Evaluation'!$M$1)^($B37-'Life Cycle Cost Evaluation'!$M$4)</f>
        <v>0</v>
      </c>
      <c r="Q122" s="208">
        <f>-NPV('Life Cycle Cost Evaluation'!$M$1,Q38:Q$100)/(1+'Life Cycle Cost Evaluation'!$M$1)^($B37-'Life Cycle Cost Evaluation'!$M$4)</f>
        <v>0</v>
      </c>
      <c r="R122" s="208">
        <f>-NPV('Life Cycle Cost Evaluation'!$M$1,R38:R$100)/(1+'Life Cycle Cost Evaluation'!$M$1)^($B37-'Life Cycle Cost Evaluation'!$M$4)</f>
        <v>0</v>
      </c>
      <c r="S122" s="208">
        <f>-NPV('Life Cycle Cost Evaluation'!$M$1,S38:S$100)/(1+'Life Cycle Cost Evaluation'!$M$1)^($B37-'Life Cycle Cost Evaluation'!$M$4)</f>
        <v>0</v>
      </c>
      <c r="T122" s="208">
        <f>-NPV('Life Cycle Cost Evaluation'!$M$1,T38:T$100)/(1+'Life Cycle Cost Evaluation'!$M$1)^($B37-'Life Cycle Cost Evaluation'!$M$4)</f>
        <v>0</v>
      </c>
      <c r="U122" s="208">
        <f>-NPV('Life Cycle Cost Evaluation'!$M$1,U38:U$100)/(1+'Life Cycle Cost Evaluation'!$M$1)^($B37-'Life Cycle Cost Evaluation'!$M$4)</f>
        <v>0</v>
      </c>
      <c r="V122" s="208">
        <f>-NPV('Life Cycle Cost Evaluation'!$M$1,V38:V$100)/(1+'Life Cycle Cost Evaluation'!$M$1)^($B37-'Life Cycle Cost Evaluation'!$M$4)</f>
        <v>0</v>
      </c>
      <c r="W122" s="208">
        <f>-NPV('Life Cycle Cost Evaluation'!$M$1,W38:W$100)/(1+'Life Cycle Cost Evaluation'!$M$1)^($B37-'Life Cycle Cost Evaluation'!$M$4)</f>
        <v>0</v>
      </c>
      <c r="X122" s="208">
        <f>-NPV('Life Cycle Cost Evaluation'!$M$1,X38:X$100)/(1+'Life Cycle Cost Evaluation'!$M$1)^($B37-'Life Cycle Cost Evaluation'!$M$4)</f>
        <v>0</v>
      </c>
      <c r="Y122" s="208">
        <f>-NPV('Life Cycle Cost Evaluation'!$M$1,Y38:Y$100)/(1+'Life Cycle Cost Evaluation'!$M$1)^($B37-'Life Cycle Cost Evaluation'!$M$4)</f>
        <v>0</v>
      </c>
      <c r="Z122" s="208">
        <f>-NPV('Life Cycle Cost Evaluation'!$M$1,Z38:Z$100)/(1+'Life Cycle Cost Evaluation'!$M$1)^($B37-'Life Cycle Cost Evaluation'!$M$4)</f>
        <v>0</v>
      </c>
      <c r="AA122" s="208">
        <f>-NPV('Life Cycle Cost Evaluation'!$M$1,AA38:AA$100)/(1+'Life Cycle Cost Evaluation'!$M$1)^($B37-'Life Cycle Cost Evaluation'!$M$4)</f>
        <v>0</v>
      </c>
      <c r="AB122" s="208">
        <f>-NPV('Life Cycle Cost Evaluation'!$M$1,AB38:AB$100)/(1+'Life Cycle Cost Evaluation'!$M$1)^($B37-'Life Cycle Cost Evaluation'!$M$4)</f>
        <v>0</v>
      </c>
      <c r="AC122" s="208">
        <f>-NPV('Life Cycle Cost Evaluation'!$M$1,AC38:AC$100)/(1+'Life Cycle Cost Evaluation'!$M$1)^($B37-'Life Cycle Cost Evaluation'!$M$4)</f>
        <v>0</v>
      </c>
      <c r="AD122" s="208">
        <f>-NPV('Life Cycle Cost Evaluation'!$M$1,AD38:AD$100)/(1+'Life Cycle Cost Evaluation'!$M$1)^($B37-'Life Cycle Cost Evaluation'!$M$4)</f>
        <v>0</v>
      </c>
      <c r="AE122" s="208">
        <f>-NPV('Life Cycle Cost Evaluation'!$M$1,AE38:AE$100)/(1+'Life Cycle Cost Evaluation'!$M$1)^($B37-'Life Cycle Cost Evaluation'!$M$4)</f>
        <v>0</v>
      </c>
      <c r="AF122" s="208">
        <f>-NPV('Life Cycle Cost Evaluation'!$M$1,AF38:AF$100)/(1+'Life Cycle Cost Evaluation'!$M$1)^($B37-'Life Cycle Cost Evaluation'!$M$4)</f>
        <v>0</v>
      </c>
      <c r="AG122" s="208">
        <f>-NPV('Life Cycle Cost Evaluation'!$M$1,AG38:AG$100)/(1+'Life Cycle Cost Evaluation'!$M$1)^($B37-'Life Cycle Cost Evaluation'!$M$4)</f>
        <v>0</v>
      </c>
      <c r="AH122" s="208">
        <f>-NPV('Life Cycle Cost Evaluation'!$M$1,AH38:AH$100)/(1+'Life Cycle Cost Evaluation'!$M$1)^($B37-'Life Cycle Cost Evaluation'!$M$4)</f>
        <v>0</v>
      </c>
      <c r="AI122" s="208">
        <f>-NPV('Life Cycle Cost Evaluation'!$M$1,AI38:AI$100)/(1+'Life Cycle Cost Evaluation'!$M$1)^($B37-'Life Cycle Cost Evaluation'!$M$4)</f>
        <v>0</v>
      </c>
      <c r="AJ122" s="208">
        <f>-NPV('Life Cycle Cost Evaluation'!$M$1,AJ38:AJ$100)/(1+'Life Cycle Cost Evaluation'!$M$1)^($B37-'Life Cycle Cost Evaluation'!$M$4)</f>
        <v>0</v>
      </c>
      <c r="AK122" s="208">
        <f>-NPV('Life Cycle Cost Evaluation'!$M$1,AK38:AK$100)/(1+'Life Cycle Cost Evaluation'!$M$1)^($B37-'Life Cycle Cost Evaluation'!$M$4)</f>
        <v>0</v>
      </c>
      <c r="AL122" s="208">
        <f>-NPV('Life Cycle Cost Evaluation'!$M$1,AL38:AL$100)/(1+'Life Cycle Cost Evaluation'!$M$1)^($B37-'Life Cycle Cost Evaluation'!$M$4)</f>
        <v>0</v>
      </c>
      <c r="AM122" s="208">
        <f>-NPV('Life Cycle Cost Evaluation'!$M$1,AM38:AM$100)/(1+'Life Cycle Cost Evaluation'!$M$1)^($B37-'Life Cycle Cost Evaluation'!$M$4)</f>
        <v>0</v>
      </c>
      <c r="AN122" s="208">
        <f>-NPV('Life Cycle Cost Evaluation'!$M$1,AN38:AN$100)/(1+'Life Cycle Cost Evaluation'!$M$1)^($B37-'Life Cycle Cost Evaluation'!$M$4)</f>
        <v>0</v>
      </c>
      <c r="AO122" s="208">
        <f>-NPV('Life Cycle Cost Evaluation'!$M$1,AO38:AO$100)/(1+'Life Cycle Cost Evaluation'!$M$1)^($B37-'Life Cycle Cost Evaluation'!$M$4)</f>
        <v>0</v>
      </c>
      <c r="AP122" s="208">
        <f>-NPV('Life Cycle Cost Evaluation'!$M$1,AP38:AP$100)/(1+'Life Cycle Cost Evaluation'!$M$1)^($B37-'Life Cycle Cost Evaluation'!$M$4)</f>
        <v>0</v>
      </c>
      <c r="AQ122" s="208">
        <f>-NPV('Life Cycle Cost Evaluation'!$M$1,AQ38:AQ$100)/(1+'Life Cycle Cost Evaluation'!$M$1)^($B37-'Life Cycle Cost Evaluation'!$M$4)</f>
        <v>0</v>
      </c>
      <c r="AR122" s="208">
        <f>-NPV('Life Cycle Cost Evaluation'!$M$1,AR38:AR$100)/(1+'Life Cycle Cost Evaluation'!$M$1)^($B37-'Life Cycle Cost Evaluation'!$M$4)</f>
        <v>0</v>
      </c>
      <c r="AS122" s="208">
        <f>-NPV('Life Cycle Cost Evaluation'!$M$1,AS38:AS$100)/(1+'Life Cycle Cost Evaluation'!$M$1)^($B37-'Life Cycle Cost Evaluation'!$M$4)</f>
        <v>0</v>
      </c>
      <c r="AT122" s="208">
        <f>-NPV('Life Cycle Cost Evaluation'!$M$1,AT38:AT$100)/(1+'Life Cycle Cost Evaluation'!$M$1)^($B37-'Life Cycle Cost Evaluation'!$M$4)</f>
        <v>0</v>
      </c>
      <c r="AU122" s="208">
        <f>-NPV('Life Cycle Cost Evaluation'!$M$1,AU38:AU$100)/(1+'Life Cycle Cost Evaluation'!$M$1)^($B37-'Life Cycle Cost Evaluation'!$M$4)</f>
        <v>0</v>
      </c>
      <c r="AV122" s="208">
        <f>-NPV('Life Cycle Cost Evaluation'!$M$1,AV38:AV$100)/(1+'Life Cycle Cost Evaluation'!$M$1)^($B37-'Life Cycle Cost Evaluation'!$M$4)</f>
        <v>0</v>
      </c>
      <c r="AW122" s="208">
        <f>-NPV('Life Cycle Cost Evaluation'!$M$1,AW38:AW$100)/(1+'Life Cycle Cost Evaluation'!$M$1)^($B37-'Life Cycle Cost Evaluation'!$M$4)</f>
        <v>0</v>
      </c>
      <c r="AX122" s="208">
        <f>-NPV('Life Cycle Cost Evaluation'!$M$1,AX38:AX$100)/(1+'Life Cycle Cost Evaluation'!$M$1)^($B37-'Life Cycle Cost Evaluation'!$M$4)</f>
        <v>0</v>
      </c>
      <c r="AY122" s="208">
        <f>-NPV('Life Cycle Cost Evaluation'!$M$1,AY38:AY$100)/(1+'Life Cycle Cost Evaluation'!$M$1)^($B37-'Life Cycle Cost Evaluation'!$M$4)</f>
        <v>0</v>
      </c>
      <c r="AZ122" s="208">
        <f>-NPV('Life Cycle Cost Evaluation'!$M$1,AZ38:AZ$100)/(1+'Life Cycle Cost Evaluation'!$M$1)^($B37-'Life Cycle Cost Evaluation'!$M$4)</f>
        <v>0</v>
      </c>
      <c r="BA122" s="208">
        <f>-NPV('Life Cycle Cost Evaluation'!$M$1,BA38:BA$100)/(1+'Life Cycle Cost Evaluation'!$M$1)^($B37-'Life Cycle Cost Evaluation'!$M$4)</f>
        <v>0</v>
      </c>
      <c r="BB122" s="208">
        <f>-NPV('Life Cycle Cost Evaluation'!$M$1,BB38:BB$100)/(1+'Life Cycle Cost Evaluation'!$M$1)^($B37-'Life Cycle Cost Evaluation'!$M$4)</f>
        <v>0</v>
      </c>
      <c r="BC122" s="208">
        <f>-NPV('Life Cycle Cost Evaluation'!$M$1,BC38:BC$100)/(1+'Life Cycle Cost Evaluation'!$M$1)^($B37-'Life Cycle Cost Evaluation'!$M$4)</f>
        <v>0</v>
      </c>
      <c r="BD122" s="208">
        <f>-NPV('Life Cycle Cost Evaluation'!$M$1,BD38:BD$100)/(1+'Life Cycle Cost Evaluation'!$M$1)^($B37-'Life Cycle Cost Evaluation'!$M$4)</f>
        <v>0</v>
      </c>
      <c r="BE122" s="208">
        <f>-NPV('Life Cycle Cost Evaluation'!$M$1,BE38:BE$100)/(1+'Life Cycle Cost Evaluation'!$M$1)^($B37-'Life Cycle Cost Evaluation'!$M$4)</f>
        <v>0</v>
      </c>
      <c r="BF122" s="208">
        <f>-NPV('Life Cycle Cost Evaluation'!$M$1,BF38:BF$100)/(1+'Life Cycle Cost Evaluation'!$M$1)^($B37-'Life Cycle Cost Evaluation'!$M$4)</f>
        <v>0</v>
      </c>
      <c r="BG122" s="208">
        <f>-NPV('Life Cycle Cost Evaluation'!$M$1,BG38:BG$100)/(1+'Life Cycle Cost Evaluation'!$M$1)^($B37-'Life Cycle Cost Evaluation'!$M$4)</f>
        <v>0</v>
      </c>
      <c r="BH122" s="208">
        <f>-NPV('Life Cycle Cost Evaluation'!$M$1,BH38:BH$100)/(1+'Life Cycle Cost Evaluation'!$M$1)^($B37-'Life Cycle Cost Evaluation'!$M$4)</f>
        <v>0</v>
      </c>
      <c r="BI122" s="208">
        <f>-NPV('Life Cycle Cost Evaluation'!$M$1,BI38:BI$100)/(1+'Life Cycle Cost Evaluation'!$M$1)^($B37-'Life Cycle Cost Evaluation'!$M$4)</f>
        <v>0</v>
      </c>
      <c r="BJ122" s="208">
        <f>-NPV('Life Cycle Cost Evaluation'!$M$1,BJ38:BJ$100)/(1+'Life Cycle Cost Evaluation'!$M$1)^($B37-'Life Cycle Cost Evaluation'!$M$4)</f>
        <v>0</v>
      </c>
      <c r="BK122" s="208">
        <f>-NPV('Life Cycle Cost Evaluation'!$M$1,BK38:BK$100)/(1+'Life Cycle Cost Evaluation'!$M$1)^($B37-'Life Cycle Cost Evaluation'!$M$4)</f>
        <v>0</v>
      </c>
      <c r="BL122" s="208">
        <f>-NPV('Life Cycle Cost Evaluation'!$M$1,BL38:BL$100)/(1+'Life Cycle Cost Evaluation'!$M$1)^($B37-'Life Cycle Cost Evaluation'!$M$4)</f>
        <v>0</v>
      </c>
      <c r="BM122" s="208">
        <f>-NPV('Life Cycle Cost Evaluation'!$M$1,BM38:BM$100)/(1+'Life Cycle Cost Evaluation'!$M$1)^($B37-'Life Cycle Cost Evaluation'!$M$4)</f>
        <v>0</v>
      </c>
      <c r="BN122" s="208">
        <f>-NPV('Life Cycle Cost Evaluation'!$M$1,BN38:BN$100)/(1+'Life Cycle Cost Evaluation'!$M$1)^($B37-'Life Cycle Cost Evaluation'!$M$4)</f>
        <v>0</v>
      </c>
      <c r="BO122" s="208">
        <f>-NPV('Life Cycle Cost Evaluation'!$M$1,BO38:BO$100)/(1+'Life Cycle Cost Evaluation'!$M$1)^($B37-'Life Cycle Cost Evaluation'!$M$4)</f>
        <v>0</v>
      </c>
      <c r="BP122" s="208">
        <f>-NPV('Life Cycle Cost Evaluation'!$M$1,BP38:BP$100)/(1+'Life Cycle Cost Evaluation'!$M$1)^($B37-'Life Cycle Cost Evaluation'!$M$4)</f>
        <v>0</v>
      </c>
      <c r="BQ122" s="208">
        <f>-NPV('Life Cycle Cost Evaluation'!$M$1,BQ38:BQ$100)/(1+'Life Cycle Cost Evaluation'!$M$1)^($B37-'Life Cycle Cost Evaluation'!$M$4)</f>
        <v>0</v>
      </c>
      <c r="BR122" s="208">
        <f>-NPV('Life Cycle Cost Evaluation'!$M$1,BR38:BR$100)/(1+'Life Cycle Cost Evaluation'!$M$1)^($B37-'Life Cycle Cost Evaluation'!$M$4)</f>
        <v>0</v>
      </c>
      <c r="BS122" s="208">
        <f>-NPV('Life Cycle Cost Evaluation'!$M$1,BS38:BS$100)/(1+'Life Cycle Cost Evaluation'!$M$1)^($B37-'Life Cycle Cost Evaluation'!$M$4)</f>
        <v>0</v>
      </c>
      <c r="BT122" s="208">
        <f>-NPV('Life Cycle Cost Evaluation'!$M$1,BT38:BT$100)/(1+'Life Cycle Cost Evaluation'!$M$1)^($B37-'Life Cycle Cost Evaluation'!$M$4)</f>
        <v>0</v>
      </c>
      <c r="BU122" s="208">
        <f>-NPV('Life Cycle Cost Evaluation'!$M$1,BU38:BU$100)/(1+'Life Cycle Cost Evaluation'!$M$1)^($B37-'Life Cycle Cost Evaluation'!$M$4)</f>
        <v>0</v>
      </c>
      <c r="BV122" s="208">
        <f>-NPV('Life Cycle Cost Evaluation'!$M$1,BV38:BV$100)/(1+'Life Cycle Cost Evaluation'!$M$1)^($B37-'Life Cycle Cost Evaluation'!$M$4)</f>
        <v>0</v>
      </c>
      <c r="BW122" s="208">
        <f>-NPV('Life Cycle Cost Evaluation'!$M$1,BW38:BW$100)/(1+'Life Cycle Cost Evaluation'!$M$1)^($B37-'Life Cycle Cost Evaluation'!$M$4)</f>
        <v>0</v>
      </c>
      <c r="BX122" s="208">
        <f>-NPV('Life Cycle Cost Evaluation'!$M$1,BX38:BX$100)/(1+'Life Cycle Cost Evaluation'!$M$1)^($B37-'Life Cycle Cost Evaluation'!$M$4)</f>
        <v>0</v>
      </c>
      <c r="BY122" s="208">
        <f>-NPV('Life Cycle Cost Evaluation'!$M$1,BY38:BY$100)/(1+'Life Cycle Cost Evaluation'!$M$1)^($B37-'Life Cycle Cost Evaluation'!$M$4)</f>
        <v>0</v>
      </c>
      <c r="BZ122" s="208">
        <f>-NPV('Life Cycle Cost Evaluation'!$M$1,BZ38:BZ$100)/(1+'Life Cycle Cost Evaluation'!$M$1)^($B37-'Life Cycle Cost Evaluation'!$M$4)</f>
        <v>0</v>
      </c>
      <c r="CA122" s="208">
        <f>-NPV('Life Cycle Cost Evaluation'!$M$1,CA38:CA$100)/(1+'Life Cycle Cost Evaluation'!$M$1)^($B37-'Life Cycle Cost Evaluation'!$M$4)</f>
        <v>0</v>
      </c>
      <c r="CB122" s="208">
        <f>-NPV('Life Cycle Cost Evaluation'!$M$1,CB38:CB$100)/(1+'Life Cycle Cost Evaluation'!$M$1)^($B37-'Life Cycle Cost Evaluation'!$M$4)</f>
        <v>0</v>
      </c>
      <c r="CC122" s="208">
        <f>-NPV('Life Cycle Cost Evaluation'!$M$1,CC38:CC$100)/(1+'Life Cycle Cost Evaluation'!$M$1)^($B37-'Life Cycle Cost Evaluation'!$M$4)</f>
        <v>0</v>
      </c>
      <c r="CD122" s="208">
        <f>-NPV('Life Cycle Cost Evaluation'!$M$1,CD38:CD$100)/(1+'Life Cycle Cost Evaluation'!$M$1)^($B37-'Life Cycle Cost Evaluation'!$M$4)</f>
        <v>0</v>
      </c>
      <c r="CE122" s="208">
        <f>-NPV('Life Cycle Cost Evaluation'!$M$1,CE38:CE$100)/(1+'Life Cycle Cost Evaluation'!$M$1)^($B37-'Life Cycle Cost Evaluation'!$M$4)</f>
        <v>0</v>
      </c>
      <c r="CF122" s="208">
        <f>-NPV('Life Cycle Cost Evaluation'!$M$1,CF38:CF$100)/(1+'Life Cycle Cost Evaluation'!$M$1)^($B37-'Life Cycle Cost Evaluation'!$M$4)</f>
        <v>0</v>
      </c>
      <c r="CG122" s="208">
        <f>SUM(D122:U122)</f>
        <v>0</v>
      </c>
    </row>
    <row r="123" spans="2:88" x14ac:dyDescent="0.2">
      <c r="B123" s="86">
        <f t="shared" si="125"/>
        <v>2045</v>
      </c>
      <c r="C123" s="208"/>
      <c r="D123" s="208">
        <f>-NPV('Life Cycle Cost Evaluation'!$M$1,D39:D$100)/(1+'Life Cycle Cost Evaluation'!$M$1)^($B38-'Life Cycle Cost Evaluation'!$M$4)</f>
        <v>0</v>
      </c>
      <c r="E123" s="208">
        <f>-NPV('Life Cycle Cost Evaluation'!$M$1,E39:E$100)/(1+'Life Cycle Cost Evaluation'!$M$1)^($B38-'Life Cycle Cost Evaluation'!$M$4)</f>
        <v>0</v>
      </c>
      <c r="F123" s="208">
        <f>-NPV('Life Cycle Cost Evaluation'!$M$1,F39:F$100)/(1+'Life Cycle Cost Evaluation'!$M$1)^($B38-'Life Cycle Cost Evaluation'!$M$4)</f>
        <v>0</v>
      </c>
      <c r="G123" s="208">
        <f>-NPV('Life Cycle Cost Evaluation'!$M$1,G39:G$100)/(1+'Life Cycle Cost Evaluation'!$M$1)^($B38-'Life Cycle Cost Evaluation'!$M$4)</f>
        <v>0</v>
      </c>
      <c r="H123" s="208">
        <f>-NPV('Life Cycle Cost Evaluation'!$M$1,H39:H$100)/(1+'Life Cycle Cost Evaluation'!$M$1)^($B38-'Life Cycle Cost Evaluation'!$M$4)</f>
        <v>0</v>
      </c>
      <c r="I123" s="208">
        <f>-NPV('Life Cycle Cost Evaluation'!$M$1,I39:I$100)/(1+'Life Cycle Cost Evaluation'!$M$1)^($B38-'Life Cycle Cost Evaluation'!$M$4)</f>
        <v>0</v>
      </c>
      <c r="J123" s="208">
        <f>-NPV('Life Cycle Cost Evaluation'!$M$1,J39:J$100)/(1+'Life Cycle Cost Evaluation'!$M$1)^($B38-'Life Cycle Cost Evaluation'!$M$4)</f>
        <v>0</v>
      </c>
      <c r="K123" s="208">
        <f>-NPV('Life Cycle Cost Evaluation'!$M$1,K39:K$100)/(1+'Life Cycle Cost Evaluation'!$M$1)^($B38-'Life Cycle Cost Evaluation'!$M$4)</f>
        <v>0</v>
      </c>
      <c r="L123" s="208">
        <f>-NPV('Life Cycle Cost Evaluation'!$M$1,L39:L$100)/(1+'Life Cycle Cost Evaluation'!$M$1)^($B38-'Life Cycle Cost Evaluation'!$M$4)</f>
        <v>0</v>
      </c>
      <c r="M123" s="208">
        <f>-NPV('Life Cycle Cost Evaluation'!$M$1,M39:M$100)/(1+'Life Cycle Cost Evaluation'!$M$1)^($B38-'Life Cycle Cost Evaluation'!$M$4)</f>
        <v>0</v>
      </c>
      <c r="N123" s="208">
        <f>-NPV('Life Cycle Cost Evaluation'!$M$1,N39:N$100)/(1+'Life Cycle Cost Evaluation'!$M$1)^($B38-'Life Cycle Cost Evaluation'!$M$4)</f>
        <v>0</v>
      </c>
      <c r="O123" s="208">
        <f>-NPV('Life Cycle Cost Evaluation'!$M$1,O39:O$100)/(1+'Life Cycle Cost Evaluation'!$M$1)^($B38-'Life Cycle Cost Evaluation'!$M$4)</f>
        <v>0</v>
      </c>
      <c r="P123" s="208">
        <f>-NPV('Life Cycle Cost Evaluation'!$M$1,P39:P$100)/(1+'Life Cycle Cost Evaluation'!$M$1)^($B38-'Life Cycle Cost Evaluation'!$M$4)</f>
        <v>0</v>
      </c>
      <c r="Q123" s="208">
        <f>-NPV('Life Cycle Cost Evaluation'!$M$1,Q39:Q$100)/(1+'Life Cycle Cost Evaluation'!$M$1)^($B38-'Life Cycle Cost Evaluation'!$M$4)</f>
        <v>0</v>
      </c>
      <c r="R123" s="208">
        <f>-NPV('Life Cycle Cost Evaluation'!$M$1,R39:R$100)/(1+'Life Cycle Cost Evaluation'!$M$1)^($B38-'Life Cycle Cost Evaluation'!$M$4)</f>
        <v>0</v>
      </c>
      <c r="S123" s="208">
        <f>-NPV('Life Cycle Cost Evaluation'!$M$1,S39:S$100)/(1+'Life Cycle Cost Evaluation'!$M$1)^($B38-'Life Cycle Cost Evaluation'!$M$4)</f>
        <v>0</v>
      </c>
      <c r="T123" s="208">
        <f>-NPV('Life Cycle Cost Evaluation'!$M$1,T39:T$100)/(1+'Life Cycle Cost Evaluation'!$M$1)^($B38-'Life Cycle Cost Evaluation'!$M$4)</f>
        <v>0</v>
      </c>
      <c r="U123" s="208">
        <f>-NPV('Life Cycle Cost Evaluation'!$M$1,U39:U$100)/(1+'Life Cycle Cost Evaluation'!$M$1)^($B38-'Life Cycle Cost Evaluation'!$M$4)</f>
        <v>0</v>
      </c>
      <c r="V123" s="208">
        <f>-NPV('Life Cycle Cost Evaluation'!$M$1,V39:V$100)/(1+'Life Cycle Cost Evaluation'!$M$1)^($B38-'Life Cycle Cost Evaluation'!$M$4)</f>
        <v>0</v>
      </c>
      <c r="W123" s="208">
        <f>-NPV('Life Cycle Cost Evaluation'!$M$1,W39:W$100)/(1+'Life Cycle Cost Evaluation'!$M$1)^($B38-'Life Cycle Cost Evaluation'!$M$4)</f>
        <v>0</v>
      </c>
      <c r="X123" s="208">
        <f>-NPV('Life Cycle Cost Evaluation'!$M$1,X39:X$100)/(1+'Life Cycle Cost Evaluation'!$M$1)^($B38-'Life Cycle Cost Evaluation'!$M$4)</f>
        <v>0</v>
      </c>
      <c r="Y123" s="208">
        <f>-NPV('Life Cycle Cost Evaluation'!$M$1,Y39:Y$100)/(1+'Life Cycle Cost Evaluation'!$M$1)^($B38-'Life Cycle Cost Evaluation'!$M$4)</f>
        <v>0</v>
      </c>
      <c r="Z123" s="208">
        <f>-NPV('Life Cycle Cost Evaluation'!$M$1,Z39:Z$100)/(1+'Life Cycle Cost Evaluation'!$M$1)^($B38-'Life Cycle Cost Evaluation'!$M$4)</f>
        <v>0</v>
      </c>
      <c r="AA123" s="208">
        <f>-NPV('Life Cycle Cost Evaluation'!$M$1,AA39:AA$100)/(1+'Life Cycle Cost Evaluation'!$M$1)^($B38-'Life Cycle Cost Evaluation'!$M$4)</f>
        <v>0</v>
      </c>
      <c r="AB123" s="208">
        <f>-NPV('Life Cycle Cost Evaluation'!$M$1,AB39:AB$100)/(1+'Life Cycle Cost Evaluation'!$M$1)^($B38-'Life Cycle Cost Evaluation'!$M$4)</f>
        <v>0</v>
      </c>
      <c r="AC123" s="208">
        <f>-NPV('Life Cycle Cost Evaluation'!$M$1,AC39:AC$100)/(1+'Life Cycle Cost Evaluation'!$M$1)^($B38-'Life Cycle Cost Evaluation'!$M$4)</f>
        <v>0</v>
      </c>
      <c r="AD123" s="208">
        <f>-NPV('Life Cycle Cost Evaluation'!$M$1,AD39:AD$100)/(1+'Life Cycle Cost Evaluation'!$M$1)^($B38-'Life Cycle Cost Evaluation'!$M$4)</f>
        <v>0</v>
      </c>
      <c r="AE123" s="208">
        <f>-NPV('Life Cycle Cost Evaluation'!$M$1,AE39:AE$100)/(1+'Life Cycle Cost Evaluation'!$M$1)^($B38-'Life Cycle Cost Evaluation'!$M$4)</f>
        <v>0</v>
      </c>
      <c r="AF123" s="208">
        <f>-NPV('Life Cycle Cost Evaluation'!$M$1,AF39:AF$100)/(1+'Life Cycle Cost Evaluation'!$M$1)^($B38-'Life Cycle Cost Evaluation'!$M$4)</f>
        <v>0</v>
      </c>
      <c r="AG123" s="208">
        <f>-NPV('Life Cycle Cost Evaluation'!$M$1,AG39:AG$100)/(1+'Life Cycle Cost Evaluation'!$M$1)^($B38-'Life Cycle Cost Evaluation'!$M$4)</f>
        <v>0</v>
      </c>
      <c r="AH123" s="208">
        <f>-NPV('Life Cycle Cost Evaluation'!$M$1,AH39:AH$100)/(1+'Life Cycle Cost Evaluation'!$M$1)^($B38-'Life Cycle Cost Evaluation'!$M$4)</f>
        <v>0</v>
      </c>
      <c r="AI123" s="208">
        <f>-NPV('Life Cycle Cost Evaluation'!$M$1,AI39:AI$100)/(1+'Life Cycle Cost Evaluation'!$M$1)^($B38-'Life Cycle Cost Evaluation'!$M$4)</f>
        <v>0</v>
      </c>
      <c r="AJ123" s="208">
        <f>-NPV('Life Cycle Cost Evaluation'!$M$1,AJ39:AJ$100)/(1+'Life Cycle Cost Evaluation'!$M$1)^($B38-'Life Cycle Cost Evaluation'!$M$4)</f>
        <v>0</v>
      </c>
      <c r="AK123" s="208">
        <f>-NPV('Life Cycle Cost Evaluation'!$M$1,AK39:AK$100)/(1+'Life Cycle Cost Evaluation'!$M$1)^($B38-'Life Cycle Cost Evaluation'!$M$4)</f>
        <v>0</v>
      </c>
      <c r="AL123" s="208">
        <f>-NPV('Life Cycle Cost Evaluation'!$M$1,AL39:AL$100)/(1+'Life Cycle Cost Evaluation'!$M$1)^($B38-'Life Cycle Cost Evaluation'!$M$4)</f>
        <v>0</v>
      </c>
      <c r="AM123" s="208">
        <f>-NPV('Life Cycle Cost Evaluation'!$M$1,AM39:AM$100)/(1+'Life Cycle Cost Evaluation'!$M$1)^($B38-'Life Cycle Cost Evaluation'!$M$4)</f>
        <v>0</v>
      </c>
      <c r="AN123" s="208">
        <f>-NPV('Life Cycle Cost Evaluation'!$M$1,AN39:AN$100)/(1+'Life Cycle Cost Evaluation'!$M$1)^($B38-'Life Cycle Cost Evaluation'!$M$4)</f>
        <v>0</v>
      </c>
      <c r="AO123" s="208">
        <f>-NPV('Life Cycle Cost Evaluation'!$M$1,AO39:AO$100)/(1+'Life Cycle Cost Evaluation'!$M$1)^($B38-'Life Cycle Cost Evaluation'!$M$4)</f>
        <v>0</v>
      </c>
      <c r="AP123" s="208">
        <f>-NPV('Life Cycle Cost Evaluation'!$M$1,AP39:AP$100)/(1+'Life Cycle Cost Evaluation'!$M$1)^($B38-'Life Cycle Cost Evaluation'!$M$4)</f>
        <v>0</v>
      </c>
      <c r="AQ123" s="208">
        <f>-NPV('Life Cycle Cost Evaluation'!$M$1,AQ39:AQ$100)/(1+'Life Cycle Cost Evaluation'!$M$1)^($B38-'Life Cycle Cost Evaluation'!$M$4)</f>
        <v>0</v>
      </c>
      <c r="AR123" s="208">
        <f>-NPV('Life Cycle Cost Evaluation'!$M$1,AR39:AR$100)/(1+'Life Cycle Cost Evaluation'!$M$1)^($B38-'Life Cycle Cost Evaluation'!$M$4)</f>
        <v>0</v>
      </c>
      <c r="AS123" s="208">
        <f>-NPV('Life Cycle Cost Evaluation'!$M$1,AS39:AS$100)/(1+'Life Cycle Cost Evaluation'!$M$1)^($B38-'Life Cycle Cost Evaluation'!$M$4)</f>
        <v>0</v>
      </c>
      <c r="AT123" s="208">
        <f>-NPV('Life Cycle Cost Evaluation'!$M$1,AT39:AT$100)/(1+'Life Cycle Cost Evaluation'!$M$1)^($B38-'Life Cycle Cost Evaluation'!$M$4)</f>
        <v>0</v>
      </c>
      <c r="AU123" s="208">
        <f>-NPV('Life Cycle Cost Evaluation'!$M$1,AU39:AU$100)/(1+'Life Cycle Cost Evaluation'!$M$1)^($B38-'Life Cycle Cost Evaluation'!$M$4)</f>
        <v>0</v>
      </c>
      <c r="AV123" s="208">
        <f>-NPV('Life Cycle Cost Evaluation'!$M$1,AV39:AV$100)/(1+'Life Cycle Cost Evaluation'!$M$1)^($B38-'Life Cycle Cost Evaluation'!$M$4)</f>
        <v>0</v>
      </c>
      <c r="AW123" s="208">
        <f>-NPV('Life Cycle Cost Evaluation'!$M$1,AW39:AW$100)/(1+'Life Cycle Cost Evaluation'!$M$1)^($B38-'Life Cycle Cost Evaluation'!$M$4)</f>
        <v>0</v>
      </c>
      <c r="AX123" s="208">
        <f>-NPV('Life Cycle Cost Evaluation'!$M$1,AX39:AX$100)/(1+'Life Cycle Cost Evaluation'!$M$1)^($B38-'Life Cycle Cost Evaluation'!$M$4)</f>
        <v>0</v>
      </c>
      <c r="AY123" s="208">
        <f>-NPV('Life Cycle Cost Evaluation'!$M$1,AY39:AY$100)/(1+'Life Cycle Cost Evaluation'!$M$1)^($B38-'Life Cycle Cost Evaluation'!$M$4)</f>
        <v>0</v>
      </c>
      <c r="AZ123" s="208">
        <f>-NPV('Life Cycle Cost Evaluation'!$M$1,AZ39:AZ$100)/(1+'Life Cycle Cost Evaluation'!$M$1)^($B38-'Life Cycle Cost Evaluation'!$M$4)</f>
        <v>0</v>
      </c>
      <c r="BA123" s="208">
        <f>-NPV('Life Cycle Cost Evaluation'!$M$1,BA39:BA$100)/(1+'Life Cycle Cost Evaluation'!$M$1)^($B38-'Life Cycle Cost Evaluation'!$M$4)</f>
        <v>0</v>
      </c>
      <c r="BB123" s="208">
        <f>-NPV('Life Cycle Cost Evaluation'!$M$1,BB39:BB$100)/(1+'Life Cycle Cost Evaluation'!$M$1)^($B38-'Life Cycle Cost Evaluation'!$M$4)</f>
        <v>0</v>
      </c>
      <c r="BC123" s="208">
        <f>-NPV('Life Cycle Cost Evaluation'!$M$1,BC39:BC$100)/(1+'Life Cycle Cost Evaluation'!$M$1)^($B38-'Life Cycle Cost Evaluation'!$M$4)</f>
        <v>0</v>
      </c>
      <c r="BD123" s="208">
        <f>-NPV('Life Cycle Cost Evaluation'!$M$1,BD39:BD$100)/(1+'Life Cycle Cost Evaluation'!$M$1)^($B38-'Life Cycle Cost Evaluation'!$M$4)</f>
        <v>0</v>
      </c>
      <c r="BE123" s="208">
        <f>-NPV('Life Cycle Cost Evaluation'!$M$1,BE39:BE$100)/(1+'Life Cycle Cost Evaluation'!$M$1)^($B38-'Life Cycle Cost Evaluation'!$M$4)</f>
        <v>0</v>
      </c>
      <c r="BF123" s="208">
        <f>-NPV('Life Cycle Cost Evaluation'!$M$1,BF39:BF$100)/(1+'Life Cycle Cost Evaluation'!$M$1)^($B38-'Life Cycle Cost Evaluation'!$M$4)</f>
        <v>0</v>
      </c>
      <c r="BG123" s="208">
        <f>-NPV('Life Cycle Cost Evaluation'!$M$1,BG39:BG$100)/(1+'Life Cycle Cost Evaluation'!$M$1)^($B38-'Life Cycle Cost Evaluation'!$M$4)</f>
        <v>0</v>
      </c>
      <c r="BH123" s="208">
        <f>-NPV('Life Cycle Cost Evaluation'!$M$1,BH39:BH$100)/(1+'Life Cycle Cost Evaluation'!$M$1)^($B38-'Life Cycle Cost Evaluation'!$M$4)</f>
        <v>0</v>
      </c>
      <c r="BI123" s="208">
        <f>-NPV('Life Cycle Cost Evaluation'!$M$1,BI39:BI$100)/(1+'Life Cycle Cost Evaluation'!$M$1)^($B38-'Life Cycle Cost Evaluation'!$M$4)</f>
        <v>0</v>
      </c>
      <c r="BJ123" s="208">
        <f>-NPV('Life Cycle Cost Evaluation'!$M$1,BJ39:BJ$100)/(1+'Life Cycle Cost Evaluation'!$M$1)^($B38-'Life Cycle Cost Evaluation'!$M$4)</f>
        <v>0</v>
      </c>
      <c r="BK123" s="208">
        <f>-NPV('Life Cycle Cost Evaluation'!$M$1,BK39:BK$100)/(1+'Life Cycle Cost Evaluation'!$M$1)^($B38-'Life Cycle Cost Evaluation'!$M$4)</f>
        <v>0</v>
      </c>
      <c r="BL123" s="208">
        <f>-NPV('Life Cycle Cost Evaluation'!$M$1,BL39:BL$100)/(1+'Life Cycle Cost Evaluation'!$M$1)^($B38-'Life Cycle Cost Evaluation'!$M$4)</f>
        <v>0</v>
      </c>
      <c r="BM123" s="208">
        <f>-NPV('Life Cycle Cost Evaluation'!$M$1,BM39:BM$100)/(1+'Life Cycle Cost Evaluation'!$M$1)^($B38-'Life Cycle Cost Evaluation'!$M$4)</f>
        <v>0</v>
      </c>
      <c r="BN123" s="208">
        <f>-NPV('Life Cycle Cost Evaluation'!$M$1,BN39:BN$100)/(1+'Life Cycle Cost Evaluation'!$M$1)^($B38-'Life Cycle Cost Evaluation'!$M$4)</f>
        <v>0</v>
      </c>
      <c r="BO123" s="208">
        <f>-NPV('Life Cycle Cost Evaluation'!$M$1,BO39:BO$100)/(1+'Life Cycle Cost Evaluation'!$M$1)^($B38-'Life Cycle Cost Evaluation'!$M$4)</f>
        <v>0</v>
      </c>
      <c r="BP123" s="208">
        <f>-NPV('Life Cycle Cost Evaluation'!$M$1,BP39:BP$100)/(1+'Life Cycle Cost Evaluation'!$M$1)^($B38-'Life Cycle Cost Evaluation'!$M$4)</f>
        <v>0</v>
      </c>
      <c r="BQ123" s="208">
        <f>-NPV('Life Cycle Cost Evaluation'!$M$1,BQ39:BQ$100)/(1+'Life Cycle Cost Evaluation'!$M$1)^($B38-'Life Cycle Cost Evaluation'!$M$4)</f>
        <v>0</v>
      </c>
      <c r="BR123" s="208">
        <f>-NPV('Life Cycle Cost Evaluation'!$M$1,BR39:BR$100)/(1+'Life Cycle Cost Evaluation'!$M$1)^($B38-'Life Cycle Cost Evaluation'!$M$4)</f>
        <v>0</v>
      </c>
      <c r="BS123" s="208">
        <f>-NPV('Life Cycle Cost Evaluation'!$M$1,BS39:BS$100)/(1+'Life Cycle Cost Evaluation'!$M$1)^($B38-'Life Cycle Cost Evaluation'!$M$4)</f>
        <v>0</v>
      </c>
      <c r="BT123" s="208">
        <f>-NPV('Life Cycle Cost Evaluation'!$M$1,BT39:BT$100)/(1+'Life Cycle Cost Evaluation'!$M$1)^($B38-'Life Cycle Cost Evaluation'!$M$4)</f>
        <v>0</v>
      </c>
      <c r="BU123" s="208">
        <f>-NPV('Life Cycle Cost Evaluation'!$M$1,BU39:BU$100)/(1+'Life Cycle Cost Evaluation'!$M$1)^($B38-'Life Cycle Cost Evaluation'!$M$4)</f>
        <v>0</v>
      </c>
      <c r="BV123" s="208">
        <f>-NPV('Life Cycle Cost Evaluation'!$M$1,BV39:BV$100)/(1+'Life Cycle Cost Evaluation'!$M$1)^($B38-'Life Cycle Cost Evaluation'!$M$4)</f>
        <v>0</v>
      </c>
      <c r="BW123" s="208">
        <f>-NPV('Life Cycle Cost Evaluation'!$M$1,BW39:BW$100)/(1+'Life Cycle Cost Evaluation'!$M$1)^($B38-'Life Cycle Cost Evaluation'!$M$4)</f>
        <v>0</v>
      </c>
      <c r="BX123" s="208">
        <f>-NPV('Life Cycle Cost Evaluation'!$M$1,BX39:BX$100)/(1+'Life Cycle Cost Evaluation'!$M$1)^($B38-'Life Cycle Cost Evaluation'!$M$4)</f>
        <v>0</v>
      </c>
      <c r="BY123" s="208">
        <f>-NPV('Life Cycle Cost Evaluation'!$M$1,BY39:BY$100)/(1+'Life Cycle Cost Evaluation'!$M$1)^($B38-'Life Cycle Cost Evaluation'!$M$4)</f>
        <v>0</v>
      </c>
      <c r="BZ123" s="208">
        <f>-NPV('Life Cycle Cost Evaluation'!$M$1,BZ39:BZ$100)/(1+'Life Cycle Cost Evaluation'!$M$1)^($B38-'Life Cycle Cost Evaluation'!$M$4)</f>
        <v>0</v>
      </c>
      <c r="CA123" s="208">
        <f>-NPV('Life Cycle Cost Evaluation'!$M$1,CA39:CA$100)/(1+'Life Cycle Cost Evaluation'!$M$1)^($B38-'Life Cycle Cost Evaluation'!$M$4)</f>
        <v>0</v>
      </c>
      <c r="CB123" s="208">
        <f>-NPV('Life Cycle Cost Evaluation'!$M$1,CB39:CB$100)/(1+'Life Cycle Cost Evaluation'!$M$1)^($B38-'Life Cycle Cost Evaluation'!$M$4)</f>
        <v>0</v>
      </c>
      <c r="CC123" s="208">
        <f>-NPV('Life Cycle Cost Evaluation'!$M$1,CC39:CC$100)/(1+'Life Cycle Cost Evaluation'!$M$1)^($B38-'Life Cycle Cost Evaluation'!$M$4)</f>
        <v>0</v>
      </c>
      <c r="CD123" s="208">
        <f>-NPV('Life Cycle Cost Evaluation'!$M$1,CD39:CD$100)/(1+'Life Cycle Cost Evaluation'!$M$1)^($B38-'Life Cycle Cost Evaluation'!$M$4)</f>
        <v>0</v>
      </c>
      <c r="CE123" s="208">
        <f>-NPV('Life Cycle Cost Evaluation'!$M$1,CE39:CE$100)/(1+'Life Cycle Cost Evaluation'!$M$1)^($B38-'Life Cycle Cost Evaluation'!$M$4)</f>
        <v>0</v>
      </c>
      <c r="CF123" s="208">
        <f>-NPV('Life Cycle Cost Evaluation'!$M$1,CF39:CF$100)/(1+'Life Cycle Cost Evaluation'!$M$1)^($B38-'Life Cycle Cost Evaluation'!$M$4)</f>
        <v>0</v>
      </c>
      <c r="CG123" s="208">
        <f>SUM(D123:V123)</f>
        <v>0</v>
      </c>
    </row>
    <row r="124" spans="2:88" x14ac:dyDescent="0.2">
      <c r="B124" s="86">
        <f t="shared" si="125"/>
        <v>2046</v>
      </c>
      <c r="C124" s="208"/>
      <c r="D124" s="208">
        <f>-NPV('Life Cycle Cost Evaluation'!$M$1,D40:D$100)/(1+'Life Cycle Cost Evaluation'!$M$1)^($B39-'Life Cycle Cost Evaluation'!$M$4)</f>
        <v>0</v>
      </c>
      <c r="E124" s="208">
        <f>-NPV('Life Cycle Cost Evaluation'!$M$1,E40:E$100)/(1+'Life Cycle Cost Evaluation'!$M$1)^($B39-'Life Cycle Cost Evaluation'!$M$4)</f>
        <v>0</v>
      </c>
      <c r="F124" s="208">
        <f>-NPV('Life Cycle Cost Evaluation'!$M$1,F40:F$100)/(1+'Life Cycle Cost Evaluation'!$M$1)^($B39-'Life Cycle Cost Evaluation'!$M$4)</f>
        <v>0</v>
      </c>
      <c r="G124" s="208">
        <f>-NPV('Life Cycle Cost Evaluation'!$M$1,G40:G$100)/(1+'Life Cycle Cost Evaluation'!$M$1)^($B39-'Life Cycle Cost Evaluation'!$M$4)</f>
        <v>0</v>
      </c>
      <c r="H124" s="208">
        <f>-NPV('Life Cycle Cost Evaluation'!$M$1,H40:H$100)/(1+'Life Cycle Cost Evaluation'!$M$1)^($B39-'Life Cycle Cost Evaluation'!$M$4)</f>
        <v>0</v>
      </c>
      <c r="I124" s="208">
        <f>-NPV('Life Cycle Cost Evaluation'!$M$1,I40:I$100)/(1+'Life Cycle Cost Evaluation'!$M$1)^($B39-'Life Cycle Cost Evaluation'!$M$4)</f>
        <v>0</v>
      </c>
      <c r="J124" s="208">
        <f>-NPV('Life Cycle Cost Evaluation'!$M$1,J40:J$100)/(1+'Life Cycle Cost Evaluation'!$M$1)^($B39-'Life Cycle Cost Evaluation'!$M$4)</f>
        <v>0</v>
      </c>
      <c r="K124" s="208">
        <f>-NPV('Life Cycle Cost Evaluation'!$M$1,K40:K$100)/(1+'Life Cycle Cost Evaluation'!$M$1)^($B39-'Life Cycle Cost Evaluation'!$M$4)</f>
        <v>0</v>
      </c>
      <c r="L124" s="208">
        <f>-NPV('Life Cycle Cost Evaluation'!$M$1,L40:L$100)/(1+'Life Cycle Cost Evaluation'!$M$1)^($B39-'Life Cycle Cost Evaluation'!$M$4)</f>
        <v>0</v>
      </c>
      <c r="M124" s="208">
        <f>-NPV('Life Cycle Cost Evaluation'!$M$1,M40:M$100)/(1+'Life Cycle Cost Evaluation'!$M$1)^($B39-'Life Cycle Cost Evaluation'!$M$4)</f>
        <v>0</v>
      </c>
      <c r="N124" s="208">
        <f>-NPV('Life Cycle Cost Evaluation'!$M$1,N40:N$100)/(1+'Life Cycle Cost Evaluation'!$M$1)^($B39-'Life Cycle Cost Evaluation'!$M$4)</f>
        <v>0</v>
      </c>
      <c r="O124" s="208">
        <f>-NPV('Life Cycle Cost Evaluation'!$M$1,O40:O$100)/(1+'Life Cycle Cost Evaluation'!$M$1)^($B39-'Life Cycle Cost Evaluation'!$M$4)</f>
        <v>0</v>
      </c>
      <c r="P124" s="208">
        <f>-NPV('Life Cycle Cost Evaluation'!$M$1,P40:P$100)/(1+'Life Cycle Cost Evaluation'!$M$1)^($B39-'Life Cycle Cost Evaluation'!$M$4)</f>
        <v>0</v>
      </c>
      <c r="Q124" s="208">
        <f>-NPV('Life Cycle Cost Evaluation'!$M$1,Q40:Q$100)/(1+'Life Cycle Cost Evaluation'!$M$1)^($B39-'Life Cycle Cost Evaluation'!$M$4)</f>
        <v>0</v>
      </c>
      <c r="R124" s="208">
        <f>-NPV('Life Cycle Cost Evaluation'!$M$1,R40:R$100)/(1+'Life Cycle Cost Evaluation'!$M$1)^($B39-'Life Cycle Cost Evaluation'!$M$4)</f>
        <v>0</v>
      </c>
      <c r="S124" s="208">
        <f>-NPV('Life Cycle Cost Evaluation'!$M$1,S40:S$100)/(1+'Life Cycle Cost Evaluation'!$M$1)^($B39-'Life Cycle Cost Evaluation'!$M$4)</f>
        <v>0</v>
      </c>
      <c r="T124" s="208">
        <f>-NPV('Life Cycle Cost Evaluation'!$M$1,T40:T$100)/(1+'Life Cycle Cost Evaluation'!$M$1)^($B39-'Life Cycle Cost Evaluation'!$M$4)</f>
        <v>0</v>
      </c>
      <c r="U124" s="208">
        <f>-NPV('Life Cycle Cost Evaluation'!$M$1,U40:U$100)/(1+'Life Cycle Cost Evaluation'!$M$1)^($B39-'Life Cycle Cost Evaluation'!$M$4)</f>
        <v>0</v>
      </c>
      <c r="V124" s="208">
        <f>-NPV('Life Cycle Cost Evaluation'!$M$1,V40:V$100)/(1+'Life Cycle Cost Evaluation'!$M$1)^($B39-'Life Cycle Cost Evaluation'!$M$4)</f>
        <v>0</v>
      </c>
      <c r="W124" s="208">
        <f>-NPV('Life Cycle Cost Evaluation'!$M$1,W40:W$100)/(1+'Life Cycle Cost Evaluation'!$M$1)^($B39-'Life Cycle Cost Evaluation'!$M$4)</f>
        <v>0</v>
      </c>
      <c r="X124" s="208">
        <f>-NPV('Life Cycle Cost Evaluation'!$M$1,X40:X$100)/(1+'Life Cycle Cost Evaluation'!$M$1)^($B39-'Life Cycle Cost Evaluation'!$M$4)</f>
        <v>0</v>
      </c>
      <c r="Y124" s="208">
        <f>-NPV('Life Cycle Cost Evaluation'!$M$1,Y40:Y$100)/(1+'Life Cycle Cost Evaluation'!$M$1)^($B39-'Life Cycle Cost Evaluation'!$M$4)</f>
        <v>0</v>
      </c>
      <c r="Z124" s="208">
        <f>-NPV('Life Cycle Cost Evaluation'!$M$1,Z40:Z$100)/(1+'Life Cycle Cost Evaluation'!$M$1)^($B39-'Life Cycle Cost Evaluation'!$M$4)</f>
        <v>0</v>
      </c>
      <c r="AA124" s="208">
        <f>-NPV('Life Cycle Cost Evaluation'!$M$1,AA40:AA$100)/(1+'Life Cycle Cost Evaluation'!$M$1)^($B39-'Life Cycle Cost Evaluation'!$M$4)</f>
        <v>0</v>
      </c>
      <c r="AB124" s="208">
        <f>-NPV('Life Cycle Cost Evaluation'!$M$1,AB40:AB$100)/(1+'Life Cycle Cost Evaluation'!$M$1)^($B39-'Life Cycle Cost Evaluation'!$M$4)</f>
        <v>0</v>
      </c>
      <c r="AC124" s="208">
        <f>-NPV('Life Cycle Cost Evaluation'!$M$1,AC40:AC$100)/(1+'Life Cycle Cost Evaluation'!$M$1)^($B39-'Life Cycle Cost Evaluation'!$M$4)</f>
        <v>0</v>
      </c>
      <c r="AD124" s="208">
        <f>-NPV('Life Cycle Cost Evaluation'!$M$1,AD40:AD$100)/(1+'Life Cycle Cost Evaluation'!$M$1)^($B39-'Life Cycle Cost Evaluation'!$M$4)</f>
        <v>0</v>
      </c>
      <c r="AE124" s="208">
        <f>-NPV('Life Cycle Cost Evaluation'!$M$1,AE40:AE$100)/(1+'Life Cycle Cost Evaluation'!$M$1)^($B39-'Life Cycle Cost Evaluation'!$M$4)</f>
        <v>0</v>
      </c>
      <c r="AF124" s="208">
        <f>-NPV('Life Cycle Cost Evaluation'!$M$1,AF40:AF$100)/(1+'Life Cycle Cost Evaluation'!$M$1)^($B39-'Life Cycle Cost Evaluation'!$M$4)</f>
        <v>0</v>
      </c>
      <c r="AG124" s="208">
        <f>-NPV('Life Cycle Cost Evaluation'!$M$1,AG40:AG$100)/(1+'Life Cycle Cost Evaluation'!$M$1)^($B39-'Life Cycle Cost Evaluation'!$M$4)</f>
        <v>0</v>
      </c>
      <c r="AH124" s="208">
        <f>-NPV('Life Cycle Cost Evaluation'!$M$1,AH40:AH$100)/(1+'Life Cycle Cost Evaluation'!$M$1)^($B39-'Life Cycle Cost Evaluation'!$M$4)</f>
        <v>0</v>
      </c>
      <c r="AI124" s="208">
        <f>-NPV('Life Cycle Cost Evaluation'!$M$1,AI40:AI$100)/(1+'Life Cycle Cost Evaluation'!$M$1)^($B39-'Life Cycle Cost Evaluation'!$M$4)</f>
        <v>0</v>
      </c>
      <c r="AJ124" s="208">
        <f>-NPV('Life Cycle Cost Evaluation'!$M$1,AJ40:AJ$100)/(1+'Life Cycle Cost Evaluation'!$M$1)^($B39-'Life Cycle Cost Evaluation'!$M$4)</f>
        <v>0</v>
      </c>
      <c r="AK124" s="208">
        <f>-NPV('Life Cycle Cost Evaluation'!$M$1,AK40:AK$100)/(1+'Life Cycle Cost Evaluation'!$M$1)^($B39-'Life Cycle Cost Evaluation'!$M$4)</f>
        <v>0</v>
      </c>
      <c r="AL124" s="208">
        <f>-NPV('Life Cycle Cost Evaluation'!$M$1,AL40:AL$100)/(1+'Life Cycle Cost Evaluation'!$M$1)^($B39-'Life Cycle Cost Evaluation'!$M$4)</f>
        <v>0</v>
      </c>
      <c r="AM124" s="208">
        <f>-NPV('Life Cycle Cost Evaluation'!$M$1,AM40:AM$100)/(1+'Life Cycle Cost Evaluation'!$M$1)^($B39-'Life Cycle Cost Evaluation'!$M$4)</f>
        <v>0</v>
      </c>
      <c r="AN124" s="208">
        <f>-NPV('Life Cycle Cost Evaluation'!$M$1,AN40:AN$100)/(1+'Life Cycle Cost Evaluation'!$M$1)^($B39-'Life Cycle Cost Evaluation'!$M$4)</f>
        <v>0</v>
      </c>
      <c r="AO124" s="208">
        <f>-NPV('Life Cycle Cost Evaluation'!$M$1,AO40:AO$100)/(1+'Life Cycle Cost Evaluation'!$M$1)^($B39-'Life Cycle Cost Evaluation'!$M$4)</f>
        <v>0</v>
      </c>
      <c r="AP124" s="208">
        <f>-NPV('Life Cycle Cost Evaluation'!$M$1,AP40:AP$100)/(1+'Life Cycle Cost Evaluation'!$M$1)^($B39-'Life Cycle Cost Evaluation'!$M$4)</f>
        <v>0</v>
      </c>
      <c r="AQ124" s="208">
        <f>-NPV('Life Cycle Cost Evaluation'!$M$1,AQ40:AQ$100)/(1+'Life Cycle Cost Evaluation'!$M$1)^($B39-'Life Cycle Cost Evaluation'!$M$4)</f>
        <v>0</v>
      </c>
      <c r="AR124" s="208">
        <f>-NPV('Life Cycle Cost Evaluation'!$M$1,AR40:AR$100)/(1+'Life Cycle Cost Evaluation'!$M$1)^($B39-'Life Cycle Cost Evaluation'!$M$4)</f>
        <v>0</v>
      </c>
      <c r="AS124" s="208">
        <f>-NPV('Life Cycle Cost Evaluation'!$M$1,AS40:AS$100)/(1+'Life Cycle Cost Evaluation'!$M$1)^($B39-'Life Cycle Cost Evaluation'!$M$4)</f>
        <v>0</v>
      </c>
      <c r="AT124" s="208">
        <f>-NPV('Life Cycle Cost Evaluation'!$M$1,AT40:AT$100)/(1+'Life Cycle Cost Evaluation'!$M$1)^($B39-'Life Cycle Cost Evaluation'!$M$4)</f>
        <v>0</v>
      </c>
      <c r="AU124" s="208">
        <f>-NPV('Life Cycle Cost Evaluation'!$M$1,AU40:AU$100)/(1+'Life Cycle Cost Evaluation'!$M$1)^($B39-'Life Cycle Cost Evaluation'!$M$4)</f>
        <v>0</v>
      </c>
      <c r="AV124" s="208">
        <f>-NPV('Life Cycle Cost Evaluation'!$M$1,AV40:AV$100)/(1+'Life Cycle Cost Evaluation'!$M$1)^($B39-'Life Cycle Cost Evaluation'!$M$4)</f>
        <v>0</v>
      </c>
      <c r="AW124" s="208">
        <f>-NPV('Life Cycle Cost Evaluation'!$M$1,AW40:AW$100)/(1+'Life Cycle Cost Evaluation'!$M$1)^($B39-'Life Cycle Cost Evaluation'!$M$4)</f>
        <v>0</v>
      </c>
      <c r="AX124" s="208">
        <f>-NPV('Life Cycle Cost Evaluation'!$M$1,AX40:AX$100)/(1+'Life Cycle Cost Evaluation'!$M$1)^($B39-'Life Cycle Cost Evaluation'!$M$4)</f>
        <v>0</v>
      </c>
      <c r="AY124" s="208">
        <f>-NPV('Life Cycle Cost Evaluation'!$M$1,AY40:AY$100)/(1+'Life Cycle Cost Evaluation'!$M$1)^($B39-'Life Cycle Cost Evaluation'!$M$4)</f>
        <v>0</v>
      </c>
      <c r="AZ124" s="208">
        <f>-NPV('Life Cycle Cost Evaluation'!$M$1,AZ40:AZ$100)/(1+'Life Cycle Cost Evaluation'!$M$1)^($B39-'Life Cycle Cost Evaluation'!$M$4)</f>
        <v>0</v>
      </c>
      <c r="BA124" s="208">
        <f>-NPV('Life Cycle Cost Evaluation'!$M$1,BA40:BA$100)/(1+'Life Cycle Cost Evaluation'!$M$1)^($B39-'Life Cycle Cost Evaluation'!$M$4)</f>
        <v>0</v>
      </c>
      <c r="BB124" s="208">
        <f>-NPV('Life Cycle Cost Evaluation'!$M$1,BB40:BB$100)/(1+'Life Cycle Cost Evaluation'!$M$1)^($B39-'Life Cycle Cost Evaluation'!$M$4)</f>
        <v>0</v>
      </c>
      <c r="BC124" s="208">
        <f>-NPV('Life Cycle Cost Evaluation'!$M$1,BC40:BC$100)/(1+'Life Cycle Cost Evaluation'!$M$1)^($B39-'Life Cycle Cost Evaluation'!$M$4)</f>
        <v>0</v>
      </c>
      <c r="BD124" s="208">
        <f>-NPV('Life Cycle Cost Evaluation'!$M$1,BD40:BD$100)/(1+'Life Cycle Cost Evaluation'!$M$1)^($B39-'Life Cycle Cost Evaluation'!$M$4)</f>
        <v>0</v>
      </c>
      <c r="BE124" s="208">
        <f>-NPV('Life Cycle Cost Evaluation'!$M$1,BE40:BE$100)/(1+'Life Cycle Cost Evaluation'!$M$1)^($B39-'Life Cycle Cost Evaluation'!$M$4)</f>
        <v>0</v>
      </c>
      <c r="BF124" s="208">
        <f>-NPV('Life Cycle Cost Evaluation'!$M$1,BF40:BF$100)/(1+'Life Cycle Cost Evaluation'!$M$1)^($B39-'Life Cycle Cost Evaluation'!$M$4)</f>
        <v>0</v>
      </c>
      <c r="BG124" s="208">
        <f>-NPV('Life Cycle Cost Evaluation'!$M$1,BG40:BG$100)/(1+'Life Cycle Cost Evaluation'!$M$1)^($B39-'Life Cycle Cost Evaluation'!$M$4)</f>
        <v>0</v>
      </c>
      <c r="BH124" s="208">
        <f>-NPV('Life Cycle Cost Evaluation'!$M$1,BH40:BH$100)/(1+'Life Cycle Cost Evaluation'!$M$1)^($B39-'Life Cycle Cost Evaluation'!$M$4)</f>
        <v>0</v>
      </c>
      <c r="BI124" s="208">
        <f>-NPV('Life Cycle Cost Evaluation'!$M$1,BI40:BI$100)/(1+'Life Cycle Cost Evaluation'!$M$1)^($B39-'Life Cycle Cost Evaluation'!$M$4)</f>
        <v>0</v>
      </c>
      <c r="BJ124" s="208">
        <f>-NPV('Life Cycle Cost Evaluation'!$M$1,BJ40:BJ$100)/(1+'Life Cycle Cost Evaluation'!$M$1)^($B39-'Life Cycle Cost Evaluation'!$M$4)</f>
        <v>0</v>
      </c>
      <c r="BK124" s="208">
        <f>-NPV('Life Cycle Cost Evaluation'!$M$1,BK40:BK$100)/(1+'Life Cycle Cost Evaluation'!$M$1)^($B39-'Life Cycle Cost Evaluation'!$M$4)</f>
        <v>0</v>
      </c>
      <c r="BL124" s="208">
        <f>-NPV('Life Cycle Cost Evaluation'!$M$1,BL40:BL$100)/(1+'Life Cycle Cost Evaluation'!$M$1)^($B39-'Life Cycle Cost Evaluation'!$M$4)</f>
        <v>0</v>
      </c>
      <c r="BM124" s="208">
        <f>-NPV('Life Cycle Cost Evaluation'!$M$1,BM40:BM$100)/(1+'Life Cycle Cost Evaluation'!$M$1)^($B39-'Life Cycle Cost Evaluation'!$M$4)</f>
        <v>0</v>
      </c>
      <c r="BN124" s="208">
        <f>-NPV('Life Cycle Cost Evaluation'!$M$1,BN40:BN$100)/(1+'Life Cycle Cost Evaluation'!$M$1)^($B39-'Life Cycle Cost Evaluation'!$M$4)</f>
        <v>0</v>
      </c>
      <c r="BO124" s="208">
        <f>-NPV('Life Cycle Cost Evaluation'!$M$1,BO40:BO$100)/(1+'Life Cycle Cost Evaluation'!$M$1)^($B39-'Life Cycle Cost Evaluation'!$M$4)</f>
        <v>0</v>
      </c>
      <c r="BP124" s="208">
        <f>-NPV('Life Cycle Cost Evaluation'!$M$1,BP40:BP$100)/(1+'Life Cycle Cost Evaluation'!$M$1)^($B39-'Life Cycle Cost Evaluation'!$M$4)</f>
        <v>0</v>
      </c>
      <c r="BQ124" s="208">
        <f>-NPV('Life Cycle Cost Evaluation'!$M$1,BQ40:BQ$100)/(1+'Life Cycle Cost Evaluation'!$M$1)^($B39-'Life Cycle Cost Evaluation'!$M$4)</f>
        <v>0</v>
      </c>
      <c r="BR124" s="208">
        <f>-NPV('Life Cycle Cost Evaluation'!$M$1,BR40:BR$100)/(1+'Life Cycle Cost Evaluation'!$M$1)^($B39-'Life Cycle Cost Evaluation'!$M$4)</f>
        <v>0</v>
      </c>
      <c r="BS124" s="208">
        <f>-NPV('Life Cycle Cost Evaluation'!$M$1,BS40:BS$100)/(1+'Life Cycle Cost Evaluation'!$M$1)^($B39-'Life Cycle Cost Evaluation'!$M$4)</f>
        <v>0</v>
      </c>
      <c r="BT124" s="208">
        <f>-NPV('Life Cycle Cost Evaluation'!$M$1,BT40:BT$100)/(1+'Life Cycle Cost Evaluation'!$M$1)^($B39-'Life Cycle Cost Evaluation'!$M$4)</f>
        <v>0</v>
      </c>
      <c r="BU124" s="208">
        <f>-NPV('Life Cycle Cost Evaluation'!$M$1,BU40:BU$100)/(1+'Life Cycle Cost Evaluation'!$M$1)^($B39-'Life Cycle Cost Evaluation'!$M$4)</f>
        <v>0</v>
      </c>
      <c r="BV124" s="208">
        <f>-NPV('Life Cycle Cost Evaluation'!$M$1,BV40:BV$100)/(1+'Life Cycle Cost Evaluation'!$M$1)^($B39-'Life Cycle Cost Evaluation'!$M$4)</f>
        <v>0</v>
      </c>
      <c r="BW124" s="208">
        <f>-NPV('Life Cycle Cost Evaluation'!$M$1,BW40:BW$100)/(1+'Life Cycle Cost Evaluation'!$M$1)^($B39-'Life Cycle Cost Evaluation'!$M$4)</f>
        <v>0</v>
      </c>
      <c r="BX124" s="208">
        <f>-NPV('Life Cycle Cost Evaluation'!$M$1,BX40:BX$100)/(1+'Life Cycle Cost Evaluation'!$M$1)^($B39-'Life Cycle Cost Evaluation'!$M$4)</f>
        <v>0</v>
      </c>
      <c r="BY124" s="208">
        <f>-NPV('Life Cycle Cost Evaluation'!$M$1,BY40:BY$100)/(1+'Life Cycle Cost Evaluation'!$M$1)^($B39-'Life Cycle Cost Evaluation'!$M$4)</f>
        <v>0</v>
      </c>
      <c r="BZ124" s="208">
        <f>-NPV('Life Cycle Cost Evaluation'!$M$1,BZ40:BZ$100)/(1+'Life Cycle Cost Evaluation'!$M$1)^($B39-'Life Cycle Cost Evaluation'!$M$4)</f>
        <v>0</v>
      </c>
      <c r="CA124" s="208">
        <f>-NPV('Life Cycle Cost Evaluation'!$M$1,CA40:CA$100)/(1+'Life Cycle Cost Evaluation'!$M$1)^($B39-'Life Cycle Cost Evaluation'!$M$4)</f>
        <v>0</v>
      </c>
      <c r="CB124" s="208">
        <f>-NPV('Life Cycle Cost Evaluation'!$M$1,CB40:CB$100)/(1+'Life Cycle Cost Evaluation'!$M$1)^($B39-'Life Cycle Cost Evaluation'!$M$4)</f>
        <v>0</v>
      </c>
      <c r="CC124" s="208">
        <f>-NPV('Life Cycle Cost Evaluation'!$M$1,CC40:CC$100)/(1+'Life Cycle Cost Evaluation'!$M$1)^($B39-'Life Cycle Cost Evaluation'!$M$4)</f>
        <v>0</v>
      </c>
      <c r="CD124" s="208">
        <f>-NPV('Life Cycle Cost Evaluation'!$M$1,CD40:CD$100)/(1+'Life Cycle Cost Evaluation'!$M$1)^($B39-'Life Cycle Cost Evaluation'!$M$4)</f>
        <v>0</v>
      </c>
      <c r="CE124" s="208">
        <f>-NPV('Life Cycle Cost Evaluation'!$M$1,CE40:CE$100)/(1+'Life Cycle Cost Evaluation'!$M$1)^($B39-'Life Cycle Cost Evaluation'!$M$4)</f>
        <v>0</v>
      </c>
      <c r="CF124" s="208">
        <f>-NPV('Life Cycle Cost Evaluation'!$M$1,CF40:CF$100)/(1+'Life Cycle Cost Evaluation'!$M$1)^($B39-'Life Cycle Cost Evaluation'!$M$4)</f>
        <v>0</v>
      </c>
      <c r="CG124" s="208">
        <f>SUM(D124:W124)</f>
        <v>0</v>
      </c>
    </row>
    <row r="125" spans="2:88" x14ac:dyDescent="0.2">
      <c r="B125" s="86">
        <f t="shared" si="125"/>
        <v>2047</v>
      </c>
      <c r="C125" s="208"/>
      <c r="D125" s="208">
        <f>-NPV('Life Cycle Cost Evaluation'!$M$1,D41:D$100)/(1+'Life Cycle Cost Evaluation'!$M$1)^($B40-'Life Cycle Cost Evaluation'!$M$4)</f>
        <v>0</v>
      </c>
      <c r="E125" s="208">
        <f>-NPV('Life Cycle Cost Evaluation'!$M$1,E41:E$100)/(1+'Life Cycle Cost Evaluation'!$M$1)^($B40-'Life Cycle Cost Evaluation'!$M$4)</f>
        <v>0</v>
      </c>
      <c r="F125" s="208">
        <f>-NPV('Life Cycle Cost Evaluation'!$M$1,F41:F$100)/(1+'Life Cycle Cost Evaluation'!$M$1)^($B40-'Life Cycle Cost Evaluation'!$M$4)</f>
        <v>0</v>
      </c>
      <c r="G125" s="208">
        <f>-NPV('Life Cycle Cost Evaluation'!$M$1,G41:G$100)/(1+'Life Cycle Cost Evaluation'!$M$1)^($B40-'Life Cycle Cost Evaluation'!$M$4)</f>
        <v>0</v>
      </c>
      <c r="H125" s="208">
        <f>-NPV('Life Cycle Cost Evaluation'!$M$1,H41:H$100)/(1+'Life Cycle Cost Evaluation'!$M$1)^($B40-'Life Cycle Cost Evaluation'!$M$4)</f>
        <v>0</v>
      </c>
      <c r="I125" s="208">
        <f>-NPV('Life Cycle Cost Evaluation'!$M$1,I41:I$100)/(1+'Life Cycle Cost Evaluation'!$M$1)^($B40-'Life Cycle Cost Evaluation'!$M$4)</f>
        <v>0</v>
      </c>
      <c r="J125" s="208">
        <f>-NPV('Life Cycle Cost Evaluation'!$M$1,J41:J$100)/(1+'Life Cycle Cost Evaluation'!$M$1)^($B40-'Life Cycle Cost Evaluation'!$M$4)</f>
        <v>0</v>
      </c>
      <c r="K125" s="208">
        <f>-NPV('Life Cycle Cost Evaluation'!$M$1,K41:K$100)/(1+'Life Cycle Cost Evaluation'!$M$1)^($B40-'Life Cycle Cost Evaluation'!$M$4)</f>
        <v>0</v>
      </c>
      <c r="L125" s="208">
        <f>-NPV('Life Cycle Cost Evaluation'!$M$1,L41:L$100)/(1+'Life Cycle Cost Evaluation'!$M$1)^($B40-'Life Cycle Cost Evaluation'!$M$4)</f>
        <v>0</v>
      </c>
      <c r="M125" s="208">
        <f>-NPV('Life Cycle Cost Evaluation'!$M$1,M41:M$100)/(1+'Life Cycle Cost Evaluation'!$M$1)^($B40-'Life Cycle Cost Evaluation'!$M$4)</f>
        <v>0</v>
      </c>
      <c r="N125" s="208">
        <f>-NPV('Life Cycle Cost Evaluation'!$M$1,N41:N$100)/(1+'Life Cycle Cost Evaluation'!$M$1)^($B40-'Life Cycle Cost Evaluation'!$M$4)</f>
        <v>0</v>
      </c>
      <c r="O125" s="208">
        <f>-NPV('Life Cycle Cost Evaluation'!$M$1,O41:O$100)/(1+'Life Cycle Cost Evaluation'!$M$1)^($B40-'Life Cycle Cost Evaluation'!$M$4)</f>
        <v>0</v>
      </c>
      <c r="P125" s="208">
        <f>-NPV('Life Cycle Cost Evaluation'!$M$1,P41:P$100)/(1+'Life Cycle Cost Evaluation'!$M$1)^($B40-'Life Cycle Cost Evaluation'!$M$4)</f>
        <v>0</v>
      </c>
      <c r="Q125" s="208">
        <f>-NPV('Life Cycle Cost Evaluation'!$M$1,Q41:Q$100)/(1+'Life Cycle Cost Evaluation'!$M$1)^($B40-'Life Cycle Cost Evaluation'!$M$4)</f>
        <v>0</v>
      </c>
      <c r="R125" s="208">
        <f>-NPV('Life Cycle Cost Evaluation'!$M$1,R41:R$100)/(1+'Life Cycle Cost Evaluation'!$M$1)^($B40-'Life Cycle Cost Evaluation'!$M$4)</f>
        <v>0</v>
      </c>
      <c r="S125" s="208">
        <f>-NPV('Life Cycle Cost Evaluation'!$M$1,S41:S$100)/(1+'Life Cycle Cost Evaluation'!$M$1)^($B40-'Life Cycle Cost Evaluation'!$M$4)</f>
        <v>0</v>
      </c>
      <c r="T125" s="208">
        <f>-NPV('Life Cycle Cost Evaluation'!$M$1,T41:T$100)/(1+'Life Cycle Cost Evaluation'!$M$1)^($B40-'Life Cycle Cost Evaluation'!$M$4)</f>
        <v>0</v>
      </c>
      <c r="U125" s="208">
        <f>-NPV('Life Cycle Cost Evaluation'!$M$1,U41:U$100)/(1+'Life Cycle Cost Evaluation'!$M$1)^($B40-'Life Cycle Cost Evaluation'!$M$4)</f>
        <v>0</v>
      </c>
      <c r="V125" s="208">
        <f>-NPV('Life Cycle Cost Evaluation'!$M$1,V41:V$100)/(1+'Life Cycle Cost Evaluation'!$M$1)^($B40-'Life Cycle Cost Evaluation'!$M$4)</f>
        <v>0</v>
      </c>
      <c r="W125" s="208">
        <f>-NPV('Life Cycle Cost Evaluation'!$M$1,W41:W$100)/(1+'Life Cycle Cost Evaluation'!$M$1)^($B40-'Life Cycle Cost Evaluation'!$M$4)</f>
        <v>0</v>
      </c>
      <c r="X125" s="208">
        <f>-NPV('Life Cycle Cost Evaluation'!$M$1,X41:X$100)/(1+'Life Cycle Cost Evaluation'!$M$1)^($B40-'Life Cycle Cost Evaluation'!$M$4)</f>
        <v>0</v>
      </c>
      <c r="Y125" s="208">
        <f>-NPV('Life Cycle Cost Evaluation'!$M$1,Y41:Y$100)/(1+'Life Cycle Cost Evaluation'!$M$1)^($B40-'Life Cycle Cost Evaluation'!$M$4)</f>
        <v>0</v>
      </c>
      <c r="Z125" s="208">
        <f>-NPV('Life Cycle Cost Evaluation'!$M$1,Z41:Z$100)/(1+'Life Cycle Cost Evaluation'!$M$1)^($B40-'Life Cycle Cost Evaluation'!$M$4)</f>
        <v>0</v>
      </c>
      <c r="AA125" s="208">
        <f>-NPV('Life Cycle Cost Evaluation'!$M$1,AA41:AA$100)/(1+'Life Cycle Cost Evaluation'!$M$1)^($B40-'Life Cycle Cost Evaluation'!$M$4)</f>
        <v>0</v>
      </c>
      <c r="AB125" s="208">
        <f>-NPV('Life Cycle Cost Evaluation'!$M$1,AB41:AB$100)/(1+'Life Cycle Cost Evaluation'!$M$1)^($B40-'Life Cycle Cost Evaluation'!$M$4)</f>
        <v>0</v>
      </c>
      <c r="AC125" s="208">
        <f>-NPV('Life Cycle Cost Evaluation'!$M$1,AC41:AC$100)/(1+'Life Cycle Cost Evaluation'!$M$1)^($B40-'Life Cycle Cost Evaluation'!$M$4)</f>
        <v>0</v>
      </c>
      <c r="AD125" s="208">
        <f>-NPV('Life Cycle Cost Evaluation'!$M$1,AD41:AD$100)/(1+'Life Cycle Cost Evaluation'!$M$1)^($B40-'Life Cycle Cost Evaluation'!$M$4)</f>
        <v>0</v>
      </c>
      <c r="AE125" s="208">
        <f>-NPV('Life Cycle Cost Evaluation'!$M$1,AE41:AE$100)/(1+'Life Cycle Cost Evaluation'!$M$1)^($B40-'Life Cycle Cost Evaluation'!$M$4)</f>
        <v>0</v>
      </c>
      <c r="AF125" s="208">
        <f>-NPV('Life Cycle Cost Evaluation'!$M$1,AF41:AF$100)/(1+'Life Cycle Cost Evaluation'!$M$1)^($B40-'Life Cycle Cost Evaluation'!$M$4)</f>
        <v>0</v>
      </c>
      <c r="AG125" s="208">
        <f>-NPV('Life Cycle Cost Evaluation'!$M$1,AG41:AG$100)/(1+'Life Cycle Cost Evaluation'!$M$1)^($B40-'Life Cycle Cost Evaluation'!$M$4)</f>
        <v>0</v>
      </c>
      <c r="AH125" s="208">
        <f>-NPV('Life Cycle Cost Evaluation'!$M$1,AH41:AH$100)/(1+'Life Cycle Cost Evaluation'!$M$1)^($B40-'Life Cycle Cost Evaluation'!$M$4)</f>
        <v>0</v>
      </c>
      <c r="AI125" s="208">
        <f>-NPV('Life Cycle Cost Evaluation'!$M$1,AI41:AI$100)/(1+'Life Cycle Cost Evaluation'!$M$1)^($B40-'Life Cycle Cost Evaluation'!$M$4)</f>
        <v>0</v>
      </c>
      <c r="AJ125" s="208">
        <f>-NPV('Life Cycle Cost Evaluation'!$M$1,AJ41:AJ$100)/(1+'Life Cycle Cost Evaluation'!$M$1)^($B40-'Life Cycle Cost Evaluation'!$M$4)</f>
        <v>0</v>
      </c>
      <c r="AK125" s="208">
        <f>-NPV('Life Cycle Cost Evaluation'!$M$1,AK41:AK$100)/(1+'Life Cycle Cost Evaluation'!$M$1)^($B40-'Life Cycle Cost Evaluation'!$M$4)</f>
        <v>0</v>
      </c>
      <c r="AL125" s="208">
        <f>-NPV('Life Cycle Cost Evaluation'!$M$1,AL41:AL$100)/(1+'Life Cycle Cost Evaluation'!$M$1)^($B40-'Life Cycle Cost Evaluation'!$M$4)</f>
        <v>0</v>
      </c>
      <c r="AM125" s="208">
        <f>-NPV('Life Cycle Cost Evaluation'!$M$1,AM41:AM$100)/(1+'Life Cycle Cost Evaluation'!$M$1)^($B40-'Life Cycle Cost Evaluation'!$M$4)</f>
        <v>0</v>
      </c>
      <c r="AN125" s="208">
        <f>-NPV('Life Cycle Cost Evaluation'!$M$1,AN41:AN$100)/(1+'Life Cycle Cost Evaluation'!$M$1)^($B40-'Life Cycle Cost Evaluation'!$M$4)</f>
        <v>0</v>
      </c>
      <c r="AO125" s="208">
        <f>-NPV('Life Cycle Cost Evaluation'!$M$1,AO41:AO$100)/(1+'Life Cycle Cost Evaluation'!$M$1)^($B40-'Life Cycle Cost Evaluation'!$M$4)</f>
        <v>0</v>
      </c>
      <c r="AP125" s="208">
        <f>-NPV('Life Cycle Cost Evaluation'!$M$1,AP41:AP$100)/(1+'Life Cycle Cost Evaluation'!$M$1)^($B40-'Life Cycle Cost Evaluation'!$M$4)</f>
        <v>0</v>
      </c>
      <c r="AQ125" s="208">
        <f>-NPV('Life Cycle Cost Evaluation'!$M$1,AQ41:AQ$100)/(1+'Life Cycle Cost Evaluation'!$M$1)^($B40-'Life Cycle Cost Evaluation'!$M$4)</f>
        <v>0</v>
      </c>
      <c r="AR125" s="208">
        <f>-NPV('Life Cycle Cost Evaluation'!$M$1,AR41:AR$100)/(1+'Life Cycle Cost Evaluation'!$M$1)^($B40-'Life Cycle Cost Evaluation'!$M$4)</f>
        <v>0</v>
      </c>
      <c r="AS125" s="208">
        <f>-NPV('Life Cycle Cost Evaluation'!$M$1,AS41:AS$100)/(1+'Life Cycle Cost Evaluation'!$M$1)^($B40-'Life Cycle Cost Evaluation'!$M$4)</f>
        <v>0</v>
      </c>
      <c r="AT125" s="208">
        <f>-NPV('Life Cycle Cost Evaluation'!$M$1,AT41:AT$100)/(1+'Life Cycle Cost Evaluation'!$M$1)^($B40-'Life Cycle Cost Evaluation'!$M$4)</f>
        <v>0</v>
      </c>
      <c r="AU125" s="208">
        <f>-NPV('Life Cycle Cost Evaluation'!$M$1,AU41:AU$100)/(1+'Life Cycle Cost Evaluation'!$M$1)^($B40-'Life Cycle Cost Evaluation'!$M$4)</f>
        <v>0</v>
      </c>
      <c r="AV125" s="208">
        <f>-NPV('Life Cycle Cost Evaluation'!$M$1,AV41:AV$100)/(1+'Life Cycle Cost Evaluation'!$M$1)^($B40-'Life Cycle Cost Evaluation'!$M$4)</f>
        <v>0</v>
      </c>
      <c r="AW125" s="208">
        <f>-NPV('Life Cycle Cost Evaluation'!$M$1,AW41:AW$100)/(1+'Life Cycle Cost Evaluation'!$M$1)^($B40-'Life Cycle Cost Evaluation'!$M$4)</f>
        <v>0</v>
      </c>
      <c r="AX125" s="208">
        <f>-NPV('Life Cycle Cost Evaluation'!$M$1,AX41:AX$100)/(1+'Life Cycle Cost Evaluation'!$M$1)^($B40-'Life Cycle Cost Evaluation'!$M$4)</f>
        <v>0</v>
      </c>
      <c r="AY125" s="208">
        <f>-NPV('Life Cycle Cost Evaluation'!$M$1,AY41:AY$100)/(1+'Life Cycle Cost Evaluation'!$M$1)^($B40-'Life Cycle Cost Evaluation'!$M$4)</f>
        <v>0</v>
      </c>
      <c r="AZ125" s="208">
        <f>-NPV('Life Cycle Cost Evaluation'!$M$1,AZ41:AZ$100)/(1+'Life Cycle Cost Evaluation'!$M$1)^($B40-'Life Cycle Cost Evaluation'!$M$4)</f>
        <v>0</v>
      </c>
      <c r="BA125" s="208">
        <f>-NPV('Life Cycle Cost Evaluation'!$M$1,BA41:BA$100)/(1+'Life Cycle Cost Evaluation'!$M$1)^($B40-'Life Cycle Cost Evaluation'!$M$4)</f>
        <v>0</v>
      </c>
      <c r="BB125" s="208">
        <f>-NPV('Life Cycle Cost Evaluation'!$M$1,BB41:BB$100)/(1+'Life Cycle Cost Evaluation'!$M$1)^($B40-'Life Cycle Cost Evaluation'!$M$4)</f>
        <v>0</v>
      </c>
      <c r="BC125" s="208">
        <f>-NPV('Life Cycle Cost Evaluation'!$M$1,BC41:BC$100)/(1+'Life Cycle Cost Evaluation'!$M$1)^($B40-'Life Cycle Cost Evaluation'!$M$4)</f>
        <v>0</v>
      </c>
      <c r="BD125" s="208">
        <f>-NPV('Life Cycle Cost Evaluation'!$M$1,BD41:BD$100)/(1+'Life Cycle Cost Evaluation'!$M$1)^($B40-'Life Cycle Cost Evaluation'!$M$4)</f>
        <v>0</v>
      </c>
      <c r="BE125" s="208">
        <f>-NPV('Life Cycle Cost Evaluation'!$M$1,BE41:BE$100)/(1+'Life Cycle Cost Evaluation'!$M$1)^($B40-'Life Cycle Cost Evaluation'!$M$4)</f>
        <v>0</v>
      </c>
      <c r="BF125" s="208">
        <f>-NPV('Life Cycle Cost Evaluation'!$M$1,BF41:BF$100)/(1+'Life Cycle Cost Evaluation'!$M$1)^($B40-'Life Cycle Cost Evaluation'!$M$4)</f>
        <v>0</v>
      </c>
      <c r="BG125" s="208">
        <f>-NPV('Life Cycle Cost Evaluation'!$M$1,BG41:BG$100)/(1+'Life Cycle Cost Evaluation'!$M$1)^($B40-'Life Cycle Cost Evaluation'!$M$4)</f>
        <v>0</v>
      </c>
      <c r="BH125" s="208">
        <f>-NPV('Life Cycle Cost Evaluation'!$M$1,BH41:BH$100)/(1+'Life Cycle Cost Evaluation'!$M$1)^($B40-'Life Cycle Cost Evaluation'!$M$4)</f>
        <v>0</v>
      </c>
      <c r="BI125" s="208">
        <f>-NPV('Life Cycle Cost Evaluation'!$M$1,BI41:BI$100)/(1+'Life Cycle Cost Evaluation'!$M$1)^($B40-'Life Cycle Cost Evaluation'!$M$4)</f>
        <v>0</v>
      </c>
      <c r="BJ125" s="208">
        <f>-NPV('Life Cycle Cost Evaluation'!$M$1,BJ41:BJ$100)/(1+'Life Cycle Cost Evaluation'!$M$1)^($B40-'Life Cycle Cost Evaluation'!$M$4)</f>
        <v>0</v>
      </c>
      <c r="BK125" s="208">
        <f>-NPV('Life Cycle Cost Evaluation'!$M$1,BK41:BK$100)/(1+'Life Cycle Cost Evaluation'!$M$1)^($B40-'Life Cycle Cost Evaluation'!$M$4)</f>
        <v>0</v>
      </c>
      <c r="BL125" s="208">
        <f>-NPV('Life Cycle Cost Evaluation'!$M$1,BL41:BL$100)/(1+'Life Cycle Cost Evaluation'!$M$1)^($B40-'Life Cycle Cost Evaluation'!$M$4)</f>
        <v>0</v>
      </c>
      <c r="BM125" s="208">
        <f>-NPV('Life Cycle Cost Evaluation'!$M$1,BM41:BM$100)/(1+'Life Cycle Cost Evaluation'!$M$1)^($B40-'Life Cycle Cost Evaluation'!$M$4)</f>
        <v>0</v>
      </c>
      <c r="BN125" s="208">
        <f>-NPV('Life Cycle Cost Evaluation'!$M$1,BN41:BN$100)/(1+'Life Cycle Cost Evaluation'!$M$1)^($B40-'Life Cycle Cost Evaluation'!$M$4)</f>
        <v>0</v>
      </c>
      <c r="BO125" s="208">
        <f>-NPV('Life Cycle Cost Evaluation'!$M$1,BO41:BO$100)/(1+'Life Cycle Cost Evaluation'!$M$1)^($B40-'Life Cycle Cost Evaluation'!$M$4)</f>
        <v>0</v>
      </c>
      <c r="BP125" s="208">
        <f>-NPV('Life Cycle Cost Evaluation'!$M$1,BP41:BP$100)/(1+'Life Cycle Cost Evaluation'!$M$1)^($B40-'Life Cycle Cost Evaluation'!$M$4)</f>
        <v>0</v>
      </c>
      <c r="BQ125" s="208">
        <f>-NPV('Life Cycle Cost Evaluation'!$M$1,BQ41:BQ$100)/(1+'Life Cycle Cost Evaluation'!$M$1)^($B40-'Life Cycle Cost Evaluation'!$M$4)</f>
        <v>0</v>
      </c>
      <c r="BR125" s="208">
        <f>-NPV('Life Cycle Cost Evaluation'!$M$1,BR41:BR$100)/(1+'Life Cycle Cost Evaluation'!$M$1)^($B40-'Life Cycle Cost Evaluation'!$M$4)</f>
        <v>0</v>
      </c>
      <c r="BS125" s="208">
        <f>-NPV('Life Cycle Cost Evaluation'!$M$1,BS41:BS$100)/(1+'Life Cycle Cost Evaluation'!$M$1)^($B40-'Life Cycle Cost Evaluation'!$M$4)</f>
        <v>0</v>
      </c>
      <c r="BT125" s="208">
        <f>-NPV('Life Cycle Cost Evaluation'!$M$1,BT41:BT$100)/(1+'Life Cycle Cost Evaluation'!$M$1)^($B40-'Life Cycle Cost Evaluation'!$M$4)</f>
        <v>0</v>
      </c>
      <c r="BU125" s="208">
        <f>-NPV('Life Cycle Cost Evaluation'!$M$1,BU41:BU$100)/(1+'Life Cycle Cost Evaluation'!$M$1)^($B40-'Life Cycle Cost Evaluation'!$M$4)</f>
        <v>0</v>
      </c>
      <c r="BV125" s="208">
        <f>-NPV('Life Cycle Cost Evaluation'!$M$1,BV41:BV$100)/(1+'Life Cycle Cost Evaluation'!$M$1)^($B40-'Life Cycle Cost Evaluation'!$M$4)</f>
        <v>0</v>
      </c>
      <c r="BW125" s="208">
        <f>-NPV('Life Cycle Cost Evaluation'!$M$1,BW41:BW$100)/(1+'Life Cycle Cost Evaluation'!$M$1)^($B40-'Life Cycle Cost Evaluation'!$M$4)</f>
        <v>0</v>
      </c>
      <c r="BX125" s="208">
        <f>-NPV('Life Cycle Cost Evaluation'!$M$1,BX41:BX$100)/(1+'Life Cycle Cost Evaluation'!$M$1)^($B40-'Life Cycle Cost Evaluation'!$M$4)</f>
        <v>0</v>
      </c>
      <c r="BY125" s="208">
        <f>-NPV('Life Cycle Cost Evaluation'!$M$1,BY41:BY$100)/(1+'Life Cycle Cost Evaluation'!$M$1)^($B40-'Life Cycle Cost Evaluation'!$M$4)</f>
        <v>0</v>
      </c>
      <c r="BZ125" s="208">
        <f>-NPV('Life Cycle Cost Evaluation'!$M$1,BZ41:BZ$100)/(1+'Life Cycle Cost Evaluation'!$M$1)^($B40-'Life Cycle Cost Evaluation'!$M$4)</f>
        <v>0</v>
      </c>
      <c r="CA125" s="208">
        <f>-NPV('Life Cycle Cost Evaluation'!$M$1,CA41:CA$100)/(1+'Life Cycle Cost Evaluation'!$M$1)^($B40-'Life Cycle Cost Evaluation'!$M$4)</f>
        <v>0</v>
      </c>
      <c r="CB125" s="208">
        <f>-NPV('Life Cycle Cost Evaluation'!$M$1,CB41:CB$100)/(1+'Life Cycle Cost Evaluation'!$M$1)^($B40-'Life Cycle Cost Evaluation'!$M$4)</f>
        <v>0</v>
      </c>
      <c r="CC125" s="208">
        <f>-NPV('Life Cycle Cost Evaluation'!$M$1,CC41:CC$100)/(1+'Life Cycle Cost Evaluation'!$M$1)^($B40-'Life Cycle Cost Evaluation'!$M$4)</f>
        <v>0</v>
      </c>
      <c r="CD125" s="208">
        <f>-NPV('Life Cycle Cost Evaluation'!$M$1,CD41:CD$100)/(1+'Life Cycle Cost Evaluation'!$M$1)^($B40-'Life Cycle Cost Evaluation'!$M$4)</f>
        <v>0</v>
      </c>
      <c r="CE125" s="208">
        <f>-NPV('Life Cycle Cost Evaluation'!$M$1,CE41:CE$100)/(1+'Life Cycle Cost Evaluation'!$M$1)^($B40-'Life Cycle Cost Evaluation'!$M$4)</f>
        <v>0</v>
      </c>
      <c r="CF125" s="208">
        <f>-NPV('Life Cycle Cost Evaluation'!$M$1,CF41:CF$100)/(1+'Life Cycle Cost Evaluation'!$M$1)^($B40-'Life Cycle Cost Evaluation'!$M$4)</f>
        <v>0</v>
      </c>
      <c r="CG125" s="208">
        <f>SUM(D125:X125)</f>
        <v>0</v>
      </c>
    </row>
    <row r="126" spans="2:88" x14ac:dyDescent="0.2">
      <c r="B126" s="86">
        <f t="shared" si="125"/>
        <v>2048</v>
      </c>
      <c r="C126" s="208"/>
      <c r="D126" s="208">
        <f>-NPV('Life Cycle Cost Evaluation'!$M$1,D42:D$100)/(1+'Life Cycle Cost Evaluation'!$M$1)^($B41-'Life Cycle Cost Evaluation'!$M$4)</f>
        <v>0</v>
      </c>
      <c r="E126" s="208">
        <f>-NPV('Life Cycle Cost Evaluation'!$M$1,E42:E$100)/(1+'Life Cycle Cost Evaluation'!$M$1)^($B41-'Life Cycle Cost Evaluation'!$M$4)</f>
        <v>0</v>
      </c>
      <c r="F126" s="208">
        <f>-NPV('Life Cycle Cost Evaluation'!$M$1,F42:F$100)/(1+'Life Cycle Cost Evaluation'!$M$1)^($B41-'Life Cycle Cost Evaluation'!$M$4)</f>
        <v>0</v>
      </c>
      <c r="G126" s="208">
        <f>-NPV('Life Cycle Cost Evaluation'!$M$1,G42:G$100)/(1+'Life Cycle Cost Evaluation'!$M$1)^($B41-'Life Cycle Cost Evaluation'!$M$4)</f>
        <v>0</v>
      </c>
      <c r="H126" s="208">
        <f>-NPV('Life Cycle Cost Evaluation'!$M$1,H42:H$100)/(1+'Life Cycle Cost Evaluation'!$M$1)^($B41-'Life Cycle Cost Evaluation'!$M$4)</f>
        <v>0</v>
      </c>
      <c r="I126" s="208">
        <f>-NPV('Life Cycle Cost Evaluation'!$M$1,I42:I$100)/(1+'Life Cycle Cost Evaluation'!$M$1)^($B41-'Life Cycle Cost Evaluation'!$M$4)</f>
        <v>0</v>
      </c>
      <c r="J126" s="208">
        <f>-NPV('Life Cycle Cost Evaluation'!$M$1,J42:J$100)/(1+'Life Cycle Cost Evaluation'!$M$1)^($B41-'Life Cycle Cost Evaluation'!$M$4)</f>
        <v>0</v>
      </c>
      <c r="K126" s="208">
        <f>-NPV('Life Cycle Cost Evaluation'!$M$1,K42:K$100)/(1+'Life Cycle Cost Evaluation'!$M$1)^($B41-'Life Cycle Cost Evaluation'!$M$4)</f>
        <v>0</v>
      </c>
      <c r="L126" s="208">
        <f>-NPV('Life Cycle Cost Evaluation'!$M$1,L42:L$100)/(1+'Life Cycle Cost Evaluation'!$M$1)^($B41-'Life Cycle Cost Evaluation'!$M$4)</f>
        <v>0</v>
      </c>
      <c r="M126" s="208">
        <f>-NPV('Life Cycle Cost Evaluation'!$M$1,M42:M$100)/(1+'Life Cycle Cost Evaluation'!$M$1)^($B41-'Life Cycle Cost Evaluation'!$M$4)</f>
        <v>0</v>
      </c>
      <c r="N126" s="208">
        <f>-NPV('Life Cycle Cost Evaluation'!$M$1,N42:N$100)/(1+'Life Cycle Cost Evaluation'!$M$1)^($B41-'Life Cycle Cost Evaluation'!$M$4)</f>
        <v>0</v>
      </c>
      <c r="O126" s="208">
        <f>-NPV('Life Cycle Cost Evaluation'!$M$1,O42:O$100)/(1+'Life Cycle Cost Evaluation'!$M$1)^($B41-'Life Cycle Cost Evaluation'!$M$4)</f>
        <v>0</v>
      </c>
      <c r="P126" s="208">
        <f>-NPV('Life Cycle Cost Evaluation'!$M$1,P42:P$100)/(1+'Life Cycle Cost Evaluation'!$M$1)^($B41-'Life Cycle Cost Evaluation'!$M$4)</f>
        <v>0</v>
      </c>
      <c r="Q126" s="208">
        <f>-NPV('Life Cycle Cost Evaluation'!$M$1,Q42:Q$100)/(1+'Life Cycle Cost Evaluation'!$M$1)^($B41-'Life Cycle Cost Evaluation'!$M$4)</f>
        <v>0</v>
      </c>
      <c r="R126" s="208">
        <f>-NPV('Life Cycle Cost Evaluation'!$M$1,R42:R$100)/(1+'Life Cycle Cost Evaluation'!$M$1)^($B41-'Life Cycle Cost Evaluation'!$M$4)</f>
        <v>0</v>
      </c>
      <c r="S126" s="208">
        <f>-NPV('Life Cycle Cost Evaluation'!$M$1,S42:S$100)/(1+'Life Cycle Cost Evaluation'!$M$1)^($B41-'Life Cycle Cost Evaluation'!$M$4)</f>
        <v>0</v>
      </c>
      <c r="T126" s="208">
        <f>-NPV('Life Cycle Cost Evaluation'!$M$1,T42:T$100)/(1+'Life Cycle Cost Evaluation'!$M$1)^($B41-'Life Cycle Cost Evaluation'!$M$4)</f>
        <v>0</v>
      </c>
      <c r="U126" s="208">
        <f>-NPV('Life Cycle Cost Evaluation'!$M$1,U42:U$100)/(1+'Life Cycle Cost Evaluation'!$M$1)^($B41-'Life Cycle Cost Evaluation'!$M$4)</f>
        <v>0</v>
      </c>
      <c r="V126" s="208">
        <f>-NPV('Life Cycle Cost Evaluation'!$M$1,V42:V$100)/(1+'Life Cycle Cost Evaluation'!$M$1)^($B41-'Life Cycle Cost Evaluation'!$M$4)</f>
        <v>0</v>
      </c>
      <c r="W126" s="208">
        <f>-NPV('Life Cycle Cost Evaluation'!$M$1,W42:W$100)/(1+'Life Cycle Cost Evaluation'!$M$1)^($B41-'Life Cycle Cost Evaluation'!$M$4)</f>
        <v>0</v>
      </c>
      <c r="X126" s="208">
        <f>-NPV('Life Cycle Cost Evaluation'!$M$1,X42:X$100)/(1+'Life Cycle Cost Evaluation'!$M$1)^($B41-'Life Cycle Cost Evaluation'!$M$4)</f>
        <v>0</v>
      </c>
      <c r="Y126" s="208">
        <f>-NPV('Life Cycle Cost Evaluation'!$M$1,Y42:Y$100)/(1+'Life Cycle Cost Evaluation'!$M$1)^($B41-'Life Cycle Cost Evaluation'!$M$4)</f>
        <v>0</v>
      </c>
      <c r="Z126" s="208">
        <f>-NPV('Life Cycle Cost Evaluation'!$M$1,Z42:Z$100)/(1+'Life Cycle Cost Evaluation'!$M$1)^($B41-'Life Cycle Cost Evaluation'!$M$4)</f>
        <v>0</v>
      </c>
      <c r="AA126" s="208">
        <f>-NPV('Life Cycle Cost Evaluation'!$M$1,AA42:AA$100)/(1+'Life Cycle Cost Evaluation'!$M$1)^($B41-'Life Cycle Cost Evaluation'!$M$4)</f>
        <v>0</v>
      </c>
      <c r="AB126" s="208">
        <f>-NPV('Life Cycle Cost Evaluation'!$M$1,AB42:AB$100)/(1+'Life Cycle Cost Evaluation'!$M$1)^($B41-'Life Cycle Cost Evaluation'!$M$4)</f>
        <v>0</v>
      </c>
      <c r="AC126" s="208">
        <f>-NPV('Life Cycle Cost Evaluation'!$M$1,AC42:AC$100)/(1+'Life Cycle Cost Evaluation'!$M$1)^($B41-'Life Cycle Cost Evaluation'!$M$4)</f>
        <v>0</v>
      </c>
      <c r="AD126" s="208">
        <f>-NPV('Life Cycle Cost Evaluation'!$M$1,AD42:AD$100)/(1+'Life Cycle Cost Evaluation'!$M$1)^($B41-'Life Cycle Cost Evaluation'!$M$4)</f>
        <v>0</v>
      </c>
      <c r="AE126" s="208">
        <f>-NPV('Life Cycle Cost Evaluation'!$M$1,AE42:AE$100)/(1+'Life Cycle Cost Evaluation'!$M$1)^($B41-'Life Cycle Cost Evaluation'!$M$4)</f>
        <v>0</v>
      </c>
      <c r="AF126" s="208">
        <f>-NPV('Life Cycle Cost Evaluation'!$M$1,AF42:AF$100)/(1+'Life Cycle Cost Evaluation'!$M$1)^($B41-'Life Cycle Cost Evaluation'!$M$4)</f>
        <v>0</v>
      </c>
      <c r="AG126" s="208">
        <f>-NPV('Life Cycle Cost Evaluation'!$M$1,AG42:AG$100)/(1+'Life Cycle Cost Evaluation'!$M$1)^($B41-'Life Cycle Cost Evaluation'!$M$4)</f>
        <v>0</v>
      </c>
      <c r="AH126" s="208">
        <f>-NPV('Life Cycle Cost Evaluation'!$M$1,AH42:AH$100)/(1+'Life Cycle Cost Evaluation'!$M$1)^($B41-'Life Cycle Cost Evaluation'!$M$4)</f>
        <v>0</v>
      </c>
      <c r="AI126" s="208">
        <f>-NPV('Life Cycle Cost Evaluation'!$M$1,AI42:AI$100)/(1+'Life Cycle Cost Evaluation'!$M$1)^($B41-'Life Cycle Cost Evaluation'!$M$4)</f>
        <v>0</v>
      </c>
      <c r="AJ126" s="208">
        <f>-NPV('Life Cycle Cost Evaluation'!$M$1,AJ42:AJ$100)/(1+'Life Cycle Cost Evaluation'!$M$1)^($B41-'Life Cycle Cost Evaluation'!$M$4)</f>
        <v>0</v>
      </c>
      <c r="AK126" s="208">
        <f>-NPV('Life Cycle Cost Evaluation'!$M$1,AK42:AK$100)/(1+'Life Cycle Cost Evaluation'!$M$1)^($B41-'Life Cycle Cost Evaluation'!$M$4)</f>
        <v>0</v>
      </c>
      <c r="AL126" s="208">
        <f>-NPV('Life Cycle Cost Evaluation'!$M$1,AL42:AL$100)/(1+'Life Cycle Cost Evaluation'!$M$1)^($B41-'Life Cycle Cost Evaluation'!$M$4)</f>
        <v>0</v>
      </c>
      <c r="AM126" s="208">
        <f>-NPV('Life Cycle Cost Evaluation'!$M$1,AM42:AM$100)/(1+'Life Cycle Cost Evaluation'!$M$1)^($B41-'Life Cycle Cost Evaluation'!$M$4)</f>
        <v>0</v>
      </c>
      <c r="AN126" s="208">
        <f>-NPV('Life Cycle Cost Evaluation'!$M$1,AN42:AN$100)/(1+'Life Cycle Cost Evaluation'!$M$1)^($B41-'Life Cycle Cost Evaluation'!$M$4)</f>
        <v>0</v>
      </c>
      <c r="AO126" s="208">
        <f>-NPV('Life Cycle Cost Evaluation'!$M$1,AO42:AO$100)/(1+'Life Cycle Cost Evaluation'!$M$1)^($B41-'Life Cycle Cost Evaluation'!$M$4)</f>
        <v>0</v>
      </c>
      <c r="AP126" s="208">
        <f>-NPV('Life Cycle Cost Evaluation'!$M$1,AP42:AP$100)/(1+'Life Cycle Cost Evaluation'!$M$1)^($B41-'Life Cycle Cost Evaluation'!$M$4)</f>
        <v>0</v>
      </c>
      <c r="AQ126" s="208">
        <f>-NPV('Life Cycle Cost Evaluation'!$M$1,AQ42:AQ$100)/(1+'Life Cycle Cost Evaluation'!$M$1)^($B41-'Life Cycle Cost Evaluation'!$M$4)</f>
        <v>0</v>
      </c>
      <c r="AR126" s="208">
        <f>-NPV('Life Cycle Cost Evaluation'!$M$1,AR42:AR$100)/(1+'Life Cycle Cost Evaluation'!$M$1)^($B41-'Life Cycle Cost Evaluation'!$M$4)</f>
        <v>0</v>
      </c>
      <c r="AS126" s="208">
        <f>-NPV('Life Cycle Cost Evaluation'!$M$1,AS42:AS$100)/(1+'Life Cycle Cost Evaluation'!$M$1)^($B41-'Life Cycle Cost Evaluation'!$M$4)</f>
        <v>0</v>
      </c>
      <c r="AT126" s="208">
        <f>-NPV('Life Cycle Cost Evaluation'!$M$1,AT42:AT$100)/(1+'Life Cycle Cost Evaluation'!$M$1)^($B41-'Life Cycle Cost Evaluation'!$M$4)</f>
        <v>0</v>
      </c>
      <c r="AU126" s="208">
        <f>-NPV('Life Cycle Cost Evaluation'!$M$1,AU42:AU$100)/(1+'Life Cycle Cost Evaluation'!$M$1)^($B41-'Life Cycle Cost Evaluation'!$M$4)</f>
        <v>0</v>
      </c>
      <c r="AV126" s="208">
        <f>-NPV('Life Cycle Cost Evaluation'!$M$1,AV42:AV$100)/(1+'Life Cycle Cost Evaluation'!$M$1)^($B41-'Life Cycle Cost Evaluation'!$M$4)</f>
        <v>0</v>
      </c>
      <c r="AW126" s="208">
        <f>-NPV('Life Cycle Cost Evaluation'!$M$1,AW42:AW$100)/(1+'Life Cycle Cost Evaluation'!$M$1)^($B41-'Life Cycle Cost Evaluation'!$M$4)</f>
        <v>0</v>
      </c>
      <c r="AX126" s="208">
        <f>-NPV('Life Cycle Cost Evaluation'!$M$1,AX42:AX$100)/(1+'Life Cycle Cost Evaluation'!$M$1)^($B41-'Life Cycle Cost Evaluation'!$M$4)</f>
        <v>0</v>
      </c>
      <c r="AY126" s="208">
        <f>-NPV('Life Cycle Cost Evaluation'!$M$1,AY42:AY$100)/(1+'Life Cycle Cost Evaluation'!$M$1)^($B41-'Life Cycle Cost Evaluation'!$M$4)</f>
        <v>0</v>
      </c>
      <c r="AZ126" s="208">
        <f>-NPV('Life Cycle Cost Evaluation'!$M$1,AZ42:AZ$100)/(1+'Life Cycle Cost Evaluation'!$M$1)^($B41-'Life Cycle Cost Evaluation'!$M$4)</f>
        <v>0</v>
      </c>
      <c r="BA126" s="208">
        <f>-NPV('Life Cycle Cost Evaluation'!$M$1,BA42:BA$100)/(1+'Life Cycle Cost Evaluation'!$M$1)^($B41-'Life Cycle Cost Evaluation'!$M$4)</f>
        <v>0</v>
      </c>
      <c r="BB126" s="208">
        <f>-NPV('Life Cycle Cost Evaluation'!$M$1,BB42:BB$100)/(1+'Life Cycle Cost Evaluation'!$M$1)^($B41-'Life Cycle Cost Evaluation'!$M$4)</f>
        <v>0</v>
      </c>
      <c r="BC126" s="208">
        <f>-NPV('Life Cycle Cost Evaluation'!$M$1,BC42:BC$100)/(1+'Life Cycle Cost Evaluation'!$M$1)^($B41-'Life Cycle Cost Evaluation'!$M$4)</f>
        <v>0</v>
      </c>
      <c r="BD126" s="208">
        <f>-NPV('Life Cycle Cost Evaluation'!$M$1,BD42:BD$100)/(1+'Life Cycle Cost Evaluation'!$M$1)^($B41-'Life Cycle Cost Evaluation'!$M$4)</f>
        <v>0</v>
      </c>
      <c r="BE126" s="208">
        <f>-NPV('Life Cycle Cost Evaluation'!$M$1,BE42:BE$100)/(1+'Life Cycle Cost Evaluation'!$M$1)^($B41-'Life Cycle Cost Evaluation'!$M$4)</f>
        <v>0</v>
      </c>
      <c r="BF126" s="208">
        <f>-NPV('Life Cycle Cost Evaluation'!$M$1,BF42:BF$100)/(1+'Life Cycle Cost Evaluation'!$M$1)^($B41-'Life Cycle Cost Evaluation'!$M$4)</f>
        <v>0</v>
      </c>
      <c r="BG126" s="208">
        <f>-NPV('Life Cycle Cost Evaluation'!$M$1,BG42:BG$100)/(1+'Life Cycle Cost Evaluation'!$M$1)^($B41-'Life Cycle Cost Evaluation'!$M$4)</f>
        <v>0</v>
      </c>
      <c r="BH126" s="208">
        <f>-NPV('Life Cycle Cost Evaluation'!$M$1,BH42:BH$100)/(1+'Life Cycle Cost Evaluation'!$M$1)^($B41-'Life Cycle Cost Evaluation'!$M$4)</f>
        <v>0</v>
      </c>
      <c r="BI126" s="208">
        <f>-NPV('Life Cycle Cost Evaluation'!$M$1,BI42:BI$100)/(1+'Life Cycle Cost Evaluation'!$M$1)^($B41-'Life Cycle Cost Evaluation'!$M$4)</f>
        <v>0</v>
      </c>
      <c r="BJ126" s="208">
        <f>-NPV('Life Cycle Cost Evaluation'!$M$1,BJ42:BJ$100)/(1+'Life Cycle Cost Evaluation'!$M$1)^($B41-'Life Cycle Cost Evaluation'!$M$4)</f>
        <v>0</v>
      </c>
      <c r="BK126" s="208">
        <f>-NPV('Life Cycle Cost Evaluation'!$M$1,BK42:BK$100)/(1+'Life Cycle Cost Evaluation'!$M$1)^($B41-'Life Cycle Cost Evaluation'!$M$4)</f>
        <v>0</v>
      </c>
      <c r="BL126" s="208">
        <f>-NPV('Life Cycle Cost Evaluation'!$M$1,BL42:BL$100)/(1+'Life Cycle Cost Evaluation'!$M$1)^($B41-'Life Cycle Cost Evaluation'!$M$4)</f>
        <v>0</v>
      </c>
      <c r="BM126" s="208">
        <f>-NPV('Life Cycle Cost Evaluation'!$M$1,BM42:BM$100)/(1+'Life Cycle Cost Evaluation'!$M$1)^($B41-'Life Cycle Cost Evaluation'!$M$4)</f>
        <v>0</v>
      </c>
      <c r="BN126" s="208">
        <f>-NPV('Life Cycle Cost Evaluation'!$M$1,BN42:BN$100)/(1+'Life Cycle Cost Evaluation'!$M$1)^($B41-'Life Cycle Cost Evaluation'!$M$4)</f>
        <v>0</v>
      </c>
      <c r="BO126" s="208">
        <f>-NPV('Life Cycle Cost Evaluation'!$M$1,BO42:BO$100)/(1+'Life Cycle Cost Evaluation'!$M$1)^($B41-'Life Cycle Cost Evaluation'!$M$4)</f>
        <v>0</v>
      </c>
      <c r="BP126" s="208">
        <f>-NPV('Life Cycle Cost Evaluation'!$M$1,BP42:BP$100)/(1+'Life Cycle Cost Evaluation'!$M$1)^($B41-'Life Cycle Cost Evaluation'!$M$4)</f>
        <v>0</v>
      </c>
      <c r="BQ126" s="208">
        <f>-NPV('Life Cycle Cost Evaluation'!$M$1,BQ42:BQ$100)/(1+'Life Cycle Cost Evaluation'!$M$1)^($B41-'Life Cycle Cost Evaluation'!$M$4)</f>
        <v>0</v>
      </c>
      <c r="BR126" s="208">
        <f>-NPV('Life Cycle Cost Evaluation'!$M$1,BR42:BR$100)/(1+'Life Cycle Cost Evaluation'!$M$1)^($B41-'Life Cycle Cost Evaluation'!$M$4)</f>
        <v>0</v>
      </c>
      <c r="BS126" s="208">
        <f>-NPV('Life Cycle Cost Evaluation'!$M$1,BS42:BS$100)/(1+'Life Cycle Cost Evaluation'!$M$1)^($B41-'Life Cycle Cost Evaluation'!$M$4)</f>
        <v>0</v>
      </c>
      <c r="BT126" s="208">
        <f>-NPV('Life Cycle Cost Evaluation'!$M$1,BT42:BT$100)/(1+'Life Cycle Cost Evaluation'!$M$1)^($B41-'Life Cycle Cost Evaluation'!$M$4)</f>
        <v>0</v>
      </c>
      <c r="BU126" s="208">
        <f>-NPV('Life Cycle Cost Evaluation'!$M$1,BU42:BU$100)/(1+'Life Cycle Cost Evaluation'!$M$1)^($B41-'Life Cycle Cost Evaluation'!$M$4)</f>
        <v>0</v>
      </c>
      <c r="BV126" s="208">
        <f>-NPV('Life Cycle Cost Evaluation'!$M$1,BV42:BV$100)/(1+'Life Cycle Cost Evaluation'!$M$1)^($B41-'Life Cycle Cost Evaluation'!$M$4)</f>
        <v>0</v>
      </c>
      <c r="BW126" s="208">
        <f>-NPV('Life Cycle Cost Evaluation'!$M$1,BW42:BW$100)/(1+'Life Cycle Cost Evaluation'!$M$1)^($B41-'Life Cycle Cost Evaluation'!$M$4)</f>
        <v>0</v>
      </c>
      <c r="BX126" s="208">
        <f>-NPV('Life Cycle Cost Evaluation'!$M$1,BX42:BX$100)/(1+'Life Cycle Cost Evaluation'!$M$1)^($B41-'Life Cycle Cost Evaluation'!$M$4)</f>
        <v>0</v>
      </c>
      <c r="BY126" s="208">
        <f>-NPV('Life Cycle Cost Evaluation'!$M$1,BY42:BY$100)/(1+'Life Cycle Cost Evaluation'!$M$1)^($B41-'Life Cycle Cost Evaluation'!$M$4)</f>
        <v>0</v>
      </c>
      <c r="BZ126" s="208">
        <f>-NPV('Life Cycle Cost Evaluation'!$M$1,BZ42:BZ$100)/(1+'Life Cycle Cost Evaluation'!$M$1)^($B41-'Life Cycle Cost Evaluation'!$M$4)</f>
        <v>0</v>
      </c>
      <c r="CA126" s="208">
        <f>-NPV('Life Cycle Cost Evaluation'!$M$1,CA42:CA$100)/(1+'Life Cycle Cost Evaluation'!$M$1)^($B41-'Life Cycle Cost Evaluation'!$M$4)</f>
        <v>0</v>
      </c>
      <c r="CB126" s="208">
        <f>-NPV('Life Cycle Cost Evaluation'!$M$1,CB42:CB$100)/(1+'Life Cycle Cost Evaluation'!$M$1)^($B41-'Life Cycle Cost Evaluation'!$M$4)</f>
        <v>0</v>
      </c>
      <c r="CC126" s="208">
        <f>-NPV('Life Cycle Cost Evaluation'!$M$1,CC42:CC$100)/(1+'Life Cycle Cost Evaluation'!$M$1)^($B41-'Life Cycle Cost Evaluation'!$M$4)</f>
        <v>0</v>
      </c>
      <c r="CD126" s="208">
        <f>-NPV('Life Cycle Cost Evaluation'!$M$1,CD42:CD$100)/(1+'Life Cycle Cost Evaluation'!$M$1)^($B41-'Life Cycle Cost Evaluation'!$M$4)</f>
        <v>0</v>
      </c>
      <c r="CE126" s="208">
        <f>-NPV('Life Cycle Cost Evaluation'!$M$1,CE42:CE$100)/(1+'Life Cycle Cost Evaluation'!$M$1)^($B41-'Life Cycle Cost Evaluation'!$M$4)</f>
        <v>0</v>
      </c>
      <c r="CF126" s="208">
        <f>-NPV('Life Cycle Cost Evaluation'!$M$1,CF42:CF$100)/(1+'Life Cycle Cost Evaluation'!$M$1)^($B41-'Life Cycle Cost Evaluation'!$M$4)</f>
        <v>0</v>
      </c>
      <c r="CG126" s="208">
        <f>SUM(D126:Y126)</f>
        <v>0</v>
      </c>
    </row>
    <row r="127" spans="2:88" x14ac:dyDescent="0.2">
      <c r="B127" s="86">
        <f t="shared" si="125"/>
        <v>2049</v>
      </c>
      <c r="C127" s="208"/>
      <c r="D127" s="208">
        <f>-NPV('Life Cycle Cost Evaluation'!$M$1,D43:D$100)/(1+'Life Cycle Cost Evaluation'!$M$1)^($B42-'Life Cycle Cost Evaluation'!$M$4)</f>
        <v>0</v>
      </c>
      <c r="E127" s="208">
        <f>-NPV('Life Cycle Cost Evaluation'!$M$1,E43:E$100)/(1+'Life Cycle Cost Evaluation'!$M$1)^($B42-'Life Cycle Cost Evaluation'!$M$4)</f>
        <v>0</v>
      </c>
      <c r="F127" s="208">
        <f>-NPV('Life Cycle Cost Evaluation'!$M$1,F43:F$100)/(1+'Life Cycle Cost Evaluation'!$M$1)^($B42-'Life Cycle Cost Evaluation'!$M$4)</f>
        <v>0</v>
      </c>
      <c r="G127" s="208">
        <f>-NPV('Life Cycle Cost Evaluation'!$M$1,G43:G$100)/(1+'Life Cycle Cost Evaluation'!$M$1)^($B42-'Life Cycle Cost Evaluation'!$M$4)</f>
        <v>0</v>
      </c>
      <c r="H127" s="208">
        <f>-NPV('Life Cycle Cost Evaluation'!$M$1,H43:H$100)/(1+'Life Cycle Cost Evaluation'!$M$1)^($B42-'Life Cycle Cost Evaluation'!$M$4)</f>
        <v>0</v>
      </c>
      <c r="I127" s="208">
        <f>-NPV('Life Cycle Cost Evaluation'!$M$1,I43:I$100)/(1+'Life Cycle Cost Evaluation'!$M$1)^($B42-'Life Cycle Cost Evaluation'!$M$4)</f>
        <v>0</v>
      </c>
      <c r="J127" s="208">
        <f>-NPV('Life Cycle Cost Evaluation'!$M$1,J43:J$100)/(1+'Life Cycle Cost Evaluation'!$M$1)^($B42-'Life Cycle Cost Evaluation'!$M$4)</f>
        <v>0</v>
      </c>
      <c r="K127" s="208">
        <f>-NPV('Life Cycle Cost Evaluation'!$M$1,K43:K$100)/(1+'Life Cycle Cost Evaluation'!$M$1)^($B42-'Life Cycle Cost Evaluation'!$M$4)</f>
        <v>0</v>
      </c>
      <c r="L127" s="208">
        <f>-NPV('Life Cycle Cost Evaluation'!$M$1,L43:L$100)/(1+'Life Cycle Cost Evaluation'!$M$1)^($B42-'Life Cycle Cost Evaluation'!$M$4)</f>
        <v>0</v>
      </c>
      <c r="M127" s="208">
        <f>-NPV('Life Cycle Cost Evaluation'!$M$1,M43:M$100)/(1+'Life Cycle Cost Evaluation'!$M$1)^($B42-'Life Cycle Cost Evaluation'!$M$4)</f>
        <v>0</v>
      </c>
      <c r="N127" s="208">
        <f>-NPV('Life Cycle Cost Evaluation'!$M$1,N43:N$100)/(1+'Life Cycle Cost Evaluation'!$M$1)^($B42-'Life Cycle Cost Evaluation'!$M$4)</f>
        <v>0</v>
      </c>
      <c r="O127" s="208">
        <f>-NPV('Life Cycle Cost Evaluation'!$M$1,O43:O$100)/(1+'Life Cycle Cost Evaluation'!$M$1)^($B42-'Life Cycle Cost Evaluation'!$M$4)</f>
        <v>0</v>
      </c>
      <c r="P127" s="208">
        <f>-NPV('Life Cycle Cost Evaluation'!$M$1,P43:P$100)/(1+'Life Cycle Cost Evaluation'!$M$1)^($B42-'Life Cycle Cost Evaluation'!$M$4)</f>
        <v>0</v>
      </c>
      <c r="Q127" s="208">
        <f>-NPV('Life Cycle Cost Evaluation'!$M$1,Q43:Q$100)/(1+'Life Cycle Cost Evaluation'!$M$1)^($B42-'Life Cycle Cost Evaluation'!$M$4)</f>
        <v>0</v>
      </c>
      <c r="R127" s="208">
        <f>-NPV('Life Cycle Cost Evaluation'!$M$1,R43:R$100)/(1+'Life Cycle Cost Evaluation'!$M$1)^($B42-'Life Cycle Cost Evaluation'!$M$4)</f>
        <v>0</v>
      </c>
      <c r="S127" s="208">
        <f>-NPV('Life Cycle Cost Evaluation'!$M$1,S43:S$100)/(1+'Life Cycle Cost Evaluation'!$M$1)^($B42-'Life Cycle Cost Evaluation'!$M$4)</f>
        <v>0</v>
      </c>
      <c r="T127" s="208">
        <f>-NPV('Life Cycle Cost Evaluation'!$M$1,T43:T$100)/(1+'Life Cycle Cost Evaluation'!$M$1)^($B42-'Life Cycle Cost Evaluation'!$M$4)</f>
        <v>0</v>
      </c>
      <c r="U127" s="208">
        <f>-NPV('Life Cycle Cost Evaluation'!$M$1,U43:U$100)/(1+'Life Cycle Cost Evaluation'!$M$1)^($B42-'Life Cycle Cost Evaluation'!$M$4)</f>
        <v>0</v>
      </c>
      <c r="V127" s="208">
        <f>-NPV('Life Cycle Cost Evaluation'!$M$1,V43:V$100)/(1+'Life Cycle Cost Evaluation'!$M$1)^($B42-'Life Cycle Cost Evaluation'!$M$4)</f>
        <v>0</v>
      </c>
      <c r="W127" s="208">
        <f>-NPV('Life Cycle Cost Evaluation'!$M$1,W43:W$100)/(1+'Life Cycle Cost Evaluation'!$M$1)^($B42-'Life Cycle Cost Evaluation'!$M$4)</f>
        <v>0</v>
      </c>
      <c r="X127" s="208">
        <f>-NPV('Life Cycle Cost Evaluation'!$M$1,X43:X$100)/(1+'Life Cycle Cost Evaluation'!$M$1)^($B42-'Life Cycle Cost Evaluation'!$M$4)</f>
        <v>0</v>
      </c>
      <c r="Y127" s="208">
        <f>-NPV('Life Cycle Cost Evaluation'!$M$1,Y43:Y$100)/(1+'Life Cycle Cost Evaluation'!$M$1)^($B42-'Life Cycle Cost Evaluation'!$M$4)</f>
        <v>0</v>
      </c>
      <c r="Z127" s="208">
        <f>-NPV('Life Cycle Cost Evaluation'!$M$1,Z43:Z$100)/(1+'Life Cycle Cost Evaluation'!$M$1)^($B42-'Life Cycle Cost Evaluation'!$M$4)</f>
        <v>0</v>
      </c>
      <c r="AA127" s="208">
        <f>-NPV('Life Cycle Cost Evaluation'!$M$1,AA43:AA$100)/(1+'Life Cycle Cost Evaluation'!$M$1)^($B42-'Life Cycle Cost Evaluation'!$M$4)</f>
        <v>0</v>
      </c>
      <c r="AB127" s="208">
        <f>-NPV('Life Cycle Cost Evaluation'!$M$1,AB43:AB$100)/(1+'Life Cycle Cost Evaluation'!$M$1)^($B42-'Life Cycle Cost Evaluation'!$M$4)</f>
        <v>0</v>
      </c>
      <c r="AC127" s="208">
        <f>-NPV('Life Cycle Cost Evaluation'!$M$1,AC43:AC$100)/(1+'Life Cycle Cost Evaluation'!$M$1)^($B42-'Life Cycle Cost Evaluation'!$M$4)</f>
        <v>0</v>
      </c>
      <c r="AD127" s="208">
        <f>-NPV('Life Cycle Cost Evaluation'!$M$1,AD43:AD$100)/(1+'Life Cycle Cost Evaluation'!$M$1)^($B42-'Life Cycle Cost Evaluation'!$M$4)</f>
        <v>0</v>
      </c>
      <c r="AE127" s="208">
        <f>-NPV('Life Cycle Cost Evaluation'!$M$1,AE43:AE$100)/(1+'Life Cycle Cost Evaluation'!$M$1)^($B42-'Life Cycle Cost Evaluation'!$M$4)</f>
        <v>0</v>
      </c>
      <c r="AF127" s="208">
        <f>-NPV('Life Cycle Cost Evaluation'!$M$1,AF43:AF$100)/(1+'Life Cycle Cost Evaluation'!$M$1)^($B42-'Life Cycle Cost Evaluation'!$M$4)</f>
        <v>0</v>
      </c>
      <c r="AG127" s="208">
        <f>-NPV('Life Cycle Cost Evaluation'!$M$1,AG43:AG$100)/(1+'Life Cycle Cost Evaluation'!$M$1)^($B42-'Life Cycle Cost Evaluation'!$M$4)</f>
        <v>0</v>
      </c>
      <c r="AH127" s="208">
        <f>-NPV('Life Cycle Cost Evaluation'!$M$1,AH43:AH$100)/(1+'Life Cycle Cost Evaluation'!$M$1)^($B42-'Life Cycle Cost Evaluation'!$M$4)</f>
        <v>0</v>
      </c>
      <c r="AI127" s="208">
        <f>-NPV('Life Cycle Cost Evaluation'!$M$1,AI43:AI$100)/(1+'Life Cycle Cost Evaluation'!$M$1)^($B42-'Life Cycle Cost Evaluation'!$M$4)</f>
        <v>0</v>
      </c>
      <c r="AJ127" s="208">
        <f>-NPV('Life Cycle Cost Evaluation'!$M$1,AJ43:AJ$100)/(1+'Life Cycle Cost Evaluation'!$M$1)^($B42-'Life Cycle Cost Evaluation'!$M$4)</f>
        <v>0</v>
      </c>
      <c r="AK127" s="208">
        <f>-NPV('Life Cycle Cost Evaluation'!$M$1,AK43:AK$100)/(1+'Life Cycle Cost Evaluation'!$M$1)^($B42-'Life Cycle Cost Evaluation'!$M$4)</f>
        <v>0</v>
      </c>
      <c r="AL127" s="208">
        <f>-NPV('Life Cycle Cost Evaluation'!$M$1,AL43:AL$100)/(1+'Life Cycle Cost Evaluation'!$M$1)^($B42-'Life Cycle Cost Evaluation'!$M$4)</f>
        <v>0</v>
      </c>
      <c r="AM127" s="208">
        <f>-NPV('Life Cycle Cost Evaluation'!$M$1,AM43:AM$100)/(1+'Life Cycle Cost Evaluation'!$M$1)^($B42-'Life Cycle Cost Evaluation'!$M$4)</f>
        <v>0</v>
      </c>
      <c r="AN127" s="208">
        <f>-NPV('Life Cycle Cost Evaluation'!$M$1,AN43:AN$100)/(1+'Life Cycle Cost Evaluation'!$M$1)^($B42-'Life Cycle Cost Evaluation'!$M$4)</f>
        <v>0</v>
      </c>
      <c r="AO127" s="208">
        <f>-NPV('Life Cycle Cost Evaluation'!$M$1,AO43:AO$100)/(1+'Life Cycle Cost Evaluation'!$M$1)^($B42-'Life Cycle Cost Evaluation'!$M$4)</f>
        <v>0</v>
      </c>
      <c r="AP127" s="208">
        <f>-NPV('Life Cycle Cost Evaluation'!$M$1,AP43:AP$100)/(1+'Life Cycle Cost Evaluation'!$M$1)^($B42-'Life Cycle Cost Evaluation'!$M$4)</f>
        <v>0</v>
      </c>
      <c r="AQ127" s="208">
        <f>-NPV('Life Cycle Cost Evaluation'!$M$1,AQ43:AQ$100)/(1+'Life Cycle Cost Evaluation'!$M$1)^($B42-'Life Cycle Cost Evaluation'!$M$4)</f>
        <v>0</v>
      </c>
      <c r="AR127" s="208">
        <f>-NPV('Life Cycle Cost Evaluation'!$M$1,AR43:AR$100)/(1+'Life Cycle Cost Evaluation'!$M$1)^($B42-'Life Cycle Cost Evaluation'!$M$4)</f>
        <v>0</v>
      </c>
      <c r="AS127" s="208">
        <f>-NPV('Life Cycle Cost Evaluation'!$M$1,AS43:AS$100)/(1+'Life Cycle Cost Evaluation'!$M$1)^($B42-'Life Cycle Cost Evaluation'!$M$4)</f>
        <v>0</v>
      </c>
      <c r="AT127" s="208">
        <f>-NPV('Life Cycle Cost Evaluation'!$M$1,AT43:AT$100)/(1+'Life Cycle Cost Evaluation'!$M$1)^($B42-'Life Cycle Cost Evaluation'!$M$4)</f>
        <v>0</v>
      </c>
      <c r="AU127" s="208">
        <f>-NPV('Life Cycle Cost Evaluation'!$M$1,AU43:AU$100)/(1+'Life Cycle Cost Evaluation'!$M$1)^($B42-'Life Cycle Cost Evaluation'!$M$4)</f>
        <v>0</v>
      </c>
      <c r="AV127" s="208">
        <f>-NPV('Life Cycle Cost Evaluation'!$M$1,AV43:AV$100)/(1+'Life Cycle Cost Evaluation'!$M$1)^($B42-'Life Cycle Cost Evaluation'!$M$4)</f>
        <v>0</v>
      </c>
      <c r="AW127" s="208">
        <f>-NPV('Life Cycle Cost Evaluation'!$M$1,AW43:AW$100)/(1+'Life Cycle Cost Evaluation'!$M$1)^($B42-'Life Cycle Cost Evaluation'!$M$4)</f>
        <v>0</v>
      </c>
      <c r="AX127" s="208">
        <f>-NPV('Life Cycle Cost Evaluation'!$M$1,AX43:AX$100)/(1+'Life Cycle Cost Evaluation'!$M$1)^($B42-'Life Cycle Cost Evaluation'!$M$4)</f>
        <v>0</v>
      </c>
      <c r="AY127" s="208">
        <f>-NPV('Life Cycle Cost Evaluation'!$M$1,AY43:AY$100)/(1+'Life Cycle Cost Evaluation'!$M$1)^($B42-'Life Cycle Cost Evaluation'!$M$4)</f>
        <v>0</v>
      </c>
      <c r="AZ127" s="208">
        <f>-NPV('Life Cycle Cost Evaluation'!$M$1,AZ43:AZ$100)/(1+'Life Cycle Cost Evaluation'!$M$1)^($B42-'Life Cycle Cost Evaluation'!$M$4)</f>
        <v>0</v>
      </c>
      <c r="BA127" s="208">
        <f>-NPV('Life Cycle Cost Evaluation'!$M$1,BA43:BA$100)/(1+'Life Cycle Cost Evaluation'!$M$1)^($B42-'Life Cycle Cost Evaluation'!$M$4)</f>
        <v>0</v>
      </c>
      <c r="BB127" s="208">
        <f>-NPV('Life Cycle Cost Evaluation'!$M$1,BB43:BB$100)/(1+'Life Cycle Cost Evaluation'!$M$1)^($B42-'Life Cycle Cost Evaluation'!$M$4)</f>
        <v>0</v>
      </c>
      <c r="BC127" s="208">
        <f>-NPV('Life Cycle Cost Evaluation'!$M$1,BC43:BC$100)/(1+'Life Cycle Cost Evaluation'!$M$1)^($B42-'Life Cycle Cost Evaluation'!$M$4)</f>
        <v>0</v>
      </c>
      <c r="BD127" s="208">
        <f>-NPV('Life Cycle Cost Evaluation'!$M$1,BD43:BD$100)/(1+'Life Cycle Cost Evaluation'!$M$1)^($B42-'Life Cycle Cost Evaluation'!$M$4)</f>
        <v>0</v>
      </c>
      <c r="BE127" s="208">
        <f>-NPV('Life Cycle Cost Evaluation'!$M$1,BE43:BE$100)/(1+'Life Cycle Cost Evaluation'!$M$1)^($B42-'Life Cycle Cost Evaluation'!$M$4)</f>
        <v>0</v>
      </c>
      <c r="BF127" s="208">
        <f>-NPV('Life Cycle Cost Evaluation'!$M$1,BF43:BF$100)/(1+'Life Cycle Cost Evaluation'!$M$1)^($B42-'Life Cycle Cost Evaluation'!$M$4)</f>
        <v>0</v>
      </c>
      <c r="BG127" s="208">
        <f>-NPV('Life Cycle Cost Evaluation'!$M$1,BG43:BG$100)/(1+'Life Cycle Cost Evaluation'!$M$1)^($B42-'Life Cycle Cost Evaluation'!$M$4)</f>
        <v>0</v>
      </c>
      <c r="BH127" s="208">
        <f>-NPV('Life Cycle Cost Evaluation'!$M$1,BH43:BH$100)/(1+'Life Cycle Cost Evaluation'!$M$1)^($B42-'Life Cycle Cost Evaluation'!$M$4)</f>
        <v>0</v>
      </c>
      <c r="BI127" s="208">
        <f>-NPV('Life Cycle Cost Evaluation'!$M$1,BI43:BI$100)/(1+'Life Cycle Cost Evaluation'!$M$1)^($B42-'Life Cycle Cost Evaluation'!$M$4)</f>
        <v>0</v>
      </c>
      <c r="BJ127" s="208">
        <f>-NPV('Life Cycle Cost Evaluation'!$M$1,BJ43:BJ$100)/(1+'Life Cycle Cost Evaluation'!$M$1)^($B42-'Life Cycle Cost Evaluation'!$M$4)</f>
        <v>0</v>
      </c>
      <c r="BK127" s="208">
        <f>-NPV('Life Cycle Cost Evaluation'!$M$1,BK43:BK$100)/(1+'Life Cycle Cost Evaluation'!$M$1)^($B42-'Life Cycle Cost Evaluation'!$M$4)</f>
        <v>0</v>
      </c>
      <c r="BL127" s="208">
        <f>-NPV('Life Cycle Cost Evaluation'!$M$1,BL43:BL$100)/(1+'Life Cycle Cost Evaluation'!$M$1)^($B42-'Life Cycle Cost Evaluation'!$M$4)</f>
        <v>0</v>
      </c>
      <c r="BM127" s="208">
        <f>-NPV('Life Cycle Cost Evaluation'!$M$1,BM43:BM$100)/(1+'Life Cycle Cost Evaluation'!$M$1)^($B42-'Life Cycle Cost Evaluation'!$M$4)</f>
        <v>0</v>
      </c>
      <c r="BN127" s="208">
        <f>-NPV('Life Cycle Cost Evaluation'!$M$1,BN43:BN$100)/(1+'Life Cycle Cost Evaluation'!$M$1)^($B42-'Life Cycle Cost Evaluation'!$M$4)</f>
        <v>0</v>
      </c>
      <c r="BO127" s="208">
        <f>-NPV('Life Cycle Cost Evaluation'!$M$1,BO43:BO$100)/(1+'Life Cycle Cost Evaluation'!$M$1)^($B42-'Life Cycle Cost Evaluation'!$M$4)</f>
        <v>0</v>
      </c>
      <c r="BP127" s="208">
        <f>-NPV('Life Cycle Cost Evaluation'!$M$1,BP43:BP$100)/(1+'Life Cycle Cost Evaluation'!$M$1)^($B42-'Life Cycle Cost Evaluation'!$M$4)</f>
        <v>0</v>
      </c>
      <c r="BQ127" s="208">
        <f>-NPV('Life Cycle Cost Evaluation'!$M$1,BQ43:BQ$100)/(1+'Life Cycle Cost Evaluation'!$M$1)^($B42-'Life Cycle Cost Evaluation'!$M$4)</f>
        <v>0</v>
      </c>
      <c r="BR127" s="208">
        <f>-NPV('Life Cycle Cost Evaluation'!$M$1,BR43:BR$100)/(1+'Life Cycle Cost Evaluation'!$M$1)^($B42-'Life Cycle Cost Evaluation'!$M$4)</f>
        <v>0</v>
      </c>
      <c r="BS127" s="208">
        <f>-NPV('Life Cycle Cost Evaluation'!$M$1,BS43:BS$100)/(1+'Life Cycle Cost Evaluation'!$M$1)^($B42-'Life Cycle Cost Evaluation'!$M$4)</f>
        <v>0</v>
      </c>
      <c r="BT127" s="208">
        <f>-NPV('Life Cycle Cost Evaluation'!$M$1,BT43:BT$100)/(1+'Life Cycle Cost Evaluation'!$M$1)^($B42-'Life Cycle Cost Evaluation'!$M$4)</f>
        <v>0</v>
      </c>
      <c r="BU127" s="208">
        <f>-NPV('Life Cycle Cost Evaluation'!$M$1,BU43:BU$100)/(1+'Life Cycle Cost Evaluation'!$M$1)^($B42-'Life Cycle Cost Evaluation'!$M$4)</f>
        <v>0</v>
      </c>
      <c r="BV127" s="208">
        <f>-NPV('Life Cycle Cost Evaluation'!$M$1,BV43:BV$100)/(1+'Life Cycle Cost Evaluation'!$M$1)^($B42-'Life Cycle Cost Evaluation'!$M$4)</f>
        <v>0</v>
      </c>
      <c r="BW127" s="208">
        <f>-NPV('Life Cycle Cost Evaluation'!$M$1,BW43:BW$100)/(1+'Life Cycle Cost Evaluation'!$M$1)^($B42-'Life Cycle Cost Evaluation'!$M$4)</f>
        <v>0</v>
      </c>
      <c r="BX127" s="208">
        <f>-NPV('Life Cycle Cost Evaluation'!$M$1,BX43:BX$100)/(1+'Life Cycle Cost Evaluation'!$M$1)^($B42-'Life Cycle Cost Evaluation'!$M$4)</f>
        <v>0</v>
      </c>
      <c r="BY127" s="208">
        <f>-NPV('Life Cycle Cost Evaluation'!$M$1,BY43:BY$100)/(1+'Life Cycle Cost Evaluation'!$M$1)^($B42-'Life Cycle Cost Evaluation'!$M$4)</f>
        <v>0</v>
      </c>
      <c r="BZ127" s="208">
        <f>-NPV('Life Cycle Cost Evaluation'!$M$1,BZ43:BZ$100)/(1+'Life Cycle Cost Evaluation'!$M$1)^($B42-'Life Cycle Cost Evaluation'!$M$4)</f>
        <v>0</v>
      </c>
      <c r="CA127" s="208">
        <f>-NPV('Life Cycle Cost Evaluation'!$M$1,CA43:CA$100)/(1+'Life Cycle Cost Evaluation'!$M$1)^($B42-'Life Cycle Cost Evaluation'!$M$4)</f>
        <v>0</v>
      </c>
      <c r="CB127" s="208">
        <f>-NPV('Life Cycle Cost Evaluation'!$M$1,CB43:CB$100)/(1+'Life Cycle Cost Evaluation'!$M$1)^($B42-'Life Cycle Cost Evaluation'!$M$4)</f>
        <v>0</v>
      </c>
      <c r="CC127" s="208">
        <f>-NPV('Life Cycle Cost Evaluation'!$M$1,CC43:CC$100)/(1+'Life Cycle Cost Evaluation'!$M$1)^($B42-'Life Cycle Cost Evaluation'!$M$4)</f>
        <v>0</v>
      </c>
      <c r="CD127" s="208">
        <f>-NPV('Life Cycle Cost Evaluation'!$M$1,CD43:CD$100)/(1+'Life Cycle Cost Evaluation'!$M$1)^($B42-'Life Cycle Cost Evaluation'!$M$4)</f>
        <v>0</v>
      </c>
      <c r="CE127" s="208">
        <f>-NPV('Life Cycle Cost Evaluation'!$M$1,CE43:CE$100)/(1+'Life Cycle Cost Evaluation'!$M$1)^($B42-'Life Cycle Cost Evaluation'!$M$4)</f>
        <v>0</v>
      </c>
      <c r="CF127" s="208">
        <f>-NPV('Life Cycle Cost Evaluation'!$M$1,CF43:CF$100)/(1+'Life Cycle Cost Evaluation'!$M$1)^($B42-'Life Cycle Cost Evaluation'!$M$4)</f>
        <v>0</v>
      </c>
      <c r="CG127" s="208">
        <f>SUM(D127:Z127)</f>
        <v>0</v>
      </c>
    </row>
    <row r="128" spans="2:88" x14ac:dyDescent="0.2">
      <c r="B128" s="86">
        <f t="shared" si="125"/>
        <v>2050</v>
      </c>
      <c r="C128" s="208"/>
      <c r="D128" s="208">
        <f>-NPV('Life Cycle Cost Evaluation'!$M$1,D44:D$100)/(1+'Life Cycle Cost Evaluation'!$M$1)^($B43-'Life Cycle Cost Evaluation'!$M$4)</f>
        <v>0</v>
      </c>
      <c r="E128" s="208">
        <f>-NPV('Life Cycle Cost Evaluation'!$M$1,E44:E$100)/(1+'Life Cycle Cost Evaluation'!$M$1)^($B43-'Life Cycle Cost Evaluation'!$M$4)</f>
        <v>0</v>
      </c>
      <c r="F128" s="208">
        <f>-NPV('Life Cycle Cost Evaluation'!$M$1,F44:F$100)/(1+'Life Cycle Cost Evaluation'!$M$1)^($B43-'Life Cycle Cost Evaluation'!$M$4)</f>
        <v>0</v>
      </c>
      <c r="G128" s="208">
        <f>-NPV('Life Cycle Cost Evaluation'!$M$1,G44:G$100)/(1+'Life Cycle Cost Evaluation'!$M$1)^($B43-'Life Cycle Cost Evaluation'!$M$4)</f>
        <v>0</v>
      </c>
      <c r="H128" s="208">
        <f>-NPV('Life Cycle Cost Evaluation'!$M$1,H44:H$100)/(1+'Life Cycle Cost Evaluation'!$M$1)^($B43-'Life Cycle Cost Evaluation'!$M$4)</f>
        <v>0</v>
      </c>
      <c r="I128" s="208">
        <f>-NPV('Life Cycle Cost Evaluation'!$M$1,I44:I$100)/(1+'Life Cycle Cost Evaluation'!$M$1)^($B43-'Life Cycle Cost Evaluation'!$M$4)</f>
        <v>0</v>
      </c>
      <c r="J128" s="208">
        <f>-NPV('Life Cycle Cost Evaluation'!$M$1,J44:J$100)/(1+'Life Cycle Cost Evaluation'!$M$1)^($B43-'Life Cycle Cost Evaluation'!$M$4)</f>
        <v>0</v>
      </c>
      <c r="K128" s="208">
        <f>-NPV('Life Cycle Cost Evaluation'!$M$1,K44:K$100)/(1+'Life Cycle Cost Evaluation'!$M$1)^($B43-'Life Cycle Cost Evaluation'!$M$4)</f>
        <v>0</v>
      </c>
      <c r="L128" s="208">
        <f>-NPV('Life Cycle Cost Evaluation'!$M$1,L44:L$100)/(1+'Life Cycle Cost Evaluation'!$M$1)^($B43-'Life Cycle Cost Evaluation'!$M$4)</f>
        <v>0</v>
      </c>
      <c r="M128" s="208">
        <f>-NPV('Life Cycle Cost Evaluation'!$M$1,M44:M$100)/(1+'Life Cycle Cost Evaluation'!$M$1)^($B43-'Life Cycle Cost Evaluation'!$M$4)</f>
        <v>0</v>
      </c>
      <c r="N128" s="208">
        <f>-NPV('Life Cycle Cost Evaluation'!$M$1,N44:N$100)/(1+'Life Cycle Cost Evaluation'!$M$1)^($B43-'Life Cycle Cost Evaluation'!$M$4)</f>
        <v>0</v>
      </c>
      <c r="O128" s="208">
        <f>-NPV('Life Cycle Cost Evaluation'!$M$1,O44:O$100)/(1+'Life Cycle Cost Evaluation'!$M$1)^($B43-'Life Cycle Cost Evaluation'!$M$4)</f>
        <v>0</v>
      </c>
      <c r="P128" s="208">
        <f>-NPV('Life Cycle Cost Evaluation'!$M$1,P44:P$100)/(1+'Life Cycle Cost Evaluation'!$M$1)^($B43-'Life Cycle Cost Evaluation'!$M$4)</f>
        <v>0</v>
      </c>
      <c r="Q128" s="208">
        <f>-NPV('Life Cycle Cost Evaluation'!$M$1,Q44:Q$100)/(1+'Life Cycle Cost Evaluation'!$M$1)^($B43-'Life Cycle Cost Evaluation'!$M$4)</f>
        <v>0</v>
      </c>
      <c r="R128" s="208">
        <f>-NPV('Life Cycle Cost Evaluation'!$M$1,R44:R$100)/(1+'Life Cycle Cost Evaluation'!$M$1)^($B43-'Life Cycle Cost Evaluation'!$M$4)</f>
        <v>0</v>
      </c>
      <c r="S128" s="208">
        <f>-NPV('Life Cycle Cost Evaluation'!$M$1,S44:S$100)/(1+'Life Cycle Cost Evaluation'!$M$1)^($B43-'Life Cycle Cost Evaluation'!$M$4)</f>
        <v>0</v>
      </c>
      <c r="T128" s="208">
        <f>-NPV('Life Cycle Cost Evaluation'!$M$1,T44:T$100)/(1+'Life Cycle Cost Evaluation'!$M$1)^($B43-'Life Cycle Cost Evaluation'!$M$4)</f>
        <v>0</v>
      </c>
      <c r="U128" s="208">
        <f>-NPV('Life Cycle Cost Evaluation'!$M$1,U44:U$100)/(1+'Life Cycle Cost Evaluation'!$M$1)^($B43-'Life Cycle Cost Evaluation'!$M$4)</f>
        <v>0</v>
      </c>
      <c r="V128" s="208">
        <f>-NPV('Life Cycle Cost Evaluation'!$M$1,V44:V$100)/(1+'Life Cycle Cost Evaluation'!$M$1)^($B43-'Life Cycle Cost Evaluation'!$M$4)</f>
        <v>0</v>
      </c>
      <c r="W128" s="208">
        <f>-NPV('Life Cycle Cost Evaluation'!$M$1,W44:W$100)/(1+'Life Cycle Cost Evaluation'!$M$1)^($B43-'Life Cycle Cost Evaluation'!$M$4)</f>
        <v>0</v>
      </c>
      <c r="X128" s="208">
        <f>-NPV('Life Cycle Cost Evaluation'!$M$1,X44:X$100)/(1+'Life Cycle Cost Evaluation'!$M$1)^($B43-'Life Cycle Cost Evaluation'!$M$4)</f>
        <v>0</v>
      </c>
      <c r="Y128" s="208">
        <f>-NPV('Life Cycle Cost Evaluation'!$M$1,Y44:Y$100)/(1+'Life Cycle Cost Evaluation'!$M$1)^($B43-'Life Cycle Cost Evaluation'!$M$4)</f>
        <v>0</v>
      </c>
      <c r="Z128" s="208">
        <f>-NPV('Life Cycle Cost Evaluation'!$M$1,Z44:Z$100)/(1+'Life Cycle Cost Evaluation'!$M$1)^($B43-'Life Cycle Cost Evaluation'!$M$4)</f>
        <v>0</v>
      </c>
      <c r="AA128" s="208">
        <f>-NPV('Life Cycle Cost Evaluation'!$M$1,AA44:AA$100)/(1+'Life Cycle Cost Evaluation'!$M$1)^($B43-'Life Cycle Cost Evaluation'!$M$4)</f>
        <v>0</v>
      </c>
      <c r="AB128" s="208">
        <f>-NPV('Life Cycle Cost Evaluation'!$M$1,AB44:AB$100)/(1+'Life Cycle Cost Evaluation'!$M$1)^($B43-'Life Cycle Cost Evaluation'!$M$4)</f>
        <v>0</v>
      </c>
      <c r="AC128" s="208">
        <f>-NPV('Life Cycle Cost Evaluation'!$M$1,AC44:AC$100)/(1+'Life Cycle Cost Evaluation'!$M$1)^($B43-'Life Cycle Cost Evaluation'!$M$4)</f>
        <v>0</v>
      </c>
      <c r="AD128" s="208">
        <f>-NPV('Life Cycle Cost Evaluation'!$M$1,AD44:AD$100)/(1+'Life Cycle Cost Evaluation'!$M$1)^($B43-'Life Cycle Cost Evaluation'!$M$4)</f>
        <v>0</v>
      </c>
      <c r="AE128" s="208">
        <f>-NPV('Life Cycle Cost Evaluation'!$M$1,AE44:AE$100)/(1+'Life Cycle Cost Evaluation'!$M$1)^($B43-'Life Cycle Cost Evaluation'!$M$4)</f>
        <v>0</v>
      </c>
      <c r="AF128" s="208">
        <f>-NPV('Life Cycle Cost Evaluation'!$M$1,AF44:AF$100)/(1+'Life Cycle Cost Evaluation'!$M$1)^($B43-'Life Cycle Cost Evaluation'!$M$4)</f>
        <v>0</v>
      </c>
      <c r="AG128" s="208">
        <f>-NPV('Life Cycle Cost Evaluation'!$M$1,AG44:AG$100)/(1+'Life Cycle Cost Evaluation'!$M$1)^($B43-'Life Cycle Cost Evaluation'!$M$4)</f>
        <v>0</v>
      </c>
      <c r="AH128" s="208">
        <f>-NPV('Life Cycle Cost Evaluation'!$M$1,AH44:AH$100)/(1+'Life Cycle Cost Evaluation'!$M$1)^($B43-'Life Cycle Cost Evaluation'!$M$4)</f>
        <v>0</v>
      </c>
      <c r="AI128" s="208">
        <f>-NPV('Life Cycle Cost Evaluation'!$M$1,AI44:AI$100)/(1+'Life Cycle Cost Evaluation'!$M$1)^($B43-'Life Cycle Cost Evaluation'!$M$4)</f>
        <v>0</v>
      </c>
      <c r="AJ128" s="208">
        <f>-NPV('Life Cycle Cost Evaluation'!$M$1,AJ44:AJ$100)/(1+'Life Cycle Cost Evaluation'!$M$1)^($B43-'Life Cycle Cost Evaluation'!$M$4)</f>
        <v>0</v>
      </c>
      <c r="AK128" s="208">
        <f>-NPV('Life Cycle Cost Evaluation'!$M$1,AK44:AK$100)/(1+'Life Cycle Cost Evaluation'!$M$1)^($B43-'Life Cycle Cost Evaluation'!$M$4)</f>
        <v>0</v>
      </c>
      <c r="AL128" s="208">
        <f>-NPV('Life Cycle Cost Evaluation'!$M$1,AL44:AL$100)/(1+'Life Cycle Cost Evaluation'!$M$1)^($B43-'Life Cycle Cost Evaluation'!$M$4)</f>
        <v>0</v>
      </c>
      <c r="AM128" s="208">
        <f>-NPV('Life Cycle Cost Evaluation'!$M$1,AM44:AM$100)/(1+'Life Cycle Cost Evaluation'!$M$1)^($B43-'Life Cycle Cost Evaluation'!$M$4)</f>
        <v>0</v>
      </c>
      <c r="AN128" s="208">
        <f>-NPV('Life Cycle Cost Evaluation'!$M$1,AN44:AN$100)/(1+'Life Cycle Cost Evaluation'!$M$1)^($B43-'Life Cycle Cost Evaluation'!$M$4)</f>
        <v>0</v>
      </c>
      <c r="AO128" s="208">
        <f>-NPV('Life Cycle Cost Evaluation'!$M$1,AO44:AO$100)/(1+'Life Cycle Cost Evaluation'!$M$1)^($B43-'Life Cycle Cost Evaluation'!$M$4)</f>
        <v>0</v>
      </c>
      <c r="AP128" s="208">
        <f>-NPV('Life Cycle Cost Evaluation'!$M$1,AP44:AP$100)/(1+'Life Cycle Cost Evaluation'!$M$1)^($B43-'Life Cycle Cost Evaluation'!$M$4)</f>
        <v>0</v>
      </c>
      <c r="AQ128" s="208">
        <f>-NPV('Life Cycle Cost Evaluation'!$M$1,AQ44:AQ$100)/(1+'Life Cycle Cost Evaluation'!$M$1)^($B43-'Life Cycle Cost Evaluation'!$M$4)</f>
        <v>0</v>
      </c>
      <c r="AR128" s="208">
        <f>-NPV('Life Cycle Cost Evaluation'!$M$1,AR44:AR$100)/(1+'Life Cycle Cost Evaluation'!$M$1)^($B43-'Life Cycle Cost Evaluation'!$M$4)</f>
        <v>0</v>
      </c>
      <c r="AS128" s="208">
        <f>-NPV('Life Cycle Cost Evaluation'!$M$1,AS44:AS$100)/(1+'Life Cycle Cost Evaluation'!$M$1)^($B43-'Life Cycle Cost Evaluation'!$M$4)</f>
        <v>0</v>
      </c>
      <c r="AT128" s="208">
        <f>-NPV('Life Cycle Cost Evaluation'!$M$1,AT44:AT$100)/(1+'Life Cycle Cost Evaluation'!$M$1)^($B43-'Life Cycle Cost Evaluation'!$M$4)</f>
        <v>0</v>
      </c>
      <c r="AU128" s="208">
        <f>-NPV('Life Cycle Cost Evaluation'!$M$1,AU44:AU$100)/(1+'Life Cycle Cost Evaluation'!$M$1)^($B43-'Life Cycle Cost Evaluation'!$M$4)</f>
        <v>0</v>
      </c>
      <c r="AV128" s="208">
        <f>-NPV('Life Cycle Cost Evaluation'!$M$1,AV44:AV$100)/(1+'Life Cycle Cost Evaluation'!$M$1)^($B43-'Life Cycle Cost Evaluation'!$M$4)</f>
        <v>0</v>
      </c>
      <c r="AW128" s="208">
        <f>-NPV('Life Cycle Cost Evaluation'!$M$1,AW44:AW$100)/(1+'Life Cycle Cost Evaluation'!$M$1)^($B43-'Life Cycle Cost Evaluation'!$M$4)</f>
        <v>0</v>
      </c>
      <c r="AX128" s="208">
        <f>-NPV('Life Cycle Cost Evaluation'!$M$1,AX44:AX$100)/(1+'Life Cycle Cost Evaluation'!$M$1)^($B43-'Life Cycle Cost Evaluation'!$M$4)</f>
        <v>0</v>
      </c>
      <c r="AY128" s="208">
        <f>-NPV('Life Cycle Cost Evaluation'!$M$1,AY44:AY$100)/(1+'Life Cycle Cost Evaluation'!$M$1)^($B43-'Life Cycle Cost Evaluation'!$M$4)</f>
        <v>0</v>
      </c>
      <c r="AZ128" s="208">
        <f>-NPV('Life Cycle Cost Evaluation'!$M$1,AZ44:AZ$100)/(1+'Life Cycle Cost Evaluation'!$M$1)^($B43-'Life Cycle Cost Evaluation'!$M$4)</f>
        <v>0</v>
      </c>
      <c r="BA128" s="208">
        <f>-NPV('Life Cycle Cost Evaluation'!$M$1,BA44:BA$100)/(1+'Life Cycle Cost Evaluation'!$M$1)^($B43-'Life Cycle Cost Evaluation'!$M$4)</f>
        <v>0</v>
      </c>
      <c r="BB128" s="208">
        <f>-NPV('Life Cycle Cost Evaluation'!$M$1,BB44:BB$100)/(1+'Life Cycle Cost Evaluation'!$M$1)^($B43-'Life Cycle Cost Evaluation'!$M$4)</f>
        <v>0</v>
      </c>
      <c r="BC128" s="208">
        <f>-NPV('Life Cycle Cost Evaluation'!$M$1,BC44:BC$100)/(1+'Life Cycle Cost Evaluation'!$M$1)^($B43-'Life Cycle Cost Evaluation'!$M$4)</f>
        <v>0</v>
      </c>
      <c r="BD128" s="208">
        <f>-NPV('Life Cycle Cost Evaluation'!$M$1,BD44:BD$100)/(1+'Life Cycle Cost Evaluation'!$M$1)^($B43-'Life Cycle Cost Evaluation'!$M$4)</f>
        <v>0</v>
      </c>
      <c r="BE128" s="208">
        <f>-NPV('Life Cycle Cost Evaluation'!$M$1,BE44:BE$100)/(1+'Life Cycle Cost Evaluation'!$M$1)^($B43-'Life Cycle Cost Evaluation'!$M$4)</f>
        <v>0</v>
      </c>
      <c r="BF128" s="208">
        <f>-NPV('Life Cycle Cost Evaluation'!$M$1,BF44:BF$100)/(1+'Life Cycle Cost Evaluation'!$M$1)^($B43-'Life Cycle Cost Evaluation'!$M$4)</f>
        <v>0</v>
      </c>
      <c r="BG128" s="208">
        <f>-NPV('Life Cycle Cost Evaluation'!$M$1,BG44:BG$100)/(1+'Life Cycle Cost Evaluation'!$M$1)^($B43-'Life Cycle Cost Evaluation'!$M$4)</f>
        <v>0</v>
      </c>
      <c r="BH128" s="208">
        <f>-NPV('Life Cycle Cost Evaluation'!$M$1,BH44:BH$100)/(1+'Life Cycle Cost Evaluation'!$M$1)^($B43-'Life Cycle Cost Evaluation'!$M$4)</f>
        <v>0</v>
      </c>
      <c r="BI128" s="208">
        <f>-NPV('Life Cycle Cost Evaluation'!$M$1,BI44:BI$100)/(1+'Life Cycle Cost Evaluation'!$M$1)^($B43-'Life Cycle Cost Evaluation'!$M$4)</f>
        <v>0</v>
      </c>
      <c r="BJ128" s="208">
        <f>-NPV('Life Cycle Cost Evaluation'!$M$1,BJ44:BJ$100)/(1+'Life Cycle Cost Evaluation'!$M$1)^($B43-'Life Cycle Cost Evaluation'!$M$4)</f>
        <v>0</v>
      </c>
      <c r="BK128" s="208">
        <f>-NPV('Life Cycle Cost Evaluation'!$M$1,BK44:BK$100)/(1+'Life Cycle Cost Evaluation'!$M$1)^($B43-'Life Cycle Cost Evaluation'!$M$4)</f>
        <v>0</v>
      </c>
      <c r="BL128" s="208">
        <f>-NPV('Life Cycle Cost Evaluation'!$M$1,BL44:BL$100)/(1+'Life Cycle Cost Evaluation'!$M$1)^($B43-'Life Cycle Cost Evaluation'!$M$4)</f>
        <v>0</v>
      </c>
      <c r="BM128" s="208">
        <f>-NPV('Life Cycle Cost Evaluation'!$M$1,BM44:BM$100)/(1+'Life Cycle Cost Evaluation'!$M$1)^($B43-'Life Cycle Cost Evaluation'!$M$4)</f>
        <v>0</v>
      </c>
      <c r="BN128" s="208">
        <f>-NPV('Life Cycle Cost Evaluation'!$M$1,BN44:BN$100)/(1+'Life Cycle Cost Evaluation'!$M$1)^($B43-'Life Cycle Cost Evaluation'!$M$4)</f>
        <v>0</v>
      </c>
      <c r="BO128" s="208">
        <f>-NPV('Life Cycle Cost Evaluation'!$M$1,BO44:BO$100)/(1+'Life Cycle Cost Evaluation'!$M$1)^($B43-'Life Cycle Cost Evaluation'!$M$4)</f>
        <v>0</v>
      </c>
      <c r="BP128" s="208">
        <f>-NPV('Life Cycle Cost Evaluation'!$M$1,BP44:BP$100)/(1+'Life Cycle Cost Evaluation'!$M$1)^($B43-'Life Cycle Cost Evaluation'!$M$4)</f>
        <v>0</v>
      </c>
      <c r="BQ128" s="208">
        <f>-NPV('Life Cycle Cost Evaluation'!$M$1,BQ44:BQ$100)/(1+'Life Cycle Cost Evaluation'!$M$1)^($B43-'Life Cycle Cost Evaluation'!$M$4)</f>
        <v>0</v>
      </c>
      <c r="BR128" s="208">
        <f>-NPV('Life Cycle Cost Evaluation'!$M$1,BR44:BR$100)/(1+'Life Cycle Cost Evaluation'!$M$1)^($B43-'Life Cycle Cost Evaluation'!$M$4)</f>
        <v>0</v>
      </c>
      <c r="BS128" s="208">
        <f>-NPV('Life Cycle Cost Evaluation'!$M$1,BS44:BS$100)/(1+'Life Cycle Cost Evaluation'!$M$1)^($B43-'Life Cycle Cost Evaluation'!$M$4)</f>
        <v>0</v>
      </c>
      <c r="BT128" s="208">
        <f>-NPV('Life Cycle Cost Evaluation'!$M$1,BT44:BT$100)/(1+'Life Cycle Cost Evaluation'!$M$1)^($B43-'Life Cycle Cost Evaluation'!$M$4)</f>
        <v>0</v>
      </c>
      <c r="BU128" s="208">
        <f>-NPV('Life Cycle Cost Evaluation'!$M$1,BU44:BU$100)/(1+'Life Cycle Cost Evaluation'!$M$1)^($B43-'Life Cycle Cost Evaluation'!$M$4)</f>
        <v>0</v>
      </c>
      <c r="BV128" s="208">
        <f>-NPV('Life Cycle Cost Evaluation'!$M$1,BV44:BV$100)/(1+'Life Cycle Cost Evaluation'!$M$1)^($B43-'Life Cycle Cost Evaluation'!$M$4)</f>
        <v>0</v>
      </c>
      <c r="BW128" s="208">
        <f>-NPV('Life Cycle Cost Evaluation'!$M$1,BW44:BW$100)/(1+'Life Cycle Cost Evaluation'!$M$1)^($B43-'Life Cycle Cost Evaluation'!$M$4)</f>
        <v>0</v>
      </c>
      <c r="BX128" s="208">
        <f>-NPV('Life Cycle Cost Evaluation'!$M$1,BX44:BX$100)/(1+'Life Cycle Cost Evaluation'!$M$1)^($B43-'Life Cycle Cost Evaluation'!$M$4)</f>
        <v>0</v>
      </c>
      <c r="BY128" s="208">
        <f>-NPV('Life Cycle Cost Evaluation'!$M$1,BY44:BY$100)/(1+'Life Cycle Cost Evaluation'!$M$1)^($B43-'Life Cycle Cost Evaluation'!$M$4)</f>
        <v>0</v>
      </c>
      <c r="BZ128" s="208">
        <f>-NPV('Life Cycle Cost Evaluation'!$M$1,BZ44:BZ$100)/(1+'Life Cycle Cost Evaluation'!$M$1)^($B43-'Life Cycle Cost Evaluation'!$M$4)</f>
        <v>0</v>
      </c>
      <c r="CA128" s="208">
        <f>-NPV('Life Cycle Cost Evaluation'!$M$1,CA44:CA$100)/(1+'Life Cycle Cost Evaluation'!$M$1)^($B43-'Life Cycle Cost Evaluation'!$M$4)</f>
        <v>0</v>
      </c>
      <c r="CB128" s="208">
        <f>-NPV('Life Cycle Cost Evaluation'!$M$1,CB44:CB$100)/(1+'Life Cycle Cost Evaluation'!$M$1)^($B43-'Life Cycle Cost Evaluation'!$M$4)</f>
        <v>0</v>
      </c>
      <c r="CC128" s="208">
        <f>-NPV('Life Cycle Cost Evaluation'!$M$1,CC44:CC$100)/(1+'Life Cycle Cost Evaluation'!$M$1)^($B43-'Life Cycle Cost Evaluation'!$M$4)</f>
        <v>0</v>
      </c>
      <c r="CD128" s="208">
        <f>-NPV('Life Cycle Cost Evaluation'!$M$1,CD44:CD$100)/(1+'Life Cycle Cost Evaluation'!$M$1)^($B43-'Life Cycle Cost Evaluation'!$M$4)</f>
        <v>0</v>
      </c>
      <c r="CE128" s="208">
        <f>-NPV('Life Cycle Cost Evaluation'!$M$1,CE44:CE$100)/(1+'Life Cycle Cost Evaluation'!$M$1)^($B43-'Life Cycle Cost Evaluation'!$M$4)</f>
        <v>0</v>
      </c>
      <c r="CF128" s="208">
        <f>-NPV('Life Cycle Cost Evaluation'!$M$1,CF44:CF$100)/(1+'Life Cycle Cost Evaluation'!$M$1)^($B43-'Life Cycle Cost Evaluation'!$M$4)</f>
        <v>0</v>
      </c>
      <c r="CG128" s="208">
        <f>SUM(D128:AA128)</f>
        <v>0</v>
      </c>
    </row>
    <row r="129" spans="2:85" x14ac:dyDescent="0.2">
      <c r="B129" s="86">
        <f t="shared" si="125"/>
        <v>2051</v>
      </c>
      <c r="C129" s="208"/>
      <c r="D129" s="208">
        <f>-NPV('Life Cycle Cost Evaluation'!$M$1,D45:D$100)/(1+'Life Cycle Cost Evaluation'!$M$1)^($B44-'Life Cycle Cost Evaluation'!$M$4)</f>
        <v>0</v>
      </c>
      <c r="E129" s="208">
        <f>-NPV('Life Cycle Cost Evaluation'!$M$1,E45:E$100)/(1+'Life Cycle Cost Evaluation'!$M$1)^($B44-'Life Cycle Cost Evaluation'!$M$4)</f>
        <v>0</v>
      </c>
      <c r="F129" s="208">
        <f>-NPV('Life Cycle Cost Evaluation'!$M$1,F45:F$100)/(1+'Life Cycle Cost Evaluation'!$M$1)^($B44-'Life Cycle Cost Evaluation'!$M$4)</f>
        <v>0</v>
      </c>
      <c r="G129" s="208">
        <f>-NPV('Life Cycle Cost Evaluation'!$M$1,G45:G$100)/(1+'Life Cycle Cost Evaluation'!$M$1)^($B44-'Life Cycle Cost Evaluation'!$M$4)</f>
        <v>0</v>
      </c>
      <c r="H129" s="208">
        <f>-NPV('Life Cycle Cost Evaluation'!$M$1,H45:H$100)/(1+'Life Cycle Cost Evaluation'!$M$1)^($B44-'Life Cycle Cost Evaluation'!$M$4)</f>
        <v>0</v>
      </c>
      <c r="I129" s="208">
        <f>-NPV('Life Cycle Cost Evaluation'!$M$1,I45:I$100)/(1+'Life Cycle Cost Evaluation'!$M$1)^($B44-'Life Cycle Cost Evaluation'!$M$4)</f>
        <v>0</v>
      </c>
      <c r="J129" s="208">
        <f>-NPV('Life Cycle Cost Evaluation'!$M$1,J45:J$100)/(1+'Life Cycle Cost Evaluation'!$M$1)^($B44-'Life Cycle Cost Evaluation'!$M$4)</f>
        <v>0</v>
      </c>
      <c r="K129" s="208">
        <f>-NPV('Life Cycle Cost Evaluation'!$M$1,K45:K$100)/(1+'Life Cycle Cost Evaluation'!$M$1)^($B44-'Life Cycle Cost Evaluation'!$M$4)</f>
        <v>0</v>
      </c>
      <c r="L129" s="208">
        <f>-NPV('Life Cycle Cost Evaluation'!$M$1,L45:L$100)/(1+'Life Cycle Cost Evaluation'!$M$1)^($B44-'Life Cycle Cost Evaluation'!$M$4)</f>
        <v>0</v>
      </c>
      <c r="M129" s="208">
        <f>-NPV('Life Cycle Cost Evaluation'!$M$1,M45:M$100)/(1+'Life Cycle Cost Evaluation'!$M$1)^($B44-'Life Cycle Cost Evaluation'!$M$4)</f>
        <v>0</v>
      </c>
      <c r="N129" s="208">
        <f>-NPV('Life Cycle Cost Evaluation'!$M$1,N45:N$100)/(1+'Life Cycle Cost Evaluation'!$M$1)^($B44-'Life Cycle Cost Evaluation'!$M$4)</f>
        <v>0</v>
      </c>
      <c r="O129" s="208">
        <f>-NPV('Life Cycle Cost Evaluation'!$M$1,O45:O$100)/(1+'Life Cycle Cost Evaluation'!$M$1)^($B44-'Life Cycle Cost Evaluation'!$M$4)</f>
        <v>0</v>
      </c>
      <c r="P129" s="208">
        <f>-NPV('Life Cycle Cost Evaluation'!$M$1,P45:P$100)/(1+'Life Cycle Cost Evaluation'!$M$1)^($B44-'Life Cycle Cost Evaluation'!$M$4)</f>
        <v>0</v>
      </c>
      <c r="Q129" s="208">
        <f>-NPV('Life Cycle Cost Evaluation'!$M$1,Q45:Q$100)/(1+'Life Cycle Cost Evaluation'!$M$1)^($B44-'Life Cycle Cost Evaluation'!$M$4)</f>
        <v>0</v>
      </c>
      <c r="R129" s="208">
        <f>-NPV('Life Cycle Cost Evaluation'!$M$1,R45:R$100)/(1+'Life Cycle Cost Evaluation'!$M$1)^($B44-'Life Cycle Cost Evaluation'!$M$4)</f>
        <v>0</v>
      </c>
      <c r="S129" s="208">
        <f>-NPV('Life Cycle Cost Evaluation'!$M$1,S45:S$100)/(1+'Life Cycle Cost Evaluation'!$M$1)^($B44-'Life Cycle Cost Evaluation'!$M$4)</f>
        <v>0</v>
      </c>
      <c r="T129" s="208">
        <f>-NPV('Life Cycle Cost Evaluation'!$M$1,T45:T$100)/(1+'Life Cycle Cost Evaluation'!$M$1)^($B44-'Life Cycle Cost Evaluation'!$M$4)</f>
        <v>0</v>
      </c>
      <c r="U129" s="208">
        <f>-NPV('Life Cycle Cost Evaluation'!$M$1,U45:U$100)/(1+'Life Cycle Cost Evaluation'!$M$1)^($B44-'Life Cycle Cost Evaluation'!$M$4)</f>
        <v>0</v>
      </c>
      <c r="V129" s="208">
        <f>-NPV('Life Cycle Cost Evaluation'!$M$1,V45:V$100)/(1+'Life Cycle Cost Evaluation'!$M$1)^($B44-'Life Cycle Cost Evaluation'!$M$4)</f>
        <v>0</v>
      </c>
      <c r="W129" s="208">
        <f>-NPV('Life Cycle Cost Evaluation'!$M$1,W45:W$100)/(1+'Life Cycle Cost Evaluation'!$M$1)^($B44-'Life Cycle Cost Evaluation'!$M$4)</f>
        <v>0</v>
      </c>
      <c r="X129" s="208">
        <f>-NPV('Life Cycle Cost Evaluation'!$M$1,X45:X$100)/(1+'Life Cycle Cost Evaluation'!$M$1)^($B44-'Life Cycle Cost Evaluation'!$M$4)</f>
        <v>0</v>
      </c>
      <c r="Y129" s="208">
        <f>-NPV('Life Cycle Cost Evaluation'!$M$1,Y45:Y$100)/(1+'Life Cycle Cost Evaluation'!$M$1)^($B44-'Life Cycle Cost Evaluation'!$M$4)</f>
        <v>0</v>
      </c>
      <c r="Z129" s="208">
        <f>-NPV('Life Cycle Cost Evaluation'!$M$1,Z45:Z$100)/(1+'Life Cycle Cost Evaluation'!$M$1)^($B44-'Life Cycle Cost Evaluation'!$M$4)</f>
        <v>0</v>
      </c>
      <c r="AA129" s="208">
        <f>-NPV('Life Cycle Cost Evaluation'!$M$1,AA45:AA$100)/(1+'Life Cycle Cost Evaluation'!$M$1)^($B44-'Life Cycle Cost Evaluation'!$M$4)</f>
        <v>0</v>
      </c>
      <c r="AB129" s="208">
        <f>-NPV('Life Cycle Cost Evaluation'!$M$1,AB45:AB$100)/(1+'Life Cycle Cost Evaluation'!$M$1)^($B44-'Life Cycle Cost Evaluation'!$M$4)</f>
        <v>0</v>
      </c>
      <c r="AC129" s="208">
        <f>-NPV('Life Cycle Cost Evaluation'!$M$1,AC45:AC$100)/(1+'Life Cycle Cost Evaluation'!$M$1)^($B44-'Life Cycle Cost Evaluation'!$M$4)</f>
        <v>0</v>
      </c>
      <c r="AD129" s="208">
        <f>-NPV('Life Cycle Cost Evaluation'!$M$1,AD45:AD$100)/(1+'Life Cycle Cost Evaluation'!$M$1)^($B44-'Life Cycle Cost Evaluation'!$M$4)</f>
        <v>0</v>
      </c>
      <c r="AE129" s="208">
        <f>-NPV('Life Cycle Cost Evaluation'!$M$1,AE45:AE$100)/(1+'Life Cycle Cost Evaluation'!$M$1)^($B44-'Life Cycle Cost Evaluation'!$M$4)</f>
        <v>0</v>
      </c>
      <c r="AF129" s="208">
        <f>-NPV('Life Cycle Cost Evaluation'!$M$1,AF45:AF$100)/(1+'Life Cycle Cost Evaluation'!$M$1)^($B44-'Life Cycle Cost Evaluation'!$M$4)</f>
        <v>0</v>
      </c>
      <c r="AG129" s="208">
        <f>-NPV('Life Cycle Cost Evaluation'!$M$1,AG45:AG$100)/(1+'Life Cycle Cost Evaluation'!$M$1)^($B44-'Life Cycle Cost Evaluation'!$M$4)</f>
        <v>0</v>
      </c>
      <c r="AH129" s="208">
        <f>-NPV('Life Cycle Cost Evaluation'!$M$1,AH45:AH$100)/(1+'Life Cycle Cost Evaluation'!$M$1)^($B44-'Life Cycle Cost Evaluation'!$M$4)</f>
        <v>0</v>
      </c>
      <c r="AI129" s="208">
        <f>-NPV('Life Cycle Cost Evaluation'!$M$1,AI45:AI$100)/(1+'Life Cycle Cost Evaluation'!$M$1)^($B44-'Life Cycle Cost Evaluation'!$M$4)</f>
        <v>0</v>
      </c>
      <c r="AJ129" s="208">
        <f>-NPV('Life Cycle Cost Evaluation'!$M$1,AJ45:AJ$100)/(1+'Life Cycle Cost Evaluation'!$M$1)^($B44-'Life Cycle Cost Evaluation'!$M$4)</f>
        <v>0</v>
      </c>
      <c r="AK129" s="208">
        <f>-NPV('Life Cycle Cost Evaluation'!$M$1,AK45:AK$100)/(1+'Life Cycle Cost Evaluation'!$M$1)^($B44-'Life Cycle Cost Evaluation'!$M$4)</f>
        <v>0</v>
      </c>
      <c r="AL129" s="208">
        <f>-NPV('Life Cycle Cost Evaluation'!$M$1,AL45:AL$100)/(1+'Life Cycle Cost Evaluation'!$M$1)^($B44-'Life Cycle Cost Evaluation'!$M$4)</f>
        <v>0</v>
      </c>
      <c r="AM129" s="208">
        <f>-NPV('Life Cycle Cost Evaluation'!$M$1,AM45:AM$100)/(1+'Life Cycle Cost Evaluation'!$M$1)^($B44-'Life Cycle Cost Evaluation'!$M$4)</f>
        <v>0</v>
      </c>
      <c r="AN129" s="208">
        <f>-NPV('Life Cycle Cost Evaluation'!$M$1,AN45:AN$100)/(1+'Life Cycle Cost Evaluation'!$M$1)^($B44-'Life Cycle Cost Evaluation'!$M$4)</f>
        <v>0</v>
      </c>
      <c r="AO129" s="208">
        <f>-NPV('Life Cycle Cost Evaluation'!$M$1,AO45:AO$100)/(1+'Life Cycle Cost Evaluation'!$M$1)^($B44-'Life Cycle Cost Evaluation'!$M$4)</f>
        <v>0</v>
      </c>
      <c r="AP129" s="208">
        <f>-NPV('Life Cycle Cost Evaluation'!$M$1,AP45:AP$100)/(1+'Life Cycle Cost Evaluation'!$M$1)^($B44-'Life Cycle Cost Evaluation'!$M$4)</f>
        <v>0</v>
      </c>
      <c r="AQ129" s="208">
        <f>-NPV('Life Cycle Cost Evaluation'!$M$1,AQ45:AQ$100)/(1+'Life Cycle Cost Evaluation'!$M$1)^($B44-'Life Cycle Cost Evaluation'!$M$4)</f>
        <v>0</v>
      </c>
      <c r="AR129" s="208">
        <f>-NPV('Life Cycle Cost Evaluation'!$M$1,AR45:AR$100)/(1+'Life Cycle Cost Evaluation'!$M$1)^($B44-'Life Cycle Cost Evaluation'!$M$4)</f>
        <v>0</v>
      </c>
      <c r="AS129" s="208">
        <f>-NPV('Life Cycle Cost Evaluation'!$M$1,AS45:AS$100)/(1+'Life Cycle Cost Evaluation'!$M$1)^($B44-'Life Cycle Cost Evaluation'!$M$4)</f>
        <v>0</v>
      </c>
      <c r="AT129" s="208">
        <f>-NPV('Life Cycle Cost Evaluation'!$M$1,AT45:AT$100)/(1+'Life Cycle Cost Evaluation'!$M$1)^($B44-'Life Cycle Cost Evaluation'!$M$4)</f>
        <v>0</v>
      </c>
      <c r="AU129" s="208">
        <f>-NPV('Life Cycle Cost Evaluation'!$M$1,AU45:AU$100)/(1+'Life Cycle Cost Evaluation'!$M$1)^($B44-'Life Cycle Cost Evaluation'!$M$4)</f>
        <v>0</v>
      </c>
      <c r="AV129" s="208">
        <f>-NPV('Life Cycle Cost Evaluation'!$M$1,AV45:AV$100)/(1+'Life Cycle Cost Evaluation'!$M$1)^($B44-'Life Cycle Cost Evaluation'!$M$4)</f>
        <v>0</v>
      </c>
      <c r="AW129" s="208">
        <f>-NPV('Life Cycle Cost Evaluation'!$M$1,AW45:AW$100)/(1+'Life Cycle Cost Evaluation'!$M$1)^($B44-'Life Cycle Cost Evaluation'!$M$4)</f>
        <v>0</v>
      </c>
      <c r="AX129" s="208">
        <f>-NPV('Life Cycle Cost Evaluation'!$M$1,AX45:AX$100)/(1+'Life Cycle Cost Evaluation'!$M$1)^($B44-'Life Cycle Cost Evaluation'!$M$4)</f>
        <v>0</v>
      </c>
      <c r="AY129" s="208">
        <f>-NPV('Life Cycle Cost Evaluation'!$M$1,AY45:AY$100)/(1+'Life Cycle Cost Evaluation'!$M$1)^($B44-'Life Cycle Cost Evaluation'!$M$4)</f>
        <v>0</v>
      </c>
      <c r="AZ129" s="208">
        <f>-NPV('Life Cycle Cost Evaluation'!$M$1,AZ45:AZ$100)/(1+'Life Cycle Cost Evaluation'!$M$1)^($B44-'Life Cycle Cost Evaluation'!$M$4)</f>
        <v>0</v>
      </c>
      <c r="BA129" s="208">
        <f>-NPV('Life Cycle Cost Evaluation'!$M$1,BA45:BA$100)/(1+'Life Cycle Cost Evaluation'!$M$1)^($B44-'Life Cycle Cost Evaluation'!$M$4)</f>
        <v>0</v>
      </c>
      <c r="BB129" s="208">
        <f>-NPV('Life Cycle Cost Evaluation'!$M$1,BB45:BB$100)/(1+'Life Cycle Cost Evaluation'!$M$1)^($B44-'Life Cycle Cost Evaluation'!$M$4)</f>
        <v>0</v>
      </c>
      <c r="BC129" s="208">
        <f>-NPV('Life Cycle Cost Evaluation'!$M$1,BC45:BC$100)/(1+'Life Cycle Cost Evaluation'!$M$1)^($B44-'Life Cycle Cost Evaluation'!$M$4)</f>
        <v>0</v>
      </c>
      <c r="BD129" s="208">
        <f>-NPV('Life Cycle Cost Evaluation'!$M$1,BD45:BD$100)/(1+'Life Cycle Cost Evaluation'!$M$1)^($B44-'Life Cycle Cost Evaluation'!$M$4)</f>
        <v>0</v>
      </c>
      <c r="BE129" s="208">
        <f>-NPV('Life Cycle Cost Evaluation'!$M$1,BE45:BE$100)/(1+'Life Cycle Cost Evaluation'!$M$1)^($B44-'Life Cycle Cost Evaluation'!$M$4)</f>
        <v>0</v>
      </c>
      <c r="BF129" s="208">
        <f>-NPV('Life Cycle Cost Evaluation'!$M$1,BF45:BF$100)/(1+'Life Cycle Cost Evaluation'!$M$1)^($B44-'Life Cycle Cost Evaluation'!$M$4)</f>
        <v>0</v>
      </c>
      <c r="BG129" s="208">
        <f>-NPV('Life Cycle Cost Evaluation'!$M$1,BG45:BG$100)/(1+'Life Cycle Cost Evaluation'!$M$1)^($B44-'Life Cycle Cost Evaluation'!$M$4)</f>
        <v>0</v>
      </c>
      <c r="BH129" s="208">
        <f>-NPV('Life Cycle Cost Evaluation'!$M$1,BH45:BH$100)/(1+'Life Cycle Cost Evaluation'!$M$1)^($B44-'Life Cycle Cost Evaluation'!$M$4)</f>
        <v>0</v>
      </c>
      <c r="BI129" s="208">
        <f>-NPV('Life Cycle Cost Evaluation'!$M$1,BI45:BI$100)/(1+'Life Cycle Cost Evaluation'!$M$1)^($B44-'Life Cycle Cost Evaluation'!$M$4)</f>
        <v>0</v>
      </c>
      <c r="BJ129" s="208">
        <f>-NPV('Life Cycle Cost Evaluation'!$M$1,BJ45:BJ$100)/(1+'Life Cycle Cost Evaluation'!$M$1)^($B44-'Life Cycle Cost Evaluation'!$M$4)</f>
        <v>0</v>
      </c>
      <c r="BK129" s="208">
        <f>-NPV('Life Cycle Cost Evaluation'!$M$1,BK45:BK$100)/(1+'Life Cycle Cost Evaluation'!$M$1)^($B44-'Life Cycle Cost Evaluation'!$M$4)</f>
        <v>0</v>
      </c>
      <c r="BL129" s="208">
        <f>-NPV('Life Cycle Cost Evaluation'!$M$1,BL45:BL$100)/(1+'Life Cycle Cost Evaluation'!$M$1)^($B44-'Life Cycle Cost Evaluation'!$M$4)</f>
        <v>0</v>
      </c>
      <c r="BM129" s="208">
        <f>-NPV('Life Cycle Cost Evaluation'!$M$1,BM45:BM$100)/(1+'Life Cycle Cost Evaluation'!$M$1)^($B44-'Life Cycle Cost Evaluation'!$M$4)</f>
        <v>0</v>
      </c>
      <c r="BN129" s="208">
        <f>-NPV('Life Cycle Cost Evaluation'!$M$1,BN45:BN$100)/(1+'Life Cycle Cost Evaluation'!$M$1)^($B44-'Life Cycle Cost Evaluation'!$M$4)</f>
        <v>0</v>
      </c>
      <c r="BO129" s="208">
        <f>-NPV('Life Cycle Cost Evaluation'!$M$1,BO45:BO$100)/(1+'Life Cycle Cost Evaluation'!$M$1)^($B44-'Life Cycle Cost Evaluation'!$M$4)</f>
        <v>0</v>
      </c>
      <c r="BP129" s="208">
        <f>-NPV('Life Cycle Cost Evaluation'!$M$1,BP45:BP$100)/(1+'Life Cycle Cost Evaluation'!$M$1)^($B44-'Life Cycle Cost Evaluation'!$M$4)</f>
        <v>0</v>
      </c>
      <c r="BQ129" s="208">
        <f>-NPV('Life Cycle Cost Evaluation'!$M$1,BQ45:BQ$100)/(1+'Life Cycle Cost Evaluation'!$M$1)^($B44-'Life Cycle Cost Evaluation'!$M$4)</f>
        <v>0</v>
      </c>
      <c r="BR129" s="208">
        <f>-NPV('Life Cycle Cost Evaluation'!$M$1,BR45:BR$100)/(1+'Life Cycle Cost Evaluation'!$M$1)^($B44-'Life Cycle Cost Evaluation'!$M$4)</f>
        <v>0</v>
      </c>
      <c r="BS129" s="208">
        <f>-NPV('Life Cycle Cost Evaluation'!$M$1,BS45:BS$100)/(1+'Life Cycle Cost Evaluation'!$M$1)^($B44-'Life Cycle Cost Evaluation'!$M$4)</f>
        <v>0</v>
      </c>
      <c r="BT129" s="208">
        <f>-NPV('Life Cycle Cost Evaluation'!$M$1,BT45:BT$100)/(1+'Life Cycle Cost Evaluation'!$M$1)^($B44-'Life Cycle Cost Evaluation'!$M$4)</f>
        <v>0</v>
      </c>
      <c r="BU129" s="208">
        <f>-NPV('Life Cycle Cost Evaluation'!$M$1,BU45:BU$100)/(1+'Life Cycle Cost Evaluation'!$M$1)^($B44-'Life Cycle Cost Evaluation'!$M$4)</f>
        <v>0</v>
      </c>
      <c r="BV129" s="208">
        <f>-NPV('Life Cycle Cost Evaluation'!$M$1,BV45:BV$100)/(1+'Life Cycle Cost Evaluation'!$M$1)^($B44-'Life Cycle Cost Evaluation'!$M$4)</f>
        <v>0</v>
      </c>
      <c r="BW129" s="208">
        <f>-NPV('Life Cycle Cost Evaluation'!$M$1,BW45:BW$100)/(1+'Life Cycle Cost Evaluation'!$M$1)^($B44-'Life Cycle Cost Evaluation'!$M$4)</f>
        <v>0</v>
      </c>
      <c r="BX129" s="208">
        <f>-NPV('Life Cycle Cost Evaluation'!$M$1,BX45:BX$100)/(1+'Life Cycle Cost Evaluation'!$M$1)^($B44-'Life Cycle Cost Evaluation'!$M$4)</f>
        <v>0</v>
      </c>
      <c r="BY129" s="208">
        <f>-NPV('Life Cycle Cost Evaluation'!$M$1,BY45:BY$100)/(1+'Life Cycle Cost Evaluation'!$M$1)^($B44-'Life Cycle Cost Evaluation'!$M$4)</f>
        <v>0</v>
      </c>
      <c r="BZ129" s="208">
        <f>-NPV('Life Cycle Cost Evaluation'!$M$1,BZ45:BZ$100)/(1+'Life Cycle Cost Evaluation'!$M$1)^($B44-'Life Cycle Cost Evaluation'!$M$4)</f>
        <v>0</v>
      </c>
      <c r="CA129" s="208">
        <f>-NPV('Life Cycle Cost Evaluation'!$M$1,CA45:CA$100)/(1+'Life Cycle Cost Evaluation'!$M$1)^($B44-'Life Cycle Cost Evaluation'!$M$4)</f>
        <v>0</v>
      </c>
      <c r="CB129" s="208">
        <f>-NPV('Life Cycle Cost Evaluation'!$M$1,CB45:CB$100)/(1+'Life Cycle Cost Evaluation'!$M$1)^($B44-'Life Cycle Cost Evaluation'!$M$4)</f>
        <v>0</v>
      </c>
      <c r="CC129" s="208">
        <f>-NPV('Life Cycle Cost Evaluation'!$M$1,CC45:CC$100)/(1+'Life Cycle Cost Evaluation'!$M$1)^($B44-'Life Cycle Cost Evaluation'!$M$4)</f>
        <v>0</v>
      </c>
      <c r="CD129" s="208">
        <f>-NPV('Life Cycle Cost Evaluation'!$M$1,CD45:CD$100)/(1+'Life Cycle Cost Evaluation'!$M$1)^($B44-'Life Cycle Cost Evaluation'!$M$4)</f>
        <v>0</v>
      </c>
      <c r="CE129" s="208">
        <f>-NPV('Life Cycle Cost Evaluation'!$M$1,CE45:CE$100)/(1+'Life Cycle Cost Evaluation'!$M$1)^($B44-'Life Cycle Cost Evaluation'!$M$4)</f>
        <v>0</v>
      </c>
      <c r="CF129" s="208">
        <f>-NPV('Life Cycle Cost Evaluation'!$M$1,CF45:CF$100)/(1+'Life Cycle Cost Evaluation'!$M$1)^($B44-'Life Cycle Cost Evaluation'!$M$4)</f>
        <v>0</v>
      </c>
      <c r="CG129" s="208">
        <f>SUM(D129:AB129)</f>
        <v>0</v>
      </c>
    </row>
    <row r="130" spans="2:85" x14ac:dyDescent="0.2">
      <c r="B130" s="86">
        <f t="shared" si="125"/>
        <v>2052</v>
      </c>
      <c r="C130" s="208"/>
      <c r="D130" s="208">
        <f>-NPV('Life Cycle Cost Evaluation'!$M$1,D46:D$100)/(1+'Life Cycle Cost Evaluation'!$M$1)^($B45-'Life Cycle Cost Evaluation'!$M$4)</f>
        <v>0</v>
      </c>
      <c r="E130" s="208">
        <f>-NPV('Life Cycle Cost Evaluation'!$M$1,E46:E$100)/(1+'Life Cycle Cost Evaluation'!$M$1)^($B45-'Life Cycle Cost Evaluation'!$M$4)</f>
        <v>0</v>
      </c>
      <c r="F130" s="208">
        <f>-NPV('Life Cycle Cost Evaluation'!$M$1,F46:F$100)/(1+'Life Cycle Cost Evaluation'!$M$1)^($B45-'Life Cycle Cost Evaluation'!$M$4)</f>
        <v>0</v>
      </c>
      <c r="G130" s="208">
        <f>-NPV('Life Cycle Cost Evaluation'!$M$1,G46:G$100)/(1+'Life Cycle Cost Evaluation'!$M$1)^($B45-'Life Cycle Cost Evaluation'!$M$4)</f>
        <v>0</v>
      </c>
      <c r="H130" s="208">
        <f>-NPV('Life Cycle Cost Evaluation'!$M$1,H46:H$100)/(1+'Life Cycle Cost Evaluation'!$M$1)^($B45-'Life Cycle Cost Evaluation'!$M$4)</f>
        <v>0</v>
      </c>
      <c r="I130" s="208">
        <f>-NPV('Life Cycle Cost Evaluation'!$M$1,I46:I$100)/(1+'Life Cycle Cost Evaluation'!$M$1)^($B45-'Life Cycle Cost Evaluation'!$M$4)</f>
        <v>0</v>
      </c>
      <c r="J130" s="208">
        <f>-NPV('Life Cycle Cost Evaluation'!$M$1,J46:J$100)/(1+'Life Cycle Cost Evaluation'!$M$1)^($B45-'Life Cycle Cost Evaluation'!$M$4)</f>
        <v>0</v>
      </c>
      <c r="K130" s="208">
        <f>-NPV('Life Cycle Cost Evaluation'!$M$1,K46:K$100)/(1+'Life Cycle Cost Evaluation'!$M$1)^($B45-'Life Cycle Cost Evaluation'!$M$4)</f>
        <v>0</v>
      </c>
      <c r="L130" s="208">
        <f>-NPV('Life Cycle Cost Evaluation'!$M$1,L46:L$100)/(1+'Life Cycle Cost Evaluation'!$M$1)^($B45-'Life Cycle Cost Evaluation'!$M$4)</f>
        <v>0</v>
      </c>
      <c r="M130" s="208">
        <f>-NPV('Life Cycle Cost Evaluation'!$M$1,M46:M$100)/(1+'Life Cycle Cost Evaluation'!$M$1)^($B45-'Life Cycle Cost Evaluation'!$M$4)</f>
        <v>0</v>
      </c>
      <c r="N130" s="208">
        <f>-NPV('Life Cycle Cost Evaluation'!$M$1,N46:N$100)/(1+'Life Cycle Cost Evaluation'!$M$1)^($B45-'Life Cycle Cost Evaluation'!$M$4)</f>
        <v>0</v>
      </c>
      <c r="O130" s="208">
        <f>-NPV('Life Cycle Cost Evaluation'!$M$1,O46:O$100)/(1+'Life Cycle Cost Evaluation'!$M$1)^($B45-'Life Cycle Cost Evaluation'!$M$4)</f>
        <v>0</v>
      </c>
      <c r="P130" s="208">
        <f>-NPV('Life Cycle Cost Evaluation'!$M$1,P46:P$100)/(1+'Life Cycle Cost Evaluation'!$M$1)^($B45-'Life Cycle Cost Evaluation'!$M$4)</f>
        <v>0</v>
      </c>
      <c r="Q130" s="208">
        <f>-NPV('Life Cycle Cost Evaluation'!$M$1,Q46:Q$100)/(1+'Life Cycle Cost Evaluation'!$M$1)^($B45-'Life Cycle Cost Evaluation'!$M$4)</f>
        <v>0</v>
      </c>
      <c r="R130" s="208">
        <f>-NPV('Life Cycle Cost Evaluation'!$M$1,R46:R$100)/(1+'Life Cycle Cost Evaluation'!$M$1)^($B45-'Life Cycle Cost Evaluation'!$M$4)</f>
        <v>0</v>
      </c>
      <c r="S130" s="208">
        <f>-NPV('Life Cycle Cost Evaluation'!$M$1,S46:S$100)/(1+'Life Cycle Cost Evaluation'!$M$1)^($B45-'Life Cycle Cost Evaluation'!$M$4)</f>
        <v>0</v>
      </c>
      <c r="T130" s="208">
        <f>-NPV('Life Cycle Cost Evaluation'!$M$1,T46:T$100)/(1+'Life Cycle Cost Evaluation'!$M$1)^($B45-'Life Cycle Cost Evaluation'!$M$4)</f>
        <v>0</v>
      </c>
      <c r="U130" s="208">
        <f>-NPV('Life Cycle Cost Evaluation'!$M$1,U46:U$100)/(1+'Life Cycle Cost Evaluation'!$M$1)^($B45-'Life Cycle Cost Evaluation'!$M$4)</f>
        <v>0</v>
      </c>
      <c r="V130" s="208">
        <f>-NPV('Life Cycle Cost Evaluation'!$M$1,V46:V$100)/(1+'Life Cycle Cost Evaluation'!$M$1)^($B45-'Life Cycle Cost Evaluation'!$M$4)</f>
        <v>0</v>
      </c>
      <c r="W130" s="208">
        <f>-NPV('Life Cycle Cost Evaluation'!$M$1,W46:W$100)/(1+'Life Cycle Cost Evaluation'!$M$1)^($B45-'Life Cycle Cost Evaluation'!$M$4)</f>
        <v>0</v>
      </c>
      <c r="X130" s="208">
        <f>-NPV('Life Cycle Cost Evaluation'!$M$1,X46:X$100)/(1+'Life Cycle Cost Evaluation'!$M$1)^($B45-'Life Cycle Cost Evaluation'!$M$4)</f>
        <v>0</v>
      </c>
      <c r="Y130" s="208">
        <f>-NPV('Life Cycle Cost Evaluation'!$M$1,Y46:Y$100)/(1+'Life Cycle Cost Evaluation'!$M$1)^($B45-'Life Cycle Cost Evaluation'!$M$4)</f>
        <v>0</v>
      </c>
      <c r="Z130" s="208">
        <f>-NPV('Life Cycle Cost Evaluation'!$M$1,Z46:Z$100)/(1+'Life Cycle Cost Evaluation'!$M$1)^($B45-'Life Cycle Cost Evaluation'!$M$4)</f>
        <v>0</v>
      </c>
      <c r="AA130" s="208">
        <f>-NPV('Life Cycle Cost Evaluation'!$M$1,AA46:AA$100)/(1+'Life Cycle Cost Evaluation'!$M$1)^($B45-'Life Cycle Cost Evaluation'!$M$4)</f>
        <v>0</v>
      </c>
      <c r="AB130" s="208">
        <f>-NPV('Life Cycle Cost Evaluation'!$M$1,AB46:AB$100)/(1+'Life Cycle Cost Evaluation'!$M$1)^($B45-'Life Cycle Cost Evaluation'!$M$4)</f>
        <v>0</v>
      </c>
      <c r="AC130" s="208">
        <f>-NPV('Life Cycle Cost Evaluation'!$M$1,AC46:AC$100)/(1+'Life Cycle Cost Evaluation'!$M$1)^($B45-'Life Cycle Cost Evaluation'!$M$4)</f>
        <v>0</v>
      </c>
      <c r="AD130" s="208">
        <f>-NPV('Life Cycle Cost Evaluation'!$M$1,AD46:AD$100)/(1+'Life Cycle Cost Evaluation'!$M$1)^($B45-'Life Cycle Cost Evaluation'!$M$4)</f>
        <v>0</v>
      </c>
      <c r="AE130" s="208">
        <f>-NPV('Life Cycle Cost Evaluation'!$M$1,AE46:AE$100)/(1+'Life Cycle Cost Evaluation'!$M$1)^($B45-'Life Cycle Cost Evaluation'!$M$4)</f>
        <v>0</v>
      </c>
      <c r="AF130" s="208">
        <f>-NPV('Life Cycle Cost Evaluation'!$M$1,AF46:AF$100)/(1+'Life Cycle Cost Evaluation'!$M$1)^($B45-'Life Cycle Cost Evaluation'!$M$4)</f>
        <v>0</v>
      </c>
      <c r="AG130" s="208">
        <f>-NPV('Life Cycle Cost Evaluation'!$M$1,AG46:AG$100)/(1+'Life Cycle Cost Evaluation'!$M$1)^($B45-'Life Cycle Cost Evaluation'!$M$4)</f>
        <v>0</v>
      </c>
      <c r="AH130" s="208">
        <f>-NPV('Life Cycle Cost Evaluation'!$M$1,AH46:AH$100)/(1+'Life Cycle Cost Evaluation'!$M$1)^($B45-'Life Cycle Cost Evaluation'!$M$4)</f>
        <v>0</v>
      </c>
      <c r="AI130" s="208">
        <f>-NPV('Life Cycle Cost Evaluation'!$M$1,AI46:AI$100)/(1+'Life Cycle Cost Evaluation'!$M$1)^($B45-'Life Cycle Cost Evaluation'!$M$4)</f>
        <v>0</v>
      </c>
      <c r="AJ130" s="208">
        <f>-NPV('Life Cycle Cost Evaluation'!$M$1,AJ46:AJ$100)/(1+'Life Cycle Cost Evaluation'!$M$1)^($B45-'Life Cycle Cost Evaluation'!$M$4)</f>
        <v>0</v>
      </c>
      <c r="AK130" s="208">
        <f>-NPV('Life Cycle Cost Evaluation'!$M$1,AK46:AK$100)/(1+'Life Cycle Cost Evaluation'!$M$1)^($B45-'Life Cycle Cost Evaluation'!$M$4)</f>
        <v>0</v>
      </c>
      <c r="AL130" s="208">
        <f>-NPV('Life Cycle Cost Evaluation'!$M$1,AL46:AL$100)/(1+'Life Cycle Cost Evaluation'!$M$1)^($B45-'Life Cycle Cost Evaluation'!$M$4)</f>
        <v>0</v>
      </c>
      <c r="AM130" s="208">
        <f>-NPV('Life Cycle Cost Evaluation'!$M$1,AM46:AM$100)/(1+'Life Cycle Cost Evaluation'!$M$1)^($B45-'Life Cycle Cost Evaluation'!$M$4)</f>
        <v>0</v>
      </c>
      <c r="AN130" s="208">
        <f>-NPV('Life Cycle Cost Evaluation'!$M$1,AN46:AN$100)/(1+'Life Cycle Cost Evaluation'!$M$1)^($B45-'Life Cycle Cost Evaluation'!$M$4)</f>
        <v>0</v>
      </c>
      <c r="AO130" s="208">
        <f>-NPV('Life Cycle Cost Evaluation'!$M$1,AO46:AO$100)/(1+'Life Cycle Cost Evaluation'!$M$1)^($B45-'Life Cycle Cost Evaluation'!$M$4)</f>
        <v>0</v>
      </c>
      <c r="AP130" s="208">
        <f>-NPV('Life Cycle Cost Evaluation'!$M$1,AP46:AP$100)/(1+'Life Cycle Cost Evaluation'!$M$1)^($B45-'Life Cycle Cost Evaluation'!$M$4)</f>
        <v>0</v>
      </c>
      <c r="AQ130" s="208">
        <f>-NPV('Life Cycle Cost Evaluation'!$M$1,AQ46:AQ$100)/(1+'Life Cycle Cost Evaluation'!$M$1)^($B45-'Life Cycle Cost Evaluation'!$M$4)</f>
        <v>0</v>
      </c>
      <c r="AR130" s="208">
        <f>-NPV('Life Cycle Cost Evaluation'!$M$1,AR46:AR$100)/(1+'Life Cycle Cost Evaluation'!$M$1)^($B45-'Life Cycle Cost Evaluation'!$M$4)</f>
        <v>0</v>
      </c>
      <c r="AS130" s="208">
        <f>-NPV('Life Cycle Cost Evaluation'!$M$1,AS46:AS$100)/(1+'Life Cycle Cost Evaluation'!$M$1)^($B45-'Life Cycle Cost Evaluation'!$M$4)</f>
        <v>0</v>
      </c>
      <c r="AT130" s="208">
        <f>-NPV('Life Cycle Cost Evaluation'!$M$1,AT46:AT$100)/(1+'Life Cycle Cost Evaluation'!$M$1)^($B45-'Life Cycle Cost Evaluation'!$M$4)</f>
        <v>0</v>
      </c>
      <c r="AU130" s="208">
        <f>-NPV('Life Cycle Cost Evaluation'!$M$1,AU46:AU$100)/(1+'Life Cycle Cost Evaluation'!$M$1)^($B45-'Life Cycle Cost Evaluation'!$M$4)</f>
        <v>0</v>
      </c>
      <c r="AV130" s="208">
        <f>-NPV('Life Cycle Cost Evaluation'!$M$1,AV46:AV$100)/(1+'Life Cycle Cost Evaluation'!$M$1)^($B45-'Life Cycle Cost Evaluation'!$M$4)</f>
        <v>0</v>
      </c>
      <c r="AW130" s="208">
        <f>-NPV('Life Cycle Cost Evaluation'!$M$1,AW46:AW$100)/(1+'Life Cycle Cost Evaluation'!$M$1)^($B45-'Life Cycle Cost Evaluation'!$M$4)</f>
        <v>0</v>
      </c>
      <c r="AX130" s="208">
        <f>-NPV('Life Cycle Cost Evaluation'!$M$1,AX46:AX$100)/(1+'Life Cycle Cost Evaluation'!$M$1)^($B45-'Life Cycle Cost Evaluation'!$M$4)</f>
        <v>0</v>
      </c>
      <c r="AY130" s="208">
        <f>-NPV('Life Cycle Cost Evaluation'!$M$1,AY46:AY$100)/(1+'Life Cycle Cost Evaluation'!$M$1)^($B45-'Life Cycle Cost Evaluation'!$M$4)</f>
        <v>0</v>
      </c>
      <c r="AZ130" s="208">
        <f>-NPV('Life Cycle Cost Evaluation'!$M$1,AZ46:AZ$100)/(1+'Life Cycle Cost Evaluation'!$M$1)^($B45-'Life Cycle Cost Evaluation'!$M$4)</f>
        <v>0</v>
      </c>
      <c r="BA130" s="208">
        <f>-NPV('Life Cycle Cost Evaluation'!$M$1,BA46:BA$100)/(1+'Life Cycle Cost Evaluation'!$M$1)^($B45-'Life Cycle Cost Evaluation'!$M$4)</f>
        <v>0</v>
      </c>
      <c r="BB130" s="208">
        <f>-NPV('Life Cycle Cost Evaluation'!$M$1,BB46:BB$100)/(1+'Life Cycle Cost Evaluation'!$M$1)^($B45-'Life Cycle Cost Evaluation'!$M$4)</f>
        <v>0</v>
      </c>
      <c r="BC130" s="208">
        <f>-NPV('Life Cycle Cost Evaluation'!$M$1,BC46:BC$100)/(1+'Life Cycle Cost Evaluation'!$M$1)^($B45-'Life Cycle Cost Evaluation'!$M$4)</f>
        <v>0</v>
      </c>
      <c r="BD130" s="208">
        <f>-NPV('Life Cycle Cost Evaluation'!$M$1,BD46:BD$100)/(1+'Life Cycle Cost Evaluation'!$M$1)^($B45-'Life Cycle Cost Evaluation'!$M$4)</f>
        <v>0</v>
      </c>
      <c r="BE130" s="208">
        <f>-NPV('Life Cycle Cost Evaluation'!$M$1,BE46:BE$100)/(1+'Life Cycle Cost Evaluation'!$M$1)^($B45-'Life Cycle Cost Evaluation'!$M$4)</f>
        <v>0</v>
      </c>
      <c r="BF130" s="208">
        <f>-NPV('Life Cycle Cost Evaluation'!$M$1,BF46:BF$100)/(1+'Life Cycle Cost Evaluation'!$M$1)^($B45-'Life Cycle Cost Evaluation'!$M$4)</f>
        <v>0</v>
      </c>
      <c r="BG130" s="208">
        <f>-NPV('Life Cycle Cost Evaluation'!$M$1,BG46:BG$100)/(1+'Life Cycle Cost Evaluation'!$M$1)^($B45-'Life Cycle Cost Evaluation'!$M$4)</f>
        <v>0</v>
      </c>
      <c r="BH130" s="208">
        <f>-NPV('Life Cycle Cost Evaluation'!$M$1,BH46:BH$100)/(1+'Life Cycle Cost Evaluation'!$M$1)^($B45-'Life Cycle Cost Evaluation'!$M$4)</f>
        <v>0</v>
      </c>
      <c r="BI130" s="208">
        <f>-NPV('Life Cycle Cost Evaluation'!$M$1,BI46:BI$100)/(1+'Life Cycle Cost Evaluation'!$M$1)^($B45-'Life Cycle Cost Evaluation'!$M$4)</f>
        <v>0</v>
      </c>
      <c r="BJ130" s="208">
        <f>-NPV('Life Cycle Cost Evaluation'!$M$1,BJ46:BJ$100)/(1+'Life Cycle Cost Evaluation'!$M$1)^($B45-'Life Cycle Cost Evaluation'!$M$4)</f>
        <v>0</v>
      </c>
      <c r="BK130" s="208">
        <f>-NPV('Life Cycle Cost Evaluation'!$M$1,BK46:BK$100)/(1+'Life Cycle Cost Evaluation'!$M$1)^($B45-'Life Cycle Cost Evaluation'!$M$4)</f>
        <v>0</v>
      </c>
      <c r="BL130" s="208">
        <f>-NPV('Life Cycle Cost Evaluation'!$M$1,BL46:BL$100)/(1+'Life Cycle Cost Evaluation'!$M$1)^($B45-'Life Cycle Cost Evaluation'!$M$4)</f>
        <v>0</v>
      </c>
      <c r="BM130" s="208">
        <f>-NPV('Life Cycle Cost Evaluation'!$M$1,BM46:BM$100)/(1+'Life Cycle Cost Evaluation'!$M$1)^($B45-'Life Cycle Cost Evaluation'!$M$4)</f>
        <v>0</v>
      </c>
      <c r="BN130" s="208">
        <f>-NPV('Life Cycle Cost Evaluation'!$M$1,BN46:BN$100)/(1+'Life Cycle Cost Evaluation'!$M$1)^($B45-'Life Cycle Cost Evaluation'!$M$4)</f>
        <v>0</v>
      </c>
      <c r="BO130" s="208">
        <f>-NPV('Life Cycle Cost Evaluation'!$M$1,BO46:BO$100)/(1+'Life Cycle Cost Evaluation'!$M$1)^($B45-'Life Cycle Cost Evaluation'!$M$4)</f>
        <v>0</v>
      </c>
      <c r="BP130" s="208">
        <f>-NPV('Life Cycle Cost Evaluation'!$M$1,BP46:BP$100)/(1+'Life Cycle Cost Evaluation'!$M$1)^($B45-'Life Cycle Cost Evaluation'!$M$4)</f>
        <v>0</v>
      </c>
      <c r="BQ130" s="208">
        <f>-NPV('Life Cycle Cost Evaluation'!$M$1,BQ46:BQ$100)/(1+'Life Cycle Cost Evaluation'!$M$1)^($B45-'Life Cycle Cost Evaluation'!$M$4)</f>
        <v>0</v>
      </c>
      <c r="BR130" s="208">
        <f>-NPV('Life Cycle Cost Evaluation'!$M$1,BR46:BR$100)/(1+'Life Cycle Cost Evaluation'!$M$1)^($B45-'Life Cycle Cost Evaluation'!$M$4)</f>
        <v>0</v>
      </c>
      <c r="BS130" s="208">
        <f>-NPV('Life Cycle Cost Evaluation'!$M$1,BS46:BS$100)/(1+'Life Cycle Cost Evaluation'!$M$1)^($B45-'Life Cycle Cost Evaluation'!$M$4)</f>
        <v>0</v>
      </c>
      <c r="BT130" s="208">
        <f>-NPV('Life Cycle Cost Evaluation'!$M$1,BT46:BT$100)/(1+'Life Cycle Cost Evaluation'!$M$1)^($B45-'Life Cycle Cost Evaluation'!$M$4)</f>
        <v>0</v>
      </c>
      <c r="BU130" s="208">
        <f>-NPV('Life Cycle Cost Evaluation'!$M$1,BU46:BU$100)/(1+'Life Cycle Cost Evaluation'!$M$1)^($B45-'Life Cycle Cost Evaluation'!$M$4)</f>
        <v>0</v>
      </c>
      <c r="BV130" s="208">
        <f>-NPV('Life Cycle Cost Evaluation'!$M$1,BV46:BV$100)/(1+'Life Cycle Cost Evaluation'!$M$1)^($B45-'Life Cycle Cost Evaluation'!$M$4)</f>
        <v>0</v>
      </c>
      <c r="BW130" s="208">
        <f>-NPV('Life Cycle Cost Evaluation'!$M$1,BW46:BW$100)/(1+'Life Cycle Cost Evaluation'!$M$1)^($B45-'Life Cycle Cost Evaluation'!$M$4)</f>
        <v>0</v>
      </c>
      <c r="BX130" s="208">
        <f>-NPV('Life Cycle Cost Evaluation'!$M$1,BX46:BX$100)/(1+'Life Cycle Cost Evaluation'!$M$1)^($B45-'Life Cycle Cost Evaluation'!$M$4)</f>
        <v>0</v>
      </c>
      <c r="BY130" s="208">
        <f>-NPV('Life Cycle Cost Evaluation'!$M$1,BY46:BY$100)/(1+'Life Cycle Cost Evaluation'!$M$1)^($B45-'Life Cycle Cost Evaluation'!$M$4)</f>
        <v>0</v>
      </c>
      <c r="BZ130" s="208">
        <f>-NPV('Life Cycle Cost Evaluation'!$M$1,BZ46:BZ$100)/(1+'Life Cycle Cost Evaluation'!$M$1)^($B45-'Life Cycle Cost Evaluation'!$M$4)</f>
        <v>0</v>
      </c>
      <c r="CA130" s="208">
        <f>-NPV('Life Cycle Cost Evaluation'!$M$1,CA46:CA$100)/(1+'Life Cycle Cost Evaluation'!$M$1)^($B45-'Life Cycle Cost Evaluation'!$M$4)</f>
        <v>0</v>
      </c>
      <c r="CB130" s="208">
        <f>-NPV('Life Cycle Cost Evaluation'!$M$1,CB46:CB$100)/(1+'Life Cycle Cost Evaluation'!$M$1)^($B45-'Life Cycle Cost Evaluation'!$M$4)</f>
        <v>0</v>
      </c>
      <c r="CC130" s="208">
        <f>-NPV('Life Cycle Cost Evaluation'!$M$1,CC46:CC$100)/(1+'Life Cycle Cost Evaluation'!$M$1)^($B45-'Life Cycle Cost Evaluation'!$M$4)</f>
        <v>0</v>
      </c>
      <c r="CD130" s="208">
        <f>-NPV('Life Cycle Cost Evaluation'!$M$1,CD46:CD$100)/(1+'Life Cycle Cost Evaluation'!$M$1)^($B45-'Life Cycle Cost Evaluation'!$M$4)</f>
        <v>0</v>
      </c>
      <c r="CE130" s="208">
        <f>-NPV('Life Cycle Cost Evaluation'!$M$1,CE46:CE$100)/(1+'Life Cycle Cost Evaluation'!$M$1)^($B45-'Life Cycle Cost Evaluation'!$M$4)</f>
        <v>0</v>
      </c>
      <c r="CF130" s="208">
        <f>-NPV('Life Cycle Cost Evaluation'!$M$1,CF46:CF$100)/(1+'Life Cycle Cost Evaluation'!$M$1)^($B45-'Life Cycle Cost Evaluation'!$M$4)</f>
        <v>0</v>
      </c>
      <c r="CG130" s="208">
        <f>SUM(D130:AC130)</f>
        <v>0</v>
      </c>
    </row>
    <row r="131" spans="2:85" x14ac:dyDescent="0.2">
      <c r="B131" s="86">
        <f t="shared" si="125"/>
        <v>2053</v>
      </c>
      <c r="C131" s="208"/>
      <c r="D131" s="208">
        <f>-NPV('Life Cycle Cost Evaluation'!$M$1,D47:D$100)/(1+'Life Cycle Cost Evaluation'!$M$1)^($B46-'Life Cycle Cost Evaluation'!$M$4)</f>
        <v>0</v>
      </c>
      <c r="E131" s="208">
        <f>-NPV('Life Cycle Cost Evaluation'!$M$1,E47:E$100)/(1+'Life Cycle Cost Evaluation'!$M$1)^($B46-'Life Cycle Cost Evaluation'!$M$4)</f>
        <v>0</v>
      </c>
      <c r="F131" s="208">
        <f>-NPV('Life Cycle Cost Evaluation'!$M$1,F47:F$100)/(1+'Life Cycle Cost Evaluation'!$M$1)^($B46-'Life Cycle Cost Evaluation'!$M$4)</f>
        <v>0</v>
      </c>
      <c r="G131" s="208">
        <f>-NPV('Life Cycle Cost Evaluation'!$M$1,G47:G$100)/(1+'Life Cycle Cost Evaluation'!$M$1)^($B46-'Life Cycle Cost Evaluation'!$M$4)</f>
        <v>0</v>
      </c>
      <c r="H131" s="208">
        <f>-NPV('Life Cycle Cost Evaluation'!$M$1,H47:H$100)/(1+'Life Cycle Cost Evaluation'!$M$1)^($B46-'Life Cycle Cost Evaluation'!$M$4)</f>
        <v>0</v>
      </c>
      <c r="I131" s="208">
        <f>-NPV('Life Cycle Cost Evaluation'!$M$1,I47:I$100)/(1+'Life Cycle Cost Evaluation'!$M$1)^($B46-'Life Cycle Cost Evaluation'!$M$4)</f>
        <v>0</v>
      </c>
      <c r="J131" s="208">
        <f>-NPV('Life Cycle Cost Evaluation'!$M$1,J47:J$100)/(1+'Life Cycle Cost Evaluation'!$M$1)^($B46-'Life Cycle Cost Evaluation'!$M$4)</f>
        <v>0</v>
      </c>
      <c r="K131" s="208">
        <f>-NPV('Life Cycle Cost Evaluation'!$M$1,K47:K$100)/(1+'Life Cycle Cost Evaluation'!$M$1)^($B46-'Life Cycle Cost Evaluation'!$M$4)</f>
        <v>0</v>
      </c>
      <c r="L131" s="208">
        <f>-NPV('Life Cycle Cost Evaluation'!$M$1,L47:L$100)/(1+'Life Cycle Cost Evaluation'!$M$1)^($B46-'Life Cycle Cost Evaluation'!$M$4)</f>
        <v>0</v>
      </c>
      <c r="M131" s="208">
        <f>-NPV('Life Cycle Cost Evaluation'!$M$1,M47:M$100)/(1+'Life Cycle Cost Evaluation'!$M$1)^($B46-'Life Cycle Cost Evaluation'!$M$4)</f>
        <v>0</v>
      </c>
      <c r="N131" s="208">
        <f>-NPV('Life Cycle Cost Evaluation'!$M$1,N47:N$100)/(1+'Life Cycle Cost Evaluation'!$M$1)^($B46-'Life Cycle Cost Evaluation'!$M$4)</f>
        <v>0</v>
      </c>
      <c r="O131" s="208">
        <f>-NPV('Life Cycle Cost Evaluation'!$M$1,O47:O$100)/(1+'Life Cycle Cost Evaluation'!$M$1)^($B46-'Life Cycle Cost Evaluation'!$M$4)</f>
        <v>0</v>
      </c>
      <c r="P131" s="208">
        <f>-NPV('Life Cycle Cost Evaluation'!$M$1,P47:P$100)/(1+'Life Cycle Cost Evaluation'!$M$1)^($B46-'Life Cycle Cost Evaluation'!$M$4)</f>
        <v>0</v>
      </c>
      <c r="Q131" s="208">
        <f>-NPV('Life Cycle Cost Evaluation'!$M$1,Q47:Q$100)/(1+'Life Cycle Cost Evaluation'!$M$1)^($B46-'Life Cycle Cost Evaluation'!$M$4)</f>
        <v>0</v>
      </c>
      <c r="R131" s="208">
        <f>-NPV('Life Cycle Cost Evaluation'!$M$1,R47:R$100)/(1+'Life Cycle Cost Evaluation'!$M$1)^($B46-'Life Cycle Cost Evaluation'!$M$4)</f>
        <v>0</v>
      </c>
      <c r="S131" s="208">
        <f>-NPV('Life Cycle Cost Evaluation'!$M$1,S47:S$100)/(1+'Life Cycle Cost Evaluation'!$M$1)^($B46-'Life Cycle Cost Evaluation'!$M$4)</f>
        <v>0</v>
      </c>
      <c r="T131" s="208">
        <f>-NPV('Life Cycle Cost Evaluation'!$M$1,T47:T$100)/(1+'Life Cycle Cost Evaluation'!$M$1)^($B46-'Life Cycle Cost Evaluation'!$M$4)</f>
        <v>0</v>
      </c>
      <c r="U131" s="208">
        <f>-NPV('Life Cycle Cost Evaluation'!$M$1,U47:U$100)/(1+'Life Cycle Cost Evaluation'!$M$1)^($B46-'Life Cycle Cost Evaluation'!$M$4)</f>
        <v>0</v>
      </c>
      <c r="V131" s="208">
        <f>-NPV('Life Cycle Cost Evaluation'!$M$1,V47:V$100)/(1+'Life Cycle Cost Evaluation'!$M$1)^($B46-'Life Cycle Cost Evaluation'!$M$4)</f>
        <v>0</v>
      </c>
      <c r="W131" s="208">
        <f>-NPV('Life Cycle Cost Evaluation'!$M$1,W47:W$100)/(1+'Life Cycle Cost Evaluation'!$M$1)^($B46-'Life Cycle Cost Evaluation'!$M$4)</f>
        <v>0</v>
      </c>
      <c r="X131" s="208">
        <f>-NPV('Life Cycle Cost Evaluation'!$M$1,X47:X$100)/(1+'Life Cycle Cost Evaluation'!$M$1)^($B46-'Life Cycle Cost Evaluation'!$M$4)</f>
        <v>0</v>
      </c>
      <c r="Y131" s="208">
        <f>-NPV('Life Cycle Cost Evaluation'!$M$1,Y47:Y$100)/(1+'Life Cycle Cost Evaluation'!$M$1)^($B46-'Life Cycle Cost Evaluation'!$M$4)</f>
        <v>0</v>
      </c>
      <c r="Z131" s="208">
        <f>-NPV('Life Cycle Cost Evaluation'!$M$1,Z47:Z$100)/(1+'Life Cycle Cost Evaluation'!$M$1)^($B46-'Life Cycle Cost Evaluation'!$M$4)</f>
        <v>0</v>
      </c>
      <c r="AA131" s="208">
        <f>-NPV('Life Cycle Cost Evaluation'!$M$1,AA47:AA$100)/(1+'Life Cycle Cost Evaluation'!$M$1)^($B46-'Life Cycle Cost Evaluation'!$M$4)</f>
        <v>0</v>
      </c>
      <c r="AB131" s="208">
        <f>-NPV('Life Cycle Cost Evaluation'!$M$1,AB47:AB$100)/(1+'Life Cycle Cost Evaluation'!$M$1)^($B46-'Life Cycle Cost Evaluation'!$M$4)</f>
        <v>0</v>
      </c>
      <c r="AC131" s="208">
        <f>-NPV('Life Cycle Cost Evaluation'!$M$1,AC47:AC$100)/(1+'Life Cycle Cost Evaluation'!$M$1)^($B46-'Life Cycle Cost Evaluation'!$M$4)</f>
        <v>0</v>
      </c>
      <c r="AD131" s="208">
        <f>-NPV('Life Cycle Cost Evaluation'!$M$1,AD47:AD$100)/(1+'Life Cycle Cost Evaluation'!$M$1)^($B46-'Life Cycle Cost Evaluation'!$M$4)</f>
        <v>0</v>
      </c>
      <c r="AE131" s="208">
        <f>-NPV('Life Cycle Cost Evaluation'!$M$1,AE47:AE$100)/(1+'Life Cycle Cost Evaluation'!$M$1)^($B46-'Life Cycle Cost Evaluation'!$M$4)</f>
        <v>0</v>
      </c>
      <c r="AF131" s="208">
        <f>-NPV('Life Cycle Cost Evaluation'!$M$1,AF47:AF$100)/(1+'Life Cycle Cost Evaluation'!$M$1)^($B46-'Life Cycle Cost Evaluation'!$M$4)</f>
        <v>0</v>
      </c>
      <c r="AG131" s="208">
        <f>-NPV('Life Cycle Cost Evaluation'!$M$1,AG47:AG$100)/(1+'Life Cycle Cost Evaluation'!$M$1)^($B46-'Life Cycle Cost Evaluation'!$M$4)</f>
        <v>0</v>
      </c>
      <c r="AH131" s="208">
        <f>-NPV('Life Cycle Cost Evaluation'!$M$1,AH47:AH$100)/(1+'Life Cycle Cost Evaluation'!$M$1)^($B46-'Life Cycle Cost Evaluation'!$M$4)</f>
        <v>0</v>
      </c>
      <c r="AI131" s="208">
        <f>-NPV('Life Cycle Cost Evaluation'!$M$1,AI47:AI$100)/(1+'Life Cycle Cost Evaluation'!$M$1)^($B46-'Life Cycle Cost Evaluation'!$M$4)</f>
        <v>0</v>
      </c>
      <c r="AJ131" s="208">
        <f>-NPV('Life Cycle Cost Evaluation'!$M$1,AJ47:AJ$100)/(1+'Life Cycle Cost Evaluation'!$M$1)^($B46-'Life Cycle Cost Evaluation'!$M$4)</f>
        <v>0</v>
      </c>
      <c r="AK131" s="208">
        <f>-NPV('Life Cycle Cost Evaluation'!$M$1,AK47:AK$100)/(1+'Life Cycle Cost Evaluation'!$M$1)^($B46-'Life Cycle Cost Evaluation'!$M$4)</f>
        <v>0</v>
      </c>
      <c r="AL131" s="208">
        <f>-NPV('Life Cycle Cost Evaluation'!$M$1,AL47:AL$100)/(1+'Life Cycle Cost Evaluation'!$M$1)^($B46-'Life Cycle Cost Evaluation'!$M$4)</f>
        <v>0</v>
      </c>
      <c r="AM131" s="208">
        <f>-NPV('Life Cycle Cost Evaluation'!$M$1,AM47:AM$100)/(1+'Life Cycle Cost Evaluation'!$M$1)^($B46-'Life Cycle Cost Evaluation'!$M$4)</f>
        <v>0</v>
      </c>
      <c r="AN131" s="208">
        <f>-NPV('Life Cycle Cost Evaluation'!$M$1,AN47:AN$100)/(1+'Life Cycle Cost Evaluation'!$M$1)^($B46-'Life Cycle Cost Evaluation'!$M$4)</f>
        <v>0</v>
      </c>
      <c r="AO131" s="208">
        <f>-NPV('Life Cycle Cost Evaluation'!$M$1,AO47:AO$100)/(1+'Life Cycle Cost Evaluation'!$M$1)^($B46-'Life Cycle Cost Evaluation'!$M$4)</f>
        <v>0</v>
      </c>
      <c r="AP131" s="208">
        <f>-NPV('Life Cycle Cost Evaluation'!$M$1,AP47:AP$100)/(1+'Life Cycle Cost Evaluation'!$M$1)^($B46-'Life Cycle Cost Evaluation'!$M$4)</f>
        <v>0</v>
      </c>
      <c r="AQ131" s="208">
        <f>-NPV('Life Cycle Cost Evaluation'!$M$1,AQ47:AQ$100)/(1+'Life Cycle Cost Evaluation'!$M$1)^($B46-'Life Cycle Cost Evaluation'!$M$4)</f>
        <v>0</v>
      </c>
      <c r="AR131" s="208">
        <f>-NPV('Life Cycle Cost Evaluation'!$M$1,AR47:AR$100)/(1+'Life Cycle Cost Evaluation'!$M$1)^($B46-'Life Cycle Cost Evaluation'!$M$4)</f>
        <v>0</v>
      </c>
      <c r="AS131" s="208">
        <f>-NPV('Life Cycle Cost Evaluation'!$M$1,AS47:AS$100)/(1+'Life Cycle Cost Evaluation'!$M$1)^($B46-'Life Cycle Cost Evaluation'!$M$4)</f>
        <v>0</v>
      </c>
      <c r="AT131" s="208">
        <f>-NPV('Life Cycle Cost Evaluation'!$M$1,AT47:AT$100)/(1+'Life Cycle Cost Evaluation'!$M$1)^($B46-'Life Cycle Cost Evaluation'!$M$4)</f>
        <v>0</v>
      </c>
      <c r="AU131" s="208">
        <f>-NPV('Life Cycle Cost Evaluation'!$M$1,AU47:AU$100)/(1+'Life Cycle Cost Evaluation'!$M$1)^($B46-'Life Cycle Cost Evaluation'!$M$4)</f>
        <v>0</v>
      </c>
      <c r="AV131" s="208">
        <f>-NPV('Life Cycle Cost Evaluation'!$M$1,AV47:AV$100)/(1+'Life Cycle Cost Evaluation'!$M$1)^($B46-'Life Cycle Cost Evaluation'!$M$4)</f>
        <v>0</v>
      </c>
      <c r="AW131" s="208">
        <f>-NPV('Life Cycle Cost Evaluation'!$M$1,AW47:AW$100)/(1+'Life Cycle Cost Evaluation'!$M$1)^($B46-'Life Cycle Cost Evaluation'!$M$4)</f>
        <v>0</v>
      </c>
      <c r="AX131" s="208">
        <f>-NPV('Life Cycle Cost Evaluation'!$M$1,AX47:AX$100)/(1+'Life Cycle Cost Evaluation'!$M$1)^($B46-'Life Cycle Cost Evaluation'!$M$4)</f>
        <v>0</v>
      </c>
      <c r="AY131" s="208">
        <f>-NPV('Life Cycle Cost Evaluation'!$M$1,AY47:AY$100)/(1+'Life Cycle Cost Evaluation'!$M$1)^($B46-'Life Cycle Cost Evaluation'!$M$4)</f>
        <v>0</v>
      </c>
      <c r="AZ131" s="208">
        <f>-NPV('Life Cycle Cost Evaluation'!$M$1,AZ47:AZ$100)/(1+'Life Cycle Cost Evaluation'!$M$1)^($B46-'Life Cycle Cost Evaluation'!$M$4)</f>
        <v>0</v>
      </c>
      <c r="BA131" s="208">
        <f>-NPV('Life Cycle Cost Evaluation'!$M$1,BA47:BA$100)/(1+'Life Cycle Cost Evaluation'!$M$1)^($B46-'Life Cycle Cost Evaluation'!$M$4)</f>
        <v>0</v>
      </c>
      <c r="BB131" s="208">
        <f>-NPV('Life Cycle Cost Evaluation'!$M$1,BB47:BB$100)/(1+'Life Cycle Cost Evaluation'!$M$1)^($B46-'Life Cycle Cost Evaluation'!$M$4)</f>
        <v>0</v>
      </c>
      <c r="BC131" s="208">
        <f>-NPV('Life Cycle Cost Evaluation'!$M$1,BC47:BC$100)/(1+'Life Cycle Cost Evaluation'!$M$1)^($B46-'Life Cycle Cost Evaluation'!$M$4)</f>
        <v>0</v>
      </c>
      <c r="BD131" s="208">
        <f>-NPV('Life Cycle Cost Evaluation'!$M$1,BD47:BD$100)/(1+'Life Cycle Cost Evaluation'!$M$1)^($B46-'Life Cycle Cost Evaluation'!$M$4)</f>
        <v>0</v>
      </c>
      <c r="BE131" s="208">
        <f>-NPV('Life Cycle Cost Evaluation'!$M$1,BE47:BE$100)/(1+'Life Cycle Cost Evaluation'!$M$1)^($B46-'Life Cycle Cost Evaluation'!$M$4)</f>
        <v>0</v>
      </c>
      <c r="BF131" s="208">
        <f>-NPV('Life Cycle Cost Evaluation'!$M$1,BF47:BF$100)/(1+'Life Cycle Cost Evaluation'!$M$1)^($B46-'Life Cycle Cost Evaluation'!$M$4)</f>
        <v>0</v>
      </c>
      <c r="BG131" s="208">
        <f>-NPV('Life Cycle Cost Evaluation'!$M$1,BG47:BG$100)/(1+'Life Cycle Cost Evaluation'!$M$1)^($B46-'Life Cycle Cost Evaluation'!$M$4)</f>
        <v>0</v>
      </c>
      <c r="BH131" s="208">
        <f>-NPV('Life Cycle Cost Evaluation'!$M$1,BH47:BH$100)/(1+'Life Cycle Cost Evaluation'!$M$1)^($B46-'Life Cycle Cost Evaluation'!$M$4)</f>
        <v>0</v>
      </c>
      <c r="BI131" s="208">
        <f>-NPV('Life Cycle Cost Evaluation'!$M$1,BI47:BI$100)/(1+'Life Cycle Cost Evaluation'!$M$1)^($B46-'Life Cycle Cost Evaluation'!$M$4)</f>
        <v>0</v>
      </c>
      <c r="BJ131" s="208">
        <f>-NPV('Life Cycle Cost Evaluation'!$M$1,BJ47:BJ$100)/(1+'Life Cycle Cost Evaluation'!$M$1)^($B46-'Life Cycle Cost Evaluation'!$M$4)</f>
        <v>0</v>
      </c>
      <c r="BK131" s="208">
        <f>-NPV('Life Cycle Cost Evaluation'!$M$1,BK47:BK$100)/(1+'Life Cycle Cost Evaluation'!$M$1)^($B46-'Life Cycle Cost Evaluation'!$M$4)</f>
        <v>0</v>
      </c>
      <c r="BL131" s="208">
        <f>-NPV('Life Cycle Cost Evaluation'!$M$1,BL47:BL$100)/(1+'Life Cycle Cost Evaluation'!$M$1)^($B46-'Life Cycle Cost Evaluation'!$M$4)</f>
        <v>0</v>
      </c>
      <c r="BM131" s="208">
        <f>-NPV('Life Cycle Cost Evaluation'!$M$1,BM47:BM$100)/(1+'Life Cycle Cost Evaluation'!$M$1)^($B46-'Life Cycle Cost Evaluation'!$M$4)</f>
        <v>0</v>
      </c>
      <c r="BN131" s="208">
        <f>-NPV('Life Cycle Cost Evaluation'!$M$1,BN47:BN$100)/(1+'Life Cycle Cost Evaluation'!$M$1)^($B46-'Life Cycle Cost Evaluation'!$M$4)</f>
        <v>0</v>
      </c>
      <c r="BO131" s="208">
        <f>-NPV('Life Cycle Cost Evaluation'!$M$1,BO47:BO$100)/(1+'Life Cycle Cost Evaluation'!$M$1)^($B46-'Life Cycle Cost Evaluation'!$M$4)</f>
        <v>0</v>
      </c>
      <c r="BP131" s="208">
        <f>-NPV('Life Cycle Cost Evaluation'!$M$1,BP47:BP$100)/(1+'Life Cycle Cost Evaluation'!$M$1)^($B46-'Life Cycle Cost Evaluation'!$M$4)</f>
        <v>0</v>
      </c>
      <c r="BQ131" s="208">
        <f>-NPV('Life Cycle Cost Evaluation'!$M$1,BQ47:BQ$100)/(1+'Life Cycle Cost Evaluation'!$M$1)^($B46-'Life Cycle Cost Evaluation'!$M$4)</f>
        <v>0</v>
      </c>
      <c r="BR131" s="208">
        <f>-NPV('Life Cycle Cost Evaluation'!$M$1,BR47:BR$100)/(1+'Life Cycle Cost Evaluation'!$M$1)^($B46-'Life Cycle Cost Evaluation'!$M$4)</f>
        <v>0</v>
      </c>
      <c r="BS131" s="208">
        <f>-NPV('Life Cycle Cost Evaluation'!$M$1,BS47:BS$100)/(1+'Life Cycle Cost Evaluation'!$M$1)^($B46-'Life Cycle Cost Evaluation'!$M$4)</f>
        <v>0</v>
      </c>
      <c r="BT131" s="208">
        <f>-NPV('Life Cycle Cost Evaluation'!$M$1,BT47:BT$100)/(1+'Life Cycle Cost Evaluation'!$M$1)^($B46-'Life Cycle Cost Evaluation'!$M$4)</f>
        <v>0</v>
      </c>
      <c r="BU131" s="208">
        <f>-NPV('Life Cycle Cost Evaluation'!$M$1,BU47:BU$100)/(1+'Life Cycle Cost Evaluation'!$M$1)^($B46-'Life Cycle Cost Evaluation'!$M$4)</f>
        <v>0</v>
      </c>
      <c r="BV131" s="208">
        <f>-NPV('Life Cycle Cost Evaluation'!$M$1,BV47:BV$100)/(1+'Life Cycle Cost Evaluation'!$M$1)^($B46-'Life Cycle Cost Evaluation'!$M$4)</f>
        <v>0</v>
      </c>
      <c r="BW131" s="208">
        <f>-NPV('Life Cycle Cost Evaluation'!$M$1,BW47:BW$100)/(1+'Life Cycle Cost Evaluation'!$M$1)^($B46-'Life Cycle Cost Evaluation'!$M$4)</f>
        <v>0</v>
      </c>
      <c r="BX131" s="208">
        <f>-NPV('Life Cycle Cost Evaluation'!$M$1,BX47:BX$100)/(1+'Life Cycle Cost Evaluation'!$M$1)^($B46-'Life Cycle Cost Evaluation'!$M$4)</f>
        <v>0</v>
      </c>
      <c r="BY131" s="208">
        <f>-NPV('Life Cycle Cost Evaluation'!$M$1,BY47:BY$100)/(1+'Life Cycle Cost Evaluation'!$M$1)^($B46-'Life Cycle Cost Evaluation'!$M$4)</f>
        <v>0</v>
      </c>
      <c r="BZ131" s="208">
        <f>-NPV('Life Cycle Cost Evaluation'!$M$1,BZ47:BZ$100)/(1+'Life Cycle Cost Evaluation'!$M$1)^($B46-'Life Cycle Cost Evaluation'!$M$4)</f>
        <v>0</v>
      </c>
      <c r="CA131" s="208">
        <f>-NPV('Life Cycle Cost Evaluation'!$M$1,CA47:CA$100)/(1+'Life Cycle Cost Evaluation'!$M$1)^($B46-'Life Cycle Cost Evaluation'!$M$4)</f>
        <v>0</v>
      </c>
      <c r="CB131" s="208">
        <f>-NPV('Life Cycle Cost Evaluation'!$M$1,CB47:CB$100)/(1+'Life Cycle Cost Evaluation'!$M$1)^($B46-'Life Cycle Cost Evaluation'!$M$4)</f>
        <v>0</v>
      </c>
      <c r="CC131" s="208">
        <f>-NPV('Life Cycle Cost Evaluation'!$M$1,CC47:CC$100)/(1+'Life Cycle Cost Evaluation'!$M$1)^($B46-'Life Cycle Cost Evaluation'!$M$4)</f>
        <v>0</v>
      </c>
      <c r="CD131" s="208">
        <f>-NPV('Life Cycle Cost Evaluation'!$M$1,CD47:CD$100)/(1+'Life Cycle Cost Evaluation'!$M$1)^($B46-'Life Cycle Cost Evaluation'!$M$4)</f>
        <v>0</v>
      </c>
      <c r="CE131" s="208">
        <f>-NPV('Life Cycle Cost Evaluation'!$M$1,CE47:CE$100)/(1+'Life Cycle Cost Evaluation'!$M$1)^($B46-'Life Cycle Cost Evaluation'!$M$4)</f>
        <v>0</v>
      </c>
      <c r="CF131" s="208">
        <f>-NPV('Life Cycle Cost Evaluation'!$M$1,CF47:CF$100)/(1+'Life Cycle Cost Evaluation'!$M$1)^($B46-'Life Cycle Cost Evaluation'!$M$4)</f>
        <v>0</v>
      </c>
      <c r="CG131" s="208">
        <f>SUM(D131:AD131)</f>
        <v>0</v>
      </c>
    </row>
    <row r="132" spans="2:85" x14ac:dyDescent="0.2">
      <c r="B132" s="86">
        <f t="shared" si="125"/>
        <v>2054</v>
      </c>
      <c r="C132" s="208"/>
      <c r="D132" s="208">
        <f>-NPV('Life Cycle Cost Evaluation'!$M$1,D48:D$100)/(1+'Life Cycle Cost Evaluation'!$M$1)^($B47-'Life Cycle Cost Evaluation'!$M$4)</f>
        <v>0</v>
      </c>
      <c r="E132" s="208">
        <f>-NPV('Life Cycle Cost Evaluation'!$M$1,E48:E$100)/(1+'Life Cycle Cost Evaluation'!$M$1)^($B47-'Life Cycle Cost Evaluation'!$M$4)</f>
        <v>0</v>
      </c>
      <c r="F132" s="208">
        <f>-NPV('Life Cycle Cost Evaluation'!$M$1,F48:F$100)/(1+'Life Cycle Cost Evaluation'!$M$1)^($B47-'Life Cycle Cost Evaluation'!$M$4)</f>
        <v>0</v>
      </c>
      <c r="G132" s="208">
        <f>-NPV('Life Cycle Cost Evaluation'!$M$1,G48:G$100)/(1+'Life Cycle Cost Evaluation'!$M$1)^($B47-'Life Cycle Cost Evaluation'!$M$4)</f>
        <v>0</v>
      </c>
      <c r="H132" s="208">
        <f>-NPV('Life Cycle Cost Evaluation'!$M$1,H48:H$100)/(1+'Life Cycle Cost Evaluation'!$M$1)^($B47-'Life Cycle Cost Evaluation'!$M$4)</f>
        <v>0</v>
      </c>
      <c r="I132" s="208">
        <f>-NPV('Life Cycle Cost Evaluation'!$M$1,I48:I$100)/(1+'Life Cycle Cost Evaluation'!$M$1)^($B47-'Life Cycle Cost Evaluation'!$M$4)</f>
        <v>0</v>
      </c>
      <c r="J132" s="208">
        <f>-NPV('Life Cycle Cost Evaluation'!$M$1,J48:J$100)/(1+'Life Cycle Cost Evaluation'!$M$1)^($B47-'Life Cycle Cost Evaluation'!$M$4)</f>
        <v>0</v>
      </c>
      <c r="K132" s="208">
        <f>-NPV('Life Cycle Cost Evaluation'!$M$1,K48:K$100)/(1+'Life Cycle Cost Evaluation'!$M$1)^($B47-'Life Cycle Cost Evaluation'!$M$4)</f>
        <v>0</v>
      </c>
      <c r="L132" s="208">
        <f>-NPV('Life Cycle Cost Evaluation'!$M$1,L48:L$100)/(1+'Life Cycle Cost Evaluation'!$M$1)^($B47-'Life Cycle Cost Evaluation'!$M$4)</f>
        <v>0</v>
      </c>
      <c r="M132" s="208">
        <f>-NPV('Life Cycle Cost Evaluation'!$M$1,M48:M$100)/(1+'Life Cycle Cost Evaluation'!$M$1)^($B47-'Life Cycle Cost Evaluation'!$M$4)</f>
        <v>0</v>
      </c>
      <c r="N132" s="208">
        <f>-NPV('Life Cycle Cost Evaluation'!$M$1,N48:N$100)/(1+'Life Cycle Cost Evaluation'!$M$1)^($B47-'Life Cycle Cost Evaluation'!$M$4)</f>
        <v>0</v>
      </c>
      <c r="O132" s="208">
        <f>-NPV('Life Cycle Cost Evaluation'!$M$1,O48:O$100)/(1+'Life Cycle Cost Evaluation'!$M$1)^($B47-'Life Cycle Cost Evaluation'!$M$4)</f>
        <v>0</v>
      </c>
      <c r="P132" s="208">
        <f>-NPV('Life Cycle Cost Evaluation'!$M$1,P48:P$100)/(1+'Life Cycle Cost Evaluation'!$M$1)^($B47-'Life Cycle Cost Evaluation'!$M$4)</f>
        <v>0</v>
      </c>
      <c r="Q132" s="208">
        <f>-NPV('Life Cycle Cost Evaluation'!$M$1,Q48:Q$100)/(1+'Life Cycle Cost Evaluation'!$M$1)^($B47-'Life Cycle Cost Evaluation'!$M$4)</f>
        <v>0</v>
      </c>
      <c r="R132" s="208">
        <f>-NPV('Life Cycle Cost Evaluation'!$M$1,R48:R$100)/(1+'Life Cycle Cost Evaluation'!$M$1)^($B47-'Life Cycle Cost Evaluation'!$M$4)</f>
        <v>0</v>
      </c>
      <c r="S132" s="208">
        <f>-NPV('Life Cycle Cost Evaluation'!$M$1,S48:S$100)/(1+'Life Cycle Cost Evaluation'!$M$1)^($B47-'Life Cycle Cost Evaluation'!$M$4)</f>
        <v>0</v>
      </c>
      <c r="T132" s="208">
        <f>-NPV('Life Cycle Cost Evaluation'!$M$1,T48:T$100)/(1+'Life Cycle Cost Evaluation'!$M$1)^($B47-'Life Cycle Cost Evaluation'!$M$4)</f>
        <v>0</v>
      </c>
      <c r="U132" s="208">
        <f>-NPV('Life Cycle Cost Evaluation'!$M$1,U48:U$100)/(1+'Life Cycle Cost Evaluation'!$M$1)^($B47-'Life Cycle Cost Evaluation'!$M$4)</f>
        <v>0</v>
      </c>
      <c r="V132" s="208">
        <f>-NPV('Life Cycle Cost Evaluation'!$M$1,V48:V$100)/(1+'Life Cycle Cost Evaluation'!$M$1)^($B47-'Life Cycle Cost Evaluation'!$M$4)</f>
        <v>0</v>
      </c>
      <c r="W132" s="208">
        <f>-NPV('Life Cycle Cost Evaluation'!$M$1,W48:W$100)/(1+'Life Cycle Cost Evaluation'!$M$1)^($B47-'Life Cycle Cost Evaluation'!$M$4)</f>
        <v>0</v>
      </c>
      <c r="X132" s="208">
        <f>-NPV('Life Cycle Cost Evaluation'!$M$1,X48:X$100)/(1+'Life Cycle Cost Evaluation'!$M$1)^($B47-'Life Cycle Cost Evaluation'!$M$4)</f>
        <v>0</v>
      </c>
      <c r="Y132" s="208">
        <f>-NPV('Life Cycle Cost Evaluation'!$M$1,Y48:Y$100)/(1+'Life Cycle Cost Evaluation'!$M$1)^($B47-'Life Cycle Cost Evaluation'!$M$4)</f>
        <v>0</v>
      </c>
      <c r="Z132" s="208">
        <f>-NPV('Life Cycle Cost Evaluation'!$M$1,Z48:Z$100)/(1+'Life Cycle Cost Evaluation'!$M$1)^($B47-'Life Cycle Cost Evaluation'!$M$4)</f>
        <v>0</v>
      </c>
      <c r="AA132" s="208">
        <f>-NPV('Life Cycle Cost Evaluation'!$M$1,AA48:AA$100)/(1+'Life Cycle Cost Evaluation'!$M$1)^($B47-'Life Cycle Cost Evaluation'!$M$4)</f>
        <v>0</v>
      </c>
      <c r="AB132" s="208">
        <f>-NPV('Life Cycle Cost Evaluation'!$M$1,AB48:AB$100)/(1+'Life Cycle Cost Evaluation'!$M$1)^($B47-'Life Cycle Cost Evaluation'!$M$4)</f>
        <v>0</v>
      </c>
      <c r="AC132" s="208">
        <f>-NPV('Life Cycle Cost Evaluation'!$M$1,AC48:AC$100)/(1+'Life Cycle Cost Evaluation'!$M$1)^($B47-'Life Cycle Cost Evaluation'!$M$4)</f>
        <v>0</v>
      </c>
      <c r="AD132" s="208">
        <f>-NPV('Life Cycle Cost Evaluation'!$M$1,AD48:AD$100)/(1+'Life Cycle Cost Evaluation'!$M$1)^($B47-'Life Cycle Cost Evaluation'!$M$4)</f>
        <v>0</v>
      </c>
      <c r="AE132" s="208">
        <f>-NPV('Life Cycle Cost Evaluation'!$M$1,AE48:AE$100)/(1+'Life Cycle Cost Evaluation'!$M$1)^($B47-'Life Cycle Cost Evaluation'!$M$4)</f>
        <v>0</v>
      </c>
      <c r="AF132" s="208">
        <f>-NPV('Life Cycle Cost Evaluation'!$M$1,AF48:AF$100)/(1+'Life Cycle Cost Evaluation'!$M$1)^($B47-'Life Cycle Cost Evaluation'!$M$4)</f>
        <v>0</v>
      </c>
      <c r="AG132" s="208">
        <f>-NPV('Life Cycle Cost Evaluation'!$M$1,AG48:AG$100)/(1+'Life Cycle Cost Evaluation'!$M$1)^($B47-'Life Cycle Cost Evaluation'!$M$4)</f>
        <v>0</v>
      </c>
      <c r="AH132" s="208">
        <f>-NPV('Life Cycle Cost Evaluation'!$M$1,AH48:AH$100)/(1+'Life Cycle Cost Evaluation'!$M$1)^($B47-'Life Cycle Cost Evaluation'!$M$4)</f>
        <v>0</v>
      </c>
      <c r="AI132" s="208">
        <f>-NPV('Life Cycle Cost Evaluation'!$M$1,AI48:AI$100)/(1+'Life Cycle Cost Evaluation'!$M$1)^($B47-'Life Cycle Cost Evaluation'!$M$4)</f>
        <v>0</v>
      </c>
      <c r="AJ132" s="208">
        <f>-NPV('Life Cycle Cost Evaluation'!$M$1,AJ48:AJ$100)/(1+'Life Cycle Cost Evaluation'!$M$1)^($B47-'Life Cycle Cost Evaluation'!$M$4)</f>
        <v>0</v>
      </c>
      <c r="AK132" s="208">
        <f>-NPV('Life Cycle Cost Evaluation'!$M$1,AK48:AK$100)/(1+'Life Cycle Cost Evaluation'!$M$1)^($B47-'Life Cycle Cost Evaluation'!$M$4)</f>
        <v>0</v>
      </c>
      <c r="AL132" s="208">
        <f>-NPV('Life Cycle Cost Evaluation'!$M$1,AL48:AL$100)/(1+'Life Cycle Cost Evaluation'!$M$1)^($B47-'Life Cycle Cost Evaluation'!$M$4)</f>
        <v>0</v>
      </c>
      <c r="AM132" s="208">
        <f>-NPV('Life Cycle Cost Evaluation'!$M$1,AM48:AM$100)/(1+'Life Cycle Cost Evaluation'!$M$1)^($B47-'Life Cycle Cost Evaluation'!$M$4)</f>
        <v>0</v>
      </c>
      <c r="AN132" s="208">
        <f>-NPV('Life Cycle Cost Evaluation'!$M$1,AN48:AN$100)/(1+'Life Cycle Cost Evaluation'!$M$1)^($B47-'Life Cycle Cost Evaluation'!$M$4)</f>
        <v>0</v>
      </c>
      <c r="AO132" s="208">
        <f>-NPV('Life Cycle Cost Evaluation'!$M$1,AO48:AO$100)/(1+'Life Cycle Cost Evaluation'!$M$1)^($B47-'Life Cycle Cost Evaluation'!$M$4)</f>
        <v>0</v>
      </c>
      <c r="AP132" s="208">
        <f>-NPV('Life Cycle Cost Evaluation'!$M$1,AP48:AP$100)/(1+'Life Cycle Cost Evaluation'!$M$1)^($B47-'Life Cycle Cost Evaluation'!$M$4)</f>
        <v>0</v>
      </c>
      <c r="AQ132" s="208">
        <f>-NPV('Life Cycle Cost Evaluation'!$M$1,AQ48:AQ$100)/(1+'Life Cycle Cost Evaluation'!$M$1)^($B47-'Life Cycle Cost Evaluation'!$M$4)</f>
        <v>0</v>
      </c>
      <c r="AR132" s="208">
        <f>-NPV('Life Cycle Cost Evaluation'!$M$1,AR48:AR$100)/(1+'Life Cycle Cost Evaluation'!$M$1)^($B47-'Life Cycle Cost Evaluation'!$M$4)</f>
        <v>0</v>
      </c>
      <c r="AS132" s="208">
        <f>-NPV('Life Cycle Cost Evaluation'!$M$1,AS48:AS$100)/(1+'Life Cycle Cost Evaluation'!$M$1)^($B47-'Life Cycle Cost Evaluation'!$M$4)</f>
        <v>0</v>
      </c>
      <c r="AT132" s="208">
        <f>-NPV('Life Cycle Cost Evaluation'!$M$1,AT48:AT$100)/(1+'Life Cycle Cost Evaluation'!$M$1)^($B47-'Life Cycle Cost Evaluation'!$M$4)</f>
        <v>0</v>
      </c>
      <c r="AU132" s="208">
        <f>-NPV('Life Cycle Cost Evaluation'!$M$1,AU48:AU$100)/(1+'Life Cycle Cost Evaluation'!$M$1)^($B47-'Life Cycle Cost Evaluation'!$M$4)</f>
        <v>0</v>
      </c>
      <c r="AV132" s="208">
        <f>-NPV('Life Cycle Cost Evaluation'!$M$1,AV48:AV$100)/(1+'Life Cycle Cost Evaluation'!$M$1)^($B47-'Life Cycle Cost Evaluation'!$M$4)</f>
        <v>0</v>
      </c>
      <c r="AW132" s="208">
        <f>-NPV('Life Cycle Cost Evaluation'!$M$1,AW48:AW$100)/(1+'Life Cycle Cost Evaluation'!$M$1)^($B47-'Life Cycle Cost Evaluation'!$M$4)</f>
        <v>0</v>
      </c>
      <c r="AX132" s="208">
        <f>-NPV('Life Cycle Cost Evaluation'!$M$1,AX48:AX$100)/(1+'Life Cycle Cost Evaluation'!$M$1)^($B47-'Life Cycle Cost Evaluation'!$M$4)</f>
        <v>0</v>
      </c>
      <c r="AY132" s="208">
        <f>-NPV('Life Cycle Cost Evaluation'!$M$1,AY48:AY$100)/(1+'Life Cycle Cost Evaluation'!$M$1)^($B47-'Life Cycle Cost Evaluation'!$M$4)</f>
        <v>0</v>
      </c>
      <c r="AZ132" s="208">
        <f>-NPV('Life Cycle Cost Evaluation'!$M$1,AZ48:AZ$100)/(1+'Life Cycle Cost Evaluation'!$M$1)^($B47-'Life Cycle Cost Evaluation'!$M$4)</f>
        <v>0</v>
      </c>
      <c r="BA132" s="208">
        <f>-NPV('Life Cycle Cost Evaluation'!$M$1,BA48:BA$100)/(1+'Life Cycle Cost Evaluation'!$M$1)^($B47-'Life Cycle Cost Evaluation'!$M$4)</f>
        <v>0</v>
      </c>
      <c r="BB132" s="208">
        <f>-NPV('Life Cycle Cost Evaluation'!$M$1,BB48:BB$100)/(1+'Life Cycle Cost Evaluation'!$M$1)^($B47-'Life Cycle Cost Evaluation'!$M$4)</f>
        <v>0</v>
      </c>
      <c r="BC132" s="208">
        <f>-NPV('Life Cycle Cost Evaluation'!$M$1,BC48:BC$100)/(1+'Life Cycle Cost Evaluation'!$M$1)^($B47-'Life Cycle Cost Evaluation'!$M$4)</f>
        <v>0</v>
      </c>
      <c r="BD132" s="208">
        <f>-NPV('Life Cycle Cost Evaluation'!$M$1,BD48:BD$100)/(1+'Life Cycle Cost Evaluation'!$M$1)^($B47-'Life Cycle Cost Evaluation'!$M$4)</f>
        <v>0</v>
      </c>
      <c r="BE132" s="208">
        <f>-NPV('Life Cycle Cost Evaluation'!$M$1,BE48:BE$100)/(1+'Life Cycle Cost Evaluation'!$M$1)^($B47-'Life Cycle Cost Evaluation'!$M$4)</f>
        <v>0</v>
      </c>
      <c r="BF132" s="208">
        <f>-NPV('Life Cycle Cost Evaluation'!$M$1,BF48:BF$100)/(1+'Life Cycle Cost Evaluation'!$M$1)^($B47-'Life Cycle Cost Evaluation'!$M$4)</f>
        <v>0</v>
      </c>
      <c r="BG132" s="208">
        <f>-NPV('Life Cycle Cost Evaluation'!$M$1,BG48:BG$100)/(1+'Life Cycle Cost Evaluation'!$M$1)^($B47-'Life Cycle Cost Evaluation'!$M$4)</f>
        <v>0</v>
      </c>
      <c r="BH132" s="208">
        <f>-NPV('Life Cycle Cost Evaluation'!$M$1,BH48:BH$100)/(1+'Life Cycle Cost Evaluation'!$M$1)^($B47-'Life Cycle Cost Evaluation'!$M$4)</f>
        <v>0</v>
      </c>
      <c r="BI132" s="208">
        <f>-NPV('Life Cycle Cost Evaluation'!$M$1,BI48:BI$100)/(1+'Life Cycle Cost Evaluation'!$M$1)^($B47-'Life Cycle Cost Evaluation'!$M$4)</f>
        <v>0</v>
      </c>
      <c r="BJ132" s="208">
        <f>-NPV('Life Cycle Cost Evaluation'!$M$1,BJ48:BJ$100)/(1+'Life Cycle Cost Evaluation'!$M$1)^($B47-'Life Cycle Cost Evaluation'!$M$4)</f>
        <v>0</v>
      </c>
      <c r="BK132" s="208">
        <f>-NPV('Life Cycle Cost Evaluation'!$M$1,BK48:BK$100)/(1+'Life Cycle Cost Evaluation'!$M$1)^($B47-'Life Cycle Cost Evaluation'!$M$4)</f>
        <v>0</v>
      </c>
      <c r="BL132" s="208">
        <f>-NPV('Life Cycle Cost Evaluation'!$M$1,BL48:BL$100)/(1+'Life Cycle Cost Evaluation'!$M$1)^($B47-'Life Cycle Cost Evaluation'!$M$4)</f>
        <v>0</v>
      </c>
      <c r="BM132" s="208">
        <f>-NPV('Life Cycle Cost Evaluation'!$M$1,BM48:BM$100)/(1+'Life Cycle Cost Evaluation'!$M$1)^($B47-'Life Cycle Cost Evaluation'!$M$4)</f>
        <v>0</v>
      </c>
      <c r="BN132" s="208">
        <f>-NPV('Life Cycle Cost Evaluation'!$M$1,BN48:BN$100)/(1+'Life Cycle Cost Evaluation'!$M$1)^($B47-'Life Cycle Cost Evaluation'!$M$4)</f>
        <v>0</v>
      </c>
      <c r="BO132" s="208">
        <f>-NPV('Life Cycle Cost Evaluation'!$M$1,BO48:BO$100)/(1+'Life Cycle Cost Evaluation'!$M$1)^($B47-'Life Cycle Cost Evaluation'!$M$4)</f>
        <v>0</v>
      </c>
      <c r="BP132" s="208">
        <f>-NPV('Life Cycle Cost Evaluation'!$M$1,BP48:BP$100)/(1+'Life Cycle Cost Evaluation'!$M$1)^($B47-'Life Cycle Cost Evaluation'!$M$4)</f>
        <v>0</v>
      </c>
      <c r="BQ132" s="208">
        <f>-NPV('Life Cycle Cost Evaluation'!$M$1,BQ48:BQ$100)/(1+'Life Cycle Cost Evaluation'!$M$1)^($B47-'Life Cycle Cost Evaluation'!$M$4)</f>
        <v>0</v>
      </c>
      <c r="BR132" s="208">
        <f>-NPV('Life Cycle Cost Evaluation'!$M$1,BR48:BR$100)/(1+'Life Cycle Cost Evaluation'!$M$1)^($B47-'Life Cycle Cost Evaluation'!$M$4)</f>
        <v>0</v>
      </c>
      <c r="BS132" s="208">
        <f>-NPV('Life Cycle Cost Evaluation'!$M$1,BS48:BS$100)/(1+'Life Cycle Cost Evaluation'!$M$1)^($B47-'Life Cycle Cost Evaluation'!$M$4)</f>
        <v>0</v>
      </c>
      <c r="BT132" s="208">
        <f>-NPV('Life Cycle Cost Evaluation'!$M$1,BT48:BT$100)/(1+'Life Cycle Cost Evaluation'!$M$1)^($B47-'Life Cycle Cost Evaluation'!$M$4)</f>
        <v>0</v>
      </c>
      <c r="BU132" s="208">
        <f>-NPV('Life Cycle Cost Evaluation'!$M$1,BU48:BU$100)/(1+'Life Cycle Cost Evaluation'!$M$1)^($B47-'Life Cycle Cost Evaluation'!$M$4)</f>
        <v>0</v>
      </c>
      <c r="BV132" s="208">
        <f>-NPV('Life Cycle Cost Evaluation'!$M$1,BV48:BV$100)/(1+'Life Cycle Cost Evaluation'!$M$1)^($B47-'Life Cycle Cost Evaluation'!$M$4)</f>
        <v>0</v>
      </c>
      <c r="BW132" s="208">
        <f>-NPV('Life Cycle Cost Evaluation'!$M$1,BW48:BW$100)/(1+'Life Cycle Cost Evaluation'!$M$1)^($B47-'Life Cycle Cost Evaluation'!$M$4)</f>
        <v>0</v>
      </c>
      <c r="BX132" s="208">
        <f>-NPV('Life Cycle Cost Evaluation'!$M$1,BX48:BX$100)/(1+'Life Cycle Cost Evaluation'!$M$1)^($B47-'Life Cycle Cost Evaluation'!$M$4)</f>
        <v>0</v>
      </c>
      <c r="BY132" s="208">
        <f>-NPV('Life Cycle Cost Evaluation'!$M$1,BY48:BY$100)/(1+'Life Cycle Cost Evaluation'!$M$1)^($B47-'Life Cycle Cost Evaluation'!$M$4)</f>
        <v>0</v>
      </c>
      <c r="BZ132" s="208">
        <f>-NPV('Life Cycle Cost Evaluation'!$M$1,BZ48:BZ$100)/(1+'Life Cycle Cost Evaluation'!$M$1)^($B47-'Life Cycle Cost Evaluation'!$M$4)</f>
        <v>0</v>
      </c>
      <c r="CA132" s="208">
        <f>-NPV('Life Cycle Cost Evaluation'!$M$1,CA48:CA$100)/(1+'Life Cycle Cost Evaluation'!$M$1)^($B47-'Life Cycle Cost Evaluation'!$M$4)</f>
        <v>0</v>
      </c>
      <c r="CB132" s="208">
        <f>-NPV('Life Cycle Cost Evaluation'!$M$1,CB48:CB$100)/(1+'Life Cycle Cost Evaluation'!$M$1)^($B47-'Life Cycle Cost Evaluation'!$M$4)</f>
        <v>0</v>
      </c>
      <c r="CC132" s="208">
        <f>-NPV('Life Cycle Cost Evaluation'!$M$1,CC48:CC$100)/(1+'Life Cycle Cost Evaluation'!$M$1)^($B47-'Life Cycle Cost Evaluation'!$M$4)</f>
        <v>0</v>
      </c>
      <c r="CD132" s="208">
        <f>-NPV('Life Cycle Cost Evaluation'!$M$1,CD48:CD$100)/(1+'Life Cycle Cost Evaluation'!$M$1)^($B47-'Life Cycle Cost Evaluation'!$M$4)</f>
        <v>0</v>
      </c>
      <c r="CE132" s="208">
        <f>-NPV('Life Cycle Cost Evaluation'!$M$1,CE48:CE$100)/(1+'Life Cycle Cost Evaluation'!$M$1)^($B47-'Life Cycle Cost Evaluation'!$M$4)</f>
        <v>0</v>
      </c>
      <c r="CF132" s="208">
        <f>-NPV('Life Cycle Cost Evaluation'!$M$1,CF48:CF$100)/(1+'Life Cycle Cost Evaluation'!$M$1)^($B47-'Life Cycle Cost Evaluation'!$M$4)</f>
        <v>0</v>
      </c>
      <c r="CG132" s="208">
        <f>SUM(D132:AE132)</f>
        <v>0</v>
      </c>
    </row>
    <row r="133" spans="2:85" x14ac:dyDescent="0.2">
      <c r="B133" s="86">
        <f t="shared" si="125"/>
        <v>2055</v>
      </c>
      <c r="C133" s="208"/>
      <c r="D133" s="208">
        <f>-NPV('Life Cycle Cost Evaluation'!$M$1,D49:D$100)/(1+'Life Cycle Cost Evaluation'!$M$1)^($B48-'Life Cycle Cost Evaluation'!$M$4)</f>
        <v>0</v>
      </c>
      <c r="E133" s="208">
        <f>-NPV('Life Cycle Cost Evaluation'!$M$1,E49:E$100)/(1+'Life Cycle Cost Evaluation'!$M$1)^($B48-'Life Cycle Cost Evaluation'!$M$4)</f>
        <v>0</v>
      </c>
      <c r="F133" s="208">
        <f>-NPV('Life Cycle Cost Evaluation'!$M$1,F49:F$100)/(1+'Life Cycle Cost Evaluation'!$M$1)^($B48-'Life Cycle Cost Evaluation'!$M$4)</f>
        <v>0</v>
      </c>
      <c r="G133" s="208">
        <f>-NPV('Life Cycle Cost Evaluation'!$M$1,G49:G$100)/(1+'Life Cycle Cost Evaluation'!$M$1)^($B48-'Life Cycle Cost Evaluation'!$M$4)</f>
        <v>0</v>
      </c>
      <c r="H133" s="208">
        <f>-NPV('Life Cycle Cost Evaluation'!$M$1,H49:H$100)/(1+'Life Cycle Cost Evaluation'!$M$1)^($B48-'Life Cycle Cost Evaluation'!$M$4)</f>
        <v>0</v>
      </c>
      <c r="I133" s="208">
        <f>-NPV('Life Cycle Cost Evaluation'!$M$1,I49:I$100)/(1+'Life Cycle Cost Evaluation'!$M$1)^($B48-'Life Cycle Cost Evaluation'!$M$4)</f>
        <v>0</v>
      </c>
      <c r="J133" s="208">
        <f>-NPV('Life Cycle Cost Evaluation'!$M$1,J49:J$100)/(1+'Life Cycle Cost Evaluation'!$M$1)^($B48-'Life Cycle Cost Evaluation'!$M$4)</f>
        <v>0</v>
      </c>
      <c r="K133" s="208">
        <f>-NPV('Life Cycle Cost Evaluation'!$M$1,K49:K$100)/(1+'Life Cycle Cost Evaluation'!$M$1)^($B48-'Life Cycle Cost Evaluation'!$M$4)</f>
        <v>0</v>
      </c>
      <c r="L133" s="208">
        <f>-NPV('Life Cycle Cost Evaluation'!$M$1,L49:L$100)/(1+'Life Cycle Cost Evaluation'!$M$1)^($B48-'Life Cycle Cost Evaluation'!$M$4)</f>
        <v>0</v>
      </c>
      <c r="M133" s="208">
        <f>-NPV('Life Cycle Cost Evaluation'!$M$1,M49:M$100)/(1+'Life Cycle Cost Evaluation'!$M$1)^($B48-'Life Cycle Cost Evaluation'!$M$4)</f>
        <v>0</v>
      </c>
      <c r="N133" s="208">
        <f>-NPV('Life Cycle Cost Evaluation'!$M$1,N49:N$100)/(1+'Life Cycle Cost Evaluation'!$M$1)^($B48-'Life Cycle Cost Evaluation'!$M$4)</f>
        <v>0</v>
      </c>
      <c r="O133" s="208">
        <f>-NPV('Life Cycle Cost Evaluation'!$M$1,O49:O$100)/(1+'Life Cycle Cost Evaluation'!$M$1)^($B48-'Life Cycle Cost Evaluation'!$M$4)</f>
        <v>0</v>
      </c>
      <c r="P133" s="208">
        <f>-NPV('Life Cycle Cost Evaluation'!$M$1,P49:P$100)/(1+'Life Cycle Cost Evaluation'!$M$1)^($B48-'Life Cycle Cost Evaluation'!$M$4)</f>
        <v>0</v>
      </c>
      <c r="Q133" s="208">
        <f>-NPV('Life Cycle Cost Evaluation'!$M$1,Q49:Q$100)/(1+'Life Cycle Cost Evaluation'!$M$1)^($B48-'Life Cycle Cost Evaluation'!$M$4)</f>
        <v>0</v>
      </c>
      <c r="R133" s="208">
        <f>-NPV('Life Cycle Cost Evaluation'!$M$1,R49:R$100)/(1+'Life Cycle Cost Evaluation'!$M$1)^($B48-'Life Cycle Cost Evaluation'!$M$4)</f>
        <v>0</v>
      </c>
      <c r="S133" s="208">
        <f>-NPV('Life Cycle Cost Evaluation'!$M$1,S49:S$100)/(1+'Life Cycle Cost Evaluation'!$M$1)^($B48-'Life Cycle Cost Evaluation'!$M$4)</f>
        <v>0</v>
      </c>
      <c r="T133" s="208">
        <f>-NPV('Life Cycle Cost Evaluation'!$M$1,T49:T$100)/(1+'Life Cycle Cost Evaluation'!$M$1)^($B48-'Life Cycle Cost Evaluation'!$M$4)</f>
        <v>0</v>
      </c>
      <c r="U133" s="208">
        <f>-NPV('Life Cycle Cost Evaluation'!$M$1,U49:U$100)/(1+'Life Cycle Cost Evaluation'!$M$1)^($B48-'Life Cycle Cost Evaluation'!$M$4)</f>
        <v>0</v>
      </c>
      <c r="V133" s="208">
        <f>-NPV('Life Cycle Cost Evaluation'!$M$1,V49:V$100)/(1+'Life Cycle Cost Evaluation'!$M$1)^($B48-'Life Cycle Cost Evaluation'!$M$4)</f>
        <v>0</v>
      </c>
      <c r="W133" s="208">
        <f>-NPV('Life Cycle Cost Evaluation'!$M$1,W49:W$100)/(1+'Life Cycle Cost Evaluation'!$M$1)^($B48-'Life Cycle Cost Evaluation'!$M$4)</f>
        <v>0</v>
      </c>
      <c r="X133" s="208">
        <f>-NPV('Life Cycle Cost Evaluation'!$M$1,X49:X$100)/(1+'Life Cycle Cost Evaluation'!$M$1)^($B48-'Life Cycle Cost Evaluation'!$M$4)</f>
        <v>0</v>
      </c>
      <c r="Y133" s="208">
        <f>-NPV('Life Cycle Cost Evaluation'!$M$1,Y49:Y$100)/(1+'Life Cycle Cost Evaluation'!$M$1)^($B48-'Life Cycle Cost Evaluation'!$M$4)</f>
        <v>0</v>
      </c>
      <c r="Z133" s="208">
        <f>-NPV('Life Cycle Cost Evaluation'!$M$1,Z49:Z$100)/(1+'Life Cycle Cost Evaluation'!$M$1)^($B48-'Life Cycle Cost Evaluation'!$M$4)</f>
        <v>0</v>
      </c>
      <c r="AA133" s="208">
        <f>-NPV('Life Cycle Cost Evaluation'!$M$1,AA49:AA$100)/(1+'Life Cycle Cost Evaluation'!$M$1)^($B48-'Life Cycle Cost Evaluation'!$M$4)</f>
        <v>0</v>
      </c>
      <c r="AB133" s="208">
        <f>-NPV('Life Cycle Cost Evaluation'!$M$1,AB49:AB$100)/(1+'Life Cycle Cost Evaluation'!$M$1)^($B48-'Life Cycle Cost Evaluation'!$M$4)</f>
        <v>0</v>
      </c>
      <c r="AC133" s="208">
        <f>-NPV('Life Cycle Cost Evaluation'!$M$1,AC49:AC$100)/(1+'Life Cycle Cost Evaluation'!$M$1)^($B48-'Life Cycle Cost Evaluation'!$M$4)</f>
        <v>0</v>
      </c>
      <c r="AD133" s="208">
        <f>-NPV('Life Cycle Cost Evaluation'!$M$1,AD49:AD$100)/(1+'Life Cycle Cost Evaluation'!$M$1)^($B48-'Life Cycle Cost Evaluation'!$M$4)</f>
        <v>0</v>
      </c>
      <c r="AE133" s="208">
        <f>-NPV('Life Cycle Cost Evaluation'!$M$1,AE49:AE$100)/(1+'Life Cycle Cost Evaluation'!$M$1)^($B48-'Life Cycle Cost Evaluation'!$M$4)</f>
        <v>0</v>
      </c>
      <c r="AF133" s="208">
        <f>-NPV('Life Cycle Cost Evaluation'!$M$1,AF49:AF$100)/(1+'Life Cycle Cost Evaluation'!$M$1)^($B48-'Life Cycle Cost Evaluation'!$M$4)</f>
        <v>0</v>
      </c>
      <c r="AG133" s="208">
        <f>-NPV('Life Cycle Cost Evaluation'!$M$1,AG49:AG$100)/(1+'Life Cycle Cost Evaluation'!$M$1)^($B48-'Life Cycle Cost Evaluation'!$M$4)</f>
        <v>0</v>
      </c>
      <c r="AH133" s="208">
        <f>-NPV('Life Cycle Cost Evaluation'!$M$1,AH49:AH$100)/(1+'Life Cycle Cost Evaluation'!$M$1)^($B48-'Life Cycle Cost Evaluation'!$M$4)</f>
        <v>0</v>
      </c>
      <c r="AI133" s="208">
        <f>-NPV('Life Cycle Cost Evaluation'!$M$1,AI49:AI$100)/(1+'Life Cycle Cost Evaluation'!$M$1)^($B48-'Life Cycle Cost Evaluation'!$M$4)</f>
        <v>0</v>
      </c>
      <c r="AJ133" s="208">
        <f>-NPV('Life Cycle Cost Evaluation'!$M$1,AJ49:AJ$100)/(1+'Life Cycle Cost Evaluation'!$M$1)^($B48-'Life Cycle Cost Evaluation'!$M$4)</f>
        <v>0</v>
      </c>
      <c r="AK133" s="208">
        <f>-NPV('Life Cycle Cost Evaluation'!$M$1,AK49:AK$100)/(1+'Life Cycle Cost Evaluation'!$M$1)^($B48-'Life Cycle Cost Evaluation'!$M$4)</f>
        <v>0</v>
      </c>
      <c r="AL133" s="208">
        <f>-NPV('Life Cycle Cost Evaluation'!$M$1,AL49:AL$100)/(1+'Life Cycle Cost Evaluation'!$M$1)^($B48-'Life Cycle Cost Evaluation'!$M$4)</f>
        <v>0</v>
      </c>
      <c r="AM133" s="208">
        <f>-NPV('Life Cycle Cost Evaluation'!$M$1,AM49:AM$100)/(1+'Life Cycle Cost Evaluation'!$M$1)^($B48-'Life Cycle Cost Evaluation'!$M$4)</f>
        <v>0</v>
      </c>
      <c r="AN133" s="208">
        <f>-NPV('Life Cycle Cost Evaluation'!$M$1,AN49:AN$100)/(1+'Life Cycle Cost Evaluation'!$M$1)^($B48-'Life Cycle Cost Evaluation'!$M$4)</f>
        <v>0</v>
      </c>
      <c r="AO133" s="208">
        <f>-NPV('Life Cycle Cost Evaluation'!$M$1,AO49:AO$100)/(1+'Life Cycle Cost Evaluation'!$M$1)^($B48-'Life Cycle Cost Evaluation'!$M$4)</f>
        <v>0</v>
      </c>
      <c r="AP133" s="208">
        <f>-NPV('Life Cycle Cost Evaluation'!$M$1,AP49:AP$100)/(1+'Life Cycle Cost Evaluation'!$M$1)^($B48-'Life Cycle Cost Evaluation'!$M$4)</f>
        <v>0</v>
      </c>
      <c r="AQ133" s="208">
        <f>-NPV('Life Cycle Cost Evaluation'!$M$1,AQ49:AQ$100)/(1+'Life Cycle Cost Evaluation'!$M$1)^($B48-'Life Cycle Cost Evaluation'!$M$4)</f>
        <v>0</v>
      </c>
      <c r="AR133" s="208">
        <f>-NPV('Life Cycle Cost Evaluation'!$M$1,AR49:AR$100)/(1+'Life Cycle Cost Evaluation'!$M$1)^($B48-'Life Cycle Cost Evaluation'!$M$4)</f>
        <v>0</v>
      </c>
      <c r="AS133" s="208">
        <f>-NPV('Life Cycle Cost Evaluation'!$M$1,AS49:AS$100)/(1+'Life Cycle Cost Evaluation'!$M$1)^($B48-'Life Cycle Cost Evaluation'!$M$4)</f>
        <v>0</v>
      </c>
      <c r="AT133" s="208">
        <f>-NPV('Life Cycle Cost Evaluation'!$M$1,AT49:AT$100)/(1+'Life Cycle Cost Evaluation'!$M$1)^($B48-'Life Cycle Cost Evaluation'!$M$4)</f>
        <v>0</v>
      </c>
      <c r="AU133" s="208">
        <f>-NPV('Life Cycle Cost Evaluation'!$M$1,AU49:AU$100)/(1+'Life Cycle Cost Evaluation'!$M$1)^($B48-'Life Cycle Cost Evaluation'!$M$4)</f>
        <v>0</v>
      </c>
      <c r="AV133" s="208">
        <f>-NPV('Life Cycle Cost Evaluation'!$M$1,AV49:AV$100)/(1+'Life Cycle Cost Evaluation'!$M$1)^($B48-'Life Cycle Cost Evaluation'!$M$4)</f>
        <v>0</v>
      </c>
      <c r="AW133" s="208">
        <f>-NPV('Life Cycle Cost Evaluation'!$M$1,AW49:AW$100)/(1+'Life Cycle Cost Evaluation'!$M$1)^($B48-'Life Cycle Cost Evaluation'!$M$4)</f>
        <v>0</v>
      </c>
      <c r="AX133" s="208">
        <f>-NPV('Life Cycle Cost Evaluation'!$M$1,AX49:AX$100)/(1+'Life Cycle Cost Evaluation'!$M$1)^($B48-'Life Cycle Cost Evaluation'!$M$4)</f>
        <v>0</v>
      </c>
      <c r="AY133" s="208">
        <f>-NPV('Life Cycle Cost Evaluation'!$M$1,AY49:AY$100)/(1+'Life Cycle Cost Evaluation'!$M$1)^($B48-'Life Cycle Cost Evaluation'!$M$4)</f>
        <v>0</v>
      </c>
      <c r="AZ133" s="208">
        <f>-NPV('Life Cycle Cost Evaluation'!$M$1,AZ49:AZ$100)/(1+'Life Cycle Cost Evaluation'!$M$1)^($B48-'Life Cycle Cost Evaluation'!$M$4)</f>
        <v>0</v>
      </c>
      <c r="BA133" s="208">
        <f>-NPV('Life Cycle Cost Evaluation'!$M$1,BA49:BA$100)/(1+'Life Cycle Cost Evaluation'!$M$1)^($B48-'Life Cycle Cost Evaluation'!$M$4)</f>
        <v>0</v>
      </c>
      <c r="BB133" s="208">
        <f>-NPV('Life Cycle Cost Evaluation'!$M$1,BB49:BB$100)/(1+'Life Cycle Cost Evaluation'!$M$1)^($B48-'Life Cycle Cost Evaluation'!$M$4)</f>
        <v>0</v>
      </c>
      <c r="BC133" s="208">
        <f>-NPV('Life Cycle Cost Evaluation'!$M$1,BC49:BC$100)/(1+'Life Cycle Cost Evaluation'!$M$1)^($B48-'Life Cycle Cost Evaluation'!$M$4)</f>
        <v>0</v>
      </c>
      <c r="BD133" s="208">
        <f>-NPV('Life Cycle Cost Evaluation'!$M$1,BD49:BD$100)/(1+'Life Cycle Cost Evaluation'!$M$1)^($B48-'Life Cycle Cost Evaluation'!$M$4)</f>
        <v>0</v>
      </c>
      <c r="BE133" s="208">
        <f>-NPV('Life Cycle Cost Evaluation'!$M$1,BE49:BE$100)/(1+'Life Cycle Cost Evaluation'!$M$1)^($B48-'Life Cycle Cost Evaluation'!$M$4)</f>
        <v>0</v>
      </c>
      <c r="BF133" s="208">
        <f>-NPV('Life Cycle Cost Evaluation'!$M$1,BF49:BF$100)/(1+'Life Cycle Cost Evaluation'!$M$1)^($B48-'Life Cycle Cost Evaluation'!$M$4)</f>
        <v>0</v>
      </c>
      <c r="BG133" s="208">
        <f>-NPV('Life Cycle Cost Evaluation'!$M$1,BG49:BG$100)/(1+'Life Cycle Cost Evaluation'!$M$1)^($B48-'Life Cycle Cost Evaluation'!$M$4)</f>
        <v>0</v>
      </c>
      <c r="BH133" s="208">
        <f>-NPV('Life Cycle Cost Evaluation'!$M$1,BH49:BH$100)/(1+'Life Cycle Cost Evaluation'!$M$1)^($B48-'Life Cycle Cost Evaluation'!$M$4)</f>
        <v>0</v>
      </c>
      <c r="BI133" s="208">
        <f>-NPV('Life Cycle Cost Evaluation'!$M$1,BI49:BI$100)/(1+'Life Cycle Cost Evaluation'!$M$1)^($B48-'Life Cycle Cost Evaluation'!$M$4)</f>
        <v>0</v>
      </c>
      <c r="BJ133" s="208">
        <f>-NPV('Life Cycle Cost Evaluation'!$M$1,BJ49:BJ$100)/(1+'Life Cycle Cost Evaluation'!$M$1)^($B48-'Life Cycle Cost Evaluation'!$M$4)</f>
        <v>0</v>
      </c>
      <c r="BK133" s="208">
        <f>-NPV('Life Cycle Cost Evaluation'!$M$1,BK49:BK$100)/(1+'Life Cycle Cost Evaluation'!$M$1)^($B48-'Life Cycle Cost Evaluation'!$M$4)</f>
        <v>0</v>
      </c>
      <c r="BL133" s="208">
        <f>-NPV('Life Cycle Cost Evaluation'!$M$1,BL49:BL$100)/(1+'Life Cycle Cost Evaluation'!$M$1)^($B48-'Life Cycle Cost Evaluation'!$M$4)</f>
        <v>0</v>
      </c>
      <c r="BM133" s="208">
        <f>-NPV('Life Cycle Cost Evaluation'!$M$1,BM49:BM$100)/(1+'Life Cycle Cost Evaluation'!$M$1)^($B48-'Life Cycle Cost Evaluation'!$M$4)</f>
        <v>0</v>
      </c>
      <c r="BN133" s="208">
        <f>-NPV('Life Cycle Cost Evaluation'!$M$1,BN49:BN$100)/(1+'Life Cycle Cost Evaluation'!$M$1)^($B48-'Life Cycle Cost Evaluation'!$M$4)</f>
        <v>0</v>
      </c>
      <c r="BO133" s="208">
        <f>-NPV('Life Cycle Cost Evaluation'!$M$1,BO49:BO$100)/(1+'Life Cycle Cost Evaluation'!$M$1)^($B48-'Life Cycle Cost Evaluation'!$M$4)</f>
        <v>0</v>
      </c>
      <c r="BP133" s="208">
        <f>-NPV('Life Cycle Cost Evaluation'!$M$1,BP49:BP$100)/(1+'Life Cycle Cost Evaluation'!$M$1)^($B48-'Life Cycle Cost Evaluation'!$M$4)</f>
        <v>0</v>
      </c>
      <c r="BQ133" s="208">
        <f>-NPV('Life Cycle Cost Evaluation'!$M$1,BQ49:BQ$100)/(1+'Life Cycle Cost Evaluation'!$M$1)^($B48-'Life Cycle Cost Evaluation'!$M$4)</f>
        <v>0</v>
      </c>
      <c r="BR133" s="208">
        <f>-NPV('Life Cycle Cost Evaluation'!$M$1,BR49:BR$100)/(1+'Life Cycle Cost Evaluation'!$M$1)^($B48-'Life Cycle Cost Evaluation'!$M$4)</f>
        <v>0</v>
      </c>
      <c r="BS133" s="208">
        <f>-NPV('Life Cycle Cost Evaluation'!$M$1,BS49:BS$100)/(1+'Life Cycle Cost Evaluation'!$M$1)^($B48-'Life Cycle Cost Evaluation'!$M$4)</f>
        <v>0</v>
      </c>
      <c r="BT133" s="208">
        <f>-NPV('Life Cycle Cost Evaluation'!$M$1,BT49:BT$100)/(1+'Life Cycle Cost Evaluation'!$M$1)^($B48-'Life Cycle Cost Evaluation'!$M$4)</f>
        <v>0</v>
      </c>
      <c r="BU133" s="208">
        <f>-NPV('Life Cycle Cost Evaluation'!$M$1,BU49:BU$100)/(1+'Life Cycle Cost Evaluation'!$M$1)^($B48-'Life Cycle Cost Evaluation'!$M$4)</f>
        <v>0</v>
      </c>
      <c r="BV133" s="208">
        <f>-NPV('Life Cycle Cost Evaluation'!$M$1,BV49:BV$100)/(1+'Life Cycle Cost Evaluation'!$M$1)^($B48-'Life Cycle Cost Evaluation'!$M$4)</f>
        <v>0</v>
      </c>
      <c r="BW133" s="208">
        <f>-NPV('Life Cycle Cost Evaluation'!$M$1,BW49:BW$100)/(1+'Life Cycle Cost Evaluation'!$M$1)^($B48-'Life Cycle Cost Evaluation'!$M$4)</f>
        <v>0</v>
      </c>
      <c r="BX133" s="208">
        <f>-NPV('Life Cycle Cost Evaluation'!$M$1,BX49:BX$100)/(1+'Life Cycle Cost Evaluation'!$M$1)^($B48-'Life Cycle Cost Evaluation'!$M$4)</f>
        <v>0</v>
      </c>
      <c r="BY133" s="208">
        <f>-NPV('Life Cycle Cost Evaluation'!$M$1,BY49:BY$100)/(1+'Life Cycle Cost Evaluation'!$M$1)^($B48-'Life Cycle Cost Evaluation'!$M$4)</f>
        <v>0</v>
      </c>
      <c r="BZ133" s="208">
        <f>-NPV('Life Cycle Cost Evaluation'!$M$1,BZ49:BZ$100)/(1+'Life Cycle Cost Evaluation'!$M$1)^($B48-'Life Cycle Cost Evaluation'!$M$4)</f>
        <v>0</v>
      </c>
      <c r="CA133" s="208">
        <f>-NPV('Life Cycle Cost Evaluation'!$M$1,CA49:CA$100)/(1+'Life Cycle Cost Evaluation'!$M$1)^($B48-'Life Cycle Cost Evaluation'!$M$4)</f>
        <v>0</v>
      </c>
      <c r="CB133" s="208">
        <f>-NPV('Life Cycle Cost Evaluation'!$M$1,CB49:CB$100)/(1+'Life Cycle Cost Evaluation'!$M$1)^($B48-'Life Cycle Cost Evaluation'!$M$4)</f>
        <v>0</v>
      </c>
      <c r="CC133" s="208">
        <f>-NPV('Life Cycle Cost Evaluation'!$M$1,CC49:CC$100)/(1+'Life Cycle Cost Evaluation'!$M$1)^($B48-'Life Cycle Cost Evaluation'!$M$4)</f>
        <v>0</v>
      </c>
      <c r="CD133" s="208">
        <f>-NPV('Life Cycle Cost Evaluation'!$M$1,CD49:CD$100)/(1+'Life Cycle Cost Evaluation'!$M$1)^($B48-'Life Cycle Cost Evaluation'!$M$4)</f>
        <v>0</v>
      </c>
      <c r="CE133" s="208">
        <f>-NPV('Life Cycle Cost Evaluation'!$M$1,CE49:CE$100)/(1+'Life Cycle Cost Evaluation'!$M$1)^($B48-'Life Cycle Cost Evaluation'!$M$4)</f>
        <v>0</v>
      </c>
      <c r="CF133" s="208">
        <f>-NPV('Life Cycle Cost Evaluation'!$M$1,CF49:CF$100)/(1+'Life Cycle Cost Evaluation'!$M$1)^($B48-'Life Cycle Cost Evaluation'!$M$4)</f>
        <v>0</v>
      </c>
      <c r="CG133" s="208">
        <f>SUM(D133:AF133)</f>
        <v>0</v>
      </c>
    </row>
    <row r="134" spans="2:85" x14ac:dyDescent="0.2">
      <c r="B134" s="86">
        <f t="shared" si="125"/>
        <v>2056</v>
      </c>
      <c r="C134" s="208"/>
      <c r="D134" s="208">
        <f>-NPV('Life Cycle Cost Evaluation'!$M$1,D50:D$100)/(1+'Life Cycle Cost Evaluation'!$M$1)^($B49-'Life Cycle Cost Evaluation'!$M$4)</f>
        <v>0</v>
      </c>
      <c r="E134" s="208">
        <f>-NPV('Life Cycle Cost Evaluation'!$M$1,E50:E$100)/(1+'Life Cycle Cost Evaluation'!$M$1)^($B49-'Life Cycle Cost Evaluation'!$M$4)</f>
        <v>0</v>
      </c>
      <c r="F134" s="208">
        <f>-NPV('Life Cycle Cost Evaluation'!$M$1,F50:F$100)/(1+'Life Cycle Cost Evaluation'!$M$1)^($B49-'Life Cycle Cost Evaluation'!$M$4)</f>
        <v>0</v>
      </c>
      <c r="G134" s="208">
        <f>-NPV('Life Cycle Cost Evaluation'!$M$1,G50:G$100)/(1+'Life Cycle Cost Evaluation'!$M$1)^($B49-'Life Cycle Cost Evaluation'!$M$4)</f>
        <v>0</v>
      </c>
      <c r="H134" s="208">
        <f>-NPV('Life Cycle Cost Evaluation'!$M$1,H50:H$100)/(1+'Life Cycle Cost Evaluation'!$M$1)^($B49-'Life Cycle Cost Evaluation'!$M$4)</f>
        <v>0</v>
      </c>
      <c r="I134" s="208">
        <f>-NPV('Life Cycle Cost Evaluation'!$M$1,I50:I$100)/(1+'Life Cycle Cost Evaluation'!$M$1)^($B49-'Life Cycle Cost Evaluation'!$M$4)</f>
        <v>0</v>
      </c>
      <c r="J134" s="208">
        <f>-NPV('Life Cycle Cost Evaluation'!$M$1,J50:J$100)/(1+'Life Cycle Cost Evaluation'!$M$1)^($B49-'Life Cycle Cost Evaluation'!$M$4)</f>
        <v>0</v>
      </c>
      <c r="K134" s="208">
        <f>-NPV('Life Cycle Cost Evaluation'!$M$1,K50:K$100)/(1+'Life Cycle Cost Evaluation'!$M$1)^($B49-'Life Cycle Cost Evaluation'!$M$4)</f>
        <v>0</v>
      </c>
      <c r="L134" s="208">
        <f>-NPV('Life Cycle Cost Evaluation'!$M$1,L50:L$100)/(1+'Life Cycle Cost Evaluation'!$M$1)^($B49-'Life Cycle Cost Evaluation'!$M$4)</f>
        <v>0</v>
      </c>
      <c r="M134" s="208">
        <f>-NPV('Life Cycle Cost Evaluation'!$M$1,M50:M$100)/(1+'Life Cycle Cost Evaluation'!$M$1)^($B49-'Life Cycle Cost Evaluation'!$M$4)</f>
        <v>0</v>
      </c>
      <c r="N134" s="208">
        <f>-NPV('Life Cycle Cost Evaluation'!$M$1,N50:N$100)/(1+'Life Cycle Cost Evaluation'!$M$1)^($B49-'Life Cycle Cost Evaluation'!$M$4)</f>
        <v>0</v>
      </c>
      <c r="O134" s="208">
        <f>-NPV('Life Cycle Cost Evaluation'!$M$1,O50:O$100)/(1+'Life Cycle Cost Evaluation'!$M$1)^($B49-'Life Cycle Cost Evaluation'!$M$4)</f>
        <v>0</v>
      </c>
      <c r="P134" s="208">
        <f>-NPV('Life Cycle Cost Evaluation'!$M$1,P50:P$100)/(1+'Life Cycle Cost Evaluation'!$M$1)^($B49-'Life Cycle Cost Evaluation'!$M$4)</f>
        <v>0</v>
      </c>
      <c r="Q134" s="208">
        <f>-NPV('Life Cycle Cost Evaluation'!$M$1,Q50:Q$100)/(1+'Life Cycle Cost Evaluation'!$M$1)^($B49-'Life Cycle Cost Evaluation'!$M$4)</f>
        <v>0</v>
      </c>
      <c r="R134" s="208">
        <f>-NPV('Life Cycle Cost Evaluation'!$M$1,R50:R$100)/(1+'Life Cycle Cost Evaluation'!$M$1)^($B49-'Life Cycle Cost Evaluation'!$M$4)</f>
        <v>0</v>
      </c>
      <c r="S134" s="208">
        <f>-NPV('Life Cycle Cost Evaluation'!$M$1,S50:S$100)/(1+'Life Cycle Cost Evaluation'!$M$1)^($B49-'Life Cycle Cost Evaluation'!$M$4)</f>
        <v>0</v>
      </c>
      <c r="T134" s="208">
        <f>-NPV('Life Cycle Cost Evaluation'!$M$1,T50:T$100)/(1+'Life Cycle Cost Evaluation'!$M$1)^($B49-'Life Cycle Cost Evaluation'!$M$4)</f>
        <v>0</v>
      </c>
      <c r="U134" s="208">
        <f>-NPV('Life Cycle Cost Evaluation'!$M$1,U50:U$100)/(1+'Life Cycle Cost Evaluation'!$M$1)^($B49-'Life Cycle Cost Evaluation'!$M$4)</f>
        <v>0</v>
      </c>
      <c r="V134" s="208">
        <f>-NPV('Life Cycle Cost Evaluation'!$M$1,V50:V$100)/(1+'Life Cycle Cost Evaluation'!$M$1)^($B49-'Life Cycle Cost Evaluation'!$M$4)</f>
        <v>0</v>
      </c>
      <c r="W134" s="208">
        <f>-NPV('Life Cycle Cost Evaluation'!$M$1,W50:W$100)/(1+'Life Cycle Cost Evaluation'!$M$1)^($B49-'Life Cycle Cost Evaluation'!$M$4)</f>
        <v>0</v>
      </c>
      <c r="X134" s="208">
        <f>-NPV('Life Cycle Cost Evaluation'!$M$1,X50:X$100)/(1+'Life Cycle Cost Evaluation'!$M$1)^($B49-'Life Cycle Cost Evaluation'!$M$4)</f>
        <v>0</v>
      </c>
      <c r="Y134" s="208">
        <f>-NPV('Life Cycle Cost Evaluation'!$M$1,Y50:Y$100)/(1+'Life Cycle Cost Evaluation'!$M$1)^($B49-'Life Cycle Cost Evaluation'!$M$4)</f>
        <v>0</v>
      </c>
      <c r="Z134" s="208">
        <f>-NPV('Life Cycle Cost Evaluation'!$M$1,Z50:Z$100)/(1+'Life Cycle Cost Evaluation'!$M$1)^($B49-'Life Cycle Cost Evaluation'!$M$4)</f>
        <v>0</v>
      </c>
      <c r="AA134" s="208">
        <f>-NPV('Life Cycle Cost Evaluation'!$M$1,AA50:AA$100)/(1+'Life Cycle Cost Evaluation'!$M$1)^($B49-'Life Cycle Cost Evaluation'!$M$4)</f>
        <v>0</v>
      </c>
      <c r="AB134" s="208">
        <f>-NPV('Life Cycle Cost Evaluation'!$M$1,AB50:AB$100)/(1+'Life Cycle Cost Evaluation'!$M$1)^($B49-'Life Cycle Cost Evaluation'!$M$4)</f>
        <v>0</v>
      </c>
      <c r="AC134" s="208">
        <f>-NPV('Life Cycle Cost Evaluation'!$M$1,AC50:AC$100)/(1+'Life Cycle Cost Evaluation'!$M$1)^($B49-'Life Cycle Cost Evaluation'!$M$4)</f>
        <v>0</v>
      </c>
      <c r="AD134" s="208">
        <f>-NPV('Life Cycle Cost Evaluation'!$M$1,AD50:AD$100)/(1+'Life Cycle Cost Evaluation'!$M$1)^($B49-'Life Cycle Cost Evaluation'!$M$4)</f>
        <v>0</v>
      </c>
      <c r="AE134" s="208">
        <f>-NPV('Life Cycle Cost Evaluation'!$M$1,AE50:AE$100)/(1+'Life Cycle Cost Evaluation'!$M$1)^($B49-'Life Cycle Cost Evaluation'!$M$4)</f>
        <v>0</v>
      </c>
      <c r="AF134" s="208">
        <f>-NPV('Life Cycle Cost Evaluation'!$M$1,AF50:AF$100)/(1+'Life Cycle Cost Evaluation'!$M$1)^($B49-'Life Cycle Cost Evaluation'!$M$4)</f>
        <v>0</v>
      </c>
      <c r="AG134" s="208">
        <f>-NPV('Life Cycle Cost Evaluation'!$M$1,AG50:AG$100)/(1+'Life Cycle Cost Evaluation'!$M$1)^($B49-'Life Cycle Cost Evaluation'!$M$4)</f>
        <v>0</v>
      </c>
      <c r="AH134" s="208">
        <f>-NPV('Life Cycle Cost Evaluation'!$M$1,AH50:AH$100)/(1+'Life Cycle Cost Evaluation'!$M$1)^($B49-'Life Cycle Cost Evaluation'!$M$4)</f>
        <v>0</v>
      </c>
      <c r="AI134" s="208">
        <f>-NPV('Life Cycle Cost Evaluation'!$M$1,AI50:AI$100)/(1+'Life Cycle Cost Evaluation'!$M$1)^($B49-'Life Cycle Cost Evaluation'!$M$4)</f>
        <v>0</v>
      </c>
      <c r="AJ134" s="208">
        <f>-NPV('Life Cycle Cost Evaluation'!$M$1,AJ50:AJ$100)/(1+'Life Cycle Cost Evaluation'!$M$1)^($B49-'Life Cycle Cost Evaluation'!$M$4)</f>
        <v>0</v>
      </c>
      <c r="AK134" s="208">
        <f>-NPV('Life Cycle Cost Evaluation'!$M$1,AK50:AK$100)/(1+'Life Cycle Cost Evaluation'!$M$1)^($B49-'Life Cycle Cost Evaluation'!$M$4)</f>
        <v>0</v>
      </c>
      <c r="AL134" s="208">
        <f>-NPV('Life Cycle Cost Evaluation'!$M$1,AL50:AL$100)/(1+'Life Cycle Cost Evaluation'!$M$1)^($B49-'Life Cycle Cost Evaluation'!$M$4)</f>
        <v>0</v>
      </c>
      <c r="AM134" s="208">
        <f>-NPV('Life Cycle Cost Evaluation'!$M$1,AM50:AM$100)/(1+'Life Cycle Cost Evaluation'!$M$1)^($B49-'Life Cycle Cost Evaluation'!$M$4)</f>
        <v>0</v>
      </c>
      <c r="AN134" s="208">
        <f>-NPV('Life Cycle Cost Evaluation'!$M$1,AN50:AN$100)/(1+'Life Cycle Cost Evaluation'!$M$1)^($B49-'Life Cycle Cost Evaluation'!$M$4)</f>
        <v>0</v>
      </c>
      <c r="AO134" s="208">
        <f>-NPV('Life Cycle Cost Evaluation'!$M$1,AO50:AO$100)/(1+'Life Cycle Cost Evaluation'!$M$1)^($B49-'Life Cycle Cost Evaluation'!$M$4)</f>
        <v>0</v>
      </c>
      <c r="AP134" s="208">
        <f>-NPV('Life Cycle Cost Evaluation'!$M$1,AP50:AP$100)/(1+'Life Cycle Cost Evaluation'!$M$1)^($B49-'Life Cycle Cost Evaluation'!$M$4)</f>
        <v>0</v>
      </c>
      <c r="AQ134" s="208">
        <f>-NPV('Life Cycle Cost Evaluation'!$M$1,AQ50:AQ$100)/(1+'Life Cycle Cost Evaluation'!$M$1)^($B49-'Life Cycle Cost Evaluation'!$M$4)</f>
        <v>0</v>
      </c>
      <c r="AR134" s="208">
        <f>-NPV('Life Cycle Cost Evaluation'!$M$1,AR50:AR$100)/(1+'Life Cycle Cost Evaluation'!$M$1)^($B49-'Life Cycle Cost Evaluation'!$M$4)</f>
        <v>0</v>
      </c>
      <c r="AS134" s="208">
        <f>-NPV('Life Cycle Cost Evaluation'!$M$1,AS50:AS$100)/(1+'Life Cycle Cost Evaluation'!$M$1)^($B49-'Life Cycle Cost Evaluation'!$M$4)</f>
        <v>0</v>
      </c>
      <c r="AT134" s="208">
        <f>-NPV('Life Cycle Cost Evaluation'!$M$1,AT50:AT$100)/(1+'Life Cycle Cost Evaluation'!$M$1)^($B49-'Life Cycle Cost Evaluation'!$M$4)</f>
        <v>0</v>
      </c>
      <c r="AU134" s="208">
        <f>-NPV('Life Cycle Cost Evaluation'!$M$1,AU50:AU$100)/(1+'Life Cycle Cost Evaluation'!$M$1)^($B49-'Life Cycle Cost Evaluation'!$M$4)</f>
        <v>0</v>
      </c>
      <c r="AV134" s="208">
        <f>-NPV('Life Cycle Cost Evaluation'!$M$1,AV50:AV$100)/(1+'Life Cycle Cost Evaluation'!$M$1)^($B49-'Life Cycle Cost Evaluation'!$M$4)</f>
        <v>0</v>
      </c>
      <c r="AW134" s="208">
        <f>-NPV('Life Cycle Cost Evaluation'!$M$1,AW50:AW$100)/(1+'Life Cycle Cost Evaluation'!$M$1)^($B49-'Life Cycle Cost Evaluation'!$M$4)</f>
        <v>0</v>
      </c>
      <c r="AX134" s="208">
        <f>-NPV('Life Cycle Cost Evaluation'!$M$1,AX50:AX$100)/(1+'Life Cycle Cost Evaluation'!$M$1)^($B49-'Life Cycle Cost Evaluation'!$M$4)</f>
        <v>0</v>
      </c>
      <c r="AY134" s="208">
        <f>-NPV('Life Cycle Cost Evaluation'!$M$1,AY50:AY$100)/(1+'Life Cycle Cost Evaluation'!$M$1)^($B49-'Life Cycle Cost Evaluation'!$M$4)</f>
        <v>0</v>
      </c>
      <c r="AZ134" s="208">
        <f>-NPV('Life Cycle Cost Evaluation'!$M$1,AZ50:AZ$100)/(1+'Life Cycle Cost Evaluation'!$M$1)^($B49-'Life Cycle Cost Evaluation'!$M$4)</f>
        <v>0</v>
      </c>
      <c r="BA134" s="208">
        <f>-NPV('Life Cycle Cost Evaluation'!$M$1,BA50:BA$100)/(1+'Life Cycle Cost Evaluation'!$M$1)^($B49-'Life Cycle Cost Evaluation'!$M$4)</f>
        <v>0</v>
      </c>
      <c r="BB134" s="208">
        <f>-NPV('Life Cycle Cost Evaluation'!$M$1,BB50:BB$100)/(1+'Life Cycle Cost Evaluation'!$M$1)^($B49-'Life Cycle Cost Evaluation'!$M$4)</f>
        <v>0</v>
      </c>
      <c r="BC134" s="208">
        <f>-NPV('Life Cycle Cost Evaluation'!$M$1,BC50:BC$100)/(1+'Life Cycle Cost Evaluation'!$M$1)^($B49-'Life Cycle Cost Evaluation'!$M$4)</f>
        <v>0</v>
      </c>
      <c r="BD134" s="208">
        <f>-NPV('Life Cycle Cost Evaluation'!$M$1,BD50:BD$100)/(1+'Life Cycle Cost Evaluation'!$M$1)^($B49-'Life Cycle Cost Evaluation'!$M$4)</f>
        <v>0</v>
      </c>
      <c r="BE134" s="208">
        <f>-NPV('Life Cycle Cost Evaluation'!$M$1,BE50:BE$100)/(1+'Life Cycle Cost Evaluation'!$M$1)^($B49-'Life Cycle Cost Evaluation'!$M$4)</f>
        <v>0</v>
      </c>
      <c r="BF134" s="208">
        <f>-NPV('Life Cycle Cost Evaluation'!$M$1,BF50:BF$100)/(1+'Life Cycle Cost Evaluation'!$M$1)^($B49-'Life Cycle Cost Evaluation'!$M$4)</f>
        <v>0</v>
      </c>
      <c r="BG134" s="208">
        <f>-NPV('Life Cycle Cost Evaluation'!$M$1,BG50:BG$100)/(1+'Life Cycle Cost Evaluation'!$M$1)^($B49-'Life Cycle Cost Evaluation'!$M$4)</f>
        <v>0</v>
      </c>
      <c r="BH134" s="208">
        <f>-NPV('Life Cycle Cost Evaluation'!$M$1,BH50:BH$100)/(1+'Life Cycle Cost Evaluation'!$M$1)^($B49-'Life Cycle Cost Evaluation'!$M$4)</f>
        <v>0</v>
      </c>
      <c r="BI134" s="208">
        <f>-NPV('Life Cycle Cost Evaluation'!$M$1,BI50:BI$100)/(1+'Life Cycle Cost Evaluation'!$M$1)^($B49-'Life Cycle Cost Evaluation'!$M$4)</f>
        <v>0</v>
      </c>
      <c r="BJ134" s="208">
        <f>-NPV('Life Cycle Cost Evaluation'!$M$1,BJ50:BJ$100)/(1+'Life Cycle Cost Evaluation'!$M$1)^($B49-'Life Cycle Cost Evaluation'!$M$4)</f>
        <v>0</v>
      </c>
      <c r="BK134" s="208">
        <f>-NPV('Life Cycle Cost Evaluation'!$M$1,BK50:BK$100)/(1+'Life Cycle Cost Evaluation'!$M$1)^($B49-'Life Cycle Cost Evaluation'!$M$4)</f>
        <v>0</v>
      </c>
      <c r="BL134" s="208">
        <f>-NPV('Life Cycle Cost Evaluation'!$M$1,BL50:BL$100)/(1+'Life Cycle Cost Evaluation'!$M$1)^($B49-'Life Cycle Cost Evaluation'!$M$4)</f>
        <v>0</v>
      </c>
      <c r="BM134" s="208">
        <f>-NPV('Life Cycle Cost Evaluation'!$M$1,BM50:BM$100)/(1+'Life Cycle Cost Evaluation'!$M$1)^($B49-'Life Cycle Cost Evaluation'!$M$4)</f>
        <v>0</v>
      </c>
      <c r="BN134" s="208">
        <f>-NPV('Life Cycle Cost Evaluation'!$M$1,BN50:BN$100)/(1+'Life Cycle Cost Evaluation'!$M$1)^($B49-'Life Cycle Cost Evaluation'!$M$4)</f>
        <v>0</v>
      </c>
      <c r="BO134" s="208">
        <f>-NPV('Life Cycle Cost Evaluation'!$M$1,BO50:BO$100)/(1+'Life Cycle Cost Evaluation'!$M$1)^($B49-'Life Cycle Cost Evaluation'!$M$4)</f>
        <v>0</v>
      </c>
      <c r="BP134" s="208">
        <f>-NPV('Life Cycle Cost Evaluation'!$M$1,BP50:BP$100)/(1+'Life Cycle Cost Evaluation'!$M$1)^($B49-'Life Cycle Cost Evaluation'!$M$4)</f>
        <v>0</v>
      </c>
      <c r="BQ134" s="208">
        <f>-NPV('Life Cycle Cost Evaluation'!$M$1,BQ50:BQ$100)/(1+'Life Cycle Cost Evaluation'!$M$1)^($B49-'Life Cycle Cost Evaluation'!$M$4)</f>
        <v>0</v>
      </c>
      <c r="BR134" s="208">
        <f>-NPV('Life Cycle Cost Evaluation'!$M$1,BR50:BR$100)/(1+'Life Cycle Cost Evaluation'!$M$1)^($B49-'Life Cycle Cost Evaluation'!$M$4)</f>
        <v>0</v>
      </c>
      <c r="BS134" s="208">
        <f>-NPV('Life Cycle Cost Evaluation'!$M$1,BS50:BS$100)/(1+'Life Cycle Cost Evaluation'!$M$1)^($B49-'Life Cycle Cost Evaluation'!$M$4)</f>
        <v>0</v>
      </c>
      <c r="BT134" s="208">
        <f>-NPV('Life Cycle Cost Evaluation'!$M$1,BT50:BT$100)/(1+'Life Cycle Cost Evaluation'!$M$1)^($B49-'Life Cycle Cost Evaluation'!$M$4)</f>
        <v>0</v>
      </c>
      <c r="BU134" s="208">
        <f>-NPV('Life Cycle Cost Evaluation'!$M$1,BU50:BU$100)/(1+'Life Cycle Cost Evaluation'!$M$1)^($B49-'Life Cycle Cost Evaluation'!$M$4)</f>
        <v>0</v>
      </c>
      <c r="BV134" s="208">
        <f>-NPV('Life Cycle Cost Evaluation'!$M$1,BV50:BV$100)/(1+'Life Cycle Cost Evaluation'!$M$1)^($B49-'Life Cycle Cost Evaluation'!$M$4)</f>
        <v>0</v>
      </c>
      <c r="BW134" s="208">
        <f>-NPV('Life Cycle Cost Evaluation'!$M$1,BW50:BW$100)/(1+'Life Cycle Cost Evaluation'!$M$1)^($B49-'Life Cycle Cost Evaluation'!$M$4)</f>
        <v>0</v>
      </c>
      <c r="BX134" s="208">
        <f>-NPV('Life Cycle Cost Evaluation'!$M$1,BX50:BX$100)/(1+'Life Cycle Cost Evaluation'!$M$1)^($B49-'Life Cycle Cost Evaluation'!$M$4)</f>
        <v>0</v>
      </c>
      <c r="BY134" s="208">
        <f>-NPV('Life Cycle Cost Evaluation'!$M$1,BY50:BY$100)/(1+'Life Cycle Cost Evaluation'!$M$1)^($B49-'Life Cycle Cost Evaluation'!$M$4)</f>
        <v>0</v>
      </c>
      <c r="BZ134" s="208">
        <f>-NPV('Life Cycle Cost Evaluation'!$M$1,BZ50:BZ$100)/(1+'Life Cycle Cost Evaluation'!$M$1)^($B49-'Life Cycle Cost Evaluation'!$M$4)</f>
        <v>0</v>
      </c>
      <c r="CA134" s="208">
        <f>-NPV('Life Cycle Cost Evaluation'!$M$1,CA50:CA$100)/(1+'Life Cycle Cost Evaluation'!$M$1)^($B49-'Life Cycle Cost Evaluation'!$M$4)</f>
        <v>0</v>
      </c>
      <c r="CB134" s="208">
        <f>-NPV('Life Cycle Cost Evaluation'!$M$1,CB50:CB$100)/(1+'Life Cycle Cost Evaluation'!$M$1)^($B49-'Life Cycle Cost Evaluation'!$M$4)</f>
        <v>0</v>
      </c>
      <c r="CC134" s="208">
        <f>-NPV('Life Cycle Cost Evaluation'!$M$1,CC50:CC$100)/(1+'Life Cycle Cost Evaluation'!$M$1)^($B49-'Life Cycle Cost Evaluation'!$M$4)</f>
        <v>0</v>
      </c>
      <c r="CD134" s="208">
        <f>-NPV('Life Cycle Cost Evaluation'!$M$1,CD50:CD$100)/(1+'Life Cycle Cost Evaluation'!$M$1)^($B49-'Life Cycle Cost Evaluation'!$M$4)</f>
        <v>0</v>
      </c>
      <c r="CE134" s="208">
        <f>-NPV('Life Cycle Cost Evaluation'!$M$1,CE50:CE$100)/(1+'Life Cycle Cost Evaluation'!$M$1)^($B49-'Life Cycle Cost Evaluation'!$M$4)</f>
        <v>0</v>
      </c>
      <c r="CF134" s="208">
        <f>-NPV('Life Cycle Cost Evaluation'!$M$1,CF50:CF$100)/(1+'Life Cycle Cost Evaluation'!$M$1)^($B49-'Life Cycle Cost Evaluation'!$M$4)</f>
        <v>0</v>
      </c>
      <c r="CG134" s="208">
        <f>SUM(D134:AG134)</f>
        <v>0</v>
      </c>
    </row>
    <row r="135" spans="2:85" x14ac:dyDescent="0.2">
      <c r="B135" s="86">
        <f t="shared" si="125"/>
        <v>2057</v>
      </c>
      <c r="C135" s="208"/>
      <c r="D135" s="208">
        <f>-NPV('Life Cycle Cost Evaluation'!$M$1,D51:D$100)/(1+'Life Cycle Cost Evaluation'!$M$1)^($B50-'Life Cycle Cost Evaluation'!$M$4)</f>
        <v>0</v>
      </c>
      <c r="E135" s="208">
        <f>-NPV('Life Cycle Cost Evaluation'!$M$1,E51:E$100)/(1+'Life Cycle Cost Evaluation'!$M$1)^($B50-'Life Cycle Cost Evaluation'!$M$4)</f>
        <v>0</v>
      </c>
      <c r="F135" s="208">
        <f>-NPV('Life Cycle Cost Evaluation'!$M$1,F51:F$100)/(1+'Life Cycle Cost Evaluation'!$M$1)^($B50-'Life Cycle Cost Evaluation'!$M$4)</f>
        <v>0</v>
      </c>
      <c r="G135" s="208">
        <f>-NPV('Life Cycle Cost Evaluation'!$M$1,G51:G$100)/(1+'Life Cycle Cost Evaluation'!$M$1)^($B50-'Life Cycle Cost Evaluation'!$M$4)</f>
        <v>0</v>
      </c>
      <c r="H135" s="208">
        <f>-NPV('Life Cycle Cost Evaluation'!$M$1,H51:H$100)/(1+'Life Cycle Cost Evaluation'!$M$1)^($B50-'Life Cycle Cost Evaluation'!$M$4)</f>
        <v>0</v>
      </c>
      <c r="I135" s="208">
        <f>-NPV('Life Cycle Cost Evaluation'!$M$1,I51:I$100)/(1+'Life Cycle Cost Evaluation'!$M$1)^($B50-'Life Cycle Cost Evaluation'!$M$4)</f>
        <v>0</v>
      </c>
      <c r="J135" s="208">
        <f>-NPV('Life Cycle Cost Evaluation'!$M$1,J51:J$100)/(1+'Life Cycle Cost Evaluation'!$M$1)^($B50-'Life Cycle Cost Evaluation'!$M$4)</f>
        <v>0</v>
      </c>
      <c r="K135" s="208">
        <f>-NPV('Life Cycle Cost Evaluation'!$M$1,K51:K$100)/(1+'Life Cycle Cost Evaluation'!$M$1)^($B50-'Life Cycle Cost Evaluation'!$M$4)</f>
        <v>0</v>
      </c>
      <c r="L135" s="208">
        <f>-NPV('Life Cycle Cost Evaluation'!$M$1,L51:L$100)/(1+'Life Cycle Cost Evaluation'!$M$1)^($B50-'Life Cycle Cost Evaluation'!$M$4)</f>
        <v>0</v>
      </c>
      <c r="M135" s="208">
        <f>-NPV('Life Cycle Cost Evaluation'!$M$1,M51:M$100)/(1+'Life Cycle Cost Evaluation'!$M$1)^($B50-'Life Cycle Cost Evaluation'!$M$4)</f>
        <v>0</v>
      </c>
      <c r="N135" s="208">
        <f>-NPV('Life Cycle Cost Evaluation'!$M$1,N51:N$100)/(1+'Life Cycle Cost Evaluation'!$M$1)^($B50-'Life Cycle Cost Evaluation'!$M$4)</f>
        <v>0</v>
      </c>
      <c r="O135" s="208">
        <f>-NPV('Life Cycle Cost Evaluation'!$M$1,O51:O$100)/(1+'Life Cycle Cost Evaluation'!$M$1)^($B50-'Life Cycle Cost Evaluation'!$M$4)</f>
        <v>0</v>
      </c>
      <c r="P135" s="208">
        <f>-NPV('Life Cycle Cost Evaluation'!$M$1,P51:P$100)/(1+'Life Cycle Cost Evaluation'!$M$1)^($B50-'Life Cycle Cost Evaluation'!$M$4)</f>
        <v>0</v>
      </c>
      <c r="Q135" s="208">
        <f>-NPV('Life Cycle Cost Evaluation'!$M$1,Q51:Q$100)/(1+'Life Cycle Cost Evaluation'!$M$1)^($B50-'Life Cycle Cost Evaluation'!$M$4)</f>
        <v>0</v>
      </c>
      <c r="R135" s="208">
        <f>-NPV('Life Cycle Cost Evaluation'!$M$1,R51:R$100)/(1+'Life Cycle Cost Evaluation'!$M$1)^($B50-'Life Cycle Cost Evaluation'!$M$4)</f>
        <v>0</v>
      </c>
      <c r="S135" s="208">
        <f>-NPV('Life Cycle Cost Evaluation'!$M$1,S51:S$100)/(1+'Life Cycle Cost Evaluation'!$M$1)^($B50-'Life Cycle Cost Evaluation'!$M$4)</f>
        <v>0</v>
      </c>
      <c r="T135" s="208">
        <f>-NPV('Life Cycle Cost Evaluation'!$M$1,T51:T$100)/(1+'Life Cycle Cost Evaluation'!$M$1)^($B50-'Life Cycle Cost Evaluation'!$M$4)</f>
        <v>0</v>
      </c>
      <c r="U135" s="208">
        <f>-NPV('Life Cycle Cost Evaluation'!$M$1,U51:U$100)/(1+'Life Cycle Cost Evaluation'!$M$1)^($B50-'Life Cycle Cost Evaluation'!$M$4)</f>
        <v>0</v>
      </c>
      <c r="V135" s="208">
        <f>-NPV('Life Cycle Cost Evaluation'!$M$1,V51:V$100)/(1+'Life Cycle Cost Evaluation'!$M$1)^($B50-'Life Cycle Cost Evaluation'!$M$4)</f>
        <v>0</v>
      </c>
      <c r="W135" s="208">
        <f>-NPV('Life Cycle Cost Evaluation'!$M$1,W51:W$100)/(1+'Life Cycle Cost Evaluation'!$M$1)^($B50-'Life Cycle Cost Evaluation'!$M$4)</f>
        <v>0</v>
      </c>
      <c r="X135" s="208">
        <f>-NPV('Life Cycle Cost Evaluation'!$M$1,X51:X$100)/(1+'Life Cycle Cost Evaluation'!$M$1)^($B50-'Life Cycle Cost Evaluation'!$M$4)</f>
        <v>0</v>
      </c>
      <c r="Y135" s="208">
        <f>-NPV('Life Cycle Cost Evaluation'!$M$1,Y51:Y$100)/(1+'Life Cycle Cost Evaluation'!$M$1)^($B50-'Life Cycle Cost Evaluation'!$M$4)</f>
        <v>0</v>
      </c>
      <c r="Z135" s="208">
        <f>-NPV('Life Cycle Cost Evaluation'!$M$1,Z51:Z$100)/(1+'Life Cycle Cost Evaluation'!$M$1)^($B50-'Life Cycle Cost Evaluation'!$M$4)</f>
        <v>0</v>
      </c>
      <c r="AA135" s="208">
        <f>-NPV('Life Cycle Cost Evaluation'!$M$1,AA51:AA$100)/(1+'Life Cycle Cost Evaluation'!$M$1)^($B50-'Life Cycle Cost Evaluation'!$M$4)</f>
        <v>0</v>
      </c>
      <c r="AB135" s="208">
        <f>-NPV('Life Cycle Cost Evaluation'!$M$1,AB51:AB$100)/(1+'Life Cycle Cost Evaluation'!$M$1)^($B50-'Life Cycle Cost Evaluation'!$M$4)</f>
        <v>0</v>
      </c>
      <c r="AC135" s="208">
        <f>-NPV('Life Cycle Cost Evaluation'!$M$1,AC51:AC$100)/(1+'Life Cycle Cost Evaluation'!$M$1)^($B50-'Life Cycle Cost Evaluation'!$M$4)</f>
        <v>0</v>
      </c>
      <c r="AD135" s="208">
        <f>-NPV('Life Cycle Cost Evaluation'!$M$1,AD51:AD$100)/(1+'Life Cycle Cost Evaluation'!$M$1)^($B50-'Life Cycle Cost Evaluation'!$M$4)</f>
        <v>0</v>
      </c>
      <c r="AE135" s="208">
        <f>-NPV('Life Cycle Cost Evaluation'!$M$1,AE51:AE$100)/(1+'Life Cycle Cost Evaluation'!$M$1)^($B50-'Life Cycle Cost Evaluation'!$M$4)</f>
        <v>0</v>
      </c>
      <c r="AF135" s="208">
        <f>-NPV('Life Cycle Cost Evaluation'!$M$1,AF51:AF$100)/(1+'Life Cycle Cost Evaluation'!$M$1)^($B50-'Life Cycle Cost Evaluation'!$M$4)</f>
        <v>0</v>
      </c>
      <c r="AG135" s="208">
        <f>-NPV('Life Cycle Cost Evaluation'!$M$1,AG51:AG$100)/(1+'Life Cycle Cost Evaluation'!$M$1)^($B50-'Life Cycle Cost Evaluation'!$M$4)</f>
        <v>0</v>
      </c>
      <c r="AH135" s="208">
        <f>-NPV('Life Cycle Cost Evaluation'!$M$1,AH51:AH$100)/(1+'Life Cycle Cost Evaluation'!$M$1)^($B50-'Life Cycle Cost Evaluation'!$M$4)</f>
        <v>0</v>
      </c>
      <c r="AI135" s="208">
        <f>-NPV('Life Cycle Cost Evaluation'!$M$1,AI51:AI$100)/(1+'Life Cycle Cost Evaluation'!$M$1)^($B50-'Life Cycle Cost Evaluation'!$M$4)</f>
        <v>0</v>
      </c>
      <c r="AJ135" s="208">
        <f>-NPV('Life Cycle Cost Evaluation'!$M$1,AJ51:AJ$100)/(1+'Life Cycle Cost Evaluation'!$M$1)^($B50-'Life Cycle Cost Evaluation'!$M$4)</f>
        <v>0</v>
      </c>
      <c r="AK135" s="208">
        <f>-NPV('Life Cycle Cost Evaluation'!$M$1,AK51:AK$100)/(1+'Life Cycle Cost Evaluation'!$M$1)^($B50-'Life Cycle Cost Evaluation'!$M$4)</f>
        <v>0</v>
      </c>
      <c r="AL135" s="208">
        <f>-NPV('Life Cycle Cost Evaluation'!$M$1,AL51:AL$100)/(1+'Life Cycle Cost Evaluation'!$M$1)^($B50-'Life Cycle Cost Evaluation'!$M$4)</f>
        <v>0</v>
      </c>
      <c r="AM135" s="208">
        <f>-NPV('Life Cycle Cost Evaluation'!$M$1,AM51:AM$100)/(1+'Life Cycle Cost Evaluation'!$M$1)^($B50-'Life Cycle Cost Evaluation'!$M$4)</f>
        <v>0</v>
      </c>
      <c r="AN135" s="208">
        <f>-NPV('Life Cycle Cost Evaluation'!$M$1,AN51:AN$100)/(1+'Life Cycle Cost Evaluation'!$M$1)^($B50-'Life Cycle Cost Evaluation'!$M$4)</f>
        <v>0</v>
      </c>
      <c r="AO135" s="208">
        <f>-NPV('Life Cycle Cost Evaluation'!$M$1,AO51:AO$100)/(1+'Life Cycle Cost Evaluation'!$M$1)^($B50-'Life Cycle Cost Evaluation'!$M$4)</f>
        <v>0</v>
      </c>
      <c r="AP135" s="208">
        <f>-NPV('Life Cycle Cost Evaluation'!$M$1,AP51:AP$100)/(1+'Life Cycle Cost Evaluation'!$M$1)^($B50-'Life Cycle Cost Evaluation'!$M$4)</f>
        <v>0</v>
      </c>
      <c r="AQ135" s="208">
        <f>-NPV('Life Cycle Cost Evaluation'!$M$1,AQ51:AQ$100)/(1+'Life Cycle Cost Evaluation'!$M$1)^($B50-'Life Cycle Cost Evaluation'!$M$4)</f>
        <v>0</v>
      </c>
      <c r="AR135" s="208">
        <f>-NPV('Life Cycle Cost Evaluation'!$M$1,AR51:AR$100)/(1+'Life Cycle Cost Evaluation'!$M$1)^($B50-'Life Cycle Cost Evaluation'!$M$4)</f>
        <v>0</v>
      </c>
      <c r="AS135" s="208">
        <f>-NPV('Life Cycle Cost Evaluation'!$M$1,AS51:AS$100)/(1+'Life Cycle Cost Evaluation'!$M$1)^($B50-'Life Cycle Cost Evaluation'!$M$4)</f>
        <v>0</v>
      </c>
      <c r="AT135" s="208">
        <f>-NPV('Life Cycle Cost Evaluation'!$M$1,AT51:AT$100)/(1+'Life Cycle Cost Evaluation'!$M$1)^($B50-'Life Cycle Cost Evaluation'!$M$4)</f>
        <v>0</v>
      </c>
      <c r="AU135" s="208">
        <f>-NPV('Life Cycle Cost Evaluation'!$M$1,AU51:AU$100)/(1+'Life Cycle Cost Evaluation'!$M$1)^($B50-'Life Cycle Cost Evaluation'!$M$4)</f>
        <v>0</v>
      </c>
      <c r="AV135" s="208">
        <f>-NPV('Life Cycle Cost Evaluation'!$M$1,AV51:AV$100)/(1+'Life Cycle Cost Evaluation'!$M$1)^($B50-'Life Cycle Cost Evaluation'!$M$4)</f>
        <v>0</v>
      </c>
      <c r="AW135" s="208">
        <f>-NPV('Life Cycle Cost Evaluation'!$M$1,AW51:AW$100)/(1+'Life Cycle Cost Evaluation'!$M$1)^($B50-'Life Cycle Cost Evaluation'!$M$4)</f>
        <v>0</v>
      </c>
      <c r="AX135" s="208">
        <f>-NPV('Life Cycle Cost Evaluation'!$M$1,AX51:AX$100)/(1+'Life Cycle Cost Evaluation'!$M$1)^($B50-'Life Cycle Cost Evaluation'!$M$4)</f>
        <v>0</v>
      </c>
      <c r="AY135" s="208">
        <f>-NPV('Life Cycle Cost Evaluation'!$M$1,AY51:AY$100)/(1+'Life Cycle Cost Evaluation'!$M$1)^($B50-'Life Cycle Cost Evaluation'!$M$4)</f>
        <v>0</v>
      </c>
      <c r="AZ135" s="208">
        <f>-NPV('Life Cycle Cost Evaluation'!$M$1,AZ51:AZ$100)/(1+'Life Cycle Cost Evaluation'!$M$1)^($B50-'Life Cycle Cost Evaluation'!$M$4)</f>
        <v>0</v>
      </c>
      <c r="BA135" s="208">
        <f>-NPV('Life Cycle Cost Evaluation'!$M$1,BA51:BA$100)/(1+'Life Cycle Cost Evaluation'!$M$1)^($B50-'Life Cycle Cost Evaluation'!$M$4)</f>
        <v>0</v>
      </c>
      <c r="BB135" s="208">
        <f>-NPV('Life Cycle Cost Evaluation'!$M$1,BB51:BB$100)/(1+'Life Cycle Cost Evaluation'!$M$1)^($B50-'Life Cycle Cost Evaluation'!$M$4)</f>
        <v>0</v>
      </c>
      <c r="BC135" s="208">
        <f>-NPV('Life Cycle Cost Evaluation'!$M$1,BC51:BC$100)/(1+'Life Cycle Cost Evaluation'!$M$1)^($B50-'Life Cycle Cost Evaluation'!$M$4)</f>
        <v>0</v>
      </c>
      <c r="BD135" s="208">
        <f>-NPV('Life Cycle Cost Evaluation'!$M$1,BD51:BD$100)/(1+'Life Cycle Cost Evaluation'!$M$1)^($B50-'Life Cycle Cost Evaluation'!$M$4)</f>
        <v>0</v>
      </c>
      <c r="BE135" s="208">
        <f>-NPV('Life Cycle Cost Evaluation'!$M$1,BE51:BE$100)/(1+'Life Cycle Cost Evaluation'!$M$1)^($B50-'Life Cycle Cost Evaluation'!$M$4)</f>
        <v>0</v>
      </c>
      <c r="BF135" s="208">
        <f>-NPV('Life Cycle Cost Evaluation'!$M$1,BF51:BF$100)/(1+'Life Cycle Cost Evaluation'!$M$1)^($B50-'Life Cycle Cost Evaluation'!$M$4)</f>
        <v>0</v>
      </c>
      <c r="BG135" s="208">
        <f>-NPV('Life Cycle Cost Evaluation'!$M$1,BG51:BG$100)/(1+'Life Cycle Cost Evaluation'!$M$1)^($B50-'Life Cycle Cost Evaluation'!$M$4)</f>
        <v>0</v>
      </c>
      <c r="BH135" s="208">
        <f>-NPV('Life Cycle Cost Evaluation'!$M$1,BH51:BH$100)/(1+'Life Cycle Cost Evaluation'!$M$1)^($B50-'Life Cycle Cost Evaluation'!$M$4)</f>
        <v>0</v>
      </c>
      <c r="BI135" s="208">
        <f>-NPV('Life Cycle Cost Evaluation'!$M$1,BI51:BI$100)/(1+'Life Cycle Cost Evaluation'!$M$1)^($B50-'Life Cycle Cost Evaluation'!$M$4)</f>
        <v>0</v>
      </c>
      <c r="BJ135" s="208">
        <f>-NPV('Life Cycle Cost Evaluation'!$M$1,BJ51:BJ$100)/(1+'Life Cycle Cost Evaluation'!$M$1)^($B50-'Life Cycle Cost Evaluation'!$M$4)</f>
        <v>0</v>
      </c>
      <c r="BK135" s="208">
        <f>-NPV('Life Cycle Cost Evaluation'!$M$1,BK51:BK$100)/(1+'Life Cycle Cost Evaluation'!$M$1)^($B50-'Life Cycle Cost Evaluation'!$M$4)</f>
        <v>0</v>
      </c>
      <c r="BL135" s="208">
        <f>-NPV('Life Cycle Cost Evaluation'!$M$1,BL51:BL$100)/(1+'Life Cycle Cost Evaluation'!$M$1)^($B50-'Life Cycle Cost Evaluation'!$M$4)</f>
        <v>0</v>
      </c>
      <c r="BM135" s="208">
        <f>-NPV('Life Cycle Cost Evaluation'!$M$1,BM51:BM$100)/(1+'Life Cycle Cost Evaluation'!$M$1)^($B50-'Life Cycle Cost Evaluation'!$M$4)</f>
        <v>0</v>
      </c>
      <c r="BN135" s="208">
        <f>-NPV('Life Cycle Cost Evaluation'!$M$1,BN51:BN$100)/(1+'Life Cycle Cost Evaluation'!$M$1)^($B50-'Life Cycle Cost Evaluation'!$M$4)</f>
        <v>0</v>
      </c>
      <c r="BO135" s="208">
        <f>-NPV('Life Cycle Cost Evaluation'!$M$1,BO51:BO$100)/(1+'Life Cycle Cost Evaluation'!$M$1)^($B50-'Life Cycle Cost Evaluation'!$M$4)</f>
        <v>0</v>
      </c>
      <c r="BP135" s="208">
        <f>-NPV('Life Cycle Cost Evaluation'!$M$1,BP51:BP$100)/(1+'Life Cycle Cost Evaluation'!$M$1)^($B50-'Life Cycle Cost Evaluation'!$M$4)</f>
        <v>0</v>
      </c>
      <c r="BQ135" s="208">
        <f>-NPV('Life Cycle Cost Evaluation'!$M$1,BQ51:BQ$100)/(1+'Life Cycle Cost Evaluation'!$M$1)^($B50-'Life Cycle Cost Evaluation'!$M$4)</f>
        <v>0</v>
      </c>
      <c r="BR135" s="208">
        <f>-NPV('Life Cycle Cost Evaluation'!$M$1,BR51:BR$100)/(1+'Life Cycle Cost Evaluation'!$M$1)^($B50-'Life Cycle Cost Evaluation'!$M$4)</f>
        <v>0</v>
      </c>
      <c r="BS135" s="208">
        <f>-NPV('Life Cycle Cost Evaluation'!$M$1,BS51:BS$100)/(1+'Life Cycle Cost Evaluation'!$M$1)^($B50-'Life Cycle Cost Evaluation'!$M$4)</f>
        <v>0</v>
      </c>
      <c r="BT135" s="208">
        <f>-NPV('Life Cycle Cost Evaluation'!$M$1,BT51:BT$100)/(1+'Life Cycle Cost Evaluation'!$M$1)^($B50-'Life Cycle Cost Evaluation'!$M$4)</f>
        <v>0</v>
      </c>
      <c r="BU135" s="208">
        <f>-NPV('Life Cycle Cost Evaluation'!$M$1,BU51:BU$100)/(1+'Life Cycle Cost Evaluation'!$M$1)^($B50-'Life Cycle Cost Evaluation'!$M$4)</f>
        <v>0</v>
      </c>
      <c r="BV135" s="208">
        <f>-NPV('Life Cycle Cost Evaluation'!$M$1,BV51:BV$100)/(1+'Life Cycle Cost Evaluation'!$M$1)^($B50-'Life Cycle Cost Evaluation'!$M$4)</f>
        <v>0</v>
      </c>
      <c r="BW135" s="208">
        <f>-NPV('Life Cycle Cost Evaluation'!$M$1,BW51:BW$100)/(1+'Life Cycle Cost Evaluation'!$M$1)^($B50-'Life Cycle Cost Evaluation'!$M$4)</f>
        <v>0</v>
      </c>
      <c r="BX135" s="208">
        <f>-NPV('Life Cycle Cost Evaluation'!$M$1,BX51:BX$100)/(1+'Life Cycle Cost Evaluation'!$M$1)^($B50-'Life Cycle Cost Evaluation'!$M$4)</f>
        <v>0</v>
      </c>
      <c r="BY135" s="208">
        <f>-NPV('Life Cycle Cost Evaluation'!$M$1,BY51:BY$100)/(1+'Life Cycle Cost Evaluation'!$M$1)^($B50-'Life Cycle Cost Evaluation'!$M$4)</f>
        <v>0</v>
      </c>
      <c r="BZ135" s="208">
        <f>-NPV('Life Cycle Cost Evaluation'!$M$1,BZ51:BZ$100)/(1+'Life Cycle Cost Evaluation'!$M$1)^($B50-'Life Cycle Cost Evaluation'!$M$4)</f>
        <v>0</v>
      </c>
      <c r="CA135" s="208">
        <f>-NPV('Life Cycle Cost Evaluation'!$M$1,CA51:CA$100)/(1+'Life Cycle Cost Evaluation'!$M$1)^($B50-'Life Cycle Cost Evaluation'!$M$4)</f>
        <v>0</v>
      </c>
      <c r="CB135" s="208">
        <f>-NPV('Life Cycle Cost Evaluation'!$M$1,CB51:CB$100)/(1+'Life Cycle Cost Evaluation'!$M$1)^($B50-'Life Cycle Cost Evaluation'!$M$4)</f>
        <v>0</v>
      </c>
      <c r="CC135" s="208">
        <f>-NPV('Life Cycle Cost Evaluation'!$M$1,CC51:CC$100)/(1+'Life Cycle Cost Evaluation'!$M$1)^($B50-'Life Cycle Cost Evaluation'!$M$4)</f>
        <v>0</v>
      </c>
      <c r="CD135" s="208">
        <f>-NPV('Life Cycle Cost Evaluation'!$M$1,CD51:CD$100)/(1+'Life Cycle Cost Evaluation'!$M$1)^($B50-'Life Cycle Cost Evaluation'!$M$4)</f>
        <v>0</v>
      </c>
      <c r="CE135" s="208">
        <f>-NPV('Life Cycle Cost Evaluation'!$M$1,CE51:CE$100)/(1+'Life Cycle Cost Evaluation'!$M$1)^($B50-'Life Cycle Cost Evaluation'!$M$4)</f>
        <v>0</v>
      </c>
      <c r="CF135" s="208">
        <f>-NPV('Life Cycle Cost Evaluation'!$M$1,CF51:CF$100)/(1+'Life Cycle Cost Evaluation'!$M$1)^($B50-'Life Cycle Cost Evaluation'!$M$4)</f>
        <v>0</v>
      </c>
      <c r="CG135" s="208">
        <f>SUM(D135:AH135)</f>
        <v>0</v>
      </c>
    </row>
    <row r="136" spans="2:85" x14ac:dyDescent="0.2">
      <c r="B136" s="86">
        <f t="shared" si="125"/>
        <v>2058</v>
      </c>
      <c r="C136" s="208"/>
      <c r="D136" s="208">
        <f>-NPV('Life Cycle Cost Evaluation'!$M$1,D52:D$100)/(1+'Life Cycle Cost Evaluation'!$M$1)^($B51-'Life Cycle Cost Evaluation'!$M$4)</f>
        <v>0</v>
      </c>
      <c r="E136" s="208">
        <f>-NPV('Life Cycle Cost Evaluation'!$M$1,E52:E$100)/(1+'Life Cycle Cost Evaluation'!$M$1)^($B51-'Life Cycle Cost Evaluation'!$M$4)</f>
        <v>0</v>
      </c>
      <c r="F136" s="208">
        <f>-NPV('Life Cycle Cost Evaluation'!$M$1,F52:F$100)/(1+'Life Cycle Cost Evaluation'!$M$1)^($B51-'Life Cycle Cost Evaluation'!$M$4)</f>
        <v>0</v>
      </c>
      <c r="G136" s="208">
        <f>-NPV('Life Cycle Cost Evaluation'!$M$1,G52:G$100)/(1+'Life Cycle Cost Evaluation'!$M$1)^($B51-'Life Cycle Cost Evaluation'!$M$4)</f>
        <v>0</v>
      </c>
      <c r="H136" s="208">
        <f>-NPV('Life Cycle Cost Evaluation'!$M$1,H52:H$100)/(1+'Life Cycle Cost Evaluation'!$M$1)^($B51-'Life Cycle Cost Evaluation'!$M$4)</f>
        <v>0</v>
      </c>
      <c r="I136" s="208">
        <f>-NPV('Life Cycle Cost Evaluation'!$M$1,I52:I$100)/(1+'Life Cycle Cost Evaluation'!$M$1)^($B51-'Life Cycle Cost Evaluation'!$M$4)</f>
        <v>0</v>
      </c>
      <c r="J136" s="208">
        <f>-NPV('Life Cycle Cost Evaluation'!$M$1,J52:J$100)/(1+'Life Cycle Cost Evaluation'!$M$1)^($B51-'Life Cycle Cost Evaluation'!$M$4)</f>
        <v>0</v>
      </c>
      <c r="K136" s="208">
        <f>-NPV('Life Cycle Cost Evaluation'!$M$1,K52:K$100)/(1+'Life Cycle Cost Evaluation'!$M$1)^($B51-'Life Cycle Cost Evaluation'!$M$4)</f>
        <v>0</v>
      </c>
      <c r="L136" s="208">
        <f>-NPV('Life Cycle Cost Evaluation'!$M$1,L52:L$100)/(1+'Life Cycle Cost Evaluation'!$M$1)^($B51-'Life Cycle Cost Evaluation'!$M$4)</f>
        <v>0</v>
      </c>
      <c r="M136" s="208">
        <f>-NPV('Life Cycle Cost Evaluation'!$M$1,M52:M$100)/(1+'Life Cycle Cost Evaluation'!$M$1)^($B51-'Life Cycle Cost Evaluation'!$M$4)</f>
        <v>0</v>
      </c>
      <c r="N136" s="208">
        <f>-NPV('Life Cycle Cost Evaluation'!$M$1,N52:N$100)/(1+'Life Cycle Cost Evaluation'!$M$1)^($B51-'Life Cycle Cost Evaluation'!$M$4)</f>
        <v>0</v>
      </c>
      <c r="O136" s="208">
        <f>-NPV('Life Cycle Cost Evaluation'!$M$1,O52:O$100)/(1+'Life Cycle Cost Evaluation'!$M$1)^($B51-'Life Cycle Cost Evaluation'!$M$4)</f>
        <v>0</v>
      </c>
      <c r="P136" s="208">
        <f>-NPV('Life Cycle Cost Evaluation'!$M$1,P52:P$100)/(1+'Life Cycle Cost Evaluation'!$M$1)^($B51-'Life Cycle Cost Evaluation'!$M$4)</f>
        <v>0</v>
      </c>
      <c r="Q136" s="208">
        <f>-NPV('Life Cycle Cost Evaluation'!$M$1,Q52:Q$100)/(1+'Life Cycle Cost Evaluation'!$M$1)^($B51-'Life Cycle Cost Evaluation'!$M$4)</f>
        <v>0</v>
      </c>
      <c r="R136" s="208">
        <f>-NPV('Life Cycle Cost Evaluation'!$M$1,R52:R$100)/(1+'Life Cycle Cost Evaluation'!$M$1)^($B51-'Life Cycle Cost Evaluation'!$M$4)</f>
        <v>0</v>
      </c>
      <c r="S136" s="208">
        <f>-NPV('Life Cycle Cost Evaluation'!$M$1,S52:S$100)/(1+'Life Cycle Cost Evaluation'!$M$1)^($B51-'Life Cycle Cost Evaluation'!$M$4)</f>
        <v>0</v>
      </c>
      <c r="T136" s="208">
        <f>-NPV('Life Cycle Cost Evaluation'!$M$1,T52:T$100)/(1+'Life Cycle Cost Evaluation'!$M$1)^($B51-'Life Cycle Cost Evaluation'!$M$4)</f>
        <v>0</v>
      </c>
      <c r="U136" s="208">
        <f>-NPV('Life Cycle Cost Evaluation'!$M$1,U52:U$100)/(1+'Life Cycle Cost Evaluation'!$M$1)^($B51-'Life Cycle Cost Evaluation'!$M$4)</f>
        <v>0</v>
      </c>
      <c r="V136" s="208">
        <f>-NPV('Life Cycle Cost Evaluation'!$M$1,V52:V$100)/(1+'Life Cycle Cost Evaluation'!$M$1)^($B51-'Life Cycle Cost Evaluation'!$M$4)</f>
        <v>0</v>
      </c>
      <c r="W136" s="208">
        <f>-NPV('Life Cycle Cost Evaluation'!$M$1,W52:W$100)/(1+'Life Cycle Cost Evaluation'!$M$1)^($B51-'Life Cycle Cost Evaluation'!$M$4)</f>
        <v>0</v>
      </c>
      <c r="X136" s="208">
        <f>-NPV('Life Cycle Cost Evaluation'!$M$1,X52:X$100)/(1+'Life Cycle Cost Evaluation'!$M$1)^($B51-'Life Cycle Cost Evaluation'!$M$4)</f>
        <v>0</v>
      </c>
      <c r="Y136" s="208">
        <f>-NPV('Life Cycle Cost Evaluation'!$M$1,Y52:Y$100)/(1+'Life Cycle Cost Evaluation'!$M$1)^($B51-'Life Cycle Cost Evaluation'!$M$4)</f>
        <v>0</v>
      </c>
      <c r="Z136" s="208">
        <f>-NPV('Life Cycle Cost Evaluation'!$M$1,Z52:Z$100)/(1+'Life Cycle Cost Evaluation'!$M$1)^($B51-'Life Cycle Cost Evaluation'!$M$4)</f>
        <v>0</v>
      </c>
      <c r="AA136" s="208">
        <f>-NPV('Life Cycle Cost Evaluation'!$M$1,AA52:AA$100)/(1+'Life Cycle Cost Evaluation'!$M$1)^($B51-'Life Cycle Cost Evaluation'!$M$4)</f>
        <v>0</v>
      </c>
      <c r="AB136" s="208">
        <f>-NPV('Life Cycle Cost Evaluation'!$M$1,AB52:AB$100)/(1+'Life Cycle Cost Evaluation'!$M$1)^($B51-'Life Cycle Cost Evaluation'!$M$4)</f>
        <v>0</v>
      </c>
      <c r="AC136" s="208">
        <f>-NPV('Life Cycle Cost Evaluation'!$M$1,AC52:AC$100)/(1+'Life Cycle Cost Evaluation'!$M$1)^($B51-'Life Cycle Cost Evaluation'!$M$4)</f>
        <v>0</v>
      </c>
      <c r="AD136" s="208">
        <f>-NPV('Life Cycle Cost Evaluation'!$M$1,AD52:AD$100)/(1+'Life Cycle Cost Evaluation'!$M$1)^($B51-'Life Cycle Cost Evaluation'!$M$4)</f>
        <v>0</v>
      </c>
      <c r="AE136" s="208">
        <f>-NPV('Life Cycle Cost Evaluation'!$M$1,AE52:AE$100)/(1+'Life Cycle Cost Evaluation'!$M$1)^($B51-'Life Cycle Cost Evaluation'!$M$4)</f>
        <v>0</v>
      </c>
      <c r="AF136" s="208">
        <f>-NPV('Life Cycle Cost Evaluation'!$M$1,AF52:AF$100)/(1+'Life Cycle Cost Evaluation'!$M$1)^($B51-'Life Cycle Cost Evaluation'!$M$4)</f>
        <v>0</v>
      </c>
      <c r="AG136" s="208">
        <f>-NPV('Life Cycle Cost Evaluation'!$M$1,AG52:AG$100)/(1+'Life Cycle Cost Evaluation'!$M$1)^($B51-'Life Cycle Cost Evaluation'!$M$4)</f>
        <v>0</v>
      </c>
      <c r="AH136" s="208">
        <f>-NPV('Life Cycle Cost Evaluation'!$M$1,AH52:AH$100)/(1+'Life Cycle Cost Evaluation'!$M$1)^($B51-'Life Cycle Cost Evaluation'!$M$4)</f>
        <v>0</v>
      </c>
      <c r="AI136" s="208">
        <f>-NPV('Life Cycle Cost Evaluation'!$M$1,AI52:AI$100)/(1+'Life Cycle Cost Evaluation'!$M$1)^($B51-'Life Cycle Cost Evaluation'!$M$4)</f>
        <v>0</v>
      </c>
      <c r="AJ136" s="208">
        <f>-NPV('Life Cycle Cost Evaluation'!$M$1,AJ52:AJ$100)/(1+'Life Cycle Cost Evaluation'!$M$1)^($B51-'Life Cycle Cost Evaluation'!$M$4)</f>
        <v>0</v>
      </c>
      <c r="AK136" s="208">
        <f>-NPV('Life Cycle Cost Evaluation'!$M$1,AK52:AK$100)/(1+'Life Cycle Cost Evaluation'!$M$1)^($B51-'Life Cycle Cost Evaluation'!$M$4)</f>
        <v>0</v>
      </c>
      <c r="AL136" s="208">
        <f>-NPV('Life Cycle Cost Evaluation'!$M$1,AL52:AL$100)/(1+'Life Cycle Cost Evaluation'!$M$1)^($B51-'Life Cycle Cost Evaluation'!$M$4)</f>
        <v>0</v>
      </c>
      <c r="AM136" s="208">
        <f>-NPV('Life Cycle Cost Evaluation'!$M$1,AM52:AM$100)/(1+'Life Cycle Cost Evaluation'!$M$1)^($B51-'Life Cycle Cost Evaluation'!$M$4)</f>
        <v>0</v>
      </c>
      <c r="AN136" s="208">
        <f>-NPV('Life Cycle Cost Evaluation'!$M$1,AN52:AN$100)/(1+'Life Cycle Cost Evaluation'!$M$1)^($B51-'Life Cycle Cost Evaluation'!$M$4)</f>
        <v>0</v>
      </c>
      <c r="AO136" s="208">
        <f>-NPV('Life Cycle Cost Evaluation'!$M$1,AO52:AO$100)/(1+'Life Cycle Cost Evaluation'!$M$1)^($B51-'Life Cycle Cost Evaluation'!$M$4)</f>
        <v>0</v>
      </c>
      <c r="AP136" s="208">
        <f>-NPV('Life Cycle Cost Evaluation'!$M$1,AP52:AP$100)/(1+'Life Cycle Cost Evaluation'!$M$1)^($B51-'Life Cycle Cost Evaluation'!$M$4)</f>
        <v>0</v>
      </c>
      <c r="AQ136" s="208">
        <f>-NPV('Life Cycle Cost Evaluation'!$M$1,AQ52:AQ$100)/(1+'Life Cycle Cost Evaluation'!$M$1)^($B51-'Life Cycle Cost Evaluation'!$M$4)</f>
        <v>0</v>
      </c>
      <c r="AR136" s="208">
        <f>-NPV('Life Cycle Cost Evaluation'!$M$1,AR52:AR$100)/(1+'Life Cycle Cost Evaluation'!$M$1)^($B51-'Life Cycle Cost Evaluation'!$M$4)</f>
        <v>0</v>
      </c>
      <c r="AS136" s="208">
        <f>-NPV('Life Cycle Cost Evaluation'!$M$1,AS52:AS$100)/(1+'Life Cycle Cost Evaluation'!$M$1)^($B51-'Life Cycle Cost Evaluation'!$M$4)</f>
        <v>0</v>
      </c>
      <c r="AT136" s="208">
        <f>-NPV('Life Cycle Cost Evaluation'!$M$1,AT52:AT$100)/(1+'Life Cycle Cost Evaluation'!$M$1)^($B51-'Life Cycle Cost Evaluation'!$M$4)</f>
        <v>0</v>
      </c>
      <c r="AU136" s="208">
        <f>-NPV('Life Cycle Cost Evaluation'!$M$1,AU52:AU$100)/(1+'Life Cycle Cost Evaluation'!$M$1)^($B51-'Life Cycle Cost Evaluation'!$M$4)</f>
        <v>0</v>
      </c>
      <c r="AV136" s="208">
        <f>-NPV('Life Cycle Cost Evaluation'!$M$1,AV52:AV$100)/(1+'Life Cycle Cost Evaluation'!$M$1)^($B51-'Life Cycle Cost Evaluation'!$M$4)</f>
        <v>0</v>
      </c>
      <c r="AW136" s="208">
        <f>-NPV('Life Cycle Cost Evaluation'!$M$1,AW52:AW$100)/(1+'Life Cycle Cost Evaluation'!$M$1)^($B51-'Life Cycle Cost Evaluation'!$M$4)</f>
        <v>0</v>
      </c>
      <c r="AX136" s="208">
        <f>-NPV('Life Cycle Cost Evaluation'!$M$1,AX52:AX$100)/(1+'Life Cycle Cost Evaluation'!$M$1)^($B51-'Life Cycle Cost Evaluation'!$M$4)</f>
        <v>0</v>
      </c>
      <c r="AY136" s="208">
        <f>-NPV('Life Cycle Cost Evaluation'!$M$1,AY52:AY$100)/(1+'Life Cycle Cost Evaluation'!$M$1)^($B51-'Life Cycle Cost Evaluation'!$M$4)</f>
        <v>0</v>
      </c>
      <c r="AZ136" s="208">
        <f>-NPV('Life Cycle Cost Evaluation'!$M$1,AZ52:AZ$100)/(1+'Life Cycle Cost Evaluation'!$M$1)^($B51-'Life Cycle Cost Evaluation'!$M$4)</f>
        <v>0</v>
      </c>
      <c r="BA136" s="208">
        <f>-NPV('Life Cycle Cost Evaluation'!$M$1,BA52:BA$100)/(1+'Life Cycle Cost Evaluation'!$M$1)^($B51-'Life Cycle Cost Evaluation'!$M$4)</f>
        <v>0</v>
      </c>
      <c r="BB136" s="208">
        <f>-NPV('Life Cycle Cost Evaluation'!$M$1,BB52:BB$100)/(1+'Life Cycle Cost Evaluation'!$M$1)^($B51-'Life Cycle Cost Evaluation'!$M$4)</f>
        <v>0</v>
      </c>
      <c r="BC136" s="208">
        <f>-NPV('Life Cycle Cost Evaluation'!$M$1,BC52:BC$100)/(1+'Life Cycle Cost Evaluation'!$M$1)^($B51-'Life Cycle Cost Evaluation'!$M$4)</f>
        <v>0</v>
      </c>
      <c r="BD136" s="208">
        <f>-NPV('Life Cycle Cost Evaluation'!$M$1,BD52:BD$100)/(1+'Life Cycle Cost Evaluation'!$M$1)^($B51-'Life Cycle Cost Evaluation'!$M$4)</f>
        <v>0</v>
      </c>
      <c r="BE136" s="208">
        <f>-NPV('Life Cycle Cost Evaluation'!$M$1,BE52:BE$100)/(1+'Life Cycle Cost Evaluation'!$M$1)^($B51-'Life Cycle Cost Evaluation'!$M$4)</f>
        <v>0</v>
      </c>
      <c r="BF136" s="208">
        <f>-NPV('Life Cycle Cost Evaluation'!$M$1,BF52:BF$100)/(1+'Life Cycle Cost Evaluation'!$M$1)^($B51-'Life Cycle Cost Evaluation'!$M$4)</f>
        <v>0</v>
      </c>
      <c r="BG136" s="208">
        <f>-NPV('Life Cycle Cost Evaluation'!$M$1,BG52:BG$100)/(1+'Life Cycle Cost Evaluation'!$M$1)^($B51-'Life Cycle Cost Evaluation'!$M$4)</f>
        <v>0</v>
      </c>
      <c r="BH136" s="208">
        <f>-NPV('Life Cycle Cost Evaluation'!$M$1,BH52:BH$100)/(1+'Life Cycle Cost Evaluation'!$M$1)^($B51-'Life Cycle Cost Evaluation'!$M$4)</f>
        <v>0</v>
      </c>
      <c r="BI136" s="208">
        <f>-NPV('Life Cycle Cost Evaluation'!$M$1,BI52:BI$100)/(1+'Life Cycle Cost Evaluation'!$M$1)^($B51-'Life Cycle Cost Evaluation'!$M$4)</f>
        <v>0</v>
      </c>
      <c r="BJ136" s="208">
        <f>-NPV('Life Cycle Cost Evaluation'!$M$1,BJ52:BJ$100)/(1+'Life Cycle Cost Evaluation'!$M$1)^($B51-'Life Cycle Cost Evaluation'!$M$4)</f>
        <v>0</v>
      </c>
      <c r="BK136" s="208">
        <f>-NPV('Life Cycle Cost Evaluation'!$M$1,BK52:BK$100)/(1+'Life Cycle Cost Evaluation'!$M$1)^($B51-'Life Cycle Cost Evaluation'!$M$4)</f>
        <v>0</v>
      </c>
      <c r="BL136" s="208">
        <f>-NPV('Life Cycle Cost Evaluation'!$M$1,BL52:BL$100)/(1+'Life Cycle Cost Evaluation'!$M$1)^($B51-'Life Cycle Cost Evaluation'!$M$4)</f>
        <v>0</v>
      </c>
      <c r="BM136" s="208">
        <f>-NPV('Life Cycle Cost Evaluation'!$M$1,BM52:BM$100)/(1+'Life Cycle Cost Evaluation'!$M$1)^($B51-'Life Cycle Cost Evaluation'!$M$4)</f>
        <v>0</v>
      </c>
      <c r="BN136" s="208">
        <f>-NPV('Life Cycle Cost Evaluation'!$M$1,BN52:BN$100)/(1+'Life Cycle Cost Evaluation'!$M$1)^($B51-'Life Cycle Cost Evaluation'!$M$4)</f>
        <v>0</v>
      </c>
      <c r="BO136" s="208">
        <f>-NPV('Life Cycle Cost Evaluation'!$M$1,BO52:BO$100)/(1+'Life Cycle Cost Evaluation'!$M$1)^($B51-'Life Cycle Cost Evaluation'!$M$4)</f>
        <v>0</v>
      </c>
      <c r="BP136" s="208">
        <f>-NPV('Life Cycle Cost Evaluation'!$M$1,BP52:BP$100)/(1+'Life Cycle Cost Evaluation'!$M$1)^($B51-'Life Cycle Cost Evaluation'!$M$4)</f>
        <v>0</v>
      </c>
      <c r="BQ136" s="208">
        <f>-NPV('Life Cycle Cost Evaluation'!$M$1,BQ52:BQ$100)/(1+'Life Cycle Cost Evaluation'!$M$1)^($B51-'Life Cycle Cost Evaluation'!$M$4)</f>
        <v>0</v>
      </c>
      <c r="BR136" s="208">
        <f>-NPV('Life Cycle Cost Evaluation'!$M$1,BR52:BR$100)/(1+'Life Cycle Cost Evaluation'!$M$1)^($B51-'Life Cycle Cost Evaluation'!$M$4)</f>
        <v>0</v>
      </c>
      <c r="BS136" s="208">
        <f>-NPV('Life Cycle Cost Evaluation'!$M$1,BS52:BS$100)/(1+'Life Cycle Cost Evaluation'!$M$1)^($B51-'Life Cycle Cost Evaluation'!$M$4)</f>
        <v>0</v>
      </c>
      <c r="BT136" s="208">
        <f>-NPV('Life Cycle Cost Evaluation'!$M$1,BT52:BT$100)/(1+'Life Cycle Cost Evaluation'!$M$1)^($B51-'Life Cycle Cost Evaluation'!$M$4)</f>
        <v>0</v>
      </c>
      <c r="BU136" s="208">
        <f>-NPV('Life Cycle Cost Evaluation'!$M$1,BU52:BU$100)/(1+'Life Cycle Cost Evaluation'!$M$1)^($B51-'Life Cycle Cost Evaluation'!$M$4)</f>
        <v>0</v>
      </c>
      <c r="BV136" s="208">
        <f>-NPV('Life Cycle Cost Evaluation'!$M$1,BV52:BV$100)/(1+'Life Cycle Cost Evaluation'!$M$1)^($B51-'Life Cycle Cost Evaluation'!$M$4)</f>
        <v>0</v>
      </c>
      <c r="BW136" s="208">
        <f>-NPV('Life Cycle Cost Evaluation'!$M$1,BW52:BW$100)/(1+'Life Cycle Cost Evaluation'!$M$1)^($B51-'Life Cycle Cost Evaluation'!$M$4)</f>
        <v>0</v>
      </c>
      <c r="BX136" s="208">
        <f>-NPV('Life Cycle Cost Evaluation'!$M$1,BX52:BX$100)/(1+'Life Cycle Cost Evaluation'!$M$1)^($B51-'Life Cycle Cost Evaluation'!$M$4)</f>
        <v>0</v>
      </c>
      <c r="BY136" s="208">
        <f>-NPV('Life Cycle Cost Evaluation'!$M$1,BY52:BY$100)/(1+'Life Cycle Cost Evaluation'!$M$1)^($B51-'Life Cycle Cost Evaluation'!$M$4)</f>
        <v>0</v>
      </c>
      <c r="BZ136" s="208">
        <f>-NPV('Life Cycle Cost Evaluation'!$M$1,BZ52:BZ$100)/(1+'Life Cycle Cost Evaluation'!$M$1)^($B51-'Life Cycle Cost Evaluation'!$M$4)</f>
        <v>0</v>
      </c>
      <c r="CA136" s="208">
        <f>-NPV('Life Cycle Cost Evaluation'!$M$1,CA52:CA$100)/(1+'Life Cycle Cost Evaluation'!$M$1)^($B51-'Life Cycle Cost Evaluation'!$M$4)</f>
        <v>0</v>
      </c>
      <c r="CB136" s="208">
        <f>-NPV('Life Cycle Cost Evaluation'!$M$1,CB52:CB$100)/(1+'Life Cycle Cost Evaluation'!$M$1)^($B51-'Life Cycle Cost Evaluation'!$M$4)</f>
        <v>0</v>
      </c>
      <c r="CC136" s="208">
        <f>-NPV('Life Cycle Cost Evaluation'!$M$1,CC52:CC$100)/(1+'Life Cycle Cost Evaluation'!$M$1)^($B51-'Life Cycle Cost Evaluation'!$M$4)</f>
        <v>0</v>
      </c>
      <c r="CD136" s="208">
        <f>-NPV('Life Cycle Cost Evaluation'!$M$1,CD52:CD$100)/(1+'Life Cycle Cost Evaluation'!$M$1)^($B51-'Life Cycle Cost Evaluation'!$M$4)</f>
        <v>0</v>
      </c>
      <c r="CE136" s="208">
        <f>-NPV('Life Cycle Cost Evaluation'!$M$1,CE52:CE$100)/(1+'Life Cycle Cost Evaluation'!$M$1)^($B51-'Life Cycle Cost Evaluation'!$M$4)</f>
        <v>0</v>
      </c>
      <c r="CF136" s="208">
        <f>-NPV('Life Cycle Cost Evaluation'!$M$1,CF52:CF$100)/(1+'Life Cycle Cost Evaluation'!$M$1)^($B51-'Life Cycle Cost Evaluation'!$M$4)</f>
        <v>0</v>
      </c>
      <c r="CG136" s="208">
        <f>SUM(D136:AI136)</f>
        <v>0</v>
      </c>
    </row>
    <row r="137" spans="2:85" x14ac:dyDescent="0.2">
      <c r="B137" s="86">
        <f t="shared" si="125"/>
        <v>2059</v>
      </c>
      <c r="C137" s="208"/>
      <c r="D137" s="208">
        <f>-NPV('Life Cycle Cost Evaluation'!$M$1,D53:D$100)/(1+'Life Cycle Cost Evaluation'!$M$1)^($B52-'Life Cycle Cost Evaluation'!$M$4)</f>
        <v>0</v>
      </c>
      <c r="E137" s="208">
        <f>-NPV('Life Cycle Cost Evaluation'!$M$1,E53:E$100)/(1+'Life Cycle Cost Evaluation'!$M$1)^($B52-'Life Cycle Cost Evaluation'!$M$4)</f>
        <v>0</v>
      </c>
      <c r="F137" s="208">
        <f>-NPV('Life Cycle Cost Evaluation'!$M$1,F53:F$100)/(1+'Life Cycle Cost Evaluation'!$M$1)^($B52-'Life Cycle Cost Evaluation'!$M$4)</f>
        <v>0</v>
      </c>
      <c r="G137" s="208">
        <f>-NPV('Life Cycle Cost Evaluation'!$M$1,G53:G$100)/(1+'Life Cycle Cost Evaluation'!$M$1)^($B52-'Life Cycle Cost Evaluation'!$M$4)</f>
        <v>0</v>
      </c>
      <c r="H137" s="208">
        <f>-NPV('Life Cycle Cost Evaluation'!$M$1,H53:H$100)/(1+'Life Cycle Cost Evaluation'!$M$1)^($B52-'Life Cycle Cost Evaluation'!$M$4)</f>
        <v>0</v>
      </c>
      <c r="I137" s="208">
        <f>-NPV('Life Cycle Cost Evaluation'!$M$1,I53:I$100)/(1+'Life Cycle Cost Evaluation'!$M$1)^($B52-'Life Cycle Cost Evaluation'!$M$4)</f>
        <v>0</v>
      </c>
      <c r="J137" s="208">
        <f>-NPV('Life Cycle Cost Evaluation'!$M$1,J53:J$100)/(1+'Life Cycle Cost Evaluation'!$M$1)^($B52-'Life Cycle Cost Evaluation'!$M$4)</f>
        <v>0</v>
      </c>
      <c r="K137" s="208">
        <f>-NPV('Life Cycle Cost Evaluation'!$M$1,K53:K$100)/(1+'Life Cycle Cost Evaluation'!$M$1)^($B52-'Life Cycle Cost Evaluation'!$M$4)</f>
        <v>0</v>
      </c>
      <c r="L137" s="208">
        <f>-NPV('Life Cycle Cost Evaluation'!$M$1,L53:L$100)/(1+'Life Cycle Cost Evaluation'!$M$1)^($B52-'Life Cycle Cost Evaluation'!$M$4)</f>
        <v>0</v>
      </c>
      <c r="M137" s="208">
        <f>-NPV('Life Cycle Cost Evaluation'!$M$1,M53:M$100)/(1+'Life Cycle Cost Evaluation'!$M$1)^($B52-'Life Cycle Cost Evaluation'!$M$4)</f>
        <v>0</v>
      </c>
      <c r="N137" s="208">
        <f>-NPV('Life Cycle Cost Evaluation'!$M$1,N53:N$100)/(1+'Life Cycle Cost Evaluation'!$M$1)^($B52-'Life Cycle Cost Evaluation'!$M$4)</f>
        <v>0</v>
      </c>
      <c r="O137" s="208">
        <f>-NPV('Life Cycle Cost Evaluation'!$M$1,O53:O$100)/(1+'Life Cycle Cost Evaluation'!$M$1)^($B52-'Life Cycle Cost Evaluation'!$M$4)</f>
        <v>0</v>
      </c>
      <c r="P137" s="208">
        <f>-NPV('Life Cycle Cost Evaluation'!$M$1,P53:P$100)/(1+'Life Cycle Cost Evaluation'!$M$1)^($B52-'Life Cycle Cost Evaluation'!$M$4)</f>
        <v>0</v>
      </c>
      <c r="Q137" s="208">
        <f>-NPV('Life Cycle Cost Evaluation'!$M$1,Q53:Q$100)/(1+'Life Cycle Cost Evaluation'!$M$1)^($B52-'Life Cycle Cost Evaluation'!$M$4)</f>
        <v>0</v>
      </c>
      <c r="R137" s="208">
        <f>-NPV('Life Cycle Cost Evaluation'!$M$1,R53:R$100)/(1+'Life Cycle Cost Evaluation'!$M$1)^($B52-'Life Cycle Cost Evaluation'!$M$4)</f>
        <v>0</v>
      </c>
      <c r="S137" s="208">
        <f>-NPV('Life Cycle Cost Evaluation'!$M$1,S53:S$100)/(1+'Life Cycle Cost Evaluation'!$M$1)^($B52-'Life Cycle Cost Evaluation'!$M$4)</f>
        <v>0</v>
      </c>
      <c r="T137" s="208">
        <f>-NPV('Life Cycle Cost Evaluation'!$M$1,T53:T$100)/(1+'Life Cycle Cost Evaluation'!$M$1)^($B52-'Life Cycle Cost Evaluation'!$M$4)</f>
        <v>0</v>
      </c>
      <c r="U137" s="208">
        <f>-NPV('Life Cycle Cost Evaluation'!$M$1,U53:U$100)/(1+'Life Cycle Cost Evaluation'!$M$1)^($B52-'Life Cycle Cost Evaluation'!$M$4)</f>
        <v>0</v>
      </c>
      <c r="V137" s="208">
        <f>-NPV('Life Cycle Cost Evaluation'!$M$1,V53:V$100)/(1+'Life Cycle Cost Evaluation'!$M$1)^($B52-'Life Cycle Cost Evaluation'!$M$4)</f>
        <v>0</v>
      </c>
      <c r="W137" s="208">
        <f>-NPV('Life Cycle Cost Evaluation'!$M$1,W53:W$100)/(1+'Life Cycle Cost Evaluation'!$M$1)^($B52-'Life Cycle Cost Evaluation'!$M$4)</f>
        <v>0</v>
      </c>
      <c r="X137" s="208">
        <f>-NPV('Life Cycle Cost Evaluation'!$M$1,X53:X$100)/(1+'Life Cycle Cost Evaluation'!$M$1)^($B52-'Life Cycle Cost Evaluation'!$M$4)</f>
        <v>0</v>
      </c>
      <c r="Y137" s="208">
        <f>-NPV('Life Cycle Cost Evaluation'!$M$1,Y53:Y$100)/(1+'Life Cycle Cost Evaluation'!$M$1)^($B52-'Life Cycle Cost Evaluation'!$M$4)</f>
        <v>0</v>
      </c>
      <c r="Z137" s="208">
        <f>-NPV('Life Cycle Cost Evaluation'!$M$1,Z53:Z$100)/(1+'Life Cycle Cost Evaluation'!$M$1)^($B52-'Life Cycle Cost Evaluation'!$M$4)</f>
        <v>0</v>
      </c>
      <c r="AA137" s="208">
        <f>-NPV('Life Cycle Cost Evaluation'!$M$1,AA53:AA$100)/(1+'Life Cycle Cost Evaluation'!$M$1)^($B52-'Life Cycle Cost Evaluation'!$M$4)</f>
        <v>0</v>
      </c>
      <c r="AB137" s="208">
        <f>-NPV('Life Cycle Cost Evaluation'!$M$1,AB53:AB$100)/(1+'Life Cycle Cost Evaluation'!$M$1)^($B52-'Life Cycle Cost Evaluation'!$M$4)</f>
        <v>0</v>
      </c>
      <c r="AC137" s="208">
        <f>-NPV('Life Cycle Cost Evaluation'!$M$1,AC53:AC$100)/(1+'Life Cycle Cost Evaluation'!$M$1)^($B52-'Life Cycle Cost Evaluation'!$M$4)</f>
        <v>0</v>
      </c>
      <c r="AD137" s="208">
        <f>-NPV('Life Cycle Cost Evaluation'!$M$1,AD53:AD$100)/(1+'Life Cycle Cost Evaluation'!$M$1)^($B52-'Life Cycle Cost Evaluation'!$M$4)</f>
        <v>0</v>
      </c>
      <c r="AE137" s="208">
        <f>-NPV('Life Cycle Cost Evaluation'!$M$1,AE53:AE$100)/(1+'Life Cycle Cost Evaluation'!$M$1)^($B52-'Life Cycle Cost Evaluation'!$M$4)</f>
        <v>0</v>
      </c>
      <c r="AF137" s="208">
        <f>-NPV('Life Cycle Cost Evaluation'!$M$1,AF53:AF$100)/(1+'Life Cycle Cost Evaluation'!$M$1)^($B52-'Life Cycle Cost Evaluation'!$M$4)</f>
        <v>0</v>
      </c>
      <c r="AG137" s="208">
        <f>-NPV('Life Cycle Cost Evaluation'!$M$1,AG53:AG$100)/(1+'Life Cycle Cost Evaluation'!$M$1)^($B52-'Life Cycle Cost Evaluation'!$M$4)</f>
        <v>0</v>
      </c>
      <c r="AH137" s="208">
        <f>-NPV('Life Cycle Cost Evaluation'!$M$1,AH53:AH$100)/(1+'Life Cycle Cost Evaluation'!$M$1)^($B52-'Life Cycle Cost Evaluation'!$M$4)</f>
        <v>0</v>
      </c>
      <c r="AI137" s="208">
        <f>-NPV('Life Cycle Cost Evaluation'!$M$1,AI53:AI$100)/(1+'Life Cycle Cost Evaluation'!$M$1)^($B52-'Life Cycle Cost Evaluation'!$M$4)</f>
        <v>0</v>
      </c>
      <c r="AJ137" s="208">
        <f>-NPV('Life Cycle Cost Evaluation'!$M$1,AJ53:AJ$100)/(1+'Life Cycle Cost Evaluation'!$M$1)^($B52-'Life Cycle Cost Evaluation'!$M$4)</f>
        <v>0</v>
      </c>
      <c r="AK137" s="208">
        <f>-NPV('Life Cycle Cost Evaluation'!$M$1,AK53:AK$100)/(1+'Life Cycle Cost Evaluation'!$M$1)^($B52-'Life Cycle Cost Evaluation'!$M$4)</f>
        <v>0</v>
      </c>
      <c r="AL137" s="208">
        <f>-NPV('Life Cycle Cost Evaluation'!$M$1,AL53:AL$100)/(1+'Life Cycle Cost Evaluation'!$M$1)^($B52-'Life Cycle Cost Evaluation'!$M$4)</f>
        <v>0</v>
      </c>
      <c r="AM137" s="208">
        <f>-NPV('Life Cycle Cost Evaluation'!$M$1,AM53:AM$100)/(1+'Life Cycle Cost Evaluation'!$M$1)^($B52-'Life Cycle Cost Evaluation'!$M$4)</f>
        <v>0</v>
      </c>
      <c r="AN137" s="208">
        <f>-NPV('Life Cycle Cost Evaluation'!$M$1,AN53:AN$100)/(1+'Life Cycle Cost Evaluation'!$M$1)^($B52-'Life Cycle Cost Evaluation'!$M$4)</f>
        <v>0</v>
      </c>
      <c r="AO137" s="208">
        <f>-NPV('Life Cycle Cost Evaluation'!$M$1,AO53:AO$100)/(1+'Life Cycle Cost Evaluation'!$M$1)^($B52-'Life Cycle Cost Evaluation'!$M$4)</f>
        <v>0</v>
      </c>
      <c r="AP137" s="208">
        <f>-NPV('Life Cycle Cost Evaluation'!$M$1,AP53:AP$100)/(1+'Life Cycle Cost Evaluation'!$M$1)^($B52-'Life Cycle Cost Evaluation'!$M$4)</f>
        <v>0</v>
      </c>
      <c r="AQ137" s="208">
        <f>-NPV('Life Cycle Cost Evaluation'!$M$1,AQ53:AQ$100)/(1+'Life Cycle Cost Evaluation'!$M$1)^($B52-'Life Cycle Cost Evaluation'!$M$4)</f>
        <v>0</v>
      </c>
      <c r="AR137" s="208">
        <f>-NPV('Life Cycle Cost Evaluation'!$M$1,AR53:AR$100)/(1+'Life Cycle Cost Evaluation'!$M$1)^($B52-'Life Cycle Cost Evaluation'!$M$4)</f>
        <v>0</v>
      </c>
      <c r="AS137" s="208">
        <f>-NPV('Life Cycle Cost Evaluation'!$M$1,AS53:AS$100)/(1+'Life Cycle Cost Evaluation'!$M$1)^($B52-'Life Cycle Cost Evaluation'!$M$4)</f>
        <v>0</v>
      </c>
      <c r="AT137" s="208">
        <f>-NPV('Life Cycle Cost Evaluation'!$M$1,AT53:AT$100)/(1+'Life Cycle Cost Evaluation'!$M$1)^($B52-'Life Cycle Cost Evaluation'!$M$4)</f>
        <v>0</v>
      </c>
      <c r="AU137" s="208">
        <f>-NPV('Life Cycle Cost Evaluation'!$M$1,AU53:AU$100)/(1+'Life Cycle Cost Evaluation'!$M$1)^($B52-'Life Cycle Cost Evaluation'!$M$4)</f>
        <v>0</v>
      </c>
      <c r="AV137" s="208">
        <f>-NPV('Life Cycle Cost Evaluation'!$M$1,AV53:AV$100)/(1+'Life Cycle Cost Evaluation'!$M$1)^($B52-'Life Cycle Cost Evaluation'!$M$4)</f>
        <v>0</v>
      </c>
      <c r="AW137" s="208">
        <f>-NPV('Life Cycle Cost Evaluation'!$M$1,AW53:AW$100)/(1+'Life Cycle Cost Evaluation'!$M$1)^($B52-'Life Cycle Cost Evaluation'!$M$4)</f>
        <v>0</v>
      </c>
      <c r="AX137" s="208">
        <f>-NPV('Life Cycle Cost Evaluation'!$M$1,AX53:AX$100)/(1+'Life Cycle Cost Evaluation'!$M$1)^($B52-'Life Cycle Cost Evaluation'!$M$4)</f>
        <v>0</v>
      </c>
      <c r="AY137" s="208">
        <f>-NPV('Life Cycle Cost Evaluation'!$M$1,AY53:AY$100)/(1+'Life Cycle Cost Evaluation'!$M$1)^($B52-'Life Cycle Cost Evaluation'!$M$4)</f>
        <v>0</v>
      </c>
      <c r="AZ137" s="208">
        <f>-NPV('Life Cycle Cost Evaluation'!$M$1,AZ53:AZ$100)/(1+'Life Cycle Cost Evaluation'!$M$1)^($B52-'Life Cycle Cost Evaluation'!$M$4)</f>
        <v>0</v>
      </c>
      <c r="BA137" s="208">
        <f>-NPV('Life Cycle Cost Evaluation'!$M$1,BA53:BA$100)/(1+'Life Cycle Cost Evaluation'!$M$1)^($B52-'Life Cycle Cost Evaluation'!$M$4)</f>
        <v>0</v>
      </c>
      <c r="BB137" s="208">
        <f>-NPV('Life Cycle Cost Evaluation'!$M$1,BB53:BB$100)/(1+'Life Cycle Cost Evaluation'!$M$1)^($B52-'Life Cycle Cost Evaluation'!$M$4)</f>
        <v>0</v>
      </c>
      <c r="BC137" s="208">
        <f>-NPV('Life Cycle Cost Evaluation'!$M$1,BC53:BC$100)/(1+'Life Cycle Cost Evaluation'!$M$1)^($B52-'Life Cycle Cost Evaluation'!$M$4)</f>
        <v>0</v>
      </c>
      <c r="BD137" s="208">
        <f>-NPV('Life Cycle Cost Evaluation'!$M$1,BD53:BD$100)/(1+'Life Cycle Cost Evaluation'!$M$1)^($B52-'Life Cycle Cost Evaluation'!$M$4)</f>
        <v>0</v>
      </c>
      <c r="BE137" s="208">
        <f>-NPV('Life Cycle Cost Evaluation'!$M$1,BE53:BE$100)/(1+'Life Cycle Cost Evaluation'!$M$1)^($B52-'Life Cycle Cost Evaluation'!$M$4)</f>
        <v>0</v>
      </c>
      <c r="BF137" s="208">
        <f>-NPV('Life Cycle Cost Evaluation'!$M$1,BF53:BF$100)/(1+'Life Cycle Cost Evaluation'!$M$1)^($B52-'Life Cycle Cost Evaluation'!$M$4)</f>
        <v>0</v>
      </c>
      <c r="BG137" s="208">
        <f>-NPV('Life Cycle Cost Evaluation'!$M$1,BG53:BG$100)/(1+'Life Cycle Cost Evaluation'!$M$1)^($B52-'Life Cycle Cost Evaluation'!$M$4)</f>
        <v>0</v>
      </c>
      <c r="BH137" s="208">
        <f>-NPV('Life Cycle Cost Evaluation'!$M$1,BH53:BH$100)/(1+'Life Cycle Cost Evaluation'!$M$1)^($B52-'Life Cycle Cost Evaluation'!$M$4)</f>
        <v>0</v>
      </c>
      <c r="BI137" s="208">
        <f>-NPV('Life Cycle Cost Evaluation'!$M$1,BI53:BI$100)/(1+'Life Cycle Cost Evaluation'!$M$1)^($B52-'Life Cycle Cost Evaluation'!$M$4)</f>
        <v>0</v>
      </c>
      <c r="BJ137" s="208">
        <f>-NPV('Life Cycle Cost Evaluation'!$M$1,BJ53:BJ$100)/(1+'Life Cycle Cost Evaluation'!$M$1)^($B52-'Life Cycle Cost Evaluation'!$M$4)</f>
        <v>0</v>
      </c>
      <c r="BK137" s="208">
        <f>-NPV('Life Cycle Cost Evaluation'!$M$1,BK53:BK$100)/(1+'Life Cycle Cost Evaluation'!$M$1)^($B52-'Life Cycle Cost Evaluation'!$M$4)</f>
        <v>0</v>
      </c>
      <c r="BL137" s="208">
        <f>-NPV('Life Cycle Cost Evaluation'!$M$1,BL53:BL$100)/(1+'Life Cycle Cost Evaluation'!$M$1)^($B52-'Life Cycle Cost Evaluation'!$M$4)</f>
        <v>0</v>
      </c>
      <c r="BM137" s="208">
        <f>-NPV('Life Cycle Cost Evaluation'!$M$1,BM53:BM$100)/(1+'Life Cycle Cost Evaluation'!$M$1)^($B52-'Life Cycle Cost Evaluation'!$M$4)</f>
        <v>0</v>
      </c>
      <c r="BN137" s="208">
        <f>-NPV('Life Cycle Cost Evaluation'!$M$1,BN53:BN$100)/(1+'Life Cycle Cost Evaluation'!$M$1)^($B52-'Life Cycle Cost Evaluation'!$M$4)</f>
        <v>0</v>
      </c>
      <c r="BO137" s="208">
        <f>-NPV('Life Cycle Cost Evaluation'!$M$1,BO53:BO$100)/(1+'Life Cycle Cost Evaluation'!$M$1)^($B52-'Life Cycle Cost Evaluation'!$M$4)</f>
        <v>0</v>
      </c>
      <c r="BP137" s="208">
        <f>-NPV('Life Cycle Cost Evaluation'!$M$1,BP53:BP$100)/(1+'Life Cycle Cost Evaluation'!$M$1)^($B52-'Life Cycle Cost Evaluation'!$M$4)</f>
        <v>0</v>
      </c>
      <c r="BQ137" s="208">
        <f>-NPV('Life Cycle Cost Evaluation'!$M$1,BQ53:BQ$100)/(1+'Life Cycle Cost Evaluation'!$M$1)^($B52-'Life Cycle Cost Evaluation'!$M$4)</f>
        <v>0</v>
      </c>
      <c r="BR137" s="208">
        <f>-NPV('Life Cycle Cost Evaluation'!$M$1,BR53:BR$100)/(1+'Life Cycle Cost Evaluation'!$M$1)^($B52-'Life Cycle Cost Evaluation'!$M$4)</f>
        <v>0</v>
      </c>
      <c r="BS137" s="208">
        <f>-NPV('Life Cycle Cost Evaluation'!$M$1,BS53:BS$100)/(1+'Life Cycle Cost Evaluation'!$M$1)^($B52-'Life Cycle Cost Evaluation'!$M$4)</f>
        <v>0</v>
      </c>
      <c r="BT137" s="208">
        <f>-NPV('Life Cycle Cost Evaluation'!$M$1,BT53:BT$100)/(1+'Life Cycle Cost Evaluation'!$M$1)^($B52-'Life Cycle Cost Evaluation'!$M$4)</f>
        <v>0</v>
      </c>
      <c r="BU137" s="208">
        <f>-NPV('Life Cycle Cost Evaluation'!$M$1,BU53:BU$100)/(1+'Life Cycle Cost Evaluation'!$M$1)^($B52-'Life Cycle Cost Evaluation'!$M$4)</f>
        <v>0</v>
      </c>
      <c r="BV137" s="208">
        <f>-NPV('Life Cycle Cost Evaluation'!$M$1,BV53:BV$100)/(1+'Life Cycle Cost Evaluation'!$M$1)^($B52-'Life Cycle Cost Evaluation'!$M$4)</f>
        <v>0</v>
      </c>
      <c r="BW137" s="208">
        <f>-NPV('Life Cycle Cost Evaluation'!$M$1,BW53:BW$100)/(1+'Life Cycle Cost Evaluation'!$M$1)^($B52-'Life Cycle Cost Evaluation'!$M$4)</f>
        <v>0</v>
      </c>
      <c r="BX137" s="208">
        <f>-NPV('Life Cycle Cost Evaluation'!$M$1,BX53:BX$100)/(1+'Life Cycle Cost Evaluation'!$M$1)^($B52-'Life Cycle Cost Evaluation'!$M$4)</f>
        <v>0</v>
      </c>
      <c r="BY137" s="208">
        <f>-NPV('Life Cycle Cost Evaluation'!$M$1,BY53:BY$100)/(1+'Life Cycle Cost Evaluation'!$M$1)^($B52-'Life Cycle Cost Evaluation'!$M$4)</f>
        <v>0</v>
      </c>
      <c r="BZ137" s="208">
        <f>-NPV('Life Cycle Cost Evaluation'!$M$1,BZ53:BZ$100)/(1+'Life Cycle Cost Evaluation'!$M$1)^($B52-'Life Cycle Cost Evaluation'!$M$4)</f>
        <v>0</v>
      </c>
      <c r="CA137" s="208">
        <f>-NPV('Life Cycle Cost Evaluation'!$M$1,CA53:CA$100)/(1+'Life Cycle Cost Evaluation'!$M$1)^($B52-'Life Cycle Cost Evaluation'!$M$4)</f>
        <v>0</v>
      </c>
      <c r="CB137" s="208">
        <f>-NPV('Life Cycle Cost Evaluation'!$M$1,CB53:CB$100)/(1+'Life Cycle Cost Evaluation'!$M$1)^($B52-'Life Cycle Cost Evaluation'!$M$4)</f>
        <v>0</v>
      </c>
      <c r="CC137" s="208">
        <f>-NPV('Life Cycle Cost Evaluation'!$M$1,CC53:CC$100)/(1+'Life Cycle Cost Evaluation'!$M$1)^($B52-'Life Cycle Cost Evaluation'!$M$4)</f>
        <v>0</v>
      </c>
      <c r="CD137" s="208">
        <f>-NPV('Life Cycle Cost Evaluation'!$M$1,CD53:CD$100)/(1+'Life Cycle Cost Evaluation'!$M$1)^($B52-'Life Cycle Cost Evaluation'!$M$4)</f>
        <v>0</v>
      </c>
      <c r="CE137" s="208">
        <f>-NPV('Life Cycle Cost Evaluation'!$M$1,CE53:CE$100)/(1+'Life Cycle Cost Evaluation'!$M$1)^($B52-'Life Cycle Cost Evaluation'!$M$4)</f>
        <v>0</v>
      </c>
      <c r="CF137" s="208">
        <f>-NPV('Life Cycle Cost Evaluation'!$M$1,CF53:CF$100)/(1+'Life Cycle Cost Evaluation'!$M$1)^($B52-'Life Cycle Cost Evaluation'!$M$4)</f>
        <v>0</v>
      </c>
      <c r="CG137" s="208">
        <f>SUM(D137:AJ137)</f>
        <v>0</v>
      </c>
    </row>
    <row r="138" spans="2:85" x14ac:dyDescent="0.2">
      <c r="B138" s="86">
        <f t="shared" si="125"/>
        <v>2060</v>
      </c>
      <c r="C138" s="208"/>
      <c r="D138" s="208">
        <f>-NPV('Life Cycle Cost Evaluation'!$M$1,D54:D$100)/(1+'Life Cycle Cost Evaluation'!$M$1)^($B53-'Life Cycle Cost Evaluation'!$M$4)</f>
        <v>0</v>
      </c>
      <c r="E138" s="208">
        <f>-NPV('Life Cycle Cost Evaluation'!$M$1,E54:E$100)/(1+'Life Cycle Cost Evaluation'!$M$1)^($B53-'Life Cycle Cost Evaluation'!$M$4)</f>
        <v>0</v>
      </c>
      <c r="F138" s="208">
        <f>-NPV('Life Cycle Cost Evaluation'!$M$1,F54:F$100)/(1+'Life Cycle Cost Evaluation'!$M$1)^($B53-'Life Cycle Cost Evaluation'!$M$4)</f>
        <v>0</v>
      </c>
      <c r="G138" s="208">
        <f>-NPV('Life Cycle Cost Evaluation'!$M$1,G54:G$100)/(1+'Life Cycle Cost Evaluation'!$M$1)^($B53-'Life Cycle Cost Evaluation'!$M$4)</f>
        <v>0</v>
      </c>
      <c r="H138" s="208">
        <f>-NPV('Life Cycle Cost Evaluation'!$M$1,H54:H$100)/(1+'Life Cycle Cost Evaluation'!$M$1)^($B53-'Life Cycle Cost Evaluation'!$M$4)</f>
        <v>0</v>
      </c>
      <c r="I138" s="208">
        <f>-NPV('Life Cycle Cost Evaluation'!$M$1,I54:I$100)/(1+'Life Cycle Cost Evaluation'!$M$1)^($B53-'Life Cycle Cost Evaluation'!$M$4)</f>
        <v>0</v>
      </c>
      <c r="J138" s="208">
        <f>-NPV('Life Cycle Cost Evaluation'!$M$1,J54:J$100)/(1+'Life Cycle Cost Evaluation'!$M$1)^($B53-'Life Cycle Cost Evaluation'!$M$4)</f>
        <v>0</v>
      </c>
      <c r="K138" s="208">
        <f>-NPV('Life Cycle Cost Evaluation'!$M$1,K54:K$100)/(1+'Life Cycle Cost Evaluation'!$M$1)^($B53-'Life Cycle Cost Evaluation'!$M$4)</f>
        <v>0</v>
      </c>
      <c r="L138" s="208">
        <f>-NPV('Life Cycle Cost Evaluation'!$M$1,L54:L$100)/(1+'Life Cycle Cost Evaluation'!$M$1)^($B53-'Life Cycle Cost Evaluation'!$M$4)</f>
        <v>0</v>
      </c>
      <c r="M138" s="208">
        <f>-NPV('Life Cycle Cost Evaluation'!$M$1,M54:M$100)/(1+'Life Cycle Cost Evaluation'!$M$1)^($B53-'Life Cycle Cost Evaluation'!$M$4)</f>
        <v>0</v>
      </c>
      <c r="N138" s="208">
        <f>-NPV('Life Cycle Cost Evaluation'!$M$1,N54:N$100)/(1+'Life Cycle Cost Evaluation'!$M$1)^($B53-'Life Cycle Cost Evaluation'!$M$4)</f>
        <v>0</v>
      </c>
      <c r="O138" s="208">
        <f>-NPV('Life Cycle Cost Evaluation'!$M$1,O54:O$100)/(1+'Life Cycle Cost Evaluation'!$M$1)^($B53-'Life Cycle Cost Evaluation'!$M$4)</f>
        <v>0</v>
      </c>
      <c r="P138" s="208">
        <f>-NPV('Life Cycle Cost Evaluation'!$M$1,P54:P$100)/(1+'Life Cycle Cost Evaluation'!$M$1)^($B53-'Life Cycle Cost Evaluation'!$M$4)</f>
        <v>0</v>
      </c>
      <c r="Q138" s="208">
        <f>-NPV('Life Cycle Cost Evaluation'!$M$1,Q54:Q$100)/(1+'Life Cycle Cost Evaluation'!$M$1)^($B53-'Life Cycle Cost Evaluation'!$M$4)</f>
        <v>0</v>
      </c>
      <c r="R138" s="208">
        <f>-NPV('Life Cycle Cost Evaluation'!$M$1,R54:R$100)/(1+'Life Cycle Cost Evaluation'!$M$1)^($B53-'Life Cycle Cost Evaluation'!$M$4)</f>
        <v>0</v>
      </c>
      <c r="S138" s="208">
        <f>-NPV('Life Cycle Cost Evaluation'!$M$1,S54:S$100)/(1+'Life Cycle Cost Evaluation'!$M$1)^($B53-'Life Cycle Cost Evaluation'!$M$4)</f>
        <v>0</v>
      </c>
      <c r="T138" s="208">
        <f>-NPV('Life Cycle Cost Evaluation'!$M$1,T54:T$100)/(1+'Life Cycle Cost Evaluation'!$M$1)^($B53-'Life Cycle Cost Evaluation'!$M$4)</f>
        <v>0</v>
      </c>
      <c r="U138" s="208">
        <f>-NPV('Life Cycle Cost Evaluation'!$M$1,U54:U$100)/(1+'Life Cycle Cost Evaluation'!$M$1)^($B53-'Life Cycle Cost Evaluation'!$M$4)</f>
        <v>0</v>
      </c>
      <c r="V138" s="208">
        <f>-NPV('Life Cycle Cost Evaluation'!$M$1,V54:V$100)/(1+'Life Cycle Cost Evaluation'!$M$1)^($B53-'Life Cycle Cost Evaluation'!$M$4)</f>
        <v>0</v>
      </c>
      <c r="W138" s="208">
        <f>-NPV('Life Cycle Cost Evaluation'!$M$1,W54:W$100)/(1+'Life Cycle Cost Evaluation'!$M$1)^($B53-'Life Cycle Cost Evaluation'!$M$4)</f>
        <v>0</v>
      </c>
      <c r="X138" s="208">
        <f>-NPV('Life Cycle Cost Evaluation'!$M$1,X54:X$100)/(1+'Life Cycle Cost Evaluation'!$M$1)^($B53-'Life Cycle Cost Evaluation'!$M$4)</f>
        <v>0</v>
      </c>
      <c r="Y138" s="208">
        <f>-NPV('Life Cycle Cost Evaluation'!$M$1,Y54:Y$100)/(1+'Life Cycle Cost Evaluation'!$M$1)^($B53-'Life Cycle Cost Evaluation'!$M$4)</f>
        <v>0</v>
      </c>
      <c r="Z138" s="208">
        <f>-NPV('Life Cycle Cost Evaluation'!$M$1,Z54:Z$100)/(1+'Life Cycle Cost Evaluation'!$M$1)^($B53-'Life Cycle Cost Evaluation'!$M$4)</f>
        <v>0</v>
      </c>
      <c r="AA138" s="208">
        <f>-NPV('Life Cycle Cost Evaluation'!$M$1,AA54:AA$100)/(1+'Life Cycle Cost Evaluation'!$M$1)^($B53-'Life Cycle Cost Evaluation'!$M$4)</f>
        <v>0</v>
      </c>
      <c r="AB138" s="208">
        <f>-NPV('Life Cycle Cost Evaluation'!$M$1,AB54:AB$100)/(1+'Life Cycle Cost Evaluation'!$M$1)^($B53-'Life Cycle Cost Evaluation'!$M$4)</f>
        <v>0</v>
      </c>
      <c r="AC138" s="208">
        <f>-NPV('Life Cycle Cost Evaluation'!$M$1,AC54:AC$100)/(1+'Life Cycle Cost Evaluation'!$M$1)^($B53-'Life Cycle Cost Evaluation'!$M$4)</f>
        <v>0</v>
      </c>
      <c r="AD138" s="208">
        <f>-NPV('Life Cycle Cost Evaluation'!$M$1,AD54:AD$100)/(1+'Life Cycle Cost Evaluation'!$M$1)^($B53-'Life Cycle Cost Evaluation'!$M$4)</f>
        <v>0</v>
      </c>
      <c r="AE138" s="208">
        <f>-NPV('Life Cycle Cost Evaluation'!$M$1,AE54:AE$100)/(1+'Life Cycle Cost Evaluation'!$M$1)^($B53-'Life Cycle Cost Evaluation'!$M$4)</f>
        <v>0</v>
      </c>
      <c r="AF138" s="208">
        <f>-NPV('Life Cycle Cost Evaluation'!$M$1,AF54:AF$100)/(1+'Life Cycle Cost Evaluation'!$M$1)^($B53-'Life Cycle Cost Evaluation'!$M$4)</f>
        <v>0</v>
      </c>
      <c r="AG138" s="208">
        <f>-NPV('Life Cycle Cost Evaluation'!$M$1,AG54:AG$100)/(1+'Life Cycle Cost Evaluation'!$M$1)^($B53-'Life Cycle Cost Evaluation'!$M$4)</f>
        <v>0</v>
      </c>
      <c r="AH138" s="208">
        <f>-NPV('Life Cycle Cost Evaluation'!$M$1,AH54:AH$100)/(1+'Life Cycle Cost Evaluation'!$M$1)^($B53-'Life Cycle Cost Evaluation'!$M$4)</f>
        <v>0</v>
      </c>
      <c r="AI138" s="208">
        <f>-NPV('Life Cycle Cost Evaluation'!$M$1,AI54:AI$100)/(1+'Life Cycle Cost Evaluation'!$M$1)^($B53-'Life Cycle Cost Evaluation'!$M$4)</f>
        <v>0</v>
      </c>
      <c r="AJ138" s="208">
        <f>-NPV('Life Cycle Cost Evaluation'!$M$1,AJ54:AJ$100)/(1+'Life Cycle Cost Evaluation'!$M$1)^($B53-'Life Cycle Cost Evaluation'!$M$4)</f>
        <v>0</v>
      </c>
      <c r="AK138" s="208">
        <f>-NPV('Life Cycle Cost Evaluation'!$M$1,AK54:AK$100)/(1+'Life Cycle Cost Evaluation'!$M$1)^($B53-'Life Cycle Cost Evaluation'!$M$4)</f>
        <v>0</v>
      </c>
      <c r="AL138" s="208">
        <f>-NPV('Life Cycle Cost Evaluation'!$M$1,AL54:AL$100)/(1+'Life Cycle Cost Evaluation'!$M$1)^($B53-'Life Cycle Cost Evaluation'!$M$4)</f>
        <v>0</v>
      </c>
      <c r="AM138" s="208">
        <f>-NPV('Life Cycle Cost Evaluation'!$M$1,AM54:AM$100)/(1+'Life Cycle Cost Evaluation'!$M$1)^($B53-'Life Cycle Cost Evaluation'!$M$4)</f>
        <v>0</v>
      </c>
      <c r="AN138" s="208">
        <f>-NPV('Life Cycle Cost Evaluation'!$M$1,AN54:AN$100)/(1+'Life Cycle Cost Evaluation'!$M$1)^($B53-'Life Cycle Cost Evaluation'!$M$4)</f>
        <v>0</v>
      </c>
      <c r="AO138" s="208">
        <f>-NPV('Life Cycle Cost Evaluation'!$M$1,AO54:AO$100)/(1+'Life Cycle Cost Evaluation'!$M$1)^($B53-'Life Cycle Cost Evaluation'!$M$4)</f>
        <v>0</v>
      </c>
      <c r="AP138" s="208">
        <f>-NPV('Life Cycle Cost Evaluation'!$M$1,AP54:AP$100)/(1+'Life Cycle Cost Evaluation'!$M$1)^($B53-'Life Cycle Cost Evaluation'!$M$4)</f>
        <v>0</v>
      </c>
      <c r="AQ138" s="208">
        <f>-NPV('Life Cycle Cost Evaluation'!$M$1,AQ54:AQ$100)/(1+'Life Cycle Cost Evaluation'!$M$1)^($B53-'Life Cycle Cost Evaluation'!$M$4)</f>
        <v>0</v>
      </c>
      <c r="AR138" s="208">
        <f>-NPV('Life Cycle Cost Evaluation'!$M$1,AR54:AR$100)/(1+'Life Cycle Cost Evaluation'!$M$1)^($B53-'Life Cycle Cost Evaluation'!$M$4)</f>
        <v>0</v>
      </c>
      <c r="AS138" s="208">
        <f>-NPV('Life Cycle Cost Evaluation'!$M$1,AS54:AS$100)/(1+'Life Cycle Cost Evaluation'!$M$1)^($B53-'Life Cycle Cost Evaluation'!$M$4)</f>
        <v>0</v>
      </c>
      <c r="AT138" s="208">
        <f>-NPV('Life Cycle Cost Evaluation'!$M$1,AT54:AT$100)/(1+'Life Cycle Cost Evaluation'!$M$1)^($B53-'Life Cycle Cost Evaluation'!$M$4)</f>
        <v>0</v>
      </c>
      <c r="AU138" s="208">
        <f>-NPV('Life Cycle Cost Evaluation'!$M$1,AU54:AU$100)/(1+'Life Cycle Cost Evaluation'!$M$1)^($B53-'Life Cycle Cost Evaluation'!$M$4)</f>
        <v>0</v>
      </c>
      <c r="AV138" s="208">
        <f>-NPV('Life Cycle Cost Evaluation'!$M$1,AV54:AV$100)/(1+'Life Cycle Cost Evaluation'!$M$1)^($B53-'Life Cycle Cost Evaluation'!$M$4)</f>
        <v>0</v>
      </c>
      <c r="AW138" s="208">
        <f>-NPV('Life Cycle Cost Evaluation'!$M$1,AW54:AW$100)/(1+'Life Cycle Cost Evaluation'!$M$1)^($B53-'Life Cycle Cost Evaluation'!$M$4)</f>
        <v>0</v>
      </c>
      <c r="AX138" s="208">
        <f>-NPV('Life Cycle Cost Evaluation'!$M$1,AX54:AX$100)/(1+'Life Cycle Cost Evaluation'!$M$1)^($B53-'Life Cycle Cost Evaluation'!$M$4)</f>
        <v>0</v>
      </c>
      <c r="AY138" s="208">
        <f>-NPV('Life Cycle Cost Evaluation'!$M$1,AY54:AY$100)/(1+'Life Cycle Cost Evaluation'!$M$1)^($B53-'Life Cycle Cost Evaluation'!$M$4)</f>
        <v>0</v>
      </c>
      <c r="AZ138" s="208">
        <f>-NPV('Life Cycle Cost Evaluation'!$M$1,AZ54:AZ$100)/(1+'Life Cycle Cost Evaluation'!$M$1)^($B53-'Life Cycle Cost Evaluation'!$M$4)</f>
        <v>0</v>
      </c>
      <c r="BA138" s="208">
        <f>-NPV('Life Cycle Cost Evaluation'!$M$1,BA54:BA$100)/(1+'Life Cycle Cost Evaluation'!$M$1)^($B53-'Life Cycle Cost Evaluation'!$M$4)</f>
        <v>0</v>
      </c>
      <c r="BB138" s="208">
        <f>-NPV('Life Cycle Cost Evaluation'!$M$1,BB54:BB$100)/(1+'Life Cycle Cost Evaluation'!$M$1)^($B53-'Life Cycle Cost Evaluation'!$M$4)</f>
        <v>0</v>
      </c>
      <c r="BC138" s="208">
        <f>-NPV('Life Cycle Cost Evaluation'!$M$1,BC54:BC$100)/(1+'Life Cycle Cost Evaluation'!$M$1)^($B53-'Life Cycle Cost Evaluation'!$M$4)</f>
        <v>0</v>
      </c>
      <c r="BD138" s="208">
        <f>-NPV('Life Cycle Cost Evaluation'!$M$1,BD54:BD$100)/(1+'Life Cycle Cost Evaluation'!$M$1)^($B53-'Life Cycle Cost Evaluation'!$M$4)</f>
        <v>0</v>
      </c>
      <c r="BE138" s="208">
        <f>-NPV('Life Cycle Cost Evaluation'!$M$1,BE54:BE$100)/(1+'Life Cycle Cost Evaluation'!$M$1)^($B53-'Life Cycle Cost Evaluation'!$M$4)</f>
        <v>0</v>
      </c>
      <c r="BF138" s="208">
        <f>-NPV('Life Cycle Cost Evaluation'!$M$1,BF54:BF$100)/(1+'Life Cycle Cost Evaluation'!$M$1)^($B53-'Life Cycle Cost Evaluation'!$M$4)</f>
        <v>0</v>
      </c>
      <c r="BG138" s="208">
        <f>-NPV('Life Cycle Cost Evaluation'!$M$1,BG54:BG$100)/(1+'Life Cycle Cost Evaluation'!$M$1)^($B53-'Life Cycle Cost Evaluation'!$M$4)</f>
        <v>0</v>
      </c>
      <c r="BH138" s="208">
        <f>-NPV('Life Cycle Cost Evaluation'!$M$1,BH54:BH$100)/(1+'Life Cycle Cost Evaluation'!$M$1)^($B53-'Life Cycle Cost Evaluation'!$M$4)</f>
        <v>0</v>
      </c>
      <c r="BI138" s="208">
        <f>-NPV('Life Cycle Cost Evaluation'!$M$1,BI54:BI$100)/(1+'Life Cycle Cost Evaluation'!$M$1)^($B53-'Life Cycle Cost Evaluation'!$M$4)</f>
        <v>0</v>
      </c>
      <c r="BJ138" s="208">
        <f>-NPV('Life Cycle Cost Evaluation'!$M$1,BJ54:BJ$100)/(1+'Life Cycle Cost Evaluation'!$M$1)^($B53-'Life Cycle Cost Evaluation'!$M$4)</f>
        <v>0</v>
      </c>
      <c r="BK138" s="208">
        <f>-NPV('Life Cycle Cost Evaluation'!$M$1,BK54:BK$100)/(1+'Life Cycle Cost Evaluation'!$M$1)^($B53-'Life Cycle Cost Evaluation'!$M$4)</f>
        <v>0</v>
      </c>
      <c r="BL138" s="208">
        <f>-NPV('Life Cycle Cost Evaluation'!$M$1,BL54:BL$100)/(1+'Life Cycle Cost Evaluation'!$M$1)^($B53-'Life Cycle Cost Evaluation'!$M$4)</f>
        <v>0</v>
      </c>
      <c r="BM138" s="208">
        <f>-NPV('Life Cycle Cost Evaluation'!$M$1,BM54:BM$100)/(1+'Life Cycle Cost Evaluation'!$M$1)^($B53-'Life Cycle Cost Evaluation'!$M$4)</f>
        <v>0</v>
      </c>
      <c r="BN138" s="208">
        <f>-NPV('Life Cycle Cost Evaluation'!$M$1,BN54:BN$100)/(1+'Life Cycle Cost Evaluation'!$M$1)^($B53-'Life Cycle Cost Evaluation'!$M$4)</f>
        <v>0</v>
      </c>
      <c r="BO138" s="208">
        <f>-NPV('Life Cycle Cost Evaluation'!$M$1,BO54:BO$100)/(1+'Life Cycle Cost Evaluation'!$M$1)^($B53-'Life Cycle Cost Evaluation'!$M$4)</f>
        <v>0</v>
      </c>
      <c r="BP138" s="208">
        <f>-NPV('Life Cycle Cost Evaluation'!$M$1,BP54:BP$100)/(1+'Life Cycle Cost Evaluation'!$M$1)^($B53-'Life Cycle Cost Evaluation'!$M$4)</f>
        <v>0</v>
      </c>
      <c r="BQ138" s="208">
        <f>-NPV('Life Cycle Cost Evaluation'!$M$1,BQ54:BQ$100)/(1+'Life Cycle Cost Evaluation'!$M$1)^($B53-'Life Cycle Cost Evaluation'!$M$4)</f>
        <v>0</v>
      </c>
      <c r="BR138" s="208">
        <f>-NPV('Life Cycle Cost Evaluation'!$M$1,BR54:BR$100)/(1+'Life Cycle Cost Evaluation'!$M$1)^($B53-'Life Cycle Cost Evaluation'!$M$4)</f>
        <v>0</v>
      </c>
      <c r="BS138" s="208">
        <f>-NPV('Life Cycle Cost Evaluation'!$M$1,BS54:BS$100)/(1+'Life Cycle Cost Evaluation'!$M$1)^($B53-'Life Cycle Cost Evaluation'!$M$4)</f>
        <v>0</v>
      </c>
      <c r="BT138" s="208">
        <f>-NPV('Life Cycle Cost Evaluation'!$M$1,BT54:BT$100)/(1+'Life Cycle Cost Evaluation'!$M$1)^($B53-'Life Cycle Cost Evaluation'!$M$4)</f>
        <v>0</v>
      </c>
      <c r="BU138" s="208">
        <f>-NPV('Life Cycle Cost Evaluation'!$M$1,BU54:BU$100)/(1+'Life Cycle Cost Evaluation'!$M$1)^($B53-'Life Cycle Cost Evaluation'!$M$4)</f>
        <v>0</v>
      </c>
      <c r="BV138" s="208">
        <f>-NPV('Life Cycle Cost Evaluation'!$M$1,BV54:BV$100)/(1+'Life Cycle Cost Evaluation'!$M$1)^($B53-'Life Cycle Cost Evaluation'!$M$4)</f>
        <v>0</v>
      </c>
      <c r="BW138" s="208">
        <f>-NPV('Life Cycle Cost Evaluation'!$M$1,BW54:BW$100)/(1+'Life Cycle Cost Evaluation'!$M$1)^($B53-'Life Cycle Cost Evaluation'!$M$4)</f>
        <v>0</v>
      </c>
      <c r="BX138" s="208">
        <f>-NPV('Life Cycle Cost Evaluation'!$M$1,BX54:BX$100)/(1+'Life Cycle Cost Evaluation'!$M$1)^($B53-'Life Cycle Cost Evaluation'!$M$4)</f>
        <v>0</v>
      </c>
      <c r="BY138" s="208">
        <f>-NPV('Life Cycle Cost Evaluation'!$M$1,BY54:BY$100)/(1+'Life Cycle Cost Evaluation'!$M$1)^($B53-'Life Cycle Cost Evaluation'!$M$4)</f>
        <v>0</v>
      </c>
      <c r="BZ138" s="208">
        <f>-NPV('Life Cycle Cost Evaluation'!$M$1,BZ54:BZ$100)/(1+'Life Cycle Cost Evaluation'!$M$1)^($B53-'Life Cycle Cost Evaluation'!$M$4)</f>
        <v>0</v>
      </c>
      <c r="CA138" s="208">
        <f>-NPV('Life Cycle Cost Evaluation'!$M$1,CA54:CA$100)/(1+'Life Cycle Cost Evaluation'!$M$1)^($B53-'Life Cycle Cost Evaluation'!$M$4)</f>
        <v>0</v>
      </c>
      <c r="CB138" s="208">
        <f>-NPV('Life Cycle Cost Evaluation'!$M$1,CB54:CB$100)/(1+'Life Cycle Cost Evaluation'!$M$1)^($B53-'Life Cycle Cost Evaluation'!$M$4)</f>
        <v>0</v>
      </c>
      <c r="CC138" s="208">
        <f>-NPV('Life Cycle Cost Evaluation'!$M$1,CC54:CC$100)/(1+'Life Cycle Cost Evaluation'!$M$1)^($B53-'Life Cycle Cost Evaluation'!$M$4)</f>
        <v>0</v>
      </c>
      <c r="CD138" s="208">
        <f>-NPV('Life Cycle Cost Evaluation'!$M$1,CD54:CD$100)/(1+'Life Cycle Cost Evaluation'!$M$1)^($B53-'Life Cycle Cost Evaluation'!$M$4)</f>
        <v>0</v>
      </c>
      <c r="CE138" s="208">
        <f>-NPV('Life Cycle Cost Evaluation'!$M$1,CE54:CE$100)/(1+'Life Cycle Cost Evaluation'!$M$1)^($B53-'Life Cycle Cost Evaluation'!$M$4)</f>
        <v>0</v>
      </c>
      <c r="CF138" s="208">
        <f>-NPV('Life Cycle Cost Evaluation'!$M$1,CF54:CF$100)/(1+'Life Cycle Cost Evaluation'!$M$1)^($B53-'Life Cycle Cost Evaluation'!$M$4)</f>
        <v>0</v>
      </c>
      <c r="CG138" s="208">
        <f>SUM(D138:AK138)</f>
        <v>0</v>
      </c>
    </row>
    <row r="139" spans="2:85" x14ac:dyDescent="0.2">
      <c r="B139" s="86">
        <f t="shared" si="125"/>
        <v>2061</v>
      </c>
      <c r="C139" s="208"/>
      <c r="D139" s="208">
        <f>-NPV('Life Cycle Cost Evaluation'!$M$1,D55:D$100)/(1+'Life Cycle Cost Evaluation'!$M$1)^($B54-'Life Cycle Cost Evaluation'!$M$4)</f>
        <v>0</v>
      </c>
      <c r="E139" s="208">
        <f>-NPV('Life Cycle Cost Evaluation'!$M$1,E55:E$100)/(1+'Life Cycle Cost Evaluation'!$M$1)^($B54-'Life Cycle Cost Evaluation'!$M$4)</f>
        <v>0</v>
      </c>
      <c r="F139" s="208">
        <f>-NPV('Life Cycle Cost Evaluation'!$M$1,F55:F$100)/(1+'Life Cycle Cost Evaluation'!$M$1)^($B54-'Life Cycle Cost Evaluation'!$M$4)</f>
        <v>0</v>
      </c>
      <c r="G139" s="208">
        <f>-NPV('Life Cycle Cost Evaluation'!$M$1,G55:G$100)/(1+'Life Cycle Cost Evaluation'!$M$1)^($B54-'Life Cycle Cost Evaluation'!$M$4)</f>
        <v>0</v>
      </c>
      <c r="H139" s="208">
        <f>-NPV('Life Cycle Cost Evaluation'!$M$1,H55:H$100)/(1+'Life Cycle Cost Evaluation'!$M$1)^($B54-'Life Cycle Cost Evaluation'!$M$4)</f>
        <v>0</v>
      </c>
      <c r="I139" s="208">
        <f>-NPV('Life Cycle Cost Evaluation'!$M$1,I55:I$100)/(1+'Life Cycle Cost Evaluation'!$M$1)^($B54-'Life Cycle Cost Evaluation'!$M$4)</f>
        <v>0</v>
      </c>
      <c r="J139" s="208">
        <f>-NPV('Life Cycle Cost Evaluation'!$M$1,J55:J$100)/(1+'Life Cycle Cost Evaluation'!$M$1)^($B54-'Life Cycle Cost Evaluation'!$M$4)</f>
        <v>0</v>
      </c>
      <c r="K139" s="208">
        <f>-NPV('Life Cycle Cost Evaluation'!$M$1,K55:K$100)/(1+'Life Cycle Cost Evaluation'!$M$1)^($B54-'Life Cycle Cost Evaluation'!$M$4)</f>
        <v>0</v>
      </c>
      <c r="L139" s="208">
        <f>-NPV('Life Cycle Cost Evaluation'!$M$1,L55:L$100)/(1+'Life Cycle Cost Evaluation'!$M$1)^($B54-'Life Cycle Cost Evaluation'!$M$4)</f>
        <v>0</v>
      </c>
      <c r="M139" s="208">
        <f>-NPV('Life Cycle Cost Evaluation'!$M$1,M55:M$100)/(1+'Life Cycle Cost Evaluation'!$M$1)^($B54-'Life Cycle Cost Evaluation'!$M$4)</f>
        <v>0</v>
      </c>
      <c r="N139" s="208">
        <f>-NPV('Life Cycle Cost Evaluation'!$M$1,N55:N$100)/(1+'Life Cycle Cost Evaluation'!$M$1)^($B54-'Life Cycle Cost Evaluation'!$M$4)</f>
        <v>0</v>
      </c>
      <c r="O139" s="208">
        <f>-NPV('Life Cycle Cost Evaluation'!$M$1,O55:O$100)/(1+'Life Cycle Cost Evaluation'!$M$1)^($B54-'Life Cycle Cost Evaluation'!$M$4)</f>
        <v>0</v>
      </c>
      <c r="P139" s="208">
        <f>-NPV('Life Cycle Cost Evaluation'!$M$1,P55:P$100)/(1+'Life Cycle Cost Evaluation'!$M$1)^($B54-'Life Cycle Cost Evaluation'!$M$4)</f>
        <v>0</v>
      </c>
      <c r="Q139" s="208">
        <f>-NPV('Life Cycle Cost Evaluation'!$M$1,Q55:Q$100)/(1+'Life Cycle Cost Evaluation'!$M$1)^($B54-'Life Cycle Cost Evaluation'!$M$4)</f>
        <v>0</v>
      </c>
      <c r="R139" s="208">
        <f>-NPV('Life Cycle Cost Evaluation'!$M$1,R55:R$100)/(1+'Life Cycle Cost Evaluation'!$M$1)^($B54-'Life Cycle Cost Evaluation'!$M$4)</f>
        <v>0</v>
      </c>
      <c r="S139" s="208">
        <f>-NPV('Life Cycle Cost Evaluation'!$M$1,S55:S$100)/(1+'Life Cycle Cost Evaluation'!$M$1)^($B54-'Life Cycle Cost Evaluation'!$M$4)</f>
        <v>0</v>
      </c>
      <c r="T139" s="208">
        <f>-NPV('Life Cycle Cost Evaluation'!$M$1,T55:T$100)/(1+'Life Cycle Cost Evaluation'!$M$1)^($B54-'Life Cycle Cost Evaluation'!$M$4)</f>
        <v>0</v>
      </c>
      <c r="U139" s="208">
        <f>-NPV('Life Cycle Cost Evaluation'!$M$1,U55:U$100)/(1+'Life Cycle Cost Evaluation'!$M$1)^($B54-'Life Cycle Cost Evaluation'!$M$4)</f>
        <v>0</v>
      </c>
      <c r="V139" s="208">
        <f>-NPV('Life Cycle Cost Evaluation'!$M$1,V55:V$100)/(1+'Life Cycle Cost Evaluation'!$M$1)^($B54-'Life Cycle Cost Evaluation'!$M$4)</f>
        <v>0</v>
      </c>
      <c r="W139" s="208">
        <f>-NPV('Life Cycle Cost Evaluation'!$M$1,W55:W$100)/(1+'Life Cycle Cost Evaluation'!$M$1)^($B54-'Life Cycle Cost Evaluation'!$M$4)</f>
        <v>0</v>
      </c>
      <c r="X139" s="208">
        <f>-NPV('Life Cycle Cost Evaluation'!$M$1,X55:X$100)/(1+'Life Cycle Cost Evaluation'!$M$1)^($B54-'Life Cycle Cost Evaluation'!$M$4)</f>
        <v>0</v>
      </c>
      <c r="Y139" s="208">
        <f>-NPV('Life Cycle Cost Evaluation'!$M$1,Y55:Y$100)/(1+'Life Cycle Cost Evaluation'!$M$1)^($B54-'Life Cycle Cost Evaluation'!$M$4)</f>
        <v>0</v>
      </c>
      <c r="Z139" s="208">
        <f>-NPV('Life Cycle Cost Evaluation'!$M$1,Z55:Z$100)/(1+'Life Cycle Cost Evaluation'!$M$1)^($B54-'Life Cycle Cost Evaluation'!$M$4)</f>
        <v>0</v>
      </c>
      <c r="AA139" s="208">
        <f>-NPV('Life Cycle Cost Evaluation'!$M$1,AA55:AA$100)/(1+'Life Cycle Cost Evaluation'!$M$1)^($B54-'Life Cycle Cost Evaluation'!$M$4)</f>
        <v>0</v>
      </c>
      <c r="AB139" s="208">
        <f>-NPV('Life Cycle Cost Evaluation'!$M$1,AB55:AB$100)/(1+'Life Cycle Cost Evaluation'!$M$1)^($B54-'Life Cycle Cost Evaluation'!$M$4)</f>
        <v>0</v>
      </c>
      <c r="AC139" s="208">
        <f>-NPV('Life Cycle Cost Evaluation'!$M$1,AC55:AC$100)/(1+'Life Cycle Cost Evaluation'!$M$1)^($B54-'Life Cycle Cost Evaluation'!$M$4)</f>
        <v>0</v>
      </c>
      <c r="AD139" s="208">
        <f>-NPV('Life Cycle Cost Evaluation'!$M$1,AD55:AD$100)/(1+'Life Cycle Cost Evaluation'!$M$1)^($B54-'Life Cycle Cost Evaluation'!$M$4)</f>
        <v>0</v>
      </c>
      <c r="AE139" s="208">
        <f>-NPV('Life Cycle Cost Evaluation'!$M$1,AE55:AE$100)/(1+'Life Cycle Cost Evaluation'!$M$1)^($B54-'Life Cycle Cost Evaluation'!$M$4)</f>
        <v>0</v>
      </c>
      <c r="AF139" s="208">
        <f>-NPV('Life Cycle Cost Evaluation'!$M$1,AF55:AF$100)/(1+'Life Cycle Cost Evaluation'!$M$1)^($B54-'Life Cycle Cost Evaluation'!$M$4)</f>
        <v>0</v>
      </c>
      <c r="AG139" s="208">
        <f>-NPV('Life Cycle Cost Evaluation'!$M$1,AG55:AG$100)/(1+'Life Cycle Cost Evaluation'!$M$1)^($B54-'Life Cycle Cost Evaluation'!$M$4)</f>
        <v>0</v>
      </c>
      <c r="AH139" s="208">
        <f>-NPV('Life Cycle Cost Evaluation'!$M$1,AH55:AH$100)/(1+'Life Cycle Cost Evaluation'!$M$1)^($B54-'Life Cycle Cost Evaluation'!$M$4)</f>
        <v>0</v>
      </c>
      <c r="AI139" s="208">
        <f>-NPV('Life Cycle Cost Evaluation'!$M$1,AI55:AI$100)/(1+'Life Cycle Cost Evaluation'!$M$1)^($B54-'Life Cycle Cost Evaluation'!$M$4)</f>
        <v>0</v>
      </c>
      <c r="AJ139" s="208">
        <f>-NPV('Life Cycle Cost Evaluation'!$M$1,AJ55:AJ$100)/(1+'Life Cycle Cost Evaluation'!$M$1)^($B54-'Life Cycle Cost Evaluation'!$M$4)</f>
        <v>0</v>
      </c>
      <c r="AK139" s="208">
        <f>-NPV('Life Cycle Cost Evaluation'!$M$1,AK55:AK$100)/(1+'Life Cycle Cost Evaluation'!$M$1)^($B54-'Life Cycle Cost Evaluation'!$M$4)</f>
        <v>0</v>
      </c>
      <c r="AL139" s="208">
        <f>-NPV('Life Cycle Cost Evaluation'!$M$1,AL55:AL$100)/(1+'Life Cycle Cost Evaluation'!$M$1)^($B54-'Life Cycle Cost Evaluation'!$M$4)</f>
        <v>0</v>
      </c>
      <c r="AM139" s="208">
        <f>-NPV('Life Cycle Cost Evaluation'!$M$1,AM55:AM$100)/(1+'Life Cycle Cost Evaluation'!$M$1)^($B54-'Life Cycle Cost Evaluation'!$M$4)</f>
        <v>0</v>
      </c>
      <c r="AN139" s="208">
        <f>-NPV('Life Cycle Cost Evaluation'!$M$1,AN55:AN$100)/(1+'Life Cycle Cost Evaluation'!$M$1)^($B54-'Life Cycle Cost Evaluation'!$M$4)</f>
        <v>0</v>
      </c>
      <c r="AO139" s="208">
        <f>-NPV('Life Cycle Cost Evaluation'!$M$1,AO55:AO$100)/(1+'Life Cycle Cost Evaluation'!$M$1)^($B54-'Life Cycle Cost Evaluation'!$M$4)</f>
        <v>0</v>
      </c>
      <c r="AP139" s="208">
        <f>-NPV('Life Cycle Cost Evaluation'!$M$1,AP55:AP$100)/(1+'Life Cycle Cost Evaluation'!$M$1)^($B54-'Life Cycle Cost Evaluation'!$M$4)</f>
        <v>0</v>
      </c>
      <c r="AQ139" s="208">
        <f>-NPV('Life Cycle Cost Evaluation'!$M$1,AQ55:AQ$100)/(1+'Life Cycle Cost Evaluation'!$M$1)^($B54-'Life Cycle Cost Evaluation'!$M$4)</f>
        <v>0</v>
      </c>
      <c r="AR139" s="208">
        <f>-NPV('Life Cycle Cost Evaluation'!$M$1,AR55:AR$100)/(1+'Life Cycle Cost Evaluation'!$M$1)^($B54-'Life Cycle Cost Evaluation'!$M$4)</f>
        <v>0</v>
      </c>
      <c r="AS139" s="208">
        <f>-NPV('Life Cycle Cost Evaluation'!$M$1,AS55:AS$100)/(1+'Life Cycle Cost Evaluation'!$M$1)^($B54-'Life Cycle Cost Evaluation'!$M$4)</f>
        <v>0</v>
      </c>
      <c r="AT139" s="208">
        <f>-NPV('Life Cycle Cost Evaluation'!$M$1,AT55:AT$100)/(1+'Life Cycle Cost Evaluation'!$M$1)^($B54-'Life Cycle Cost Evaluation'!$M$4)</f>
        <v>0</v>
      </c>
      <c r="AU139" s="208">
        <f>-NPV('Life Cycle Cost Evaluation'!$M$1,AU55:AU$100)/(1+'Life Cycle Cost Evaluation'!$M$1)^($B54-'Life Cycle Cost Evaluation'!$M$4)</f>
        <v>0</v>
      </c>
      <c r="AV139" s="208">
        <f>-NPV('Life Cycle Cost Evaluation'!$M$1,AV55:AV$100)/(1+'Life Cycle Cost Evaluation'!$M$1)^($B54-'Life Cycle Cost Evaluation'!$M$4)</f>
        <v>0</v>
      </c>
      <c r="AW139" s="208">
        <f>-NPV('Life Cycle Cost Evaluation'!$M$1,AW55:AW$100)/(1+'Life Cycle Cost Evaluation'!$M$1)^($B54-'Life Cycle Cost Evaluation'!$M$4)</f>
        <v>0</v>
      </c>
      <c r="AX139" s="208">
        <f>-NPV('Life Cycle Cost Evaluation'!$M$1,AX55:AX$100)/(1+'Life Cycle Cost Evaluation'!$M$1)^($B54-'Life Cycle Cost Evaluation'!$M$4)</f>
        <v>0</v>
      </c>
      <c r="AY139" s="208">
        <f>-NPV('Life Cycle Cost Evaluation'!$M$1,AY55:AY$100)/(1+'Life Cycle Cost Evaluation'!$M$1)^($B54-'Life Cycle Cost Evaluation'!$M$4)</f>
        <v>0</v>
      </c>
      <c r="AZ139" s="208">
        <f>-NPV('Life Cycle Cost Evaluation'!$M$1,AZ55:AZ$100)/(1+'Life Cycle Cost Evaluation'!$M$1)^($B54-'Life Cycle Cost Evaluation'!$M$4)</f>
        <v>0</v>
      </c>
      <c r="BA139" s="208">
        <f>-NPV('Life Cycle Cost Evaluation'!$M$1,BA55:BA$100)/(1+'Life Cycle Cost Evaluation'!$M$1)^($B54-'Life Cycle Cost Evaluation'!$M$4)</f>
        <v>0</v>
      </c>
      <c r="BB139" s="208">
        <f>-NPV('Life Cycle Cost Evaluation'!$M$1,BB55:BB$100)/(1+'Life Cycle Cost Evaluation'!$M$1)^($B54-'Life Cycle Cost Evaluation'!$M$4)</f>
        <v>0</v>
      </c>
      <c r="BC139" s="208">
        <f>-NPV('Life Cycle Cost Evaluation'!$M$1,BC55:BC$100)/(1+'Life Cycle Cost Evaluation'!$M$1)^($B54-'Life Cycle Cost Evaluation'!$M$4)</f>
        <v>0</v>
      </c>
      <c r="BD139" s="208">
        <f>-NPV('Life Cycle Cost Evaluation'!$M$1,BD55:BD$100)/(1+'Life Cycle Cost Evaluation'!$M$1)^($B54-'Life Cycle Cost Evaluation'!$M$4)</f>
        <v>0</v>
      </c>
      <c r="BE139" s="208">
        <f>-NPV('Life Cycle Cost Evaluation'!$M$1,BE55:BE$100)/(1+'Life Cycle Cost Evaluation'!$M$1)^($B54-'Life Cycle Cost Evaluation'!$M$4)</f>
        <v>0</v>
      </c>
      <c r="BF139" s="208">
        <f>-NPV('Life Cycle Cost Evaluation'!$M$1,BF55:BF$100)/(1+'Life Cycle Cost Evaluation'!$M$1)^($B54-'Life Cycle Cost Evaluation'!$M$4)</f>
        <v>0</v>
      </c>
      <c r="BG139" s="208">
        <f>-NPV('Life Cycle Cost Evaluation'!$M$1,BG55:BG$100)/(1+'Life Cycle Cost Evaluation'!$M$1)^($B54-'Life Cycle Cost Evaluation'!$M$4)</f>
        <v>0</v>
      </c>
      <c r="BH139" s="208">
        <f>-NPV('Life Cycle Cost Evaluation'!$M$1,BH55:BH$100)/(1+'Life Cycle Cost Evaluation'!$M$1)^($B54-'Life Cycle Cost Evaluation'!$M$4)</f>
        <v>0</v>
      </c>
      <c r="BI139" s="208">
        <f>-NPV('Life Cycle Cost Evaluation'!$M$1,BI55:BI$100)/(1+'Life Cycle Cost Evaluation'!$M$1)^($B54-'Life Cycle Cost Evaluation'!$M$4)</f>
        <v>0</v>
      </c>
      <c r="BJ139" s="208">
        <f>-NPV('Life Cycle Cost Evaluation'!$M$1,BJ55:BJ$100)/(1+'Life Cycle Cost Evaluation'!$M$1)^($B54-'Life Cycle Cost Evaluation'!$M$4)</f>
        <v>0</v>
      </c>
      <c r="BK139" s="208">
        <f>-NPV('Life Cycle Cost Evaluation'!$M$1,BK55:BK$100)/(1+'Life Cycle Cost Evaluation'!$M$1)^($B54-'Life Cycle Cost Evaluation'!$M$4)</f>
        <v>0</v>
      </c>
      <c r="BL139" s="208">
        <f>-NPV('Life Cycle Cost Evaluation'!$M$1,BL55:BL$100)/(1+'Life Cycle Cost Evaluation'!$M$1)^($B54-'Life Cycle Cost Evaluation'!$M$4)</f>
        <v>0</v>
      </c>
      <c r="BM139" s="208">
        <f>-NPV('Life Cycle Cost Evaluation'!$M$1,BM55:BM$100)/(1+'Life Cycle Cost Evaluation'!$M$1)^($B54-'Life Cycle Cost Evaluation'!$M$4)</f>
        <v>0</v>
      </c>
      <c r="BN139" s="208">
        <f>-NPV('Life Cycle Cost Evaluation'!$M$1,BN55:BN$100)/(1+'Life Cycle Cost Evaluation'!$M$1)^($B54-'Life Cycle Cost Evaluation'!$M$4)</f>
        <v>0</v>
      </c>
      <c r="BO139" s="208">
        <f>-NPV('Life Cycle Cost Evaluation'!$M$1,BO55:BO$100)/(1+'Life Cycle Cost Evaluation'!$M$1)^($B54-'Life Cycle Cost Evaluation'!$M$4)</f>
        <v>0</v>
      </c>
      <c r="BP139" s="208">
        <f>-NPV('Life Cycle Cost Evaluation'!$M$1,BP55:BP$100)/(1+'Life Cycle Cost Evaluation'!$M$1)^($B54-'Life Cycle Cost Evaluation'!$M$4)</f>
        <v>0</v>
      </c>
      <c r="BQ139" s="208">
        <f>-NPV('Life Cycle Cost Evaluation'!$M$1,BQ55:BQ$100)/(1+'Life Cycle Cost Evaluation'!$M$1)^($B54-'Life Cycle Cost Evaluation'!$M$4)</f>
        <v>0</v>
      </c>
      <c r="BR139" s="208">
        <f>-NPV('Life Cycle Cost Evaluation'!$M$1,BR55:BR$100)/(1+'Life Cycle Cost Evaluation'!$M$1)^($B54-'Life Cycle Cost Evaluation'!$M$4)</f>
        <v>0</v>
      </c>
      <c r="BS139" s="208">
        <f>-NPV('Life Cycle Cost Evaluation'!$M$1,BS55:BS$100)/(1+'Life Cycle Cost Evaluation'!$M$1)^($B54-'Life Cycle Cost Evaluation'!$M$4)</f>
        <v>0</v>
      </c>
      <c r="BT139" s="208">
        <f>-NPV('Life Cycle Cost Evaluation'!$M$1,BT55:BT$100)/(1+'Life Cycle Cost Evaluation'!$M$1)^($B54-'Life Cycle Cost Evaluation'!$M$4)</f>
        <v>0</v>
      </c>
      <c r="BU139" s="208">
        <f>-NPV('Life Cycle Cost Evaluation'!$M$1,BU55:BU$100)/(1+'Life Cycle Cost Evaluation'!$M$1)^($B54-'Life Cycle Cost Evaluation'!$M$4)</f>
        <v>0</v>
      </c>
      <c r="BV139" s="208">
        <f>-NPV('Life Cycle Cost Evaluation'!$M$1,BV55:BV$100)/(1+'Life Cycle Cost Evaluation'!$M$1)^($B54-'Life Cycle Cost Evaluation'!$M$4)</f>
        <v>0</v>
      </c>
      <c r="BW139" s="208">
        <f>-NPV('Life Cycle Cost Evaluation'!$M$1,BW55:BW$100)/(1+'Life Cycle Cost Evaluation'!$M$1)^($B54-'Life Cycle Cost Evaluation'!$M$4)</f>
        <v>0</v>
      </c>
      <c r="BX139" s="208">
        <f>-NPV('Life Cycle Cost Evaluation'!$M$1,BX55:BX$100)/(1+'Life Cycle Cost Evaluation'!$M$1)^($B54-'Life Cycle Cost Evaluation'!$M$4)</f>
        <v>0</v>
      </c>
      <c r="BY139" s="208">
        <f>-NPV('Life Cycle Cost Evaluation'!$M$1,BY55:BY$100)/(1+'Life Cycle Cost Evaluation'!$M$1)^($B54-'Life Cycle Cost Evaluation'!$M$4)</f>
        <v>0</v>
      </c>
      <c r="BZ139" s="208">
        <f>-NPV('Life Cycle Cost Evaluation'!$M$1,BZ55:BZ$100)/(1+'Life Cycle Cost Evaluation'!$M$1)^($B54-'Life Cycle Cost Evaluation'!$M$4)</f>
        <v>0</v>
      </c>
      <c r="CA139" s="208">
        <f>-NPV('Life Cycle Cost Evaluation'!$M$1,CA55:CA$100)/(1+'Life Cycle Cost Evaluation'!$M$1)^($B54-'Life Cycle Cost Evaluation'!$M$4)</f>
        <v>0</v>
      </c>
      <c r="CB139" s="208">
        <f>-NPV('Life Cycle Cost Evaluation'!$M$1,CB55:CB$100)/(1+'Life Cycle Cost Evaluation'!$M$1)^($B54-'Life Cycle Cost Evaluation'!$M$4)</f>
        <v>0</v>
      </c>
      <c r="CC139" s="208">
        <f>-NPV('Life Cycle Cost Evaluation'!$M$1,CC55:CC$100)/(1+'Life Cycle Cost Evaluation'!$M$1)^($B54-'Life Cycle Cost Evaluation'!$M$4)</f>
        <v>0</v>
      </c>
      <c r="CD139" s="208">
        <f>-NPV('Life Cycle Cost Evaluation'!$M$1,CD55:CD$100)/(1+'Life Cycle Cost Evaluation'!$M$1)^($B54-'Life Cycle Cost Evaluation'!$M$4)</f>
        <v>0</v>
      </c>
      <c r="CE139" s="208">
        <f>-NPV('Life Cycle Cost Evaluation'!$M$1,CE55:CE$100)/(1+'Life Cycle Cost Evaluation'!$M$1)^($B54-'Life Cycle Cost Evaluation'!$M$4)</f>
        <v>0</v>
      </c>
      <c r="CF139" s="208">
        <f>-NPV('Life Cycle Cost Evaluation'!$M$1,CF55:CF$100)/(1+'Life Cycle Cost Evaluation'!$M$1)^($B54-'Life Cycle Cost Evaluation'!$M$4)</f>
        <v>0</v>
      </c>
      <c r="CG139" s="208">
        <f>SUM(D139:AL139)</f>
        <v>0</v>
      </c>
    </row>
    <row r="140" spans="2:85" x14ac:dyDescent="0.2">
      <c r="B140" s="86">
        <f t="shared" si="125"/>
        <v>2062</v>
      </c>
      <c r="C140" s="208"/>
      <c r="D140" s="208">
        <f>-NPV('Life Cycle Cost Evaluation'!$M$1,D56:D$100)/(1+'Life Cycle Cost Evaluation'!$M$1)^($B55-'Life Cycle Cost Evaluation'!$M$4)</f>
        <v>0</v>
      </c>
      <c r="E140" s="208">
        <f>-NPV('Life Cycle Cost Evaluation'!$M$1,E56:E$100)/(1+'Life Cycle Cost Evaluation'!$M$1)^($B55-'Life Cycle Cost Evaluation'!$M$4)</f>
        <v>0</v>
      </c>
      <c r="F140" s="208">
        <f>-NPV('Life Cycle Cost Evaluation'!$M$1,F56:F$100)/(1+'Life Cycle Cost Evaluation'!$M$1)^($B55-'Life Cycle Cost Evaluation'!$M$4)</f>
        <v>0</v>
      </c>
      <c r="G140" s="208">
        <f>-NPV('Life Cycle Cost Evaluation'!$M$1,G56:G$100)/(1+'Life Cycle Cost Evaluation'!$M$1)^($B55-'Life Cycle Cost Evaluation'!$M$4)</f>
        <v>0</v>
      </c>
      <c r="H140" s="208">
        <f>-NPV('Life Cycle Cost Evaluation'!$M$1,H56:H$100)/(1+'Life Cycle Cost Evaluation'!$M$1)^($B55-'Life Cycle Cost Evaluation'!$M$4)</f>
        <v>0</v>
      </c>
      <c r="I140" s="208">
        <f>-NPV('Life Cycle Cost Evaluation'!$M$1,I56:I$100)/(1+'Life Cycle Cost Evaluation'!$M$1)^($B55-'Life Cycle Cost Evaluation'!$M$4)</f>
        <v>0</v>
      </c>
      <c r="J140" s="208">
        <f>-NPV('Life Cycle Cost Evaluation'!$M$1,J56:J$100)/(1+'Life Cycle Cost Evaluation'!$M$1)^($B55-'Life Cycle Cost Evaluation'!$M$4)</f>
        <v>0</v>
      </c>
      <c r="K140" s="208">
        <f>-NPV('Life Cycle Cost Evaluation'!$M$1,K56:K$100)/(1+'Life Cycle Cost Evaluation'!$M$1)^($B55-'Life Cycle Cost Evaluation'!$M$4)</f>
        <v>0</v>
      </c>
      <c r="L140" s="208">
        <f>-NPV('Life Cycle Cost Evaluation'!$M$1,L56:L$100)/(1+'Life Cycle Cost Evaluation'!$M$1)^($B55-'Life Cycle Cost Evaluation'!$M$4)</f>
        <v>0</v>
      </c>
      <c r="M140" s="208">
        <f>-NPV('Life Cycle Cost Evaluation'!$M$1,M56:M$100)/(1+'Life Cycle Cost Evaluation'!$M$1)^($B55-'Life Cycle Cost Evaluation'!$M$4)</f>
        <v>0</v>
      </c>
      <c r="N140" s="208">
        <f>-NPV('Life Cycle Cost Evaluation'!$M$1,N56:N$100)/(1+'Life Cycle Cost Evaluation'!$M$1)^($B55-'Life Cycle Cost Evaluation'!$M$4)</f>
        <v>0</v>
      </c>
      <c r="O140" s="208">
        <f>-NPV('Life Cycle Cost Evaluation'!$M$1,O56:O$100)/(1+'Life Cycle Cost Evaluation'!$M$1)^($B55-'Life Cycle Cost Evaluation'!$M$4)</f>
        <v>0</v>
      </c>
      <c r="P140" s="208">
        <f>-NPV('Life Cycle Cost Evaluation'!$M$1,P56:P$100)/(1+'Life Cycle Cost Evaluation'!$M$1)^($B55-'Life Cycle Cost Evaluation'!$M$4)</f>
        <v>0</v>
      </c>
      <c r="Q140" s="208">
        <f>-NPV('Life Cycle Cost Evaluation'!$M$1,Q56:Q$100)/(1+'Life Cycle Cost Evaluation'!$M$1)^($B55-'Life Cycle Cost Evaluation'!$M$4)</f>
        <v>0</v>
      </c>
      <c r="R140" s="208">
        <f>-NPV('Life Cycle Cost Evaluation'!$M$1,R56:R$100)/(1+'Life Cycle Cost Evaluation'!$M$1)^($B55-'Life Cycle Cost Evaluation'!$M$4)</f>
        <v>0</v>
      </c>
      <c r="S140" s="208">
        <f>-NPV('Life Cycle Cost Evaluation'!$M$1,S56:S$100)/(1+'Life Cycle Cost Evaluation'!$M$1)^($B55-'Life Cycle Cost Evaluation'!$M$4)</f>
        <v>0</v>
      </c>
      <c r="T140" s="208">
        <f>-NPV('Life Cycle Cost Evaluation'!$M$1,T56:T$100)/(1+'Life Cycle Cost Evaluation'!$M$1)^($B55-'Life Cycle Cost Evaluation'!$M$4)</f>
        <v>0</v>
      </c>
      <c r="U140" s="208">
        <f>-NPV('Life Cycle Cost Evaluation'!$M$1,U56:U$100)/(1+'Life Cycle Cost Evaluation'!$M$1)^($B55-'Life Cycle Cost Evaluation'!$M$4)</f>
        <v>0</v>
      </c>
      <c r="V140" s="208">
        <f>-NPV('Life Cycle Cost Evaluation'!$M$1,V56:V$100)/(1+'Life Cycle Cost Evaluation'!$M$1)^($B55-'Life Cycle Cost Evaluation'!$M$4)</f>
        <v>0</v>
      </c>
      <c r="W140" s="208">
        <f>-NPV('Life Cycle Cost Evaluation'!$M$1,W56:W$100)/(1+'Life Cycle Cost Evaluation'!$M$1)^($B55-'Life Cycle Cost Evaluation'!$M$4)</f>
        <v>0</v>
      </c>
      <c r="X140" s="208">
        <f>-NPV('Life Cycle Cost Evaluation'!$M$1,X56:X$100)/(1+'Life Cycle Cost Evaluation'!$M$1)^($B55-'Life Cycle Cost Evaluation'!$M$4)</f>
        <v>0</v>
      </c>
      <c r="Y140" s="208">
        <f>-NPV('Life Cycle Cost Evaluation'!$M$1,Y56:Y$100)/(1+'Life Cycle Cost Evaluation'!$M$1)^($B55-'Life Cycle Cost Evaluation'!$M$4)</f>
        <v>0</v>
      </c>
      <c r="Z140" s="208">
        <f>-NPV('Life Cycle Cost Evaluation'!$M$1,Z56:Z$100)/(1+'Life Cycle Cost Evaluation'!$M$1)^($B55-'Life Cycle Cost Evaluation'!$M$4)</f>
        <v>0</v>
      </c>
      <c r="AA140" s="208">
        <f>-NPV('Life Cycle Cost Evaluation'!$M$1,AA56:AA$100)/(1+'Life Cycle Cost Evaluation'!$M$1)^($B55-'Life Cycle Cost Evaluation'!$M$4)</f>
        <v>0</v>
      </c>
      <c r="AB140" s="208">
        <f>-NPV('Life Cycle Cost Evaluation'!$M$1,AB56:AB$100)/(1+'Life Cycle Cost Evaluation'!$M$1)^($B55-'Life Cycle Cost Evaluation'!$M$4)</f>
        <v>0</v>
      </c>
      <c r="AC140" s="208">
        <f>-NPV('Life Cycle Cost Evaluation'!$M$1,AC56:AC$100)/(1+'Life Cycle Cost Evaluation'!$M$1)^($B55-'Life Cycle Cost Evaluation'!$M$4)</f>
        <v>0</v>
      </c>
      <c r="AD140" s="208">
        <f>-NPV('Life Cycle Cost Evaluation'!$M$1,AD56:AD$100)/(1+'Life Cycle Cost Evaluation'!$M$1)^($B55-'Life Cycle Cost Evaluation'!$M$4)</f>
        <v>0</v>
      </c>
      <c r="AE140" s="208">
        <f>-NPV('Life Cycle Cost Evaluation'!$M$1,AE56:AE$100)/(1+'Life Cycle Cost Evaluation'!$M$1)^($B55-'Life Cycle Cost Evaluation'!$M$4)</f>
        <v>0</v>
      </c>
      <c r="AF140" s="208">
        <f>-NPV('Life Cycle Cost Evaluation'!$M$1,AF56:AF$100)/(1+'Life Cycle Cost Evaluation'!$M$1)^($B55-'Life Cycle Cost Evaluation'!$M$4)</f>
        <v>0</v>
      </c>
      <c r="AG140" s="208">
        <f>-NPV('Life Cycle Cost Evaluation'!$M$1,AG56:AG$100)/(1+'Life Cycle Cost Evaluation'!$M$1)^($B55-'Life Cycle Cost Evaluation'!$M$4)</f>
        <v>0</v>
      </c>
      <c r="AH140" s="208">
        <f>-NPV('Life Cycle Cost Evaluation'!$M$1,AH56:AH$100)/(1+'Life Cycle Cost Evaluation'!$M$1)^($B55-'Life Cycle Cost Evaluation'!$M$4)</f>
        <v>0</v>
      </c>
      <c r="AI140" s="208">
        <f>-NPV('Life Cycle Cost Evaluation'!$M$1,AI56:AI$100)/(1+'Life Cycle Cost Evaluation'!$M$1)^($B55-'Life Cycle Cost Evaluation'!$M$4)</f>
        <v>0</v>
      </c>
      <c r="AJ140" s="208">
        <f>-NPV('Life Cycle Cost Evaluation'!$M$1,AJ56:AJ$100)/(1+'Life Cycle Cost Evaluation'!$M$1)^($B55-'Life Cycle Cost Evaluation'!$M$4)</f>
        <v>0</v>
      </c>
      <c r="AK140" s="208">
        <f>-NPV('Life Cycle Cost Evaluation'!$M$1,AK56:AK$100)/(1+'Life Cycle Cost Evaluation'!$M$1)^($B55-'Life Cycle Cost Evaluation'!$M$4)</f>
        <v>0</v>
      </c>
      <c r="AL140" s="208">
        <f>-NPV('Life Cycle Cost Evaluation'!$M$1,AL56:AL$100)/(1+'Life Cycle Cost Evaluation'!$M$1)^($B55-'Life Cycle Cost Evaluation'!$M$4)</f>
        <v>0</v>
      </c>
      <c r="AM140" s="208">
        <f>-NPV('Life Cycle Cost Evaluation'!$M$1,AM56:AM$100)/(1+'Life Cycle Cost Evaluation'!$M$1)^($B55-'Life Cycle Cost Evaluation'!$M$4)</f>
        <v>0</v>
      </c>
      <c r="AN140" s="208">
        <f>-NPV('Life Cycle Cost Evaluation'!$M$1,AN56:AN$100)/(1+'Life Cycle Cost Evaluation'!$M$1)^($B55-'Life Cycle Cost Evaluation'!$M$4)</f>
        <v>0</v>
      </c>
      <c r="AO140" s="208">
        <f>-NPV('Life Cycle Cost Evaluation'!$M$1,AO56:AO$100)/(1+'Life Cycle Cost Evaluation'!$M$1)^($B55-'Life Cycle Cost Evaluation'!$M$4)</f>
        <v>0</v>
      </c>
      <c r="AP140" s="208">
        <f>-NPV('Life Cycle Cost Evaluation'!$M$1,AP56:AP$100)/(1+'Life Cycle Cost Evaluation'!$M$1)^($B55-'Life Cycle Cost Evaluation'!$M$4)</f>
        <v>0</v>
      </c>
      <c r="AQ140" s="208">
        <f>-NPV('Life Cycle Cost Evaluation'!$M$1,AQ56:AQ$100)/(1+'Life Cycle Cost Evaluation'!$M$1)^($B55-'Life Cycle Cost Evaluation'!$M$4)</f>
        <v>0</v>
      </c>
      <c r="AR140" s="208">
        <f>-NPV('Life Cycle Cost Evaluation'!$M$1,AR56:AR$100)/(1+'Life Cycle Cost Evaluation'!$M$1)^($B55-'Life Cycle Cost Evaluation'!$M$4)</f>
        <v>0</v>
      </c>
      <c r="AS140" s="208">
        <f>-NPV('Life Cycle Cost Evaluation'!$M$1,AS56:AS$100)/(1+'Life Cycle Cost Evaluation'!$M$1)^($B55-'Life Cycle Cost Evaluation'!$M$4)</f>
        <v>0</v>
      </c>
      <c r="AT140" s="208">
        <f>-NPV('Life Cycle Cost Evaluation'!$M$1,AT56:AT$100)/(1+'Life Cycle Cost Evaluation'!$M$1)^($B55-'Life Cycle Cost Evaluation'!$M$4)</f>
        <v>0</v>
      </c>
      <c r="AU140" s="208">
        <f>-NPV('Life Cycle Cost Evaluation'!$M$1,AU56:AU$100)/(1+'Life Cycle Cost Evaluation'!$M$1)^($B55-'Life Cycle Cost Evaluation'!$M$4)</f>
        <v>0</v>
      </c>
      <c r="AV140" s="208">
        <f>-NPV('Life Cycle Cost Evaluation'!$M$1,AV56:AV$100)/(1+'Life Cycle Cost Evaluation'!$M$1)^($B55-'Life Cycle Cost Evaluation'!$M$4)</f>
        <v>0</v>
      </c>
      <c r="AW140" s="208">
        <f>-NPV('Life Cycle Cost Evaluation'!$M$1,AW56:AW$100)/(1+'Life Cycle Cost Evaluation'!$M$1)^($B55-'Life Cycle Cost Evaluation'!$M$4)</f>
        <v>0</v>
      </c>
      <c r="AX140" s="208">
        <f>-NPV('Life Cycle Cost Evaluation'!$M$1,AX56:AX$100)/(1+'Life Cycle Cost Evaluation'!$M$1)^($B55-'Life Cycle Cost Evaluation'!$M$4)</f>
        <v>0</v>
      </c>
      <c r="AY140" s="208">
        <f>-NPV('Life Cycle Cost Evaluation'!$M$1,AY56:AY$100)/(1+'Life Cycle Cost Evaluation'!$M$1)^($B55-'Life Cycle Cost Evaluation'!$M$4)</f>
        <v>0</v>
      </c>
      <c r="AZ140" s="208">
        <f>-NPV('Life Cycle Cost Evaluation'!$M$1,AZ56:AZ$100)/(1+'Life Cycle Cost Evaluation'!$M$1)^($B55-'Life Cycle Cost Evaluation'!$M$4)</f>
        <v>0</v>
      </c>
      <c r="BA140" s="208">
        <f>-NPV('Life Cycle Cost Evaluation'!$M$1,BA56:BA$100)/(1+'Life Cycle Cost Evaluation'!$M$1)^($B55-'Life Cycle Cost Evaluation'!$M$4)</f>
        <v>0</v>
      </c>
      <c r="BB140" s="208">
        <f>-NPV('Life Cycle Cost Evaluation'!$M$1,BB56:BB$100)/(1+'Life Cycle Cost Evaluation'!$M$1)^($B55-'Life Cycle Cost Evaluation'!$M$4)</f>
        <v>0</v>
      </c>
      <c r="BC140" s="208">
        <f>-NPV('Life Cycle Cost Evaluation'!$M$1,BC56:BC$100)/(1+'Life Cycle Cost Evaluation'!$M$1)^($B55-'Life Cycle Cost Evaluation'!$M$4)</f>
        <v>0</v>
      </c>
      <c r="BD140" s="208">
        <f>-NPV('Life Cycle Cost Evaluation'!$M$1,BD56:BD$100)/(1+'Life Cycle Cost Evaluation'!$M$1)^($B55-'Life Cycle Cost Evaluation'!$M$4)</f>
        <v>0</v>
      </c>
      <c r="BE140" s="208">
        <f>-NPV('Life Cycle Cost Evaluation'!$M$1,BE56:BE$100)/(1+'Life Cycle Cost Evaluation'!$M$1)^($B55-'Life Cycle Cost Evaluation'!$M$4)</f>
        <v>0</v>
      </c>
      <c r="BF140" s="208">
        <f>-NPV('Life Cycle Cost Evaluation'!$M$1,BF56:BF$100)/(1+'Life Cycle Cost Evaluation'!$M$1)^($B55-'Life Cycle Cost Evaluation'!$M$4)</f>
        <v>0</v>
      </c>
      <c r="BG140" s="208">
        <f>-NPV('Life Cycle Cost Evaluation'!$M$1,BG56:BG$100)/(1+'Life Cycle Cost Evaluation'!$M$1)^($B55-'Life Cycle Cost Evaluation'!$M$4)</f>
        <v>0</v>
      </c>
      <c r="BH140" s="208">
        <f>-NPV('Life Cycle Cost Evaluation'!$M$1,BH56:BH$100)/(1+'Life Cycle Cost Evaluation'!$M$1)^($B55-'Life Cycle Cost Evaluation'!$M$4)</f>
        <v>0</v>
      </c>
      <c r="BI140" s="208">
        <f>-NPV('Life Cycle Cost Evaluation'!$M$1,BI56:BI$100)/(1+'Life Cycle Cost Evaluation'!$M$1)^($B55-'Life Cycle Cost Evaluation'!$M$4)</f>
        <v>0</v>
      </c>
      <c r="BJ140" s="208">
        <f>-NPV('Life Cycle Cost Evaluation'!$M$1,BJ56:BJ$100)/(1+'Life Cycle Cost Evaluation'!$M$1)^($B55-'Life Cycle Cost Evaluation'!$M$4)</f>
        <v>0</v>
      </c>
      <c r="BK140" s="208">
        <f>-NPV('Life Cycle Cost Evaluation'!$M$1,BK56:BK$100)/(1+'Life Cycle Cost Evaluation'!$M$1)^($B55-'Life Cycle Cost Evaluation'!$M$4)</f>
        <v>0</v>
      </c>
      <c r="BL140" s="208">
        <f>-NPV('Life Cycle Cost Evaluation'!$M$1,BL56:BL$100)/(1+'Life Cycle Cost Evaluation'!$M$1)^($B55-'Life Cycle Cost Evaluation'!$M$4)</f>
        <v>0</v>
      </c>
      <c r="BM140" s="208">
        <f>-NPV('Life Cycle Cost Evaluation'!$M$1,BM56:BM$100)/(1+'Life Cycle Cost Evaluation'!$M$1)^($B55-'Life Cycle Cost Evaluation'!$M$4)</f>
        <v>0</v>
      </c>
      <c r="BN140" s="208">
        <f>-NPV('Life Cycle Cost Evaluation'!$M$1,BN56:BN$100)/(1+'Life Cycle Cost Evaluation'!$M$1)^($B55-'Life Cycle Cost Evaluation'!$M$4)</f>
        <v>0</v>
      </c>
      <c r="BO140" s="208">
        <f>-NPV('Life Cycle Cost Evaluation'!$M$1,BO56:BO$100)/(1+'Life Cycle Cost Evaluation'!$M$1)^($B55-'Life Cycle Cost Evaluation'!$M$4)</f>
        <v>0</v>
      </c>
      <c r="BP140" s="208">
        <f>-NPV('Life Cycle Cost Evaluation'!$M$1,BP56:BP$100)/(1+'Life Cycle Cost Evaluation'!$M$1)^($B55-'Life Cycle Cost Evaluation'!$M$4)</f>
        <v>0</v>
      </c>
      <c r="BQ140" s="208">
        <f>-NPV('Life Cycle Cost Evaluation'!$M$1,BQ56:BQ$100)/(1+'Life Cycle Cost Evaluation'!$M$1)^($B55-'Life Cycle Cost Evaluation'!$M$4)</f>
        <v>0</v>
      </c>
      <c r="BR140" s="208">
        <f>-NPV('Life Cycle Cost Evaluation'!$M$1,BR56:BR$100)/(1+'Life Cycle Cost Evaluation'!$M$1)^($B55-'Life Cycle Cost Evaluation'!$M$4)</f>
        <v>0</v>
      </c>
      <c r="BS140" s="208">
        <f>-NPV('Life Cycle Cost Evaluation'!$M$1,BS56:BS$100)/(1+'Life Cycle Cost Evaluation'!$M$1)^($B55-'Life Cycle Cost Evaluation'!$M$4)</f>
        <v>0</v>
      </c>
      <c r="BT140" s="208">
        <f>-NPV('Life Cycle Cost Evaluation'!$M$1,BT56:BT$100)/(1+'Life Cycle Cost Evaluation'!$M$1)^($B55-'Life Cycle Cost Evaluation'!$M$4)</f>
        <v>0</v>
      </c>
      <c r="BU140" s="208">
        <f>-NPV('Life Cycle Cost Evaluation'!$M$1,BU56:BU$100)/(1+'Life Cycle Cost Evaluation'!$M$1)^($B55-'Life Cycle Cost Evaluation'!$M$4)</f>
        <v>0</v>
      </c>
      <c r="BV140" s="208">
        <f>-NPV('Life Cycle Cost Evaluation'!$M$1,BV56:BV$100)/(1+'Life Cycle Cost Evaluation'!$M$1)^($B55-'Life Cycle Cost Evaluation'!$M$4)</f>
        <v>0</v>
      </c>
      <c r="BW140" s="208">
        <f>-NPV('Life Cycle Cost Evaluation'!$M$1,BW56:BW$100)/(1+'Life Cycle Cost Evaluation'!$M$1)^($B55-'Life Cycle Cost Evaluation'!$M$4)</f>
        <v>0</v>
      </c>
      <c r="BX140" s="208">
        <f>-NPV('Life Cycle Cost Evaluation'!$M$1,BX56:BX$100)/(1+'Life Cycle Cost Evaluation'!$M$1)^($B55-'Life Cycle Cost Evaluation'!$M$4)</f>
        <v>0</v>
      </c>
      <c r="BY140" s="208">
        <f>-NPV('Life Cycle Cost Evaluation'!$M$1,BY56:BY$100)/(1+'Life Cycle Cost Evaluation'!$M$1)^($B55-'Life Cycle Cost Evaluation'!$M$4)</f>
        <v>0</v>
      </c>
      <c r="BZ140" s="208">
        <f>-NPV('Life Cycle Cost Evaluation'!$M$1,BZ56:BZ$100)/(1+'Life Cycle Cost Evaluation'!$M$1)^($B55-'Life Cycle Cost Evaluation'!$M$4)</f>
        <v>0</v>
      </c>
      <c r="CA140" s="208">
        <f>-NPV('Life Cycle Cost Evaluation'!$M$1,CA56:CA$100)/(1+'Life Cycle Cost Evaluation'!$M$1)^($B55-'Life Cycle Cost Evaluation'!$M$4)</f>
        <v>0</v>
      </c>
      <c r="CB140" s="208">
        <f>-NPV('Life Cycle Cost Evaluation'!$M$1,CB56:CB$100)/(1+'Life Cycle Cost Evaluation'!$M$1)^($B55-'Life Cycle Cost Evaluation'!$M$4)</f>
        <v>0</v>
      </c>
      <c r="CC140" s="208">
        <f>-NPV('Life Cycle Cost Evaluation'!$M$1,CC56:CC$100)/(1+'Life Cycle Cost Evaluation'!$M$1)^($B55-'Life Cycle Cost Evaluation'!$M$4)</f>
        <v>0</v>
      </c>
      <c r="CD140" s="208">
        <f>-NPV('Life Cycle Cost Evaluation'!$M$1,CD56:CD$100)/(1+'Life Cycle Cost Evaluation'!$M$1)^($B55-'Life Cycle Cost Evaluation'!$M$4)</f>
        <v>0</v>
      </c>
      <c r="CE140" s="208">
        <f>-NPV('Life Cycle Cost Evaluation'!$M$1,CE56:CE$100)/(1+'Life Cycle Cost Evaluation'!$M$1)^($B55-'Life Cycle Cost Evaluation'!$M$4)</f>
        <v>0</v>
      </c>
      <c r="CF140" s="208">
        <f>-NPV('Life Cycle Cost Evaluation'!$M$1,CF56:CF$100)/(1+'Life Cycle Cost Evaluation'!$M$1)^($B55-'Life Cycle Cost Evaluation'!$M$4)</f>
        <v>0</v>
      </c>
      <c r="CG140" s="208">
        <f>SUM(D140:AM140)</f>
        <v>0</v>
      </c>
    </row>
    <row r="141" spans="2:85" x14ac:dyDescent="0.2">
      <c r="B141" s="86">
        <f t="shared" si="125"/>
        <v>2063</v>
      </c>
      <c r="C141" s="208"/>
      <c r="D141" s="208">
        <f>-NPV('Life Cycle Cost Evaluation'!$M$1,D57:D$100)/(1+'Life Cycle Cost Evaluation'!$M$1)^($B56-'Life Cycle Cost Evaluation'!$M$4)</f>
        <v>0</v>
      </c>
      <c r="E141" s="208">
        <f>-NPV('Life Cycle Cost Evaluation'!$M$1,E57:E$100)/(1+'Life Cycle Cost Evaluation'!$M$1)^($B56-'Life Cycle Cost Evaluation'!$M$4)</f>
        <v>0</v>
      </c>
      <c r="F141" s="208">
        <f>-NPV('Life Cycle Cost Evaluation'!$M$1,F57:F$100)/(1+'Life Cycle Cost Evaluation'!$M$1)^($B56-'Life Cycle Cost Evaluation'!$M$4)</f>
        <v>0</v>
      </c>
      <c r="G141" s="208">
        <f>-NPV('Life Cycle Cost Evaluation'!$M$1,G57:G$100)/(1+'Life Cycle Cost Evaluation'!$M$1)^($B56-'Life Cycle Cost Evaluation'!$M$4)</f>
        <v>0</v>
      </c>
      <c r="H141" s="208">
        <f>-NPV('Life Cycle Cost Evaluation'!$M$1,H57:H$100)/(1+'Life Cycle Cost Evaluation'!$M$1)^($B56-'Life Cycle Cost Evaluation'!$M$4)</f>
        <v>0</v>
      </c>
      <c r="I141" s="208">
        <f>-NPV('Life Cycle Cost Evaluation'!$M$1,I57:I$100)/(1+'Life Cycle Cost Evaluation'!$M$1)^($B56-'Life Cycle Cost Evaluation'!$M$4)</f>
        <v>0</v>
      </c>
      <c r="J141" s="208">
        <f>-NPV('Life Cycle Cost Evaluation'!$M$1,J57:J$100)/(1+'Life Cycle Cost Evaluation'!$M$1)^($B56-'Life Cycle Cost Evaluation'!$M$4)</f>
        <v>0</v>
      </c>
      <c r="K141" s="208">
        <f>-NPV('Life Cycle Cost Evaluation'!$M$1,K57:K$100)/(1+'Life Cycle Cost Evaluation'!$M$1)^($B56-'Life Cycle Cost Evaluation'!$M$4)</f>
        <v>0</v>
      </c>
      <c r="L141" s="208">
        <f>-NPV('Life Cycle Cost Evaluation'!$M$1,L57:L$100)/(1+'Life Cycle Cost Evaluation'!$M$1)^($B56-'Life Cycle Cost Evaluation'!$M$4)</f>
        <v>0</v>
      </c>
      <c r="M141" s="208">
        <f>-NPV('Life Cycle Cost Evaluation'!$M$1,M57:M$100)/(1+'Life Cycle Cost Evaluation'!$M$1)^($B56-'Life Cycle Cost Evaluation'!$M$4)</f>
        <v>0</v>
      </c>
      <c r="N141" s="208">
        <f>-NPV('Life Cycle Cost Evaluation'!$M$1,N57:N$100)/(1+'Life Cycle Cost Evaluation'!$M$1)^($B56-'Life Cycle Cost Evaluation'!$M$4)</f>
        <v>0</v>
      </c>
      <c r="O141" s="208">
        <f>-NPV('Life Cycle Cost Evaluation'!$M$1,O57:O$100)/(1+'Life Cycle Cost Evaluation'!$M$1)^($B56-'Life Cycle Cost Evaluation'!$M$4)</f>
        <v>0</v>
      </c>
      <c r="P141" s="208">
        <f>-NPV('Life Cycle Cost Evaluation'!$M$1,P57:P$100)/(1+'Life Cycle Cost Evaluation'!$M$1)^($B56-'Life Cycle Cost Evaluation'!$M$4)</f>
        <v>0</v>
      </c>
      <c r="Q141" s="208">
        <f>-NPV('Life Cycle Cost Evaluation'!$M$1,Q57:Q$100)/(1+'Life Cycle Cost Evaluation'!$M$1)^($B56-'Life Cycle Cost Evaluation'!$M$4)</f>
        <v>0</v>
      </c>
      <c r="R141" s="208">
        <f>-NPV('Life Cycle Cost Evaluation'!$M$1,R57:R$100)/(1+'Life Cycle Cost Evaluation'!$M$1)^($B56-'Life Cycle Cost Evaluation'!$M$4)</f>
        <v>0</v>
      </c>
      <c r="S141" s="208">
        <f>-NPV('Life Cycle Cost Evaluation'!$M$1,S57:S$100)/(1+'Life Cycle Cost Evaluation'!$M$1)^($B56-'Life Cycle Cost Evaluation'!$M$4)</f>
        <v>0</v>
      </c>
      <c r="T141" s="208">
        <f>-NPV('Life Cycle Cost Evaluation'!$M$1,T57:T$100)/(1+'Life Cycle Cost Evaluation'!$M$1)^($B56-'Life Cycle Cost Evaluation'!$M$4)</f>
        <v>0</v>
      </c>
      <c r="U141" s="208">
        <f>-NPV('Life Cycle Cost Evaluation'!$M$1,U57:U$100)/(1+'Life Cycle Cost Evaluation'!$M$1)^($B56-'Life Cycle Cost Evaluation'!$M$4)</f>
        <v>0</v>
      </c>
      <c r="V141" s="208">
        <f>-NPV('Life Cycle Cost Evaluation'!$M$1,V57:V$100)/(1+'Life Cycle Cost Evaluation'!$M$1)^($B56-'Life Cycle Cost Evaluation'!$M$4)</f>
        <v>0</v>
      </c>
      <c r="W141" s="208">
        <f>-NPV('Life Cycle Cost Evaluation'!$M$1,W57:W$100)/(1+'Life Cycle Cost Evaluation'!$M$1)^($B56-'Life Cycle Cost Evaluation'!$M$4)</f>
        <v>0</v>
      </c>
      <c r="X141" s="208">
        <f>-NPV('Life Cycle Cost Evaluation'!$M$1,X57:X$100)/(1+'Life Cycle Cost Evaluation'!$M$1)^($B56-'Life Cycle Cost Evaluation'!$M$4)</f>
        <v>0</v>
      </c>
      <c r="Y141" s="208">
        <f>-NPV('Life Cycle Cost Evaluation'!$M$1,Y57:Y$100)/(1+'Life Cycle Cost Evaluation'!$M$1)^($B56-'Life Cycle Cost Evaluation'!$M$4)</f>
        <v>0</v>
      </c>
      <c r="Z141" s="208">
        <f>-NPV('Life Cycle Cost Evaluation'!$M$1,Z57:Z$100)/(1+'Life Cycle Cost Evaluation'!$M$1)^($B56-'Life Cycle Cost Evaluation'!$M$4)</f>
        <v>0</v>
      </c>
      <c r="AA141" s="208">
        <f>-NPV('Life Cycle Cost Evaluation'!$M$1,AA57:AA$100)/(1+'Life Cycle Cost Evaluation'!$M$1)^($B56-'Life Cycle Cost Evaluation'!$M$4)</f>
        <v>0</v>
      </c>
      <c r="AB141" s="208">
        <f>-NPV('Life Cycle Cost Evaluation'!$M$1,AB57:AB$100)/(1+'Life Cycle Cost Evaluation'!$M$1)^($B56-'Life Cycle Cost Evaluation'!$M$4)</f>
        <v>0</v>
      </c>
      <c r="AC141" s="208">
        <f>-NPV('Life Cycle Cost Evaluation'!$M$1,AC57:AC$100)/(1+'Life Cycle Cost Evaluation'!$M$1)^($B56-'Life Cycle Cost Evaluation'!$M$4)</f>
        <v>0</v>
      </c>
      <c r="AD141" s="208">
        <f>-NPV('Life Cycle Cost Evaluation'!$M$1,AD57:AD$100)/(1+'Life Cycle Cost Evaluation'!$M$1)^($B56-'Life Cycle Cost Evaluation'!$M$4)</f>
        <v>0</v>
      </c>
      <c r="AE141" s="208">
        <f>-NPV('Life Cycle Cost Evaluation'!$M$1,AE57:AE$100)/(1+'Life Cycle Cost Evaluation'!$M$1)^($B56-'Life Cycle Cost Evaluation'!$M$4)</f>
        <v>0</v>
      </c>
      <c r="AF141" s="208">
        <f>-NPV('Life Cycle Cost Evaluation'!$M$1,AF57:AF$100)/(1+'Life Cycle Cost Evaluation'!$M$1)^($B56-'Life Cycle Cost Evaluation'!$M$4)</f>
        <v>0</v>
      </c>
      <c r="AG141" s="208">
        <f>-NPV('Life Cycle Cost Evaluation'!$M$1,AG57:AG$100)/(1+'Life Cycle Cost Evaluation'!$M$1)^($B56-'Life Cycle Cost Evaluation'!$M$4)</f>
        <v>0</v>
      </c>
      <c r="AH141" s="208">
        <f>-NPV('Life Cycle Cost Evaluation'!$M$1,AH57:AH$100)/(1+'Life Cycle Cost Evaluation'!$M$1)^($B56-'Life Cycle Cost Evaluation'!$M$4)</f>
        <v>0</v>
      </c>
      <c r="AI141" s="208">
        <f>-NPV('Life Cycle Cost Evaluation'!$M$1,AI57:AI$100)/(1+'Life Cycle Cost Evaluation'!$M$1)^($B56-'Life Cycle Cost Evaluation'!$M$4)</f>
        <v>0</v>
      </c>
      <c r="AJ141" s="208">
        <f>-NPV('Life Cycle Cost Evaluation'!$M$1,AJ57:AJ$100)/(1+'Life Cycle Cost Evaluation'!$M$1)^($B56-'Life Cycle Cost Evaluation'!$M$4)</f>
        <v>0</v>
      </c>
      <c r="AK141" s="208">
        <f>-NPV('Life Cycle Cost Evaluation'!$M$1,AK57:AK$100)/(1+'Life Cycle Cost Evaluation'!$M$1)^($B56-'Life Cycle Cost Evaluation'!$M$4)</f>
        <v>0</v>
      </c>
      <c r="AL141" s="208">
        <f>-NPV('Life Cycle Cost Evaluation'!$M$1,AL57:AL$100)/(1+'Life Cycle Cost Evaluation'!$M$1)^($B56-'Life Cycle Cost Evaluation'!$M$4)</f>
        <v>0</v>
      </c>
      <c r="AM141" s="208">
        <f>-NPV('Life Cycle Cost Evaluation'!$M$1,AM57:AM$100)/(1+'Life Cycle Cost Evaluation'!$M$1)^($B56-'Life Cycle Cost Evaluation'!$M$4)</f>
        <v>0</v>
      </c>
      <c r="AN141" s="208">
        <f>-NPV('Life Cycle Cost Evaluation'!$M$1,AN57:AN$100)/(1+'Life Cycle Cost Evaluation'!$M$1)^($B56-'Life Cycle Cost Evaluation'!$M$4)</f>
        <v>0</v>
      </c>
      <c r="AO141" s="208">
        <f>-NPV('Life Cycle Cost Evaluation'!$M$1,AO57:AO$100)/(1+'Life Cycle Cost Evaluation'!$M$1)^($B56-'Life Cycle Cost Evaluation'!$M$4)</f>
        <v>0</v>
      </c>
      <c r="AP141" s="208">
        <f>-NPV('Life Cycle Cost Evaluation'!$M$1,AP57:AP$100)/(1+'Life Cycle Cost Evaluation'!$M$1)^($B56-'Life Cycle Cost Evaluation'!$M$4)</f>
        <v>0</v>
      </c>
      <c r="AQ141" s="208">
        <f>-NPV('Life Cycle Cost Evaluation'!$M$1,AQ57:AQ$100)/(1+'Life Cycle Cost Evaluation'!$M$1)^($B56-'Life Cycle Cost Evaluation'!$M$4)</f>
        <v>0</v>
      </c>
      <c r="AR141" s="208">
        <f>-NPV('Life Cycle Cost Evaluation'!$M$1,AR57:AR$100)/(1+'Life Cycle Cost Evaluation'!$M$1)^($B56-'Life Cycle Cost Evaluation'!$M$4)</f>
        <v>0</v>
      </c>
      <c r="AS141" s="208">
        <f>-NPV('Life Cycle Cost Evaluation'!$M$1,AS57:AS$100)/(1+'Life Cycle Cost Evaluation'!$M$1)^($B56-'Life Cycle Cost Evaluation'!$M$4)</f>
        <v>0</v>
      </c>
      <c r="AT141" s="208">
        <f>-NPV('Life Cycle Cost Evaluation'!$M$1,AT57:AT$100)/(1+'Life Cycle Cost Evaluation'!$M$1)^($B56-'Life Cycle Cost Evaluation'!$M$4)</f>
        <v>0</v>
      </c>
      <c r="AU141" s="208">
        <f>-NPV('Life Cycle Cost Evaluation'!$M$1,AU57:AU$100)/(1+'Life Cycle Cost Evaluation'!$M$1)^($B56-'Life Cycle Cost Evaluation'!$M$4)</f>
        <v>0</v>
      </c>
      <c r="AV141" s="208">
        <f>-NPV('Life Cycle Cost Evaluation'!$M$1,AV57:AV$100)/(1+'Life Cycle Cost Evaluation'!$M$1)^($B56-'Life Cycle Cost Evaluation'!$M$4)</f>
        <v>0</v>
      </c>
      <c r="AW141" s="208">
        <f>-NPV('Life Cycle Cost Evaluation'!$M$1,AW57:AW$100)/(1+'Life Cycle Cost Evaluation'!$M$1)^($B56-'Life Cycle Cost Evaluation'!$M$4)</f>
        <v>0</v>
      </c>
      <c r="AX141" s="208">
        <f>-NPV('Life Cycle Cost Evaluation'!$M$1,AX57:AX$100)/(1+'Life Cycle Cost Evaluation'!$M$1)^($B56-'Life Cycle Cost Evaluation'!$M$4)</f>
        <v>0</v>
      </c>
      <c r="AY141" s="208">
        <f>-NPV('Life Cycle Cost Evaluation'!$M$1,AY57:AY$100)/(1+'Life Cycle Cost Evaluation'!$M$1)^($B56-'Life Cycle Cost Evaluation'!$M$4)</f>
        <v>0</v>
      </c>
      <c r="AZ141" s="208">
        <f>-NPV('Life Cycle Cost Evaluation'!$M$1,AZ57:AZ$100)/(1+'Life Cycle Cost Evaluation'!$M$1)^($B56-'Life Cycle Cost Evaluation'!$M$4)</f>
        <v>0</v>
      </c>
      <c r="BA141" s="208">
        <f>-NPV('Life Cycle Cost Evaluation'!$M$1,BA57:BA$100)/(1+'Life Cycle Cost Evaluation'!$M$1)^($B56-'Life Cycle Cost Evaluation'!$M$4)</f>
        <v>0</v>
      </c>
      <c r="BB141" s="208">
        <f>-NPV('Life Cycle Cost Evaluation'!$M$1,BB57:BB$100)/(1+'Life Cycle Cost Evaluation'!$M$1)^($B56-'Life Cycle Cost Evaluation'!$M$4)</f>
        <v>0</v>
      </c>
      <c r="BC141" s="208">
        <f>-NPV('Life Cycle Cost Evaluation'!$M$1,BC57:BC$100)/(1+'Life Cycle Cost Evaluation'!$M$1)^($B56-'Life Cycle Cost Evaluation'!$M$4)</f>
        <v>0</v>
      </c>
      <c r="BD141" s="208">
        <f>-NPV('Life Cycle Cost Evaluation'!$M$1,BD57:BD$100)/(1+'Life Cycle Cost Evaluation'!$M$1)^($B56-'Life Cycle Cost Evaluation'!$M$4)</f>
        <v>0</v>
      </c>
      <c r="BE141" s="208">
        <f>-NPV('Life Cycle Cost Evaluation'!$M$1,BE57:BE$100)/(1+'Life Cycle Cost Evaluation'!$M$1)^($B56-'Life Cycle Cost Evaluation'!$M$4)</f>
        <v>0</v>
      </c>
      <c r="BF141" s="208">
        <f>-NPV('Life Cycle Cost Evaluation'!$M$1,BF57:BF$100)/(1+'Life Cycle Cost Evaluation'!$M$1)^($B56-'Life Cycle Cost Evaluation'!$M$4)</f>
        <v>0</v>
      </c>
      <c r="BG141" s="208">
        <f>-NPV('Life Cycle Cost Evaluation'!$M$1,BG57:BG$100)/(1+'Life Cycle Cost Evaluation'!$M$1)^($B56-'Life Cycle Cost Evaluation'!$M$4)</f>
        <v>0</v>
      </c>
      <c r="BH141" s="208">
        <f>-NPV('Life Cycle Cost Evaluation'!$M$1,BH57:BH$100)/(1+'Life Cycle Cost Evaluation'!$M$1)^($B56-'Life Cycle Cost Evaluation'!$M$4)</f>
        <v>0</v>
      </c>
      <c r="BI141" s="208">
        <f>-NPV('Life Cycle Cost Evaluation'!$M$1,BI57:BI$100)/(1+'Life Cycle Cost Evaluation'!$M$1)^($B56-'Life Cycle Cost Evaluation'!$M$4)</f>
        <v>0</v>
      </c>
      <c r="BJ141" s="208">
        <f>-NPV('Life Cycle Cost Evaluation'!$M$1,BJ57:BJ$100)/(1+'Life Cycle Cost Evaluation'!$M$1)^($B56-'Life Cycle Cost Evaluation'!$M$4)</f>
        <v>0</v>
      </c>
      <c r="BK141" s="208">
        <f>-NPV('Life Cycle Cost Evaluation'!$M$1,BK57:BK$100)/(1+'Life Cycle Cost Evaluation'!$M$1)^($B56-'Life Cycle Cost Evaluation'!$M$4)</f>
        <v>0</v>
      </c>
      <c r="BL141" s="208">
        <f>-NPV('Life Cycle Cost Evaluation'!$M$1,BL57:BL$100)/(1+'Life Cycle Cost Evaluation'!$M$1)^($B56-'Life Cycle Cost Evaluation'!$M$4)</f>
        <v>0</v>
      </c>
      <c r="BM141" s="208">
        <f>-NPV('Life Cycle Cost Evaluation'!$M$1,BM57:BM$100)/(1+'Life Cycle Cost Evaluation'!$M$1)^($B56-'Life Cycle Cost Evaluation'!$M$4)</f>
        <v>0</v>
      </c>
      <c r="BN141" s="208">
        <f>-NPV('Life Cycle Cost Evaluation'!$M$1,BN57:BN$100)/(1+'Life Cycle Cost Evaluation'!$M$1)^($B56-'Life Cycle Cost Evaluation'!$M$4)</f>
        <v>0</v>
      </c>
      <c r="BO141" s="208">
        <f>-NPV('Life Cycle Cost Evaluation'!$M$1,BO57:BO$100)/(1+'Life Cycle Cost Evaluation'!$M$1)^($B56-'Life Cycle Cost Evaluation'!$M$4)</f>
        <v>0</v>
      </c>
      <c r="BP141" s="208">
        <f>-NPV('Life Cycle Cost Evaluation'!$M$1,BP57:BP$100)/(1+'Life Cycle Cost Evaluation'!$M$1)^($B56-'Life Cycle Cost Evaluation'!$M$4)</f>
        <v>0</v>
      </c>
      <c r="BQ141" s="208">
        <f>-NPV('Life Cycle Cost Evaluation'!$M$1,BQ57:BQ$100)/(1+'Life Cycle Cost Evaluation'!$M$1)^($B56-'Life Cycle Cost Evaluation'!$M$4)</f>
        <v>0</v>
      </c>
      <c r="BR141" s="208">
        <f>-NPV('Life Cycle Cost Evaluation'!$M$1,BR57:BR$100)/(1+'Life Cycle Cost Evaluation'!$M$1)^($B56-'Life Cycle Cost Evaluation'!$M$4)</f>
        <v>0</v>
      </c>
      <c r="BS141" s="208">
        <f>-NPV('Life Cycle Cost Evaluation'!$M$1,BS57:BS$100)/(1+'Life Cycle Cost Evaluation'!$M$1)^($B56-'Life Cycle Cost Evaluation'!$M$4)</f>
        <v>0</v>
      </c>
      <c r="BT141" s="208">
        <f>-NPV('Life Cycle Cost Evaluation'!$M$1,BT57:BT$100)/(1+'Life Cycle Cost Evaluation'!$M$1)^($B56-'Life Cycle Cost Evaluation'!$M$4)</f>
        <v>0</v>
      </c>
      <c r="BU141" s="208">
        <f>-NPV('Life Cycle Cost Evaluation'!$M$1,BU57:BU$100)/(1+'Life Cycle Cost Evaluation'!$M$1)^($B56-'Life Cycle Cost Evaluation'!$M$4)</f>
        <v>0</v>
      </c>
      <c r="BV141" s="208">
        <f>-NPV('Life Cycle Cost Evaluation'!$M$1,BV57:BV$100)/(1+'Life Cycle Cost Evaluation'!$M$1)^($B56-'Life Cycle Cost Evaluation'!$M$4)</f>
        <v>0</v>
      </c>
      <c r="BW141" s="208">
        <f>-NPV('Life Cycle Cost Evaluation'!$M$1,BW57:BW$100)/(1+'Life Cycle Cost Evaluation'!$M$1)^($B56-'Life Cycle Cost Evaluation'!$M$4)</f>
        <v>0</v>
      </c>
      <c r="BX141" s="208">
        <f>-NPV('Life Cycle Cost Evaluation'!$M$1,BX57:BX$100)/(1+'Life Cycle Cost Evaluation'!$M$1)^($B56-'Life Cycle Cost Evaluation'!$M$4)</f>
        <v>0</v>
      </c>
      <c r="BY141" s="208">
        <f>-NPV('Life Cycle Cost Evaluation'!$M$1,BY57:BY$100)/(1+'Life Cycle Cost Evaluation'!$M$1)^($B56-'Life Cycle Cost Evaluation'!$M$4)</f>
        <v>0</v>
      </c>
      <c r="BZ141" s="208">
        <f>-NPV('Life Cycle Cost Evaluation'!$M$1,BZ57:BZ$100)/(1+'Life Cycle Cost Evaluation'!$M$1)^($B56-'Life Cycle Cost Evaluation'!$M$4)</f>
        <v>0</v>
      </c>
      <c r="CA141" s="208">
        <f>-NPV('Life Cycle Cost Evaluation'!$M$1,CA57:CA$100)/(1+'Life Cycle Cost Evaluation'!$M$1)^($B56-'Life Cycle Cost Evaluation'!$M$4)</f>
        <v>0</v>
      </c>
      <c r="CB141" s="208">
        <f>-NPV('Life Cycle Cost Evaluation'!$M$1,CB57:CB$100)/(1+'Life Cycle Cost Evaluation'!$M$1)^($B56-'Life Cycle Cost Evaluation'!$M$4)</f>
        <v>0</v>
      </c>
      <c r="CC141" s="208">
        <f>-NPV('Life Cycle Cost Evaluation'!$M$1,CC57:CC$100)/(1+'Life Cycle Cost Evaluation'!$M$1)^($B56-'Life Cycle Cost Evaluation'!$M$4)</f>
        <v>0</v>
      </c>
      <c r="CD141" s="208">
        <f>-NPV('Life Cycle Cost Evaluation'!$M$1,CD57:CD$100)/(1+'Life Cycle Cost Evaluation'!$M$1)^($B56-'Life Cycle Cost Evaluation'!$M$4)</f>
        <v>0</v>
      </c>
      <c r="CE141" s="208">
        <f>-NPV('Life Cycle Cost Evaluation'!$M$1,CE57:CE$100)/(1+'Life Cycle Cost Evaluation'!$M$1)^($B56-'Life Cycle Cost Evaluation'!$M$4)</f>
        <v>0</v>
      </c>
      <c r="CF141" s="208">
        <f>-NPV('Life Cycle Cost Evaluation'!$M$1,CF57:CF$100)/(1+'Life Cycle Cost Evaluation'!$M$1)^($B56-'Life Cycle Cost Evaluation'!$M$4)</f>
        <v>0</v>
      </c>
      <c r="CG141" s="208">
        <f>SUM(D141:AN141)</f>
        <v>0</v>
      </c>
    </row>
    <row r="142" spans="2:85" x14ac:dyDescent="0.2">
      <c r="B142" s="86">
        <f t="shared" si="125"/>
        <v>2064</v>
      </c>
      <c r="C142" s="208"/>
      <c r="D142" s="208">
        <f>-NPV('Life Cycle Cost Evaluation'!$M$1,D58:D$100)/(1+'Life Cycle Cost Evaluation'!$M$1)^($B57-'Life Cycle Cost Evaluation'!$M$4)</f>
        <v>0</v>
      </c>
      <c r="E142" s="208">
        <f>-NPV('Life Cycle Cost Evaluation'!$M$1,E58:E$100)/(1+'Life Cycle Cost Evaluation'!$M$1)^($B57-'Life Cycle Cost Evaluation'!$M$4)</f>
        <v>0</v>
      </c>
      <c r="F142" s="208">
        <f>-NPV('Life Cycle Cost Evaluation'!$M$1,F58:F$100)/(1+'Life Cycle Cost Evaluation'!$M$1)^($B57-'Life Cycle Cost Evaluation'!$M$4)</f>
        <v>0</v>
      </c>
      <c r="G142" s="208">
        <f>-NPV('Life Cycle Cost Evaluation'!$M$1,G58:G$100)/(1+'Life Cycle Cost Evaluation'!$M$1)^($B57-'Life Cycle Cost Evaluation'!$M$4)</f>
        <v>0</v>
      </c>
      <c r="H142" s="208">
        <f>-NPV('Life Cycle Cost Evaluation'!$M$1,H58:H$100)/(1+'Life Cycle Cost Evaluation'!$M$1)^($B57-'Life Cycle Cost Evaluation'!$M$4)</f>
        <v>0</v>
      </c>
      <c r="I142" s="208">
        <f>-NPV('Life Cycle Cost Evaluation'!$M$1,I58:I$100)/(1+'Life Cycle Cost Evaluation'!$M$1)^($B57-'Life Cycle Cost Evaluation'!$M$4)</f>
        <v>0</v>
      </c>
      <c r="J142" s="208">
        <f>-NPV('Life Cycle Cost Evaluation'!$M$1,J58:J$100)/(1+'Life Cycle Cost Evaluation'!$M$1)^($B57-'Life Cycle Cost Evaluation'!$M$4)</f>
        <v>0</v>
      </c>
      <c r="K142" s="208">
        <f>-NPV('Life Cycle Cost Evaluation'!$M$1,K58:K$100)/(1+'Life Cycle Cost Evaluation'!$M$1)^($B57-'Life Cycle Cost Evaluation'!$M$4)</f>
        <v>0</v>
      </c>
      <c r="L142" s="208">
        <f>-NPV('Life Cycle Cost Evaluation'!$M$1,L58:L$100)/(1+'Life Cycle Cost Evaluation'!$M$1)^($B57-'Life Cycle Cost Evaluation'!$M$4)</f>
        <v>0</v>
      </c>
      <c r="M142" s="208">
        <f>-NPV('Life Cycle Cost Evaluation'!$M$1,M58:M$100)/(1+'Life Cycle Cost Evaluation'!$M$1)^($B57-'Life Cycle Cost Evaluation'!$M$4)</f>
        <v>0</v>
      </c>
      <c r="N142" s="208">
        <f>-NPV('Life Cycle Cost Evaluation'!$M$1,N58:N$100)/(1+'Life Cycle Cost Evaluation'!$M$1)^($B57-'Life Cycle Cost Evaluation'!$M$4)</f>
        <v>0</v>
      </c>
      <c r="O142" s="208">
        <f>-NPV('Life Cycle Cost Evaluation'!$M$1,O58:O$100)/(1+'Life Cycle Cost Evaluation'!$M$1)^($B57-'Life Cycle Cost Evaluation'!$M$4)</f>
        <v>0</v>
      </c>
      <c r="P142" s="208">
        <f>-NPV('Life Cycle Cost Evaluation'!$M$1,P58:P$100)/(1+'Life Cycle Cost Evaluation'!$M$1)^($B57-'Life Cycle Cost Evaluation'!$M$4)</f>
        <v>0</v>
      </c>
      <c r="Q142" s="208">
        <f>-NPV('Life Cycle Cost Evaluation'!$M$1,Q58:Q$100)/(1+'Life Cycle Cost Evaluation'!$M$1)^($B57-'Life Cycle Cost Evaluation'!$M$4)</f>
        <v>0</v>
      </c>
      <c r="R142" s="208">
        <f>-NPV('Life Cycle Cost Evaluation'!$M$1,R58:R$100)/(1+'Life Cycle Cost Evaluation'!$M$1)^($B57-'Life Cycle Cost Evaluation'!$M$4)</f>
        <v>0</v>
      </c>
      <c r="S142" s="208">
        <f>-NPV('Life Cycle Cost Evaluation'!$M$1,S58:S$100)/(1+'Life Cycle Cost Evaluation'!$M$1)^($B57-'Life Cycle Cost Evaluation'!$M$4)</f>
        <v>0</v>
      </c>
      <c r="T142" s="208">
        <f>-NPV('Life Cycle Cost Evaluation'!$M$1,T58:T$100)/(1+'Life Cycle Cost Evaluation'!$M$1)^($B57-'Life Cycle Cost Evaluation'!$M$4)</f>
        <v>0</v>
      </c>
      <c r="U142" s="208">
        <f>-NPV('Life Cycle Cost Evaluation'!$M$1,U58:U$100)/(1+'Life Cycle Cost Evaluation'!$M$1)^($B57-'Life Cycle Cost Evaluation'!$M$4)</f>
        <v>0</v>
      </c>
      <c r="V142" s="208">
        <f>-NPV('Life Cycle Cost Evaluation'!$M$1,V58:V$100)/(1+'Life Cycle Cost Evaluation'!$M$1)^($B57-'Life Cycle Cost Evaluation'!$M$4)</f>
        <v>0</v>
      </c>
      <c r="W142" s="208">
        <f>-NPV('Life Cycle Cost Evaluation'!$M$1,W58:W$100)/(1+'Life Cycle Cost Evaluation'!$M$1)^($B57-'Life Cycle Cost Evaluation'!$M$4)</f>
        <v>0</v>
      </c>
      <c r="X142" s="208">
        <f>-NPV('Life Cycle Cost Evaluation'!$M$1,X58:X$100)/(1+'Life Cycle Cost Evaluation'!$M$1)^($B57-'Life Cycle Cost Evaluation'!$M$4)</f>
        <v>0</v>
      </c>
      <c r="Y142" s="208">
        <f>-NPV('Life Cycle Cost Evaluation'!$M$1,Y58:Y$100)/(1+'Life Cycle Cost Evaluation'!$M$1)^($B57-'Life Cycle Cost Evaluation'!$M$4)</f>
        <v>0</v>
      </c>
      <c r="Z142" s="208">
        <f>-NPV('Life Cycle Cost Evaluation'!$M$1,Z58:Z$100)/(1+'Life Cycle Cost Evaluation'!$M$1)^($B57-'Life Cycle Cost Evaluation'!$M$4)</f>
        <v>0</v>
      </c>
      <c r="AA142" s="208">
        <f>-NPV('Life Cycle Cost Evaluation'!$M$1,AA58:AA$100)/(1+'Life Cycle Cost Evaluation'!$M$1)^($B57-'Life Cycle Cost Evaluation'!$M$4)</f>
        <v>0</v>
      </c>
      <c r="AB142" s="208">
        <f>-NPV('Life Cycle Cost Evaluation'!$M$1,AB58:AB$100)/(1+'Life Cycle Cost Evaluation'!$M$1)^($B57-'Life Cycle Cost Evaluation'!$M$4)</f>
        <v>0</v>
      </c>
      <c r="AC142" s="208">
        <f>-NPV('Life Cycle Cost Evaluation'!$M$1,AC58:AC$100)/(1+'Life Cycle Cost Evaluation'!$M$1)^($B57-'Life Cycle Cost Evaluation'!$M$4)</f>
        <v>0</v>
      </c>
      <c r="AD142" s="208">
        <f>-NPV('Life Cycle Cost Evaluation'!$M$1,AD58:AD$100)/(1+'Life Cycle Cost Evaluation'!$M$1)^($B57-'Life Cycle Cost Evaluation'!$M$4)</f>
        <v>0</v>
      </c>
      <c r="AE142" s="208">
        <f>-NPV('Life Cycle Cost Evaluation'!$M$1,AE58:AE$100)/(1+'Life Cycle Cost Evaluation'!$M$1)^($B57-'Life Cycle Cost Evaluation'!$M$4)</f>
        <v>0</v>
      </c>
      <c r="AF142" s="208">
        <f>-NPV('Life Cycle Cost Evaluation'!$M$1,AF58:AF$100)/(1+'Life Cycle Cost Evaluation'!$M$1)^($B57-'Life Cycle Cost Evaluation'!$M$4)</f>
        <v>0</v>
      </c>
      <c r="AG142" s="208">
        <f>-NPV('Life Cycle Cost Evaluation'!$M$1,AG58:AG$100)/(1+'Life Cycle Cost Evaluation'!$M$1)^($B57-'Life Cycle Cost Evaluation'!$M$4)</f>
        <v>0</v>
      </c>
      <c r="AH142" s="208">
        <f>-NPV('Life Cycle Cost Evaluation'!$M$1,AH58:AH$100)/(1+'Life Cycle Cost Evaluation'!$M$1)^($B57-'Life Cycle Cost Evaluation'!$M$4)</f>
        <v>0</v>
      </c>
      <c r="AI142" s="208">
        <f>-NPV('Life Cycle Cost Evaluation'!$M$1,AI58:AI$100)/(1+'Life Cycle Cost Evaluation'!$M$1)^($B57-'Life Cycle Cost Evaluation'!$M$4)</f>
        <v>0</v>
      </c>
      <c r="AJ142" s="208">
        <f>-NPV('Life Cycle Cost Evaluation'!$M$1,AJ58:AJ$100)/(1+'Life Cycle Cost Evaluation'!$M$1)^($B57-'Life Cycle Cost Evaluation'!$M$4)</f>
        <v>0</v>
      </c>
      <c r="AK142" s="208">
        <f>-NPV('Life Cycle Cost Evaluation'!$M$1,AK58:AK$100)/(1+'Life Cycle Cost Evaluation'!$M$1)^($B57-'Life Cycle Cost Evaluation'!$M$4)</f>
        <v>0</v>
      </c>
      <c r="AL142" s="208">
        <f>-NPV('Life Cycle Cost Evaluation'!$M$1,AL58:AL$100)/(1+'Life Cycle Cost Evaluation'!$M$1)^($B57-'Life Cycle Cost Evaluation'!$M$4)</f>
        <v>0</v>
      </c>
      <c r="AM142" s="208">
        <f>-NPV('Life Cycle Cost Evaluation'!$M$1,AM58:AM$100)/(1+'Life Cycle Cost Evaluation'!$M$1)^($B57-'Life Cycle Cost Evaluation'!$M$4)</f>
        <v>0</v>
      </c>
      <c r="AN142" s="208">
        <f>-NPV('Life Cycle Cost Evaluation'!$M$1,AN58:AN$100)/(1+'Life Cycle Cost Evaluation'!$M$1)^($B57-'Life Cycle Cost Evaluation'!$M$4)</f>
        <v>0</v>
      </c>
      <c r="AO142" s="208">
        <f>-NPV('Life Cycle Cost Evaluation'!$M$1,AO58:AO$100)/(1+'Life Cycle Cost Evaluation'!$M$1)^($B57-'Life Cycle Cost Evaluation'!$M$4)</f>
        <v>0</v>
      </c>
      <c r="AP142" s="208">
        <f>-NPV('Life Cycle Cost Evaluation'!$M$1,AP58:AP$100)/(1+'Life Cycle Cost Evaluation'!$M$1)^($B57-'Life Cycle Cost Evaluation'!$M$4)</f>
        <v>0</v>
      </c>
      <c r="AQ142" s="208">
        <f>-NPV('Life Cycle Cost Evaluation'!$M$1,AQ58:AQ$100)/(1+'Life Cycle Cost Evaluation'!$M$1)^($B57-'Life Cycle Cost Evaluation'!$M$4)</f>
        <v>0</v>
      </c>
      <c r="AR142" s="208">
        <f>-NPV('Life Cycle Cost Evaluation'!$M$1,AR58:AR$100)/(1+'Life Cycle Cost Evaluation'!$M$1)^($B57-'Life Cycle Cost Evaluation'!$M$4)</f>
        <v>0</v>
      </c>
      <c r="AS142" s="208">
        <f>-NPV('Life Cycle Cost Evaluation'!$M$1,AS58:AS$100)/(1+'Life Cycle Cost Evaluation'!$M$1)^($B57-'Life Cycle Cost Evaluation'!$M$4)</f>
        <v>0</v>
      </c>
      <c r="AT142" s="208">
        <f>-NPV('Life Cycle Cost Evaluation'!$M$1,AT58:AT$100)/(1+'Life Cycle Cost Evaluation'!$M$1)^($B57-'Life Cycle Cost Evaluation'!$M$4)</f>
        <v>0</v>
      </c>
      <c r="AU142" s="208">
        <f>-NPV('Life Cycle Cost Evaluation'!$M$1,AU58:AU$100)/(1+'Life Cycle Cost Evaluation'!$M$1)^($B57-'Life Cycle Cost Evaluation'!$M$4)</f>
        <v>0</v>
      </c>
      <c r="AV142" s="208">
        <f>-NPV('Life Cycle Cost Evaluation'!$M$1,AV58:AV$100)/(1+'Life Cycle Cost Evaluation'!$M$1)^($B57-'Life Cycle Cost Evaluation'!$M$4)</f>
        <v>0</v>
      </c>
      <c r="AW142" s="208">
        <f>-NPV('Life Cycle Cost Evaluation'!$M$1,AW58:AW$100)/(1+'Life Cycle Cost Evaluation'!$M$1)^($B57-'Life Cycle Cost Evaluation'!$M$4)</f>
        <v>0</v>
      </c>
      <c r="AX142" s="208">
        <f>-NPV('Life Cycle Cost Evaluation'!$M$1,AX58:AX$100)/(1+'Life Cycle Cost Evaluation'!$M$1)^($B57-'Life Cycle Cost Evaluation'!$M$4)</f>
        <v>0</v>
      </c>
      <c r="AY142" s="208">
        <f>-NPV('Life Cycle Cost Evaluation'!$M$1,AY58:AY$100)/(1+'Life Cycle Cost Evaluation'!$M$1)^($B57-'Life Cycle Cost Evaluation'!$M$4)</f>
        <v>0</v>
      </c>
      <c r="AZ142" s="208">
        <f>-NPV('Life Cycle Cost Evaluation'!$M$1,AZ58:AZ$100)/(1+'Life Cycle Cost Evaluation'!$M$1)^($B57-'Life Cycle Cost Evaluation'!$M$4)</f>
        <v>0</v>
      </c>
      <c r="BA142" s="208">
        <f>-NPV('Life Cycle Cost Evaluation'!$M$1,BA58:BA$100)/(1+'Life Cycle Cost Evaluation'!$M$1)^($B57-'Life Cycle Cost Evaluation'!$M$4)</f>
        <v>0</v>
      </c>
      <c r="BB142" s="208">
        <f>-NPV('Life Cycle Cost Evaluation'!$M$1,BB58:BB$100)/(1+'Life Cycle Cost Evaluation'!$M$1)^($B57-'Life Cycle Cost Evaluation'!$M$4)</f>
        <v>0</v>
      </c>
      <c r="BC142" s="208">
        <f>-NPV('Life Cycle Cost Evaluation'!$M$1,BC58:BC$100)/(1+'Life Cycle Cost Evaluation'!$M$1)^($B57-'Life Cycle Cost Evaluation'!$M$4)</f>
        <v>0</v>
      </c>
      <c r="BD142" s="208">
        <f>-NPV('Life Cycle Cost Evaluation'!$M$1,BD58:BD$100)/(1+'Life Cycle Cost Evaluation'!$M$1)^($B57-'Life Cycle Cost Evaluation'!$M$4)</f>
        <v>0</v>
      </c>
      <c r="BE142" s="208">
        <f>-NPV('Life Cycle Cost Evaluation'!$M$1,BE58:BE$100)/(1+'Life Cycle Cost Evaluation'!$M$1)^($B57-'Life Cycle Cost Evaluation'!$M$4)</f>
        <v>0</v>
      </c>
      <c r="BF142" s="208">
        <f>-NPV('Life Cycle Cost Evaluation'!$M$1,BF58:BF$100)/(1+'Life Cycle Cost Evaluation'!$M$1)^($B57-'Life Cycle Cost Evaluation'!$M$4)</f>
        <v>0</v>
      </c>
      <c r="BG142" s="208">
        <f>-NPV('Life Cycle Cost Evaluation'!$M$1,BG58:BG$100)/(1+'Life Cycle Cost Evaluation'!$M$1)^($B57-'Life Cycle Cost Evaluation'!$M$4)</f>
        <v>0</v>
      </c>
      <c r="BH142" s="208">
        <f>-NPV('Life Cycle Cost Evaluation'!$M$1,BH58:BH$100)/(1+'Life Cycle Cost Evaluation'!$M$1)^($B57-'Life Cycle Cost Evaluation'!$M$4)</f>
        <v>0</v>
      </c>
      <c r="BI142" s="208">
        <f>-NPV('Life Cycle Cost Evaluation'!$M$1,BI58:BI$100)/(1+'Life Cycle Cost Evaluation'!$M$1)^($B57-'Life Cycle Cost Evaluation'!$M$4)</f>
        <v>0</v>
      </c>
      <c r="BJ142" s="208">
        <f>-NPV('Life Cycle Cost Evaluation'!$M$1,BJ58:BJ$100)/(1+'Life Cycle Cost Evaluation'!$M$1)^($B57-'Life Cycle Cost Evaluation'!$M$4)</f>
        <v>0</v>
      </c>
      <c r="BK142" s="208">
        <f>-NPV('Life Cycle Cost Evaluation'!$M$1,BK58:BK$100)/(1+'Life Cycle Cost Evaluation'!$M$1)^($B57-'Life Cycle Cost Evaluation'!$M$4)</f>
        <v>0</v>
      </c>
      <c r="BL142" s="208">
        <f>-NPV('Life Cycle Cost Evaluation'!$M$1,BL58:BL$100)/(1+'Life Cycle Cost Evaluation'!$M$1)^($B57-'Life Cycle Cost Evaluation'!$M$4)</f>
        <v>0</v>
      </c>
      <c r="BM142" s="208">
        <f>-NPV('Life Cycle Cost Evaluation'!$M$1,BM58:BM$100)/(1+'Life Cycle Cost Evaluation'!$M$1)^($B57-'Life Cycle Cost Evaluation'!$M$4)</f>
        <v>0</v>
      </c>
      <c r="BN142" s="208">
        <f>-NPV('Life Cycle Cost Evaluation'!$M$1,BN58:BN$100)/(1+'Life Cycle Cost Evaluation'!$M$1)^($B57-'Life Cycle Cost Evaluation'!$M$4)</f>
        <v>0</v>
      </c>
      <c r="BO142" s="208">
        <f>-NPV('Life Cycle Cost Evaluation'!$M$1,BO58:BO$100)/(1+'Life Cycle Cost Evaluation'!$M$1)^($B57-'Life Cycle Cost Evaluation'!$M$4)</f>
        <v>0</v>
      </c>
      <c r="BP142" s="208">
        <f>-NPV('Life Cycle Cost Evaluation'!$M$1,BP58:BP$100)/(1+'Life Cycle Cost Evaluation'!$M$1)^($B57-'Life Cycle Cost Evaluation'!$M$4)</f>
        <v>0</v>
      </c>
      <c r="BQ142" s="208">
        <f>-NPV('Life Cycle Cost Evaluation'!$M$1,BQ58:BQ$100)/(1+'Life Cycle Cost Evaluation'!$M$1)^($B57-'Life Cycle Cost Evaluation'!$M$4)</f>
        <v>0</v>
      </c>
      <c r="BR142" s="208">
        <f>-NPV('Life Cycle Cost Evaluation'!$M$1,BR58:BR$100)/(1+'Life Cycle Cost Evaluation'!$M$1)^($B57-'Life Cycle Cost Evaluation'!$M$4)</f>
        <v>0</v>
      </c>
      <c r="BS142" s="208">
        <f>-NPV('Life Cycle Cost Evaluation'!$M$1,BS58:BS$100)/(1+'Life Cycle Cost Evaluation'!$M$1)^($B57-'Life Cycle Cost Evaluation'!$M$4)</f>
        <v>0</v>
      </c>
      <c r="BT142" s="208">
        <f>-NPV('Life Cycle Cost Evaluation'!$M$1,BT58:BT$100)/(1+'Life Cycle Cost Evaluation'!$M$1)^($B57-'Life Cycle Cost Evaluation'!$M$4)</f>
        <v>0</v>
      </c>
      <c r="BU142" s="208">
        <f>-NPV('Life Cycle Cost Evaluation'!$M$1,BU58:BU$100)/(1+'Life Cycle Cost Evaluation'!$M$1)^($B57-'Life Cycle Cost Evaluation'!$M$4)</f>
        <v>0</v>
      </c>
      <c r="BV142" s="208">
        <f>-NPV('Life Cycle Cost Evaluation'!$M$1,BV58:BV$100)/(1+'Life Cycle Cost Evaluation'!$M$1)^($B57-'Life Cycle Cost Evaluation'!$M$4)</f>
        <v>0</v>
      </c>
      <c r="BW142" s="208">
        <f>-NPV('Life Cycle Cost Evaluation'!$M$1,BW58:BW$100)/(1+'Life Cycle Cost Evaluation'!$M$1)^($B57-'Life Cycle Cost Evaluation'!$M$4)</f>
        <v>0</v>
      </c>
      <c r="BX142" s="208">
        <f>-NPV('Life Cycle Cost Evaluation'!$M$1,BX58:BX$100)/(1+'Life Cycle Cost Evaluation'!$M$1)^($B57-'Life Cycle Cost Evaluation'!$M$4)</f>
        <v>0</v>
      </c>
      <c r="BY142" s="208">
        <f>-NPV('Life Cycle Cost Evaluation'!$M$1,BY58:BY$100)/(1+'Life Cycle Cost Evaluation'!$M$1)^($B57-'Life Cycle Cost Evaluation'!$M$4)</f>
        <v>0</v>
      </c>
      <c r="BZ142" s="208">
        <f>-NPV('Life Cycle Cost Evaluation'!$M$1,BZ58:BZ$100)/(1+'Life Cycle Cost Evaluation'!$M$1)^($B57-'Life Cycle Cost Evaluation'!$M$4)</f>
        <v>0</v>
      </c>
      <c r="CA142" s="208">
        <f>-NPV('Life Cycle Cost Evaluation'!$M$1,CA58:CA$100)/(1+'Life Cycle Cost Evaluation'!$M$1)^($B57-'Life Cycle Cost Evaluation'!$M$4)</f>
        <v>0</v>
      </c>
      <c r="CB142" s="208">
        <f>-NPV('Life Cycle Cost Evaluation'!$M$1,CB58:CB$100)/(1+'Life Cycle Cost Evaluation'!$M$1)^($B57-'Life Cycle Cost Evaluation'!$M$4)</f>
        <v>0</v>
      </c>
      <c r="CC142" s="208">
        <f>-NPV('Life Cycle Cost Evaluation'!$M$1,CC58:CC$100)/(1+'Life Cycle Cost Evaluation'!$M$1)^($B57-'Life Cycle Cost Evaluation'!$M$4)</f>
        <v>0</v>
      </c>
      <c r="CD142" s="208">
        <f>-NPV('Life Cycle Cost Evaluation'!$M$1,CD58:CD$100)/(1+'Life Cycle Cost Evaluation'!$M$1)^($B57-'Life Cycle Cost Evaluation'!$M$4)</f>
        <v>0</v>
      </c>
      <c r="CE142" s="208">
        <f>-NPV('Life Cycle Cost Evaluation'!$M$1,CE58:CE$100)/(1+'Life Cycle Cost Evaluation'!$M$1)^($B57-'Life Cycle Cost Evaluation'!$M$4)</f>
        <v>0</v>
      </c>
      <c r="CF142" s="208">
        <f>-NPV('Life Cycle Cost Evaluation'!$M$1,CF58:CF$100)/(1+'Life Cycle Cost Evaluation'!$M$1)^($B57-'Life Cycle Cost Evaluation'!$M$4)</f>
        <v>0</v>
      </c>
      <c r="CG142" s="208">
        <f>SUM(D142:AO142)</f>
        <v>0</v>
      </c>
    </row>
    <row r="143" spans="2:85" x14ac:dyDescent="0.2">
      <c r="B143" s="86">
        <f t="shared" si="125"/>
        <v>2065</v>
      </c>
      <c r="C143" s="208"/>
      <c r="D143" s="208">
        <f>-NPV('Life Cycle Cost Evaluation'!$M$1,D59:D$100)/(1+'Life Cycle Cost Evaluation'!$M$1)^($B58-'Life Cycle Cost Evaluation'!$M$4)</f>
        <v>0</v>
      </c>
      <c r="E143" s="208">
        <f>-NPV('Life Cycle Cost Evaluation'!$M$1,E59:E$100)/(1+'Life Cycle Cost Evaluation'!$M$1)^($B58-'Life Cycle Cost Evaluation'!$M$4)</f>
        <v>0</v>
      </c>
      <c r="F143" s="208">
        <f>-NPV('Life Cycle Cost Evaluation'!$M$1,F59:F$100)/(1+'Life Cycle Cost Evaluation'!$M$1)^($B58-'Life Cycle Cost Evaluation'!$M$4)</f>
        <v>0</v>
      </c>
      <c r="G143" s="208">
        <f>-NPV('Life Cycle Cost Evaluation'!$M$1,G59:G$100)/(1+'Life Cycle Cost Evaluation'!$M$1)^($B58-'Life Cycle Cost Evaluation'!$M$4)</f>
        <v>0</v>
      </c>
      <c r="H143" s="208">
        <f>-NPV('Life Cycle Cost Evaluation'!$M$1,H59:H$100)/(1+'Life Cycle Cost Evaluation'!$M$1)^($B58-'Life Cycle Cost Evaluation'!$M$4)</f>
        <v>0</v>
      </c>
      <c r="I143" s="208">
        <f>-NPV('Life Cycle Cost Evaluation'!$M$1,I59:I$100)/(1+'Life Cycle Cost Evaluation'!$M$1)^($B58-'Life Cycle Cost Evaluation'!$M$4)</f>
        <v>0</v>
      </c>
      <c r="J143" s="208">
        <f>-NPV('Life Cycle Cost Evaluation'!$M$1,J59:J$100)/(1+'Life Cycle Cost Evaluation'!$M$1)^($B58-'Life Cycle Cost Evaluation'!$M$4)</f>
        <v>0</v>
      </c>
      <c r="K143" s="208">
        <f>-NPV('Life Cycle Cost Evaluation'!$M$1,K59:K$100)/(1+'Life Cycle Cost Evaluation'!$M$1)^($B58-'Life Cycle Cost Evaluation'!$M$4)</f>
        <v>0</v>
      </c>
      <c r="L143" s="208">
        <f>-NPV('Life Cycle Cost Evaluation'!$M$1,L59:L$100)/(1+'Life Cycle Cost Evaluation'!$M$1)^($B58-'Life Cycle Cost Evaluation'!$M$4)</f>
        <v>0</v>
      </c>
      <c r="M143" s="208">
        <f>-NPV('Life Cycle Cost Evaluation'!$M$1,M59:M$100)/(1+'Life Cycle Cost Evaluation'!$M$1)^($B58-'Life Cycle Cost Evaluation'!$M$4)</f>
        <v>0</v>
      </c>
      <c r="N143" s="208">
        <f>-NPV('Life Cycle Cost Evaluation'!$M$1,N59:N$100)/(1+'Life Cycle Cost Evaluation'!$M$1)^($B58-'Life Cycle Cost Evaluation'!$M$4)</f>
        <v>0</v>
      </c>
      <c r="O143" s="208">
        <f>-NPV('Life Cycle Cost Evaluation'!$M$1,O59:O$100)/(1+'Life Cycle Cost Evaluation'!$M$1)^($B58-'Life Cycle Cost Evaluation'!$M$4)</f>
        <v>0</v>
      </c>
      <c r="P143" s="208">
        <f>-NPV('Life Cycle Cost Evaluation'!$M$1,P59:P$100)/(1+'Life Cycle Cost Evaluation'!$M$1)^($B58-'Life Cycle Cost Evaluation'!$M$4)</f>
        <v>0</v>
      </c>
      <c r="Q143" s="208">
        <f>-NPV('Life Cycle Cost Evaluation'!$M$1,Q59:Q$100)/(1+'Life Cycle Cost Evaluation'!$M$1)^($B58-'Life Cycle Cost Evaluation'!$M$4)</f>
        <v>0</v>
      </c>
      <c r="R143" s="208">
        <f>-NPV('Life Cycle Cost Evaluation'!$M$1,R59:R$100)/(1+'Life Cycle Cost Evaluation'!$M$1)^($B58-'Life Cycle Cost Evaluation'!$M$4)</f>
        <v>0</v>
      </c>
      <c r="S143" s="208">
        <f>-NPV('Life Cycle Cost Evaluation'!$M$1,S59:S$100)/(1+'Life Cycle Cost Evaluation'!$M$1)^($B58-'Life Cycle Cost Evaluation'!$M$4)</f>
        <v>0</v>
      </c>
      <c r="T143" s="208">
        <f>-NPV('Life Cycle Cost Evaluation'!$M$1,T59:T$100)/(1+'Life Cycle Cost Evaluation'!$M$1)^($B58-'Life Cycle Cost Evaluation'!$M$4)</f>
        <v>0</v>
      </c>
      <c r="U143" s="208">
        <f>-NPV('Life Cycle Cost Evaluation'!$M$1,U59:U$100)/(1+'Life Cycle Cost Evaluation'!$M$1)^($B58-'Life Cycle Cost Evaluation'!$M$4)</f>
        <v>0</v>
      </c>
      <c r="V143" s="208">
        <f>-NPV('Life Cycle Cost Evaluation'!$M$1,V59:V$100)/(1+'Life Cycle Cost Evaluation'!$M$1)^($B58-'Life Cycle Cost Evaluation'!$M$4)</f>
        <v>0</v>
      </c>
      <c r="W143" s="208">
        <f>-NPV('Life Cycle Cost Evaluation'!$M$1,W59:W$100)/(1+'Life Cycle Cost Evaluation'!$M$1)^($B58-'Life Cycle Cost Evaluation'!$M$4)</f>
        <v>0</v>
      </c>
      <c r="X143" s="208">
        <f>-NPV('Life Cycle Cost Evaluation'!$M$1,X59:X$100)/(1+'Life Cycle Cost Evaluation'!$M$1)^($B58-'Life Cycle Cost Evaluation'!$M$4)</f>
        <v>0</v>
      </c>
      <c r="Y143" s="208">
        <f>-NPV('Life Cycle Cost Evaluation'!$M$1,Y59:Y$100)/(1+'Life Cycle Cost Evaluation'!$M$1)^($B58-'Life Cycle Cost Evaluation'!$M$4)</f>
        <v>0</v>
      </c>
      <c r="Z143" s="208">
        <f>-NPV('Life Cycle Cost Evaluation'!$M$1,Z59:Z$100)/(1+'Life Cycle Cost Evaluation'!$M$1)^($B58-'Life Cycle Cost Evaluation'!$M$4)</f>
        <v>0</v>
      </c>
      <c r="AA143" s="208">
        <f>-NPV('Life Cycle Cost Evaluation'!$M$1,AA59:AA$100)/(1+'Life Cycle Cost Evaluation'!$M$1)^($B58-'Life Cycle Cost Evaluation'!$M$4)</f>
        <v>0</v>
      </c>
      <c r="AB143" s="208">
        <f>-NPV('Life Cycle Cost Evaluation'!$M$1,AB59:AB$100)/(1+'Life Cycle Cost Evaluation'!$M$1)^($B58-'Life Cycle Cost Evaluation'!$M$4)</f>
        <v>0</v>
      </c>
      <c r="AC143" s="208">
        <f>-NPV('Life Cycle Cost Evaluation'!$M$1,AC59:AC$100)/(1+'Life Cycle Cost Evaluation'!$M$1)^($B58-'Life Cycle Cost Evaluation'!$M$4)</f>
        <v>0</v>
      </c>
      <c r="AD143" s="208">
        <f>-NPV('Life Cycle Cost Evaluation'!$M$1,AD59:AD$100)/(1+'Life Cycle Cost Evaluation'!$M$1)^($B58-'Life Cycle Cost Evaluation'!$M$4)</f>
        <v>0</v>
      </c>
      <c r="AE143" s="208">
        <f>-NPV('Life Cycle Cost Evaluation'!$M$1,AE59:AE$100)/(1+'Life Cycle Cost Evaluation'!$M$1)^($B58-'Life Cycle Cost Evaluation'!$M$4)</f>
        <v>0</v>
      </c>
      <c r="AF143" s="208">
        <f>-NPV('Life Cycle Cost Evaluation'!$M$1,AF59:AF$100)/(1+'Life Cycle Cost Evaluation'!$M$1)^($B58-'Life Cycle Cost Evaluation'!$M$4)</f>
        <v>0</v>
      </c>
      <c r="AG143" s="208">
        <f>-NPV('Life Cycle Cost Evaluation'!$M$1,AG59:AG$100)/(1+'Life Cycle Cost Evaluation'!$M$1)^($B58-'Life Cycle Cost Evaluation'!$M$4)</f>
        <v>0</v>
      </c>
      <c r="AH143" s="208">
        <f>-NPV('Life Cycle Cost Evaluation'!$M$1,AH59:AH$100)/(1+'Life Cycle Cost Evaluation'!$M$1)^($B58-'Life Cycle Cost Evaluation'!$M$4)</f>
        <v>0</v>
      </c>
      <c r="AI143" s="208">
        <f>-NPV('Life Cycle Cost Evaluation'!$M$1,AI59:AI$100)/(1+'Life Cycle Cost Evaluation'!$M$1)^($B58-'Life Cycle Cost Evaluation'!$M$4)</f>
        <v>0</v>
      </c>
      <c r="AJ143" s="208">
        <f>-NPV('Life Cycle Cost Evaluation'!$M$1,AJ59:AJ$100)/(1+'Life Cycle Cost Evaluation'!$M$1)^($B58-'Life Cycle Cost Evaluation'!$M$4)</f>
        <v>0</v>
      </c>
      <c r="AK143" s="208">
        <f>-NPV('Life Cycle Cost Evaluation'!$M$1,AK59:AK$100)/(1+'Life Cycle Cost Evaluation'!$M$1)^($B58-'Life Cycle Cost Evaluation'!$M$4)</f>
        <v>0</v>
      </c>
      <c r="AL143" s="208">
        <f>-NPV('Life Cycle Cost Evaluation'!$M$1,AL59:AL$100)/(1+'Life Cycle Cost Evaluation'!$M$1)^($B58-'Life Cycle Cost Evaluation'!$M$4)</f>
        <v>0</v>
      </c>
      <c r="AM143" s="208">
        <f>-NPV('Life Cycle Cost Evaluation'!$M$1,AM59:AM$100)/(1+'Life Cycle Cost Evaluation'!$M$1)^($B58-'Life Cycle Cost Evaluation'!$M$4)</f>
        <v>0</v>
      </c>
      <c r="AN143" s="208">
        <f>-NPV('Life Cycle Cost Evaluation'!$M$1,AN59:AN$100)/(1+'Life Cycle Cost Evaluation'!$M$1)^($B58-'Life Cycle Cost Evaluation'!$M$4)</f>
        <v>0</v>
      </c>
      <c r="AO143" s="208">
        <f>-NPV('Life Cycle Cost Evaluation'!$M$1,AO59:AO$100)/(1+'Life Cycle Cost Evaluation'!$M$1)^($B58-'Life Cycle Cost Evaluation'!$M$4)</f>
        <v>0</v>
      </c>
      <c r="AP143" s="208">
        <f>-NPV('Life Cycle Cost Evaluation'!$M$1,AP59:AP$100)/(1+'Life Cycle Cost Evaluation'!$M$1)^($B58-'Life Cycle Cost Evaluation'!$M$4)</f>
        <v>0</v>
      </c>
      <c r="AQ143" s="208">
        <f>-NPV('Life Cycle Cost Evaluation'!$M$1,AQ59:AQ$100)/(1+'Life Cycle Cost Evaluation'!$M$1)^($B58-'Life Cycle Cost Evaluation'!$M$4)</f>
        <v>0</v>
      </c>
      <c r="AR143" s="208">
        <f>-NPV('Life Cycle Cost Evaluation'!$M$1,AR59:AR$100)/(1+'Life Cycle Cost Evaluation'!$M$1)^($B58-'Life Cycle Cost Evaluation'!$M$4)</f>
        <v>0</v>
      </c>
      <c r="AS143" s="208">
        <f>-NPV('Life Cycle Cost Evaluation'!$M$1,AS59:AS$100)/(1+'Life Cycle Cost Evaluation'!$M$1)^($B58-'Life Cycle Cost Evaluation'!$M$4)</f>
        <v>0</v>
      </c>
      <c r="AT143" s="208">
        <f>-NPV('Life Cycle Cost Evaluation'!$M$1,AT59:AT$100)/(1+'Life Cycle Cost Evaluation'!$M$1)^($B58-'Life Cycle Cost Evaluation'!$M$4)</f>
        <v>0</v>
      </c>
      <c r="AU143" s="208">
        <f>-NPV('Life Cycle Cost Evaluation'!$M$1,AU59:AU$100)/(1+'Life Cycle Cost Evaluation'!$M$1)^($B58-'Life Cycle Cost Evaluation'!$M$4)</f>
        <v>0</v>
      </c>
      <c r="AV143" s="208">
        <f>-NPV('Life Cycle Cost Evaluation'!$M$1,AV59:AV$100)/(1+'Life Cycle Cost Evaluation'!$M$1)^($B58-'Life Cycle Cost Evaluation'!$M$4)</f>
        <v>0</v>
      </c>
      <c r="AW143" s="208">
        <f>-NPV('Life Cycle Cost Evaluation'!$M$1,AW59:AW$100)/(1+'Life Cycle Cost Evaluation'!$M$1)^($B58-'Life Cycle Cost Evaluation'!$M$4)</f>
        <v>0</v>
      </c>
      <c r="AX143" s="208">
        <f>-NPV('Life Cycle Cost Evaluation'!$M$1,AX59:AX$100)/(1+'Life Cycle Cost Evaluation'!$M$1)^($B58-'Life Cycle Cost Evaluation'!$M$4)</f>
        <v>0</v>
      </c>
      <c r="AY143" s="208">
        <f>-NPV('Life Cycle Cost Evaluation'!$M$1,AY59:AY$100)/(1+'Life Cycle Cost Evaluation'!$M$1)^($B58-'Life Cycle Cost Evaluation'!$M$4)</f>
        <v>0</v>
      </c>
      <c r="AZ143" s="208">
        <f>-NPV('Life Cycle Cost Evaluation'!$M$1,AZ59:AZ$100)/(1+'Life Cycle Cost Evaluation'!$M$1)^($B58-'Life Cycle Cost Evaluation'!$M$4)</f>
        <v>0</v>
      </c>
      <c r="BA143" s="208">
        <f>-NPV('Life Cycle Cost Evaluation'!$M$1,BA59:BA$100)/(1+'Life Cycle Cost Evaluation'!$M$1)^($B58-'Life Cycle Cost Evaluation'!$M$4)</f>
        <v>0</v>
      </c>
      <c r="BB143" s="208">
        <f>-NPV('Life Cycle Cost Evaluation'!$M$1,BB59:BB$100)/(1+'Life Cycle Cost Evaluation'!$M$1)^($B58-'Life Cycle Cost Evaluation'!$M$4)</f>
        <v>0</v>
      </c>
      <c r="BC143" s="208">
        <f>-NPV('Life Cycle Cost Evaluation'!$M$1,BC59:BC$100)/(1+'Life Cycle Cost Evaluation'!$M$1)^($B58-'Life Cycle Cost Evaluation'!$M$4)</f>
        <v>0</v>
      </c>
      <c r="BD143" s="208">
        <f>-NPV('Life Cycle Cost Evaluation'!$M$1,BD59:BD$100)/(1+'Life Cycle Cost Evaluation'!$M$1)^($B58-'Life Cycle Cost Evaluation'!$M$4)</f>
        <v>0</v>
      </c>
      <c r="BE143" s="208">
        <f>-NPV('Life Cycle Cost Evaluation'!$M$1,BE59:BE$100)/(1+'Life Cycle Cost Evaluation'!$M$1)^($B58-'Life Cycle Cost Evaluation'!$M$4)</f>
        <v>0</v>
      </c>
      <c r="BF143" s="208">
        <f>-NPV('Life Cycle Cost Evaluation'!$M$1,BF59:BF$100)/(1+'Life Cycle Cost Evaluation'!$M$1)^($B58-'Life Cycle Cost Evaluation'!$M$4)</f>
        <v>0</v>
      </c>
      <c r="BG143" s="208">
        <f>-NPV('Life Cycle Cost Evaluation'!$M$1,BG59:BG$100)/(1+'Life Cycle Cost Evaluation'!$M$1)^($B58-'Life Cycle Cost Evaluation'!$M$4)</f>
        <v>0</v>
      </c>
      <c r="BH143" s="208">
        <f>-NPV('Life Cycle Cost Evaluation'!$M$1,BH59:BH$100)/(1+'Life Cycle Cost Evaluation'!$M$1)^($B58-'Life Cycle Cost Evaluation'!$M$4)</f>
        <v>0</v>
      </c>
      <c r="BI143" s="208">
        <f>-NPV('Life Cycle Cost Evaluation'!$M$1,BI59:BI$100)/(1+'Life Cycle Cost Evaluation'!$M$1)^($B58-'Life Cycle Cost Evaluation'!$M$4)</f>
        <v>0</v>
      </c>
      <c r="BJ143" s="208">
        <f>-NPV('Life Cycle Cost Evaluation'!$M$1,BJ59:BJ$100)/(1+'Life Cycle Cost Evaluation'!$M$1)^($B58-'Life Cycle Cost Evaluation'!$M$4)</f>
        <v>0</v>
      </c>
      <c r="BK143" s="208">
        <f>-NPV('Life Cycle Cost Evaluation'!$M$1,BK59:BK$100)/(1+'Life Cycle Cost Evaluation'!$M$1)^($B58-'Life Cycle Cost Evaluation'!$M$4)</f>
        <v>0</v>
      </c>
      <c r="BL143" s="208">
        <f>-NPV('Life Cycle Cost Evaluation'!$M$1,BL59:BL$100)/(1+'Life Cycle Cost Evaluation'!$M$1)^($B58-'Life Cycle Cost Evaluation'!$M$4)</f>
        <v>0</v>
      </c>
      <c r="BM143" s="208">
        <f>-NPV('Life Cycle Cost Evaluation'!$M$1,BM59:BM$100)/(1+'Life Cycle Cost Evaluation'!$M$1)^($B58-'Life Cycle Cost Evaluation'!$M$4)</f>
        <v>0</v>
      </c>
      <c r="BN143" s="208">
        <f>-NPV('Life Cycle Cost Evaluation'!$M$1,BN59:BN$100)/(1+'Life Cycle Cost Evaluation'!$M$1)^($B58-'Life Cycle Cost Evaluation'!$M$4)</f>
        <v>0</v>
      </c>
      <c r="BO143" s="208">
        <f>-NPV('Life Cycle Cost Evaluation'!$M$1,BO59:BO$100)/(1+'Life Cycle Cost Evaluation'!$M$1)^($B58-'Life Cycle Cost Evaluation'!$M$4)</f>
        <v>0</v>
      </c>
      <c r="BP143" s="208">
        <f>-NPV('Life Cycle Cost Evaluation'!$M$1,BP59:BP$100)/(1+'Life Cycle Cost Evaluation'!$M$1)^($B58-'Life Cycle Cost Evaluation'!$M$4)</f>
        <v>0</v>
      </c>
      <c r="BQ143" s="208">
        <f>-NPV('Life Cycle Cost Evaluation'!$M$1,BQ59:BQ$100)/(1+'Life Cycle Cost Evaluation'!$M$1)^($B58-'Life Cycle Cost Evaluation'!$M$4)</f>
        <v>0</v>
      </c>
      <c r="BR143" s="208">
        <f>-NPV('Life Cycle Cost Evaluation'!$M$1,BR59:BR$100)/(1+'Life Cycle Cost Evaluation'!$M$1)^($B58-'Life Cycle Cost Evaluation'!$M$4)</f>
        <v>0</v>
      </c>
      <c r="BS143" s="208">
        <f>-NPV('Life Cycle Cost Evaluation'!$M$1,BS59:BS$100)/(1+'Life Cycle Cost Evaluation'!$M$1)^($B58-'Life Cycle Cost Evaluation'!$M$4)</f>
        <v>0</v>
      </c>
      <c r="BT143" s="208">
        <f>-NPV('Life Cycle Cost Evaluation'!$M$1,BT59:BT$100)/(1+'Life Cycle Cost Evaluation'!$M$1)^($B58-'Life Cycle Cost Evaluation'!$M$4)</f>
        <v>0</v>
      </c>
      <c r="BU143" s="208">
        <f>-NPV('Life Cycle Cost Evaluation'!$M$1,BU59:BU$100)/(1+'Life Cycle Cost Evaluation'!$M$1)^($B58-'Life Cycle Cost Evaluation'!$M$4)</f>
        <v>0</v>
      </c>
      <c r="BV143" s="208">
        <f>-NPV('Life Cycle Cost Evaluation'!$M$1,BV59:BV$100)/(1+'Life Cycle Cost Evaluation'!$M$1)^($B58-'Life Cycle Cost Evaluation'!$M$4)</f>
        <v>0</v>
      </c>
      <c r="BW143" s="208">
        <f>-NPV('Life Cycle Cost Evaluation'!$M$1,BW59:BW$100)/(1+'Life Cycle Cost Evaluation'!$M$1)^($B58-'Life Cycle Cost Evaluation'!$M$4)</f>
        <v>0</v>
      </c>
      <c r="BX143" s="208">
        <f>-NPV('Life Cycle Cost Evaluation'!$M$1,BX59:BX$100)/(1+'Life Cycle Cost Evaluation'!$M$1)^($B58-'Life Cycle Cost Evaluation'!$M$4)</f>
        <v>0</v>
      </c>
      <c r="BY143" s="208">
        <f>-NPV('Life Cycle Cost Evaluation'!$M$1,BY59:BY$100)/(1+'Life Cycle Cost Evaluation'!$M$1)^($B58-'Life Cycle Cost Evaluation'!$M$4)</f>
        <v>0</v>
      </c>
      <c r="BZ143" s="208">
        <f>-NPV('Life Cycle Cost Evaluation'!$M$1,BZ59:BZ$100)/(1+'Life Cycle Cost Evaluation'!$M$1)^($B58-'Life Cycle Cost Evaluation'!$M$4)</f>
        <v>0</v>
      </c>
      <c r="CA143" s="208">
        <f>-NPV('Life Cycle Cost Evaluation'!$M$1,CA59:CA$100)/(1+'Life Cycle Cost Evaluation'!$M$1)^($B58-'Life Cycle Cost Evaluation'!$M$4)</f>
        <v>0</v>
      </c>
      <c r="CB143" s="208">
        <f>-NPV('Life Cycle Cost Evaluation'!$M$1,CB59:CB$100)/(1+'Life Cycle Cost Evaluation'!$M$1)^($B58-'Life Cycle Cost Evaluation'!$M$4)</f>
        <v>0</v>
      </c>
      <c r="CC143" s="208">
        <f>-NPV('Life Cycle Cost Evaluation'!$M$1,CC59:CC$100)/(1+'Life Cycle Cost Evaluation'!$M$1)^($B58-'Life Cycle Cost Evaluation'!$M$4)</f>
        <v>0</v>
      </c>
      <c r="CD143" s="208">
        <f>-NPV('Life Cycle Cost Evaluation'!$M$1,CD59:CD$100)/(1+'Life Cycle Cost Evaluation'!$M$1)^($B58-'Life Cycle Cost Evaluation'!$M$4)</f>
        <v>0</v>
      </c>
      <c r="CE143" s="208">
        <f>-NPV('Life Cycle Cost Evaluation'!$M$1,CE59:CE$100)/(1+'Life Cycle Cost Evaluation'!$M$1)^($B58-'Life Cycle Cost Evaluation'!$M$4)</f>
        <v>0</v>
      </c>
      <c r="CF143" s="208">
        <f>-NPV('Life Cycle Cost Evaluation'!$M$1,CF59:CF$100)/(1+'Life Cycle Cost Evaluation'!$M$1)^($B58-'Life Cycle Cost Evaluation'!$M$4)</f>
        <v>0</v>
      </c>
      <c r="CG143" s="208">
        <f>SUM(D143:AP143)</f>
        <v>0</v>
      </c>
    </row>
    <row r="144" spans="2:85" x14ac:dyDescent="0.2">
      <c r="B144" s="86">
        <f t="shared" si="125"/>
        <v>2066</v>
      </c>
      <c r="C144" s="208"/>
      <c r="D144" s="208">
        <f>-NPV('Life Cycle Cost Evaluation'!$M$1,D60:D$100)/(1+'Life Cycle Cost Evaluation'!$M$1)^($B59-'Life Cycle Cost Evaluation'!$M$4)</f>
        <v>0</v>
      </c>
      <c r="E144" s="208">
        <f>-NPV('Life Cycle Cost Evaluation'!$M$1,E60:E$100)/(1+'Life Cycle Cost Evaluation'!$M$1)^($B59-'Life Cycle Cost Evaluation'!$M$4)</f>
        <v>0</v>
      </c>
      <c r="F144" s="208">
        <f>-NPV('Life Cycle Cost Evaluation'!$M$1,F60:F$100)/(1+'Life Cycle Cost Evaluation'!$M$1)^($B59-'Life Cycle Cost Evaluation'!$M$4)</f>
        <v>0</v>
      </c>
      <c r="G144" s="208">
        <f>-NPV('Life Cycle Cost Evaluation'!$M$1,G60:G$100)/(1+'Life Cycle Cost Evaluation'!$M$1)^($B59-'Life Cycle Cost Evaluation'!$M$4)</f>
        <v>0</v>
      </c>
      <c r="H144" s="208">
        <f>-NPV('Life Cycle Cost Evaluation'!$M$1,H60:H$100)/(1+'Life Cycle Cost Evaluation'!$M$1)^($B59-'Life Cycle Cost Evaluation'!$M$4)</f>
        <v>0</v>
      </c>
      <c r="I144" s="208">
        <f>-NPV('Life Cycle Cost Evaluation'!$M$1,I60:I$100)/(1+'Life Cycle Cost Evaluation'!$M$1)^($B59-'Life Cycle Cost Evaluation'!$M$4)</f>
        <v>0</v>
      </c>
      <c r="J144" s="208">
        <f>-NPV('Life Cycle Cost Evaluation'!$M$1,J60:J$100)/(1+'Life Cycle Cost Evaluation'!$M$1)^($B59-'Life Cycle Cost Evaluation'!$M$4)</f>
        <v>0</v>
      </c>
      <c r="K144" s="208">
        <f>-NPV('Life Cycle Cost Evaluation'!$M$1,K60:K$100)/(1+'Life Cycle Cost Evaluation'!$M$1)^($B59-'Life Cycle Cost Evaluation'!$M$4)</f>
        <v>0</v>
      </c>
      <c r="L144" s="208">
        <f>-NPV('Life Cycle Cost Evaluation'!$M$1,L60:L$100)/(1+'Life Cycle Cost Evaluation'!$M$1)^($B59-'Life Cycle Cost Evaluation'!$M$4)</f>
        <v>0</v>
      </c>
      <c r="M144" s="208">
        <f>-NPV('Life Cycle Cost Evaluation'!$M$1,M60:M$100)/(1+'Life Cycle Cost Evaluation'!$M$1)^($B59-'Life Cycle Cost Evaluation'!$M$4)</f>
        <v>0</v>
      </c>
      <c r="N144" s="208">
        <f>-NPV('Life Cycle Cost Evaluation'!$M$1,N60:N$100)/(1+'Life Cycle Cost Evaluation'!$M$1)^($B59-'Life Cycle Cost Evaluation'!$M$4)</f>
        <v>0</v>
      </c>
      <c r="O144" s="208">
        <f>-NPV('Life Cycle Cost Evaluation'!$M$1,O60:O$100)/(1+'Life Cycle Cost Evaluation'!$M$1)^($B59-'Life Cycle Cost Evaluation'!$M$4)</f>
        <v>0</v>
      </c>
      <c r="P144" s="208">
        <f>-NPV('Life Cycle Cost Evaluation'!$M$1,P60:P$100)/(1+'Life Cycle Cost Evaluation'!$M$1)^($B59-'Life Cycle Cost Evaluation'!$M$4)</f>
        <v>0</v>
      </c>
      <c r="Q144" s="208">
        <f>-NPV('Life Cycle Cost Evaluation'!$M$1,Q60:Q$100)/(1+'Life Cycle Cost Evaluation'!$M$1)^($B59-'Life Cycle Cost Evaluation'!$M$4)</f>
        <v>0</v>
      </c>
      <c r="R144" s="208">
        <f>-NPV('Life Cycle Cost Evaluation'!$M$1,R60:R$100)/(1+'Life Cycle Cost Evaluation'!$M$1)^($B59-'Life Cycle Cost Evaluation'!$M$4)</f>
        <v>0</v>
      </c>
      <c r="S144" s="208">
        <f>-NPV('Life Cycle Cost Evaluation'!$M$1,S60:S$100)/(1+'Life Cycle Cost Evaluation'!$M$1)^($B59-'Life Cycle Cost Evaluation'!$M$4)</f>
        <v>0</v>
      </c>
      <c r="T144" s="208">
        <f>-NPV('Life Cycle Cost Evaluation'!$M$1,T60:T$100)/(1+'Life Cycle Cost Evaluation'!$M$1)^($B59-'Life Cycle Cost Evaluation'!$M$4)</f>
        <v>0</v>
      </c>
      <c r="U144" s="208">
        <f>-NPV('Life Cycle Cost Evaluation'!$M$1,U60:U$100)/(1+'Life Cycle Cost Evaluation'!$M$1)^($B59-'Life Cycle Cost Evaluation'!$M$4)</f>
        <v>0</v>
      </c>
      <c r="V144" s="208">
        <f>-NPV('Life Cycle Cost Evaluation'!$M$1,V60:V$100)/(1+'Life Cycle Cost Evaluation'!$M$1)^($B59-'Life Cycle Cost Evaluation'!$M$4)</f>
        <v>0</v>
      </c>
      <c r="W144" s="208">
        <f>-NPV('Life Cycle Cost Evaluation'!$M$1,W60:W$100)/(1+'Life Cycle Cost Evaluation'!$M$1)^($B59-'Life Cycle Cost Evaluation'!$M$4)</f>
        <v>0</v>
      </c>
      <c r="X144" s="208">
        <f>-NPV('Life Cycle Cost Evaluation'!$M$1,X60:X$100)/(1+'Life Cycle Cost Evaluation'!$M$1)^($B59-'Life Cycle Cost Evaluation'!$M$4)</f>
        <v>0</v>
      </c>
      <c r="Y144" s="208">
        <f>-NPV('Life Cycle Cost Evaluation'!$M$1,Y60:Y$100)/(1+'Life Cycle Cost Evaluation'!$M$1)^($B59-'Life Cycle Cost Evaluation'!$M$4)</f>
        <v>0</v>
      </c>
      <c r="Z144" s="208">
        <f>-NPV('Life Cycle Cost Evaluation'!$M$1,Z60:Z$100)/(1+'Life Cycle Cost Evaluation'!$M$1)^($B59-'Life Cycle Cost Evaluation'!$M$4)</f>
        <v>0</v>
      </c>
      <c r="AA144" s="208">
        <f>-NPV('Life Cycle Cost Evaluation'!$M$1,AA60:AA$100)/(1+'Life Cycle Cost Evaluation'!$M$1)^($B59-'Life Cycle Cost Evaluation'!$M$4)</f>
        <v>0</v>
      </c>
      <c r="AB144" s="208">
        <f>-NPV('Life Cycle Cost Evaluation'!$M$1,AB60:AB$100)/(1+'Life Cycle Cost Evaluation'!$M$1)^($B59-'Life Cycle Cost Evaluation'!$M$4)</f>
        <v>0</v>
      </c>
      <c r="AC144" s="208">
        <f>-NPV('Life Cycle Cost Evaluation'!$M$1,AC60:AC$100)/(1+'Life Cycle Cost Evaluation'!$M$1)^($B59-'Life Cycle Cost Evaluation'!$M$4)</f>
        <v>0</v>
      </c>
      <c r="AD144" s="208">
        <f>-NPV('Life Cycle Cost Evaluation'!$M$1,AD60:AD$100)/(1+'Life Cycle Cost Evaluation'!$M$1)^($B59-'Life Cycle Cost Evaluation'!$M$4)</f>
        <v>0</v>
      </c>
      <c r="AE144" s="208">
        <f>-NPV('Life Cycle Cost Evaluation'!$M$1,AE60:AE$100)/(1+'Life Cycle Cost Evaluation'!$M$1)^($B59-'Life Cycle Cost Evaluation'!$M$4)</f>
        <v>0</v>
      </c>
      <c r="AF144" s="208">
        <f>-NPV('Life Cycle Cost Evaluation'!$M$1,AF60:AF$100)/(1+'Life Cycle Cost Evaluation'!$M$1)^($B59-'Life Cycle Cost Evaluation'!$M$4)</f>
        <v>0</v>
      </c>
      <c r="AG144" s="208">
        <f>-NPV('Life Cycle Cost Evaluation'!$M$1,AG60:AG$100)/(1+'Life Cycle Cost Evaluation'!$M$1)^($B59-'Life Cycle Cost Evaluation'!$M$4)</f>
        <v>0</v>
      </c>
      <c r="AH144" s="208">
        <f>-NPV('Life Cycle Cost Evaluation'!$M$1,AH60:AH$100)/(1+'Life Cycle Cost Evaluation'!$M$1)^($B59-'Life Cycle Cost Evaluation'!$M$4)</f>
        <v>0</v>
      </c>
      <c r="AI144" s="208">
        <f>-NPV('Life Cycle Cost Evaluation'!$M$1,AI60:AI$100)/(1+'Life Cycle Cost Evaluation'!$M$1)^($B59-'Life Cycle Cost Evaluation'!$M$4)</f>
        <v>0</v>
      </c>
      <c r="AJ144" s="208">
        <f>-NPV('Life Cycle Cost Evaluation'!$M$1,AJ60:AJ$100)/(1+'Life Cycle Cost Evaluation'!$M$1)^($B59-'Life Cycle Cost Evaluation'!$M$4)</f>
        <v>0</v>
      </c>
      <c r="AK144" s="208">
        <f>-NPV('Life Cycle Cost Evaluation'!$M$1,AK60:AK$100)/(1+'Life Cycle Cost Evaluation'!$M$1)^($B59-'Life Cycle Cost Evaluation'!$M$4)</f>
        <v>0</v>
      </c>
      <c r="AL144" s="208">
        <f>-NPV('Life Cycle Cost Evaluation'!$M$1,AL60:AL$100)/(1+'Life Cycle Cost Evaluation'!$M$1)^($B59-'Life Cycle Cost Evaluation'!$M$4)</f>
        <v>0</v>
      </c>
      <c r="AM144" s="208">
        <f>-NPV('Life Cycle Cost Evaluation'!$M$1,AM60:AM$100)/(1+'Life Cycle Cost Evaluation'!$M$1)^($B59-'Life Cycle Cost Evaluation'!$M$4)</f>
        <v>0</v>
      </c>
      <c r="AN144" s="208">
        <f>-NPV('Life Cycle Cost Evaluation'!$M$1,AN60:AN$100)/(1+'Life Cycle Cost Evaluation'!$M$1)^($B59-'Life Cycle Cost Evaluation'!$M$4)</f>
        <v>0</v>
      </c>
      <c r="AO144" s="208">
        <f>-NPV('Life Cycle Cost Evaluation'!$M$1,AO60:AO$100)/(1+'Life Cycle Cost Evaluation'!$M$1)^($B59-'Life Cycle Cost Evaluation'!$M$4)</f>
        <v>0</v>
      </c>
      <c r="AP144" s="208">
        <f>-NPV('Life Cycle Cost Evaluation'!$M$1,AP60:AP$100)/(1+'Life Cycle Cost Evaluation'!$M$1)^($B59-'Life Cycle Cost Evaluation'!$M$4)</f>
        <v>0</v>
      </c>
      <c r="AQ144" s="208">
        <f>-NPV('Life Cycle Cost Evaluation'!$M$1,AQ60:AQ$100)/(1+'Life Cycle Cost Evaluation'!$M$1)^($B59-'Life Cycle Cost Evaluation'!$M$4)</f>
        <v>0</v>
      </c>
      <c r="AR144" s="208">
        <f>-NPV('Life Cycle Cost Evaluation'!$M$1,AR60:AR$100)/(1+'Life Cycle Cost Evaluation'!$M$1)^($B59-'Life Cycle Cost Evaluation'!$M$4)</f>
        <v>0</v>
      </c>
      <c r="AS144" s="208">
        <f>-NPV('Life Cycle Cost Evaluation'!$M$1,AS60:AS$100)/(1+'Life Cycle Cost Evaluation'!$M$1)^($B59-'Life Cycle Cost Evaluation'!$M$4)</f>
        <v>0</v>
      </c>
      <c r="AT144" s="208">
        <f>-NPV('Life Cycle Cost Evaluation'!$M$1,AT60:AT$100)/(1+'Life Cycle Cost Evaluation'!$M$1)^($B59-'Life Cycle Cost Evaluation'!$M$4)</f>
        <v>0</v>
      </c>
      <c r="AU144" s="208">
        <f>-NPV('Life Cycle Cost Evaluation'!$M$1,AU60:AU$100)/(1+'Life Cycle Cost Evaluation'!$M$1)^($B59-'Life Cycle Cost Evaluation'!$M$4)</f>
        <v>0</v>
      </c>
      <c r="AV144" s="208">
        <f>-NPV('Life Cycle Cost Evaluation'!$M$1,AV60:AV$100)/(1+'Life Cycle Cost Evaluation'!$M$1)^($B59-'Life Cycle Cost Evaluation'!$M$4)</f>
        <v>0</v>
      </c>
      <c r="AW144" s="208">
        <f>-NPV('Life Cycle Cost Evaluation'!$M$1,AW60:AW$100)/(1+'Life Cycle Cost Evaluation'!$M$1)^($B59-'Life Cycle Cost Evaluation'!$M$4)</f>
        <v>0</v>
      </c>
      <c r="AX144" s="208">
        <f>-NPV('Life Cycle Cost Evaluation'!$M$1,AX60:AX$100)/(1+'Life Cycle Cost Evaluation'!$M$1)^($B59-'Life Cycle Cost Evaluation'!$M$4)</f>
        <v>0</v>
      </c>
      <c r="AY144" s="208">
        <f>-NPV('Life Cycle Cost Evaluation'!$M$1,AY60:AY$100)/(1+'Life Cycle Cost Evaluation'!$M$1)^($B59-'Life Cycle Cost Evaluation'!$M$4)</f>
        <v>0</v>
      </c>
      <c r="AZ144" s="208">
        <f>-NPV('Life Cycle Cost Evaluation'!$M$1,AZ60:AZ$100)/(1+'Life Cycle Cost Evaluation'!$M$1)^($B59-'Life Cycle Cost Evaluation'!$M$4)</f>
        <v>0</v>
      </c>
      <c r="BA144" s="208">
        <f>-NPV('Life Cycle Cost Evaluation'!$M$1,BA60:BA$100)/(1+'Life Cycle Cost Evaluation'!$M$1)^($B59-'Life Cycle Cost Evaluation'!$M$4)</f>
        <v>0</v>
      </c>
      <c r="BB144" s="208">
        <f>-NPV('Life Cycle Cost Evaluation'!$M$1,BB60:BB$100)/(1+'Life Cycle Cost Evaluation'!$M$1)^($B59-'Life Cycle Cost Evaluation'!$M$4)</f>
        <v>0</v>
      </c>
      <c r="BC144" s="208">
        <f>-NPV('Life Cycle Cost Evaluation'!$M$1,BC60:BC$100)/(1+'Life Cycle Cost Evaluation'!$M$1)^($B59-'Life Cycle Cost Evaluation'!$M$4)</f>
        <v>0</v>
      </c>
      <c r="BD144" s="208">
        <f>-NPV('Life Cycle Cost Evaluation'!$M$1,BD60:BD$100)/(1+'Life Cycle Cost Evaluation'!$M$1)^($B59-'Life Cycle Cost Evaluation'!$M$4)</f>
        <v>0</v>
      </c>
      <c r="BE144" s="208">
        <f>-NPV('Life Cycle Cost Evaluation'!$M$1,BE60:BE$100)/(1+'Life Cycle Cost Evaluation'!$M$1)^($B59-'Life Cycle Cost Evaluation'!$M$4)</f>
        <v>0</v>
      </c>
      <c r="BF144" s="208">
        <f>-NPV('Life Cycle Cost Evaluation'!$M$1,BF60:BF$100)/(1+'Life Cycle Cost Evaluation'!$M$1)^($B59-'Life Cycle Cost Evaluation'!$M$4)</f>
        <v>0</v>
      </c>
      <c r="BG144" s="208">
        <f>-NPV('Life Cycle Cost Evaluation'!$M$1,BG60:BG$100)/(1+'Life Cycle Cost Evaluation'!$M$1)^($B59-'Life Cycle Cost Evaluation'!$M$4)</f>
        <v>0</v>
      </c>
      <c r="BH144" s="208">
        <f>-NPV('Life Cycle Cost Evaluation'!$M$1,BH60:BH$100)/(1+'Life Cycle Cost Evaluation'!$M$1)^($B59-'Life Cycle Cost Evaluation'!$M$4)</f>
        <v>0</v>
      </c>
      <c r="BI144" s="208">
        <f>-NPV('Life Cycle Cost Evaluation'!$M$1,BI60:BI$100)/(1+'Life Cycle Cost Evaluation'!$M$1)^($B59-'Life Cycle Cost Evaluation'!$M$4)</f>
        <v>0</v>
      </c>
      <c r="BJ144" s="208">
        <f>-NPV('Life Cycle Cost Evaluation'!$M$1,BJ60:BJ$100)/(1+'Life Cycle Cost Evaluation'!$M$1)^($B59-'Life Cycle Cost Evaluation'!$M$4)</f>
        <v>0</v>
      </c>
      <c r="BK144" s="208">
        <f>-NPV('Life Cycle Cost Evaluation'!$M$1,BK60:BK$100)/(1+'Life Cycle Cost Evaluation'!$M$1)^($B59-'Life Cycle Cost Evaluation'!$M$4)</f>
        <v>0</v>
      </c>
      <c r="BL144" s="208">
        <f>-NPV('Life Cycle Cost Evaluation'!$M$1,BL60:BL$100)/(1+'Life Cycle Cost Evaluation'!$M$1)^($B59-'Life Cycle Cost Evaluation'!$M$4)</f>
        <v>0</v>
      </c>
      <c r="BM144" s="208">
        <f>-NPV('Life Cycle Cost Evaluation'!$M$1,BM60:BM$100)/(1+'Life Cycle Cost Evaluation'!$M$1)^($B59-'Life Cycle Cost Evaluation'!$M$4)</f>
        <v>0</v>
      </c>
      <c r="BN144" s="208">
        <f>-NPV('Life Cycle Cost Evaluation'!$M$1,BN60:BN$100)/(1+'Life Cycle Cost Evaluation'!$M$1)^($B59-'Life Cycle Cost Evaluation'!$M$4)</f>
        <v>0</v>
      </c>
      <c r="BO144" s="208">
        <f>-NPV('Life Cycle Cost Evaluation'!$M$1,BO60:BO$100)/(1+'Life Cycle Cost Evaluation'!$M$1)^($B59-'Life Cycle Cost Evaluation'!$M$4)</f>
        <v>0</v>
      </c>
      <c r="BP144" s="208">
        <f>-NPV('Life Cycle Cost Evaluation'!$M$1,BP60:BP$100)/(1+'Life Cycle Cost Evaluation'!$M$1)^($B59-'Life Cycle Cost Evaluation'!$M$4)</f>
        <v>0</v>
      </c>
      <c r="BQ144" s="208">
        <f>-NPV('Life Cycle Cost Evaluation'!$M$1,BQ60:BQ$100)/(1+'Life Cycle Cost Evaluation'!$M$1)^($B59-'Life Cycle Cost Evaluation'!$M$4)</f>
        <v>0</v>
      </c>
      <c r="BR144" s="208">
        <f>-NPV('Life Cycle Cost Evaluation'!$M$1,BR60:BR$100)/(1+'Life Cycle Cost Evaluation'!$M$1)^($B59-'Life Cycle Cost Evaluation'!$M$4)</f>
        <v>0</v>
      </c>
      <c r="BS144" s="208">
        <f>-NPV('Life Cycle Cost Evaluation'!$M$1,BS60:BS$100)/(1+'Life Cycle Cost Evaluation'!$M$1)^($B59-'Life Cycle Cost Evaluation'!$M$4)</f>
        <v>0</v>
      </c>
      <c r="BT144" s="208">
        <f>-NPV('Life Cycle Cost Evaluation'!$M$1,BT60:BT$100)/(1+'Life Cycle Cost Evaluation'!$M$1)^($B59-'Life Cycle Cost Evaluation'!$M$4)</f>
        <v>0</v>
      </c>
      <c r="BU144" s="208">
        <f>-NPV('Life Cycle Cost Evaluation'!$M$1,BU60:BU$100)/(1+'Life Cycle Cost Evaluation'!$M$1)^($B59-'Life Cycle Cost Evaluation'!$M$4)</f>
        <v>0</v>
      </c>
      <c r="BV144" s="208">
        <f>-NPV('Life Cycle Cost Evaluation'!$M$1,BV60:BV$100)/(1+'Life Cycle Cost Evaluation'!$M$1)^($B59-'Life Cycle Cost Evaluation'!$M$4)</f>
        <v>0</v>
      </c>
      <c r="BW144" s="208">
        <f>-NPV('Life Cycle Cost Evaluation'!$M$1,BW60:BW$100)/(1+'Life Cycle Cost Evaluation'!$M$1)^($B59-'Life Cycle Cost Evaluation'!$M$4)</f>
        <v>0</v>
      </c>
      <c r="BX144" s="208">
        <f>-NPV('Life Cycle Cost Evaluation'!$M$1,BX60:BX$100)/(1+'Life Cycle Cost Evaluation'!$M$1)^($B59-'Life Cycle Cost Evaluation'!$M$4)</f>
        <v>0</v>
      </c>
      <c r="BY144" s="208">
        <f>-NPV('Life Cycle Cost Evaluation'!$M$1,BY60:BY$100)/(1+'Life Cycle Cost Evaluation'!$M$1)^($B59-'Life Cycle Cost Evaluation'!$M$4)</f>
        <v>0</v>
      </c>
      <c r="BZ144" s="208">
        <f>-NPV('Life Cycle Cost Evaluation'!$M$1,BZ60:BZ$100)/(1+'Life Cycle Cost Evaluation'!$M$1)^($B59-'Life Cycle Cost Evaluation'!$M$4)</f>
        <v>0</v>
      </c>
      <c r="CA144" s="208">
        <f>-NPV('Life Cycle Cost Evaluation'!$M$1,CA60:CA$100)/(1+'Life Cycle Cost Evaluation'!$M$1)^($B59-'Life Cycle Cost Evaluation'!$M$4)</f>
        <v>0</v>
      </c>
      <c r="CB144" s="208">
        <f>-NPV('Life Cycle Cost Evaluation'!$M$1,CB60:CB$100)/(1+'Life Cycle Cost Evaluation'!$M$1)^($B59-'Life Cycle Cost Evaluation'!$M$4)</f>
        <v>0</v>
      </c>
      <c r="CC144" s="208">
        <f>-NPV('Life Cycle Cost Evaluation'!$M$1,CC60:CC$100)/(1+'Life Cycle Cost Evaluation'!$M$1)^($B59-'Life Cycle Cost Evaluation'!$M$4)</f>
        <v>0</v>
      </c>
      <c r="CD144" s="208">
        <f>-NPV('Life Cycle Cost Evaluation'!$M$1,CD60:CD$100)/(1+'Life Cycle Cost Evaluation'!$M$1)^($B59-'Life Cycle Cost Evaluation'!$M$4)</f>
        <v>0</v>
      </c>
      <c r="CE144" s="208">
        <f>-NPV('Life Cycle Cost Evaluation'!$M$1,CE60:CE$100)/(1+'Life Cycle Cost Evaluation'!$M$1)^($B59-'Life Cycle Cost Evaluation'!$M$4)</f>
        <v>0</v>
      </c>
      <c r="CF144" s="208">
        <f>-NPV('Life Cycle Cost Evaluation'!$M$1,CF60:CF$100)/(1+'Life Cycle Cost Evaluation'!$M$1)^($B59-'Life Cycle Cost Evaluation'!$M$4)</f>
        <v>0</v>
      </c>
      <c r="CG144" s="208">
        <f>SUM(D144:AQ144)</f>
        <v>0</v>
      </c>
    </row>
    <row r="145" spans="2:85" x14ac:dyDescent="0.2">
      <c r="B145" s="86">
        <f t="shared" si="125"/>
        <v>2067</v>
      </c>
      <c r="C145" s="208"/>
      <c r="D145" s="208">
        <f>-NPV('Life Cycle Cost Evaluation'!$M$1,D61:D$100)/(1+'Life Cycle Cost Evaluation'!$M$1)^($B60-'Life Cycle Cost Evaluation'!$M$4)</f>
        <v>0</v>
      </c>
      <c r="E145" s="208">
        <f>-NPV('Life Cycle Cost Evaluation'!$M$1,E61:E$100)/(1+'Life Cycle Cost Evaluation'!$M$1)^($B60-'Life Cycle Cost Evaluation'!$M$4)</f>
        <v>0</v>
      </c>
      <c r="F145" s="208">
        <f>-NPV('Life Cycle Cost Evaluation'!$M$1,F61:F$100)/(1+'Life Cycle Cost Evaluation'!$M$1)^($B60-'Life Cycle Cost Evaluation'!$M$4)</f>
        <v>0</v>
      </c>
      <c r="G145" s="208">
        <f>-NPV('Life Cycle Cost Evaluation'!$M$1,G61:G$100)/(1+'Life Cycle Cost Evaluation'!$M$1)^($B60-'Life Cycle Cost Evaluation'!$M$4)</f>
        <v>0</v>
      </c>
      <c r="H145" s="208">
        <f>-NPV('Life Cycle Cost Evaluation'!$M$1,H61:H$100)/(1+'Life Cycle Cost Evaluation'!$M$1)^($B60-'Life Cycle Cost Evaluation'!$M$4)</f>
        <v>0</v>
      </c>
      <c r="I145" s="208">
        <f>-NPV('Life Cycle Cost Evaluation'!$M$1,I61:I$100)/(1+'Life Cycle Cost Evaluation'!$M$1)^($B60-'Life Cycle Cost Evaluation'!$M$4)</f>
        <v>0</v>
      </c>
      <c r="J145" s="208">
        <f>-NPV('Life Cycle Cost Evaluation'!$M$1,J61:J$100)/(1+'Life Cycle Cost Evaluation'!$M$1)^($B60-'Life Cycle Cost Evaluation'!$M$4)</f>
        <v>0</v>
      </c>
      <c r="K145" s="208">
        <f>-NPV('Life Cycle Cost Evaluation'!$M$1,K61:K$100)/(1+'Life Cycle Cost Evaluation'!$M$1)^($B60-'Life Cycle Cost Evaluation'!$M$4)</f>
        <v>0</v>
      </c>
      <c r="L145" s="208">
        <f>-NPV('Life Cycle Cost Evaluation'!$M$1,L61:L$100)/(1+'Life Cycle Cost Evaluation'!$M$1)^($B60-'Life Cycle Cost Evaluation'!$M$4)</f>
        <v>0</v>
      </c>
      <c r="M145" s="208">
        <f>-NPV('Life Cycle Cost Evaluation'!$M$1,M61:M$100)/(1+'Life Cycle Cost Evaluation'!$M$1)^($B60-'Life Cycle Cost Evaluation'!$M$4)</f>
        <v>0</v>
      </c>
      <c r="N145" s="208">
        <f>-NPV('Life Cycle Cost Evaluation'!$M$1,N61:N$100)/(1+'Life Cycle Cost Evaluation'!$M$1)^($B60-'Life Cycle Cost Evaluation'!$M$4)</f>
        <v>0</v>
      </c>
      <c r="O145" s="208">
        <f>-NPV('Life Cycle Cost Evaluation'!$M$1,O61:O$100)/(1+'Life Cycle Cost Evaluation'!$M$1)^($B60-'Life Cycle Cost Evaluation'!$M$4)</f>
        <v>0</v>
      </c>
      <c r="P145" s="208">
        <f>-NPV('Life Cycle Cost Evaluation'!$M$1,P61:P$100)/(1+'Life Cycle Cost Evaluation'!$M$1)^($B60-'Life Cycle Cost Evaluation'!$M$4)</f>
        <v>0</v>
      </c>
      <c r="Q145" s="208">
        <f>-NPV('Life Cycle Cost Evaluation'!$M$1,Q61:Q$100)/(1+'Life Cycle Cost Evaluation'!$M$1)^($B60-'Life Cycle Cost Evaluation'!$M$4)</f>
        <v>0</v>
      </c>
      <c r="R145" s="208">
        <f>-NPV('Life Cycle Cost Evaluation'!$M$1,R61:R$100)/(1+'Life Cycle Cost Evaluation'!$M$1)^($B60-'Life Cycle Cost Evaluation'!$M$4)</f>
        <v>0</v>
      </c>
      <c r="S145" s="208">
        <f>-NPV('Life Cycle Cost Evaluation'!$M$1,S61:S$100)/(1+'Life Cycle Cost Evaluation'!$M$1)^($B60-'Life Cycle Cost Evaluation'!$M$4)</f>
        <v>0</v>
      </c>
      <c r="T145" s="208">
        <f>-NPV('Life Cycle Cost Evaluation'!$M$1,T61:T$100)/(1+'Life Cycle Cost Evaluation'!$M$1)^($B60-'Life Cycle Cost Evaluation'!$M$4)</f>
        <v>0</v>
      </c>
      <c r="U145" s="208">
        <f>-NPV('Life Cycle Cost Evaluation'!$M$1,U61:U$100)/(1+'Life Cycle Cost Evaluation'!$M$1)^($B60-'Life Cycle Cost Evaluation'!$M$4)</f>
        <v>0</v>
      </c>
      <c r="V145" s="208">
        <f>-NPV('Life Cycle Cost Evaluation'!$M$1,V61:V$100)/(1+'Life Cycle Cost Evaluation'!$M$1)^($B60-'Life Cycle Cost Evaluation'!$M$4)</f>
        <v>0</v>
      </c>
      <c r="W145" s="208">
        <f>-NPV('Life Cycle Cost Evaluation'!$M$1,W61:W$100)/(1+'Life Cycle Cost Evaluation'!$M$1)^($B60-'Life Cycle Cost Evaluation'!$M$4)</f>
        <v>0</v>
      </c>
      <c r="X145" s="208">
        <f>-NPV('Life Cycle Cost Evaluation'!$M$1,X61:X$100)/(1+'Life Cycle Cost Evaluation'!$M$1)^($B60-'Life Cycle Cost Evaluation'!$M$4)</f>
        <v>0</v>
      </c>
      <c r="Y145" s="208">
        <f>-NPV('Life Cycle Cost Evaluation'!$M$1,Y61:Y$100)/(1+'Life Cycle Cost Evaluation'!$M$1)^($B60-'Life Cycle Cost Evaluation'!$M$4)</f>
        <v>0</v>
      </c>
      <c r="Z145" s="208">
        <f>-NPV('Life Cycle Cost Evaluation'!$M$1,Z61:Z$100)/(1+'Life Cycle Cost Evaluation'!$M$1)^($B60-'Life Cycle Cost Evaluation'!$M$4)</f>
        <v>0</v>
      </c>
      <c r="AA145" s="208">
        <f>-NPV('Life Cycle Cost Evaluation'!$M$1,AA61:AA$100)/(1+'Life Cycle Cost Evaluation'!$M$1)^($B60-'Life Cycle Cost Evaluation'!$M$4)</f>
        <v>0</v>
      </c>
      <c r="AB145" s="208">
        <f>-NPV('Life Cycle Cost Evaluation'!$M$1,AB61:AB$100)/(1+'Life Cycle Cost Evaluation'!$M$1)^($B60-'Life Cycle Cost Evaluation'!$M$4)</f>
        <v>0</v>
      </c>
      <c r="AC145" s="208">
        <f>-NPV('Life Cycle Cost Evaluation'!$M$1,AC61:AC$100)/(1+'Life Cycle Cost Evaluation'!$M$1)^($B60-'Life Cycle Cost Evaluation'!$M$4)</f>
        <v>0</v>
      </c>
      <c r="AD145" s="208">
        <f>-NPV('Life Cycle Cost Evaluation'!$M$1,AD61:AD$100)/(1+'Life Cycle Cost Evaluation'!$M$1)^($B60-'Life Cycle Cost Evaluation'!$M$4)</f>
        <v>0</v>
      </c>
      <c r="AE145" s="208">
        <f>-NPV('Life Cycle Cost Evaluation'!$M$1,AE61:AE$100)/(1+'Life Cycle Cost Evaluation'!$M$1)^($B60-'Life Cycle Cost Evaluation'!$M$4)</f>
        <v>0</v>
      </c>
      <c r="AF145" s="208">
        <f>-NPV('Life Cycle Cost Evaluation'!$M$1,AF61:AF$100)/(1+'Life Cycle Cost Evaluation'!$M$1)^($B60-'Life Cycle Cost Evaluation'!$M$4)</f>
        <v>0</v>
      </c>
      <c r="AG145" s="208">
        <f>-NPV('Life Cycle Cost Evaluation'!$M$1,AG61:AG$100)/(1+'Life Cycle Cost Evaluation'!$M$1)^($B60-'Life Cycle Cost Evaluation'!$M$4)</f>
        <v>0</v>
      </c>
      <c r="AH145" s="208">
        <f>-NPV('Life Cycle Cost Evaluation'!$M$1,AH61:AH$100)/(1+'Life Cycle Cost Evaluation'!$M$1)^($B60-'Life Cycle Cost Evaluation'!$M$4)</f>
        <v>0</v>
      </c>
      <c r="AI145" s="208">
        <f>-NPV('Life Cycle Cost Evaluation'!$M$1,AI61:AI$100)/(1+'Life Cycle Cost Evaluation'!$M$1)^($B60-'Life Cycle Cost Evaluation'!$M$4)</f>
        <v>0</v>
      </c>
      <c r="AJ145" s="208">
        <f>-NPV('Life Cycle Cost Evaluation'!$M$1,AJ61:AJ$100)/(1+'Life Cycle Cost Evaluation'!$M$1)^($B60-'Life Cycle Cost Evaluation'!$M$4)</f>
        <v>0</v>
      </c>
      <c r="AK145" s="208">
        <f>-NPV('Life Cycle Cost Evaluation'!$M$1,AK61:AK$100)/(1+'Life Cycle Cost Evaluation'!$M$1)^($B60-'Life Cycle Cost Evaluation'!$M$4)</f>
        <v>0</v>
      </c>
      <c r="AL145" s="208">
        <f>-NPV('Life Cycle Cost Evaluation'!$M$1,AL61:AL$100)/(1+'Life Cycle Cost Evaluation'!$M$1)^($B60-'Life Cycle Cost Evaluation'!$M$4)</f>
        <v>0</v>
      </c>
      <c r="AM145" s="208">
        <f>-NPV('Life Cycle Cost Evaluation'!$M$1,AM61:AM$100)/(1+'Life Cycle Cost Evaluation'!$M$1)^($B60-'Life Cycle Cost Evaluation'!$M$4)</f>
        <v>0</v>
      </c>
      <c r="AN145" s="208">
        <f>-NPV('Life Cycle Cost Evaluation'!$M$1,AN61:AN$100)/(1+'Life Cycle Cost Evaluation'!$M$1)^($B60-'Life Cycle Cost Evaluation'!$M$4)</f>
        <v>0</v>
      </c>
      <c r="AO145" s="208">
        <f>-NPV('Life Cycle Cost Evaluation'!$M$1,AO61:AO$100)/(1+'Life Cycle Cost Evaluation'!$M$1)^($B60-'Life Cycle Cost Evaluation'!$M$4)</f>
        <v>0</v>
      </c>
      <c r="AP145" s="208">
        <f>-NPV('Life Cycle Cost Evaluation'!$M$1,AP61:AP$100)/(1+'Life Cycle Cost Evaluation'!$M$1)^($B60-'Life Cycle Cost Evaluation'!$M$4)</f>
        <v>0</v>
      </c>
      <c r="AQ145" s="208">
        <f>-NPV('Life Cycle Cost Evaluation'!$M$1,AQ61:AQ$100)/(1+'Life Cycle Cost Evaluation'!$M$1)^($B60-'Life Cycle Cost Evaluation'!$M$4)</f>
        <v>0</v>
      </c>
      <c r="AR145" s="208">
        <f>-NPV('Life Cycle Cost Evaluation'!$M$1,AR61:AR$100)/(1+'Life Cycle Cost Evaluation'!$M$1)^($B60-'Life Cycle Cost Evaluation'!$M$4)</f>
        <v>0</v>
      </c>
      <c r="AS145" s="208">
        <f>-NPV('Life Cycle Cost Evaluation'!$M$1,AS61:AS$100)/(1+'Life Cycle Cost Evaluation'!$M$1)^($B60-'Life Cycle Cost Evaluation'!$M$4)</f>
        <v>0</v>
      </c>
      <c r="AT145" s="208">
        <f>-NPV('Life Cycle Cost Evaluation'!$M$1,AT61:AT$100)/(1+'Life Cycle Cost Evaluation'!$M$1)^($B60-'Life Cycle Cost Evaluation'!$M$4)</f>
        <v>0</v>
      </c>
      <c r="AU145" s="208">
        <f>-NPV('Life Cycle Cost Evaluation'!$M$1,AU61:AU$100)/(1+'Life Cycle Cost Evaluation'!$M$1)^($B60-'Life Cycle Cost Evaluation'!$M$4)</f>
        <v>0</v>
      </c>
      <c r="AV145" s="208">
        <f>-NPV('Life Cycle Cost Evaluation'!$M$1,AV61:AV$100)/(1+'Life Cycle Cost Evaluation'!$M$1)^($B60-'Life Cycle Cost Evaluation'!$M$4)</f>
        <v>0</v>
      </c>
      <c r="AW145" s="208">
        <f>-NPV('Life Cycle Cost Evaluation'!$M$1,AW61:AW$100)/(1+'Life Cycle Cost Evaluation'!$M$1)^($B60-'Life Cycle Cost Evaluation'!$M$4)</f>
        <v>0</v>
      </c>
      <c r="AX145" s="208">
        <f>-NPV('Life Cycle Cost Evaluation'!$M$1,AX61:AX$100)/(1+'Life Cycle Cost Evaluation'!$M$1)^($B60-'Life Cycle Cost Evaluation'!$M$4)</f>
        <v>0</v>
      </c>
      <c r="AY145" s="208">
        <f>-NPV('Life Cycle Cost Evaluation'!$M$1,AY61:AY$100)/(1+'Life Cycle Cost Evaluation'!$M$1)^($B60-'Life Cycle Cost Evaluation'!$M$4)</f>
        <v>0</v>
      </c>
      <c r="AZ145" s="208">
        <f>-NPV('Life Cycle Cost Evaluation'!$M$1,AZ61:AZ$100)/(1+'Life Cycle Cost Evaluation'!$M$1)^($B60-'Life Cycle Cost Evaluation'!$M$4)</f>
        <v>0</v>
      </c>
      <c r="BA145" s="208">
        <f>-NPV('Life Cycle Cost Evaluation'!$M$1,BA61:BA$100)/(1+'Life Cycle Cost Evaluation'!$M$1)^($B60-'Life Cycle Cost Evaluation'!$M$4)</f>
        <v>0</v>
      </c>
      <c r="BB145" s="208">
        <f>-NPV('Life Cycle Cost Evaluation'!$M$1,BB61:BB$100)/(1+'Life Cycle Cost Evaluation'!$M$1)^($B60-'Life Cycle Cost Evaluation'!$M$4)</f>
        <v>0</v>
      </c>
      <c r="BC145" s="208">
        <f>-NPV('Life Cycle Cost Evaluation'!$M$1,BC61:BC$100)/(1+'Life Cycle Cost Evaluation'!$M$1)^($B60-'Life Cycle Cost Evaluation'!$M$4)</f>
        <v>0</v>
      </c>
      <c r="BD145" s="208">
        <f>-NPV('Life Cycle Cost Evaluation'!$M$1,BD61:BD$100)/(1+'Life Cycle Cost Evaluation'!$M$1)^($B60-'Life Cycle Cost Evaluation'!$M$4)</f>
        <v>0</v>
      </c>
      <c r="BE145" s="208">
        <f>-NPV('Life Cycle Cost Evaluation'!$M$1,BE61:BE$100)/(1+'Life Cycle Cost Evaluation'!$M$1)^($B60-'Life Cycle Cost Evaluation'!$M$4)</f>
        <v>0</v>
      </c>
      <c r="BF145" s="208">
        <f>-NPV('Life Cycle Cost Evaluation'!$M$1,BF61:BF$100)/(1+'Life Cycle Cost Evaluation'!$M$1)^($B60-'Life Cycle Cost Evaluation'!$M$4)</f>
        <v>0</v>
      </c>
      <c r="BG145" s="208">
        <f>-NPV('Life Cycle Cost Evaluation'!$M$1,BG61:BG$100)/(1+'Life Cycle Cost Evaluation'!$M$1)^($B60-'Life Cycle Cost Evaluation'!$M$4)</f>
        <v>0</v>
      </c>
      <c r="BH145" s="208">
        <f>-NPV('Life Cycle Cost Evaluation'!$M$1,BH61:BH$100)/(1+'Life Cycle Cost Evaluation'!$M$1)^($B60-'Life Cycle Cost Evaluation'!$M$4)</f>
        <v>0</v>
      </c>
      <c r="BI145" s="208">
        <f>-NPV('Life Cycle Cost Evaluation'!$M$1,BI61:BI$100)/(1+'Life Cycle Cost Evaluation'!$M$1)^($B60-'Life Cycle Cost Evaluation'!$M$4)</f>
        <v>0</v>
      </c>
      <c r="BJ145" s="208">
        <f>-NPV('Life Cycle Cost Evaluation'!$M$1,BJ61:BJ$100)/(1+'Life Cycle Cost Evaluation'!$M$1)^($B60-'Life Cycle Cost Evaluation'!$M$4)</f>
        <v>0</v>
      </c>
      <c r="BK145" s="208">
        <f>-NPV('Life Cycle Cost Evaluation'!$M$1,BK61:BK$100)/(1+'Life Cycle Cost Evaluation'!$M$1)^($B60-'Life Cycle Cost Evaluation'!$M$4)</f>
        <v>0</v>
      </c>
      <c r="BL145" s="208">
        <f>-NPV('Life Cycle Cost Evaluation'!$M$1,BL61:BL$100)/(1+'Life Cycle Cost Evaluation'!$M$1)^($B60-'Life Cycle Cost Evaluation'!$M$4)</f>
        <v>0</v>
      </c>
      <c r="BM145" s="208">
        <f>-NPV('Life Cycle Cost Evaluation'!$M$1,BM61:BM$100)/(1+'Life Cycle Cost Evaluation'!$M$1)^($B60-'Life Cycle Cost Evaluation'!$M$4)</f>
        <v>0</v>
      </c>
      <c r="BN145" s="208">
        <f>-NPV('Life Cycle Cost Evaluation'!$M$1,BN61:BN$100)/(1+'Life Cycle Cost Evaluation'!$M$1)^($B60-'Life Cycle Cost Evaluation'!$M$4)</f>
        <v>0</v>
      </c>
      <c r="BO145" s="208">
        <f>-NPV('Life Cycle Cost Evaluation'!$M$1,BO61:BO$100)/(1+'Life Cycle Cost Evaluation'!$M$1)^($B60-'Life Cycle Cost Evaluation'!$M$4)</f>
        <v>0</v>
      </c>
      <c r="BP145" s="208">
        <f>-NPV('Life Cycle Cost Evaluation'!$M$1,BP61:BP$100)/(1+'Life Cycle Cost Evaluation'!$M$1)^($B60-'Life Cycle Cost Evaluation'!$M$4)</f>
        <v>0</v>
      </c>
      <c r="BQ145" s="208">
        <f>-NPV('Life Cycle Cost Evaluation'!$M$1,BQ61:BQ$100)/(1+'Life Cycle Cost Evaluation'!$M$1)^($B60-'Life Cycle Cost Evaluation'!$M$4)</f>
        <v>0</v>
      </c>
      <c r="BR145" s="208">
        <f>-NPV('Life Cycle Cost Evaluation'!$M$1,BR61:BR$100)/(1+'Life Cycle Cost Evaluation'!$M$1)^($B60-'Life Cycle Cost Evaluation'!$M$4)</f>
        <v>0</v>
      </c>
      <c r="BS145" s="208">
        <f>-NPV('Life Cycle Cost Evaluation'!$M$1,BS61:BS$100)/(1+'Life Cycle Cost Evaluation'!$M$1)^($B60-'Life Cycle Cost Evaluation'!$M$4)</f>
        <v>0</v>
      </c>
      <c r="BT145" s="208">
        <f>-NPV('Life Cycle Cost Evaluation'!$M$1,BT61:BT$100)/(1+'Life Cycle Cost Evaluation'!$M$1)^($B60-'Life Cycle Cost Evaluation'!$M$4)</f>
        <v>0</v>
      </c>
      <c r="BU145" s="208">
        <f>-NPV('Life Cycle Cost Evaluation'!$M$1,BU61:BU$100)/(1+'Life Cycle Cost Evaluation'!$M$1)^($B60-'Life Cycle Cost Evaluation'!$M$4)</f>
        <v>0</v>
      </c>
      <c r="BV145" s="208">
        <f>-NPV('Life Cycle Cost Evaluation'!$M$1,BV61:BV$100)/(1+'Life Cycle Cost Evaluation'!$M$1)^($B60-'Life Cycle Cost Evaluation'!$M$4)</f>
        <v>0</v>
      </c>
      <c r="BW145" s="208">
        <f>-NPV('Life Cycle Cost Evaluation'!$M$1,BW61:BW$100)/(1+'Life Cycle Cost Evaluation'!$M$1)^($B60-'Life Cycle Cost Evaluation'!$M$4)</f>
        <v>0</v>
      </c>
      <c r="BX145" s="208">
        <f>-NPV('Life Cycle Cost Evaluation'!$M$1,BX61:BX$100)/(1+'Life Cycle Cost Evaluation'!$M$1)^($B60-'Life Cycle Cost Evaluation'!$M$4)</f>
        <v>0</v>
      </c>
      <c r="BY145" s="208">
        <f>-NPV('Life Cycle Cost Evaluation'!$M$1,BY61:BY$100)/(1+'Life Cycle Cost Evaluation'!$M$1)^($B60-'Life Cycle Cost Evaluation'!$M$4)</f>
        <v>0</v>
      </c>
      <c r="BZ145" s="208">
        <f>-NPV('Life Cycle Cost Evaluation'!$M$1,BZ61:BZ$100)/(1+'Life Cycle Cost Evaluation'!$M$1)^($B60-'Life Cycle Cost Evaluation'!$M$4)</f>
        <v>0</v>
      </c>
      <c r="CA145" s="208">
        <f>-NPV('Life Cycle Cost Evaluation'!$M$1,CA61:CA$100)/(1+'Life Cycle Cost Evaluation'!$M$1)^($B60-'Life Cycle Cost Evaluation'!$M$4)</f>
        <v>0</v>
      </c>
      <c r="CB145" s="208">
        <f>-NPV('Life Cycle Cost Evaluation'!$M$1,CB61:CB$100)/(1+'Life Cycle Cost Evaluation'!$M$1)^($B60-'Life Cycle Cost Evaluation'!$M$4)</f>
        <v>0</v>
      </c>
      <c r="CC145" s="208">
        <f>-NPV('Life Cycle Cost Evaluation'!$M$1,CC61:CC$100)/(1+'Life Cycle Cost Evaluation'!$M$1)^($B60-'Life Cycle Cost Evaluation'!$M$4)</f>
        <v>0</v>
      </c>
      <c r="CD145" s="208">
        <f>-NPV('Life Cycle Cost Evaluation'!$M$1,CD61:CD$100)/(1+'Life Cycle Cost Evaluation'!$M$1)^($B60-'Life Cycle Cost Evaluation'!$M$4)</f>
        <v>0</v>
      </c>
      <c r="CE145" s="208">
        <f>-NPV('Life Cycle Cost Evaluation'!$M$1,CE61:CE$100)/(1+'Life Cycle Cost Evaluation'!$M$1)^($B60-'Life Cycle Cost Evaluation'!$M$4)</f>
        <v>0</v>
      </c>
      <c r="CF145" s="208">
        <f>-NPV('Life Cycle Cost Evaluation'!$M$1,CF61:CF$100)/(1+'Life Cycle Cost Evaluation'!$M$1)^($B60-'Life Cycle Cost Evaluation'!$M$4)</f>
        <v>0</v>
      </c>
      <c r="CG145" s="208">
        <f>SUM(D145:AR145)</f>
        <v>0</v>
      </c>
    </row>
    <row r="146" spans="2:85" x14ac:dyDescent="0.2">
      <c r="B146" s="86">
        <f t="shared" si="125"/>
        <v>2068</v>
      </c>
      <c r="C146" s="208"/>
      <c r="D146" s="208">
        <f>-NPV('Life Cycle Cost Evaluation'!$M$1,D62:D$100)/(1+'Life Cycle Cost Evaluation'!$M$1)^($B61-'Life Cycle Cost Evaluation'!$M$4)</f>
        <v>0</v>
      </c>
      <c r="E146" s="208">
        <f>-NPV('Life Cycle Cost Evaluation'!$M$1,E62:E$100)/(1+'Life Cycle Cost Evaluation'!$M$1)^($B61-'Life Cycle Cost Evaluation'!$M$4)</f>
        <v>0</v>
      </c>
      <c r="F146" s="208">
        <f>-NPV('Life Cycle Cost Evaluation'!$M$1,F62:F$100)/(1+'Life Cycle Cost Evaluation'!$M$1)^($B61-'Life Cycle Cost Evaluation'!$M$4)</f>
        <v>0</v>
      </c>
      <c r="G146" s="208">
        <f>-NPV('Life Cycle Cost Evaluation'!$M$1,G62:G$100)/(1+'Life Cycle Cost Evaluation'!$M$1)^($B61-'Life Cycle Cost Evaluation'!$M$4)</f>
        <v>0</v>
      </c>
      <c r="H146" s="208">
        <f>-NPV('Life Cycle Cost Evaluation'!$M$1,H62:H$100)/(1+'Life Cycle Cost Evaluation'!$M$1)^($B61-'Life Cycle Cost Evaluation'!$M$4)</f>
        <v>0</v>
      </c>
      <c r="I146" s="208">
        <f>-NPV('Life Cycle Cost Evaluation'!$M$1,I62:I$100)/(1+'Life Cycle Cost Evaluation'!$M$1)^($B61-'Life Cycle Cost Evaluation'!$M$4)</f>
        <v>0</v>
      </c>
      <c r="J146" s="208">
        <f>-NPV('Life Cycle Cost Evaluation'!$M$1,J62:J$100)/(1+'Life Cycle Cost Evaluation'!$M$1)^($B61-'Life Cycle Cost Evaluation'!$M$4)</f>
        <v>0</v>
      </c>
      <c r="K146" s="208">
        <f>-NPV('Life Cycle Cost Evaluation'!$M$1,K62:K$100)/(1+'Life Cycle Cost Evaluation'!$M$1)^($B61-'Life Cycle Cost Evaluation'!$M$4)</f>
        <v>0</v>
      </c>
      <c r="L146" s="208">
        <f>-NPV('Life Cycle Cost Evaluation'!$M$1,L62:L$100)/(1+'Life Cycle Cost Evaluation'!$M$1)^($B61-'Life Cycle Cost Evaluation'!$M$4)</f>
        <v>0</v>
      </c>
      <c r="M146" s="208">
        <f>-NPV('Life Cycle Cost Evaluation'!$M$1,M62:M$100)/(1+'Life Cycle Cost Evaluation'!$M$1)^($B61-'Life Cycle Cost Evaluation'!$M$4)</f>
        <v>0</v>
      </c>
      <c r="N146" s="208">
        <f>-NPV('Life Cycle Cost Evaluation'!$M$1,N62:N$100)/(1+'Life Cycle Cost Evaluation'!$M$1)^($B61-'Life Cycle Cost Evaluation'!$M$4)</f>
        <v>0</v>
      </c>
      <c r="O146" s="208">
        <f>-NPV('Life Cycle Cost Evaluation'!$M$1,O62:O$100)/(1+'Life Cycle Cost Evaluation'!$M$1)^($B61-'Life Cycle Cost Evaluation'!$M$4)</f>
        <v>0</v>
      </c>
      <c r="P146" s="208">
        <f>-NPV('Life Cycle Cost Evaluation'!$M$1,P62:P$100)/(1+'Life Cycle Cost Evaluation'!$M$1)^($B61-'Life Cycle Cost Evaluation'!$M$4)</f>
        <v>0</v>
      </c>
      <c r="Q146" s="208">
        <f>-NPV('Life Cycle Cost Evaluation'!$M$1,Q62:Q$100)/(1+'Life Cycle Cost Evaluation'!$M$1)^($B61-'Life Cycle Cost Evaluation'!$M$4)</f>
        <v>0</v>
      </c>
      <c r="R146" s="208">
        <f>-NPV('Life Cycle Cost Evaluation'!$M$1,R62:R$100)/(1+'Life Cycle Cost Evaluation'!$M$1)^($B61-'Life Cycle Cost Evaluation'!$M$4)</f>
        <v>0</v>
      </c>
      <c r="S146" s="208">
        <f>-NPV('Life Cycle Cost Evaluation'!$M$1,S62:S$100)/(1+'Life Cycle Cost Evaluation'!$M$1)^($B61-'Life Cycle Cost Evaluation'!$M$4)</f>
        <v>0</v>
      </c>
      <c r="T146" s="208">
        <f>-NPV('Life Cycle Cost Evaluation'!$M$1,T62:T$100)/(1+'Life Cycle Cost Evaluation'!$M$1)^($B61-'Life Cycle Cost Evaluation'!$M$4)</f>
        <v>0</v>
      </c>
      <c r="U146" s="208">
        <f>-NPV('Life Cycle Cost Evaluation'!$M$1,U62:U$100)/(1+'Life Cycle Cost Evaluation'!$M$1)^($B61-'Life Cycle Cost Evaluation'!$M$4)</f>
        <v>0</v>
      </c>
      <c r="V146" s="208">
        <f>-NPV('Life Cycle Cost Evaluation'!$M$1,V62:V$100)/(1+'Life Cycle Cost Evaluation'!$M$1)^($B61-'Life Cycle Cost Evaluation'!$M$4)</f>
        <v>0</v>
      </c>
      <c r="W146" s="208">
        <f>-NPV('Life Cycle Cost Evaluation'!$M$1,W62:W$100)/(1+'Life Cycle Cost Evaluation'!$M$1)^($B61-'Life Cycle Cost Evaluation'!$M$4)</f>
        <v>0</v>
      </c>
      <c r="X146" s="208">
        <f>-NPV('Life Cycle Cost Evaluation'!$M$1,X62:X$100)/(1+'Life Cycle Cost Evaluation'!$M$1)^($B61-'Life Cycle Cost Evaluation'!$M$4)</f>
        <v>0</v>
      </c>
      <c r="Y146" s="208">
        <f>-NPV('Life Cycle Cost Evaluation'!$M$1,Y62:Y$100)/(1+'Life Cycle Cost Evaluation'!$M$1)^($B61-'Life Cycle Cost Evaluation'!$M$4)</f>
        <v>0</v>
      </c>
      <c r="Z146" s="208">
        <f>-NPV('Life Cycle Cost Evaluation'!$M$1,Z62:Z$100)/(1+'Life Cycle Cost Evaluation'!$M$1)^($B61-'Life Cycle Cost Evaluation'!$M$4)</f>
        <v>0</v>
      </c>
      <c r="AA146" s="208">
        <f>-NPV('Life Cycle Cost Evaluation'!$M$1,AA62:AA$100)/(1+'Life Cycle Cost Evaluation'!$M$1)^($B61-'Life Cycle Cost Evaluation'!$M$4)</f>
        <v>0</v>
      </c>
      <c r="AB146" s="208">
        <f>-NPV('Life Cycle Cost Evaluation'!$M$1,AB62:AB$100)/(1+'Life Cycle Cost Evaluation'!$M$1)^($B61-'Life Cycle Cost Evaluation'!$M$4)</f>
        <v>0</v>
      </c>
      <c r="AC146" s="208">
        <f>-NPV('Life Cycle Cost Evaluation'!$M$1,AC62:AC$100)/(1+'Life Cycle Cost Evaluation'!$M$1)^($B61-'Life Cycle Cost Evaluation'!$M$4)</f>
        <v>0</v>
      </c>
      <c r="AD146" s="208">
        <f>-NPV('Life Cycle Cost Evaluation'!$M$1,AD62:AD$100)/(1+'Life Cycle Cost Evaluation'!$M$1)^($B61-'Life Cycle Cost Evaluation'!$M$4)</f>
        <v>0</v>
      </c>
      <c r="AE146" s="208">
        <f>-NPV('Life Cycle Cost Evaluation'!$M$1,AE62:AE$100)/(1+'Life Cycle Cost Evaluation'!$M$1)^($B61-'Life Cycle Cost Evaluation'!$M$4)</f>
        <v>0</v>
      </c>
      <c r="AF146" s="208">
        <f>-NPV('Life Cycle Cost Evaluation'!$M$1,AF62:AF$100)/(1+'Life Cycle Cost Evaluation'!$M$1)^($B61-'Life Cycle Cost Evaluation'!$M$4)</f>
        <v>0</v>
      </c>
      <c r="AG146" s="208">
        <f>-NPV('Life Cycle Cost Evaluation'!$M$1,AG62:AG$100)/(1+'Life Cycle Cost Evaluation'!$M$1)^($B61-'Life Cycle Cost Evaluation'!$M$4)</f>
        <v>0</v>
      </c>
      <c r="AH146" s="208">
        <f>-NPV('Life Cycle Cost Evaluation'!$M$1,AH62:AH$100)/(1+'Life Cycle Cost Evaluation'!$M$1)^($B61-'Life Cycle Cost Evaluation'!$M$4)</f>
        <v>0</v>
      </c>
      <c r="AI146" s="208">
        <f>-NPV('Life Cycle Cost Evaluation'!$M$1,AI62:AI$100)/(1+'Life Cycle Cost Evaluation'!$M$1)^($B61-'Life Cycle Cost Evaluation'!$M$4)</f>
        <v>0</v>
      </c>
      <c r="AJ146" s="208">
        <f>-NPV('Life Cycle Cost Evaluation'!$M$1,AJ62:AJ$100)/(1+'Life Cycle Cost Evaluation'!$M$1)^($B61-'Life Cycle Cost Evaluation'!$M$4)</f>
        <v>0</v>
      </c>
      <c r="AK146" s="208">
        <f>-NPV('Life Cycle Cost Evaluation'!$M$1,AK62:AK$100)/(1+'Life Cycle Cost Evaluation'!$M$1)^($B61-'Life Cycle Cost Evaluation'!$M$4)</f>
        <v>0</v>
      </c>
      <c r="AL146" s="208">
        <f>-NPV('Life Cycle Cost Evaluation'!$M$1,AL62:AL$100)/(1+'Life Cycle Cost Evaluation'!$M$1)^($B61-'Life Cycle Cost Evaluation'!$M$4)</f>
        <v>0</v>
      </c>
      <c r="AM146" s="208">
        <f>-NPV('Life Cycle Cost Evaluation'!$M$1,AM62:AM$100)/(1+'Life Cycle Cost Evaluation'!$M$1)^($B61-'Life Cycle Cost Evaluation'!$M$4)</f>
        <v>0</v>
      </c>
      <c r="AN146" s="208">
        <f>-NPV('Life Cycle Cost Evaluation'!$M$1,AN62:AN$100)/(1+'Life Cycle Cost Evaluation'!$M$1)^($B61-'Life Cycle Cost Evaluation'!$M$4)</f>
        <v>0</v>
      </c>
      <c r="AO146" s="208">
        <f>-NPV('Life Cycle Cost Evaluation'!$M$1,AO62:AO$100)/(1+'Life Cycle Cost Evaluation'!$M$1)^($B61-'Life Cycle Cost Evaluation'!$M$4)</f>
        <v>0</v>
      </c>
      <c r="AP146" s="208">
        <f>-NPV('Life Cycle Cost Evaluation'!$M$1,AP62:AP$100)/(1+'Life Cycle Cost Evaluation'!$M$1)^($B61-'Life Cycle Cost Evaluation'!$M$4)</f>
        <v>0</v>
      </c>
      <c r="AQ146" s="208">
        <f>-NPV('Life Cycle Cost Evaluation'!$M$1,AQ62:AQ$100)/(1+'Life Cycle Cost Evaluation'!$M$1)^($B61-'Life Cycle Cost Evaluation'!$M$4)</f>
        <v>0</v>
      </c>
      <c r="AR146" s="208">
        <f>-NPV('Life Cycle Cost Evaluation'!$M$1,AR62:AR$100)/(1+'Life Cycle Cost Evaluation'!$M$1)^($B61-'Life Cycle Cost Evaluation'!$M$4)</f>
        <v>0</v>
      </c>
      <c r="AS146" s="208">
        <f>-NPV('Life Cycle Cost Evaluation'!$M$1,AS62:AS$100)/(1+'Life Cycle Cost Evaluation'!$M$1)^($B61-'Life Cycle Cost Evaluation'!$M$4)</f>
        <v>0</v>
      </c>
      <c r="AT146" s="208">
        <f>-NPV('Life Cycle Cost Evaluation'!$M$1,AT62:AT$100)/(1+'Life Cycle Cost Evaluation'!$M$1)^($B61-'Life Cycle Cost Evaluation'!$M$4)</f>
        <v>0</v>
      </c>
      <c r="AU146" s="208">
        <f>-NPV('Life Cycle Cost Evaluation'!$M$1,AU62:AU$100)/(1+'Life Cycle Cost Evaluation'!$M$1)^($B61-'Life Cycle Cost Evaluation'!$M$4)</f>
        <v>0</v>
      </c>
      <c r="AV146" s="208">
        <f>-NPV('Life Cycle Cost Evaluation'!$M$1,AV62:AV$100)/(1+'Life Cycle Cost Evaluation'!$M$1)^($B61-'Life Cycle Cost Evaluation'!$M$4)</f>
        <v>0</v>
      </c>
      <c r="AW146" s="208">
        <f>-NPV('Life Cycle Cost Evaluation'!$M$1,AW62:AW$100)/(1+'Life Cycle Cost Evaluation'!$M$1)^($B61-'Life Cycle Cost Evaluation'!$M$4)</f>
        <v>0</v>
      </c>
      <c r="AX146" s="208">
        <f>-NPV('Life Cycle Cost Evaluation'!$M$1,AX62:AX$100)/(1+'Life Cycle Cost Evaluation'!$M$1)^($B61-'Life Cycle Cost Evaluation'!$M$4)</f>
        <v>0</v>
      </c>
      <c r="AY146" s="208">
        <f>-NPV('Life Cycle Cost Evaluation'!$M$1,AY62:AY$100)/(1+'Life Cycle Cost Evaluation'!$M$1)^($B61-'Life Cycle Cost Evaluation'!$M$4)</f>
        <v>0</v>
      </c>
      <c r="AZ146" s="208">
        <f>-NPV('Life Cycle Cost Evaluation'!$M$1,AZ62:AZ$100)/(1+'Life Cycle Cost Evaluation'!$M$1)^($B61-'Life Cycle Cost Evaluation'!$M$4)</f>
        <v>0</v>
      </c>
      <c r="BA146" s="208">
        <f>-NPV('Life Cycle Cost Evaluation'!$M$1,BA62:BA$100)/(1+'Life Cycle Cost Evaluation'!$M$1)^($B61-'Life Cycle Cost Evaluation'!$M$4)</f>
        <v>0</v>
      </c>
      <c r="BB146" s="208">
        <f>-NPV('Life Cycle Cost Evaluation'!$M$1,BB62:BB$100)/(1+'Life Cycle Cost Evaluation'!$M$1)^($B61-'Life Cycle Cost Evaluation'!$M$4)</f>
        <v>0</v>
      </c>
      <c r="BC146" s="208">
        <f>-NPV('Life Cycle Cost Evaluation'!$M$1,BC62:BC$100)/(1+'Life Cycle Cost Evaluation'!$M$1)^($B61-'Life Cycle Cost Evaluation'!$M$4)</f>
        <v>0</v>
      </c>
      <c r="BD146" s="208">
        <f>-NPV('Life Cycle Cost Evaluation'!$M$1,BD62:BD$100)/(1+'Life Cycle Cost Evaluation'!$M$1)^($B61-'Life Cycle Cost Evaluation'!$M$4)</f>
        <v>0</v>
      </c>
      <c r="BE146" s="208">
        <f>-NPV('Life Cycle Cost Evaluation'!$M$1,BE62:BE$100)/(1+'Life Cycle Cost Evaluation'!$M$1)^($B61-'Life Cycle Cost Evaluation'!$M$4)</f>
        <v>0</v>
      </c>
      <c r="BF146" s="208">
        <f>-NPV('Life Cycle Cost Evaluation'!$M$1,BF62:BF$100)/(1+'Life Cycle Cost Evaluation'!$M$1)^($B61-'Life Cycle Cost Evaluation'!$M$4)</f>
        <v>0</v>
      </c>
      <c r="BG146" s="208">
        <f>-NPV('Life Cycle Cost Evaluation'!$M$1,BG62:BG$100)/(1+'Life Cycle Cost Evaluation'!$M$1)^($B61-'Life Cycle Cost Evaluation'!$M$4)</f>
        <v>0</v>
      </c>
      <c r="BH146" s="208">
        <f>-NPV('Life Cycle Cost Evaluation'!$M$1,BH62:BH$100)/(1+'Life Cycle Cost Evaluation'!$M$1)^($B61-'Life Cycle Cost Evaluation'!$M$4)</f>
        <v>0</v>
      </c>
      <c r="BI146" s="208">
        <f>-NPV('Life Cycle Cost Evaluation'!$M$1,BI62:BI$100)/(1+'Life Cycle Cost Evaluation'!$M$1)^($B61-'Life Cycle Cost Evaluation'!$M$4)</f>
        <v>0</v>
      </c>
      <c r="BJ146" s="208">
        <f>-NPV('Life Cycle Cost Evaluation'!$M$1,BJ62:BJ$100)/(1+'Life Cycle Cost Evaluation'!$M$1)^($B61-'Life Cycle Cost Evaluation'!$M$4)</f>
        <v>0</v>
      </c>
      <c r="BK146" s="208">
        <f>-NPV('Life Cycle Cost Evaluation'!$M$1,BK62:BK$100)/(1+'Life Cycle Cost Evaluation'!$M$1)^($B61-'Life Cycle Cost Evaluation'!$M$4)</f>
        <v>0</v>
      </c>
      <c r="BL146" s="208">
        <f>-NPV('Life Cycle Cost Evaluation'!$M$1,BL62:BL$100)/(1+'Life Cycle Cost Evaluation'!$M$1)^($B61-'Life Cycle Cost Evaluation'!$M$4)</f>
        <v>0</v>
      </c>
      <c r="BM146" s="208">
        <f>-NPV('Life Cycle Cost Evaluation'!$M$1,BM62:BM$100)/(1+'Life Cycle Cost Evaluation'!$M$1)^($B61-'Life Cycle Cost Evaluation'!$M$4)</f>
        <v>0</v>
      </c>
      <c r="BN146" s="208">
        <f>-NPV('Life Cycle Cost Evaluation'!$M$1,BN62:BN$100)/(1+'Life Cycle Cost Evaluation'!$M$1)^($B61-'Life Cycle Cost Evaluation'!$M$4)</f>
        <v>0</v>
      </c>
      <c r="BO146" s="208">
        <f>-NPV('Life Cycle Cost Evaluation'!$M$1,BO62:BO$100)/(1+'Life Cycle Cost Evaluation'!$M$1)^($B61-'Life Cycle Cost Evaluation'!$M$4)</f>
        <v>0</v>
      </c>
      <c r="BP146" s="208">
        <f>-NPV('Life Cycle Cost Evaluation'!$M$1,BP62:BP$100)/(1+'Life Cycle Cost Evaluation'!$M$1)^($B61-'Life Cycle Cost Evaluation'!$M$4)</f>
        <v>0</v>
      </c>
      <c r="BQ146" s="208">
        <f>-NPV('Life Cycle Cost Evaluation'!$M$1,BQ62:BQ$100)/(1+'Life Cycle Cost Evaluation'!$M$1)^($B61-'Life Cycle Cost Evaluation'!$M$4)</f>
        <v>0</v>
      </c>
      <c r="BR146" s="208">
        <f>-NPV('Life Cycle Cost Evaluation'!$M$1,BR62:BR$100)/(1+'Life Cycle Cost Evaluation'!$M$1)^($B61-'Life Cycle Cost Evaluation'!$M$4)</f>
        <v>0</v>
      </c>
      <c r="BS146" s="208">
        <f>-NPV('Life Cycle Cost Evaluation'!$M$1,BS62:BS$100)/(1+'Life Cycle Cost Evaluation'!$M$1)^($B61-'Life Cycle Cost Evaluation'!$M$4)</f>
        <v>0</v>
      </c>
      <c r="BT146" s="208">
        <f>-NPV('Life Cycle Cost Evaluation'!$M$1,BT62:BT$100)/(1+'Life Cycle Cost Evaluation'!$M$1)^($B61-'Life Cycle Cost Evaluation'!$M$4)</f>
        <v>0</v>
      </c>
      <c r="BU146" s="208">
        <f>-NPV('Life Cycle Cost Evaluation'!$M$1,BU62:BU$100)/(1+'Life Cycle Cost Evaluation'!$M$1)^($B61-'Life Cycle Cost Evaluation'!$M$4)</f>
        <v>0</v>
      </c>
      <c r="BV146" s="208">
        <f>-NPV('Life Cycle Cost Evaluation'!$M$1,BV62:BV$100)/(1+'Life Cycle Cost Evaluation'!$M$1)^($B61-'Life Cycle Cost Evaluation'!$M$4)</f>
        <v>0</v>
      </c>
      <c r="BW146" s="208">
        <f>-NPV('Life Cycle Cost Evaluation'!$M$1,BW62:BW$100)/(1+'Life Cycle Cost Evaluation'!$M$1)^($B61-'Life Cycle Cost Evaluation'!$M$4)</f>
        <v>0</v>
      </c>
      <c r="BX146" s="208">
        <f>-NPV('Life Cycle Cost Evaluation'!$M$1,BX62:BX$100)/(1+'Life Cycle Cost Evaluation'!$M$1)^($B61-'Life Cycle Cost Evaluation'!$M$4)</f>
        <v>0</v>
      </c>
      <c r="BY146" s="208">
        <f>-NPV('Life Cycle Cost Evaluation'!$M$1,BY62:BY$100)/(1+'Life Cycle Cost Evaluation'!$M$1)^($B61-'Life Cycle Cost Evaluation'!$M$4)</f>
        <v>0</v>
      </c>
      <c r="BZ146" s="208">
        <f>-NPV('Life Cycle Cost Evaluation'!$M$1,BZ62:BZ$100)/(1+'Life Cycle Cost Evaluation'!$M$1)^($B61-'Life Cycle Cost Evaluation'!$M$4)</f>
        <v>0</v>
      </c>
      <c r="CA146" s="208">
        <f>-NPV('Life Cycle Cost Evaluation'!$M$1,CA62:CA$100)/(1+'Life Cycle Cost Evaluation'!$M$1)^($B61-'Life Cycle Cost Evaluation'!$M$4)</f>
        <v>0</v>
      </c>
      <c r="CB146" s="208">
        <f>-NPV('Life Cycle Cost Evaluation'!$M$1,CB62:CB$100)/(1+'Life Cycle Cost Evaluation'!$M$1)^($B61-'Life Cycle Cost Evaluation'!$M$4)</f>
        <v>0</v>
      </c>
      <c r="CC146" s="208">
        <f>-NPV('Life Cycle Cost Evaluation'!$M$1,CC62:CC$100)/(1+'Life Cycle Cost Evaluation'!$M$1)^($B61-'Life Cycle Cost Evaluation'!$M$4)</f>
        <v>0</v>
      </c>
      <c r="CD146" s="208">
        <f>-NPV('Life Cycle Cost Evaluation'!$M$1,CD62:CD$100)/(1+'Life Cycle Cost Evaluation'!$M$1)^($B61-'Life Cycle Cost Evaluation'!$M$4)</f>
        <v>0</v>
      </c>
      <c r="CE146" s="208">
        <f>-NPV('Life Cycle Cost Evaluation'!$M$1,CE62:CE$100)/(1+'Life Cycle Cost Evaluation'!$M$1)^($B61-'Life Cycle Cost Evaluation'!$M$4)</f>
        <v>0</v>
      </c>
      <c r="CF146" s="208">
        <f>-NPV('Life Cycle Cost Evaluation'!$M$1,CF62:CF$100)/(1+'Life Cycle Cost Evaluation'!$M$1)^($B61-'Life Cycle Cost Evaluation'!$M$4)</f>
        <v>0</v>
      </c>
      <c r="CG146" s="208">
        <f>SUM(D146:AS146)</f>
        <v>0</v>
      </c>
    </row>
    <row r="147" spans="2:85" x14ac:dyDescent="0.2">
      <c r="B147" s="86">
        <f t="shared" si="125"/>
        <v>2069</v>
      </c>
      <c r="C147" s="208"/>
      <c r="D147" s="208">
        <f>-NPV('Life Cycle Cost Evaluation'!$M$1,D63:D$100)/(1+'Life Cycle Cost Evaluation'!$M$1)^($B62-'Life Cycle Cost Evaluation'!$M$4)</f>
        <v>0</v>
      </c>
      <c r="E147" s="208">
        <f>-NPV('Life Cycle Cost Evaluation'!$M$1,E63:E$100)/(1+'Life Cycle Cost Evaluation'!$M$1)^($B62-'Life Cycle Cost Evaluation'!$M$4)</f>
        <v>0</v>
      </c>
      <c r="F147" s="208">
        <f>-NPV('Life Cycle Cost Evaluation'!$M$1,F63:F$100)/(1+'Life Cycle Cost Evaluation'!$M$1)^($B62-'Life Cycle Cost Evaluation'!$M$4)</f>
        <v>0</v>
      </c>
      <c r="G147" s="208">
        <f>-NPV('Life Cycle Cost Evaluation'!$M$1,G63:G$100)/(1+'Life Cycle Cost Evaluation'!$M$1)^($B62-'Life Cycle Cost Evaluation'!$M$4)</f>
        <v>0</v>
      </c>
      <c r="H147" s="208">
        <f>-NPV('Life Cycle Cost Evaluation'!$M$1,H63:H$100)/(1+'Life Cycle Cost Evaluation'!$M$1)^($B62-'Life Cycle Cost Evaluation'!$M$4)</f>
        <v>0</v>
      </c>
      <c r="I147" s="208">
        <f>-NPV('Life Cycle Cost Evaluation'!$M$1,I63:I$100)/(1+'Life Cycle Cost Evaluation'!$M$1)^($B62-'Life Cycle Cost Evaluation'!$M$4)</f>
        <v>0</v>
      </c>
      <c r="J147" s="208">
        <f>-NPV('Life Cycle Cost Evaluation'!$M$1,J63:J$100)/(1+'Life Cycle Cost Evaluation'!$M$1)^($B62-'Life Cycle Cost Evaluation'!$M$4)</f>
        <v>0</v>
      </c>
      <c r="K147" s="208">
        <f>-NPV('Life Cycle Cost Evaluation'!$M$1,K63:K$100)/(1+'Life Cycle Cost Evaluation'!$M$1)^($B62-'Life Cycle Cost Evaluation'!$M$4)</f>
        <v>0</v>
      </c>
      <c r="L147" s="208">
        <f>-NPV('Life Cycle Cost Evaluation'!$M$1,L63:L$100)/(1+'Life Cycle Cost Evaluation'!$M$1)^($B62-'Life Cycle Cost Evaluation'!$M$4)</f>
        <v>0</v>
      </c>
      <c r="M147" s="208">
        <f>-NPV('Life Cycle Cost Evaluation'!$M$1,M63:M$100)/(1+'Life Cycle Cost Evaluation'!$M$1)^($B62-'Life Cycle Cost Evaluation'!$M$4)</f>
        <v>0</v>
      </c>
      <c r="N147" s="208">
        <f>-NPV('Life Cycle Cost Evaluation'!$M$1,N63:N$100)/(1+'Life Cycle Cost Evaluation'!$M$1)^($B62-'Life Cycle Cost Evaluation'!$M$4)</f>
        <v>0</v>
      </c>
      <c r="O147" s="208">
        <f>-NPV('Life Cycle Cost Evaluation'!$M$1,O63:O$100)/(1+'Life Cycle Cost Evaluation'!$M$1)^($B62-'Life Cycle Cost Evaluation'!$M$4)</f>
        <v>0</v>
      </c>
      <c r="P147" s="208">
        <f>-NPV('Life Cycle Cost Evaluation'!$M$1,P63:P$100)/(1+'Life Cycle Cost Evaluation'!$M$1)^($B62-'Life Cycle Cost Evaluation'!$M$4)</f>
        <v>0</v>
      </c>
      <c r="Q147" s="208">
        <f>-NPV('Life Cycle Cost Evaluation'!$M$1,Q63:Q$100)/(1+'Life Cycle Cost Evaluation'!$M$1)^($B62-'Life Cycle Cost Evaluation'!$M$4)</f>
        <v>0</v>
      </c>
      <c r="R147" s="208">
        <f>-NPV('Life Cycle Cost Evaluation'!$M$1,R63:R$100)/(1+'Life Cycle Cost Evaluation'!$M$1)^($B62-'Life Cycle Cost Evaluation'!$M$4)</f>
        <v>0</v>
      </c>
      <c r="S147" s="208">
        <f>-NPV('Life Cycle Cost Evaluation'!$M$1,S63:S$100)/(1+'Life Cycle Cost Evaluation'!$M$1)^($B62-'Life Cycle Cost Evaluation'!$M$4)</f>
        <v>0</v>
      </c>
      <c r="T147" s="208">
        <f>-NPV('Life Cycle Cost Evaluation'!$M$1,T63:T$100)/(1+'Life Cycle Cost Evaluation'!$M$1)^($B62-'Life Cycle Cost Evaluation'!$M$4)</f>
        <v>0</v>
      </c>
      <c r="U147" s="208">
        <f>-NPV('Life Cycle Cost Evaluation'!$M$1,U63:U$100)/(1+'Life Cycle Cost Evaluation'!$M$1)^($B62-'Life Cycle Cost Evaluation'!$M$4)</f>
        <v>0</v>
      </c>
      <c r="V147" s="208">
        <f>-NPV('Life Cycle Cost Evaluation'!$M$1,V63:V$100)/(1+'Life Cycle Cost Evaluation'!$M$1)^($B62-'Life Cycle Cost Evaluation'!$M$4)</f>
        <v>0</v>
      </c>
      <c r="W147" s="208">
        <f>-NPV('Life Cycle Cost Evaluation'!$M$1,W63:W$100)/(1+'Life Cycle Cost Evaluation'!$M$1)^($B62-'Life Cycle Cost Evaluation'!$M$4)</f>
        <v>0</v>
      </c>
      <c r="X147" s="208">
        <f>-NPV('Life Cycle Cost Evaluation'!$M$1,X63:X$100)/(1+'Life Cycle Cost Evaluation'!$M$1)^($B62-'Life Cycle Cost Evaluation'!$M$4)</f>
        <v>0</v>
      </c>
      <c r="Y147" s="208">
        <f>-NPV('Life Cycle Cost Evaluation'!$M$1,Y63:Y$100)/(1+'Life Cycle Cost Evaluation'!$M$1)^($B62-'Life Cycle Cost Evaluation'!$M$4)</f>
        <v>0</v>
      </c>
      <c r="Z147" s="208">
        <f>-NPV('Life Cycle Cost Evaluation'!$M$1,Z63:Z$100)/(1+'Life Cycle Cost Evaluation'!$M$1)^($B62-'Life Cycle Cost Evaluation'!$M$4)</f>
        <v>0</v>
      </c>
      <c r="AA147" s="208">
        <f>-NPV('Life Cycle Cost Evaluation'!$M$1,AA63:AA$100)/(1+'Life Cycle Cost Evaluation'!$M$1)^($B62-'Life Cycle Cost Evaluation'!$M$4)</f>
        <v>0</v>
      </c>
      <c r="AB147" s="208">
        <f>-NPV('Life Cycle Cost Evaluation'!$M$1,AB63:AB$100)/(1+'Life Cycle Cost Evaluation'!$M$1)^($B62-'Life Cycle Cost Evaluation'!$M$4)</f>
        <v>0</v>
      </c>
      <c r="AC147" s="208">
        <f>-NPV('Life Cycle Cost Evaluation'!$M$1,AC63:AC$100)/(1+'Life Cycle Cost Evaluation'!$M$1)^($B62-'Life Cycle Cost Evaluation'!$M$4)</f>
        <v>0</v>
      </c>
      <c r="AD147" s="208">
        <f>-NPV('Life Cycle Cost Evaluation'!$M$1,AD63:AD$100)/(1+'Life Cycle Cost Evaluation'!$M$1)^($B62-'Life Cycle Cost Evaluation'!$M$4)</f>
        <v>0</v>
      </c>
      <c r="AE147" s="208">
        <f>-NPV('Life Cycle Cost Evaluation'!$M$1,AE63:AE$100)/(1+'Life Cycle Cost Evaluation'!$M$1)^($B62-'Life Cycle Cost Evaluation'!$M$4)</f>
        <v>0</v>
      </c>
      <c r="AF147" s="208">
        <f>-NPV('Life Cycle Cost Evaluation'!$M$1,AF63:AF$100)/(1+'Life Cycle Cost Evaluation'!$M$1)^($B62-'Life Cycle Cost Evaluation'!$M$4)</f>
        <v>0</v>
      </c>
      <c r="AG147" s="208">
        <f>-NPV('Life Cycle Cost Evaluation'!$M$1,AG63:AG$100)/(1+'Life Cycle Cost Evaluation'!$M$1)^($B62-'Life Cycle Cost Evaluation'!$M$4)</f>
        <v>0</v>
      </c>
      <c r="AH147" s="208">
        <f>-NPV('Life Cycle Cost Evaluation'!$M$1,AH63:AH$100)/(1+'Life Cycle Cost Evaluation'!$M$1)^($B62-'Life Cycle Cost Evaluation'!$M$4)</f>
        <v>0</v>
      </c>
      <c r="AI147" s="208">
        <f>-NPV('Life Cycle Cost Evaluation'!$M$1,AI63:AI$100)/(1+'Life Cycle Cost Evaluation'!$M$1)^($B62-'Life Cycle Cost Evaluation'!$M$4)</f>
        <v>0</v>
      </c>
      <c r="AJ147" s="208">
        <f>-NPV('Life Cycle Cost Evaluation'!$M$1,AJ63:AJ$100)/(1+'Life Cycle Cost Evaluation'!$M$1)^($B62-'Life Cycle Cost Evaluation'!$M$4)</f>
        <v>0</v>
      </c>
      <c r="AK147" s="208">
        <f>-NPV('Life Cycle Cost Evaluation'!$M$1,AK63:AK$100)/(1+'Life Cycle Cost Evaluation'!$M$1)^($B62-'Life Cycle Cost Evaluation'!$M$4)</f>
        <v>0</v>
      </c>
      <c r="AL147" s="208">
        <f>-NPV('Life Cycle Cost Evaluation'!$M$1,AL63:AL$100)/(1+'Life Cycle Cost Evaluation'!$M$1)^($B62-'Life Cycle Cost Evaluation'!$M$4)</f>
        <v>0</v>
      </c>
      <c r="AM147" s="208">
        <f>-NPV('Life Cycle Cost Evaluation'!$M$1,AM63:AM$100)/(1+'Life Cycle Cost Evaluation'!$M$1)^($B62-'Life Cycle Cost Evaluation'!$M$4)</f>
        <v>0</v>
      </c>
      <c r="AN147" s="208">
        <f>-NPV('Life Cycle Cost Evaluation'!$M$1,AN63:AN$100)/(1+'Life Cycle Cost Evaluation'!$M$1)^($B62-'Life Cycle Cost Evaluation'!$M$4)</f>
        <v>0</v>
      </c>
      <c r="AO147" s="208">
        <f>-NPV('Life Cycle Cost Evaluation'!$M$1,AO63:AO$100)/(1+'Life Cycle Cost Evaluation'!$M$1)^($B62-'Life Cycle Cost Evaluation'!$M$4)</f>
        <v>0</v>
      </c>
      <c r="AP147" s="208">
        <f>-NPV('Life Cycle Cost Evaluation'!$M$1,AP63:AP$100)/(1+'Life Cycle Cost Evaluation'!$M$1)^($B62-'Life Cycle Cost Evaluation'!$M$4)</f>
        <v>0</v>
      </c>
      <c r="AQ147" s="208">
        <f>-NPV('Life Cycle Cost Evaluation'!$M$1,AQ63:AQ$100)/(1+'Life Cycle Cost Evaluation'!$M$1)^($B62-'Life Cycle Cost Evaluation'!$M$4)</f>
        <v>0</v>
      </c>
      <c r="AR147" s="208">
        <f>-NPV('Life Cycle Cost Evaluation'!$M$1,AR63:AR$100)/(1+'Life Cycle Cost Evaluation'!$M$1)^($B62-'Life Cycle Cost Evaluation'!$M$4)</f>
        <v>0</v>
      </c>
      <c r="AS147" s="208">
        <f>-NPV('Life Cycle Cost Evaluation'!$M$1,AS63:AS$100)/(1+'Life Cycle Cost Evaluation'!$M$1)^($B62-'Life Cycle Cost Evaluation'!$M$4)</f>
        <v>0</v>
      </c>
      <c r="AT147" s="208">
        <f>-NPV('Life Cycle Cost Evaluation'!$M$1,AT63:AT$100)/(1+'Life Cycle Cost Evaluation'!$M$1)^($B62-'Life Cycle Cost Evaluation'!$M$4)</f>
        <v>0</v>
      </c>
      <c r="AU147" s="208">
        <f>-NPV('Life Cycle Cost Evaluation'!$M$1,AU63:AU$100)/(1+'Life Cycle Cost Evaluation'!$M$1)^($B62-'Life Cycle Cost Evaluation'!$M$4)</f>
        <v>0</v>
      </c>
      <c r="AV147" s="208">
        <f>-NPV('Life Cycle Cost Evaluation'!$M$1,AV63:AV$100)/(1+'Life Cycle Cost Evaluation'!$M$1)^($B62-'Life Cycle Cost Evaluation'!$M$4)</f>
        <v>0</v>
      </c>
      <c r="AW147" s="208">
        <f>-NPV('Life Cycle Cost Evaluation'!$M$1,AW63:AW$100)/(1+'Life Cycle Cost Evaluation'!$M$1)^($B62-'Life Cycle Cost Evaluation'!$M$4)</f>
        <v>0</v>
      </c>
      <c r="AX147" s="208">
        <f>-NPV('Life Cycle Cost Evaluation'!$M$1,AX63:AX$100)/(1+'Life Cycle Cost Evaluation'!$M$1)^($B62-'Life Cycle Cost Evaluation'!$M$4)</f>
        <v>0</v>
      </c>
      <c r="AY147" s="208">
        <f>-NPV('Life Cycle Cost Evaluation'!$M$1,AY63:AY$100)/(1+'Life Cycle Cost Evaluation'!$M$1)^($B62-'Life Cycle Cost Evaluation'!$M$4)</f>
        <v>0</v>
      </c>
      <c r="AZ147" s="208">
        <f>-NPV('Life Cycle Cost Evaluation'!$M$1,AZ63:AZ$100)/(1+'Life Cycle Cost Evaluation'!$M$1)^($B62-'Life Cycle Cost Evaluation'!$M$4)</f>
        <v>0</v>
      </c>
      <c r="BA147" s="208">
        <f>-NPV('Life Cycle Cost Evaluation'!$M$1,BA63:BA$100)/(1+'Life Cycle Cost Evaluation'!$M$1)^($B62-'Life Cycle Cost Evaluation'!$M$4)</f>
        <v>0</v>
      </c>
      <c r="BB147" s="208">
        <f>-NPV('Life Cycle Cost Evaluation'!$M$1,BB63:BB$100)/(1+'Life Cycle Cost Evaluation'!$M$1)^($B62-'Life Cycle Cost Evaluation'!$M$4)</f>
        <v>0</v>
      </c>
      <c r="BC147" s="208">
        <f>-NPV('Life Cycle Cost Evaluation'!$M$1,BC63:BC$100)/(1+'Life Cycle Cost Evaluation'!$M$1)^($B62-'Life Cycle Cost Evaluation'!$M$4)</f>
        <v>0</v>
      </c>
      <c r="BD147" s="208">
        <f>-NPV('Life Cycle Cost Evaluation'!$M$1,BD63:BD$100)/(1+'Life Cycle Cost Evaluation'!$M$1)^($B62-'Life Cycle Cost Evaluation'!$M$4)</f>
        <v>0</v>
      </c>
      <c r="BE147" s="208">
        <f>-NPV('Life Cycle Cost Evaluation'!$M$1,BE63:BE$100)/(1+'Life Cycle Cost Evaluation'!$M$1)^($B62-'Life Cycle Cost Evaluation'!$M$4)</f>
        <v>0</v>
      </c>
      <c r="BF147" s="208">
        <f>-NPV('Life Cycle Cost Evaluation'!$M$1,BF63:BF$100)/(1+'Life Cycle Cost Evaluation'!$M$1)^($B62-'Life Cycle Cost Evaluation'!$M$4)</f>
        <v>0</v>
      </c>
      <c r="BG147" s="208">
        <f>-NPV('Life Cycle Cost Evaluation'!$M$1,BG63:BG$100)/(1+'Life Cycle Cost Evaluation'!$M$1)^($B62-'Life Cycle Cost Evaluation'!$M$4)</f>
        <v>0</v>
      </c>
      <c r="BH147" s="208">
        <f>-NPV('Life Cycle Cost Evaluation'!$M$1,BH63:BH$100)/(1+'Life Cycle Cost Evaluation'!$M$1)^($B62-'Life Cycle Cost Evaluation'!$M$4)</f>
        <v>0</v>
      </c>
      <c r="BI147" s="208">
        <f>-NPV('Life Cycle Cost Evaluation'!$M$1,BI63:BI$100)/(1+'Life Cycle Cost Evaluation'!$M$1)^($B62-'Life Cycle Cost Evaluation'!$M$4)</f>
        <v>0</v>
      </c>
      <c r="BJ147" s="208">
        <f>-NPV('Life Cycle Cost Evaluation'!$M$1,BJ63:BJ$100)/(1+'Life Cycle Cost Evaluation'!$M$1)^($B62-'Life Cycle Cost Evaluation'!$M$4)</f>
        <v>0</v>
      </c>
      <c r="BK147" s="208">
        <f>-NPV('Life Cycle Cost Evaluation'!$M$1,BK63:BK$100)/(1+'Life Cycle Cost Evaluation'!$M$1)^($B62-'Life Cycle Cost Evaluation'!$M$4)</f>
        <v>0</v>
      </c>
      <c r="BL147" s="208">
        <f>-NPV('Life Cycle Cost Evaluation'!$M$1,BL63:BL$100)/(1+'Life Cycle Cost Evaluation'!$M$1)^($B62-'Life Cycle Cost Evaluation'!$M$4)</f>
        <v>0</v>
      </c>
      <c r="BM147" s="208">
        <f>-NPV('Life Cycle Cost Evaluation'!$M$1,BM63:BM$100)/(1+'Life Cycle Cost Evaluation'!$M$1)^($B62-'Life Cycle Cost Evaluation'!$M$4)</f>
        <v>0</v>
      </c>
      <c r="BN147" s="208">
        <f>-NPV('Life Cycle Cost Evaluation'!$M$1,BN63:BN$100)/(1+'Life Cycle Cost Evaluation'!$M$1)^($B62-'Life Cycle Cost Evaluation'!$M$4)</f>
        <v>0</v>
      </c>
      <c r="BO147" s="208">
        <f>-NPV('Life Cycle Cost Evaluation'!$M$1,BO63:BO$100)/(1+'Life Cycle Cost Evaluation'!$M$1)^($B62-'Life Cycle Cost Evaluation'!$M$4)</f>
        <v>0</v>
      </c>
      <c r="BP147" s="208">
        <f>-NPV('Life Cycle Cost Evaluation'!$M$1,BP63:BP$100)/(1+'Life Cycle Cost Evaluation'!$M$1)^($B62-'Life Cycle Cost Evaluation'!$M$4)</f>
        <v>0</v>
      </c>
      <c r="BQ147" s="208">
        <f>-NPV('Life Cycle Cost Evaluation'!$M$1,BQ63:BQ$100)/(1+'Life Cycle Cost Evaluation'!$M$1)^($B62-'Life Cycle Cost Evaluation'!$M$4)</f>
        <v>0</v>
      </c>
      <c r="BR147" s="208">
        <f>-NPV('Life Cycle Cost Evaluation'!$M$1,BR63:BR$100)/(1+'Life Cycle Cost Evaluation'!$M$1)^($B62-'Life Cycle Cost Evaluation'!$M$4)</f>
        <v>0</v>
      </c>
      <c r="BS147" s="208">
        <f>-NPV('Life Cycle Cost Evaluation'!$M$1,BS63:BS$100)/(1+'Life Cycle Cost Evaluation'!$M$1)^($B62-'Life Cycle Cost Evaluation'!$M$4)</f>
        <v>0</v>
      </c>
      <c r="BT147" s="208">
        <f>-NPV('Life Cycle Cost Evaluation'!$M$1,BT63:BT$100)/(1+'Life Cycle Cost Evaluation'!$M$1)^($B62-'Life Cycle Cost Evaluation'!$M$4)</f>
        <v>0</v>
      </c>
      <c r="BU147" s="208">
        <f>-NPV('Life Cycle Cost Evaluation'!$M$1,BU63:BU$100)/(1+'Life Cycle Cost Evaluation'!$M$1)^($B62-'Life Cycle Cost Evaluation'!$M$4)</f>
        <v>0</v>
      </c>
      <c r="BV147" s="208">
        <f>-NPV('Life Cycle Cost Evaluation'!$M$1,BV63:BV$100)/(1+'Life Cycle Cost Evaluation'!$M$1)^($B62-'Life Cycle Cost Evaluation'!$M$4)</f>
        <v>0</v>
      </c>
      <c r="BW147" s="208">
        <f>-NPV('Life Cycle Cost Evaluation'!$M$1,BW63:BW$100)/(1+'Life Cycle Cost Evaluation'!$M$1)^($B62-'Life Cycle Cost Evaluation'!$M$4)</f>
        <v>0</v>
      </c>
      <c r="BX147" s="208">
        <f>-NPV('Life Cycle Cost Evaluation'!$M$1,BX63:BX$100)/(1+'Life Cycle Cost Evaluation'!$M$1)^($B62-'Life Cycle Cost Evaluation'!$M$4)</f>
        <v>0</v>
      </c>
      <c r="BY147" s="208">
        <f>-NPV('Life Cycle Cost Evaluation'!$M$1,BY63:BY$100)/(1+'Life Cycle Cost Evaluation'!$M$1)^($B62-'Life Cycle Cost Evaluation'!$M$4)</f>
        <v>0</v>
      </c>
      <c r="BZ147" s="208">
        <f>-NPV('Life Cycle Cost Evaluation'!$M$1,BZ63:BZ$100)/(1+'Life Cycle Cost Evaluation'!$M$1)^($B62-'Life Cycle Cost Evaluation'!$M$4)</f>
        <v>0</v>
      </c>
      <c r="CA147" s="208">
        <f>-NPV('Life Cycle Cost Evaluation'!$M$1,CA63:CA$100)/(1+'Life Cycle Cost Evaluation'!$M$1)^($B62-'Life Cycle Cost Evaluation'!$M$4)</f>
        <v>0</v>
      </c>
      <c r="CB147" s="208">
        <f>-NPV('Life Cycle Cost Evaluation'!$M$1,CB63:CB$100)/(1+'Life Cycle Cost Evaluation'!$M$1)^($B62-'Life Cycle Cost Evaluation'!$M$4)</f>
        <v>0</v>
      </c>
      <c r="CC147" s="208">
        <f>-NPV('Life Cycle Cost Evaluation'!$M$1,CC63:CC$100)/(1+'Life Cycle Cost Evaluation'!$M$1)^($B62-'Life Cycle Cost Evaluation'!$M$4)</f>
        <v>0</v>
      </c>
      <c r="CD147" s="208">
        <f>-NPV('Life Cycle Cost Evaluation'!$M$1,CD63:CD$100)/(1+'Life Cycle Cost Evaluation'!$M$1)^($B62-'Life Cycle Cost Evaluation'!$M$4)</f>
        <v>0</v>
      </c>
      <c r="CE147" s="208">
        <f>-NPV('Life Cycle Cost Evaluation'!$M$1,CE63:CE$100)/(1+'Life Cycle Cost Evaluation'!$M$1)^($B62-'Life Cycle Cost Evaluation'!$M$4)</f>
        <v>0</v>
      </c>
      <c r="CF147" s="208">
        <f>-NPV('Life Cycle Cost Evaluation'!$M$1,CF63:CF$100)/(1+'Life Cycle Cost Evaluation'!$M$1)^($B62-'Life Cycle Cost Evaluation'!$M$4)</f>
        <v>0</v>
      </c>
      <c r="CG147" s="208">
        <f>SUM(D147:AT147)</f>
        <v>0</v>
      </c>
    </row>
    <row r="148" spans="2:85" x14ac:dyDescent="0.2">
      <c r="B148" s="86">
        <f t="shared" si="125"/>
        <v>2070</v>
      </c>
      <c r="C148" s="208"/>
      <c r="D148" s="208">
        <f>-NPV('Life Cycle Cost Evaluation'!$M$1,D64:D$100)/(1+'Life Cycle Cost Evaluation'!$M$1)^($B63-'Life Cycle Cost Evaluation'!$M$4)</f>
        <v>0</v>
      </c>
      <c r="E148" s="208">
        <f>-NPV('Life Cycle Cost Evaluation'!$M$1,E64:E$100)/(1+'Life Cycle Cost Evaluation'!$M$1)^($B63-'Life Cycle Cost Evaluation'!$M$4)</f>
        <v>0</v>
      </c>
      <c r="F148" s="208">
        <f>-NPV('Life Cycle Cost Evaluation'!$M$1,F64:F$100)/(1+'Life Cycle Cost Evaluation'!$M$1)^($B63-'Life Cycle Cost Evaluation'!$M$4)</f>
        <v>0</v>
      </c>
      <c r="G148" s="208">
        <f>-NPV('Life Cycle Cost Evaluation'!$M$1,G64:G$100)/(1+'Life Cycle Cost Evaluation'!$M$1)^($B63-'Life Cycle Cost Evaluation'!$M$4)</f>
        <v>0</v>
      </c>
      <c r="H148" s="208">
        <f>-NPV('Life Cycle Cost Evaluation'!$M$1,H64:H$100)/(1+'Life Cycle Cost Evaluation'!$M$1)^($B63-'Life Cycle Cost Evaluation'!$M$4)</f>
        <v>0</v>
      </c>
      <c r="I148" s="208">
        <f>-NPV('Life Cycle Cost Evaluation'!$M$1,I64:I$100)/(1+'Life Cycle Cost Evaluation'!$M$1)^($B63-'Life Cycle Cost Evaluation'!$M$4)</f>
        <v>0</v>
      </c>
      <c r="J148" s="208">
        <f>-NPV('Life Cycle Cost Evaluation'!$M$1,J64:J$100)/(1+'Life Cycle Cost Evaluation'!$M$1)^($B63-'Life Cycle Cost Evaluation'!$M$4)</f>
        <v>0</v>
      </c>
      <c r="K148" s="208">
        <f>-NPV('Life Cycle Cost Evaluation'!$M$1,K64:K$100)/(1+'Life Cycle Cost Evaluation'!$M$1)^($B63-'Life Cycle Cost Evaluation'!$M$4)</f>
        <v>0</v>
      </c>
      <c r="L148" s="208">
        <f>-NPV('Life Cycle Cost Evaluation'!$M$1,L64:L$100)/(1+'Life Cycle Cost Evaluation'!$M$1)^($B63-'Life Cycle Cost Evaluation'!$M$4)</f>
        <v>0</v>
      </c>
      <c r="M148" s="208">
        <f>-NPV('Life Cycle Cost Evaluation'!$M$1,M64:M$100)/(1+'Life Cycle Cost Evaluation'!$M$1)^($B63-'Life Cycle Cost Evaluation'!$M$4)</f>
        <v>0</v>
      </c>
      <c r="N148" s="208">
        <f>-NPV('Life Cycle Cost Evaluation'!$M$1,N64:N$100)/(1+'Life Cycle Cost Evaluation'!$M$1)^($B63-'Life Cycle Cost Evaluation'!$M$4)</f>
        <v>0</v>
      </c>
      <c r="O148" s="208">
        <f>-NPV('Life Cycle Cost Evaluation'!$M$1,O64:O$100)/(1+'Life Cycle Cost Evaluation'!$M$1)^($B63-'Life Cycle Cost Evaluation'!$M$4)</f>
        <v>0</v>
      </c>
      <c r="P148" s="208">
        <f>-NPV('Life Cycle Cost Evaluation'!$M$1,P64:P$100)/(1+'Life Cycle Cost Evaluation'!$M$1)^($B63-'Life Cycle Cost Evaluation'!$M$4)</f>
        <v>0</v>
      </c>
      <c r="Q148" s="208">
        <f>-NPV('Life Cycle Cost Evaluation'!$M$1,Q64:Q$100)/(1+'Life Cycle Cost Evaluation'!$M$1)^($B63-'Life Cycle Cost Evaluation'!$M$4)</f>
        <v>0</v>
      </c>
      <c r="R148" s="208">
        <f>-NPV('Life Cycle Cost Evaluation'!$M$1,R64:R$100)/(1+'Life Cycle Cost Evaluation'!$M$1)^($B63-'Life Cycle Cost Evaluation'!$M$4)</f>
        <v>0</v>
      </c>
      <c r="S148" s="208">
        <f>-NPV('Life Cycle Cost Evaluation'!$M$1,S64:S$100)/(1+'Life Cycle Cost Evaluation'!$M$1)^($B63-'Life Cycle Cost Evaluation'!$M$4)</f>
        <v>0</v>
      </c>
      <c r="T148" s="208">
        <f>-NPV('Life Cycle Cost Evaluation'!$M$1,T64:T$100)/(1+'Life Cycle Cost Evaluation'!$M$1)^($B63-'Life Cycle Cost Evaluation'!$M$4)</f>
        <v>0</v>
      </c>
      <c r="U148" s="208">
        <f>-NPV('Life Cycle Cost Evaluation'!$M$1,U64:U$100)/(1+'Life Cycle Cost Evaluation'!$M$1)^($B63-'Life Cycle Cost Evaluation'!$M$4)</f>
        <v>0</v>
      </c>
      <c r="V148" s="208">
        <f>-NPV('Life Cycle Cost Evaluation'!$M$1,V64:V$100)/(1+'Life Cycle Cost Evaluation'!$M$1)^($B63-'Life Cycle Cost Evaluation'!$M$4)</f>
        <v>0</v>
      </c>
      <c r="W148" s="208">
        <f>-NPV('Life Cycle Cost Evaluation'!$M$1,W64:W$100)/(1+'Life Cycle Cost Evaluation'!$M$1)^($B63-'Life Cycle Cost Evaluation'!$M$4)</f>
        <v>0</v>
      </c>
      <c r="X148" s="208">
        <f>-NPV('Life Cycle Cost Evaluation'!$M$1,X64:X$100)/(1+'Life Cycle Cost Evaluation'!$M$1)^($B63-'Life Cycle Cost Evaluation'!$M$4)</f>
        <v>0</v>
      </c>
      <c r="Y148" s="208">
        <f>-NPV('Life Cycle Cost Evaluation'!$M$1,Y64:Y$100)/(1+'Life Cycle Cost Evaluation'!$M$1)^($B63-'Life Cycle Cost Evaluation'!$M$4)</f>
        <v>0</v>
      </c>
      <c r="Z148" s="208">
        <f>-NPV('Life Cycle Cost Evaluation'!$M$1,Z64:Z$100)/(1+'Life Cycle Cost Evaluation'!$M$1)^($B63-'Life Cycle Cost Evaluation'!$M$4)</f>
        <v>0</v>
      </c>
      <c r="AA148" s="208">
        <f>-NPV('Life Cycle Cost Evaluation'!$M$1,AA64:AA$100)/(1+'Life Cycle Cost Evaluation'!$M$1)^($B63-'Life Cycle Cost Evaluation'!$M$4)</f>
        <v>0</v>
      </c>
      <c r="AB148" s="208">
        <f>-NPV('Life Cycle Cost Evaluation'!$M$1,AB64:AB$100)/(1+'Life Cycle Cost Evaluation'!$M$1)^($B63-'Life Cycle Cost Evaluation'!$M$4)</f>
        <v>0</v>
      </c>
      <c r="AC148" s="208">
        <f>-NPV('Life Cycle Cost Evaluation'!$M$1,AC64:AC$100)/(1+'Life Cycle Cost Evaluation'!$M$1)^($B63-'Life Cycle Cost Evaluation'!$M$4)</f>
        <v>0</v>
      </c>
      <c r="AD148" s="208">
        <f>-NPV('Life Cycle Cost Evaluation'!$M$1,AD64:AD$100)/(1+'Life Cycle Cost Evaluation'!$M$1)^($B63-'Life Cycle Cost Evaluation'!$M$4)</f>
        <v>0</v>
      </c>
      <c r="AE148" s="208">
        <f>-NPV('Life Cycle Cost Evaluation'!$M$1,AE64:AE$100)/(1+'Life Cycle Cost Evaluation'!$M$1)^($B63-'Life Cycle Cost Evaluation'!$M$4)</f>
        <v>0</v>
      </c>
      <c r="AF148" s="208">
        <f>-NPV('Life Cycle Cost Evaluation'!$M$1,AF64:AF$100)/(1+'Life Cycle Cost Evaluation'!$M$1)^($B63-'Life Cycle Cost Evaluation'!$M$4)</f>
        <v>0</v>
      </c>
      <c r="AG148" s="208">
        <f>-NPV('Life Cycle Cost Evaluation'!$M$1,AG64:AG$100)/(1+'Life Cycle Cost Evaluation'!$M$1)^($B63-'Life Cycle Cost Evaluation'!$M$4)</f>
        <v>0</v>
      </c>
      <c r="AH148" s="208">
        <f>-NPV('Life Cycle Cost Evaluation'!$M$1,AH64:AH$100)/(1+'Life Cycle Cost Evaluation'!$M$1)^($B63-'Life Cycle Cost Evaluation'!$M$4)</f>
        <v>0</v>
      </c>
      <c r="AI148" s="208">
        <f>-NPV('Life Cycle Cost Evaluation'!$M$1,AI64:AI$100)/(1+'Life Cycle Cost Evaluation'!$M$1)^($B63-'Life Cycle Cost Evaluation'!$M$4)</f>
        <v>0</v>
      </c>
      <c r="AJ148" s="208">
        <f>-NPV('Life Cycle Cost Evaluation'!$M$1,AJ64:AJ$100)/(1+'Life Cycle Cost Evaluation'!$M$1)^($B63-'Life Cycle Cost Evaluation'!$M$4)</f>
        <v>0</v>
      </c>
      <c r="AK148" s="208">
        <f>-NPV('Life Cycle Cost Evaluation'!$M$1,AK64:AK$100)/(1+'Life Cycle Cost Evaluation'!$M$1)^($B63-'Life Cycle Cost Evaluation'!$M$4)</f>
        <v>0</v>
      </c>
      <c r="AL148" s="208">
        <f>-NPV('Life Cycle Cost Evaluation'!$M$1,AL64:AL$100)/(1+'Life Cycle Cost Evaluation'!$M$1)^($B63-'Life Cycle Cost Evaluation'!$M$4)</f>
        <v>0</v>
      </c>
      <c r="AM148" s="208">
        <f>-NPV('Life Cycle Cost Evaluation'!$M$1,AM64:AM$100)/(1+'Life Cycle Cost Evaluation'!$M$1)^($B63-'Life Cycle Cost Evaluation'!$M$4)</f>
        <v>0</v>
      </c>
      <c r="AN148" s="208">
        <f>-NPV('Life Cycle Cost Evaluation'!$M$1,AN64:AN$100)/(1+'Life Cycle Cost Evaluation'!$M$1)^($B63-'Life Cycle Cost Evaluation'!$M$4)</f>
        <v>0</v>
      </c>
      <c r="AO148" s="208">
        <f>-NPV('Life Cycle Cost Evaluation'!$M$1,AO64:AO$100)/(1+'Life Cycle Cost Evaluation'!$M$1)^($B63-'Life Cycle Cost Evaluation'!$M$4)</f>
        <v>0</v>
      </c>
      <c r="AP148" s="208">
        <f>-NPV('Life Cycle Cost Evaluation'!$M$1,AP64:AP$100)/(1+'Life Cycle Cost Evaluation'!$M$1)^($B63-'Life Cycle Cost Evaluation'!$M$4)</f>
        <v>0</v>
      </c>
      <c r="AQ148" s="208">
        <f>-NPV('Life Cycle Cost Evaluation'!$M$1,AQ64:AQ$100)/(1+'Life Cycle Cost Evaluation'!$M$1)^($B63-'Life Cycle Cost Evaluation'!$M$4)</f>
        <v>0</v>
      </c>
      <c r="AR148" s="208">
        <f>-NPV('Life Cycle Cost Evaluation'!$M$1,AR64:AR$100)/(1+'Life Cycle Cost Evaluation'!$M$1)^($B63-'Life Cycle Cost Evaluation'!$M$4)</f>
        <v>0</v>
      </c>
      <c r="AS148" s="208">
        <f>-NPV('Life Cycle Cost Evaluation'!$M$1,AS64:AS$100)/(1+'Life Cycle Cost Evaluation'!$M$1)^($B63-'Life Cycle Cost Evaluation'!$M$4)</f>
        <v>0</v>
      </c>
      <c r="AT148" s="208">
        <f>-NPV('Life Cycle Cost Evaluation'!$M$1,AT64:AT$100)/(1+'Life Cycle Cost Evaluation'!$M$1)^($B63-'Life Cycle Cost Evaluation'!$M$4)</f>
        <v>0</v>
      </c>
      <c r="AU148" s="208">
        <f>-NPV('Life Cycle Cost Evaluation'!$M$1,AU64:AU$100)/(1+'Life Cycle Cost Evaluation'!$M$1)^($B63-'Life Cycle Cost Evaluation'!$M$4)</f>
        <v>0</v>
      </c>
      <c r="AV148" s="208">
        <f>-NPV('Life Cycle Cost Evaluation'!$M$1,AV64:AV$100)/(1+'Life Cycle Cost Evaluation'!$M$1)^($B63-'Life Cycle Cost Evaluation'!$M$4)</f>
        <v>0</v>
      </c>
      <c r="AW148" s="208">
        <f>-NPV('Life Cycle Cost Evaluation'!$M$1,AW64:AW$100)/(1+'Life Cycle Cost Evaluation'!$M$1)^($B63-'Life Cycle Cost Evaluation'!$M$4)</f>
        <v>0</v>
      </c>
      <c r="AX148" s="208">
        <f>-NPV('Life Cycle Cost Evaluation'!$M$1,AX64:AX$100)/(1+'Life Cycle Cost Evaluation'!$M$1)^($B63-'Life Cycle Cost Evaluation'!$M$4)</f>
        <v>0</v>
      </c>
      <c r="AY148" s="208">
        <f>-NPV('Life Cycle Cost Evaluation'!$M$1,AY64:AY$100)/(1+'Life Cycle Cost Evaluation'!$M$1)^($B63-'Life Cycle Cost Evaluation'!$M$4)</f>
        <v>0</v>
      </c>
      <c r="AZ148" s="208">
        <f>-NPV('Life Cycle Cost Evaluation'!$M$1,AZ64:AZ$100)/(1+'Life Cycle Cost Evaluation'!$M$1)^($B63-'Life Cycle Cost Evaluation'!$M$4)</f>
        <v>0</v>
      </c>
      <c r="BA148" s="208">
        <f>-NPV('Life Cycle Cost Evaluation'!$M$1,BA64:BA$100)/(1+'Life Cycle Cost Evaluation'!$M$1)^($B63-'Life Cycle Cost Evaluation'!$M$4)</f>
        <v>0</v>
      </c>
      <c r="BB148" s="208">
        <f>-NPV('Life Cycle Cost Evaluation'!$M$1,BB64:BB$100)/(1+'Life Cycle Cost Evaluation'!$M$1)^($B63-'Life Cycle Cost Evaluation'!$M$4)</f>
        <v>0</v>
      </c>
      <c r="BC148" s="208">
        <f>-NPV('Life Cycle Cost Evaluation'!$M$1,BC64:BC$100)/(1+'Life Cycle Cost Evaluation'!$M$1)^($B63-'Life Cycle Cost Evaluation'!$M$4)</f>
        <v>0</v>
      </c>
      <c r="BD148" s="208">
        <f>-NPV('Life Cycle Cost Evaluation'!$M$1,BD64:BD$100)/(1+'Life Cycle Cost Evaluation'!$M$1)^($B63-'Life Cycle Cost Evaluation'!$M$4)</f>
        <v>0</v>
      </c>
      <c r="BE148" s="208">
        <f>-NPV('Life Cycle Cost Evaluation'!$M$1,BE64:BE$100)/(1+'Life Cycle Cost Evaluation'!$M$1)^($B63-'Life Cycle Cost Evaluation'!$M$4)</f>
        <v>0</v>
      </c>
      <c r="BF148" s="208">
        <f>-NPV('Life Cycle Cost Evaluation'!$M$1,BF64:BF$100)/(1+'Life Cycle Cost Evaluation'!$M$1)^($B63-'Life Cycle Cost Evaluation'!$M$4)</f>
        <v>0</v>
      </c>
      <c r="BG148" s="208">
        <f>-NPV('Life Cycle Cost Evaluation'!$M$1,BG64:BG$100)/(1+'Life Cycle Cost Evaluation'!$M$1)^($B63-'Life Cycle Cost Evaluation'!$M$4)</f>
        <v>0</v>
      </c>
      <c r="BH148" s="208">
        <f>-NPV('Life Cycle Cost Evaluation'!$M$1,BH64:BH$100)/(1+'Life Cycle Cost Evaluation'!$M$1)^($B63-'Life Cycle Cost Evaluation'!$M$4)</f>
        <v>0</v>
      </c>
      <c r="BI148" s="208">
        <f>-NPV('Life Cycle Cost Evaluation'!$M$1,BI64:BI$100)/(1+'Life Cycle Cost Evaluation'!$M$1)^($B63-'Life Cycle Cost Evaluation'!$M$4)</f>
        <v>0</v>
      </c>
      <c r="BJ148" s="208">
        <f>-NPV('Life Cycle Cost Evaluation'!$M$1,BJ64:BJ$100)/(1+'Life Cycle Cost Evaluation'!$M$1)^($B63-'Life Cycle Cost Evaluation'!$M$4)</f>
        <v>0</v>
      </c>
      <c r="BK148" s="208">
        <f>-NPV('Life Cycle Cost Evaluation'!$M$1,BK64:BK$100)/(1+'Life Cycle Cost Evaluation'!$M$1)^($B63-'Life Cycle Cost Evaluation'!$M$4)</f>
        <v>0</v>
      </c>
      <c r="BL148" s="208">
        <f>-NPV('Life Cycle Cost Evaluation'!$M$1,BL64:BL$100)/(1+'Life Cycle Cost Evaluation'!$M$1)^($B63-'Life Cycle Cost Evaluation'!$M$4)</f>
        <v>0</v>
      </c>
      <c r="BM148" s="208">
        <f>-NPV('Life Cycle Cost Evaluation'!$M$1,BM64:BM$100)/(1+'Life Cycle Cost Evaluation'!$M$1)^($B63-'Life Cycle Cost Evaluation'!$M$4)</f>
        <v>0</v>
      </c>
      <c r="BN148" s="208">
        <f>-NPV('Life Cycle Cost Evaluation'!$M$1,BN64:BN$100)/(1+'Life Cycle Cost Evaluation'!$M$1)^($B63-'Life Cycle Cost Evaluation'!$M$4)</f>
        <v>0</v>
      </c>
      <c r="BO148" s="208">
        <f>-NPV('Life Cycle Cost Evaluation'!$M$1,BO64:BO$100)/(1+'Life Cycle Cost Evaluation'!$M$1)^($B63-'Life Cycle Cost Evaluation'!$M$4)</f>
        <v>0</v>
      </c>
      <c r="BP148" s="208">
        <f>-NPV('Life Cycle Cost Evaluation'!$M$1,BP64:BP$100)/(1+'Life Cycle Cost Evaluation'!$M$1)^($B63-'Life Cycle Cost Evaluation'!$M$4)</f>
        <v>0</v>
      </c>
      <c r="BQ148" s="208">
        <f>-NPV('Life Cycle Cost Evaluation'!$M$1,BQ64:BQ$100)/(1+'Life Cycle Cost Evaluation'!$M$1)^($B63-'Life Cycle Cost Evaluation'!$M$4)</f>
        <v>0</v>
      </c>
      <c r="BR148" s="208">
        <f>-NPV('Life Cycle Cost Evaluation'!$M$1,BR64:BR$100)/(1+'Life Cycle Cost Evaluation'!$M$1)^($B63-'Life Cycle Cost Evaluation'!$M$4)</f>
        <v>0</v>
      </c>
      <c r="BS148" s="208">
        <f>-NPV('Life Cycle Cost Evaluation'!$M$1,BS64:BS$100)/(1+'Life Cycle Cost Evaluation'!$M$1)^($B63-'Life Cycle Cost Evaluation'!$M$4)</f>
        <v>0</v>
      </c>
      <c r="BT148" s="208">
        <f>-NPV('Life Cycle Cost Evaluation'!$M$1,BT64:BT$100)/(1+'Life Cycle Cost Evaluation'!$M$1)^($B63-'Life Cycle Cost Evaluation'!$M$4)</f>
        <v>0</v>
      </c>
      <c r="BU148" s="208">
        <f>-NPV('Life Cycle Cost Evaluation'!$M$1,BU64:BU$100)/(1+'Life Cycle Cost Evaluation'!$M$1)^($B63-'Life Cycle Cost Evaluation'!$M$4)</f>
        <v>0</v>
      </c>
      <c r="BV148" s="208">
        <f>-NPV('Life Cycle Cost Evaluation'!$M$1,BV64:BV$100)/(1+'Life Cycle Cost Evaluation'!$M$1)^($B63-'Life Cycle Cost Evaluation'!$M$4)</f>
        <v>0</v>
      </c>
      <c r="BW148" s="208">
        <f>-NPV('Life Cycle Cost Evaluation'!$M$1,BW64:BW$100)/(1+'Life Cycle Cost Evaluation'!$M$1)^($B63-'Life Cycle Cost Evaluation'!$M$4)</f>
        <v>0</v>
      </c>
      <c r="BX148" s="208">
        <f>-NPV('Life Cycle Cost Evaluation'!$M$1,BX64:BX$100)/(1+'Life Cycle Cost Evaluation'!$M$1)^($B63-'Life Cycle Cost Evaluation'!$M$4)</f>
        <v>0</v>
      </c>
      <c r="BY148" s="208">
        <f>-NPV('Life Cycle Cost Evaluation'!$M$1,BY64:BY$100)/(1+'Life Cycle Cost Evaluation'!$M$1)^($B63-'Life Cycle Cost Evaluation'!$M$4)</f>
        <v>0</v>
      </c>
      <c r="BZ148" s="208">
        <f>-NPV('Life Cycle Cost Evaluation'!$M$1,BZ64:BZ$100)/(1+'Life Cycle Cost Evaluation'!$M$1)^($B63-'Life Cycle Cost Evaluation'!$M$4)</f>
        <v>0</v>
      </c>
      <c r="CA148" s="208">
        <f>-NPV('Life Cycle Cost Evaluation'!$M$1,CA64:CA$100)/(1+'Life Cycle Cost Evaluation'!$M$1)^($B63-'Life Cycle Cost Evaluation'!$M$4)</f>
        <v>0</v>
      </c>
      <c r="CB148" s="208">
        <f>-NPV('Life Cycle Cost Evaluation'!$M$1,CB64:CB$100)/(1+'Life Cycle Cost Evaluation'!$M$1)^($B63-'Life Cycle Cost Evaluation'!$M$4)</f>
        <v>0</v>
      </c>
      <c r="CC148" s="208">
        <f>-NPV('Life Cycle Cost Evaluation'!$M$1,CC64:CC$100)/(1+'Life Cycle Cost Evaluation'!$M$1)^($B63-'Life Cycle Cost Evaluation'!$M$4)</f>
        <v>0</v>
      </c>
      <c r="CD148" s="208">
        <f>-NPV('Life Cycle Cost Evaluation'!$M$1,CD64:CD$100)/(1+'Life Cycle Cost Evaluation'!$M$1)^($B63-'Life Cycle Cost Evaluation'!$M$4)</f>
        <v>0</v>
      </c>
      <c r="CE148" s="208">
        <f>-NPV('Life Cycle Cost Evaluation'!$M$1,CE64:CE$100)/(1+'Life Cycle Cost Evaluation'!$M$1)^($B63-'Life Cycle Cost Evaluation'!$M$4)</f>
        <v>0</v>
      </c>
      <c r="CF148" s="208">
        <f>-NPV('Life Cycle Cost Evaluation'!$M$1,CF64:CF$100)/(1+'Life Cycle Cost Evaluation'!$M$1)^($B63-'Life Cycle Cost Evaluation'!$M$4)</f>
        <v>0</v>
      </c>
      <c r="CG148" s="208">
        <f>SUM(D148:AU148)</f>
        <v>0</v>
      </c>
    </row>
    <row r="149" spans="2:85" x14ac:dyDescent="0.2">
      <c r="B149" s="86">
        <f t="shared" si="125"/>
        <v>2071</v>
      </c>
      <c r="C149" s="208"/>
      <c r="D149" s="208">
        <f>-NPV('Life Cycle Cost Evaluation'!$M$1,D65:D$100)/(1+'Life Cycle Cost Evaluation'!$M$1)^($B64-'Life Cycle Cost Evaluation'!$M$4)</f>
        <v>0</v>
      </c>
      <c r="E149" s="208">
        <f>-NPV('Life Cycle Cost Evaluation'!$M$1,E65:E$100)/(1+'Life Cycle Cost Evaluation'!$M$1)^($B64-'Life Cycle Cost Evaluation'!$M$4)</f>
        <v>0</v>
      </c>
      <c r="F149" s="208">
        <f>-NPV('Life Cycle Cost Evaluation'!$M$1,F65:F$100)/(1+'Life Cycle Cost Evaluation'!$M$1)^($B64-'Life Cycle Cost Evaluation'!$M$4)</f>
        <v>0</v>
      </c>
      <c r="G149" s="208">
        <f>-NPV('Life Cycle Cost Evaluation'!$M$1,G65:G$100)/(1+'Life Cycle Cost Evaluation'!$M$1)^($B64-'Life Cycle Cost Evaluation'!$M$4)</f>
        <v>0</v>
      </c>
      <c r="H149" s="208">
        <f>-NPV('Life Cycle Cost Evaluation'!$M$1,H65:H$100)/(1+'Life Cycle Cost Evaluation'!$M$1)^($B64-'Life Cycle Cost Evaluation'!$M$4)</f>
        <v>0</v>
      </c>
      <c r="I149" s="208">
        <f>-NPV('Life Cycle Cost Evaluation'!$M$1,I65:I$100)/(1+'Life Cycle Cost Evaluation'!$M$1)^($B64-'Life Cycle Cost Evaluation'!$M$4)</f>
        <v>0</v>
      </c>
      <c r="J149" s="208">
        <f>-NPV('Life Cycle Cost Evaluation'!$M$1,J65:J$100)/(1+'Life Cycle Cost Evaluation'!$M$1)^($B64-'Life Cycle Cost Evaluation'!$M$4)</f>
        <v>0</v>
      </c>
      <c r="K149" s="208">
        <f>-NPV('Life Cycle Cost Evaluation'!$M$1,K65:K$100)/(1+'Life Cycle Cost Evaluation'!$M$1)^($B64-'Life Cycle Cost Evaluation'!$M$4)</f>
        <v>0</v>
      </c>
      <c r="L149" s="208">
        <f>-NPV('Life Cycle Cost Evaluation'!$M$1,L65:L$100)/(1+'Life Cycle Cost Evaluation'!$M$1)^($B64-'Life Cycle Cost Evaluation'!$M$4)</f>
        <v>0</v>
      </c>
      <c r="M149" s="208">
        <f>-NPV('Life Cycle Cost Evaluation'!$M$1,M65:M$100)/(1+'Life Cycle Cost Evaluation'!$M$1)^($B64-'Life Cycle Cost Evaluation'!$M$4)</f>
        <v>0</v>
      </c>
      <c r="N149" s="208">
        <f>-NPV('Life Cycle Cost Evaluation'!$M$1,N65:N$100)/(1+'Life Cycle Cost Evaluation'!$M$1)^($B64-'Life Cycle Cost Evaluation'!$M$4)</f>
        <v>0</v>
      </c>
      <c r="O149" s="208">
        <f>-NPV('Life Cycle Cost Evaluation'!$M$1,O65:O$100)/(1+'Life Cycle Cost Evaluation'!$M$1)^($B64-'Life Cycle Cost Evaluation'!$M$4)</f>
        <v>0</v>
      </c>
      <c r="P149" s="208">
        <f>-NPV('Life Cycle Cost Evaluation'!$M$1,P65:P$100)/(1+'Life Cycle Cost Evaluation'!$M$1)^($B64-'Life Cycle Cost Evaluation'!$M$4)</f>
        <v>0</v>
      </c>
      <c r="Q149" s="208">
        <f>-NPV('Life Cycle Cost Evaluation'!$M$1,Q65:Q$100)/(1+'Life Cycle Cost Evaluation'!$M$1)^($B64-'Life Cycle Cost Evaluation'!$M$4)</f>
        <v>0</v>
      </c>
      <c r="R149" s="208">
        <f>-NPV('Life Cycle Cost Evaluation'!$M$1,R65:R$100)/(1+'Life Cycle Cost Evaluation'!$M$1)^($B64-'Life Cycle Cost Evaluation'!$M$4)</f>
        <v>0</v>
      </c>
      <c r="S149" s="208">
        <f>-NPV('Life Cycle Cost Evaluation'!$M$1,S65:S$100)/(1+'Life Cycle Cost Evaluation'!$M$1)^($B64-'Life Cycle Cost Evaluation'!$M$4)</f>
        <v>0</v>
      </c>
      <c r="T149" s="208">
        <f>-NPV('Life Cycle Cost Evaluation'!$M$1,T65:T$100)/(1+'Life Cycle Cost Evaluation'!$M$1)^($B64-'Life Cycle Cost Evaluation'!$M$4)</f>
        <v>0</v>
      </c>
      <c r="U149" s="208">
        <f>-NPV('Life Cycle Cost Evaluation'!$M$1,U65:U$100)/(1+'Life Cycle Cost Evaluation'!$M$1)^($B64-'Life Cycle Cost Evaluation'!$M$4)</f>
        <v>0</v>
      </c>
      <c r="V149" s="208">
        <f>-NPV('Life Cycle Cost Evaluation'!$M$1,V65:V$100)/(1+'Life Cycle Cost Evaluation'!$M$1)^($B64-'Life Cycle Cost Evaluation'!$M$4)</f>
        <v>0</v>
      </c>
      <c r="W149" s="208">
        <f>-NPV('Life Cycle Cost Evaluation'!$M$1,W65:W$100)/(1+'Life Cycle Cost Evaluation'!$M$1)^($B64-'Life Cycle Cost Evaluation'!$M$4)</f>
        <v>0</v>
      </c>
      <c r="X149" s="208">
        <f>-NPV('Life Cycle Cost Evaluation'!$M$1,X65:X$100)/(1+'Life Cycle Cost Evaluation'!$M$1)^($B64-'Life Cycle Cost Evaluation'!$M$4)</f>
        <v>0</v>
      </c>
      <c r="Y149" s="208">
        <f>-NPV('Life Cycle Cost Evaluation'!$M$1,Y65:Y$100)/(1+'Life Cycle Cost Evaluation'!$M$1)^($B64-'Life Cycle Cost Evaluation'!$M$4)</f>
        <v>0</v>
      </c>
      <c r="Z149" s="208">
        <f>-NPV('Life Cycle Cost Evaluation'!$M$1,Z65:Z$100)/(1+'Life Cycle Cost Evaluation'!$M$1)^($B64-'Life Cycle Cost Evaluation'!$M$4)</f>
        <v>0</v>
      </c>
      <c r="AA149" s="208">
        <f>-NPV('Life Cycle Cost Evaluation'!$M$1,AA65:AA$100)/(1+'Life Cycle Cost Evaluation'!$M$1)^($B64-'Life Cycle Cost Evaluation'!$M$4)</f>
        <v>0</v>
      </c>
      <c r="AB149" s="208">
        <f>-NPV('Life Cycle Cost Evaluation'!$M$1,AB65:AB$100)/(1+'Life Cycle Cost Evaluation'!$M$1)^($B64-'Life Cycle Cost Evaluation'!$M$4)</f>
        <v>0</v>
      </c>
      <c r="AC149" s="208">
        <f>-NPV('Life Cycle Cost Evaluation'!$M$1,AC65:AC$100)/(1+'Life Cycle Cost Evaluation'!$M$1)^($B64-'Life Cycle Cost Evaluation'!$M$4)</f>
        <v>0</v>
      </c>
      <c r="AD149" s="208">
        <f>-NPV('Life Cycle Cost Evaluation'!$M$1,AD65:AD$100)/(1+'Life Cycle Cost Evaluation'!$M$1)^($B64-'Life Cycle Cost Evaluation'!$M$4)</f>
        <v>0</v>
      </c>
      <c r="AE149" s="208">
        <f>-NPV('Life Cycle Cost Evaluation'!$M$1,AE65:AE$100)/(1+'Life Cycle Cost Evaluation'!$M$1)^($B64-'Life Cycle Cost Evaluation'!$M$4)</f>
        <v>0</v>
      </c>
      <c r="AF149" s="208">
        <f>-NPV('Life Cycle Cost Evaluation'!$M$1,AF65:AF$100)/(1+'Life Cycle Cost Evaluation'!$M$1)^($B64-'Life Cycle Cost Evaluation'!$M$4)</f>
        <v>0</v>
      </c>
      <c r="AG149" s="208">
        <f>-NPV('Life Cycle Cost Evaluation'!$M$1,AG65:AG$100)/(1+'Life Cycle Cost Evaluation'!$M$1)^($B64-'Life Cycle Cost Evaluation'!$M$4)</f>
        <v>0</v>
      </c>
      <c r="AH149" s="208">
        <f>-NPV('Life Cycle Cost Evaluation'!$M$1,AH65:AH$100)/(1+'Life Cycle Cost Evaluation'!$M$1)^($B64-'Life Cycle Cost Evaluation'!$M$4)</f>
        <v>0</v>
      </c>
      <c r="AI149" s="208">
        <f>-NPV('Life Cycle Cost Evaluation'!$M$1,AI65:AI$100)/(1+'Life Cycle Cost Evaluation'!$M$1)^($B64-'Life Cycle Cost Evaluation'!$M$4)</f>
        <v>0</v>
      </c>
      <c r="AJ149" s="208">
        <f>-NPV('Life Cycle Cost Evaluation'!$M$1,AJ65:AJ$100)/(1+'Life Cycle Cost Evaluation'!$M$1)^($B64-'Life Cycle Cost Evaluation'!$M$4)</f>
        <v>0</v>
      </c>
      <c r="AK149" s="208">
        <f>-NPV('Life Cycle Cost Evaluation'!$M$1,AK65:AK$100)/(1+'Life Cycle Cost Evaluation'!$M$1)^($B64-'Life Cycle Cost Evaluation'!$M$4)</f>
        <v>0</v>
      </c>
      <c r="AL149" s="208">
        <f>-NPV('Life Cycle Cost Evaluation'!$M$1,AL65:AL$100)/(1+'Life Cycle Cost Evaluation'!$M$1)^($B64-'Life Cycle Cost Evaluation'!$M$4)</f>
        <v>0</v>
      </c>
      <c r="AM149" s="208">
        <f>-NPV('Life Cycle Cost Evaluation'!$M$1,AM65:AM$100)/(1+'Life Cycle Cost Evaluation'!$M$1)^($B64-'Life Cycle Cost Evaluation'!$M$4)</f>
        <v>0</v>
      </c>
      <c r="AN149" s="208">
        <f>-NPV('Life Cycle Cost Evaluation'!$M$1,AN65:AN$100)/(1+'Life Cycle Cost Evaluation'!$M$1)^($B64-'Life Cycle Cost Evaluation'!$M$4)</f>
        <v>0</v>
      </c>
      <c r="AO149" s="208">
        <f>-NPV('Life Cycle Cost Evaluation'!$M$1,AO65:AO$100)/(1+'Life Cycle Cost Evaluation'!$M$1)^($B64-'Life Cycle Cost Evaluation'!$M$4)</f>
        <v>0</v>
      </c>
      <c r="AP149" s="208">
        <f>-NPV('Life Cycle Cost Evaluation'!$M$1,AP65:AP$100)/(1+'Life Cycle Cost Evaluation'!$M$1)^($B64-'Life Cycle Cost Evaluation'!$M$4)</f>
        <v>0</v>
      </c>
      <c r="AQ149" s="208">
        <f>-NPV('Life Cycle Cost Evaluation'!$M$1,AQ65:AQ$100)/(1+'Life Cycle Cost Evaluation'!$M$1)^($B64-'Life Cycle Cost Evaluation'!$M$4)</f>
        <v>0</v>
      </c>
      <c r="AR149" s="208">
        <f>-NPV('Life Cycle Cost Evaluation'!$M$1,AR65:AR$100)/(1+'Life Cycle Cost Evaluation'!$M$1)^($B64-'Life Cycle Cost Evaluation'!$M$4)</f>
        <v>0</v>
      </c>
      <c r="AS149" s="208">
        <f>-NPV('Life Cycle Cost Evaluation'!$M$1,AS65:AS$100)/(1+'Life Cycle Cost Evaluation'!$M$1)^($B64-'Life Cycle Cost Evaluation'!$M$4)</f>
        <v>0</v>
      </c>
      <c r="AT149" s="208">
        <f>-NPV('Life Cycle Cost Evaluation'!$M$1,AT65:AT$100)/(1+'Life Cycle Cost Evaluation'!$M$1)^($B64-'Life Cycle Cost Evaluation'!$M$4)</f>
        <v>0</v>
      </c>
      <c r="AU149" s="208">
        <f>-NPV('Life Cycle Cost Evaluation'!$M$1,AU65:AU$100)/(1+'Life Cycle Cost Evaluation'!$M$1)^($B64-'Life Cycle Cost Evaluation'!$M$4)</f>
        <v>0</v>
      </c>
      <c r="AV149" s="208">
        <f>-NPV('Life Cycle Cost Evaluation'!$M$1,AV65:AV$100)/(1+'Life Cycle Cost Evaluation'!$M$1)^($B64-'Life Cycle Cost Evaluation'!$M$4)</f>
        <v>0</v>
      </c>
      <c r="AW149" s="208">
        <f>-NPV('Life Cycle Cost Evaluation'!$M$1,AW65:AW$100)/(1+'Life Cycle Cost Evaluation'!$M$1)^($B64-'Life Cycle Cost Evaluation'!$M$4)</f>
        <v>0</v>
      </c>
      <c r="AX149" s="208">
        <f>-NPV('Life Cycle Cost Evaluation'!$M$1,AX65:AX$100)/(1+'Life Cycle Cost Evaluation'!$M$1)^($B64-'Life Cycle Cost Evaluation'!$M$4)</f>
        <v>0</v>
      </c>
      <c r="AY149" s="208">
        <f>-NPV('Life Cycle Cost Evaluation'!$M$1,AY65:AY$100)/(1+'Life Cycle Cost Evaluation'!$M$1)^($B64-'Life Cycle Cost Evaluation'!$M$4)</f>
        <v>0</v>
      </c>
      <c r="AZ149" s="208">
        <f>-NPV('Life Cycle Cost Evaluation'!$M$1,AZ65:AZ$100)/(1+'Life Cycle Cost Evaluation'!$M$1)^($B64-'Life Cycle Cost Evaluation'!$M$4)</f>
        <v>0</v>
      </c>
      <c r="BA149" s="208">
        <f>-NPV('Life Cycle Cost Evaluation'!$M$1,BA65:BA$100)/(1+'Life Cycle Cost Evaluation'!$M$1)^($B64-'Life Cycle Cost Evaluation'!$M$4)</f>
        <v>0</v>
      </c>
      <c r="BB149" s="208">
        <f>-NPV('Life Cycle Cost Evaluation'!$M$1,BB65:BB$100)/(1+'Life Cycle Cost Evaluation'!$M$1)^($B64-'Life Cycle Cost Evaluation'!$M$4)</f>
        <v>0</v>
      </c>
      <c r="BC149" s="208">
        <f>-NPV('Life Cycle Cost Evaluation'!$M$1,BC65:BC$100)/(1+'Life Cycle Cost Evaluation'!$M$1)^($B64-'Life Cycle Cost Evaluation'!$M$4)</f>
        <v>0</v>
      </c>
      <c r="BD149" s="208">
        <f>-NPV('Life Cycle Cost Evaluation'!$M$1,BD65:BD$100)/(1+'Life Cycle Cost Evaluation'!$M$1)^($B64-'Life Cycle Cost Evaluation'!$M$4)</f>
        <v>0</v>
      </c>
      <c r="BE149" s="208">
        <f>-NPV('Life Cycle Cost Evaluation'!$M$1,BE65:BE$100)/(1+'Life Cycle Cost Evaluation'!$M$1)^($B64-'Life Cycle Cost Evaluation'!$M$4)</f>
        <v>0</v>
      </c>
      <c r="BF149" s="208">
        <f>-NPV('Life Cycle Cost Evaluation'!$M$1,BF65:BF$100)/(1+'Life Cycle Cost Evaluation'!$M$1)^($B64-'Life Cycle Cost Evaluation'!$M$4)</f>
        <v>0</v>
      </c>
      <c r="BG149" s="208">
        <f>-NPV('Life Cycle Cost Evaluation'!$M$1,BG65:BG$100)/(1+'Life Cycle Cost Evaluation'!$M$1)^($B64-'Life Cycle Cost Evaluation'!$M$4)</f>
        <v>0</v>
      </c>
      <c r="BH149" s="208">
        <f>-NPV('Life Cycle Cost Evaluation'!$M$1,BH65:BH$100)/(1+'Life Cycle Cost Evaluation'!$M$1)^($B64-'Life Cycle Cost Evaluation'!$M$4)</f>
        <v>0</v>
      </c>
      <c r="BI149" s="208">
        <f>-NPV('Life Cycle Cost Evaluation'!$M$1,BI65:BI$100)/(1+'Life Cycle Cost Evaluation'!$M$1)^($B64-'Life Cycle Cost Evaluation'!$M$4)</f>
        <v>0</v>
      </c>
      <c r="BJ149" s="208">
        <f>-NPV('Life Cycle Cost Evaluation'!$M$1,BJ65:BJ$100)/(1+'Life Cycle Cost Evaluation'!$M$1)^($B64-'Life Cycle Cost Evaluation'!$M$4)</f>
        <v>0</v>
      </c>
      <c r="BK149" s="208">
        <f>-NPV('Life Cycle Cost Evaluation'!$M$1,BK65:BK$100)/(1+'Life Cycle Cost Evaluation'!$M$1)^($B64-'Life Cycle Cost Evaluation'!$M$4)</f>
        <v>0</v>
      </c>
      <c r="BL149" s="208">
        <f>-NPV('Life Cycle Cost Evaluation'!$M$1,BL65:BL$100)/(1+'Life Cycle Cost Evaluation'!$M$1)^($B64-'Life Cycle Cost Evaluation'!$M$4)</f>
        <v>0</v>
      </c>
      <c r="BM149" s="208">
        <f>-NPV('Life Cycle Cost Evaluation'!$M$1,BM65:BM$100)/(1+'Life Cycle Cost Evaluation'!$M$1)^($B64-'Life Cycle Cost Evaluation'!$M$4)</f>
        <v>0</v>
      </c>
      <c r="BN149" s="208">
        <f>-NPV('Life Cycle Cost Evaluation'!$M$1,BN65:BN$100)/(1+'Life Cycle Cost Evaluation'!$M$1)^($B64-'Life Cycle Cost Evaluation'!$M$4)</f>
        <v>0</v>
      </c>
      <c r="BO149" s="208">
        <f>-NPV('Life Cycle Cost Evaluation'!$M$1,BO65:BO$100)/(1+'Life Cycle Cost Evaluation'!$M$1)^($B64-'Life Cycle Cost Evaluation'!$M$4)</f>
        <v>0</v>
      </c>
      <c r="BP149" s="208">
        <f>-NPV('Life Cycle Cost Evaluation'!$M$1,BP65:BP$100)/(1+'Life Cycle Cost Evaluation'!$M$1)^($B64-'Life Cycle Cost Evaluation'!$M$4)</f>
        <v>0</v>
      </c>
      <c r="BQ149" s="208">
        <f>-NPV('Life Cycle Cost Evaluation'!$M$1,BQ65:BQ$100)/(1+'Life Cycle Cost Evaluation'!$M$1)^($B64-'Life Cycle Cost Evaluation'!$M$4)</f>
        <v>0</v>
      </c>
      <c r="BR149" s="208">
        <f>-NPV('Life Cycle Cost Evaluation'!$M$1,BR65:BR$100)/(1+'Life Cycle Cost Evaluation'!$M$1)^($B64-'Life Cycle Cost Evaluation'!$M$4)</f>
        <v>0</v>
      </c>
      <c r="BS149" s="208">
        <f>-NPV('Life Cycle Cost Evaluation'!$M$1,BS65:BS$100)/(1+'Life Cycle Cost Evaluation'!$M$1)^($B64-'Life Cycle Cost Evaluation'!$M$4)</f>
        <v>0</v>
      </c>
      <c r="BT149" s="208">
        <f>-NPV('Life Cycle Cost Evaluation'!$M$1,BT65:BT$100)/(1+'Life Cycle Cost Evaluation'!$M$1)^($B64-'Life Cycle Cost Evaluation'!$M$4)</f>
        <v>0</v>
      </c>
      <c r="BU149" s="208">
        <f>-NPV('Life Cycle Cost Evaluation'!$M$1,BU65:BU$100)/(1+'Life Cycle Cost Evaluation'!$M$1)^($B64-'Life Cycle Cost Evaluation'!$M$4)</f>
        <v>0</v>
      </c>
      <c r="BV149" s="208">
        <f>-NPV('Life Cycle Cost Evaluation'!$M$1,BV65:BV$100)/(1+'Life Cycle Cost Evaluation'!$M$1)^($B64-'Life Cycle Cost Evaluation'!$M$4)</f>
        <v>0</v>
      </c>
      <c r="BW149" s="208">
        <f>-NPV('Life Cycle Cost Evaluation'!$M$1,BW65:BW$100)/(1+'Life Cycle Cost Evaluation'!$M$1)^($B64-'Life Cycle Cost Evaluation'!$M$4)</f>
        <v>0</v>
      </c>
      <c r="BX149" s="208">
        <f>-NPV('Life Cycle Cost Evaluation'!$M$1,BX65:BX$100)/(1+'Life Cycle Cost Evaluation'!$M$1)^($B64-'Life Cycle Cost Evaluation'!$M$4)</f>
        <v>0</v>
      </c>
      <c r="BY149" s="208">
        <f>-NPV('Life Cycle Cost Evaluation'!$M$1,BY65:BY$100)/(1+'Life Cycle Cost Evaluation'!$M$1)^($B64-'Life Cycle Cost Evaluation'!$M$4)</f>
        <v>0</v>
      </c>
      <c r="BZ149" s="208">
        <f>-NPV('Life Cycle Cost Evaluation'!$M$1,BZ65:BZ$100)/(1+'Life Cycle Cost Evaluation'!$M$1)^($B64-'Life Cycle Cost Evaluation'!$M$4)</f>
        <v>0</v>
      </c>
      <c r="CA149" s="208">
        <f>-NPV('Life Cycle Cost Evaluation'!$M$1,CA65:CA$100)/(1+'Life Cycle Cost Evaluation'!$M$1)^($B64-'Life Cycle Cost Evaluation'!$M$4)</f>
        <v>0</v>
      </c>
      <c r="CB149" s="208">
        <f>-NPV('Life Cycle Cost Evaluation'!$M$1,CB65:CB$100)/(1+'Life Cycle Cost Evaluation'!$M$1)^($B64-'Life Cycle Cost Evaluation'!$M$4)</f>
        <v>0</v>
      </c>
      <c r="CC149" s="208">
        <f>-NPV('Life Cycle Cost Evaluation'!$M$1,CC65:CC$100)/(1+'Life Cycle Cost Evaluation'!$M$1)^($B64-'Life Cycle Cost Evaluation'!$M$4)</f>
        <v>0</v>
      </c>
      <c r="CD149" s="208">
        <f>-NPV('Life Cycle Cost Evaluation'!$M$1,CD65:CD$100)/(1+'Life Cycle Cost Evaluation'!$M$1)^($B64-'Life Cycle Cost Evaluation'!$M$4)</f>
        <v>0</v>
      </c>
      <c r="CE149" s="208">
        <f>-NPV('Life Cycle Cost Evaluation'!$M$1,CE65:CE$100)/(1+'Life Cycle Cost Evaluation'!$M$1)^($B64-'Life Cycle Cost Evaluation'!$M$4)</f>
        <v>0</v>
      </c>
      <c r="CF149" s="208">
        <f>-NPV('Life Cycle Cost Evaluation'!$M$1,CF65:CF$100)/(1+'Life Cycle Cost Evaluation'!$M$1)^($B64-'Life Cycle Cost Evaluation'!$M$4)</f>
        <v>0</v>
      </c>
      <c r="CG149" s="208">
        <f>SUM(D149:AV149)</f>
        <v>0</v>
      </c>
    </row>
    <row r="150" spans="2:85" x14ac:dyDescent="0.2">
      <c r="B150" s="86">
        <f t="shared" si="125"/>
        <v>2072</v>
      </c>
      <c r="C150" s="208"/>
      <c r="D150" s="208">
        <f>-NPV('Life Cycle Cost Evaluation'!$M$1,D66:D$100)/(1+'Life Cycle Cost Evaluation'!$M$1)^($B65-'Life Cycle Cost Evaluation'!$M$4)</f>
        <v>0</v>
      </c>
      <c r="E150" s="208">
        <f>-NPV('Life Cycle Cost Evaluation'!$M$1,E66:E$100)/(1+'Life Cycle Cost Evaluation'!$M$1)^($B65-'Life Cycle Cost Evaluation'!$M$4)</f>
        <v>0</v>
      </c>
      <c r="F150" s="208">
        <f>-NPV('Life Cycle Cost Evaluation'!$M$1,F66:F$100)/(1+'Life Cycle Cost Evaluation'!$M$1)^($B65-'Life Cycle Cost Evaluation'!$M$4)</f>
        <v>0</v>
      </c>
      <c r="G150" s="208">
        <f>-NPV('Life Cycle Cost Evaluation'!$M$1,G66:G$100)/(1+'Life Cycle Cost Evaluation'!$M$1)^($B65-'Life Cycle Cost Evaluation'!$M$4)</f>
        <v>0</v>
      </c>
      <c r="H150" s="208">
        <f>-NPV('Life Cycle Cost Evaluation'!$M$1,H66:H$100)/(1+'Life Cycle Cost Evaluation'!$M$1)^($B65-'Life Cycle Cost Evaluation'!$M$4)</f>
        <v>0</v>
      </c>
      <c r="I150" s="208">
        <f>-NPV('Life Cycle Cost Evaluation'!$M$1,I66:I$100)/(1+'Life Cycle Cost Evaluation'!$M$1)^($B65-'Life Cycle Cost Evaluation'!$M$4)</f>
        <v>0</v>
      </c>
      <c r="J150" s="208">
        <f>-NPV('Life Cycle Cost Evaluation'!$M$1,J66:J$100)/(1+'Life Cycle Cost Evaluation'!$M$1)^($B65-'Life Cycle Cost Evaluation'!$M$4)</f>
        <v>0</v>
      </c>
      <c r="K150" s="208">
        <f>-NPV('Life Cycle Cost Evaluation'!$M$1,K66:K$100)/(1+'Life Cycle Cost Evaluation'!$M$1)^($B65-'Life Cycle Cost Evaluation'!$M$4)</f>
        <v>0</v>
      </c>
      <c r="L150" s="208">
        <f>-NPV('Life Cycle Cost Evaluation'!$M$1,L66:L$100)/(1+'Life Cycle Cost Evaluation'!$M$1)^($B65-'Life Cycle Cost Evaluation'!$M$4)</f>
        <v>0</v>
      </c>
      <c r="M150" s="208">
        <f>-NPV('Life Cycle Cost Evaluation'!$M$1,M66:M$100)/(1+'Life Cycle Cost Evaluation'!$M$1)^($B65-'Life Cycle Cost Evaluation'!$M$4)</f>
        <v>0</v>
      </c>
      <c r="N150" s="208">
        <f>-NPV('Life Cycle Cost Evaluation'!$M$1,N66:N$100)/(1+'Life Cycle Cost Evaluation'!$M$1)^($B65-'Life Cycle Cost Evaluation'!$M$4)</f>
        <v>0</v>
      </c>
      <c r="O150" s="208">
        <f>-NPV('Life Cycle Cost Evaluation'!$M$1,O66:O$100)/(1+'Life Cycle Cost Evaluation'!$M$1)^($B65-'Life Cycle Cost Evaluation'!$M$4)</f>
        <v>0</v>
      </c>
      <c r="P150" s="208">
        <f>-NPV('Life Cycle Cost Evaluation'!$M$1,P66:P$100)/(1+'Life Cycle Cost Evaluation'!$M$1)^($B65-'Life Cycle Cost Evaluation'!$M$4)</f>
        <v>0</v>
      </c>
      <c r="Q150" s="208">
        <f>-NPV('Life Cycle Cost Evaluation'!$M$1,Q66:Q$100)/(1+'Life Cycle Cost Evaluation'!$M$1)^($B65-'Life Cycle Cost Evaluation'!$M$4)</f>
        <v>0</v>
      </c>
      <c r="R150" s="208">
        <f>-NPV('Life Cycle Cost Evaluation'!$M$1,R66:R$100)/(1+'Life Cycle Cost Evaluation'!$M$1)^($B65-'Life Cycle Cost Evaluation'!$M$4)</f>
        <v>0</v>
      </c>
      <c r="S150" s="208">
        <f>-NPV('Life Cycle Cost Evaluation'!$M$1,S66:S$100)/(1+'Life Cycle Cost Evaluation'!$M$1)^($B65-'Life Cycle Cost Evaluation'!$M$4)</f>
        <v>0</v>
      </c>
      <c r="T150" s="208">
        <f>-NPV('Life Cycle Cost Evaluation'!$M$1,T66:T$100)/(1+'Life Cycle Cost Evaluation'!$M$1)^($B65-'Life Cycle Cost Evaluation'!$M$4)</f>
        <v>0</v>
      </c>
      <c r="U150" s="208">
        <f>-NPV('Life Cycle Cost Evaluation'!$M$1,U66:U$100)/(1+'Life Cycle Cost Evaluation'!$M$1)^($B65-'Life Cycle Cost Evaluation'!$M$4)</f>
        <v>0</v>
      </c>
      <c r="V150" s="208">
        <f>-NPV('Life Cycle Cost Evaluation'!$M$1,V66:V$100)/(1+'Life Cycle Cost Evaluation'!$M$1)^($B65-'Life Cycle Cost Evaluation'!$M$4)</f>
        <v>0</v>
      </c>
      <c r="W150" s="208">
        <f>-NPV('Life Cycle Cost Evaluation'!$M$1,W66:W$100)/(1+'Life Cycle Cost Evaluation'!$M$1)^($B65-'Life Cycle Cost Evaluation'!$M$4)</f>
        <v>0</v>
      </c>
      <c r="X150" s="208">
        <f>-NPV('Life Cycle Cost Evaluation'!$M$1,X66:X$100)/(1+'Life Cycle Cost Evaluation'!$M$1)^($B65-'Life Cycle Cost Evaluation'!$M$4)</f>
        <v>0</v>
      </c>
      <c r="Y150" s="208">
        <f>-NPV('Life Cycle Cost Evaluation'!$M$1,Y66:Y$100)/(1+'Life Cycle Cost Evaluation'!$M$1)^($B65-'Life Cycle Cost Evaluation'!$M$4)</f>
        <v>0</v>
      </c>
      <c r="Z150" s="208">
        <f>-NPV('Life Cycle Cost Evaluation'!$M$1,Z66:Z$100)/(1+'Life Cycle Cost Evaluation'!$M$1)^($B65-'Life Cycle Cost Evaluation'!$M$4)</f>
        <v>0</v>
      </c>
      <c r="AA150" s="208">
        <f>-NPV('Life Cycle Cost Evaluation'!$M$1,AA66:AA$100)/(1+'Life Cycle Cost Evaluation'!$M$1)^($B65-'Life Cycle Cost Evaluation'!$M$4)</f>
        <v>0</v>
      </c>
      <c r="AB150" s="208">
        <f>-NPV('Life Cycle Cost Evaluation'!$M$1,AB66:AB$100)/(1+'Life Cycle Cost Evaluation'!$M$1)^($B65-'Life Cycle Cost Evaluation'!$M$4)</f>
        <v>0</v>
      </c>
      <c r="AC150" s="208">
        <f>-NPV('Life Cycle Cost Evaluation'!$M$1,AC66:AC$100)/(1+'Life Cycle Cost Evaluation'!$M$1)^($B65-'Life Cycle Cost Evaluation'!$M$4)</f>
        <v>0</v>
      </c>
      <c r="AD150" s="208">
        <f>-NPV('Life Cycle Cost Evaluation'!$M$1,AD66:AD$100)/(1+'Life Cycle Cost Evaluation'!$M$1)^($B65-'Life Cycle Cost Evaluation'!$M$4)</f>
        <v>0</v>
      </c>
      <c r="AE150" s="208">
        <f>-NPV('Life Cycle Cost Evaluation'!$M$1,AE66:AE$100)/(1+'Life Cycle Cost Evaluation'!$M$1)^($B65-'Life Cycle Cost Evaluation'!$M$4)</f>
        <v>0</v>
      </c>
      <c r="AF150" s="208">
        <f>-NPV('Life Cycle Cost Evaluation'!$M$1,AF66:AF$100)/(1+'Life Cycle Cost Evaluation'!$M$1)^($B65-'Life Cycle Cost Evaluation'!$M$4)</f>
        <v>0</v>
      </c>
      <c r="AG150" s="208">
        <f>-NPV('Life Cycle Cost Evaluation'!$M$1,AG66:AG$100)/(1+'Life Cycle Cost Evaluation'!$M$1)^($B65-'Life Cycle Cost Evaluation'!$M$4)</f>
        <v>0</v>
      </c>
      <c r="AH150" s="208">
        <f>-NPV('Life Cycle Cost Evaluation'!$M$1,AH66:AH$100)/(1+'Life Cycle Cost Evaluation'!$M$1)^($B65-'Life Cycle Cost Evaluation'!$M$4)</f>
        <v>0</v>
      </c>
      <c r="AI150" s="208">
        <f>-NPV('Life Cycle Cost Evaluation'!$M$1,AI66:AI$100)/(1+'Life Cycle Cost Evaluation'!$M$1)^($B65-'Life Cycle Cost Evaluation'!$M$4)</f>
        <v>0</v>
      </c>
      <c r="AJ150" s="208">
        <f>-NPV('Life Cycle Cost Evaluation'!$M$1,AJ66:AJ$100)/(1+'Life Cycle Cost Evaluation'!$M$1)^($B65-'Life Cycle Cost Evaluation'!$M$4)</f>
        <v>0</v>
      </c>
      <c r="AK150" s="208">
        <f>-NPV('Life Cycle Cost Evaluation'!$M$1,AK66:AK$100)/(1+'Life Cycle Cost Evaluation'!$M$1)^($B65-'Life Cycle Cost Evaluation'!$M$4)</f>
        <v>0</v>
      </c>
      <c r="AL150" s="208">
        <f>-NPV('Life Cycle Cost Evaluation'!$M$1,AL66:AL$100)/(1+'Life Cycle Cost Evaluation'!$M$1)^($B65-'Life Cycle Cost Evaluation'!$M$4)</f>
        <v>0</v>
      </c>
      <c r="AM150" s="208">
        <f>-NPV('Life Cycle Cost Evaluation'!$M$1,AM66:AM$100)/(1+'Life Cycle Cost Evaluation'!$M$1)^($B65-'Life Cycle Cost Evaluation'!$M$4)</f>
        <v>0</v>
      </c>
      <c r="AN150" s="208">
        <f>-NPV('Life Cycle Cost Evaluation'!$M$1,AN66:AN$100)/(1+'Life Cycle Cost Evaluation'!$M$1)^($B65-'Life Cycle Cost Evaluation'!$M$4)</f>
        <v>0</v>
      </c>
      <c r="AO150" s="208">
        <f>-NPV('Life Cycle Cost Evaluation'!$M$1,AO66:AO$100)/(1+'Life Cycle Cost Evaluation'!$M$1)^($B65-'Life Cycle Cost Evaluation'!$M$4)</f>
        <v>0</v>
      </c>
      <c r="AP150" s="208">
        <f>-NPV('Life Cycle Cost Evaluation'!$M$1,AP66:AP$100)/(1+'Life Cycle Cost Evaluation'!$M$1)^($B65-'Life Cycle Cost Evaluation'!$M$4)</f>
        <v>0</v>
      </c>
      <c r="AQ150" s="208">
        <f>-NPV('Life Cycle Cost Evaluation'!$M$1,AQ66:AQ$100)/(1+'Life Cycle Cost Evaluation'!$M$1)^($B65-'Life Cycle Cost Evaluation'!$M$4)</f>
        <v>0</v>
      </c>
      <c r="AR150" s="208">
        <f>-NPV('Life Cycle Cost Evaluation'!$M$1,AR66:AR$100)/(1+'Life Cycle Cost Evaluation'!$M$1)^($B65-'Life Cycle Cost Evaluation'!$M$4)</f>
        <v>0</v>
      </c>
      <c r="AS150" s="208">
        <f>-NPV('Life Cycle Cost Evaluation'!$M$1,AS66:AS$100)/(1+'Life Cycle Cost Evaluation'!$M$1)^($B65-'Life Cycle Cost Evaluation'!$M$4)</f>
        <v>0</v>
      </c>
      <c r="AT150" s="208">
        <f>-NPV('Life Cycle Cost Evaluation'!$M$1,AT66:AT$100)/(1+'Life Cycle Cost Evaluation'!$M$1)^($B65-'Life Cycle Cost Evaluation'!$M$4)</f>
        <v>0</v>
      </c>
      <c r="AU150" s="208">
        <f>-NPV('Life Cycle Cost Evaluation'!$M$1,AU66:AU$100)/(1+'Life Cycle Cost Evaluation'!$M$1)^($B65-'Life Cycle Cost Evaluation'!$M$4)</f>
        <v>0</v>
      </c>
      <c r="AV150" s="208">
        <f>-NPV('Life Cycle Cost Evaluation'!$M$1,AV66:AV$100)/(1+'Life Cycle Cost Evaluation'!$M$1)^($B65-'Life Cycle Cost Evaluation'!$M$4)</f>
        <v>0</v>
      </c>
      <c r="AW150" s="208">
        <f>-NPV('Life Cycle Cost Evaluation'!$M$1,AW66:AW$100)/(1+'Life Cycle Cost Evaluation'!$M$1)^($B65-'Life Cycle Cost Evaluation'!$M$4)</f>
        <v>0</v>
      </c>
      <c r="AX150" s="208">
        <f>-NPV('Life Cycle Cost Evaluation'!$M$1,AX66:AX$100)/(1+'Life Cycle Cost Evaluation'!$M$1)^($B65-'Life Cycle Cost Evaluation'!$M$4)</f>
        <v>0</v>
      </c>
      <c r="AY150" s="208">
        <f>-NPV('Life Cycle Cost Evaluation'!$M$1,AY66:AY$100)/(1+'Life Cycle Cost Evaluation'!$M$1)^($B65-'Life Cycle Cost Evaluation'!$M$4)</f>
        <v>0</v>
      </c>
      <c r="AZ150" s="208">
        <f>-NPV('Life Cycle Cost Evaluation'!$M$1,AZ66:AZ$100)/(1+'Life Cycle Cost Evaluation'!$M$1)^($B65-'Life Cycle Cost Evaluation'!$M$4)</f>
        <v>0</v>
      </c>
      <c r="BA150" s="208">
        <f>-NPV('Life Cycle Cost Evaluation'!$M$1,BA66:BA$100)/(1+'Life Cycle Cost Evaluation'!$M$1)^($B65-'Life Cycle Cost Evaluation'!$M$4)</f>
        <v>0</v>
      </c>
      <c r="BB150" s="208">
        <f>-NPV('Life Cycle Cost Evaluation'!$M$1,BB66:BB$100)/(1+'Life Cycle Cost Evaluation'!$M$1)^($B65-'Life Cycle Cost Evaluation'!$M$4)</f>
        <v>0</v>
      </c>
      <c r="BC150" s="208">
        <f>-NPV('Life Cycle Cost Evaluation'!$M$1,BC66:BC$100)/(1+'Life Cycle Cost Evaluation'!$M$1)^($B65-'Life Cycle Cost Evaluation'!$M$4)</f>
        <v>0</v>
      </c>
      <c r="BD150" s="208">
        <f>-NPV('Life Cycle Cost Evaluation'!$M$1,BD66:BD$100)/(1+'Life Cycle Cost Evaluation'!$M$1)^($B65-'Life Cycle Cost Evaluation'!$M$4)</f>
        <v>0</v>
      </c>
      <c r="BE150" s="208">
        <f>-NPV('Life Cycle Cost Evaluation'!$M$1,BE66:BE$100)/(1+'Life Cycle Cost Evaluation'!$M$1)^($B65-'Life Cycle Cost Evaluation'!$M$4)</f>
        <v>0</v>
      </c>
      <c r="BF150" s="208">
        <f>-NPV('Life Cycle Cost Evaluation'!$M$1,BF66:BF$100)/(1+'Life Cycle Cost Evaluation'!$M$1)^($B65-'Life Cycle Cost Evaluation'!$M$4)</f>
        <v>0</v>
      </c>
      <c r="BG150" s="208">
        <f>-NPV('Life Cycle Cost Evaluation'!$M$1,BG66:BG$100)/(1+'Life Cycle Cost Evaluation'!$M$1)^($B65-'Life Cycle Cost Evaluation'!$M$4)</f>
        <v>0</v>
      </c>
      <c r="BH150" s="208">
        <f>-NPV('Life Cycle Cost Evaluation'!$M$1,BH66:BH$100)/(1+'Life Cycle Cost Evaluation'!$M$1)^($B65-'Life Cycle Cost Evaluation'!$M$4)</f>
        <v>0</v>
      </c>
      <c r="BI150" s="208">
        <f>-NPV('Life Cycle Cost Evaluation'!$M$1,BI66:BI$100)/(1+'Life Cycle Cost Evaluation'!$M$1)^($B65-'Life Cycle Cost Evaluation'!$M$4)</f>
        <v>0</v>
      </c>
      <c r="BJ150" s="208">
        <f>-NPV('Life Cycle Cost Evaluation'!$M$1,BJ66:BJ$100)/(1+'Life Cycle Cost Evaluation'!$M$1)^($B65-'Life Cycle Cost Evaluation'!$M$4)</f>
        <v>0</v>
      </c>
      <c r="BK150" s="208">
        <f>-NPV('Life Cycle Cost Evaluation'!$M$1,BK66:BK$100)/(1+'Life Cycle Cost Evaluation'!$M$1)^($B65-'Life Cycle Cost Evaluation'!$M$4)</f>
        <v>0</v>
      </c>
      <c r="BL150" s="208">
        <f>-NPV('Life Cycle Cost Evaluation'!$M$1,BL66:BL$100)/(1+'Life Cycle Cost Evaluation'!$M$1)^($B65-'Life Cycle Cost Evaluation'!$M$4)</f>
        <v>0</v>
      </c>
      <c r="BM150" s="208">
        <f>-NPV('Life Cycle Cost Evaluation'!$M$1,BM66:BM$100)/(1+'Life Cycle Cost Evaluation'!$M$1)^($B65-'Life Cycle Cost Evaluation'!$M$4)</f>
        <v>0</v>
      </c>
      <c r="BN150" s="208">
        <f>-NPV('Life Cycle Cost Evaluation'!$M$1,BN66:BN$100)/(1+'Life Cycle Cost Evaluation'!$M$1)^($B65-'Life Cycle Cost Evaluation'!$M$4)</f>
        <v>0</v>
      </c>
      <c r="BO150" s="208">
        <f>-NPV('Life Cycle Cost Evaluation'!$M$1,BO66:BO$100)/(1+'Life Cycle Cost Evaluation'!$M$1)^($B65-'Life Cycle Cost Evaluation'!$M$4)</f>
        <v>0</v>
      </c>
      <c r="BP150" s="208">
        <f>-NPV('Life Cycle Cost Evaluation'!$M$1,BP66:BP$100)/(1+'Life Cycle Cost Evaluation'!$M$1)^($B65-'Life Cycle Cost Evaluation'!$M$4)</f>
        <v>0</v>
      </c>
      <c r="BQ150" s="208">
        <f>-NPV('Life Cycle Cost Evaluation'!$M$1,BQ66:BQ$100)/(1+'Life Cycle Cost Evaluation'!$M$1)^($B65-'Life Cycle Cost Evaluation'!$M$4)</f>
        <v>0</v>
      </c>
      <c r="BR150" s="208">
        <f>-NPV('Life Cycle Cost Evaluation'!$M$1,BR66:BR$100)/(1+'Life Cycle Cost Evaluation'!$M$1)^($B65-'Life Cycle Cost Evaluation'!$M$4)</f>
        <v>0</v>
      </c>
      <c r="BS150" s="208">
        <f>-NPV('Life Cycle Cost Evaluation'!$M$1,BS66:BS$100)/(1+'Life Cycle Cost Evaluation'!$M$1)^($B65-'Life Cycle Cost Evaluation'!$M$4)</f>
        <v>0</v>
      </c>
      <c r="BT150" s="208">
        <f>-NPV('Life Cycle Cost Evaluation'!$M$1,BT66:BT$100)/(1+'Life Cycle Cost Evaluation'!$M$1)^($B65-'Life Cycle Cost Evaluation'!$M$4)</f>
        <v>0</v>
      </c>
      <c r="BU150" s="208">
        <f>-NPV('Life Cycle Cost Evaluation'!$M$1,BU66:BU$100)/(1+'Life Cycle Cost Evaluation'!$M$1)^($B65-'Life Cycle Cost Evaluation'!$M$4)</f>
        <v>0</v>
      </c>
      <c r="BV150" s="208">
        <f>-NPV('Life Cycle Cost Evaluation'!$M$1,BV66:BV$100)/(1+'Life Cycle Cost Evaluation'!$M$1)^($B65-'Life Cycle Cost Evaluation'!$M$4)</f>
        <v>0</v>
      </c>
      <c r="BW150" s="208">
        <f>-NPV('Life Cycle Cost Evaluation'!$M$1,BW66:BW$100)/(1+'Life Cycle Cost Evaluation'!$M$1)^($B65-'Life Cycle Cost Evaluation'!$M$4)</f>
        <v>0</v>
      </c>
      <c r="BX150" s="208">
        <f>-NPV('Life Cycle Cost Evaluation'!$M$1,BX66:BX$100)/(1+'Life Cycle Cost Evaluation'!$M$1)^($B65-'Life Cycle Cost Evaluation'!$M$4)</f>
        <v>0</v>
      </c>
      <c r="BY150" s="208">
        <f>-NPV('Life Cycle Cost Evaluation'!$M$1,BY66:BY$100)/(1+'Life Cycle Cost Evaluation'!$M$1)^($B65-'Life Cycle Cost Evaluation'!$M$4)</f>
        <v>0</v>
      </c>
      <c r="BZ150" s="208">
        <f>-NPV('Life Cycle Cost Evaluation'!$M$1,BZ66:BZ$100)/(1+'Life Cycle Cost Evaluation'!$M$1)^($B65-'Life Cycle Cost Evaluation'!$M$4)</f>
        <v>0</v>
      </c>
      <c r="CA150" s="208">
        <f>-NPV('Life Cycle Cost Evaluation'!$M$1,CA66:CA$100)/(1+'Life Cycle Cost Evaluation'!$M$1)^($B65-'Life Cycle Cost Evaluation'!$M$4)</f>
        <v>0</v>
      </c>
      <c r="CB150" s="208">
        <f>-NPV('Life Cycle Cost Evaluation'!$M$1,CB66:CB$100)/(1+'Life Cycle Cost Evaluation'!$M$1)^($B65-'Life Cycle Cost Evaluation'!$M$4)</f>
        <v>0</v>
      </c>
      <c r="CC150" s="208">
        <f>-NPV('Life Cycle Cost Evaluation'!$M$1,CC66:CC$100)/(1+'Life Cycle Cost Evaluation'!$M$1)^($B65-'Life Cycle Cost Evaluation'!$M$4)</f>
        <v>0</v>
      </c>
      <c r="CD150" s="208">
        <f>-NPV('Life Cycle Cost Evaluation'!$M$1,CD66:CD$100)/(1+'Life Cycle Cost Evaluation'!$M$1)^($B65-'Life Cycle Cost Evaluation'!$M$4)</f>
        <v>0</v>
      </c>
      <c r="CE150" s="208">
        <f>-NPV('Life Cycle Cost Evaluation'!$M$1,CE66:CE$100)/(1+'Life Cycle Cost Evaluation'!$M$1)^($B65-'Life Cycle Cost Evaluation'!$M$4)</f>
        <v>0</v>
      </c>
      <c r="CF150" s="208">
        <f>-NPV('Life Cycle Cost Evaluation'!$M$1,CF66:CF$100)/(1+'Life Cycle Cost Evaluation'!$M$1)^($B65-'Life Cycle Cost Evaluation'!$M$4)</f>
        <v>0</v>
      </c>
      <c r="CG150" s="208">
        <f>SUM(D150:AW150)</f>
        <v>0</v>
      </c>
    </row>
    <row r="151" spans="2:85" x14ac:dyDescent="0.2">
      <c r="B151" s="86">
        <f t="shared" si="125"/>
        <v>2073</v>
      </c>
      <c r="C151" s="208"/>
      <c r="D151" s="208">
        <f>-NPV('Life Cycle Cost Evaluation'!$M$1,D67:D$100)/(1+'Life Cycle Cost Evaluation'!$M$1)^($B66-'Life Cycle Cost Evaluation'!$M$4)</f>
        <v>0</v>
      </c>
      <c r="E151" s="208">
        <f>-NPV('Life Cycle Cost Evaluation'!$M$1,E67:E$100)/(1+'Life Cycle Cost Evaluation'!$M$1)^($B66-'Life Cycle Cost Evaluation'!$M$4)</f>
        <v>0</v>
      </c>
      <c r="F151" s="208">
        <f>-NPV('Life Cycle Cost Evaluation'!$M$1,F67:F$100)/(1+'Life Cycle Cost Evaluation'!$M$1)^($B66-'Life Cycle Cost Evaluation'!$M$4)</f>
        <v>0</v>
      </c>
      <c r="G151" s="208">
        <f>-NPV('Life Cycle Cost Evaluation'!$M$1,G67:G$100)/(1+'Life Cycle Cost Evaluation'!$M$1)^($B66-'Life Cycle Cost Evaluation'!$M$4)</f>
        <v>0</v>
      </c>
      <c r="H151" s="208">
        <f>-NPV('Life Cycle Cost Evaluation'!$M$1,H67:H$100)/(1+'Life Cycle Cost Evaluation'!$M$1)^($B66-'Life Cycle Cost Evaluation'!$M$4)</f>
        <v>0</v>
      </c>
      <c r="I151" s="208">
        <f>-NPV('Life Cycle Cost Evaluation'!$M$1,I67:I$100)/(1+'Life Cycle Cost Evaluation'!$M$1)^($B66-'Life Cycle Cost Evaluation'!$M$4)</f>
        <v>0</v>
      </c>
      <c r="J151" s="208">
        <f>-NPV('Life Cycle Cost Evaluation'!$M$1,J67:J$100)/(1+'Life Cycle Cost Evaluation'!$M$1)^($B66-'Life Cycle Cost Evaluation'!$M$4)</f>
        <v>0</v>
      </c>
      <c r="K151" s="208">
        <f>-NPV('Life Cycle Cost Evaluation'!$M$1,K67:K$100)/(1+'Life Cycle Cost Evaluation'!$M$1)^($B66-'Life Cycle Cost Evaluation'!$M$4)</f>
        <v>0</v>
      </c>
      <c r="L151" s="208">
        <f>-NPV('Life Cycle Cost Evaluation'!$M$1,L67:L$100)/(1+'Life Cycle Cost Evaluation'!$M$1)^($B66-'Life Cycle Cost Evaluation'!$M$4)</f>
        <v>0</v>
      </c>
      <c r="M151" s="208">
        <f>-NPV('Life Cycle Cost Evaluation'!$M$1,M67:M$100)/(1+'Life Cycle Cost Evaluation'!$M$1)^($B66-'Life Cycle Cost Evaluation'!$M$4)</f>
        <v>0</v>
      </c>
      <c r="N151" s="208">
        <f>-NPV('Life Cycle Cost Evaluation'!$M$1,N67:N$100)/(1+'Life Cycle Cost Evaluation'!$M$1)^($B66-'Life Cycle Cost Evaluation'!$M$4)</f>
        <v>0</v>
      </c>
      <c r="O151" s="208">
        <f>-NPV('Life Cycle Cost Evaluation'!$M$1,O67:O$100)/(1+'Life Cycle Cost Evaluation'!$M$1)^($B66-'Life Cycle Cost Evaluation'!$M$4)</f>
        <v>0</v>
      </c>
      <c r="P151" s="208">
        <f>-NPV('Life Cycle Cost Evaluation'!$M$1,P67:P$100)/(1+'Life Cycle Cost Evaluation'!$M$1)^($B66-'Life Cycle Cost Evaluation'!$M$4)</f>
        <v>0</v>
      </c>
      <c r="Q151" s="208">
        <f>-NPV('Life Cycle Cost Evaluation'!$M$1,Q67:Q$100)/(1+'Life Cycle Cost Evaluation'!$M$1)^($B66-'Life Cycle Cost Evaluation'!$M$4)</f>
        <v>0</v>
      </c>
      <c r="R151" s="208">
        <f>-NPV('Life Cycle Cost Evaluation'!$M$1,R67:R$100)/(1+'Life Cycle Cost Evaluation'!$M$1)^($B66-'Life Cycle Cost Evaluation'!$M$4)</f>
        <v>0</v>
      </c>
      <c r="S151" s="208">
        <f>-NPV('Life Cycle Cost Evaluation'!$M$1,S67:S$100)/(1+'Life Cycle Cost Evaluation'!$M$1)^($B66-'Life Cycle Cost Evaluation'!$M$4)</f>
        <v>0</v>
      </c>
      <c r="T151" s="208">
        <f>-NPV('Life Cycle Cost Evaluation'!$M$1,T67:T$100)/(1+'Life Cycle Cost Evaluation'!$M$1)^($B66-'Life Cycle Cost Evaluation'!$M$4)</f>
        <v>0</v>
      </c>
      <c r="U151" s="208">
        <f>-NPV('Life Cycle Cost Evaluation'!$M$1,U67:U$100)/(1+'Life Cycle Cost Evaluation'!$M$1)^($B66-'Life Cycle Cost Evaluation'!$M$4)</f>
        <v>0</v>
      </c>
      <c r="V151" s="208">
        <f>-NPV('Life Cycle Cost Evaluation'!$M$1,V67:V$100)/(1+'Life Cycle Cost Evaluation'!$M$1)^($B66-'Life Cycle Cost Evaluation'!$M$4)</f>
        <v>0</v>
      </c>
      <c r="W151" s="208">
        <f>-NPV('Life Cycle Cost Evaluation'!$M$1,W67:W$100)/(1+'Life Cycle Cost Evaluation'!$M$1)^($B66-'Life Cycle Cost Evaluation'!$M$4)</f>
        <v>0</v>
      </c>
      <c r="X151" s="208">
        <f>-NPV('Life Cycle Cost Evaluation'!$M$1,X67:X$100)/(1+'Life Cycle Cost Evaluation'!$M$1)^($B66-'Life Cycle Cost Evaluation'!$M$4)</f>
        <v>0</v>
      </c>
      <c r="Y151" s="208">
        <f>-NPV('Life Cycle Cost Evaluation'!$M$1,Y67:Y$100)/(1+'Life Cycle Cost Evaluation'!$M$1)^($B66-'Life Cycle Cost Evaluation'!$M$4)</f>
        <v>0</v>
      </c>
      <c r="Z151" s="208">
        <f>-NPV('Life Cycle Cost Evaluation'!$M$1,Z67:Z$100)/(1+'Life Cycle Cost Evaluation'!$M$1)^($B66-'Life Cycle Cost Evaluation'!$M$4)</f>
        <v>0</v>
      </c>
      <c r="AA151" s="208">
        <f>-NPV('Life Cycle Cost Evaluation'!$M$1,AA67:AA$100)/(1+'Life Cycle Cost Evaluation'!$M$1)^($B66-'Life Cycle Cost Evaluation'!$M$4)</f>
        <v>0</v>
      </c>
      <c r="AB151" s="208">
        <f>-NPV('Life Cycle Cost Evaluation'!$M$1,AB67:AB$100)/(1+'Life Cycle Cost Evaluation'!$M$1)^($B66-'Life Cycle Cost Evaluation'!$M$4)</f>
        <v>0</v>
      </c>
      <c r="AC151" s="208">
        <f>-NPV('Life Cycle Cost Evaluation'!$M$1,AC67:AC$100)/(1+'Life Cycle Cost Evaluation'!$M$1)^($B66-'Life Cycle Cost Evaluation'!$M$4)</f>
        <v>0</v>
      </c>
      <c r="AD151" s="208">
        <f>-NPV('Life Cycle Cost Evaluation'!$M$1,AD67:AD$100)/(1+'Life Cycle Cost Evaluation'!$M$1)^($B66-'Life Cycle Cost Evaluation'!$M$4)</f>
        <v>0</v>
      </c>
      <c r="AE151" s="208">
        <f>-NPV('Life Cycle Cost Evaluation'!$M$1,AE67:AE$100)/(1+'Life Cycle Cost Evaluation'!$M$1)^($B66-'Life Cycle Cost Evaluation'!$M$4)</f>
        <v>0</v>
      </c>
      <c r="AF151" s="208">
        <f>-NPV('Life Cycle Cost Evaluation'!$M$1,AF67:AF$100)/(1+'Life Cycle Cost Evaluation'!$M$1)^($B66-'Life Cycle Cost Evaluation'!$M$4)</f>
        <v>0</v>
      </c>
      <c r="AG151" s="208">
        <f>-NPV('Life Cycle Cost Evaluation'!$M$1,AG67:AG$100)/(1+'Life Cycle Cost Evaluation'!$M$1)^($B66-'Life Cycle Cost Evaluation'!$M$4)</f>
        <v>0</v>
      </c>
      <c r="AH151" s="208">
        <f>-NPV('Life Cycle Cost Evaluation'!$M$1,AH67:AH$100)/(1+'Life Cycle Cost Evaluation'!$M$1)^($B66-'Life Cycle Cost Evaluation'!$M$4)</f>
        <v>0</v>
      </c>
      <c r="AI151" s="208">
        <f>-NPV('Life Cycle Cost Evaluation'!$M$1,AI67:AI$100)/(1+'Life Cycle Cost Evaluation'!$M$1)^($B66-'Life Cycle Cost Evaluation'!$M$4)</f>
        <v>0</v>
      </c>
      <c r="AJ151" s="208">
        <f>-NPV('Life Cycle Cost Evaluation'!$M$1,AJ67:AJ$100)/(1+'Life Cycle Cost Evaluation'!$M$1)^($B66-'Life Cycle Cost Evaluation'!$M$4)</f>
        <v>0</v>
      </c>
      <c r="AK151" s="208">
        <f>-NPV('Life Cycle Cost Evaluation'!$M$1,AK67:AK$100)/(1+'Life Cycle Cost Evaluation'!$M$1)^($B66-'Life Cycle Cost Evaluation'!$M$4)</f>
        <v>0</v>
      </c>
      <c r="AL151" s="208">
        <f>-NPV('Life Cycle Cost Evaluation'!$M$1,AL67:AL$100)/(1+'Life Cycle Cost Evaluation'!$M$1)^($B66-'Life Cycle Cost Evaluation'!$M$4)</f>
        <v>0</v>
      </c>
      <c r="AM151" s="208">
        <f>-NPV('Life Cycle Cost Evaluation'!$M$1,AM67:AM$100)/(1+'Life Cycle Cost Evaluation'!$M$1)^($B66-'Life Cycle Cost Evaluation'!$M$4)</f>
        <v>0</v>
      </c>
      <c r="AN151" s="208">
        <f>-NPV('Life Cycle Cost Evaluation'!$M$1,AN67:AN$100)/(1+'Life Cycle Cost Evaluation'!$M$1)^($B66-'Life Cycle Cost Evaluation'!$M$4)</f>
        <v>0</v>
      </c>
      <c r="AO151" s="208">
        <f>-NPV('Life Cycle Cost Evaluation'!$M$1,AO67:AO$100)/(1+'Life Cycle Cost Evaluation'!$M$1)^($B66-'Life Cycle Cost Evaluation'!$M$4)</f>
        <v>0</v>
      </c>
      <c r="AP151" s="208">
        <f>-NPV('Life Cycle Cost Evaluation'!$M$1,AP67:AP$100)/(1+'Life Cycle Cost Evaluation'!$M$1)^($B66-'Life Cycle Cost Evaluation'!$M$4)</f>
        <v>0</v>
      </c>
      <c r="AQ151" s="208">
        <f>-NPV('Life Cycle Cost Evaluation'!$M$1,AQ67:AQ$100)/(1+'Life Cycle Cost Evaluation'!$M$1)^($B66-'Life Cycle Cost Evaluation'!$M$4)</f>
        <v>0</v>
      </c>
      <c r="AR151" s="208">
        <f>-NPV('Life Cycle Cost Evaluation'!$M$1,AR67:AR$100)/(1+'Life Cycle Cost Evaluation'!$M$1)^($B66-'Life Cycle Cost Evaluation'!$M$4)</f>
        <v>0</v>
      </c>
      <c r="AS151" s="208">
        <f>-NPV('Life Cycle Cost Evaluation'!$M$1,AS67:AS$100)/(1+'Life Cycle Cost Evaluation'!$M$1)^($B66-'Life Cycle Cost Evaluation'!$M$4)</f>
        <v>0</v>
      </c>
      <c r="AT151" s="208">
        <f>-NPV('Life Cycle Cost Evaluation'!$M$1,AT67:AT$100)/(1+'Life Cycle Cost Evaluation'!$M$1)^($B66-'Life Cycle Cost Evaluation'!$M$4)</f>
        <v>0</v>
      </c>
      <c r="AU151" s="208">
        <f>-NPV('Life Cycle Cost Evaluation'!$M$1,AU67:AU$100)/(1+'Life Cycle Cost Evaluation'!$M$1)^($B66-'Life Cycle Cost Evaluation'!$M$4)</f>
        <v>0</v>
      </c>
      <c r="AV151" s="208">
        <f>-NPV('Life Cycle Cost Evaluation'!$M$1,AV67:AV$100)/(1+'Life Cycle Cost Evaluation'!$M$1)^($B66-'Life Cycle Cost Evaluation'!$M$4)</f>
        <v>0</v>
      </c>
      <c r="AW151" s="208">
        <f>-NPV('Life Cycle Cost Evaluation'!$M$1,AW67:AW$100)/(1+'Life Cycle Cost Evaluation'!$M$1)^($B66-'Life Cycle Cost Evaluation'!$M$4)</f>
        <v>0</v>
      </c>
      <c r="AX151" s="208">
        <f>-NPV('Life Cycle Cost Evaluation'!$M$1,AX67:AX$100)/(1+'Life Cycle Cost Evaluation'!$M$1)^($B66-'Life Cycle Cost Evaluation'!$M$4)</f>
        <v>0</v>
      </c>
      <c r="AY151" s="208">
        <f>-NPV('Life Cycle Cost Evaluation'!$M$1,AY67:AY$100)/(1+'Life Cycle Cost Evaluation'!$M$1)^($B66-'Life Cycle Cost Evaluation'!$M$4)</f>
        <v>0</v>
      </c>
      <c r="AZ151" s="208">
        <f>-NPV('Life Cycle Cost Evaluation'!$M$1,AZ67:AZ$100)/(1+'Life Cycle Cost Evaluation'!$M$1)^($B66-'Life Cycle Cost Evaluation'!$M$4)</f>
        <v>0</v>
      </c>
      <c r="BA151" s="208">
        <f>-NPV('Life Cycle Cost Evaluation'!$M$1,BA67:BA$100)/(1+'Life Cycle Cost Evaluation'!$M$1)^($B66-'Life Cycle Cost Evaluation'!$M$4)</f>
        <v>0</v>
      </c>
      <c r="BB151" s="208">
        <f>-NPV('Life Cycle Cost Evaluation'!$M$1,BB67:BB$100)/(1+'Life Cycle Cost Evaluation'!$M$1)^($B66-'Life Cycle Cost Evaluation'!$M$4)</f>
        <v>0</v>
      </c>
      <c r="BC151" s="208">
        <f>-NPV('Life Cycle Cost Evaluation'!$M$1,BC67:BC$100)/(1+'Life Cycle Cost Evaluation'!$M$1)^($B66-'Life Cycle Cost Evaluation'!$M$4)</f>
        <v>0</v>
      </c>
      <c r="BD151" s="208">
        <f>-NPV('Life Cycle Cost Evaluation'!$M$1,BD67:BD$100)/(1+'Life Cycle Cost Evaluation'!$M$1)^($B66-'Life Cycle Cost Evaluation'!$M$4)</f>
        <v>0</v>
      </c>
      <c r="BE151" s="208">
        <f>-NPV('Life Cycle Cost Evaluation'!$M$1,BE67:BE$100)/(1+'Life Cycle Cost Evaluation'!$M$1)^($B66-'Life Cycle Cost Evaluation'!$M$4)</f>
        <v>0</v>
      </c>
      <c r="BF151" s="208">
        <f>-NPV('Life Cycle Cost Evaluation'!$M$1,BF67:BF$100)/(1+'Life Cycle Cost Evaluation'!$M$1)^($B66-'Life Cycle Cost Evaluation'!$M$4)</f>
        <v>0</v>
      </c>
      <c r="BG151" s="208">
        <f>-NPV('Life Cycle Cost Evaluation'!$M$1,BG67:BG$100)/(1+'Life Cycle Cost Evaluation'!$M$1)^($B66-'Life Cycle Cost Evaluation'!$M$4)</f>
        <v>0</v>
      </c>
      <c r="BH151" s="208">
        <f>-NPV('Life Cycle Cost Evaluation'!$M$1,BH67:BH$100)/(1+'Life Cycle Cost Evaluation'!$M$1)^($B66-'Life Cycle Cost Evaluation'!$M$4)</f>
        <v>0</v>
      </c>
      <c r="BI151" s="208">
        <f>-NPV('Life Cycle Cost Evaluation'!$M$1,BI67:BI$100)/(1+'Life Cycle Cost Evaluation'!$M$1)^($B66-'Life Cycle Cost Evaluation'!$M$4)</f>
        <v>0</v>
      </c>
      <c r="BJ151" s="208">
        <f>-NPV('Life Cycle Cost Evaluation'!$M$1,BJ67:BJ$100)/(1+'Life Cycle Cost Evaluation'!$M$1)^($B66-'Life Cycle Cost Evaluation'!$M$4)</f>
        <v>0</v>
      </c>
      <c r="BK151" s="208">
        <f>-NPV('Life Cycle Cost Evaluation'!$M$1,BK67:BK$100)/(1+'Life Cycle Cost Evaluation'!$M$1)^($B66-'Life Cycle Cost Evaluation'!$M$4)</f>
        <v>0</v>
      </c>
      <c r="BL151" s="208">
        <f>-NPV('Life Cycle Cost Evaluation'!$M$1,BL67:BL$100)/(1+'Life Cycle Cost Evaluation'!$M$1)^($B66-'Life Cycle Cost Evaluation'!$M$4)</f>
        <v>0</v>
      </c>
      <c r="BM151" s="208">
        <f>-NPV('Life Cycle Cost Evaluation'!$M$1,BM67:BM$100)/(1+'Life Cycle Cost Evaluation'!$M$1)^($B66-'Life Cycle Cost Evaluation'!$M$4)</f>
        <v>0</v>
      </c>
      <c r="BN151" s="208">
        <f>-NPV('Life Cycle Cost Evaluation'!$M$1,BN67:BN$100)/(1+'Life Cycle Cost Evaluation'!$M$1)^($B66-'Life Cycle Cost Evaluation'!$M$4)</f>
        <v>0</v>
      </c>
      <c r="BO151" s="208">
        <f>-NPV('Life Cycle Cost Evaluation'!$M$1,BO67:BO$100)/(1+'Life Cycle Cost Evaluation'!$M$1)^($B66-'Life Cycle Cost Evaluation'!$M$4)</f>
        <v>0</v>
      </c>
      <c r="BP151" s="208">
        <f>-NPV('Life Cycle Cost Evaluation'!$M$1,BP67:BP$100)/(1+'Life Cycle Cost Evaluation'!$M$1)^($B66-'Life Cycle Cost Evaluation'!$M$4)</f>
        <v>0</v>
      </c>
      <c r="BQ151" s="208">
        <f>-NPV('Life Cycle Cost Evaluation'!$M$1,BQ67:BQ$100)/(1+'Life Cycle Cost Evaluation'!$M$1)^($B66-'Life Cycle Cost Evaluation'!$M$4)</f>
        <v>0</v>
      </c>
      <c r="BR151" s="208">
        <f>-NPV('Life Cycle Cost Evaluation'!$M$1,BR67:BR$100)/(1+'Life Cycle Cost Evaluation'!$M$1)^($B66-'Life Cycle Cost Evaluation'!$M$4)</f>
        <v>0</v>
      </c>
      <c r="BS151" s="208">
        <f>-NPV('Life Cycle Cost Evaluation'!$M$1,BS67:BS$100)/(1+'Life Cycle Cost Evaluation'!$M$1)^($B66-'Life Cycle Cost Evaluation'!$M$4)</f>
        <v>0</v>
      </c>
      <c r="BT151" s="208">
        <f>-NPV('Life Cycle Cost Evaluation'!$M$1,BT67:BT$100)/(1+'Life Cycle Cost Evaluation'!$M$1)^($B66-'Life Cycle Cost Evaluation'!$M$4)</f>
        <v>0</v>
      </c>
      <c r="BU151" s="208">
        <f>-NPV('Life Cycle Cost Evaluation'!$M$1,BU67:BU$100)/(1+'Life Cycle Cost Evaluation'!$M$1)^($B66-'Life Cycle Cost Evaluation'!$M$4)</f>
        <v>0</v>
      </c>
      <c r="BV151" s="208">
        <f>-NPV('Life Cycle Cost Evaluation'!$M$1,BV67:BV$100)/(1+'Life Cycle Cost Evaluation'!$M$1)^($B66-'Life Cycle Cost Evaluation'!$M$4)</f>
        <v>0</v>
      </c>
      <c r="BW151" s="208">
        <f>-NPV('Life Cycle Cost Evaluation'!$M$1,BW67:BW$100)/(1+'Life Cycle Cost Evaluation'!$M$1)^($B66-'Life Cycle Cost Evaluation'!$M$4)</f>
        <v>0</v>
      </c>
      <c r="BX151" s="208">
        <f>-NPV('Life Cycle Cost Evaluation'!$M$1,BX67:BX$100)/(1+'Life Cycle Cost Evaluation'!$M$1)^($B66-'Life Cycle Cost Evaluation'!$M$4)</f>
        <v>0</v>
      </c>
      <c r="BY151" s="208">
        <f>-NPV('Life Cycle Cost Evaluation'!$M$1,BY67:BY$100)/(1+'Life Cycle Cost Evaluation'!$M$1)^($B66-'Life Cycle Cost Evaluation'!$M$4)</f>
        <v>0</v>
      </c>
      <c r="BZ151" s="208">
        <f>-NPV('Life Cycle Cost Evaluation'!$M$1,BZ67:BZ$100)/(1+'Life Cycle Cost Evaluation'!$M$1)^($B66-'Life Cycle Cost Evaluation'!$M$4)</f>
        <v>0</v>
      </c>
      <c r="CA151" s="208">
        <f>-NPV('Life Cycle Cost Evaluation'!$M$1,CA67:CA$100)/(1+'Life Cycle Cost Evaluation'!$M$1)^($B66-'Life Cycle Cost Evaluation'!$M$4)</f>
        <v>0</v>
      </c>
      <c r="CB151" s="208">
        <f>-NPV('Life Cycle Cost Evaluation'!$M$1,CB67:CB$100)/(1+'Life Cycle Cost Evaluation'!$M$1)^($B66-'Life Cycle Cost Evaluation'!$M$4)</f>
        <v>0</v>
      </c>
      <c r="CC151" s="208">
        <f>-NPV('Life Cycle Cost Evaluation'!$M$1,CC67:CC$100)/(1+'Life Cycle Cost Evaluation'!$M$1)^($B66-'Life Cycle Cost Evaluation'!$M$4)</f>
        <v>0</v>
      </c>
      <c r="CD151" s="208">
        <f>-NPV('Life Cycle Cost Evaluation'!$M$1,CD67:CD$100)/(1+'Life Cycle Cost Evaluation'!$M$1)^($B66-'Life Cycle Cost Evaluation'!$M$4)</f>
        <v>0</v>
      </c>
      <c r="CE151" s="208">
        <f>-NPV('Life Cycle Cost Evaluation'!$M$1,CE67:CE$100)/(1+'Life Cycle Cost Evaluation'!$M$1)^($B66-'Life Cycle Cost Evaluation'!$M$4)</f>
        <v>0</v>
      </c>
      <c r="CF151" s="208">
        <f>-NPV('Life Cycle Cost Evaluation'!$M$1,CF67:CF$100)/(1+'Life Cycle Cost Evaluation'!$M$1)^($B66-'Life Cycle Cost Evaluation'!$M$4)</f>
        <v>0</v>
      </c>
      <c r="CG151" s="208">
        <f>SUM(D151:AX151)</f>
        <v>0</v>
      </c>
    </row>
    <row r="152" spans="2:85" x14ac:dyDescent="0.2">
      <c r="B152" s="86">
        <f t="shared" si="125"/>
        <v>2074</v>
      </c>
      <c r="C152" s="208"/>
      <c r="D152" s="208">
        <f>-NPV('Life Cycle Cost Evaluation'!$M$1,D68:D$100)/(1+'Life Cycle Cost Evaluation'!$M$1)^($B67-'Life Cycle Cost Evaluation'!$M$4)</f>
        <v>0</v>
      </c>
      <c r="E152" s="208">
        <f>-NPV('Life Cycle Cost Evaluation'!$M$1,E68:E$100)/(1+'Life Cycle Cost Evaluation'!$M$1)^($B67-'Life Cycle Cost Evaluation'!$M$4)</f>
        <v>0</v>
      </c>
      <c r="F152" s="208">
        <f>-NPV('Life Cycle Cost Evaluation'!$M$1,F68:F$100)/(1+'Life Cycle Cost Evaluation'!$M$1)^($B67-'Life Cycle Cost Evaluation'!$M$4)</f>
        <v>0</v>
      </c>
      <c r="G152" s="208">
        <f>-NPV('Life Cycle Cost Evaluation'!$M$1,G68:G$100)/(1+'Life Cycle Cost Evaluation'!$M$1)^($B67-'Life Cycle Cost Evaluation'!$M$4)</f>
        <v>0</v>
      </c>
      <c r="H152" s="208">
        <f>-NPV('Life Cycle Cost Evaluation'!$M$1,H68:H$100)/(1+'Life Cycle Cost Evaluation'!$M$1)^($B67-'Life Cycle Cost Evaluation'!$M$4)</f>
        <v>0</v>
      </c>
      <c r="I152" s="208">
        <f>-NPV('Life Cycle Cost Evaluation'!$M$1,I68:I$100)/(1+'Life Cycle Cost Evaluation'!$M$1)^($B67-'Life Cycle Cost Evaluation'!$M$4)</f>
        <v>0</v>
      </c>
      <c r="J152" s="208">
        <f>-NPV('Life Cycle Cost Evaluation'!$M$1,J68:J$100)/(1+'Life Cycle Cost Evaluation'!$M$1)^($B67-'Life Cycle Cost Evaluation'!$M$4)</f>
        <v>0</v>
      </c>
      <c r="K152" s="208">
        <f>-NPV('Life Cycle Cost Evaluation'!$M$1,K68:K$100)/(1+'Life Cycle Cost Evaluation'!$M$1)^($B67-'Life Cycle Cost Evaluation'!$M$4)</f>
        <v>0</v>
      </c>
      <c r="L152" s="208">
        <f>-NPV('Life Cycle Cost Evaluation'!$M$1,L68:L$100)/(1+'Life Cycle Cost Evaluation'!$M$1)^($B67-'Life Cycle Cost Evaluation'!$M$4)</f>
        <v>0</v>
      </c>
      <c r="M152" s="208">
        <f>-NPV('Life Cycle Cost Evaluation'!$M$1,M68:M$100)/(1+'Life Cycle Cost Evaluation'!$M$1)^($B67-'Life Cycle Cost Evaluation'!$M$4)</f>
        <v>0</v>
      </c>
      <c r="N152" s="208">
        <f>-NPV('Life Cycle Cost Evaluation'!$M$1,N68:N$100)/(1+'Life Cycle Cost Evaluation'!$M$1)^($B67-'Life Cycle Cost Evaluation'!$M$4)</f>
        <v>0</v>
      </c>
      <c r="O152" s="208">
        <f>-NPV('Life Cycle Cost Evaluation'!$M$1,O68:O$100)/(1+'Life Cycle Cost Evaluation'!$M$1)^($B67-'Life Cycle Cost Evaluation'!$M$4)</f>
        <v>0</v>
      </c>
      <c r="P152" s="208">
        <f>-NPV('Life Cycle Cost Evaluation'!$M$1,P68:P$100)/(1+'Life Cycle Cost Evaluation'!$M$1)^($B67-'Life Cycle Cost Evaluation'!$M$4)</f>
        <v>0</v>
      </c>
      <c r="Q152" s="208">
        <f>-NPV('Life Cycle Cost Evaluation'!$M$1,Q68:Q$100)/(1+'Life Cycle Cost Evaluation'!$M$1)^($B67-'Life Cycle Cost Evaluation'!$M$4)</f>
        <v>0</v>
      </c>
      <c r="R152" s="208">
        <f>-NPV('Life Cycle Cost Evaluation'!$M$1,R68:R$100)/(1+'Life Cycle Cost Evaluation'!$M$1)^($B67-'Life Cycle Cost Evaluation'!$M$4)</f>
        <v>0</v>
      </c>
      <c r="S152" s="208">
        <f>-NPV('Life Cycle Cost Evaluation'!$M$1,S68:S$100)/(1+'Life Cycle Cost Evaluation'!$M$1)^($B67-'Life Cycle Cost Evaluation'!$M$4)</f>
        <v>0</v>
      </c>
      <c r="T152" s="208">
        <f>-NPV('Life Cycle Cost Evaluation'!$M$1,T68:T$100)/(1+'Life Cycle Cost Evaluation'!$M$1)^($B67-'Life Cycle Cost Evaluation'!$M$4)</f>
        <v>0</v>
      </c>
      <c r="U152" s="208">
        <f>-NPV('Life Cycle Cost Evaluation'!$M$1,U68:U$100)/(1+'Life Cycle Cost Evaluation'!$M$1)^($B67-'Life Cycle Cost Evaluation'!$M$4)</f>
        <v>0</v>
      </c>
      <c r="V152" s="208">
        <f>-NPV('Life Cycle Cost Evaluation'!$M$1,V68:V$100)/(1+'Life Cycle Cost Evaluation'!$M$1)^($B67-'Life Cycle Cost Evaluation'!$M$4)</f>
        <v>0</v>
      </c>
      <c r="W152" s="208">
        <f>-NPV('Life Cycle Cost Evaluation'!$M$1,W68:W$100)/(1+'Life Cycle Cost Evaluation'!$M$1)^($B67-'Life Cycle Cost Evaluation'!$M$4)</f>
        <v>0</v>
      </c>
      <c r="X152" s="208">
        <f>-NPV('Life Cycle Cost Evaluation'!$M$1,X68:X$100)/(1+'Life Cycle Cost Evaluation'!$M$1)^($B67-'Life Cycle Cost Evaluation'!$M$4)</f>
        <v>0</v>
      </c>
      <c r="Y152" s="208">
        <f>-NPV('Life Cycle Cost Evaluation'!$M$1,Y68:Y$100)/(1+'Life Cycle Cost Evaluation'!$M$1)^($B67-'Life Cycle Cost Evaluation'!$M$4)</f>
        <v>0</v>
      </c>
      <c r="Z152" s="208">
        <f>-NPV('Life Cycle Cost Evaluation'!$M$1,Z68:Z$100)/(1+'Life Cycle Cost Evaluation'!$M$1)^($B67-'Life Cycle Cost Evaluation'!$M$4)</f>
        <v>0</v>
      </c>
      <c r="AA152" s="208">
        <f>-NPV('Life Cycle Cost Evaluation'!$M$1,AA68:AA$100)/(1+'Life Cycle Cost Evaluation'!$M$1)^($B67-'Life Cycle Cost Evaluation'!$M$4)</f>
        <v>0</v>
      </c>
      <c r="AB152" s="208">
        <f>-NPV('Life Cycle Cost Evaluation'!$M$1,AB68:AB$100)/(1+'Life Cycle Cost Evaluation'!$M$1)^($B67-'Life Cycle Cost Evaluation'!$M$4)</f>
        <v>0</v>
      </c>
      <c r="AC152" s="208">
        <f>-NPV('Life Cycle Cost Evaluation'!$M$1,AC68:AC$100)/(1+'Life Cycle Cost Evaluation'!$M$1)^($B67-'Life Cycle Cost Evaluation'!$M$4)</f>
        <v>0</v>
      </c>
      <c r="AD152" s="208">
        <f>-NPV('Life Cycle Cost Evaluation'!$M$1,AD68:AD$100)/(1+'Life Cycle Cost Evaluation'!$M$1)^($B67-'Life Cycle Cost Evaluation'!$M$4)</f>
        <v>0</v>
      </c>
      <c r="AE152" s="208">
        <f>-NPV('Life Cycle Cost Evaluation'!$M$1,AE68:AE$100)/(1+'Life Cycle Cost Evaluation'!$M$1)^($B67-'Life Cycle Cost Evaluation'!$M$4)</f>
        <v>0</v>
      </c>
      <c r="AF152" s="208">
        <f>-NPV('Life Cycle Cost Evaluation'!$M$1,AF68:AF$100)/(1+'Life Cycle Cost Evaluation'!$M$1)^($B67-'Life Cycle Cost Evaluation'!$M$4)</f>
        <v>0</v>
      </c>
      <c r="AG152" s="208">
        <f>-NPV('Life Cycle Cost Evaluation'!$M$1,AG68:AG$100)/(1+'Life Cycle Cost Evaluation'!$M$1)^($B67-'Life Cycle Cost Evaluation'!$M$4)</f>
        <v>0</v>
      </c>
      <c r="AH152" s="208">
        <f>-NPV('Life Cycle Cost Evaluation'!$M$1,AH68:AH$100)/(1+'Life Cycle Cost Evaluation'!$M$1)^($B67-'Life Cycle Cost Evaluation'!$M$4)</f>
        <v>0</v>
      </c>
      <c r="AI152" s="208">
        <f>-NPV('Life Cycle Cost Evaluation'!$M$1,AI68:AI$100)/(1+'Life Cycle Cost Evaluation'!$M$1)^($B67-'Life Cycle Cost Evaluation'!$M$4)</f>
        <v>0</v>
      </c>
      <c r="AJ152" s="208">
        <f>-NPV('Life Cycle Cost Evaluation'!$M$1,AJ68:AJ$100)/(1+'Life Cycle Cost Evaluation'!$M$1)^($B67-'Life Cycle Cost Evaluation'!$M$4)</f>
        <v>0</v>
      </c>
      <c r="AK152" s="208">
        <f>-NPV('Life Cycle Cost Evaluation'!$M$1,AK68:AK$100)/(1+'Life Cycle Cost Evaluation'!$M$1)^($B67-'Life Cycle Cost Evaluation'!$M$4)</f>
        <v>0</v>
      </c>
      <c r="AL152" s="208">
        <f>-NPV('Life Cycle Cost Evaluation'!$M$1,AL68:AL$100)/(1+'Life Cycle Cost Evaluation'!$M$1)^($B67-'Life Cycle Cost Evaluation'!$M$4)</f>
        <v>0</v>
      </c>
      <c r="AM152" s="208">
        <f>-NPV('Life Cycle Cost Evaluation'!$M$1,AM68:AM$100)/(1+'Life Cycle Cost Evaluation'!$M$1)^($B67-'Life Cycle Cost Evaluation'!$M$4)</f>
        <v>0</v>
      </c>
      <c r="AN152" s="208">
        <f>-NPV('Life Cycle Cost Evaluation'!$M$1,AN68:AN$100)/(1+'Life Cycle Cost Evaluation'!$M$1)^($B67-'Life Cycle Cost Evaluation'!$M$4)</f>
        <v>0</v>
      </c>
      <c r="AO152" s="208">
        <f>-NPV('Life Cycle Cost Evaluation'!$M$1,AO68:AO$100)/(1+'Life Cycle Cost Evaluation'!$M$1)^($B67-'Life Cycle Cost Evaluation'!$M$4)</f>
        <v>0</v>
      </c>
      <c r="AP152" s="208">
        <f>-NPV('Life Cycle Cost Evaluation'!$M$1,AP68:AP$100)/(1+'Life Cycle Cost Evaluation'!$M$1)^($B67-'Life Cycle Cost Evaluation'!$M$4)</f>
        <v>0</v>
      </c>
      <c r="AQ152" s="208">
        <f>-NPV('Life Cycle Cost Evaluation'!$M$1,AQ68:AQ$100)/(1+'Life Cycle Cost Evaluation'!$M$1)^($B67-'Life Cycle Cost Evaluation'!$M$4)</f>
        <v>0</v>
      </c>
      <c r="AR152" s="208">
        <f>-NPV('Life Cycle Cost Evaluation'!$M$1,AR68:AR$100)/(1+'Life Cycle Cost Evaluation'!$M$1)^($B67-'Life Cycle Cost Evaluation'!$M$4)</f>
        <v>0</v>
      </c>
      <c r="AS152" s="208">
        <f>-NPV('Life Cycle Cost Evaluation'!$M$1,AS68:AS$100)/(1+'Life Cycle Cost Evaluation'!$M$1)^($B67-'Life Cycle Cost Evaluation'!$M$4)</f>
        <v>0</v>
      </c>
      <c r="AT152" s="208">
        <f>-NPV('Life Cycle Cost Evaluation'!$M$1,AT68:AT$100)/(1+'Life Cycle Cost Evaluation'!$M$1)^($B67-'Life Cycle Cost Evaluation'!$M$4)</f>
        <v>0</v>
      </c>
      <c r="AU152" s="208">
        <f>-NPV('Life Cycle Cost Evaluation'!$M$1,AU68:AU$100)/(1+'Life Cycle Cost Evaluation'!$M$1)^($B67-'Life Cycle Cost Evaluation'!$M$4)</f>
        <v>0</v>
      </c>
      <c r="AV152" s="208">
        <f>-NPV('Life Cycle Cost Evaluation'!$M$1,AV68:AV$100)/(1+'Life Cycle Cost Evaluation'!$M$1)^($B67-'Life Cycle Cost Evaluation'!$M$4)</f>
        <v>0</v>
      </c>
      <c r="AW152" s="208">
        <f>-NPV('Life Cycle Cost Evaluation'!$M$1,AW68:AW$100)/(1+'Life Cycle Cost Evaluation'!$M$1)^($B67-'Life Cycle Cost Evaluation'!$M$4)</f>
        <v>0</v>
      </c>
      <c r="AX152" s="208">
        <f>-NPV('Life Cycle Cost Evaluation'!$M$1,AX68:AX$100)/(1+'Life Cycle Cost Evaluation'!$M$1)^($B67-'Life Cycle Cost Evaluation'!$M$4)</f>
        <v>0</v>
      </c>
      <c r="AY152" s="208">
        <f>-NPV('Life Cycle Cost Evaluation'!$M$1,AY68:AY$100)/(1+'Life Cycle Cost Evaluation'!$M$1)^($B67-'Life Cycle Cost Evaluation'!$M$4)</f>
        <v>0</v>
      </c>
      <c r="AZ152" s="208">
        <f>-NPV('Life Cycle Cost Evaluation'!$M$1,AZ68:AZ$100)/(1+'Life Cycle Cost Evaluation'!$M$1)^($B67-'Life Cycle Cost Evaluation'!$M$4)</f>
        <v>0</v>
      </c>
      <c r="BA152" s="208">
        <f>-NPV('Life Cycle Cost Evaluation'!$M$1,BA68:BA$100)/(1+'Life Cycle Cost Evaluation'!$M$1)^($B67-'Life Cycle Cost Evaluation'!$M$4)</f>
        <v>0</v>
      </c>
      <c r="BB152" s="208">
        <f>-NPV('Life Cycle Cost Evaluation'!$M$1,BB68:BB$100)/(1+'Life Cycle Cost Evaluation'!$M$1)^($B67-'Life Cycle Cost Evaluation'!$M$4)</f>
        <v>0</v>
      </c>
      <c r="BC152" s="208">
        <f>-NPV('Life Cycle Cost Evaluation'!$M$1,BC68:BC$100)/(1+'Life Cycle Cost Evaluation'!$M$1)^($B67-'Life Cycle Cost Evaluation'!$M$4)</f>
        <v>0</v>
      </c>
      <c r="BD152" s="208">
        <f>-NPV('Life Cycle Cost Evaluation'!$M$1,BD68:BD$100)/(1+'Life Cycle Cost Evaluation'!$M$1)^($B67-'Life Cycle Cost Evaluation'!$M$4)</f>
        <v>0</v>
      </c>
      <c r="BE152" s="208">
        <f>-NPV('Life Cycle Cost Evaluation'!$M$1,BE68:BE$100)/(1+'Life Cycle Cost Evaluation'!$M$1)^($B67-'Life Cycle Cost Evaluation'!$M$4)</f>
        <v>0</v>
      </c>
      <c r="BF152" s="208">
        <f>-NPV('Life Cycle Cost Evaluation'!$M$1,BF68:BF$100)/(1+'Life Cycle Cost Evaluation'!$M$1)^($B67-'Life Cycle Cost Evaluation'!$M$4)</f>
        <v>0</v>
      </c>
      <c r="BG152" s="208">
        <f>-NPV('Life Cycle Cost Evaluation'!$M$1,BG68:BG$100)/(1+'Life Cycle Cost Evaluation'!$M$1)^($B67-'Life Cycle Cost Evaluation'!$M$4)</f>
        <v>0</v>
      </c>
      <c r="BH152" s="208">
        <f>-NPV('Life Cycle Cost Evaluation'!$M$1,BH68:BH$100)/(1+'Life Cycle Cost Evaluation'!$M$1)^($B67-'Life Cycle Cost Evaluation'!$M$4)</f>
        <v>0</v>
      </c>
      <c r="BI152" s="208">
        <f>-NPV('Life Cycle Cost Evaluation'!$M$1,BI68:BI$100)/(1+'Life Cycle Cost Evaluation'!$M$1)^($B67-'Life Cycle Cost Evaluation'!$M$4)</f>
        <v>0</v>
      </c>
      <c r="BJ152" s="208">
        <f>-NPV('Life Cycle Cost Evaluation'!$M$1,BJ68:BJ$100)/(1+'Life Cycle Cost Evaluation'!$M$1)^($B67-'Life Cycle Cost Evaluation'!$M$4)</f>
        <v>0</v>
      </c>
      <c r="BK152" s="208">
        <f>-NPV('Life Cycle Cost Evaluation'!$M$1,BK68:BK$100)/(1+'Life Cycle Cost Evaluation'!$M$1)^($B67-'Life Cycle Cost Evaluation'!$M$4)</f>
        <v>0</v>
      </c>
      <c r="BL152" s="208">
        <f>-NPV('Life Cycle Cost Evaluation'!$M$1,BL68:BL$100)/(1+'Life Cycle Cost Evaluation'!$M$1)^($B67-'Life Cycle Cost Evaluation'!$M$4)</f>
        <v>0</v>
      </c>
      <c r="BM152" s="208">
        <f>-NPV('Life Cycle Cost Evaluation'!$M$1,BM68:BM$100)/(1+'Life Cycle Cost Evaluation'!$M$1)^($B67-'Life Cycle Cost Evaluation'!$M$4)</f>
        <v>0</v>
      </c>
      <c r="BN152" s="208">
        <f>-NPV('Life Cycle Cost Evaluation'!$M$1,BN68:BN$100)/(1+'Life Cycle Cost Evaluation'!$M$1)^($B67-'Life Cycle Cost Evaluation'!$M$4)</f>
        <v>0</v>
      </c>
      <c r="BO152" s="208">
        <f>-NPV('Life Cycle Cost Evaluation'!$M$1,BO68:BO$100)/(1+'Life Cycle Cost Evaluation'!$M$1)^($B67-'Life Cycle Cost Evaluation'!$M$4)</f>
        <v>0</v>
      </c>
      <c r="BP152" s="208">
        <f>-NPV('Life Cycle Cost Evaluation'!$M$1,BP68:BP$100)/(1+'Life Cycle Cost Evaluation'!$M$1)^($B67-'Life Cycle Cost Evaluation'!$M$4)</f>
        <v>0</v>
      </c>
      <c r="BQ152" s="208">
        <f>-NPV('Life Cycle Cost Evaluation'!$M$1,BQ68:BQ$100)/(1+'Life Cycle Cost Evaluation'!$M$1)^($B67-'Life Cycle Cost Evaluation'!$M$4)</f>
        <v>0</v>
      </c>
      <c r="BR152" s="208">
        <f>-NPV('Life Cycle Cost Evaluation'!$M$1,BR68:BR$100)/(1+'Life Cycle Cost Evaluation'!$M$1)^($B67-'Life Cycle Cost Evaluation'!$M$4)</f>
        <v>0</v>
      </c>
      <c r="BS152" s="208">
        <f>-NPV('Life Cycle Cost Evaluation'!$M$1,BS68:BS$100)/(1+'Life Cycle Cost Evaluation'!$M$1)^($B67-'Life Cycle Cost Evaluation'!$M$4)</f>
        <v>0</v>
      </c>
      <c r="BT152" s="208">
        <f>-NPV('Life Cycle Cost Evaluation'!$M$1,BT68:BT$100)/(1+'Life Cycle Cost Evaluation'!$M$1)^($B67-'Life Cycle Cost Evaluation'!$M$4)</f>
        <v>0</v>
      </c>
      <c r="BU152" s="208">
        <f>-NPV('Life Cycle Cost Evaluation'!$M$1,BU68:BU$100)/(1+'Life Cycle Cost Evaluation'!$M$1)^($B67-'Life Cycle Cost Evaluation'!$M$4)</f>
        <v>0</v>
      </c>
      <c r="BV152" s="208">
        <f>-NPV('Life Cycle Cost Evaluation'!$M$1,BV68:BV$100)/(1+'Life Cycle Cost Evaluation'!$M$1)^($B67-'Life Cycle Cost Evaluation'!$M$4)</f>
        <v>0</v>
      </c>
      <c r="BW152" s="208">
        <f>-NPV('Life Cycle Cost Evaluation'!$M$1,BW68:BW$100)/(1+'Life Cycle Cost Evaluation'!$M$1)^($B67-'Life Cycle Cost Evaluation'!$M$4)</f>
        <v>0</v>
      </c>
      <c r="BX152" s="208">
        <f>-NPV('Life Cycle Cost Evaluation'!$M$1,BX68:BX$100)/(1+'Life Cycle Cost Evaluation'!$M$1)^($B67-'Life Cycle Cost Evaluation'!$M$4)</f>
        <v>0</v>
      </c>
      <c r="BY152" s="208">
        <f>-NPV('Life Cycle Cost Evaluation'!$M$1,BY68:BY$100)/(1+'Life Cycle Cost Evaluation'!$M$1)^($B67-'Life Cycle Cost Evaluation'!$M$4)</f>
        <v>0</v>
      </c>
      <c r="BZ152" s="208">
        <f>-NPV('Life Cycle Cost Evaluation'!$M$1,BZ68:BZ$100)/(1+'Life Cycle Cost Evaluation'!$M$1)^($B67-'Life Cycle Cost Evaluation'!$M$4)</f>
        <v>0</v>
      </c>
      <c r="CA152" s="208">
        <f>-NPV('Life Cycle Cost Evaluation'!$M$1,CA68:CA$100)/(1+'Life Cycle Cost Evaluation'!$M$1)^($B67-'Life Cycle Cost Evaluation'!$M$4)</f>
        <v>0</v>
      </c>
      <c r="CB152" s="208">
        <f>-NPV('Life Cycle Cost Evaluation'!$M$1,CB68:CB$100)/(1+'Life Cycle Cost Evaluation'!$M$1)^($B67-'Life Cycle Cost Evaluation'!$M$4)</f>
        <v>0</v>
      </c>
      <c r="CC152" s="208">
        <f>-NPV('Life Cycle Cost Evaluation'!$M$1,CC68:CC$100)/(1+'Life Cycle Cost Evaluation'!$M$1)^($B67-'Life Cycle Cost Evaluation'!$M$4)</f>
        <v>0</v>
      </c>
      <c r="CD152" s="208">
        <f>-NPV('Life Cycle Cost Evaluation'!$M$1,CD68:CD$100)/(1+'Life Cycle Cost Evaluation'!$M$1)^($B67-'Life Cycle Cost Evaluation'!$M$4)</f>
        <v>0</v>
      </c>
      <c r="CE152" s="208">
        <f>-NPV('Life Cycle Cost Evaluation'!$M$1,CE68:CE$100)/(1+'Life Cycle Cost Evaluation'!$M$1)^($B67-'Life Cycle Cost Evaluation'!$M$4)</f>
        <v>0</v>
      </c>
      <c r="CF152" s="208">
        <f>-NPV('Life Cycle Cost Evaluation'!$M$1,CF68:CF$100)/(1+'Life Cycle Cost Evaluation'!$M$1)^($B67-'Life Cycle Cost Evaluation'!$M$4)</f>
        <v>0</v>
      </c>
      <c r="CG152" s="208">
        <f>SUM(D152:AY152)</f>
        <v>0</v>
      </c>
    </row>
    <row r="153" spans="2:85" x14ac:dyDescent="0.2">
      <c r="B153" s="86">
        <f t="shared" si="125"/>
        <v>2075</v>
      </c>
      <c r="C153" s="208"/>
      <c r="D153" s="208">
        <f>-NPV('Life Cycle Cost Evaluation'!$M$1,D69:D$100)/(1+'Life Cycle Cost Evaluation'!$M$1)^($B68-'Life Cycle Cost Evaluation'!$M$4)</f>
        <v>0</v>
      </c>
      <c r="E153" s="208">
        <f>-NPV('Life Cycle Cost Evaluation'!$M$1,E69:E$100)/(1+'Life Cycle Cost Evaluation'!$M$1)^($B68-'Life Cycle Cost Evaluation'!$M$4)</f>
        <v>0</v>
      </c>
      <c r="F153" s="208">
        <f>-NPV('Life Cycle Cost Evaluation'!$M$1,F69:F$100)/(1+'Life Cycle Cost Evaluation'!$M$1)^($B68-'Life Cycle Cost Evaluation'!$M$4)</f>
        <v>0</v>
      </c>
      <c r="G153" s="208">
        <f>-NPV('Life Cycle Cost Evaluation'!$M$1,G69:G$100)/(1+'Life Cycle Cost Evaluation'!$M$1)^($B68-'Life Cycle Cost Evaluation'!$M$4)</f>
        <v>0</v>
      </c>
      <c r="H153" s="208">
        <f>-NPV('Life Cycle Cost Evaluation'!$M$1,H69:H$100)/(1+'Life Cycle Cost Evaluation'!$M$1)^($B68-'Life Cycle Cost Evaluation'!$M$4)</f>
        <v>0</v>
      </c>
      <c r="I153" s="208">
        <f>-NPV('Life Cycle Cost Evaluation'!$M$1,I69:I$100)/(1+'Life Cycle Cost Evaluation'!$M$1)^($B68-'Life Cycle Cost Evaluation'!$M$4)</f>
        <v>0</v>
      </c>
      <c r="J153" s="208">
        <f>-NPV('Life Cycle Cost Evaluation'!$M$1,J69:J$100)/(1+'Life Cycle Cost Evaluation'!$M$1)^($B68-'Life Cycle Cost Evaluation'!$M$4)</f>
        <v>0</v>
      </c>
      <c r="K153" s="208">
        <f>-NPV('Life Cycle Cost Evaluation'!$M$1,K69:K$100)/(1+'Life Cycle Cost Evaluation'!$M$1)^($B68-'Life Cycle Cost Evaluation'!$M$4)</f>
        <v>0</v>
      </c>
      <c r="L153" s="208">
        <f>-NPV('Life Cycle Cost Evaluation'!$M$1,L69:L$100)/(1+'Life Cycle Cost Evaluation'!$M$1)^($B68-'Life Cycle Cost Evaluation'!$M$4)</f>
        <v>0</v>
      </c>
      <c r="M153" s="208">
        <f>-NPV('Life Cycle Cost Evaluation'!$M$1,M69:M$100)/(1+'Life Cycle Cost Evaluation'!$M$1)^($B68-'Life Cycle Cost Evaluation'!$M$4)</f>
        <v>0</v>
      </c>
      <c r="N153" s="208">
        <f>-NPV('Life Cycle Cost Evaluation'!$M$1,N69:N$100)/(1+'Life Cycle Cost Evaluation'!$M$1)^($B68-'Life Cycle Cost Evaluation'!$M$4)</f>
        <v>0</v>
      </c>
      <c r="O153" s="208">
        <f>-NPV('Life Cycle Cost Evaluation'!$M$1,O69:O$100)/(1+'Life Cycle Cost Evaluation'!$M$1)^($B68-'Life Cycle Cost Evaluation'!$M$4)</f>
        <v>0</v>
      </c>
      <c r="P153" s="208">
        <f>-NPV('Life Cycle Cost Evaluation'!$M$1,P69:P$100)/(1+'Life Cycle Cost Evaluation'!$M$1)^($B68-'Life Cycle Cost Evaluation'!$M$4)</f>
        <v>0</v>
      </c>
      <c r="Q153" s="208">
        <f>-NPV('Life Cycle Cost Evaluation'!$M$1,Q69:Q$100)/(1+'Life Cycle Cost Evaluation'!$M$1)^($B68-'Life Cycle Cost Evaluation'!$M$4)</f>
        <v>0</v>
      </c>
      <c r="R153" s="208">
        <f>-NPV('Life Cycle Cost Evaluation'!$M$1,R69:R$100)/(1+'Life Cycle Cost Evaluation'!$M$1)^($B68-'Life Cycle Cost Evaluation'!$M$4)</f>
        <v>0</v>
      </c>
      <c r="S153" s="208">
        <f>-NPV('Life Cycle Cost Evaluation'!$M$1,S69:S$100)/(1+'Life Cycle Cost Evaluation'!$M$1)^($B68-'Life Cycle Cost Evaluation'!$M$4)</f>
        <v>0</v>
      </c>
      <c r="T153" s="208">
        <f>-NPV('Life Cycle Cost Evaluation'!$M$1,T69:T$100)/(1+'Life Cycle Cost Evaluation'!$M$1)^($B68-'Life Cycle Cost Evaluation'!$M$4)</f>
        <v>0</v>
      </c>
      <c r="U153" s="208">
        <f>-NPV('Life Cycle Cost Evaluation'!$M$1,U69:U$100)/(1+'Life Cycle Cost Evaluation'!$M$1)^($B68-'Life Cycle Cost Evaluation'!$M$4)</f>
        <v>0</v>
      </c>
      <c r="V153" s="208">
        <f>-NPV('Life Cycle Cost Evaluation'!$M$1,V69:V$100)/(1+'Life Cycle Cost Evaluation'!$M$1)^($B68-'Life Cycle Cost Evaluation'!$M$4)</f>
        <v>0</v>
      </c>
      <c r="W153" s="208">
        <f>-NPV('Life Cycle Cost Evaluation'!$M$1,W69:W$100)/(1+'Life Cycle Cost Evaluation'!$M$1)^($B68-'Life Cycle Cost Evaluation'!$M$4)</f>
        <v>0</v>
      </c>
      <c r="X153" s="208">
        <f>-NPV('Life Cycle Cost Evaluation'!$M$1,X69:X$100)/(1+'Life Cycle Cost Evaluation'!$M$1)^($B68-'Life Cycle Cost Evaluation'!$M$4)</f>
        <v>0</v>
      </c>
      <c r="Y153" s="208">
        <f>-NPV('Life Cycle Cost Evaluation'!$M$1,Y69:Y$100)/(1+'Life Cycle Cost Evaluation'!$M$1)^($B68-'Life Cycle Cost Evaluation'!$M$4)</f>
        <v>0</v>
      </c>
      <c r="Z153" s="208">
        <f>-NPV('Life Cycle Cost Evaluation'!$M$1,Z69:Z$100)/(1+'Life Cycle Cost Evaluation'!$M$1)^($B68-'Life Cycle Cost Evaluation'!$M$4)</f>
        <v>0</v>
      </c>
      <c r="AA153" s="208">
        <f>-NPV('Life Cycle Cost Evaluation'!$M$1,AA69:AA$100)/(1+'Life Cycle Cost Evaluation'!$M$1)^($B68-'Life Cycle Cost Evaluation'!$M$4)</f>
        <v>0</v>
      </c>
      <c r="AB153" s="208">
        <f>-NPV('Life Cycle Cost Evaluation'!$M$1,AB69:AB$100)/(1+'Life Cycle Cost Evaluation'!$M$1)^($B68-'Life Cycle Cost Evaluation'!$M$4)</f>
        <v>0</v>
      </c>
      <c r="AC153" s="208">
        <f>-NPV('Life Cycle Cost Evaluation'!$M$1,AC69:AC$100)/(1+'Life Cycle Cost Evaluation'!$M$1)^($B68-'Life Cycle Cost Evaluation'!$M$4)</f>
        <v>0</v>
      </c>
      <c r="AD153" s="208">
        <f>-NPV('Life Cycle Cost Evaluation'!$M$1,AD69:AD$100)/(1+'Life Cycle Cost Evaluation'!$M$1)^($B68-'Life Cycle Cost Evaluation'!$M$4)</f>
        <v>0</v>
      </c>
      <c r="AE153" s="208">
        <f>-NPV('Life Cycle Cost Evaluation'!$M$1,AE69:AE$100)/(1+'Life Cycle Cost Evaluation'!$M$1)^($B68-'Life Cycle Cost Evaluation'!$M$4)</f>
        <v>0</v>
      </c>
      <c r="AF153" s="208">
        <f>-NPV('Life Cycle Cost Evaluation'!$M$1,AF69:AF$100)/(1+'Life Cycle Cost Evaluation'!$M$1)^($B68-'Life Cycle Cost Evaluation'!$M$4)</f>
        <v>0</v>
      </c>
      <c r="AG153" s="208">
        <f>-NPV('Life Cycle Cost Evaluation'!$M$1,AG69:AG$100)/(1+'Life Cycle Cost Evaluation'!$M$1)^($B68-'Life Cycle Cost Evaluation'!$M$4)</f>
        <v>0</v>
      </c>
      <c r="AH153" s="208">
        <f>-NPV('Life Cycle Cost Evaluation'!$M$1,AH69:AH$100)/(1+'Life Cycle Cost Evaluation'!$M$1)^($B68-'Life Cycle Cost Evaluation'!$M$4)</f>
        <v>0</v>
      </c>
      <c r="AI153" s="208">
        <f>-NPV('Life Cycle Cost Evaluation'!$M$1,AI69:AI$100)/(1+'Life Cycle Cost Evaluation'!$M$1)^($B68-'Life Cycle Cost Evaluation'!$M$4)</f>
        <v>0</v>
      </c>
      <c r="AJ153" s="208">
        <f>-NPV('Life Cycle Cost Evaluation'!$M$1,AJ69:AJ$100)/(1+'Life Cycle Cost Evaluation'!$M$1)^($B68-'Life Cycle Cost Evaluation'!$M$4)</f>
        <v>0</v>
      </c>
      <c r="AK153" s="208">
        <f>-NPV('Life Cycle Cost Evaluation'!$M$1,AK69:AK$100)/(1+'Life Cycle Cost Evaluation'!$M$1)^($B68-'Life Cycle Cost Evaluation'!$M$4)</f>
        <v>0</v>
      </c>
      <c r="AL153" s="208">
        <f>-NPV('Life Cycle Cost Evaluation'!$M$1,AL69:AL$100)/(1+'Life Cycle Cost Evaluation'!$M$1)^($B68-'Life Cycle Cost Evaluation'!$M$4)</f>
        <v>0</v>
      </c>
      <c r="AM153" s="208">
        <f>-NPV('Life Cycle Cost Evaluation'!$M$1,AM69:AM$100)/(1+'Life Cycle Cost Evaluation'!$M$1)^($B68-'Life Cycle Cost Evaluation'!$M$4)</f>
        <v>0</v>
      </c>
      <c r="AN153" s="208">
        <f>-NPV('Life Cycle Cost Evaluation'!$M$1,AN69:AN$100)/(1+'Life Cycle Cost Evaluation'!$M$1)^($B68-'Life Cycle Cost Evaluation'!$M$4)</f>
        <v>0</v>
      </c>
      <c r="AO153" s="208">
        <f>-NPV('Life Cycle Cost Evaluation'!$M$1,AO69:AO$100)/(1+'Life Cycle Cost Evaluation'!$M$1)^($B68-'Life Cycle Cost Evaluation'!$M$4)</f>
        <v>0</v>
      </c>
      <c r="AP153" s="208">
        <f>-NPV('Life Cycle Cost Evaluation'!$M$1,AP69:AP$100)/(1+'Life Cycle Cost Evaluation'!$M$1)^($B68-'Life Cycle Cost Evaluation'!$M$4)</f>
        <v>0</v>
      </c>
      <c r="AQ153" s="208">
        <f>-NPV('Life Cycle Cost Evaluation'!$M$1,AQ69:AQ$100)/(1+'Life Cycle Cost Evaluation'!$M$1)^($B68-'Life Cycle Cost Evaluation'!$M$4)</f>
        <v>0</v>
      </c>
      <c r="AR153" s="208">
        <f>-NPV('Life Cycle Cost Evaluation'!$M$1,AR69:AR$100)/(1+'Life Cycle Cost Evaluation'!$M$1)^($B68-'Life Cycle Cost Evaluation'!$M$4)</f>
        <v>0</v>
      </c>
      <c r="AS153" s="208">
        <f>-NPV('Life Cycle Cost Evaluation'!$M$1,AS69:AS$100)/(1+'Life Cycle Cost Evaluation'!$M$1)^($B68-'Life Cycle Cost Evaluation'!$M$4)</f>
        <v>0</v>
      </c>
      <c r="AT153" s="208">
        <f>-NPV('Life Cycle Cost Evaluation'!$M$1,AT69:AT$100)/(1+'Life Cycle Cost Evaluation'!$M$1)^($B68-'Life Cycle Cost Evaluation'!$M$4)</f>
        <v>0</v>
      </c>
      <c r="AU153" s="208">
        <f>-NPV('Life Cycle Cost Evaluation'!$M$1,AU69:AU$100)/(1+'Life Cycle Cost Evaluation'!$M$1)^($B68-'Life Cycle Cost Evaluation'!$M$4)</f>
        <v>0</v>
      </c>
      <c r="AV153" s="208">
        <f>-NPV('Life Cycle Cost Evaluation'!$M$1,AV69:AV$100)/(1+'Life Cycle Cost Evaluation'!$M$1)^($B68-'Life Cycle Cost Evaluation'!$M$4)</f>
        <v>0</v>
      </c>
      <c r="AW153" s="208">
        <f>-NPV('Life Cycle Cost Evaluation'!$M$1,AW69:AW$100)/(1+'Life Cycle Cost Evaluation'!$M$1)^($B68-'Life Cycle Cost Evaluation'!$M$4)</f>
        <v>0</v>
      </c>
      <c r="AX153" s="208">
        <f>-NPV('Life Cycle Cost Evaluation'!$M$1,AX69:AX$100)/(1+'Life Cycle Cost Evaluation'!$M$1)^($B68-'Life Cycle Cost Evaluation'!$M$4)</f>
        <v>0</v>
      </c>
      <c r="AY153" s="208">
        <f>-NPV('Life Cycle Cost Evaluation'!$M$1,AY69:AY$100)/(1+'Life Cycle Cost Evaluation'!$M$1)^($B68-'Life Cycle Cost Evaluation'!$M$4)</f>
        <v>0</v>
      </c>
      <c r="AZ153" s="208">
        <f>-NPV('Life Cycle Cost Evaluation'!$M$1,AZ69:AZ$100)/(1+'Life Cycle Cost Evaluation'!$M$1)^($B68-'Life Cycle Cost Evaluation'!$M$4)</f>
        <v>0</v>
      </c>
      <c r="BA153" s="208">
        <f>-NPV('Life Cycle Cost Evaluation'!$M$1,BA69:BA$100)/(1+'Life Cycle Cost Evaluation'!$M$1)^($B68-'Life Cycle Cost Evaluation'!$M$4)</f>
        <v>0</v>
      </c>
      <c r="BB153" s="208">
        <f>-NPV('Life Cycle Cost Evaluation'!$M$1,BB69:BB$100)/(1+'Life Cycle Cost Evaluation'!$M$1)^($B68-'Life Cycle Cost Evaluation'!$M$4)</f>
        <v>0</v>
      </c>
      <c r="BC153" s="208">
        <f>-NPV('Life Cycle Cost Evaluation'!$M$1,BC69:BC$100)/(1+'Life Cycle Cost Evaluation'!$M$1)^($B68-'Life Cycle Cost Evaluation'!$M$4)</f>
        <v>0</v>
      </c>
      <c r="BD153" s="208">
        <f>-NPV('Life Cycle Cost Evaluation'!$M$1,BD69:BD$100)/(1+'Life Cycle Cost Evaluation'!$M$1)^($B68-'Life Cycle Cost Evaluation'!$M$4)</f>
        <v>0</v>
      </c>
      <c r="BE153" s="208">
        <f>-NPV('Life Cycle Cost Evaluation'!$M$1,BE69:BE$100)/(1+'Life Cycle Cost Evaluation'!$M$1)^($B68-'Life Cycle Cost Evaluation'!$M$4)</f>
        <v>0</v>
      </c>
      <c r="BF153" s="208">
        <f>-NPV('Life Cycle Cost Evaluation'!$M$1,BF69:BF$100)/(1+'Life Cycle Cost Evaluation'!$M$1)^($B68-'Life Cycle Cost Evaluation'!$M$4)</f>
        <v>0</v>
      </c>
      <c r="BG153" s="208">
        <f>-NPV('Life Cycle Cost Evaluation'!$M$1,BG69:BG$100)/(1+'Life Cycle Cost Evaluation'!$M$1)^($B68-'Life Cycle Cost Evaluation'!$M$4)</f>
        <v>0</v>
      </c>
      <c r="BH153" s="208">
        <f>-NPV('Life Cycle Cost Evaluation'!$M$1,BH69:BH$100)/(1+'Life Cycle Cost Evaluation'!$M$1)^($B68-'Life Cycle Cost Evaluation'!$M$4)</f>
        <v>0</v>
      </c>
      <c r="BI153" s="208">
        <f>-NPV('Life Cycle Cost Evaluation'!$M$1,BI69:BI$100)/(1+'Life Cycle Cost Evaluation'!$M$1)^($B68-'Life Cycle Cost Evaluation'!$M$4)</f>
        <v>0</v>
      </c>
      <c r="BJ153" s="208">
        <f>-NPV('Life Cycle Cost Evaluation'!$M$1,BJ69:BJ$100)/(1+'Life Cycle Cost Evaluation'!$M$1)^($B68-'Life Cycle Cost Evaluation'!$M$4)</f>
        <v>0</v>
      </c>
      <c r="BK153" s="208">
        <f>-NPV('Life Cycle Cost Evaluation'!$M$1,BK69:BK$100)/(1+'Life Cycle Cost Evaluation'!$M$1)^($B68-'Life Cycle Cost Evaluation'!$M$4)</f>
        <v>0</v>
      </c>
      <c r="BL153" s="208">
        <f>-NPV('Life Cycle Cost Evaluation'!$M$1,BL69:BL$100)/(1+'Life Cycle Cost Evaluation'!$M$1)^($B68-'Life Cycle Cost Evaluation'!$M$4)</f>
        <v>0</v>
      </c>
      <c r="BM153" s="208">
        <f>-NPV('Life Cycle Cost Evaluation'!$M$1,BM69:BM$100)/(1+'Life Cycle Cost Evaluation'!$M$1)^($B68-'Life Cycle Cost Evaluation'!$M$4)</f>
        <v>0</v>
      </c>
      <c r="BN153" s="208">
        <f>-NPV('Life Cycle Cost Evaluation'!$M$1,BN69:BN$100)/(1+'Life Cycle Cost Evaluation'!$M$1)^($B68-'Life Cycle Cost Evaluation'!$M$4)</f>
        <v>0</v>
      </c>
      <c r="BO153" s="208">
        <f>-NPV('Life Cycle Cost Evaluation'!$M$1,BO69:BO$100)/(1+'Life Cycle Cost Evaluation'!$M$1)^($B68-'Life Cycle Cost Evaluation'!$M$4)</f>
        <v>0</v>
      </c>
      <c r="BP153" s="208">
        <f>-NPV('Life Cycle Cost Evaluation'!$M$1,BP69:BP$100)/(1+'Life Cycle Cost Evaluation'!$M$1)^($B68-'Life Cycle Cost Evaluation'!$M$4)</f>
        <v>0</v>
      </c>
      <c r="BQ153" s="208">
        <f>-NPV('Life Cycle Cost Evaluation'!$M$1,BQ69:BQ$100)/(1+'Life Cycle Cost Evaluation'!$M$1)^($B68-'Life Cycle Cost Evaluation'!$M$4)</f>
        <v>0</v>
      </c>
      <c r="BR153" s="208">
        <f>-NPV('Life Cycle Cost Evaluation'!$M$1,BR69:BR$100)/(1+'Life Cycle Cost Evaluation'!$M$1)^($B68-'Life Cycle Cost Evaluation'!$M$4)</f>
        <v>0</v>
      </c>
      <c r="BS153" s="208">
        <f>-NPV('Life Cycle Cost Evaluation'!$M$1,BS69:BS$100)/(1+'Life Cycle Cost Evaluation'!$M$1)^($B68-'Life Cycle Cost Evaluation'!$M$4)</f>
        <v>0</v>
      </c>
      <c r="BT153" s="208">
        <f>-NPV('Life Cycle Cost Evaluation'!$M$1,BT69:BT$100)/(1+'Life Cycle Cost Evaluation'!$M$1)^($B68-'Life Cycle Cost Evaluation'!$M$4)</f>
        <v>0</v>
      </c>
      <c r="BU153" s="208">
        <f>-NPV('Life Cycle Cost Evaluation'!$M$1,BU69:BU$100)/(1+'Life Cycle Cost Evaluation'!$M$1)^($B68-'Life Cycle Cost Evaluation'!$M$4)</f>
        <v>0</v>
      </c>
      <c r="BV153" s="208">
        <f>-NPV('Life Cycle Cost Evaluation'!$M$1,BV69:BV$100)/(1+'Life Cycle Cost Evaluation'!$M$1)^($B68-'Life Cycle Cost Evaluation'!$M$4)</f>
        <v>0</v>
      </c>
      <c r="BW153" s="208">
        <f>-NPV('Life Cycle Cost Evaluation'!$M$1,BW69:BW$100)/(1+'Life Cycle Cost Evaluation'!$M$1)^($B68-'Life Cycle Cost Evaluation'!$M$4)</f>
        <v>0</v>
      </c>
      <c r="BX153" s="208">
        <f>-NPV('Life Cycle Cost Evaluation'!$M$1,BX69:BX$100)/(1+'Life Cycle Cost Evaluation'!$M$1)^($B68-'Life Cycle Cost Evaluation'!$M$4)</f>
        <v>0</v>
      </c>
      <c r="BY153" s="208">
        <f>-NPV('Life Cycle Cost Evaluation'!$M$1,BY69:BY$100)/(1+'Life Cycle Cost Evaluation'!$M$1)^($B68-'Life Cycle Cost Evaluation'!$M$4)</f>
        <v>0</v>
      </c>
      <c r="BZ153" s="208">
        <f>-NPV('Life Cycle Cost Evaluation'!$M$1,BZ69:BZ$100)/(1+'Life Cycle Cost Evaluation'!$M$1)^($B68-'Life Cycle Cost Evaluation'!$M$4)</f>
        <v>0</v>
      </c>
      <c r="CA153" s="208">
        <f>-NPV('Life Cycle Cost Evaluation'!$M$1,CA69:CA$100)/(1+'Life Cycle Cost Evaluation'!$M$1)^($B68-'Life Cycle Cost Evaluation'!$M$4)</f>
        <v>0</v>
      </c>
      <c r="CB153" s="208">
        <f>-NPV('Life Cycle Cost Evaluation'!$M$1,CB69:CB$100)/(1+'Life Cycle Cost Evaluation'!$M$1)^($B68-'Life Cycle Cost Evaluation'!$M$4)</f>
        <v>0</v>
      </c>
      <c r="CC153" s="208">
        <f>-NPV('Life Cycle Cost Evaluation'!$M$1,CC69:CC$100)/(1+'Life Cycle Cost Evaluation'!$M$1)^($B68-'Life Cycle Cost Evaluation'!$M$4)</f>
        <v>0</v>
      </c>
      <c r="CD153" s="208">
        <f>-NPV('Life Cycle Cost Evaluation'!$M$1,CD69:CD$100)/(1+'Life Cycle Cost Evaluation'!$M$1)^($B68-'Life Cycle Cost Evaluation'!$M$4)</f>
        <v>0</v>
      </c>
      <c r="CE153" s="208">
        <f>-NPV('Life Cycle Cost Evaluation'!$M$1,CE69:CE$100)/(1+'Life Cycle Cost Evaluation'!$M$1)^($B68-'Life Cycle Cost Evaluation'!$M$4)</f>
        <v>0</v>
      </c>
      <c r="CF153" s="208">
        <f>-NPV('Life Cycle Cost Evaluation'!$M$1,CF69:CF$100)/(1+'Life Cycle Cost Evaluation'!$M$1)^($B68-'Life Cycle Cost Evaluation'!$M$4)</f>
        <v>0</v>
      </c>
      <c r="CG153" s="208">
        <f>SUM(D153:AZ153)</f>
        <v>0</v>
      </c>
    </row>
    <row r="154" spans="2:85" x14ac:dyDescent="0.2">
      <c r="B154" s="86">
        <f t="shared" si="125"/>
        <v>2076</v>
      </c>
      <c r="C154" s="208"/>
      <c r="D154" s="208">
        <f>-NPV('Life Cycle Cost Evaluation'!$M$1,D70:D$100)/(1+'Life Cycle Cost Evaluation'!$M$1)^($B69-'Life Cycle Cost Evaluation'!$M$4)</f>
        <v>0</v>
      </c>
      <c r="E154" s="208">
        <f>-NPV('Life Cycle Cost Evaluation'!$M$1,E70:E$100)/(1+'Life Cycle Cost Evaluation'!$M$1)^($B69-'Life Cycle Cost Evaluation'!$M$4)</f>
        <v>0</v>
      </c>
      <c r="F154" s="208">
        <f>-NPV('Life Cycle Cost Evaluation'!$M$1,F70:F$100)/(1+'Life Cycle Cost Evaluation'!$M$1)^($B69-'Life Cycle Cost Evaluation'!$M$4)</f>
        <v>0</v>
      </c>
      <c r="G154" s="208">
        <f>-NPV('Life Cycle Cost Evaluation'!$M$1,G70:G$100)/(1+'Life Cycle Cost Evaluation'!$M$1)^($B69-'Life Cycle Cost Evaluation'!$M$4)</f>
        <v>0</v>
      </c>
      <c r="H154" s="208">
        <f>-NPV('Life Cycle Cost Evaluation'!$M$1,H70:H$100)/(1+'Life Cycle Cost Evaluation'!$M$1)^($B69-'Life Cycle Cost Evaluation'!$M$4)</f>
        <v>0</v>
      </c>
      <c r="I154" s="208">
        <f>-NPV('Life Cycle Cost Evaluation'!$M$1,I70:I$100)/(1+'Life Cycle Cost Evaluation'!$M$1)^($B69-'Life Cycle Cost Evaluation'!$M$4)</f>
        <v>0</v>
      </c>
      <c r="J154" s="208">
        <f>-NPV('Life Cycle Cost Evaluation'!$M$1,J70:J$100)/(1+'Life Cycle Cost Evaluation'!$M$1)^($B69-'Life Cycle Cost Evaluation'!$M$4)</f>
        <v>0</v>
      </c>
      <c r="K154" s="208">
        <f>-NPV('Life Cycle Cost Evaluation'!$M$1,K70:K$100)/(1+'Life Cycle Cost Evaluation'!$M$1)^($B69-'Life Cycle Cost Evaluation'!$M$4)</f>
        <v>0</v>
      </c>
      <c r="L154" s="208">
        <f>-NPV('Life Cycle Cost Evaluation'!$M$1,L70:L$100)/(1+'Life Cycle Cost Evaluation'!$M$1)^($B69-'Life Cycle Cost Evaluation'!$M$4)</f>
        <v>0</v>
      </c>
      <c r="M154" s="208">
        <f>-NPV('Life Cycle Cost Evaluation'!$M$1,M70:M$100)/(1+'Life Cycle Cost Evaluation'!$M$1)^($B69-'Life Cycle Cost Evaluation'!$M$4)</f>
        <v>0</v>
      </c>
      <c r="N154" s="208">
        <f>-NPV('Life Cycle Cost Evaluation'!$M$1,N70:N$100)/(1+'Life Cycle Cost Evaluation'!$M$1)^($B69-'Life Cycle Cost Evaluation'!$M$4)</f>
        <v>0</v>
      </c>
      <c r="O154" s="208">
        <f>-NPV('Life Cycle Cost Evaluation'!$M$1,O70:O$100)/(1+'Life Cycle Cost Evaluation'!$M$1)^($B69-'Life Cycle Cost Evaluation'!$M$4)</f>
        <v>0</v>
      </c>
      <c r="P154" s="208">
        <f>-NPV('Life Cycle Cost Evaluation'!$M$1,P70:P$100)/(1+'Life Cycle Cost Evaluation'!$M$1)^($B69-'Life Cycle Cost Evaluation'!$M$4)</f>
        <v>0</v>
      </c>
      <c r="Q154" s="208">
        <f>-NPV('Life Cycle Cost Evaluation'!$M$1,Q70:Q$100)/(1+'Life Cycle Cost Evaluation'!$M$1)^($B69-'Life Cycle Cost Evaluation'!$M$4)</f>
        <v>0</v>
      </c>
      <c r="R154" s="208">
        <f>-NPV('Life Cycle Cost Evaluation'!$M$1,R70:R$100)/(1+'Life Cycle Cost Evaluation'!$M$1)^($B69-'Life Cycle Cost Evaluation'!$M$4)</f>
        <v>0</v>
      </c>
      <c r="S154" s="208">
        <f>-NPV('Life Cycle Cost Evaluation'!$M$1,S70:S$100)/(1+'Life Cycle Cost Evaluation'!$M$1)^($B69-'Life Cycle Cost Evaluation'!$M$4)</f>
        <v>0</v>
      </c>
      <c r="T154" s="208">
        <f>-NPV('Life Cycle Cost Evaluation'!$M$1,T70:T$100)/(1+'Life Cycle Cost Evaluation'!$M$1)^($B69-'Life Cycle Cost Evaluation'!$M$4)</f>
        <v>0</v>
      </c>
      <c r="U154" s="208">
        <f>-NPV('Life Cycle Cost Evaluation'!$M$1,U70:U$100)/(1+'Life Cycle Cost Evaluation'!$M$1)^($B69-'Life Cycle Cost Evaluation'!$M$4)</f>
        <v>0</v>
      </c>
      <c r="V154" s="208">
        <f>-NPV('Life Cycle Cost Evaluation'!$M$1,V70:V$100)/(1+'Life Cycle Cost Evaluation'!$M$1)^($B69-'Life Cycle Cost Evaluation'!$M$4)</f>
        <v>0</v>
      </c>
      <c r="W154" s="208">
        <f>-NPV('Life Cycle Cost Evaluation'!$M$1,W70:W$100)/(1+'Life Cycle Cost Evaluation'!$M$1)^($B69-'Life Cycle Cost Evaluation'!$M$4)</f>
        <v>0</v>
      </c>
      <c r="X154" s="208">
        <f>-NPV('Life Cycle Cost Evaluation'!$M$1,X70:X$100)/(1+'Life Cycle Cost Evaluation'!$M$1)^($B69-'Life Cycle Cost Evaluation'!$M$4)</f>
        <v>0</v>
      </c>
      <c r="Y154" s="208">
        <f>-NPV('Life Cycle Cost Evaluation'!$M$1,Y70:Y$100)/(1+'Life Cycle Cost Evaluation'!$M$1)^($B69-'Life Cycle Cost Evaluation'!$M$4)</f>
        <v>0</v>
      </c>
      <c r="Z154" s="208">
        <f>-NPV('Life Cycle Cost Evaluation'!$M$1,Z70:Z$100)/(1+'Life Cycle Cost Evaluation'!$M$1)^($B69-'Life Cycle Cost Evaluation'!$M$4)</f>
        <v>0</v>
      </c>
      <c r="AA154" s="208">
        <f>-NPV('Life Cycle Cost Evaluation'!$M$1,AA70:AA$100)/(1+'Life Cycle Cost Evaluation'!$M$1)^($B69-'Life Cycle Cost Evaluation'!$M$4)</f>
        <v>0</v>
      </c>
      <c r="AB154" s="208">
        <f>-NPV('Life Cycle Cost Evaluation'!$M$1,AB70:AB$100)/(1+'Life Cycle Cost Evaluation'!$M$1)^($B69-'Life Cycle Cost Evaluation'!$M$4)</f>
        <v>0</v>
      </c>
      <c r="AC154" s="208">
        <f>-NPV('Life Cycle Cost Evaluation'!$M$1,AC70:AC$100)/(1+'Life Cycle Cost Evaluation'!$M$1)^($B69-'Life Cycle Cost Evaluation'!$M$4)</f>
        <v>0</v>
      </c>
      <c r="AD154" s="208">
        <f>-NPV('Life Cycle Cost Evaluation'!$M$1,AD70:AD$100)/(1+'Life Cycle Cost Evaluation'!$M$1)^($B69-'Life Cycle Cost Evaluation'!$M$4)</f>
        <v>0</v>
      </c>
      <c r="AE154" s="208">
        <f>-NPV('Life Cycle Cost Evaluation'!$M$1,AE70:AE$100)/(1+'Life Cycle Cost Evaluation'!$M$1)^($B69-'Life Cycle Cost Evaluation'!$M$4)</f>
        <v>0</v>
      </c>
      <c r="AF154" s="208">
        <f>-NPV('Life Cycle Cost Evaluation'!$M$1,AF70:AF$100)/(1+'Life Cycle Cost Evaluation'!$M$1)^($B69-'Life Cycle Cost Evaluation'!$M$4)</f>
        <v>0</v>
      </c>
      <c r="AG154" s="208">
        <f>-NPV('Life Cycle Cost Evaluation'!$M$1,AG70:AG$100)/(1+'Life Cycle Cost Evaluation'!$M$1)^($B69-'Life Cycle Cost Evaluation'!$M$4)</f>
        <v>0</v>
      </c>
      <c r="AH154" s="208">
        <f>-NPV('Life Cycle Cost Evaluation'!$M$1,AH70:AH$100)/(1+'Life Cycle Cost Evaluation'!$M$1)^($B69-'Life Cycle Cost Evaluation'!$M$4)</f>
        <v>0</v>
      </c>
      <c r="AI154" s="208">
        <f>-NPV('Life Cycle Cost Evaluation'!$M$1,AI70:AI$100)/(1+'Life Cycle Cost Evaluation'!$M$1)^($B69-'Life Cycle Cost Evaluation'!$M$4)</f>
        <v>0</v>
      </c>
      <c r="AJ154" s="208">
        <f>-NPV('Life Cycle Cost Evaluation'!$M$1,AJ70:AJ$100)/(1+'Life Cycle Cost Evaluation'!$M$1)^($B69-'Life Cycle Cost Evaluation'!$M$4)</f>
        <v>0</v>
      </c>
      <c r="AK154" s="208">
        <f>-NPV('Life Cycle Cost Evaluation'!$M$1,AK70:AK$100)/(1+'Life Cycle Cost Evaluation'!$M$1)^($B69-'Life Cycle Cost Evaluation'!$M$4)</f>
        <v>0</v>
      </c>
      <c r="AL154" s="208">
        <f>-NPV('Life Cycle Cost Evaluation'!$M$1,AL70:AL$100)/(1+'Life Cycle Cost Evaluation'!$M$1)^($B69-'Life Cycle Cost Evaluation'!$M$4)</f>
        <v>0</v>
      </c>
      <c r="AM154" s="208">
        <f>-NPV('Life Cycle Cost Evaluation'!$M$1,AM70:AM$100)/(1+'Life Cycle Cost Evaluation'!$M$1)^($B69-'Life Cycle Cost Evaluation'!$M$4)</f>
        <v>0</v>
      </c>
      <c r="AN154" s="208">
        <f>-NPV('Life Cycle Cost Evaluation'!$M$1,AN70:AN$100)/(1+'Life Cycle Cost Evaluation'!$M$1)^($B69-'Life Cycle Cost Evaluation'!$M$4)</f>
        <v>0</v>
      </c>
      <c r="AO154" s="208">
        <f>-NPV('Life Cycle Cost Evaluation'!$M$1,AO70:AO$100)/(1+'Life Cycle Cost Evaluation'!$M$1)^($B69-'Life Cycle Cost Evaluation'!$M$4)</f>
        <v>0</v>
      </c>
      <c r="AP154" s="208">
        <f>-NPV('Life Cycle Cost Evaluation'!$M$1,AP70:AP$100)/(1+'Life Cycle Cost Evaluation'!$M$1)^($B69-'Life Cycle Cost Evaluation'!$M$4)</f>
        <v>0</v>
      </c>
      <c r="AQ154" s="208">
        <f>-NPV('Life Cycle Cost Evaluation'!$M$1,AQ70:AQ$100)/(1+'Life Cycle Cost Evaluation'!$M$1)^($B69-'Life Cycle Cost Evaluation'!$M$4)</f>
        <v>0</v>
      </c>
      <c r="AR154" s="208">
        <f>-NPV('Life Cycle Cost Evaluation'!$M$1,AR70:AR$100)/(1+'Life Cycle Cost Evaluation'!$M$1)^($B69-'Life Cycle Cost Evaluation'!$M$4)</f>
        <v>0</v>
      </c>
      <c r="AS154" s="208">
        <f>-NPV('Life Cycle Cost Evaluation'!$M$1,AS70:AS$100)/(1+'Life Cycle Cost Evaluation'!$M$1)^($B69-'Life Cycle Cost Evaluation'!$M$4)</f>
        <v>0</v>
      </c>
      <c r="AT154" s="208">
        <f>-NPV('Life Cycle Cost Evaluation'!$M$1,AT70:AT$100)/(1+'Life Cycle Cost Evaluation'!$M$1)^($B69-'Life Cycle Cost Evaluation'!$M$4)</f>
        <v>0</v>
      </c>
      <c r="AU154" s="208">
        <f>-NPV('Life Cycle Cost Evaluation'!$M$1,AU70:AU$100)/(1+'Life Cycle Cost Evaluation'!$M$1)^($B69-'Life Cycle Cost Evaluation'!$M$4)</f>
        <v>0</v>
      </c>
      <c r="AV154" s="208">
        <f>-NPV('Life Cycle Cost Evaluation'!$M$1,AV70:AV$100)/(1+'Life Cycle Cost Evaluation'!$M$1)^($B69-'Life Cycle Cost Evaluation'!$M$4)</f>
        <v>0</v>
      </c>
      <c r="AW154" s="208">
        <f>-NPV('Life Cycle Cost Evaluation'!$M$1,AW70:AW$100)/(1+'Life Cycle Cost Evaluation'!$M$1)^($B69-'Life Cycle Cost Evaluation'!$M$4)</f>
        <v>0</v>
      </c>
      <c r="AX154" s="208">
        <f>-NPV('Life Cycle Cost Evaluation'!$M$1,AX70:AX$100)/(1+'Life Cycle Cost Evaluation'!$M$1)^($B69-'Life Cycle Cost Evaluation'!$M$4)</f>
        <v>0</v>
      </c>
      <c r="AY154" s="208">
        <f>-NPV('Life Cycle Cost Evaluation'!$M$1,AY70:AY$100)/(1+'Life Cycle Cost Evaluation'!$M$1)^($B69-'Life Cycle Cost Evaluation'!$M$4)</f>
        <v>0</v>
      </c>
      <c r="AZ154" s="208">
        <f>-NPV('Life Cycle Cost Evaluation'!$M$1,AZ70:AZ$100)/(1+'Life Cycle Cost Evaluation'!$M$1)^($B69-'Life Cycle Cost Evaluation'!$M$4)</f>
        <v>0</v>
      </c>
      <c r="BA154" s="208">
        <f>-NPV('Life Cycle Cost Evaluation'!$M$1,BA70:BA$100)/(1+'Life Cycle Cost Evaluation'!$M$1)^($B69-'Life Cycle Cost Evaluation'!$M$4)</f>
        <v>0</v>
      </c>
      <c r="BB154" s="208">
        <f>-NPV('Life Cycle Cost Evaluation'!$M$1,BB70:BB$100)/(1+'Life Cycle Cost Evaluation'!$M$1)^($B69-'Life Cycle Cost Evaluation'!$M$4)</f>
        <v>0</v>
      </c>
      <c r="BC154" s="208">
        <f>-NPV('Life Cycle Cost Evaluation'!$M$1,BC70:BC$100)/(1+'Life Cycle Cost Evaluation'!$M$1)^($B69-'Life Cycle Cost Evaluation'!$M$4)</f>
        <v>0</v>
      </c>
      <c r="BD154" s="208">
        <f>-NPV('Life Cycle Cost Evaluation'!$M$1,BD70:BD$100)/(1+'Life Cycle Cost Evaluation'!$M$1)^($B69-'Life Cycle Cost Evaluation'!$M$4)</f>
        <v>0</v>
      </c>
      <c r="BE154" s="208">
        <f>-NPV('Life Cycle Cost Evaluation'!$M$1,BE70:BE$100)/(1+'Life Cycle Cost Evaluation'!$M$1)^($B69-'Life Cycle Cost Evaluation'!$M$4)</f>
        <v>0</v>
      </c>
      <c r="BF154" s="208">
        <f>-NPV('Life Cycle Cost Evaluation'!$M$1,BF70:BF$100)/(1+'Life Cycle Cost Evaluation'!$M$1)^($B69-'Life Cycle Cost Evaluation'!$M$4)</f>
        <v>0</v>
      </c>
      <c r="BG154" s="208">
        <f>-NPV('Life Cycle Cost Evaluation'!$M$1,BG70:BG$100)/(1+'Life Cycle Cost Evaluation'!$M$1)^($B69-'Life Cycle Cost Evaluation'!$M$4)</f>
        <v>0</v>
      </c>
      <c r="BH154" s="208">
        <f>-NPV('Life Cycle Cost Evaluation'!$M$1,BH70:BH$100)/(1+'Life Cycle Cost Evaluation'!$M$1)^($B69-'Life Cycle Cost Evaluation'!$M$4)</f>
        <v>0</v>
      </c>
      <c r="BI154" s="208">
        <f>-NPV('Life Cycle Cost Evaluation'!$M$1,BI70:BI$100)/(1+'Life Cycle Cost Evaluation'!$M$1)^($B69-'Life Cycle Cost Evaluation'!$M$4)</f>
        <v>0</v>
      </c>
      <c r="BJ154" s="208">
        <f>-NPV('Life Cycle Cost Evaluation'!$M$1,BJ70:BJ$100)/(1+'Life Cycle Cost Evaluation'!$M$1)^($B69-'Life Cycle Cost Evaluation'!$M$4)</f>
        <v>0</v>
      </c>
      <c r="BK154" s="208">
        <f>-NPV('Life Cycle Cost Evaluation'!$M$1,BK70:BK$100)/(1+'Life Cycle Cost Evaluation'!$M$1)^($B69-'Life Cycle Cost Evaluation'!$M$4)</f>
        <v>0</v>
      </c>
      <c r="BL154" s="208">
        <f>-NPV('Life Cycle Cost Evaluation'!$M$1,BL70:BL$100)/(1+'Life Cycle Cost Evaluation'!$M$1)^($B69-'Life Cycle Cost Evaluation'!$M$4)</f>
        <v>0</v>
      </c>
      <c r="BM154" s="208">
        <f>-NPV('Life Cycle Cost Evaluation'!$M$1,BM70:BM$100)/(1+'Life Cycle Cost Evaluation'!$M$1)^($B69-'Life Cycle Cost Evaluation'!$M$4)</f>
        <v>0</v>
      </c>
      <c r="BN154" s="208">
        <f>-NPV('Life Cycle Cost Evaluation'!$M$1,BN70:BN$100)/(1+'Life Cycle Cost Evaluation'!$M$1)^($B69-'Life Cycle Cost Evaluation'!$M$4)</f>
        <v>0</v>
      </c>
      <c r="BO154" s="208">
        <f>-NPV('Life Cycle Cost Evaluation'!$M$1,BO70:BO$100)/(1+'Life Cycle Cost Evaluation'!$M$1)^($B69-'Life Cycle Cost Evaluation'!$M$4)</f>
        <v>0</v>
      </c>
      <c r="BP154" s="208">
        <f>-NPV('Life Cycle Cost Evaluation'!$M$1,BP70:BP$100)/(1+'Life Cycle Cost Evaluation'!$M$1)^($B69-'Life Cycle Cost Evaluation'!$M$4)</f>
        <v>0</v>
      </c>
      <c r="BQ154" s="208">
        <f>-NPV('Life Cycle Cost Evaluation'!$M$1,BQ70:BQ$100)/(1+'Life Cycle Cost Evaluation'!$M$1)^($B69-'Life Cycle Cost Evaluation'!$M$4)</f>
        <v>0</v>
      </c>
      <c r="BR154" s="208">
        <f>-NPV('Life Cycle Cost Evaluation'!$M$1,BR70:BR$100)/(1+'Life Cycle Cost Evaluation'!$M$1)^($B69-'Life Cycle Cost Evaluation'!$M$4)</f>
        <v>0</v>
      </c>
      <c r="BS154" s="208">
        <f>-NPV('Life Cycle Cost Evaluation'!$M$1,BS70:BS$100)/(1+'Life Cycle Cost Evaluation'!$M$1)^($B69-'Life Cycle Cost Evaluation'!$M$4)</f>
        <v>0</v>
      </c>
      <c r="BT154" s="208">
        <f>-NPV('Life Cycle Cost Evaluation'!$M$1,BT70:BT$100)/(1+'Life Cycle Cost Evaluation'!$M$1)^($B69-'Life Cycle Cost Evaluation'!$M$4)</f>
        <v>0</v>
      </c>
      <c r="BU154" s="208">
        <f>-NPV('Life Cycle Cost Evaluation'!$M$1,BU70:BU$100)/(1+'Life Cycle Cost Evaluation'!$M$1)^($B69-'Life Cycle Cost Evaluation'!$M$4)</f>
        <v>0</v>
      </c>
      <c r="BV154" s="208">
        <f>-NPV('Life Cycle Cost Evaluation'!$M$1,BV70:BV$100)/(1+'Life Cycle Cost Evaluation'!$M$1)^($B69-'Life Cycle Cost Evaluation'!$M$4)</f>
        <v>0</v>
      </c>
      <c r="BW154" s="208">
        <f>-NPV('Life Cycle Cost Evaluation'!$M$1,BW70:BW$100)/(1+'Life Cycle Cost Evaluation'!$M$1)^($B69-'Life Cycle Cost Evaluation'!$M$4)</f>
        <v>0</v>
      </c>
      <c r="BX154" s="208">
        <f>-NPV('Life Cycle Cost Evaluation'!$M$1,BX70:BX$100)/(1+'Life Cycle Cost Evaluation'!$M$1)^($B69-'Life Cycle Cost Evaluation'!$M$4)</f>
        <v>0</v>
      </c>
      <c r="BY154" s="208">
        <f>-NPV('Life Cycle Cost Evaluation'!$M$1,BY70:BY$100)/(1+'Life Cycle Cost Evaluation'!$M$1)^($B69-'Life Cycle Cost Evaluation'!$M$4)</f>
        <v>0</v>
      </c>
      <c r="BZ154" s="208">
        <f>-NPV('Life Cycle Cost Evaluation'!$M$1,BZ70:BZ$100)/(1+'Life Cycle Cost Evaluation'!$M$1)^($B69-'Life Cycle Cost Evaluation'!$M$4)</f>
        <v>0</v>
      </c>
      <c r="CA154" s="208">
        <f>-NPV('Life Cycle Cost Evaluation'!$M$1,CA70:CA$100)/(1+'Life Cycle Cost Evaluation'!$M$1)^($B69-'Life Cycle Cost Evaluation'!$M$4)</f>
        <v>0</v>
      </c>
      <c r="CB154" s="208">
        <f>-NPV('Life Cycle Cost Evaluation'!$M$1,CB70:CB$100)/(1+'Life Cycle Cost Evaluation'!$M$1)^($B69-'Life Cycle Cost Evaluation'!$M$4)</f>
        <v>0</v>
      </c>
      <c r="CC154" s="208">
        <f>-NPV('Life Cycle Cost Evaluation'!$M$1,CC70:CC$100)/(1+'Life Cycle Cost Evaluation'!$M$1)^($B69-'Life Cycle Cost Evaluation'!$M$4)</f>
        <v>0</v>
      </c>
      <c r="CD154" s="208">
        <f>-NPV('Life Cycle Cost Evaluation'!$M$1,CD70:CD$100)/(1+'Life Cycle Cost Evaluation'!$M$1)^($B69-'Life Cycle Cost Evaluation'!$M$4)</f>
        <v>0</v>
      </c>
      <c r="CE154" s="208">
        <f>-NPV('Life Cycle Cost Evaluation'!$M$1,CE70:CE$100)/(1+'Life Cycle Cost Evaluation'!$M$1)^($B69-'Life Cycle Cost Evaluation'!$M$4)</f>
        <v>0</v>
      </c>
      <c r="CF154" s="208">
        <f>-NPV('Life Cycle Cost Evaluation'!$M$1,CF70:CF$100)/(1+'Life Cycle Cost Evaluation'!$M$1)^($B69-'Life Cycle Cost Evaluation'!$M$4)</f>
        <v>0</v>
      </c>
      <c r="CG154" s="208">
        <f>SUM(D154:BA154)</f>
        <v>0</v>
      </c>
    </row>
    <row r="155" spans="2:85" x14ac:dyDescent="0.2">
      <c r="B155" s="86">
        <f t="shared" si="125"/>
        <v>2077</v>
      </c>
      <c r="C155" s="208"/>
      <c r="D155" s="208">
        <f>-NPV('Life Cycle Cost Evaluation'!$M$1,D71:D$100)/(1+'Life Cycle Cost Evaluation'!$M$1)^($B70-'Life Cycle Cost Evaluation'!$M$4)</f>
        <v>0</v>
      </c>
      <c r="E155" s="208">
        <f>-NPV('Life Cycle Cost Evaluation'!$M$1,E71:E$100)/(1+'Life Cycle Cost Evaluation'!$M$1)^($B70-'Life Cycle Cost Evaluation'!$M$4)</f>
        <v>0</v>
      </c>
      <c r="F155" s="208">
        <f>-NPV('Life Cycle Cost Evaluation'!$M$1,F71:F$100)/(1+'Life Cycle Cost Evaluation'!$M$1)^($B70-'Life Cycle Cost Evaluation'!$M$4)</f>
        <v>0</v>
      </c>
      <c r="G155" s="208">
        <f>-NPV('Life Cycle Cost Evaluation'!$M$1,G71:G$100)/(1+'Life Cycle Cost Evaluation'!$M$1)^($B70-'Life Cycle Cost Evaluation'!$M$4)</f>
        <v>0</v>
      </c>
      <c r="H155" s="208">
        <f>-NPV('Life Cycle Cost Evaluation'!$M$1,H71:H$100)/(1+'Life Cycle Cost Evaluation'!$M$1)^($B70-'Life Cycle Cost Evaluation'!$M$4)</f>
        <v>0</v>
      </c>
      <c r="I155" s="208">
        <f>-NPV('Life Cycle Cost Evaluation'!$M$1,I71:I$100)/(1+'Life Cycle Cost Evaluation'!$M$1)^($B70-'Life Cycle Cost Evaluation'!$M$4)</f>
        <v>0</v>
      </c>
      <c r="J155" s="208">
        <f>-NPV('Life Cycle Cost Evaluation'!$M$1,J71:J$100)/(1+'Life Cycle Cost Evaluation'!$M$1)^($B70-'Life Cycle Cost Evaluation'!$M$4)</f>
        <v>0</v>
      </c>
      <c r="K155" s="208">
        <f>-NPV('Life Cycle Cost Evaluation'!$M$1,K71:K$100)/(1+'Life Cycle Cost Evaluation'!$M$1)^($B70-'Life Cycle Cost Evaluation'!$M$4)</f>
        <v>0</v>
      </c>
      <c r="L155" s="208">
        <f>-NPV('Life Cycle Cost Evaluation'!$M$1,L71:L$100)/(1+'Life Cycle Cost Evaluation'!$M$1)^($B70-'Life Cycle Cost Evaluation'!$M$4)</f>
        <v>0</v>
      </c>
      <c r="M155" s="208">
        <f>-NPV('Life Cycle Cost Evaluation'!$M$1,M71:M$100)/(1+'Life Cycle Cost Evaluation'!$M$1)^($B70-'Life Cycle Cost Evaluation'!$M$4)</f>
        <v>0</v>
      </c>
      <c r="N155" s="208">
        <f>-NPV('Life Cycle Cost Evaluation'!$M$1,N71:N$100)/(1+'Life Cycle Cost Evaluation'!$M$1)^($B70-'Life Cycle Cost Evaluation'!$M$4)</f>
        <v>0</v>
      </c>
      <c r="O155" s="208">
        <f>-NPV('Life Cycle Cost Evaluation'!$M$1,O71:O$100)/(1+'Life Cycle Cost Evaluation'!$M$1)^($B70-'Life Cycle Cost Evaluation'!$M$4)</f>
        <v>0</v>
      </c>
      <c r="P155" s="208">
        <f>-NPV('Life Cycle Cost Evaluation'!$M$1,P71:P$100)/(1+'Life Cycle Cost Evaluation'!$M$1)^($B70-'Life Cycle Cost Evaluation'!$M$4)</f>
        <v>0</v>
      </c>
      <c r="Q155" s="208">
        <f>-NPV('Life Cycle Cost Evaluation'!$M$1,Q71:Q$100)/(1+'Life Cycle Cost Evaluation'!$M$1)^($B70-'Life Cycle Cost Evaluation'!$M$4)</f>
        <v>0</v>
      </c>
      <c r="R155" s="208">
        <f>-NPV('Life Cycle Cost Evaluation'!$M$1,R71:R$100)/(1+'Life Cycle Cost Evaluation'!$M$1)^($B70-'Life Cycle Cost Evaluation'!$M$4)</f>
        <v>0</v>
      </c>
      <c r="S155" s="208">
        <f>-NPV('Life Cycle Cost Evaluation'!$M$1,S71:S$100)/(1+'Life Cycle Cost Evaluation'!$M$1)^($B70-'Life Cycle Cost Evaluation'!$M$4)</f>
        <v>0</v>
      </c>
      <c r="T155" s="208">
        <f>-NPV('Life Cycle Cost Evaluation'!$M$1,T71:T$100)/(1+'Life Cycle Cost Evaluation'!$M$1)^($B70-'Life Cycle Cost Evaluation'!$M$4)</f>
        <v>0</v>
      </c>
      <c r="U155" s="208">
        <f>-NPV('Life Cycle Cost Evaluation'!$M$1,U71:U$100)/(1+'Life Cycle Cost Evaluation'!$M$1)^($B70-'Life Cycle Cost Evaluation'!$M$4)</f>
        <v>0</v>
      </c>
      <c r="V155" s="208">
        <f>-NPV('Life Cycle Cost Evaluation'!$M$1,V71:V$100)/(1+'Life Cycle Cost Evaluation'!$M$1)^($B70-'Life Cycle Cost Evaluation'!$M$4)</f>
        <v>0</v>
      </c>
      <c r="W155" s="208">
        <f>-NPV('Life Cycle Cost Evaluation'!$M$1,W71:W$100)/(1+'Life Cycle Cost Evaluation'!$M$1)^($B70-'Life Cycle Cost Evaluation'!$M$4)</f>
        <v>0</v>
      </c>
      <c r="X155" s="208">
        <f>-NPV('Life Cycle Cost Evaluation'!$M$1,X71:X$100)/(1+'Life Cycle Cost Evaluation'!$M$1)^($B70-'Life Cycle Cost Evaluation'!$M$4)</f>
        <v>0</v>
      </c>
      <c r="Y155" s="208">
        <f>-NPV('Life Cycle Cost Evaluation'!$M$1,Y71:Y$100)/(1+'Life Cycle Cost Evaluation'!$M$1)^($B70-'Life Cycle Cost Evaluation'!$M$4)</f>
        <v>0</v>
      </c>
      <c r="Z155" s="208">
        <f>-NPV('Life Cycle Cost Evaluation'!$M$1,Z71:Z$100)/(1+'Life Cycle Cost Evaluation'!$M$1)^($B70-'Life Cycle Cost Evaluation'!$M$4)</f>
        <v>0</v>
      </c>
      <c r="AA155" s="208">
        <f>-NPV('Life Cycle Cost Evaluation'!$M$1,AA71:AA$100)/(1+'Life Cycle Cost Evaluation'!$M$1)^($B70-'Life Cycle Cost Evaluation'!$M$4)</f>
        <v>0</v>
      </c>
      <c r="AB155" s="208">
        <f>-NPV('Life Cycle Cost Evaluation'!$M$1,AB71:AB$100)/(1+'Life Cycle Cost Evaluation'!$M$1)^($B70-'Life Cycle Cost Evaluation'!$M$4)</f>
        <v>0</v>
      </c>
      <c r="AC155" s="208">
        <f>-NPV('Life Cycle Cost Evaluation'!$M$1,AC71:AC$100)/(1+'Life Cycle Cost Evaluation'!$M$1)^($B70-'Life Cycle Cost Evaluation'!$M$4)</f>
        <v>0</v>
      </c>
      <c r="AD155" s="208">
        <f>-NPV('Life Cycle Cost Evaluation'!$M$1,AD71:AD$100)/(1+'Life Cycle Cost Evaluation'!$M$1)^($B70-'Life Cycle Cost Evaluation'!$M$4)</f>
        <v>0</v>
      </c>
      <c r="AE155" s="208">
        <f>-NPV('Life Cycle Cost Evaluation'!$M$1,AE71:AE$100)/(1+'Life Cycle Cost Evaluation'!$M$1)^($B70-'Life Cycle Cost Evaluation'!$M$4)</f>
        <v>0</v>
      </c>
      <c r="AF155" s="208">
        <f>-NPV('Life Cycle Cost Evaluation'!$M$1,AF71:AF$100)/(1+'Life Cycle Cost Evaluation'!$M$1)^($B70-'Life Cycle Cost Evaluation'!$M$4)</f>
        <v>0</v>
      </c>
      <c r="AG155" s="208">
        <f>-NPV('Life Cycle Cost Evaluation'!$M$1,AG71:AG$100)/(1+'Life Cycle Cost Evaluation'!$M$1)^($B70-'Life Cycle Cost Evaluation'!$M$4)</f>
        <v>0</v>
      </c>
      <c r="AH155" s="208">
        <f>-NPV('Life Cycle Cost Evaluation'!$M$1,AH71:AH$100)/(1+'Life Cycle Cost Evaluation'!$M$1)^($B70-'Life Cycle Cost Evaluation'!$M$4)</f>
        <v>0</v>
      </c>
      <c r="AI155" s="208">
        <f>-NPV('Life Cycle Cost Evaluation'!$M$1,AI71:AI$100)/(1+'Life Cycle Cost Evaluation'!$M$1)^($B70-'Life Cycle Cost Evaluation'!$M$4)</f>
        <v>0</v>
      </c>
      <c r="AJ155" s="208">
        <f>-NPV('Life Cycle Cost Evaluation'!$M$1,AJ71:AJ$100)/(1+'Life Cycle Cost Evaluation'!$M$1)^($B70-'Life Cycle Cost Evaluation'!$M$4)</f>
        <v>0</v>
      </c>
      <c r="AK155" s="208">
        <f>-NPV('Life Cycle Cost Evaluation'!$M$1,AK71:AK$100)/(1+'Life Cycle Cost Evaluation'!$M$1)^($B70-'Life Cycle Cost Evaluation'!$M$4)</f>
        <v>0</v>
      </c>
      <c r="AL155" s="208">
        <f>-NPV('Life Cycle Cost Evaluation'!$M$1,AL71:AL$100)/(1+'Life Cycle Cost Evaluation'!$M$1)^($B70-'Life Cycle Cost Evaluation'!$M$4)</f>
        <v>0</v>
      </c>
      <c r="AM155" s="208">
        <f>-NPV('Life Cycle Cost Evaluation'!$M$1,AM71:AM$100)/(1+'Life Cycle Cost Evaluation'!$M$1)^($B70-'Life Cycle Cost Evaluation'!$M$4)</f>
        <v>0</v>
      </c>
      <c r="AN155" s="208">
        <f>-NPV('Life Cycle Cost Evaluation'!$M$1,AN71:AN$100)/(1+'Life Cycle Cost Evaluation'!$M$1)^($B70-'Life Cycle Cost Evaluation'!$M$4)</f>
        <v>0</v>
      </c>
      <c r="AO155" s="208">
        <f>-NPV('Life Cycle Cost Evaluation'!$M$1,AO71:AO$100)/(1+'Life Cycle Cost Evaluation'!$M$1)^($B70-'Life Cycle Cost Evaluation'!$M$4)</f>
        <v>0</v>
      </c>
      <c r="AP155" s="208">
        <f>-NPV('Life Cycle Cost Evaluation'!$M$1,AP71:AP$100)/(1+'Life Cycle Cost Evaluation'!$M$1)^($B70-'Life Cycle Cost Evaluation'!$M$4)</f>
        <v>0</v>
      </c>
      <c r="AQ155" s="208">
        <f>-NPV('Life Cycle Cost Evaluation'!$M$1,AQ71:AQ$100)/(1+'Life Cycle Cost Evaluation'!$M$1)^($B70-'Life Cycle Cost Evaluation'!$M$4)</f>
        <v>0</v>
      </c>
      <c r="AR155" s="208">
        <f>-NPV('Life Cycle Cost Evaluation'!$M$1,AR71:AR$100)/(1+'Life Cycle Cost Evaluation'!$M$1)^($B70-'Life Cycle Cost Evaluation'!$M$4)</f>
        <v>0</v>
      </c>
      <c r="AS155" s="208">
        <f>-NPV('Life Cycle Cost Evaluation'!$M$1,AS71:AS$100)/(1+'Life Cycle Cost Evaluation'!$M$1)^($B70-'Life Cycle Cost Evaluation'!$M$4)</f>
        <v>0</v>
      </c>
      <c r="AT155" s="208">
        <f>-NPV('Life Cycle Cost Evaluation'!$M$1,AT71:AT$100)/(1+'Life Cycle Cost Evaluation'!$M$1)^($B70-'Life Cycle Cost Evaluation'!$M$4)</f>
        <v>0</v>
      </c>
      <c r="AU155" s="208">
        <f>-NPV('Life Cycle Cost Evaluation'!$M$1,AU71:AU$100)/(1+'Life Cycle Cost Evaluation'!$M$1)^($B70-'Life Cycle Cost Evaluation'!$M$4)</f>
        <v>0</v>
      </c>
      <c r="AV155" s="208">
        <f>-NPV('Life Cycle Cost Evaluation'!$M$1,AV71:AV$100)/(1+'Life Cycle Cost Evaluation'!$M$1)^($B70-'Life Cycle Cost Evaluation'!$M$4)</f>
        <v>0</v>
      </c>
      <c r="AW155" s="208">
        <f>-NPV('Life Cycle Cost Evaluation'!$M$1,AW71:AW$100)/(1+'Life Cycle Cost Evaluation'!$M$1)^($B70-'Life Cycle Cost Evaluation'!$M$4)</f>
        <v>0</v>
      </c>
      <c r="AX155" s="208">
        <f>-NPV('Life Cycle Cost Evaluation'!$M$1,AX71:AX$100)/(1+'Life Cycle Cost Evaluation'!$M$1)^($B70-'Life Cycle Cost Evaluation'!$M$4)</f>
        <v>0</v>
      </c>
      <c r="AY155" s="208">
        <f>-NPV('Life Cycle Cost Evaluation'!$M$1,AY71:AY$100)/(1+'Life Cycle Cost Evaluation'!$M$1)^($B70-'Life Cycle Cost Evaluation'!$M$4)</f>
        <v>0</v>
      </c>
      <c r="AZ155" s="208">
        <f>-NPV('Life Cycle Cost Evaluation'!$M$1,AZ71:AZ$100)/(1+'Life Cycle Cost Evaluation'!$M$1)^($B70-'Life Cycle Cost Evaluation'!$M$4)</f>
        <v>0</v>
      </c>
      <c r="BA155" s="208">
        <f>-NPV('Life Cycle Cost Evaluation'!$M$1,BA71:BA$100)/(1+'Life Cycle Cost Evaluation'!$M$1)^($B70-'Life Cycle Cost Evaluation'!$M$4)</f>
        <v>0</v>
      </c>
      <c r="BB155" s="208">
        <f>-NPV('Life Cycle Cost Evaluation'!$M$1,BB71:BB$100)/(1+'Life Cycle Cost Evaluation'!$M$1)^($B70-'Life Cycle Cost Evaluation'!$M$4)</f>
        <v>0</v>
      </c>
      <c r="BC155" s="208">
        <f>-NPV('Life Cycle Cost Evaluation'!$M$1,BC71:BC$100)/(1+'Life Cycle Cost Evaluation'!$M$1)^($B70-'Life Cycle Cost Evaluation'!$M$4)</f>
        <v>0</v>
      </c>
      <c r="BD155" s="208">
        <f>-NPV('Life Cycle Cost Evaluation'!$M$1,BD71:BD$100)/(1+'Life Cycle Cost Evaluation'!$M$1)^($B70-'Life Cycle Cost Evaluation'!$M$4)</f>
        <v>0</v>
      </c>
      <c r="BE155" s="208">
        <f>-NPV('Life Cycle Cost Evaluation'!$M$1,BE71:BE$100)/(1+'Life Cycle Cost Evaluation'!$M$1)^($B70-'Life Cycle Cost Evaluation'!$M$4)</f>
        <v>0</v>
      </c>
      <c r="BF155" s="208">
        <f>-NPV('Life Cycle Cost Evaluation'!$M$1,BF71:BF$100)/(1+'Life Cycle Cost Evaluation'!$M$1)^($B70-'Life Cycle Cost Evaluation'!$M$4)</f>
        <v>0</v>
      </c>
      <c r="BG155" s="208">
        <f>-NPV('Life Cycle Cost Evaluation'!$M$1,BG71:BG$100)/(1+'Life Cycle Cost Evaluation'!$M$1)^($B70-'Life Cycle Cost Evaluation'!$M$4)</f>
        <v>0</v>
      </c>
      <c r="BH155" s="208">
        <f>-NPV('Life Cycle Cost Evaluation'!$M$1,BH71:BH$100)/(1+'Life Cycle Cost Evaluation'!$M$1)^($B70-'Life Cycle Cost Evaluation'!$M$4)</f>
        <v>0</v>
      </c>
      <c r="BI155" s="208">
        <f>-NPV('Life Cycle Cost Evaluation'!$M$1,BI71:BI$100)/(1+'Life Cycle Cost Evaluation'!$M$1)^($B70-'Life Cycle Cost Evaluation'!$M$4)</f>
        <v>0</v>
      </c>
      <c r="BJ155" s="208">
        <f>-NPV('Life Cycle Cost Evaluation'!$M$1,BJ71:BJ$100)/(1+'Life Cycle Cost Evaluation'!$M$1)^($B70-'Life Cycle Cost Evaluation'!$M$4)</f>
        <v>0</v>
      </c>
      <c r="BK155" s="208">
        <f>-NPV('Life Cycle Cost Evaluation'!$M$1,BK71:BK$100)/(1+'Life Cycle Cost Evaluation'!$M$1)^($B70-'Life Cycle Cost Evaluation'!$M$4)</f>
        <v>0</v>
      </c>
      <c r="BL155" s="208">
        <f>-NPV('Life Cycle Cost Evaluation'!$M$1,BL71:BL$100)/(1+'Life Cycle Cost Evaluation'!$M$1)^($B70-'Life Cycle Cost Evaluation'!$M$4)</f>
        <v>0</v>
      </c>
      <c r="BM155" s="208">
        <f>-NPV('Life Cycle Cost Evaluation'!$M$1,BM71:BM$100)/(1+'Life Cycle Cost Evaluation'!$M$1)^($B70-'Life Cycle Cost Evaluation'!$M$4)</f>
        <v>0</v>
      </c>
      <c r="BN155" s="208">
        <f>-NPV('Life Cycle Cost Evaluation'!$M$1,BN71:BN$100)/(1+'Life Cycle Cost Evaluation'!$M$1)^($B70-'Life Cycle Cost Evaluation'!$M$4)</f>
        <v>0</v>
      </c>
      <c r="BO155" s="208">
        <f>-NPV('Life Cycle Cost Evaluation'!$M$1,BO71:BO$100)/(1+'Life Cycle Cost Evaluation'!$M$1)^($B70-'Life Cycle Cost Evaluation'!$M$4)</f>
        <v>0</v>
      </c>
      <c r="BP155" s="208">
        <f>-NPV('Life Cycle Cost Evaluation'!$M$1,BP71:BP$100)/(1+'Life Cycle Cost Evaluation'!$M$1)^($B70-'Life Cycle Cost Evaluation'!$M$4)</f>
        <v>0</v>
      </c>
      <c r="BQ155" s="208">
        <f>-NPV('Life Cycle Cost Evaluation'!$M$1,BQ71:BQ$100)/(1+'Life Cycle Cost Evaluation'!$M$1)^($B70-'Life Cycle Cost Evaluation'!$M$4)</f>
        <v>0</v>
      </c>
      <c r="BR155" s="208">
        <f>-NPV('Life Cycle Cost Evaluation'!$M$1,BR71:BR$100)/(1+'Life Cycle Cost Evaluation'!$M$1)^($B70-'Life Cycle Cost Evaluation'!$M$4)</f>
        <v>0</v>
      </c>
      <c r="BS155" s="208">
        <f>-NPV('Life Cycle Cost Evaluation'!$M$1,BS71:BS$100)/(1+'Life Cycle Cost Evaluation'!$M$1)^($B70-'Life Cycle Cost Evaluation'!$M$4)</f>
        <v>0</v>
      </c>
      <c r="BT155" s="208">
        <f>-NPV('Life Cycle Cost Evaluation'!$M$1,BT71:BT$100)/(1+'Life Cycle Cost Evaluation'!$M$1)^($B70-'Life Cycle Cost Evaluation'!$M$4)</f>
        <v>0</v>
      </c>
      <c r="BU155" s="208">
        <f>-NPV('Life Cycle Cost Evaluation'!$M$1,BU71:BU$100)/(1+'Life Cycle Cost Evaluation'!$M$1)^($B70-'Life Cycle Cost Evaluation'!$M$4)</f>
        <v>0</v>
      </c>
      <c r="BV155" s="208">
        <f>-NPV('Life Cycle Cost Evaluation'!$M$1,BV71:BV$100)/(1+'Life Cycle Cost Evaluation'!$M$1)^($B70-'Life Cycle Cost Evaluation'!$M$4)</f>
        <v>0</v>
      </c>
      <c r="BW155" s="208">
        <f>-NPV('Life Cycle Cost Evaluation'!$M$1,BW71:BW$100)/(1+'Life Cycle Cost Evaluation'!$M$1)^($B70-'Life Cycle Cost Evaluation'!$M$4)</f>
        <v>0</v>
      </c>
      <c r="BX155" s="208">
        <f>-NPV('Life Cycle Cost Evaluation'!$M$1,BX71:BX$100)/(1+'Life Cycle Cost Evaluation'!$M$1)^($B70-'Life Cycle Cost Evaluation'!$M$4)</f>
        <v>0</v>
      </c>
      <c r="BY155" s="208">
        <f>-NPV('Life Cycle Cost Evaluation'!$M$1,BY71:BY$100)/(1+'Life Cycle Cost Evaluation'!$M$1)^($B70-'Life Cycle Cost Evaluation'!$M$4)</f>
        <v>0</v>
      </c>
      <c r="BZ155" s="208">
        <f>-NPV('Life Cycle Cost Evaluation'!$M$1,BZ71:BZ$100)/(1+'Life Cycle Cost Evaluation'!$M$1)^($B70-'Life Cycle Cost Evaluation'!$M$4)</f>
        <v>0</v>
      </c>
      <c r="CA155" s="208">
        <f>-NPV('Life Cycle Cost Evaluation'!$M$1,CA71:CA$100)/(1+'Life Cycle Cost Evaluation'!$M$1)^($B70-'Life Cycle Cost Evaluation'!$M$4)</f>
        <v>0</v>
      </c>
      <c r="CB155" s="208">
        <f>-NPV('Life Cycle Cost Evaluation'!$M$1,CB71:CB$100)/(1+'Life Cycle Cost Evaluation'!$M$1)^($B70-'Life Cycle Cost Evaluation'!$M$4)</f>
        <v>0</v>
      </c>
      <c r="CC155" s="208">
        <f>-NPV('Life Cycle Cost Evaluation'!$M$1,CC71:CC$100)/(1+'Life Cycle Cost Evaluation'!$M$1)^($B70-'Life Cycle Cost Evaluation'!$M$4)</f>
        <v>0</v>
      </c>
      <c r="CD155" s="208">
        <f>-NPV('Life Cycle Cost Evaluation'!$M$1,CD71:CD$100)/(1+'Life Cycle Cost Evaluation'!$M$1)^($B70-'Life Cycle Cost Evaluation'!$M$4)</f>
        <v>0</v>
      </c>
      <c r="CE155" s="208">
        <f>-NPV('Life Cycle Cost Evaluation'!$M$1,CE71:CE$100)/(1+'Life Cycle Cost Evaluation'!$M$1)^($B70-'Life Cycle Cost Evaluation'!$M$4)</f>
        <v>0</v>
      </c>
      <c r="CF155" s="208">
        <f>-NPV('Life Cycle Cost Evaluation'!$M$1,CF71:CF$100)/(1+'Life Cycle Cost Evaluation'!$M$1)^($B70-'Life Cycle Cost Evaluation'!$M$4)</f>
        <v>0</v>
      </c>
      <c r="CG155" s="208">
        <f>SUM(D155:BB155)</f>
        <v>0</v>
      </c>
    </row>
    <row r="156" spans="2:85" x14ac:dyDescent="0.2">
      <c r="B156" s="86">
        <f t="shared" si="125"/>
        <v>2078</v>
      </c>
      <c r="C156" s="208"/>
      <c r="D156" s="208">
        <f>-NPV('Life Cycle Cost Evaluation'!$M$1,D72:D$100)/(1+'Life Cycle Cost Evaluation'!$M$1)^($B71-'Life Cycle Cost Evaluation'!$M$4)</f>
        <v>0</v>
      </c>
      <c r="E156" s="208">
        <f>-NPV('Life Cycle Cost Evaluation'!$M$1,E72:E$100)/(1+'Life Cycle Cost Evaluation'!$M$1)^($B71-'Life Cycle Cost Evaluation'!$M$4)</f>
        <v>0</v>
      </c>
      <c r="F156" s="208">
        <f>-NPV('Life Cycle Cost Evaluation'!$M$1,F72:F$100)/(1+'Life Cycle Cost Evaluation'!$M$1)^($B71-'Life Cycle Cost Evaluation'!$M$4)</f>
        <v>0</v>
      </c>
      <c r="G156" s="208">
        <f>-NPV('Life Cycle Cost Evaluation'!$M$1,G72:G$100)/(1+'Life Cycle Cost Evaluation'!$M$1)^($B71-'Life Cycle Cost Evaluation'!$M$4)</f>
        <v>0</v>
      </c>
      <c r="H156" s="208">
        <f>-NPV('Life Cycle Cost Evaluation'!$M$1,H72:H$100)/(1+'Life Cycle Cost Evaluation'!$M$1)^($B71-'Life Cycle Cost Evaluation'!$M$4)</f>
        <v>0</v>
      </c>
      <c r="I156" s="208">
        <f>-NPV('Life Cycle Cost Evaluation'!$M$1,I72:I$100)/(1+'Life Cycle Cost Evaluation'!$M$1)^($B71-'Life Cycle Cost Evaluation'!$M$4)</f>
        <v>0</v>
      </c>
      <c r="J156" s="208">
        <f>-NPV('Life Cycle Cost Evaluation'!$M$1,J72:J$100)/(1+'Life Cycle Cost Evaluation'!$M$1)^($B71-'Life Cycle Cost Evaluation'!$M$4)</f>
        <v>0</v>
      </c>
      <c r="K156" s="208">
        <f>-NPV('Life Cycle Cost Evaluation'!$M$1,K72:K$100)/(1+'Life Cycle Cost Evaluation'!$M$1)^($B71-'Life Cycle Cost Evaluation'!$M$4)</f>
        <v>0</v>
      </c>
      <c r="L156" s="208">
        <f>-NPV('Life Cycle Cost Evaluation'!$M$1,L72:L$100)/(1+'Life Cycle Cost Evaluation'!$M$1)^($B71-'Life Cycle Cost Evaluation'!$M$4)</f>
        <v>0</v>
      </c>
      <c r="M156" s="208">
        <f>-NPV('Life Cycle Cost Evaluation'!$M$1,M72:M$100)/(1+'Life Cycle Cost Evaluation'!$M$1)^($B71-'Life Cycle Cost Evaluation'!$M$4)</f>
        <v>0</v>
      </c>
      <c r="N156" s="208">
        <f>-NPV('Life Cycle Cost Evaluation'!$M$1,N72:N$100)/(1+'Life Cycle Cost Evaluation'!$M$1)^($B71-'Life Cycle Cost Evaluation'!$M$4)</f>
        <v>0</v>
      </c>
      <c r="O156" s="208">
        <f>-NPV('Life Cycle Cost Evaluation'!$M$1,O72:O$100)/(1+'Life Cycle Cost Evaluation'!$M$1)^($B71-'Life Cycle Cost Evaluation'!$M$4)</f>
        <v>0</v>
      </c>
      <c r="P156" s="208">
        <f>-NPV('Life Cycle Cost Evaluation'!$M$1,P72:P$100)/(1+'Life Cycle Cost Evaluation'!$M$1)^($B71-'Life Cycle Cost Evaluation'!$M$4)</f>
        <v>0</v>
      </c>
      <c r="Q156" s="208">
        <f>-NPV('Life Cycle Cost Evaluation'!$M$1,Q72:Q$100)/(1+'Life Cycle Cost Evaluation'!$M$1)^($B71-'Life Cycle Cost Evaluation'!$M$4)</f>
        <v>0</v>
      </c>
      <c r="R156" s="208">
        <f>-NPV('Life Cycle Cost Evaluation'!$M$1,R72:R$100)/(1+'Life Cycle Cost Evaluation'!$M$1)^($B71-'Life Cycle Cost Evaluation'!$M$4)</f>
        <v>0</v>
      </c>
      <c r="S156" s="208">
        <f>-NPV('Life Cycle Cost Evaluation'!$M$1,S72:S$100)/(1+'Life Cycle Cost Evaluation'!$M$1)^($B71-'Life Cycle Cost Evaluation'!$M$4)</f>
        <v>0</v>
      </c>
      <c r="T156" s="208">
        <f>-NPV('Life Cycle Cost Evaluation'!$M$1,T72:T$100)/(1+'Life Cycle Cost Evaluation'!$M$1)^($B71-'Life Cycle Cost Evaluation'!$M$4)</f>
        <v>0</v>
      </c>
      <c r="U156" s="208">
        <f>-NPV('Life Cycle Cost Evaluation'!$M$1,U72:U$100)/(1+'Life Cycle Cost Evaluation'!$M$1)^($B71-'Life Cycle Cost Evaluation'!$M$4)</f>
        <v>0</v>
      </c>
      <c r="V156" s="208">
        <f>-NPV('Life Cycle Cost Evaluation'!$M$1,V72:V$100)/(1+'Life Cycle Cost Evaluation'!$M$1)^($B71-'Life Cycle Cost Evaluation'!$M$4)</f>
        <v>0</v>
      </c>
      <c r="W156" s="208">
        <f>-NPV('Life Cycle Cost Evaluation'!$M$1,W72:W$100)/(1+'Life Cycle Cost Evaluation'!$M$1)^($B71-'Life Cycle Cost Evaluation'!$M$4)</f>
        <v>0</v>
      </c>
      <c r="X156" s="208">
        <f>-NPV('Life Cycle Cost Evaluation'!$M$1,X72:X$100)/(1+'Life Cycle Cost Evaluation'!$M$1)^($B71-'Life Cycle Cost Evaluation'!$M$4)</f>
        <v>0</v>
      </c>
      <c r="Y156" s="208">
        <f>-NPV('Life Cycle Cost Evaluation'!$M$1,Y72:Y$100)/(1+'Life Cycle Cost Evaluation'!$M$1)^($B71-'Life Cycle Cost Evaluation'!$M$4)</f>
        <v>0</v>
      </c>
      <c r="Z156" s="208">
        <f>-NPV('Life Cycle Cost Evaluation'!$M$1,Z72:Z$100)/(1+'Life Cycle Cost Evaluation'!$M$1)^($B71-'Life Cycle Cost Evaluation'!$M$4)</f>
        <v>0</v>
      </c>
      <c r="AA156" s="208">
        <f>-NPV('Life Cycle Cost Evaluation'!$M$1,AA72:AA$100)/(1+'Life Cycle Cost Evaluation'!$M$1)^($B71-'Life Cycle Cost Evaluation'!$M$4)</f>
        <v>0</v>
      </c>
      <c r="AB156" s="208">
        <f>-NPV('Life Cycle Cost Evaluation'!$M$1,AB72:AB$100)/(1+'Life Cycle Cost Evaluation'!$M$1)^($B71-'Life Cycle Cost Evaluation'!$M$4)</f>
        <v>0</v>
      </c>
      <c r="AC156" s="208">
        <f>-NPV('Life Cycle Cost Evaluation'!$M$1,AC72:AC$100)/(1+'Life Cycle Cost Evaluation'!$M$1)^($B71-'Life Cycle Cost Evaluation'!$M$4)</f>
        <v>0</v>
      </c>
      <c r="AD156" s="208">
        <f>-NPV('Life Cycle Cost Evaluation'!$M$1,AD72:AD$100)/(1+'Life Cycle Cost Evaluation'!$M$1)^($B71-'Life Cycle Cost Evaluation'!$M$4)</f>
        <v>0</v>
      </c>
      <c r="AE156" s="208">
        <f>-NPV('Life Cycle Cost Evaluation'!$M$1,AE72:AE$100)/(1+'Life Cycle Cost Evaluation'!$M$1)^($B71-'Life Cycle Cost Evaluation'!$M$4)</f>
        <v>0</v>
      </c>
      <c r="AF156" s="208">
        <f>-NPV('Life Cycle Cost Evaluation'!$M$1,AF72:AF$100)/(1+'Life Cycle Cost Evaluation'!$M$1)^($B71-'Life Cycle Cost Evaluation'!$M$4)</f>
        <v>0</v>
      </c>
      <c r="AG156" s="208">
        <f>-NPV('Life Cycle Cost Evaluation'!$M$1,AG72:AG$100)/(1+'Life Cycle Cost Evaluation'!$M$1)^($B71-'Life Cycle Cost Evaluation'!$M$4)</f>
        <v>0</v>
      </c>
      <c r="AH156" s="208">
        <f>-NPV('Life Cycle Cost Evaluation'!$M$1,AH72:AH$100)/(1+'Life Cycle Cost Evaluation'!$M$1)^($B71-'Life Cycle Cost Evaluation'!$M$4)</f>
        <v>0</v>
      </c>
      <c r="AI156" s="208">
        <f>-NPV('Life Cycle Cost Evaluation'!$M$1,AI72:AI$100)/(1+'Life Cycle Cost Evaluation'!$M$1)^($B71-'Life Cycle Cost Evaluation'!$M$4)</f>
        <v>0</v>
      </c>
      <c r="AJ156" s="208">
        <f>-NPV('Life Cycle Cost Evaluation'!$M$1,AJ72:AJ$100)/(1+'Life Cycle Cost Evaluation'!$M$1)^($B71-'Life Cycle Cost Evaluation'!$M$4)</f>
        <v>0</v>
      </c>
      <c r="AK156" s="208">
        <f>-NPV('Life Cycle Cost Evaluation'!$M$1,AK72:AK$100)/(1+'Life Cycle Cost Evaluation'!$M$1)^($B71-'Life Cycle Cost Evaluation'!$M$4)</f>
        <v>0</v>
      </c>
      <c r="AL156" s="208">
        <f>-NPV('Life Cycle Cost Evaluation'!$M$1,AL72:AL$100)/(1+'Life Cycle Cost Evaluation'!$M$1)^($B71-'Life Cycle Cost Evaluation'!$M$4)</f>
        <v>0</v>
      </c>
      <c r="AM156" s="208">
        <f>-NPV('Life Cycle Cost Evaluation'!$M$1,AM72:AM$100)/(1+'Life Cycle Cost Evaluation'!$M$1)^($B71-'Life Cycle Cost Evaluation'!$M$4)</f>
        <v>0</v>
      </c>
      <c r="AN156" s="208">
        <f>-NPV('Life Cycle Cost Evaluation'!$M$1,AN72:AN$100)/(1+'Life Cycle Cost Evaluation'!$M$1)^($B71-'Life Cycle Cost Evaluation'!$M$4)</f>
        <v>0</v>
      </c>
      <c r="AO156" s="208">
        <f>-NPV('Life Cycle Cost Evaluation'!$M$1,AO72:AO$100)/(1+'Life Cycle Cost Evaluation'!$M$1)^($B71-'Life Cycle Cost Evaluation'!$M$4)</f>
        <v>0</v>
      </c>
      <c r="AP156" s="208">
        <f>-NPV('Life Cycle Cost Evaluation'!$M$1,AP72:AP$100)/(1+'Life Cycle Cost Evaluation'!$M$1)^($B71-'Life Cycle Cost Evaluation'!$M$4)</f>
        <v>0</v>
      </c>
      <c r="AQ156" s="208">
        <f>-NPV('Life Cycle Cost Evaluation'!$M$1,AQ72:AQ$100)/(1+'Life Cycle Cost Evaluation'!$M$1)^($B71-'Life Cycle Cost Evaluation'!$M$4)</f>
        <v>0</v>
      </c>
      <c r="AR156" s="208">
        <f>-NPV('Life Cycle Cost Evaluation'!$M$1,AR72:AR$100)/(1+'Life Cycle Cost Evaluation'!$M$1)^($B71-'Life Cycle Cost Evaluation'!$M$4)</f>
        <v>0</v>
      </c>
      <c r="AS156" s="208">
        <f>-NPV('Life Cycle Cost Evaluation'!$M$1,AS72:AS$100)/(1+'Life Cycle Cost Evaluation'!$M$1)^($B71-'Life Cycle Cost Evaluation'!$M$4)</f>
        <v>0</v>
      </c>
      <c r="AT156" s="208">
        <f>-NPV('Life Cycle Cost Evaluation'!$M$1,AT72:AT$100)/(1+'Life Cycle Cost Evaluation'!$M$1)^($B71-'Life Cycle Cost Evaluation'!$M$4)</f>
        <v>0</v>
      </c>
      <c r="AU156" s="208">
        <f>-NPV('Life Cycle Cost Evaluation'!$M$1,AU72:AU$100)/(1+'Life Cycle Cost Evaluation'!$M$1)^($B71-'Life Cycle Cost Evaluation'!$M$4)</f>
        <v>0</v>
      </c>
      <c r="AV156" s="208">
        <f>-NPV('Life Cycle Cost Evaluation'!$M$1,AV72:AV$100)/(1+'Life Cycle Cost Evaluation'!$M$1)^($B71-'Life Cycle Cost Evaluation'!$M$4)</f>
        <v>0</v>
      </c>
      <c r="AW156" s="208">
        <f>-NPV('Life Cycle Cost Evaluation'!$M$1,AW72:AW$100)/(1+'Life Cycle Cost Evaluation'!$M$1)^($B71-'Life Cycle Cost Evaluation'!$M$4)</f>
        <v>0</v>
      </c>
      <c r="AX156" s="208">
        <f>-NPV('Life Cycle Cost Evaluation'!$M$1,AX72:AX$100)/(1+'Life Cycle Cost Evaluation'!$M$1)^($B71-'Life Cycle Cost Evaluation'!$M$4)</f>
        <v>0</v>
      </c>
      <c r="AY156" s="208">
        <f>-NPV('Life Cycle Cost Evaluation'!$M$1,AY72:AY$100)/(1+'Life Cycle Cost Evaluation'!$M$1)^($B71-'Life Cycle Cost Evaluation'!$M$4)</f>
        <v>0</v>
      </c>
      <c r="AZ156" s="208">
        <f>-NPV('Life Cycle Cost Evaluation'!$M$1,AZ72:AZ$100)/(1+'Life Cycle Cost Evaluation'!$M$1)^($B71-'Life Cycle Cost Evaluation'!$M$4)</f>
        <v>0</v>
      </c>
      <c r="BA156" s="208">
        <f>-NPV('Life Cycle Cost Evaluation'!$M$1,BA72:BA$100)/(1+'Life Cycle Cost Evaluation'!$M$1)^($B71-'Life Cycle Cost Evaluation'!$M$4)</f>
        <v>0</v>
      </c>
      <c r="BB156" s="208">
        <f>-NPV('Life Cycle Cost Evaluation'!$M$1,BB72:BB$100)/(1+'Life Cycle Cost Evaluation'!$M$1)^($B71-'Life Cycle Cost Evaluation'!$M$4)</f>
        <v>0</v>
      </c>
      <c r="BC156" s="208">
        <f>-NPV('Life Cycle Cost Evaluation'!$M$1,BC72:BC$100)/(1+'Life Cycle Cost Evaluation'!$M$1)^($B71-'Life Cycle Cost Evaluation'!$M$4)</f>
        <v>0</v>
      </c>
      <c r="BD156" s="208">
        <f>-NPV('Life Cycle Cost Evaluation'!$M$1,BD72:BD$100)/(1+'Life Cycle Cost Evaluation'!$M$1)^($B71-'Life Cycle Cost Evaluation'!$M$4)</f>
        <v>0</v>
      </c>
      <c r="BE156" s="208">
        <f>-NPV('Life Cycle Cost Evaluation'!$M$1,BE72:BE$100)/(1+'Life Cycle Cost Evaluation'!$M$1)^($B71-'Life Cycle Cost Evaluation'!$M$4)</f>
        <v>0</v>
      </c>
      <c r="BF156" s="208">
        <f>-NPV('Life Cycle Cost Evaluation'!$M$1,BF72:BF$100)/(1+'Life Cycle Cost Evaluation'!$M$1)^($B71-'Life Cycle Cost Evaluation'!$M$4)</f>
        <v>0</v>
      </c>
      <c r="BG156" s="208">
        <f>-NPV('Life Cycle Cost Evaluation'!$M$1,BG72:BG$100)/(1+'Life Cycle Cost Evaluation'!$M$1)^($B71-'Life Cycle Cost Evaluation'!$M$4)</f>
        <v>0</v>
      </c>
      <c r="BH156" s="208">
        <f>-NPV('Life Cycle Cost Evaluation'!$M$1,BH72:BH$100)/(1+'Life Cycle Cost Evaluation'!$M$1)^($B71-'Life Cycle Cost Evaluation'!$M$4)</f>
        <v>0</v>
      </c>
      <c r="BI156" s="208">
        <f>-NPV('Life Cycle Cost Evaluation'!$M$1,BI72:BI$100)/(1+'Life Cycle Cost Evaluation'!$M$1)^($B71-'Life Cycle Cost Evaluation'!$M$4)</f>
        <v>0</v>
      </c>
      <c r="BJ156" s="208">
        <f>-NPV('Life Cycle Cost Evaluation'!$M$1,BJ72:BJ$100)/(1+'Life Cycle Cost Evaluation'!$M$1)^($B71-'Life Cycle Cost Evaluation'!$M$4)</f>
        <v>0</v>
      </c>
      <c r="BK156" s="208">
        <f>-NPV('Life Cycle Cost Evaluation'!$M$1,BK72:BK$100)/(1+'Life Cycle Cost Evaluation'!$M$1)^($B71-'Life Cycle Cost Evaluation'!$M$4)</f>
        <v>0</v>
      </c>
      <c r="BL156" s="208">
        <f>-NPV('Life Cycle Cost Evaluation'!$M$1,BL72:BL$100)/(1+'Life Cycle Cost Evaluation'!$M$1)^($B71-'Life Cycle Cost Evaluation'!$M$4)</f>
        <v>0</v>
      </c>
      <c r="BM156" s="208">
        <f>-NPV('Life Cycle Cost Evaluation'!$M$1,BM72:BM$100)/(1+'Life Cycle Cost Evaluation'!$M$1)^($B71-'Life Cycle Cost Evaluation'!$M$4)</f>
        <v>0</v>
      </c>
      <c r="BN156" s="208">
        <f>-NPV('Life Cycle Cost Evaluation'!$M$1,BN72:BN$100)/(1+'Life Cycle Cost Evaluation'!$M$1)^($B71-'Life Cycle Cost Evaluation'!$M$4)</f>
        <v>0</v>
      </c>
      <c r="BO156" s="208">
        <f>-NPV('Life Cycle Cost Evaluation'!$M$1,BO72:BO$100)/(1+'Life Cycle Cost Evaluation'!$M$1)^($B71-'Life Cycle Cost Evaluation'!$M$4)</f>
        <v>0</v>
      </c>
      <c r="BP156" s="208">
        <f>-NPV('Life Cycle Cost Evaluation'!$M$1,BP72:BP$100)/(1+'Life Cycle Cost Evaluation'!$M$1)^($B71-'Life Cycle Cost Evaluation'!$M$4)</f>
        <v>0</v>
      </c>
      <c r="BQ156" s="208">
        <f>-NPV('Life Cycle Cost Evaluation'!$M$1,BQ72:BQ$100)/(1+'Life Cycle Cost Evaluation'!$M$1)^($B71-'Life Cycle Cost Evaluation'!$M$4)</f>
        <v>0</v>
      </c>
      <c r="BR156" s="208">
        <f>-NPV('Life Cycle Cost Evaluation'!$M$1,BR72:BR$100)/(1+'Life Cycle Cost Evaluation'!$M$1)^($B71-'Life Cycle Cost Evaluation'!$M$4)</f>
        <v>0</v>
      </c>
      <c r="BS156" s="208">
        <f>-NPV('Life Cycle Cost Evaluation'!$M$1,BS72:BS$100)/(1+'Life Cycle Cost Evaluation'!$M$1)^($B71-'Life Cycle Cost Evaluation'!$M$4)</f>
        <v>0</v>
      </c>
      <c r="BT156" s="208">
        <f>-NPV('Life Cycle Cost Evaluation'!$M$1,BT72:BT$100)/(1+'Life Cycle Cost Evaluation'!$M$1)^($B71-'Life Cycle Cost Evaluation'!$M$4)</f>
        <v>0</v>
      </c>
      <c r="BU156" s="208">
        <f>-NPV('Life Cycle Cost Evaluation'!$M$1,BU72:BU$100)/(1+'Life Cycle Cost Evaluation'!$M$1)^($B71-'Life Cycle Cost Evaluation'!$M$4)</f>
        <v>0</v>
      </c>
      <c r="BV156" s="208">
        <f>-NPV('Life Cycle Cost Evaluation'!$M$1,BV72:BV$100)/(1+'Life Cycle Cost Evaluation'!$M$1)^($B71-'Life Cycle Cost Evaluation'!$M$4)</f>
        <v>0</v>
      </c>
      <c r="BW156" s="208">
        <f>-NPV('Life Cycle Cost Evaluation'!$M$1,BW72:BW$100)/(1+'Life Cycle Cost Evaluation'!$M$1)^($B71-'Life Cycle Cost Evaluation'!$M$4)</f>
        <v>0</v>
      </c>
      <c r="BX156" s="208">
        <f>-NPV('Life Cycle Cost Evaluation'!$M$1,BX72:BX$100)/(1+'Life Cycle Cost Evaluation'!$M$1)^($B71-'Life Cycle Cost Evaluation'!$M$4)</f>
        <v>0</v>
      </c>
      <c r="BY156" s="208">
        <f>-NPV('Life Cycle Cost Evaluation'!$M$1,BY72:BY$100)/(1+'Life Cycle Cost Evaluation'!$M$1)^($B71-'Life Cycle Cost Evaluation'!$M$4)</f>
        <v>0</v>
      </c>
      <c r="BZ156" s="208">
        <f>-NPV('Life Cycle Cost Evaluation'!$M$1,BZ72:BZ$100)/(1+'Life Cycle Cost Evaluation'!$M$1)^($B71-'Life Cycle Cost Evaluation'!$M$4)</f>
        <v>0</v>
      </c>
      <c r="CA156" s="208">
        <f>-NPV('Life Cycle Cost Evaluation'!$M$1,CA72:CA$100)/(1+'Life Cycle Cost Evaluation'!$M$1)^($B71-'Life Cycle Cost Evaluation'!$M$4)</f>
        <v>0</v>
      </c>
      <c r="CB156" s="208">
        <f>-NPV('Life Cycle Cost Evaluation'!$M$1,CB72:CB$100)/(1+'Life Cycle Cost Evaluation'!$M$1)^($B71-'Life Cycle Cost Evaluation'!$M$4)</f>
        <v>0</v>
      </c>
      <c r="CC156" s="208">
        <f>-NPV('Life Cycle Cost Evaluation'!$M$1,CC72:CC$100)/(1+'Life Cycle Cost Evaluation'!$M$1)^($B71-'Life Cycle Cost Evaluation'!$M$4)</f>
        <v>0</v>
      </c>
      <c r="CD156" s="208">
        <f>-NPV('Life Cycle Cost Evaluation'!$M$1,CD72:CD$100)/(1+'Life Cycle Cost Evaluation'!$M$1)^($B71-'Life Cycle Cost Evaluation'!$M$4)</f>
        <v>0</v>
      </c>
      <c r="CE156" s="208">
        <f>-NPV('Life Cycle Cost Evaluation'!$M$1,CE72:CE$100)/(1+'Life Cycle Cost Evaluation'!$M$1)^($B71-'Life Cycle Cost Evaluation'!$M$4)</f>
        <v>0</v>
      </c>
      <c r="CF156" s="208">
        <f>-NPV('Life Cycle Cost Evaluation'!$M$1,CF72:CF$100)/(1+'Life Cycle Cost Evaluation'!$M$1)^($B71-'Life Cycle Cost Evaluation'!$M$4)</f>
        <v>0</v>
      </c>
      <c r="CG156" s="208">
        <f>SUM(D156:BC156)</f>
        <v>0</v>
      </c>
    </row>
    <row r="157" spans="2:85" x14ac:dyDescent="0.2">
      <c r="B157" s="86">
        <f t="shared" si="125"/>
        <v>2079</v>
      </c>
      <c r="C157" s="208"/>
      <c r="D157" s="208">
        <f>-NPV('Life Cycle Cost Evaluation'!$M$1,D73:D$100)/(1+'Life Cycle Cost Evaluation'!$M$1)^($B72-'Life Cycle Cost Evaluation'!$M$4)</f>
        <v>0</v>
      </c>
      <c r="E157" s="208">
        <f>-NPV('Life Cycle Cost Evaluation'!$M$1,E73:E$100)/(1+'Life Cycle Cost Evaluation'!$M$1)^($B72-'Life Cycle Cost Evaluation'!$M$4)</f>
        <v>0</v>
      </c>
      <c r="F157" s="208">
        <f>-NPV('Life Cycle Cost Evaluation'!$M$1,F73:F$100)/(1+'Life Cycle Cost Evaluation'!$M$1)^($B72-'Life Cycle Cost Evaluation'!$M$4)</f>
        <v>0</v>
      </c>
      <c r="G157" s="208">
        <f>-NPV('Life Cycle Cost Evaluation'!$M$1,G73:G$100)/(1+'Life Cycle Cost Evaluation'!$M$1)^($B72-'Life Cycle Cost Evaluation'!$M$4)</f>
        <v>0</v>
      </c>
      <c r="H157" s="208">
        <f>-NPV('Life Cycle Cost Evaluation'!$M$1,H73:H$100)/(1+'Life Cycle Cost Evaluation'!$M$1)^($B72-'Life Cycle Cost Evaluation'!$M$4)</f>
        <v>0</v>
      </c>
      <c r="I157" s="208">
        <f>-NPV('Life Cycle Cost Evaluation'!$M$1,I73:I$100)/(1+'Life Cycle Cost Evaluation'!$M$1)^($B72-'Life Cycle Cost Evaluation'!$M$4)</f>
        <v>0</v>
      </c>
      <c r="J157" s="208">
        <f>-NPV('Life Cycle Cost Evaluation'!$M$1,J73:J$100)/(1+'Life Cycle Cost Evaluation'!$M$1)^($B72-'Life Cycle Cost Evaluation'!$M$4)</f>
        <v>0</v>
      </c>
      <c r="K157" s="208">
        <f>-NPV('Life Cycle Cost Evaluation'!$M$1,K73:K$100)/(1+'Life Cycle Cost Evaluation'!$M$1)^($B72-'Life Cycle Cost Evaluation'!$M$4)</f>
        <v>0</v>
      </c>
      <c r="L157" s="208">
        <f>-NPV('Life Cycle Cost Evaluation'!$M$1,L73:L$100)/(1+'Life Cycle Cost Evaluation'!$M$1)^($B72-'Life Cycle Cost Evaluation'!$M$4)</f>
        <v>0</v>
      </c>
      <c r="M157" s="208">
        <f>-NPV('Life Cycle Cost Evaluation'!$M$1,M73:M$100)/(1+'Life Cycle Cost Evaluation'!$M$1)^($B72-'Life Cycle Cost Evaluation'!$M$4)</f>
        <v>0</v>
      </c>
      <c r="N157" s="208">
        <f>-NPV('Life Cycle Cost Evaluation'!$M$1,N73:N$100)/(1+'Life Cycle Cost Evaluation'!$M$1)^($B72-'Life Cycle Cost Evaluation'!$M$4)</f>
        <v>0</v>
      </c>
      <c r="O157" s="208">
        <f>-NPV('Life Cycle Cost Evaluation'!$M$1,O73:O$100)/(1+'Life Cycle Cost Evaluation'!$M$1)^($B72-'Life Cycle Cost Evaluation'!$M$4)</f>
        <v>0</v>
      </c>
      <c r="P157" s="208">
        <f>-NPV('Life Cycle Cost Evaluation'!$M$1,P73:P$100)/(1+'Life Cycle Cost Evaluation'!$M$1)^($B72-'Life Cycle Cost Evaluation'!$M$4)</f>
        <v>0</v>
      </c>
      <c r="Q157" s="208">
        <f>-NPV('Life Cycle Cost Evaluation'!$M$1,Q73:Q$100)/(1+'Life Cycle Cost Evaluation'!$M$1)^($B72-'Life Cycle Cost Evaluation'!$M$4)</f>
        <v>0</v>
      </c>
      <c r="R157" s="208">
        <f>-NPV('Life Cycle Cost Evaluation'!$M$1,R73:R$100)/(1+'Life Cycle Cost Evaluation'!$M$1)^($B72-'Life Cycle Cost Evaluation'!$M$4)</f>
        <v>0</v>
      </c>
      <c r="S157" s="208">
        <f>-NPV('Life Cycle Cost Evaluation'!$M$1,S73:S$100)/(1+'Life Cycle Cost Evaluation'!$M$1)^($B72-'Life Cycle Cost Evaluation'!$M$4)</f>
        <v>0</v>
      </c>
      <c r="T157" s="208">
        <f>-NPV('Life Cycle Cost Evaluation'!$M$1,T73:T$100)/(1+'Life Cycle Cost Evaluation'!$M$1)^($B72-'Life Cycle Cost Evaluation'!$M$4)</f>
        <v>0</v>
      </c>
      <c r="U157" s="208">
        <f>-NPV('Life Cycle Cost Evaluation'!$M$1,U73:U$100)/(1+'Life Cycle Cost Evaluation'!$M$1)^($B72-'Life Cycle Cost Evaluation'!$M$4)</f>
        <v>0</v>
      </c>
      <c r="V157" s="208">
        <f>-NPV('Life Cycle Cost Evaluation'!$M$1,V73:V$100)/(1+'Life Cycle Cost Evaluation'!$M$1)^($B72-'Life Cycle Cost Evaluation'!$M$4)</f>
        <v>0</v>
      </c>
      <c r="W157" s="208">
        <f>-NPV('Life Cycle Cost Evaluation'!$M$1,W73:W$100)/(1+'Life Cycle Cost Evaluation'!$M$1)^($B72-'Life Cycle Cost Evaluation'!$M$4)</f>
        <v>0</v>
      </c>
      <c r="X157" s="208">
        <f>-NPV('Life Cycle Cost Evaluation'!$M$1,X73:X$100)/(1+'Life Cycle Cost Evaluation'!$M$1)^($B72-'Life Cycle Cost Evaluation'!$M$4)</f>
        <v>0</v>
      </c>
      <c r="Y157" s="208">
        <f>-NPV('Life Cycle Cost Evaluation'!$M$1,Y73:Y$100)/(1+'Life Cycle Cost Evaluation'!$M$1)^($B72-'Life Cycle Cost Evaluation'!$M$4)</f>
        <v>0</v>
      </c>
      <c r="Z157" s="208">
        <f>-NPV('Life Cycle Cost Evaluation'!$M$1,Z73:Z$100)/(1+'Life Cycle Cost Evaluation'!$M$1)^($B72-'Life Cycle Cost Evaluation'!$M$4)</f>
        <v>0</v>
      </c>
      <c r="AA157" s="208">
        <f>-NPV('Life Cycle Cost Evaluation'!$M$1,AA73:AA$100)/(1+'Life Cycle Cost Evaluation'!$M$1)^($B72-'Life Cycle Cost Evaluation'!$M$4)</f>
        <v>0</v>
      </c>
      <c r="AB157" s="208">
        <f>-NPV('Life Cycle Cost Evaluation'!$M$1,AB73:AB$100)/(1+'Life Cycle Cost Evaluation'!$M$1)^($B72-'Life Cycle Cost Evaluation'!$M$4)</f>
        <v>0</v>
      </c>
      <c r="AC157" s="208">
        <f>-NPV('Life Cycle Cost Evaluation'!$M$1,AC73:AC$100)/(1+'Life Cycle Cost Evaluation'!$M$1)^($B72-'Life Cycle Cost Evaluation'!$M$4)</f>
        <v>0</v>
      </c>
      <c r="AD157" s="208">
        <f>-NPV('Life Cycle Cost Evaluation'!$M$1,AD73:AD$100)/(1+'Life Cycle Cost Evaluation'!$M$1)^($B72-'Life Cycle Cost Evaluation'!$M$4)</f>
        <v>0</v>
      </c>
      <c r="AE157" s="208">
        <f>-NPV('Life Cycle Cost Evaluation'!$M$1,AE73:AE$100)/(1+'Life Cycle Cost Evaluation'!$M$1)^($B72-'Life Cycle Cost Evaluation'!$M$4)</f>
        <v>0</v>
      </c>
      <c r="AF157" s="208">
        <f>-NPV('Life Cycle Cost Evaluation'!$M$1,AF73:AF$100)/(1+'Life Cycle Cost Evaluation'!$M$1)^($B72-'Life Cycle Cost Evaluation'!$M$4)</f>
        <v>0</v>
      </c>
      <c r="AG157" s="208">
        <f>-NPV('Life Cycle Cost Evaluation'!$M$1,AG73:AG$100)/(1+'Life Cycle Cost Evaluation'!$M$1)^($B72-'Life Cycle Cost Evaluation'!$M$4)</f>
        <v>0</v>
      </c>
      <c r="AH157" s="208">
        <f>-NPV('Life Cycle Cost Evaluation'!$M$1,AH73:AH$100)/(1+'Life Cycle Cost Evaluation'!$M$1)^($B72-'Life Cycle Cost Evaluation'!$M$4)</f>
        <v>0</v>
      </c>
      <c r="AI157" s="208">
        <f>-NPV('Life Cycle Cost Evaluation'!$M$1,AI73:AI$100)/(1+'Life Cycle Cost Evaluation'!$M$1)^($B72-'Life Cycle Cost Evaluation'!$M$4)</f>
        <v>0</v>
      </c>
      <c r="AJ157" s="208">
        <f>-NPV('Life Cycle Cost Evaluation'!$M$1,AJ73:AJ$100)/(1+'Life Cycle Cost Evaluation'!$M$1)^($B72-'Life Cycle Cost Evaluation'!$M$4)</f>
        <v>0</v>
      </c>
      <c r="AK157" s="208">
        <f>-NPV('Life Cycle Cost Evaluation'!$M$1,AK73:AK$100)/(1+'Life Cycle Cost Evaluation'!$M$1)^($B72-'Life Cycle Cost Evaluation'!$M$4)</f>
        <v>0</v>
      </c>
      <c r="AL157" s="208">
        <f>-NPV('Life Cycle Cost Evaluation'!$M$1,AL73:AL$100)/(1+'Life Cycle Cost Evaluation'!$M$1)^($B72-'Life Cycle Cost Evaluation'!$M$4)</f>
        <v>0</v>
      </c>
      <c r="AM157" s="208">
        <f>-NPV('Life Cycle Cost Evaluation'!$M$1,AM73:AM$100)/(1+'Life Cycle Cost Evaluation'!$M$1)^($B72-'Life Cycle Cost Evaluation'!$M$4)</f>
        <v>0</v>
      </c>
      <c r="AN157" s="208">
        <f>-NPV('Life Cycle Cost Evaluation'!$M$1,AN73:AN$100)/(1+'Life Cycle Cost Evaluation'!$M$1)^($B72-'Life Cycle Cost Evaluation'!$M$4)</f>
        <v>0</v>
      </c>
      <c r="AO157" s="208">
        <f>-NPV('Life Cycle Cost Evaluation'!$M$1,AO73:AO$100)/(1+'Life Cycle Cost Evaluation'!$M$1)^($B72-'Life Cycle Cost Evaluation'!$M$4)</f>
        <v>0</v>
      </c>
      <c r="AP157" s="208">
        <f>-NPV('Life Cycle Cost Evaluation'!$M$1,AP73:AP$100)/(1+'Life Cycle Cost Evaluation'!$M$1)^($B72-'Life Cycle Cost Evaluation'!$M$4)</f>
        <v>0</v>
      </c>
      <c r="AQ157" s="208">
        <f>-NPV('Life Cycle Cost Evaluation'!$M$1,AQ73:AQ$100)/(1+'Life Cycle Cost Evaluation'!$M$1)^($B72-'Life Cycle Cost Evaluation'!$M$4)</f>
        <v>0</v>
      </c>
      <c r="AR157" s="208">
        <f>-NPV('Life Cycle Cost Evaluation'!$M$1,AR73:AR$100)/(1+'Life Cycle Cost Evaluation'!$M$1)^($B72-'Life Cycle Cost Evaluation'!$M$4)</f>
        <v>0</v>
      </c>
      <c r="AS157" s="208">
        <f>-NPV('Life Cycle Cost Evaluation'!$M$1,AS73:AS$100)/(1+'Life Cycle Cost Evaluation'!$M$1)^($B72-'Life Cycle Cost Evaluation'!$M$4)</f>
        <v>0</v>
      </c>
      <c r="AT157" s="208">
        <f>-NPV('Life Cycle Cost Evaluation'!$M$1,AT73:AT$100)/(1+'Life Cycle Cost Evaluation'!$M$1)^($B72-'Life Cycle Cost Evaluation'!$M$4)</f>
        <v>0</v>
      </c>
      <c r="AU157" s="208">
        <f>-NPV('Life Cycle Cost Evaluation'!$M$1,AU73:AU$100)/(1+'Life Cycle Cost Evaluation'!$M$1)^($B72-'Life Cycle Cost Evaluation'!$M$4)</f>
        <v>0</v>
      </c>
      <c r="AV157" s="208">
        <f>-NPV('Life Cycle Cost Evaluation'!$M$1,AV73:AV$100)/(1+'Life Cycle Cost Evaluation'!$M$1)^($B72-'Life Cycle Cost Evaluation'!$M$4)</f>
        <v>0</v>
      </c>
      <c r="AW157" s="208">
        <f>-NPV('Life Cycle Cost Evaluation'!$M$1,AW73:AW$100)/(1+'Life Cycle Cost Evaluation'!$M$1)^($B72-'Life Cycle Cost Evaluation'!$M$4)</f>
        <v>0</v>
      </c>
      <c r="AX157" s="208">
        <f>-NPV('Life Cycle Cost Evaluation'!$M$1,AX73:AX$100)/(1+'Life Cycle Cost Evaluation'!$M$1)^($B72-'Life Cycle Cost Evaluation'!$M$4)</f>
        <v>0</v>
      </c>
      <c r="AY157" s="208">
        <f>-NPV('Life Cycle Cost Evaluation'!$M$1,AY73:AY$100)/(1+'Life Cycle Cost Evaluation'!$M$1)^($B72-'Life Cycle Cost Evaluation'!$M$4)</f>
        <v>0</v>
      </c>
      <c r="AZ157" s="208">
        <f>-NPV('Life Cycle Cost Evaluation'!$M$1,AZ73:AZ$100)/(1+'Life Cycle Cost Evaluation'!$M$1)^($B72-'Life Cycle Cost Evaluation'!$M$4)</f>
        <v>0</v>
      </c>
      <c r="BA157" s="208">
        <f>-NPV('Life Cycle Cost Evaluation'!$M$1,BA73:BA$100)/(1+'Life Cycle Cost Evaluation'!$M$1)^($B72-'Life Cycle Cost Evaluation'!$M$4)</f>
        <v>0</v>
      </c>
      <c r="BB157" s="208">
        <f>-NPV('Life Cycle Cost Evaluation'!$M$1,BB73:BB$100)/(1+'Life Cycle Cost Evaluation'!$M$1)^($B72-'Life Cycle Cost Evaluation'!$M$4)</f>
        <v>0</v>
      </c>
      <c r="BC157" s="208">
        <f>-NPV('Life Cycle Cost Evaluation'!$M$1,BC73:BC$100)/(1+'Life Cycle Cost Evaluation'!$M$1)^($B72-'Life Cycle Cost Evaluation'!$M$4)</f>
        <v>0</v>
      </c>
      <c r="BD157" s="208">
        <f>-NPV('Life Cycle Cost Evaluation'!$M$1,BD73:BD$100)/(1+'Life Cycle Cost Evaluation'!$M$1)^($B72-'Life Cycle Cost Evaluation'!$M$4)</f>
        <v>0</v>
      </c>
      <c r="BE157" s="208">
        <f>-NPV('Life Cycle Cost Evaluation'!$M$1,BE73:BE$100)/(1+'Life Cycle Cost Evaluation'!$M$1)^($B72-'Life Cycle Cost Evaluation'!$M$4)</f>
        <v>0</v>
      </c>
      <c r="BF157" s="208">
        <f>-NPV('Life Cycle Cost Evaluation'!$M$1,BF73:BF$100)/(1+'Life Cycle Cost Evaluation'!$M$1)^($B72-'Life Cycle Cost Evaluation'!$M$4)</f>
        <v>0</v>
      </c>
      <c r="BG157" s="208">
        <f>-NPV('Life Cycle Cost Evaluation'!$M$1,BG73:BG$100)/(1+'Life Cycle Cost Evaluation'!$M$1)^($B72-'Life Cycle Cost Evaluation'!$M$4)</f>
        <v>0</v>
      </c>
      <c r="BH157" s="208">
        <f>-NPV('Life Cycle Cost Evaluation'!$M$1,BH73:BH$100)/(1+'Life Cycle Cost Evaluation'!$M$1)^($B72-'Life Cycle Cost Evaluation'!$M$4)</f>
        <v>0</v>
      </c>
      <c r="BI157" s="208">
        <f>-NPV('Life Cycle Cost Evaluation'!$M$1,BI73:BI$100)/(1+'Life Cycle Cost Evaluation'!$M$1)^($B72-'Life Cycle Cost Evaluation'!$M$4)</f>
        <v>0</v>
      </c>
      <c r="BJ157" s="208">
        <f>-NPV('Life Cycle Cost Evaluation'!$M$1,BJ73:BJ$100)/(1+'Life Cycle Cost Evaluation'!$M$1)^($B72-'Life Cycle Cost Evaluation'!$M$4)</f>
        <v>0</v>
      </c>
      <c r="BK157" s="208">
        <f>-NPV('Life Cycle Cost Evaluation'!$M$1,BK73:BK$100)/(1+'Life Cycle Cost Evaluation'!$M$1)^($B72-'Life Cycle Cost Evaluation'!$M$4)</f>
        <v>0</v>
      </c>
      <c r="BL157" s="208">
        <f>-NPV('Life Cycle Cost Evaluation'!$M$1,BL73:BL$100)/(1+'Life Cycle Cost Evaluation'!$M$1)^($B72-'Life Cycle Cost Evaluation'!$M$4)</f>
        <v>0</v>
      </c>
      <c r="BM157" s="208">
        <f>-NPV('Life Cycle Cost Evaluation'!$M$1,BM73:BM$100)/(1+'Life Cycle Cost Evaluation'!$M$1)^($B72-'Life Cycle Cost Evaluation'!$M$4)</f>
        <v>0</v>
      </c>
      <c r="BN157" s="208">
        <f>-NPV('Life Cycle Cost Evaluation'!$M$1,BN73:BN$100)/(1+'Life Cycle Cost Evaluation'!$M$1)^($B72-'Life Cycle Cost Evaluation'!$M$4)</f>
        <v>0</v>
      </c>
      <c r="BO157" s="208">
        <f>-NPV('Life Cycle Cost Evaluation'!$M$1,BO73:BO$100)/(1+'Life Cycle Cost Evaluation'!$M$1)^($B72-'Life Cycle Cost Evaluation'!$M$4)</f>
        <v>0</v>
      </c>
      <c r="BP157" s="208">
        <f>-NPV('Life Cycle Cost Evaluation'!$M$1,BP73:BP$100)/(1+'Life Cycle Cost Evaluation'!$M$1)^($B72-'Life Cycle Cost Evaluation'!$M$4)</f>
        <v>0</v>
      </c>
      <c r="BQ157" s="208">
        <f>-NPV('Life Cycle Cost Evaluation'!$M$1,BQ73:BQ$100)/(1+'Life Cycle Cost Evaluation'!$M$1)^($B72-'Life Cycle Cost Evaluation'!$M$4)</f>
        <v>0</v>
      </c>
      <c r="BR157" s="208">
        <f>-NPV('Life Cycle Cost Evaluation'!$M$1,BR73:BR$100)/(1+'Life Cycle Cost Evaluation'!$M$1)^($B72-'Life Cycle Cost Evaluation'!$M$4)</f>
        <v>0</v>
      </c>
      <c r="BS157" s="208">
        <f>-NPV('Life Cycle Cost Evaluation'!$M$1,BS73:BS$100)/(1+'Life Cycle Cost Evaluation'!$M$1)^($B72-'Life Cycle Cost Evaluation'!$M$4)</f>
        <v>0</v>
      </c>
      <c r="BT157" s="208">
        <f>-NPV('Life Cycle Cost Evaluation'!$M$1,BT73:BT$100)/(1+'Life Cycle Cost Evaluation'!$M$1)^($B72-'Life Cycle Cost Evaluation'!$M$4)</f>
        <v>0</v>
      </c>
      <c r="BU157" s="208">
        <f>-NPV('Life Cycle Cost Evaluation'!$M$1,BU73:BU$100)/(1+'Life Cycle Cost Evaluation'!$M$1)^($B72-'Life Cycle Cost Evaluation'!$M$4)</f>
        <v>0</v>
      </c>
      <c r="BV157" s="208">
        <f>-NPV('Life Cycle Cost Evaluation'!$M$1,BV73:BV$100)/(1+'Life Cycle Cost Evaluation'!$M$1)^($B72-'Life Cycle Cost Evaluation'!$M$4)</f>
        <v>0</v>
      </c>
      <c r="BW157" s="208">
        <f>-NPV('Life Cycle Cost Evaluation'!$M$1,BW73:BW$100)/(1+'Life Cycle Cost Evaluation'!$M$1)^($B72-'Life Cycle Cost Evaluation'!$M$4)</f>
        <v>0</v>
      </c>
      <c r="BX157" s="208">
        <f>-NPV('Life Cycle Cost Evaluation'!$M$1,BX73:BX$100)/(1+'Life Cycle Cost Evaluation'!$M$1)^($B72-'Life Cycle Cost Evaluation'!$M$4)</f>
        <v>0</v>
      </c>
      <c r="BY157" s="208">
        <f>-NPV('Life Cycle Cost Evaluation'!$M$1,BY73:BY$100)/(1+'Life Cycle Cost Evaluation'!$M$1)^($B72-'Life Cycle Cost Evaluation'!$M$4)</f>
        <v>0</v>
      </c>
      <c r="BZ157" s="208">
        <f>-NPV('Life Cycle Cost Evaluation'!$M$1,BZ73:BZ$100)/(1+'Life Cycle Cost Evaluation'!$M$1)^($B72-'Life Cycle Cost Evaluation'!$M$4)</f>
        <v>0</v>
      </c>
      <c r="CA157" s="208">
        <f>-NPV('Life Cycle Cost Evaluation'!$M$1,CA73:CA$100)/(1+'Life Cycle Cost Evaluation'!$M$1)^($B72-'Life Cycle Cost Evaluation'!$M$4)</f>
        <v>0</v>
      </c>
      <c r="CB157" s="208">
        <f>-NPV('Life Cycle Cost Evaluation'!$M$1,CB73:CB$100)/(1+'Life Cycle Cost Evaluation'!$M$1)^($B72-'Life Cycle Cost Evaluation'!$M$4)</f>
        <v>0</v>
      </c>
      <c r="CC157" s="208">
        <f>-NPV('Life Cycle Cost Evaluation'!$M$1,CC73:CC$100)/(1+'Life Cycle Cost Evaluation'!$M$1)^($B72-'Life Cycle Cost Evaluation'!$M$4)</f>
        <v>0</v>
      </c>
      <c r="CD157" s="208">
        <f>-NPV('Life Cycle Cost Evaluation'!$M$1,CD73:CD$100)/(1+'Life Cycle Cost Evaluation'!$M$1)^($B72-'Life Cycle Cost Evaluation'!$M$4)</f>
        <v>0</v>
      </c>
      <c r="CE157" s="208">
        <f>-NPV('Life Cycle Cost Evaluation'!$M$1,CE73:CE$100)/(1+'Life Cycle Cost Evaluation'!$M$1)^($B72-'Life Cycle Cost Evaluation'!$M$4)</f>
        <v>0</v>
      </c>
      <c r="CF157" s="208">
        <f>-NPV('Life Cycle Cost Evaluation'!$M$1,CF73:CF$100)/(1+'Life Cycle Cost Evaluation'!$M$1)^($B72-'Life Cycle Cost Evaluation'!$M$4)</f>
        <v>0</v>
      </c>
      <c r="CG157" s="208">
        <f>SUM(D157:BD157)</f>
        <v>0</v>
      </c>
    </row>
    <row r="158" spans="2:85" x14ac:dyDescent="0.2">
      <c r="B158" s="86">
        <f t="shared" si="125"/>
        <v>2080</v>
      </c>
      <c r="C158" s="208"/>
      <c r="D158" s="208">
        <f>-NPV('Life Cycle Cost Evaluation'!$M$1,D74:D$100)/(1+'Life Cycle Cost Evaluation'!$M$1)^($B73-'Life Cycle Cost Evaluation'!$M$4)</f>
        <v>0</v>
      </c>
      <c r="E158" s="208">
        <f>-NPV('Life Cycle Cost Evaluation'!$M$1,E74:E$100)/(1+'Life Cycle Cost Evaluation'!$M$1)^($B73-'Life Cycle Cost Evaluation'!$M$4)</f>
        <v>0</v>
      </c>
      <c r="F158" s="208">
        <f>-NPV('Life Cycle Cost Evaluation'!$M$1,F74:F$100)/(1+'Life Cycle Cost Evaluation'!$M$1)^($B73-'Life Cycle Cost Evaluation'!$M$4)</f>
        <v>0</v>
      </c>
      <c r="G158" s="208">
        <f>-NPV('Life Cycle Cost Evaluation'!$M$1,G74:G$100)/(1+'Life Cycle Cost Evaluation'!$M$1)^($B73-'Life Cycle Cost Evaluation'!$M$4)</f>
        <v>0</v>
      </c>
      <c r="H158" s="208">
        <f>-NPV('Life Cycle Cost Evaluation'!$M$1,H74:H$100)/(1+'Life Cycle Cost Evaluation'!$M$1)^($B73-'Life Cycle Cost Evaluation'!$M$4)</f>
        <v>0</v>
      </c>
      <c r="I158" s="208">
        <f>-NPV('Life Cycle Cost Evaluation'!$M$1,I74:I$100)/(1+'Life Cycle Cost Evaluation'!$M$1)^($B73-'Life Cycle Cost Evaluation'!$M$4)</f>
        <v>0</v>
      </c>
      <c r="J158" s="208">
        <f>-NPV('Life Cycle Cost Evaluation'!$M$1,J74:J$100)/(1+'Life Cycle Cost Evaluation'!$M$1)^($B73-'Life Cycle Cost Evaluation'!$M$4)</f>
        <v>0</v>
      </c>
      <c r="K158" s="208">
        <f>-NPV('Life Cycle Cost Evaluation'!$M$1,K74:K$100)/(1+'Life Cycle Cost Evaluation'!$M$1)^($B73-'Life Cycle Cost Evaluation'!$M$4)</f>
        <v>0</v>
      </c>
      <c r="L158" s="208">
        <f>-NPV('Life Cycle Cost Evaluation'!$M$1,L74:L$100)/(1+'Life Cycle Cost Evaluation'!$M$1)^($B73-'Life Cycle Cost Evaluation'!$M$4)</f>
        <v>0</v>
      </c>
      <c r="M158" s="208">
        <f>-NPV('Life Cycle Cost Evaluation'!$M$1,M74:M$100)/(1+'Life Cycle Cost Evaluation'!$M$1)^($B73-'Life Cycle Cost Evaluation'!$M$4)</f>
        <v>0</v>
      </c>
      <c r="N158" s="208">
        <f>-NPV('Life Cycle Cost Evaluation'!$M$1,N74:N$100)/(1+'Life Cycle Cost Evaluation'!$M$1)^($B73-'Life Cycle Cost Evaluation'!$M$4)</f>
        <v>0</v>
      </c>
      <c r="O158" s="208">
        <f>-NPV('Life Cycle Cost Evaluation'!$M$1,O74:O$100)/(1+'Life Cycle Cost Evaluation'!$M$1)^($B73-'Life Cycle Cost Evaluation'!$M$4)</f>
        <v>0</v>
      </c>
      <c r="P158" s="208">
        <f>-NPV('Life Cycle Cost Evaluation'!$M$1,P74:P$100)/(1+'Life Cycle Cost Evaluation'!$M$1)^($B73-'Life Cycle Cost Evaluation'!$M$4)</f>
        <v>0</v>
      </c>
      <c r="Q158" s="208">
        <f>-NPV('Life Cycle Cost Evaluation'!$M$1,Q74:Q$100)/(1+'Life Cycle Cost Evaluation'!$M$1)^($B73-'Life Cycle Cost Evaluation'!$M$4)</f>
        <v>0</v>
      </c>
      <c r="R158" s="208">
        <f>-NPV('Life Cycle Cost Evaluation'!$M$1,R74:R$100)/(1+'Life Cycle Cost Evaluation'!$M$1)^($B73-'Life Cycle Cost Evaluation'!$M$4)</f>
        <v>0</v>
      </c>
      <c r="S158" s="208">
        <f>-NPV('Life Cycle Cost Evaluation'!$M$1,S74:S$100)/(1+'Life Cycle Cost Evaluation'!$M$1)^($B73-'Life Cycle Cost Evaluation'!$M$4)</f>
        <v>0</v>
      </c>
      <c r="T158" s="208">
        <f>-NPV('Life Cycle Cost Evaluation'!$M$1,T74:T$100)/(1+'Life Cycle Cost Evaluation'!$M$1)^($B73-'Life Cycle Cost Evaluation'!$M$4)</f>
        <v>0</v>
      </c>
      <c r="U158" s="208">
        <f>-NPV('Life Cycle Cost Evaluation'!$M$1,U74:U$100)/(1+'Life Cycle Cost Evaluation'!$M$1)^($B73-'Life Cycle Cost Evaluation'!$M$4)</f>
        <v>0</v>
      </c>
      <c r="V158" s="208">
        <f>-NPV('Life Cycle Cost Evaluation'!$M$1,V74:V$100)/(1+'Life Cycle Cost Evaluation'!$M$1)^($B73-'Life Cycle Cost Evaluation'!$M$4)</f>
        <v>0</v>
      </c>
      <c r="W158" s="208">
        <f>-NPV('Life Cycle Cost Evaluation'!$M$1,W74:W$100)/(1+'Life Cycle Cost Evaluation'!$M$1)^($B73-'Life Cycle Cost Evaluation'!$M$4)</f>
        <v>0</v>
      </c>
      <c r="X158" s="208">
        <f>-NPV('Life Cycle Cost Evaluation'!$M$1,X74:X$100)/(1+'Life Cycle Cost Evaluation'!$M$1)^($B73-'Life Cycle Cost Evaluation'!$M$4)</f>
        <v>0</v>
      </c>
      <c r="Y158" s="208">
        <f>-NPV('Life Cycle Cost Evaluation'!$M$1,Y74:Y$100)/(1+'Life Cycle Cost Evaluation'!$M$1)^($B73-'Life Cycle Cost Evaluation'!$M$4)</f>
        <v>0</v>
      </c>
      <c r="Z158" s="208">
        <f>-NPV('Life Cycle Cost Evaluation'!$M$1,Z74:Z$100)/(1+'Life Cycle Cost Evaluation'!$M$1)^($B73-'Life Cycle Cost Evaluation'!$M$4)</f>
        <v>0</v>
      </c>
      <c r="AA158" s="208">
        <f>-NPV('Life Cycle Cost Evaluation'!$M$1,AA74:AA$100)/(1+'Life Cycle Cost Evaluation'!$M$1)^($B73-'Life Cycle Cost Evaluation'!$M$4)</f>
        <v>0</v>
      </c>
      <c r="AB158" s="208">
        <f>-NPV('Life Cycle Cost Evaluation'!$M$1,AB74:AB$100)/(1+'Life Cycle Cost Evaluation'!$M$1)^($B73-'Life Cycle Cost Evaluation'!$M$4)</f>
        <v>0</v>
      </c>
      <c r="AC158" s="208">
        <f>-NPV('Life Cycle Cost Evaluation'!$M$1,AC74:AC$100)/(1+'Life Cycle Cost Evaluation'!$M$1)^($B73-'Life Cycle Cost Evaluation'!$M$4)</f>
        <v>0</v>
      </c>
      <c r="AD158" s="208">
        <f>-NPV('Life Cycle Cost Evaluation'!$M$1,AD74:AD$100)/(1+'Life Cycle Cost Evaluation'!$M$1)^($B73-'Life Cycle Cost Evaluation'!$M$4)</f>
        <v>0</v>
      </c>
      <c r="AE158" s="208">
        <f>-NPV('Life Cycle Cost Evaluation'!$M$1,AE74:AE$100)/(1+'Life Cycle Cost Evaluation'!$M$1)^($B73-'Life Cycle Cost Evaluation'!$M$4)</f>
        <v>0</v>
      </c>
      <c r="AF158" s="208">
        <f>-NPV('Life Cycle Cost Evaluation'!$M$1,AF74:AF$100)/(1+'Life Cycle Cost Evaluation'!$M$1)^($B73-'Life Cycle Cost Evaluation'!$M$4)</f>
        <v>0</v>
      </c>
      <c r="AG158" s="208">
        <f>-NPV('Life Cycle Cost Evaluation'!$M$1,AG74:AG$100)/(1+'Life Cycle Cost Evaluation'!$M$1)^($B73-'Life Cycle Cost Evaluation'!$M$4)</f>
        <v>0</v>
      </c>
      <c r="AH158" s="208">
        <f>-NPV('Life Cycle Cost Evaluation'!$M$1,AH74:AH$100)/(1+'Life Cycle Cost Evaluation'!$M$1)^($B73-'Life Cycle Cost Evaluation'!$M$4)</f>
        <v>0</v>
      </c>
      <c r="AI158" s="208">
        <f>-NPV('Life Cycle Cost Evaluation'!$M$1,AI74:AI$100)/(1+'Life Cycle Cost Evaluation'!$M$1)^($B73-'Life Cycle Cost Evaluation'!$M$4)</f>
        <v>0</v>
      </c>
      <c r="AJ158" s="208">
        <f>-NPV('Life Cycle Cost Evaluation'!$M$1,AJ74:AJ$100)/(1+'Life Cycle Cost Evaluation'!$M$1)^($B73-'Life Cycle Cost Evaluation'!$M$4)</f>
        <v>0</v>
      </c>
      <c r="AK158" s="208">
        <f>-NPV('Life Cycle Cost Evaluation'!$M$1,AK74:AK$100)/(1+'Life Cycle Cost Evaluation'!$M$1)^($B73-'Life Cycle Cost Evaluation'!$M$4)</f>
        <v>0</v>
      </c>
      <c r="AL158" s="208">
        <f>-NPV('Life Cycle Cost Evaluation'!$M$1,AL74:AL$100)/(1+'Life Cycle Cost Evaluation'!$M$1)^($B73-'Life Cycle Cost Evaluation'!$M$4)</f>
        <v>0</v>
      </c>
      <c r="AM158" s="208">
        <f>-NPV('Life Cycle Cost Evaluation'!$M$1,AM74:AM$100)/(1+'Life Cycle Cost Evaluation'!$M$1)^($B73-'Life Cycle Cost Evaluation'!$M$4)</f>
        <v>0</v>
      </c>
      <c r="AN158" s="208">
        <f>-NPV('Life Cycle Cost Evaluation'!$M$1,AN74:AN$100)/(1+'Life Cycle Cost Evaluation'!$M$1)^($B73-'Life Cycle Cost Evaluation'!$M$4)</f>
        <v>0</v>
      </c>
      <c r="AO158" s="208">
        <f>-NPV('Life Cycle Cost Evaluation'!$M$1,AO74:AO$100)/(1+'Life Cycle Cost Evaluation'!$M$1)^($B73-'Life Cycle Cost Evaluation'!$M$4)</f>
        <v>0</v>
      </c>
      <c r="AP158" s="208">
        <f>-NPV('Life Cycle Cost Evaluation'!$M$1,AP74:AP$100)/(1+'Life Cycle Cost Evaluation'!$M$1)^($B73-'Life Cycle Cost Evaluation'!$M$4)</f>
        <v>0</v>
      </c>
      <c r="AQ158" s="208">
        <f>-NPV('Life Cycle Cost Evaluation'!$M$1,AQ74:AQ$100)/(1+'Life Cycle Cost Evaluation'!$M$1)^($B73-'Life Cycle Cost Evaluation'!$M$4)</f>
        <v>0</v>
      </c>
      <c r="AR158" s="208">
        <f>-NPV('Life Cycle Cost Evaluation'!$M$1,AR74:AR$100)/(1+'Life Cycle Cost Evaluation'!$M$1)^($B73-'Life Cycle Cost Evaluation'!$M$4)</f>
        <v>0</v>
      </c>
      <c r="AS158" s="208">
        <f>-NPV('Life Cycle Cost Evaluation'!$M$1,AS74:AS$100)/(1+'Life Cycle Cost Evaluation'!$M$1)^($B73-'Life Cycle Cost Evaluation'!$M$4)</f>
        <v>0</v>
      </c>
      <c r="AT158" s="208">
        <f>-NPV('Life Cycle Cost Evaluation'!$M$1,AT74:AT$100)/(1+'Life Cycle Cost Evaluation'!$M$1)^($B73-'Life Cycle Cost Evaluation'!$M$4)</f>
        <v>0</v>
      </c>
      <c r="AU158" s="208">
        <f>-NPV('Life Cycle Cost Evaluation'!$M$1,AU74:AU$100)/(1+'Life Cycle Cost Evaluation'!$M$1)^($B73-'Life Cycle Cost Evaluation'!$M$4)</f>
        <v>0</v>
      </c>
      <c r="AV158" s="208">
        <f>-NPV('Life Cycle Cost Evaluation'!$M$1,AV74:AV$100)/(1+'Life Cycle Cost Evaluation'!$M$1)^($B73-'Life Cycle Cost Evaluation'!$M$4)</f>
        <v>0</v>
      </c>
      <c r="AW158" s="208">
        <f>-NPV('Life Cycle Cost Evaluation'!$M$1,AW74:AW$100)/(1+'Life Cycle Cost Evaluation'!$M$1)^($B73-'Life Cycle Cost Evaluation'!$M$4)</f>
        <v>0</v>
      </c>
      <c r="AX158" s="208">
        <f>-NPV('Life Cycle Cost Evaluation'!$M$1,AX74:AX$100)/(1+'Life Cycle Cost Evaluation'!$M$1)^($B73-'Life Cycle Cost Evaluation'!$M$4)</f>
        <v>0</v>
      </c>
      <c r="AY158" s="208">
        <f>-NPV('Life Cycle Cost Evaluation'!$M$1,AY74:AY$100)/(1+'Life Cycle Cost Evaluation'!$M$1)^($B73-'Life Cycle Cost Evaluation'!$M$4)</f>
        <v>0</v>
      </c>
      <c r="AZ158" s="208">
        <f>-NPV('Life Cycle Cost Evaluation'!$M$1,AZ74:AZ$100)/(1+'Life Cycle Cost Evaluation'!$M$1)^($B73-'Life Cycle Cost Evaluation'!$M$4)</f>
        <v>0</v>
      </c>
      <c r="BA158" s="208">
        <f>-NPV('Life Cycle Cost Evaluation'!$M$1,BA74:BA$100)/(1+'Life Cycle Cost Evaluation'!$M$1)^($B73-'Life Cycle Cost Evaluation'!$M$4)</f>
        <v>0</v>
      </c>
      <c r="BB158" s="208">
        <f>-NPV('Life Cycle Cost Evaluation'!$M$1,BB74:BB$100)/(1+'Life Cycle Cost Evaluation'!$M$1)^($B73-'Life Cycle Cost Evaluation'!$M$4)</f>
        <v>0</v>
      </c>
      <c r="BC158" s="208">
        <f>-NPV('Life Cycle Cost Evaluation'!$M$1,BC74:BC$100)/(1+'Life Cycle Cost Evaluation'!$M$1)^($B73-'Life Cycle Cost Evaluation'!$M$4)</f>
        <v>0</v>
      </c>
      <c r="BD158" s="208">
        <f>-NPV('Life Cycle Cost Evaluation'!$M$1,BD74:BD$100)/(1+'Life Cycle Cost Evaluation'!$M$1)^($B73-'Life Cycle Cost Evaluation'!$M$4)</f>
        <v>0</v>
      </c>
      <c r="BE158" s="208">
        <f>-NPV('Life Cycle Cost Evaluation'!$M$1,BE74:BE$100)/(1+'Life Cycle Cost Evaluation'!$M$1)^($B73-'Life Cycle Cost Evaluation'!$M$4)</f>
        <v>0</v>
      </c>
      <c r="BF158" s="208">
        <f>-NPV('Life Cycle Cost Evaluation'!$M$1,BF74:BF$100)/(1+'Life Cycle Cost Evaluation'!$M$1)^($B73-'Life Cycle Cost Evaluation'!$M$4)</f>
        <v>0</v>
      </c>
      <c r="BG158" s="208">
        <f>-NPV('Life Cycle Cost Evaluation'!$M$1,BG74:BG$100)/(1+'Life Cycle Cost Evaluation'!$M$1)^($B73-'Life Cycle Cost Evaluation'!$M$4)</f>
        <v>0</v>
      </c>
      <c r="BH158" s="208">
        <f>-NPV('Life Cycle Cost Evaluation'!$M$1,BH74:BH$100)/(1+'Life Cycle Cost Evaluation'!$M$1)^($B73-'Life Cycle Cost Evaluation'!$M$4)</f>
        <v>0</v>
      </c>
      <c r="BI158" s="208">
        <f>-NPV('Life Cycle Cost Evaluation'!$M$1,BI74:BI$100)/(1+'Life Cycle Cost Evaluation'!$M$1)^($B73-'Life Cycle Cost Evaluation'!$M$4)</f>
        <v>0</v>
      </c>
      <c r="BJ158" s="208">
        <f>-NPV('Life Cycle Cost Evaluation'!$M$1,BJ74:BJ$100)/(1+'Life Cycle Cost Evaluation'!$M$1)^($B73-'Life Cycle Cost Evaluation'!$M$4)</f>
        <v>0</v>
      </c>
      <c r="BK158" s="208">
        <f>-NPV('Life Cycle Cost Evaluation'!$M$1,BK74:BK$100)/(1+'Life Cycle Cost Evaluation'!$M$1)^($B73-'Life Cycle Cost Evaluation'!$M$4)</f>
        <v>0</v>
      </c>
      <c r="BL158" s="208">
        <f>-NPV('Life Cycle Cost Evaluation'!$M$1,BL74:BL$100)/(1+'Life Cycle Cost Evaluation'!$M$1)^($B73-'Life Cycle Cost Evaluation'!$M$4)</f>
        <v>0</v>
      </c>
      <c r="BM158" s="208">
        <f>-NPV('Life Cycle Cost Evaluation'!$M$1,BM74:BM$100)/(1+'Life Cycle Cost Evaluation'!$M$1)^($B73-'Life Cycle Cost Evaluation'!$M$4)</f>
        <v>0</v>
      </c>
      <c r="BN158" s="208">
        <f>-NPV('Life Cycle Cost Evaluation'!$M$1,BN74:BN$100)/(1+'Life Cycle Cost Evaluation'!$M$1)^($B73-'Life Cycle Cost Evaluation'!$M$4)</f>
        <v>0</v>
      </c>
      <c r="BO158" s="208">
        <f>-NPV('Life Cycle Cost Evaluation'!$M$1,BO74:BO$100)/(1+'Life Cycle Cost Evaluation'!$M$1)^($B73-'Life Cycle Cost Evaluation'!$M$4)</f>
        <v>0</v>
      </c>
      <c r="BP158" s="208">
        <f>-NPV('Life Cycle Cost Evaluation'!$M$1,BP74:BP$100)/(1+'Life Cycle Cost Evaluation'!$M$1)^($B73-'Life Cycle Cost Evaluation'!$M$4)</f>
        <v>0</v>
      </c>
      <c r="BQ158" s="208">
        <f>-NPV('Life Cycle Cost Evaluation'!$M$1,BQ74:BQ$100)/(1+'Life Cycle Cost Evaluation'!$M$1)^($B73-'Life Cycle Cost Evaluation'!$M$4)</f>
        <v>0</v>
      </c>
      <c r="BR158" s="208">
        <f>-NPV('Life Cycle Cost Evaluation'!$M$1,BR74:BR$100)/(1+'Life Cycle Cost Evaluation'!$M$1)^($B73-'Life Cycle Cost Evaluation'!$M$4)</f>
        <v>0</v>
      </c>
      <c r="BS158" s="208">
        <f>-NPV('Life Cycle Cost Evaluation'!$M$1,BS74:BS$100)/(1+'Life Cycle Cost Evaluation'!$M$1)^($B73-'Life Cycle Cost Evaluation'!$M$4)</f>
        <v>0</v>
      </c>
      <c r="BT158" s="208">
        <f>-NPV('Life Cycle Cost Evaluation'!$M$1,BT74:BT$100)/(1+'Life Cycle Cost Evaluation'!$M$1)^($B73-'Life Cycle Cost Evaluation'!$M$4)</f>
        <v>0</v>
      </c>
      <c r="BU158" s="208">
        <f>-NPV('Life Cycle Cost Evaluation'!$M$1,BU74:BU$100)/(1+'Life Cycle Cost Evaluation'!$M$1)^($B73-'Life Cycle Cost Evaluation'!$M$4)</f>
        <v>0</v>
      </c>
      <c r="BV158" s="208">
        <f>-NPV('Life Cycle Cost Evaluation'!$M$1,BV74:BV$100)/(1+'Life Cycle Cost Evaluation'!$M$1)^($B73-'Life Cycle Cost Evaluation'!$M$4)</f>
        <v>0</v>
      </c>
      <c r="BW158" s="208">
        <f>-NPV('Life Cycle Cost Evaluation'!$M$1,BW74:BW$100)/(1+'Life Cycle Cost Evaluation'!$M$1)^($B73-'Life Cycle Cost Evaluation'!$M$4)</f>
        <v>0</v>
      </c>
      <c r="BX158" s="208">
        <f>-NPV('Life Cycle Cost Evaluation'!$M$1,BX74:BX$100)/(1+'Life Cycle Cost Evaluation'!$M$1)^($B73-'Life Cycle Cost Evaluation'!$M$4)</f>
        <v>0</v>
      </c>
      <c r="BY158" s="208">
        <f>-NPV('Life Cycle Cost Evaluation'!$M$1,BY74:BY$100)/(1+'Life Cycle Cost Evaluation'!$M$1)^($B73-'Life Cycle Cost Evaluation'!$M$4)</f>
        <v>0</v>
      </c>
      <c r="BZ158" s="208">
        <f>-NPV('Life Cycle Cost Evaluation'!$M$1,BZ74:BZ$100)/(1+'Life Cycle Cost Evaluation'!$M$1)^($B73-'Life Cycle Cost Evaluation'!$M$4)</f>
        <v>0</v>
      </c>
      <c r="CA158" s="208">
        <f>-NPV('Life Cycle Cost Evaluation'!$M$1,CA74:CA$100)/(1+'Life Cycle Cost Evaluation'!$M$1)^($B73-'Life Cycle Cost Evaluation'!$M$4)</f>
        <v>0</v>
      </c>
      <c r="CB158" s="208">
        <f>-NPV('Life Cycle Cost Evaluation'!$M$1,CB74:CB$100)/(1+'Life Cycle Cost Evaluation'!$M$1)^($B73-'Life Cycle Cost Evaluation'!$M$4)</f>
        <v>0</v>
      </c>
      <c r="CC158" s="208">
        <f>-NPV('Life Cycle Cost Evaluation'!$M$1,CC74:CC$100)/(1+'Life Cycle Cost Evaluation'!$M$1)^($B73-'Life Cycle Cost Evaluation'!$M$4)</f>
        <v>0</v>
      </c>
      <c r="CD158" s="208">
        <f>-NPV('Life Cycle Cost Evaluation'!$M$1,CD74:CD$100)/(1+'Life Cycle Cost Evaluation'!$M$1)^($B73-'Life Cycle Cost Evaluation'!$M$4)</f>
        <v>0</v>
      </c>
      <c r="CE158" s="208">
        <f>-NPV('Life Cycle Cost Evaluation'!$M$1,CE74:CE$100)/(1+'Life Cycle Cost Evaluation'!$M$1)^($B73-'Life Cycle Cost Evaluation'!$M$4)</f>
        <v>0</v>
      </c>
      <c r="CF158" s="208">
        <f>-NPV('Life Cycle Cost Evaluation'!$M$1,CF74:CF$100)/(1+'Life Cycle Cost Evaluation'!$M$1)^($B73-'Life Cycle Cost Evaluation'!$M$4)</f>
        <v>0</v>
      </c>
      <c r="CG158" s="208">
        <f>SUM(D158:BE158)</f>
        <v>0</v>
      </c>
    </row>
    <row r="159" spans="2:85" x14ac:dyDescent="0.2">
      <c r="B159" s="86">
        <f t="shared" si="125"/>
        <v>2081</v>
      </c>
      <c r="C159" s="208"/>
      <c r="D159" s="208">
        <f>-NPV('Life Cycle Cost Evaluation'!$M$1,D75:D$100)/(1+'Life Cycle Cost Evaluation'!$M$1)^($B74-'Life Cycle Cost Evaluation'!$M$4)</f>
        <v>0</v>
      </c>
      <c r="E159" s="208">
        <f>-NPV('Life Cycle Cost Evaluation'!$M$1,E75:E$100)/(1+'Life Cycle Cost Evaluation'!$M$1)^($B74-'Life Cycle Cost Evaluation'!$M$4)</f>
        <v>0</v>
      </c>
      <c r="F159" s="208">
        <f>-NPV('Life Cycle Cost Evaluation'!$M$1,F75:F$100)/(1+'Life Cycle Cost Evaluation'!$M$1)^($B74-'Life Cycle Cost Evaluation'!$M$4)</f>
        <v>0</v>
      </c>
      <c r="G159" s="208">
        <f>-NPV('Life Cycle Cost Evaluation'!$M$1,G75:G$100)/(1+'Life Cycle Cost Evaluation'!$M$1)^($B74-'Life Cycle Cost Evaluation'!$M$4)</f>
        <v>0</v>
      </c>
      <c r="H159" s="208">
        <f>-NPV('Life Cycle Cost Evaluation'!$M$1,H75:H$100)/(1+'Life Cycle Cost Evaluation'!$M$1)^($B74-'Life Cycle Cost Evaluation'!$M$4)</f>
        <v>0</v>
      </c>
      <c r="I159" s="208">
        <f>-NPV('Life Cycle Cost Evaluation'!$M$1,I75:I$100)/(1+'Life Cycle Cost Evaluation'!$M$1)^($B74-'Life Cycle Cost Evaluation'!$M$4)</f>
        <v>0</v>
      </c>
      <c r="J159" s="208">
        <f>-NPV('Life Cycle Cost Evaluation'!$M$1,J75:J$100)/(1+'Life Cycle Cost Evaluation'!$M$1)^($B74-'Life Cycle Cost Evaluation'!$M$4)</f>
        <v>0</v>
      </c>
      <c r="K159" s="208">
        <f>-NPV('Life Cycle Cost Evaluation'!$M$1,K75:K$100)/(1+'Life Cycle Cost Evaluation'!$M$1)^($B74-'Life Cycle Cost Evaluation'!$M$4)</f>
        <v>0</v>
      </c>
      <c r="L159" s="208">
        <f>-NPV('Life Cycle Cost Evaluation'!$M$1,L75:L$100)/(1+'Life Cycle Cost Evaluation'!$M$1)^($B74-'Life Cycle Cost Evaluation'!$M$4)</f>
        <v>0</v>
      </c>
      <c r="M159" s="208">
        <f>-NPV('Life Cycle Cost Evaluation'!$M$1,M75:M$100)/(1+'Life Cycle Cost Evaluation'!$M$1)^($B74-'Life Cycle Cost Evaluation'!$M$4)</f>
        <v>0</v>
      </c>
      <c r="N159" s="208">
        <f>-NPV('Life Cycle Cost Evaluation'!$M$1,N75:N$100)/(1+'Life Cycle Cost Evaluation'!$M$1)^($B74-'Life Cycle Cost Evaluation'!$M$4)</f>
        <v>0</v>
      </c>
      <c r="O159" s="208">
        <f>-NPV('Life Cycle Cost Evaluation'!$M$1,O75:O$100)/(1+'Life Cycle Cost Evaluation'!$M$1)^($B74-'Life Cycle Cost Evaluation'!$M$4)</f>
        <v>0</v>
      </c>
      <c r="P159" s="208">
        <f>-NPV('Life Cycle Cost Evaluation'!$M$1,P75:P$100)/(1+'Life Cycle Cost Evaluation'!$M$1)^($B74-'Life Cycle Cost Evaluation'!$M$4)</f>
        <v>0</v>
      </c>
      <c r="Q159" s="208">
        <f>-NPV('Life Cycle Cost Evaluation'!$M$1,Q75:Q$100)/(1+'Life Cycle Cost Evaluation'!$M$1)^($B74-'Life Cycle Cost Evaluation'!$M$4)</f>
        <v>0</v>
      </c>
      <c r="R159" s="208">
        <f>-NPV('Life Cycle Cost Evaluation'!$M$1,R75:R$100)/(1+'Life Cycle Cost Evaluation'!$M$1)^($B74-'Life Cycle Cost Evaluation'!$M$4)</f>
        <v>0</v>
      </c>
      <c r="S159" s="208">
        <f>-NPV('Life Cycle Cost Evaluation'!$M$1,S75:S$100)/(1+'Life Cycle Cost Evaluation'!$M$1)^($B74-'Life Cycle Cost Evaluation'!$M$4)</f>
        <v>0</v>
      </c>
      <c r="T159" s="208">
        <f>-NPV('Life Cycle Cost Evaluation'!$M$1,T75:T$100)/(1+'Life Cycle Cost Evaluation'!$M$1)^($B74-'Life Cycle Cost Evaluation'!$M$4)</f>
        <v>0</v>
      </c>
      <c r="U159" s="208">
        <f>-NPV('Life Cycle Cost Evaluation'!$M$1,U75:U$100)/(1+'Life Cycle Cost Evaluation'!$M$1)^($B74-'Life Cycle Cost Evaluation'!$M$4)</f>
        <v>0</v>
      </c>
      <c r="V159" s="208">
        <f>-NPV('Life Cycle Cost Evaluation'!$M$1,V75:V$100)/(1+'Life Cycle Cost Evaluation'!$M$1)^($B74-'Life Cycle Cost Evaluation'!$M$4)</f>
        <v>0</v>
      </c>
      <c r="W159" s="208">
        <f>-NPV('Life Cycle Cost Evaluation'!$M$1,W75:W$100)/(1+'Life Cycle Cost Evaluation'!$M$1)^($B74-'Life Cycle Cost Evaluation'!$M$4)</f>
        <v>0</v>
      </c>
      <c r="X159" s="208">
        <f>-NPV('Life Cycle Cost Evaluation'!$M$1,X75:X$100)/(1+'Life Cycle Cost Evaluation'!$M$1)^($B74-'Life Cycle Cost Evaluation'!$M$4)</f>
        <v>0</v>
      </c>
      <c r="Y159" s="208">
        <f>-NPV('Life Cycle Cost Evaluation'!$M$1,Y75:Y$100)/(1+'Life Cycle Cost Evaluation'!$M$1)^($B74-'Life Cycle Cost Evaluation'!$M$4)</f>
        <v>0</v>
      </c>
      <c r="Z159" s="208">
        <f>-NPV('Life Cycle Cost Evaluation'!$M$1,Z75:Z$100)/(1+'Life Cycle Cost Evaluation'!$M$1)^($B74-'Life Cycle Cost Evaluation'!$M$4)</f>
        <v>0</v>
      </c>
      <c r="AA159" s="208">
        <f>-NPV('Life Cycle Cost Evaluation'!$M$1,AA75:AA$100)/(1+'Life Cycle Cost Evaluation'!$M$1)^($B74-'Life Cycle Cost Evaluation'!$M$4)</f>
        <v>0</v>
      </c>
      <c r="AB159" s="208">
        <f>-NPV('Life Cycle Cost Evaluation'!$M$1,AB75:AB$100)/(1+'Life Cycle Cost Evaluation'!$M$1)^($B74-'Life Cycle Cost Evaluation'!$M$4)</f>
        <v>0</v>
      </c>
      <c r="AC159" s="208">
        <f>-NPV('Life Cycle Cost Evaluation'!$M$1,AC75:AC$100)/(1+'Life Cycle Cost Evaluation'!$M$1)^($B74-'Life Cycle Cost Evaluation'!$M$4)</f>
        <v>0</v>
      </c>
      <c r="AD159" s="208">
        <f>-NPV('Life Cycle Cost Evaluation'!$M$1,AD75:AD$100)/(1+'Life Cycle Cost Evaluation'!$M$1)^($B74-'Life Cycle Cost Evaluation'!$M$4)</f>
        <v>0</v>
      </c>
      <c r="AE159" s="208">
        <f>-NPV('Life Cycle Cost Evaluation'!$M$1,AE75:AE$100)/(1+'Life Cycle Cost Evaluation'!$M$1)^($B74-'Life Cycle Cost Evaluation'!$M$4)</f>
        <v>0</v>
      </c>
      <c r="AF159" s="208">
        <f>-NPV('Life Cycle Cost Evaluation'!$M$1,AF75:AF$100)/(1+'Life Cycle Cost Evaluation'!$M$1)^($B74-'Life Cycle Cost Evaluation'!$M$4)</f>
        <v>0</v>
      </c>
      <c r="AG159" s="208">
        <f>-NPV('Life Cycle Cost Evaluation'!$M$1,AG75:AG$100)/(1+'Life Cycle Cost Evaluation'!$M$1)^($B74-'Life Cycle Cost Evaluation'!$M$4)</f>
        <v>0</v>
      </c>
      <c r="AH159" s="208">
        <f>-NPV('Life Cycle Cost Evaluation'!$M$1,AH75:AH$100)/(1+'Life Cycle Cost Evaluation'!$M$1)^($B74-'Life Cycle Cost Evaluation'!$M$4)</f>
        <v>0</v>
      </c>
      <c r="AI159" s="208">
        <f>-NPV('Life Cycle Cost Evaluation'!$M$1,AI75:AI$100)/(1+'Life Cycle Cost Evaluation'!$M$1)^($B74-'Life Cycle Cost Evaluation'!$M$4)</f>
        <v>0</v>
      </c>
      <c r="AJ159" s="208">
        <f>-NPV('Life Cycle Cost Evaluation'!$M$1,AJ75:AJ$100)/(1+'Life Cycle Cost Evaluation'!$M$1)^($B74-'Life Cycle Cost Evaluation'!$M$4)</f>
        <v>0</v>
      </c>
      <c r="AK159" s="208">
        <f>-NPV('Life Cycle Cost Evaluation'!$M$1,AK75:AK$100)/(1+'Life Cycle Cost Evaluation'!$M$1)^($B74-'Life Cycle Cost Evaluation'!$M$4)</f>
        <v>0</v>
      </c>
      <c r="AL159" s="208">
        <f>-NPV('Life Cycle Cost Evaluation'!$M$1,AL75:AL$100)/(1+'Life Cycle Cost Evaluation'!$M$1)^($B74-'Life Cycle Cost Evaluation'!$M$4)</f>
        <v>0</v>
      </c>
      <c r="AM159" s="208">
        <f>-NPV('Life Cycle Cost Evaluation'!$M$1,AM75:AM$100)/(1+'Life Cycle Cost Evaluation'!$M$1)^($B74-'Life Cycle Cost Evaluation'!$M$4)</f>
        <v>0</v>
      </c>
      <c r="AN159" s="208">
        <f>-NPV('Life Cycle Cost Evaluation'!$M$1,AN75:AN$100)/(1+'Life Cycle Cost Evaluation'!$M$1)^($B74-'Life Cycle Cost Evaluation'!$M$4)</f>
        <v>0</v>
      </c>
      <c r="AO159" s="208">
        <f>-NPV('Life Cycle Cost Evaluation'!$M$1,AO75:AO$100)/(1+'Life Cycle Cost Evaluation'!$M$1)^($B74-'Life Cycle Cost Evaluation'!$M$4)</f>
        <v>0</v>
      </c>
      <c r="AP159" s="208">
        <f>-NPV('Life Cycle Cost Evaluation'!$M$1,AP75:AP$100)/(1+'Life Cycle Cost Evaluation'!$M$1)^($B74-'Life Cycle Cost Evaluation'!$M$4)</f>
        <v>0</v>
      </c>
      <c r="AQ159" s="208">
        <f>-NPV('Life Cycle Cost Evaluation'!$M$1,AQ75:AQ$100)/(1+'Life Cycle Cost Evaluation'!$M$1)^($B74-'Life Cycle Cost Evaluation'!$M$4)</f>
        <v>0</v>
      </c>
      <c r="AR159" s="208">
        <f>-NPV('Life Cycle Cost Evaluation'!$M$1,AR75:AR$100)/(1+'Life Cycle Cost Evaluation'!$M$1)^($B74-'Life Cycle Cost Evaluation'!$M$4)</f>
        <v>0</v>
      </c>
      <c r="AS159" s="208">
        <f>-NPV('Life Cycle Cost Evaluation'!$M$1,AS75:AS$100)/(1+'Life Cycle Cost Evaluation'!$M$1)^($B74-'Life Cycle Cost Evaluation'!$M$4)</f>
        <v>0</v>
      </c>
      <c r="AT159" s="208">
        <f>-NPV('Life Cycle Cost Evaluation'!$M$1,AT75:AT$100)/(1+'Life Cycle Cost Evaluation'!$M$1)^($B74-'Life Cycle Cost Evaluation'!$M$4)</f>
        <v>0</v>
      </c>
      <c r="AU159" s="208">
        <f>-NPV('Life Cycle Cost Evaluation'!$M$1,AU75:AU$100)/(1+'Life Cycle Cost Evaluation'!$M$1)^($B74-'Life Cycle Cost Evaluation'!$M$4)</f>
        <v>0</v>
      </c>
      <c r="AV159" s="208">
        <f>-NPV('Life Cycle Cost Evaluation'!$M$1,AV75:AV$100)/(1+'Life Cycle Cost Evaluation'!$M$1)^($B74-'Life Cycle Cost Evaluation'!$M$4)</f>
        <v>0</v>
      </c>
      <c r="AW159" s="208">
        <f>-NPV('Life Cycle Cost Evaluation'!$M$1,AW75:AW$100)/(1+'Life Cycle Cost Evaluation'!$M$1)^($B74-'Life Cycle Cost Evaluation'!$M$4)</f>
        <v>0</v>
      </c>
      <c r="AX159" s="208">
        <f>-NPV('Life Cycle Cost Evaluation'!$M$1,AX75:AX$100)/(1+'Life Cycle Cost Evaluation'!$M$1)^($B74-'Life Cycle Cost Evaluation'!$M$4)</f>
        <v>0</v>
      </c>
      <c r="AY159" s="208">
        <f>-NPV('Life Cycle Cost Evaluation'!$M$1,AY75:AY$100)/(1+'Life Cycle Cost Evaluation'!$M$1)^($B74-'Life Cycle Cost Evaluation'!$M$4)</f>
        <v>0</v>
      </c>
      <c r="AZ159" s="208">
        <f>-NPV('Life Cycle Cost Evaluation'!$M$1,AZ75:AZ$100)/(1+'Life Cycle Cost Evaluation'!$M$1)^($B74-'Life Cycle Cost Evaluation'!$M$4)</f>
        <v>0</v>
      </c>
      <c r="BA159" s="208">
        <f>-NPV('Life Cycle Cost Evaluation'!$M$1,BA75:BA$100)/(1+'Life Cycle Cost Evaluation'!$M$1)^($B74-'Life Cycle Cost Evaluation'!$M$4)</f>
        <v>0</v>
      </c>
      <c r="BB159" s="208">
        <f>-NPV('Life Cycle Cost Evaluation'!$M$1,BB75:BB$100)/(1+'Life Cycle Cost Evaluation'!$M$1)^($B74-'Life Cycle Cost Evaluation'!$M$4)</f>
        <v>0</v>
      </c>
      <c r="BC159" s="208">
        <f>-NPV('Life Cycle Cost Evaluation'!$M$1,BC75:BC$100)/(1+'Life Cycle Cost Evaluation'!$M$1)^($B74-'Life Cycle Cost Evaluation'!$M$4)</f>
        <v>0</v>
      </c>
      <c r="BD159" s="208">
        <f>-NPV('Life Cycle Cost Evaluation'!$M$1,BD75:BD$100)/(1+'Life Cycle Cost Evaluation'!$M$1)^($B74-'Life Cycle Cost Evaluation'!$M$4)</f>
        <v>0</v>
      </c>
      <c r="BE159" s="208">
        <f>-NPV('Life Cycle Cost Evaluation'!$M$1,BE75:BE$100)/(1+'Life Cycle Cost Evaluation'!$M$1)^($B74-'Life Cycle Cost Evaluation'!$M$4)</f>
        <v>0</v>
      </c>
      <c r="BF159" s="208">
        <f>-NPV('Life Cycle Cost Evaluation'!$M$1,BF75:BF$100)/(1+'Life Cycle Cost Evaluation'!$M$1)^($B74-'Life Cycle Cost Evaluation'!$M$4)</f>
        <v>0</v>
      </c>
      <c r="BG159" s="208">
        <f>-NPV('Life Cycle Cost Evaluation'!$M$1,BG75:BG$100)/(1+'Life Cycle Cost Evaluation'!$M$1)^($B74-'Life Cycle Cost Evaluation'!$M$4)</f>
        <v>0</v>
      </c>
      <c r="BH159" s="208">
        <f>-NPV('Life Cycle Cost Evaluation'!$M$1,BH75:BH$100)/(1+'Life Cycle Cost Evaluation'!$M$1)^($B74-'Life Cycle Cost Evaluation'!$M$4)</f>
        <v>0</v>
      </c>
      <c r="BI159" s="208">
        <f>-NPV('Life Cycle Cost Evaluation'!$M$1,BI75:BI$100)/(1+'Life Cycle Cost Evaluation'!$M$1)^($B74-'Life Cycle Cost Evaluation'!$M$4)</f>
        <v>0</v>
      </c>
      <c r="BJ159" s="208">
        <f>-NPV('Life Cycle Cost Evaluation'!$M$1,BJ75:BJ$100)/(1+'Life Cycle Cost Evaluation'!$M$1)^($B74-'Life Cycle Cost Evaluation'!$M$4)</f>
        <v>0</v>
      </c>
      <c r="BK159" s="208">
        <f>-NPV('Life Cycle Cost Evaluation'!$M$1,BK75:BK$100)/(1+'Life Cycle Cost Evaluation'!$M$1)^($B74-'Life Cycle Cost Evaluation'!$M$4)</f>
        <v>0</v>
      </c>
      <c r="BL159" s="208">
        <f>-NPV('Life Cycle Cost Evaluation'!$M$1,BL75:BL$100)/(1+'Life Cycle Cost Evaluation'!$M$1)^($B74-'Life Cycle Cost Evaluation'!$M$4)</f>
        <v>0</v>
      </c>
      <c r="BM159" s="208">
        <f>-NPV('Life Cycle Cost Evaluation'!$M$1,BM75:BM$100)/(1+'Life Cycle Cost Evaluation'!$M$1)^($B74-'Life Cycle Cost Evaluation'!$M$4)</f>
        <v>0</v>
      </c>
      <c r="BN159" s="208">
        <f>-NPV('Life Cycle Cost Evaluation'!$M$1,BN75:BN$100)/(1+'Life Cycle Cost Evaluation'!$M$1)^($B74-'Life Cycle Cost Evaluation'!$M$4)</f>
        <v>0</v>
      </c>
      <c r="BO159" s="208">
        <f>-NPV('Life Cycle Cost Evaluation'!$M$1,BO75:BO$100)/(1+'Life Cycle Cost Evaluation'!$M$1)^($B74-'Life Cycle Cost Evaluation'!$M$4)</f>
        <v>0</v>
      </c>
      <c r="BP159" s="208">
        <f>-NPV('Life Cycle Cost Evaluation'!$M$1,BP75:BP$100)/(1+'Life Cycle Cost Evaluation'!$M$1)^($B74-'Life Cycle Cost Evaluation'!$M$4)</f>
        <v>0</v>
      </c>
      <c r="BQ159" s="208">
        <f>-NPV('Life Cycle Cost Evaluation'!$M$1,BQ75:BQ$100)/(1+'Life Cycle Cost Evaluation'!$M$1)^($B74-'Life Cycle Cost Evaluation'!$M$4)</f>
        <v>0</v>
      </c>
      <c r="BR159" s="208">
        <f>-NPV('Life Cycle Cost Evaluation'!$M$1,BR75:BR$100)/(1+'Life Cycle Cost Evaluation'!$M$1)^($B74-'Life Cycle Cost Evaluation'!$M$4)</f>
        <v>0</v>
      </c>
      <c r="BS159" s="208">
        <f>-NPV('Life Cycle Cost Evaluation'!$M$1,BS75:BS$100)/(1+'Life Cycle Cost Evaluation'!$M$1)^($B74-'Life Cycle Cost Evaluation'!$M$4)</f>
        <v>0</v>
      </c>
      <c r="BT159" s="208">
        <f>-NPV('Life Cycle Cost Evaluation'!$M$1,BT75:BT$100)/(1+'Life Cycle Cost Evaluation'!$M$1)^($B74-'Life Cycle Cost Evaluation'!$M$4)</f>
        <v>0</v>
      </c>
      <c r="BU159" s="208">
        <f>-NPV('Life Cycle Cost Evaluation'!$M$1,BU75:BU$100)/(1+'Life Cycle Cost Evaluation'!$M$1)^($B74-'Life Cycle Cost Evaluation'!$M$4)</f>
        <v>0</v>
      </c>
      <c r="BV159" s="208">
        <f>-NPV('Life Cycle Cost Evaluation'!$M$1,BV75:BV$100)/(1+'Life Cycle Cost Evaluation'!$M$1)^($B74-'Life Cycle Cost Evaluation'!$M$4)</f>
        <v>0</v>
      </c>
      <c r="BW159" s="208">
        <f>-NPV('Life Cycle Cost Evaluation'!$M$1,BW75:BW$100)/(1+'Life Cycle Cost Evaluation'!$M$1)^($B74-'Life Cycle Cost Evaluation'!$M$4)</f>
        <v>0</v>
      </c>
      <c r="BX159" s="208">
        <f>-NPV('Life Cycle Cost Evaluation'!$M$1,BX75:BX$100)/(1+'Life Cycle Cost Evaluation'!$M$1)^($B74-'Life Cycle Cost Evaluation'!$M$4)</f>
        <v>0</v>
      </c>
      <c r="BY159" s="208">
        <f>-NPV('Life Cycle Cost Evaluation'!$M$1,BY75:BY$100)/(1+'Life Cycle Cost Evaluation'!$M$1)^($B74-'Life Cycle Cost Evaluation'!$M$4)</f>
        <v>0</v>
      </c>
      <c r="BZ159" s="208">
        <f>-NPV('Life Cycle Cost Evaluation'!$M$1,BZ75:BZ$100)/(1+'Life Cycle Cost Evaluation'!$M$1)^($B74-'Life Cycle Cost Evaluation'!$M$4)</f>
        <v>0</v>
      </c>
      <c r="CA159" s="208">
        <f>-NPV('Life Cycle Cost Evaluation'!$M$1,CA75:CA$100)/(1+'Life Cycle Cost Evaluation'!$M$1)^($B74-'Life Cycle Cost Evaluation'!$M$4)</f>
        <v>0</v>
      </c>
      <c r="CB159" s="208">
        <f>-NPV('Life Cycle Cost Evaluation'!$M$1,CB75:CB$100)/(1+'Life Cycle Cost Evaluation'!$M$1)^($B74-'Life Cycle Cost Evaluation'!$M$4)</f>
        <v>0</v>
      </c>
      <c r="CC159" s="208">
        <f>-NPV('Life Cycle Cost Evaluation'!$M$1,CC75:CC$100)/(1+'Life Cycle Cost Evaluation'!$M$1)^($B74-'Life Cycle Cost Evaluation'!$M$4)</f>
        <v>0</v>
      </c>
      <c r="CD159" s="208">
        <f>-NPV('Life Cycle Cost Evaluation'!$M$1,CD75:CD$100)/(1+'Life Cycle Cost Evaluation'!$M$1)^($B74-'Life Cycle Cost Evaluation'!$M$4)</f>
        <v>0</v>
      </c>
      <c r="CE159" s="208">
        <f>-NPV('Life Cycle Cost Evaluation'!$M$1,CE75:CE$100)/(1+'Life Cycle Cost Evaluation'!$M$1)^($B74-'Life Cycle Cost Evaluation'!$M$4)</f>
        <v>0</v>
      </c>
      <c r="CF159" s="208">
        <f>-NPV('Life Cycle Cost Evaluation'!$M$1,CF75:CF$100)/(1+'Life Cycle Cost Evaluation'!$M$1)^($B74-'Life Cycle Cost Evaluation'!$M$4)</f>
        <v>0</v>
      </c>
      <c r="CG159" s="208">
        <f>SUM(D159:BF159)</f>
        <v>0</v>
      </c>
    </row>
    <row r="160" spans="2:85" x14ac:dyDescent="0.2">
      <c r="B160" s="86">
        <f t="shared" si="125"/>
        <v>2082</v>
      </c>
      <c r="C160" s="208"/>
      <c r="D160" s="208">
        <f>-NPV('Life Cycle Cost Evaluation'!$M$1,D76:D$100)/(1+'Life Cycle Cost Evaluation'!$M$1)^($B75-'Life Cycle Cost Evaluation'!$M$4)</f>
        <v>0</v>
      </c>
      <c r="E160" s="208">
        <f>-NPV('Life Cycle Cost Evaluation'!$M$1,E76:E$100)/(1+'Life Cycle Cost Evaluation'!$M$1)^($B75-'Life Cycle Cost Evaluation'!$M$4)</f>
        <v>0</v>
      </c>
      <c r="F160" s="208">
        <f>-NPV('Life Cycle Cost Evaluation'!$M$1,F76:F$100)/(1+'Life Cycle Cost Evaluation'!$M$1)^($B75-'Life Cycle Cost Evaluation'!$M$4)</f>
        <v>0</v>
      </c>
      <c r="G160" s="208">
        <f>-NPV('Life Cycle Cost Evaluation'!$M$1,G76:G$100)/(1+'Life Cycle Cost Evaluation'!$M$1)^($B75-'Life Cycle Cost Evaluation'!$M$4)</f>
        <v>0</v>
      </c>
      <c r="H160" s="208">
        <f>-NPV('Life Cycle Cost Evaluation'!$M$1,H76:H$100)/(1+'Life Cycle Cost Evaluation'!$M$1)^($B75-'Life Cycle Cost Evaluation'!$M$4)</f>
        <v>0</v>
      </c>
      <c r="I160" s="208">
        <f>-NPV('Life Cycle Cost Evaluation'!$M$1,I76:I$100)/(1+'Life Cycle Cost Evaluation'!$M$1)^($B75-'Life Cycle Cost Evaluation'!$M$4)</f>
        <v>0</v>
      </c>
      <c r="J160" s="208">
        <f>-NPV('Life Cycle Cost Evaluation'!$M$1,J76:J$100)/(1+'Life Cycle Cost Evaluation'!$M$1)^($B75-'Life Cycle Cost Evaluation'!$M$4)</f>
        <v>0</v>
      </c>
      <c r="K160" s="208">
        <f>-NPV('Life Cycle Cost Evaluation'!$M$1,K76:K$100)/(1+'Life Cycle Cost Evaluation'!$M$1)^($B75-'Life Cycle Cost Evaluation'!$M$4)</f>
        <v>0</v>
      </c>
      <c r="L160" s="208">
        <f>-NPV('Life Cycle Cost Evaluation'!$M$1,L76:L$100)/(1+'Life Cycle Cost Evaluation'!$M$1)^($B75-'Life Cycle Cost Evaluation'!$M$4)</f>
        <v>0</v>
      </c>
      <c r="M160" s="208">
        <f>-NPV('Life Cycle Cost Evaluation'!$M$1,M76:M$100)/(1+'Life Cycle Cost Evaluation'!$M$1)^($B75-'Life Cycle Cost Evaluation'!$M$4)</f>
        <v>0</v>
      </c>
      <c r="N160" s="208">
        <f>-NPV('Life Cycle Cost Evaluation'!$M$1,N76:N$100)/(1+'Life Cycle Cost Evaluation'!$M$1)^($B75-'Life Cycle Cost Evaluation'!$M$4)</f>
        <v>0</v>
      </c>
      <c r="O160" s="208">
        <f>-NPV('Life Cycle Cost Evaluation'!$M$1,O76:O$100)/(1+'Life Cycle Cost Evaluation'!$M$1)^($B75-'Life Cycle Cost Evaluation'!$M$4)</f>
        <v>0</v>
      </c>
      <c r="P160" s="208">
        <f>-NPV('Life Cycle Cost Evaluation'!$M$1,P76:P$100)/(1+'Life Cycle Cost Evaluation'!$M$1)^($B75-'Life Cycle Cost Evaluation'!$M$4)</f>
        <v>0</v>
      </c>
      <c r="Q160" s="208">
        <f>-NPV('Life Cycle Cost Evaluation'!$M$1,Q76:Q$100)/(1+'Life Cycle Cost Evaluation'!$M$1)^($B75-'Life Cycle Cost Evaluation'!$M$4)</f>
        <v>0</v>
      </c>
      <c r="R160" s="208">
        <f>-NPV('Life Cycle Cost Evaluation'!$M$1,R76:R$100)/(1+'Life Cycle Cost Evaluation'!$M$1)^($B75-'Life Cycle Cost Evaluation'!$M$4)</f>
        <v>0</v>
      </c>
      <c r="S160" s="208">
        <f>-NPV('Life Cycle Cost Evaluation'!$M$1,S76:S$100)/(1+'Life Cycle Cost Evaluation'!$M$1)^($B75-'Life Cycle Cost Evaluation'!$M$4)</f>
        <v>0</v>
      </c>
      <c r="T160" s="208">
        <f>-NPV('Life Cycle Cost Evaluation'!$M$1,T76:T$100)/(1+'Life Cycle Cost Evaluation'!$M$1)^($B75-'Life Cycle Cost Evaluation'!$M$4)</f>
        <v>0</v>
      </c>
      <c r="U160" s="208">
        <f>-NPV('Life Cycle Cost Evaluation'!$M$1,U76:U$100)/(1+'Life Cycle Cost Evaluation'!$M$1)^($B75-'Life Cycle Cost Evaluation'!$M$4)</f>
        <v>0</v>
      </c>
      <c r="V160" s="208">
        <f>-NPV('Life Cycle Cost Evaluation'!$M$1,V76:V$100)/(1+'Life Cycle Cost Evaluation'!$M$1)^($B75-'Life Cycle Cost Evaluation'!$M$4)</f>
        <v>0</v>
      </c>
      <c r="W160" s="208">
        <f>-NPV('Life Cycle Cost Evaluation'!$M$1,W76:W$100)/(1+'Life Cycle Cost Evaluation'!$M$1)^($B75-'Life Cycle Cost Evaluation'!$M$4)</f>
        <v>0</v>
      </c>
      <c r="X160" s="208">
        <f>-NPV('Life Cycle Cost Evaluation'!$M$1,X76:X$100)/(1+'Life Cycle Cost Evaluation'!$M$1)^($B75-'Life Cycle Cost Evaluation'!$M$4)</f>
        <v>0</v>
      </c>
      <c r="Y160" s="208">
        <f>-NPV('Life Cycle Cost Evaluation'!$M$1,Y76:Y$100)/(1+'Life Cycle Cost Evaluation'!$M$1)^($B75-'Life Cycle Cost Evaluation'!$M$4)</f>
        <v>0</v>
      </c>
      <c r="Z160" s="208">
        <f>-NPV('Life Cycle Cost Evaluation'!$M$1,Z76:Z$100)/(1+'Life Cycle Cost Evaluation'!$M$1)^($B75-'Life Cycle Cost Evaluation'!$M$4)</f>
        <v>0</v>
      </c>
      <c r="AA160" s="208">
        <f>-NPV('Life Cycle Cost Evaluation'!$M$1,AA76:AA$100)/(1+'Life Cycle Cost Evaluation'!$M$1)^($B75-'Life Cycle Cost Evaluation'!$M$4)</f>
        <v>0</v>
      </c>
      <c r="AB160" s="208">
        <f>-NPV('Life Cycle Cost Evaluation'!$M$1,AB76:AB$100)/(1+'Life Cycle Cost Evaluation'!$M$1)^($B75-'Life Cycle Cost Evaluation'!$M$4)</f>
        <v>0</v>
      </c>
      <c r="AC160" s="208">
        <f>-NPV('Life Cycle Cost Evaluation'!$M$1,AC76:AC$100)/(1+'Life Cycle Cost Evaluation'!$M$1)^($B75-'Life Cycle Cost Evaluation'!$M$4)</f>
        <v>0</v>
      </c>
      <c r="AD160" s="208">
        <f>-NPV('Life Cycle Cost Evaluation'!$M$1,AD76:AD$100)/(1+'Life Cycle Cost Evaluation'!$M$1)^($B75-'Life Cycle Cost Evaluation'!$M$4)</f>
        <v>0</v>
      </c>
      <c r="AE160" s="208">
        <f>-NPV('Life Cycle Cost Evaluation'!$M$1,AE76:AE$100)/(1+'Life Cycle Cost Evaluation'!$M$1)^($B75-'Life Cycle Cost Evaluation'!$M$4)</f>
        <v>0</v>
      </c>
      <c r="AF160" s="208">
        <f>-NPV('Life Cycle Cost Evaluation'!$M$1,AF76:AF$100)/(1+'Life Cycle Cost Evaluation'!$M$1)^($B75-'Life Cycle Cost Evaluation'!$M$4)</f>
        <v>0</v>
      </c>
      <c r="AG160" s="208">
        <f>-NPV('Life Cycle Cost Evaluation'!$M$1,AG76:AG$100)/(1+'Life Cycle Cost Evaluation'!$M$1)^($B75-'Life Cycle Cost Evaluation'!$M$4)</f>
        <v>0</v>
      </c>
      <c r="AH160" s="208">
        <f>-NPV('Life Cycle Cost Evaluation'!$M$1,AH76:AH$100)/(1+'Life Cycle Cost Evaluation'!$M$1)^($B75-'Life Cycle Cost Evaluation'!$M$4)</f>
        <v>0</v>
      </c>
      <c r="AI160" s="208">
        <f>-NPV('Life Cycle Cost Evaluation'!$M$1,AI76:AI$100)/(1+'Life Cycle Cost Evaluation'!$M$1)^($B75-'Life Cycle Cost Evaluation'!$M$4)</f>
        <v>0</v>
      </c>
      <c r="AJ160" s="208">
        <f>-NPV('Life Cycle Cost Evaluation'!$M$1,AJ76:AJ$100)/(1+'Life Cycle Cost Evaluation'!$M$1)^($B75-'Life Cycle Cost Evaluation'!$M$4)</f>
        <v>0</v>
      </c>
      <c r="AK160" s="208">
        <f>-NPV('Life Cycle Cost Evaluation'!$M$1,AK76:AK$100)/(1+'Life Cycle Cost Evaluation'!$M$1)^($B75-'Life Cycle Cost Evaluation'!$M$4)</f>
        <v>0</v>
      </c>
      <c r="AL160" s="208">
        <f>-NPV('Life Cycle Cost Evaluation'!$M$1,AL76:AL$100)/(1+'Life Cycle Cost Evaluation'!$M$1)^($B75-'Life Cycle Cost Evaluation'!$M$4)</f>
        <v>0</v>
      </c>
      <c r="AM160" s="208">
        <f>-NPV('Life Cycle Cost Evaluation'!$M$1,AM76:AM$100)/(1+'Life Cycle Cost Evaluation'!$M$1)^($B75-'Life Cycle Cost Evaluation'!$M$4)</f>
        <v>0</v>
      </c>
      <c r="AN160" s="208">
        <f>-NPV('Life Cycle Cost Evaluation'!$M$1,AN76:AN$100)/(1+'Life Cycle Cost Evaluation'!$M$1)^($B75-'Life Cycle Cost Evaluation'!$M$4)</f>
        <v>0</v>
      </c>
      <c r="AO160" s="208">
        <f>-NPV('Life Cycle Cost Evaluation'!$M$1,AO76:AO$100)/(1+'Life Cycle Cost Evaluation'!$M$1)^($B75-'Life Cycle Cost Evaluation'!$M$4)</f>
        <v>0</v>
      </c>
      <c r="AP160" s="208">
        <f>-NPV('Life Cycle Cost Evaluation'!$M$1,AP76:AP$100)/(1+'Life Cycle Cost Evaluation'!$M$1)^($B75-'Life Cycle Cost Evaluation'!$M$4)</f>
        <v>0</v>
      </c>
      <c r="AQ160" s="208">
        <f>-NPV('Life Cycle Cost Evaluation'!$M$1,AQ76:AQ$100)/(1+'Life Cycle Cost Evaluation'!$M$1)^($B75-'Life Cycle Cost Evaluation'!$M$4)</f>
        <v>0</v>
      </c>
      <c r="AR160" s="208">
        <f>-NPV('Life Cycle Cost Evaluation'!$M$1,AR76:AR$100)/(1+'Life Cycle Cost Evaluation'!$M$1)^($B75-'Life Cycle Cost Evaluation'!$M$4)</f>
        <v>0</v>
      </c>
      <c r="AS160" s="208">
        <f>-NPV('Life Cycle Cost Evaluation'!$M$1,AS76:AS$100)/(1+'Life Cycle Cost Evaluation'!$M$1)^($B75-'Life Cycle Cost Evaluation'!$M$4)</f>
        <v>0</v>
      </c>
      <c r="AT160" s="208">
        <f>-NPV('Life Cycle Cost Evaluation'!$M$1,AT76:AT$100)/(1+'Life Cycle Cost Evaluation'!$M$1)^($B75-'Life Cycle Cost Evaluation'!$M$4)</f>
        <v>0</v>
      </c>
      <c r="AU160" s="208">
        <f>-NPV('Life Cycle Cost Evaluation'!$M$1,AU76:AU$100)/(1+'Life Cycle Cost Evaluation'!$M$1)^($B75-'Life Cycle Cost Evaluation'!$M$4)</f>
        <v>0</v>
      </c>
      <c r="AV160" s="208">
        <f>-NPV('Life Cycle Cost Evaluation'!$M$1,AV76:AV$100)/(1+'Life Cycle Cost Evaluation'!$M$1)^($B75-'Life Cycle Cost Evaluation'!$M$4)</f>
        <v>0</v>
      </c>
      <c r="AW160" s="208">
        <f>-NPV('Life Cycle Cost Evaluation'!$M$1,AW76:AW$100)/(1+'Life Cycle Cost Evaluation'!$M$1)^($B75-'Life Cycle Cost Evaluation'!$M$4)</f>
        <v>0</v>
      </c>
      <c r="AX160" s="208">
        <f>-NPV('Life Cycle Cost Evaluation'!$M$1,AX76:AX$100)/(1+'Life Cycle Cost Evaluation'!$M$1)^($B75-'Life Cycle Cost Evaluation'!$M$4)</f>
        <v>0</v>
      </c>
      <c r="AY160" s="208">
        <f>-NPV('Life Cycle Cost Evaluation'!$M$1,AY76:AY$100)/(1+'Life Cycle Cost Evaluation'!$M$1)^($B75-'Life Cycle Cost Evaluation'!$M$4)</f>
        <v>0</v>
      </c>
      <c r="AZ160" s="208">
        <f>-NPV('Life Cycle Cost Evaluation'!$M$1,AZ76:AZ$100)/(1+'Life Cycle Cost Evaluation'!$M$1)^($B75-'Life Cycle Cost Evaluation'!$M$4)</f>
        <v>0</v>
      </c>
      <c r="BA160" s="208">
        <f>-NPV('Life Cycle Cost Evaluation'!$M$1,BA76:BA$100)/(1+'Life Cycle Cost Evaluation'!$M$1)^($B75-'Life Cycle Cost Evaluation'!$M$4)</f>
        <v>0</v>
      </c>
      <c r="BB160" s="208">
        <f>-NPV('Life Cycle Cost Evaluation'!$M$1,BB76:BB$100)/(1+'Life Cycle Cost Evaluation'!$M$1)^($B75-'Life Cycle Cost Evaluation'!$M$4)</f>
        <v>0</v>
      </c>
      <c r="BC160" s="208">
        <f>-NPV('Life Cycle Cost Evaluation'!$M$1,BC76:BC$100)/(1+'Life Cycle Cost Evaluation'!$M$1)^($B75-'Life Cycle Cost Evaluation'!$M$4)</f>
        <v>0</v>
      </c>
      <c r="BD160" s="208">
        <f>-NPV('Life Cycle Cost Evaluation'!$M$1,BD76:BD$100)/(1+'Life Cycle Cost Evaluation'!$M$1)^($B75-'Life Cycle Cost Evaluation'!$M$4)</f>
        <v>0</v>
      </c>
      <c r="BE160" s="208">
        <f>-NPV('Life Cycle Cost Evaluation'!$M$1,BE76:BE$100)/(1+'Life Cycle Cost Evaluation'!$M$1)^($B75-'Life Cycle Cost Evaluation'!$M$4)</f>
        <v>0</v>
      </c>
      <c r="BF160" s="208">
        <f>-NPV('Life Cycle Cost Evaluation'!$M$1,BF76:BF$100)/(1+'Life Cycle Cost Evaluation'!$M$1)^($B75-'Life Cycle Cost Evaluation'!$M$4)</f>
        <v>0</v>
      </c>
      <c r="BG160" s="208">
        <f>-NPV('Life Cycle Cost Evaluation'!$M$1,BG76:BG$100)/(1+'Life Cycle Cost Evaluation'!$M$1)^($B75-'Life Cycle Cost Evaluation'!$M$4)</f>
        <v>0</v>
      </c>
      <c r="BH160" s="208">
        <f>-NPV('Life Cycle Cost Evaluation'!$M$1,BH76:BH$100)/(1+'Life Cycle Cost Evaluation'!$M$1)^($B75-'Life Cycle Cost Evaluation'!$M$4)</f>
        <v>0</v>
      </c>
      <c r="BI160" s="208">
        <f>-NPV('Life Cycle Cost Evaluation'!$M$1,BI76:BI$100)/(1+'Life Cycle Cost Evaluation'!$M$1)^($B75-'Life Cycle Cost Evaluation'!$M$4)</f>
        <v>0</v>
      </c>
      <c r="BJ160" s="208">
        <f>-NPV('Life Cycle Cost Evaluation'!$M$1,BJ76:BJ$100)/(1+'Life Cycle Cost Evaluation'!$M$1)^($B75-'Life Cycle Cost Evaluation'!$M$4)</f>
        <v>0</v>
      </c>
      <c r="BK160" s="208">
        <f>-NPV('Life Cycle Cost Evaluation'!$M$1,BK76:BK$100)/(1+'Life Cycle Cost Evaluation'!$M$1)^($B75-'Life Cycle Cost Evaluation'!$M$4)</f>
        <v>0</v>
      </c>
      <c r="BL160" s="208">
        <f>-NPV('Life Cycle Cost Evaluation'!$M$1,BL76:BL$100)/(1+'Life Cycle Cost Evaluation'!$M$1)^($B75-'Life Cycle Cost Evaluation'!$M$4)</f>
        <v>0</v>
      </c>
      <c r="BM160" s="208">
        <f>-NPV('Life Cycle Cost Evaluation'!$M$1,BM76:BM$100)/(1+'Life Cycle Cost Evaluation'!$M$1)^($B75-'Life Cycle Cost Evaluation'!$M$4)</f>
        <v>0</v>
      </c>
      <c r="BN160" s="208">
        <f>-NPV('Life Cycle Cost Evaluation'!$M$1,BN76:BN$100)/(1+'Life Cycle Cost Evaluation'!$M$1)^($B75-'Life Cycle Cost Evaluation'!$M$4)</f>
        <v>0</v>
      </c>
      <c r="BO160" s="208">
        <f>-NPV('Life Cycle Cost Evaluation'!$M$1,BO76:BO$100)/(1+'Life Cycle Cost Evaluation'!$M$1)^($B75-'Life Cycle Cost Evaluation'!$M$4)</f>
        <v>0</v>
      </c>
      <c r="BP160" s="208">
        <f>-NPV('Life Cycle Cost Evaluation'!$M$1,BP76:BP$100)/(1+'Life Cycle Cost Evaluation'!$M$1)^($B75-'Life Cycle Cost Evaluation'!$M$4)</f>
        <v>0</v>
      </c>
      <c r="BQ160" s="208">
        <f>-NPV('Life Cycle Cost Evaluation'!$M$1,BQ76:BQ$100)/(1+'Life Cycle Cost Evaluation'!$M$1)^($B75-'Life Cycle Cost Evaluation'!$M$4)</f>
        <v>0</v>
      </c>
      <c r="BR160" s="208">
        <f>-NPV('Life Cycle Cost Evaluation'!$M$1,BR76:BR$100)/(1+'Life Cycle Cost Evaluation'!$M$1)^($B75-'Life Cycle Cost Evaluation'!$M$4)</f>
        <v>0</v>
      </c>
      <c r="BS160" s="208">
        <f>-NPV('Life Cycle Cost Evaluation'!$M$1,BS76:BS$100)/(1+'Life Cycle Cost Evaluation'!$M$1)^($B75-'Life Cycle Cost Evaluation'!$M$4)</f>
        <v>0</v>
      </c>
      <c r="BT160" s="208">
        <f>-NPV('Life Cycle Cost Evaluation'!$M$1,BT76:BT$100)/(1+'Life Cycle Cost Evaluation'!$M$1)^($B75-'Life Cycle Cost Evaluation'!$M$4)</f>
        <v>0</v>
      </c>
      <c r="BU160" s="208">
        <f>-NPV('Life Cycle Cost Evaluation'!$M$1,BU76:BU$100)/(1+'Life Cycle Cost Evaluation'!$M$1)^($B75-'Life Cycle Cost Evaluation'!$M$4)</f>
        <v>0</v>
      </c>
      <c r="BV160" s="208">
        <f>-NPV('Life Cycle Cost Evaluation'!$M$1,BV76:BV$100)/(1+'Life Cycle Cost Evaluation'!$M$1)^($B75-'Life Cycle Cost Evaluation'!$M$4)</f>
        <v>0</v>
      </c>
      <c r="BW160" s="208">
        <f>-NPV('Life Cycle Cost Evaluation'!$M$1,BW76:BW$100)/(1+'Life Cycle Cost Evaluation'!$M$1)^($B75-'Life Cycle Cost Evaluation'!$M$4)</f>
        <v>0</v>
      </c>
      <c r="BX160" s="208">
        <f>-NPV('Life Cycle Cost Evaluation'!$M$1,BX76:BX$100)/(1+'Life Cycle Cost Evaluation'!$M$1)^($B75-'Life Cycle Cost Evaluation'!$M$4)</f>
        <v>0</v>
      </c>
      <c r="BY160" s="208">
        <f>-NPV('Life Cycle Cost Evaluation'!$M$1,BY76:BY$100)/(1+'Life Cycle Cost Evaluation'!$M$1)^($B75-'Life Cycle Cost Evaluation'!$M$4)</f>
        <v>0</v>
      </c>
      <c r="BZ160" s="208">
        <f>-NPV('Life Cycle Cost Evaluation'!$M$1,BZ76:BZ$100)/(1+'Life Cycle Cost Evaluation'!$M$1)^($B75-'Life Cycle Cost Evaluation'!$M$4)</f>
        <v>0</v>
      </c>
      <c r="CA160" s="208">
        <f>-NPV('Life Cycle Cost Evaluation'!$M$1,CA76:CA$100)/(1+'Life Cycle Cost Evaluation'!$M$1)^($B75-'Life Cycle Cost Evaluation'!$M$4)</f>
        <v>0</v>
      </c>
      <c r="CB160" s="208">
        <f>-NPV('Life Cycle Cost Evaluation'!$M$1,CB76:CB$100)/(1+'Life Cycle Cost Evaluation'!$M$1)^($B75-'Life Cycle Cost Evaluation'!$M$4)</f>
        <v>0</v>
      </c>
      <c r="CC160" s="208">
        <f>-NPV('Life Cycle Cost Evaluation'!$M$1,CC76:CC$100)/(1+'Life Cycle Cost Evaluation'!$M$1)^($B75-'Life Cycle Cost Evaluation'!$M$4)</f>
        <v>0</v>
      </c>
      <c r="CD160" s="208">
        <f>-NPV('Life Cycle Cost Evaluation'!$M$1,CD76:CD$100)/(1+'Life Cycle Cost Evaluation'!$M$1)^($B75-'Life Cycle Cost Evaluation'!$M$4)</f>
        <v>0</v>
      </c>
      <c r="CE160" s="208">
        <f>-NPV('Life Cycle Cost Evaluation'!$M$1,CE76:CE$100)/(1+'Life Cycle Cost Evaluation'!$M$1)^($B75-'Life Cycle Cost Evaluation'!$M$4)</f>
        <v>0</v>
      </c>
      <c r="CF160" s="208">
        <f>-NPV('Life Cycle Cost Evaluation'!$M$1,CF76:CF$100)/(1+'Life Cycle Cost Evaluation'!$M$1)^($B75-'Life Cycle Cost Evaluation'!$M$4)</f>
        <v>0</v>
      </c>
      <c r="CG160" s="208">
        <f>SUM(D160:BG160)</f>
        <v>0</v>
      </c>
    </row>
    <row r="161" spans="2:85" x14ac:dyDescent="0.2">
      <c r="B161" s="86">
        <f t="shared" si="125"/>
        <v>2083</v>
      </c>
      <c r="C161" s="208"/>
      <c r="D161" s="208">
        <f>-NPV('Life Cycle Cost Evaluation'!$M$1,D77:D$100)/(1+'Life Cycle Cost Evaluation'!$M$1)^($B76-'Life Cycle Cost Evaluation'!$M$4)</f>
        <v>0</v>
      </c>
      <c r="E161" s="208">
        <f>-NPV('Life Cycle Cost Evaluation'!$M$1,E77:E$100)/(1+'Life Cycle Cost Evaluation'!$M$1)^($B76-'Life Cycle Cost Evaluation'!$M$4)</f>
        <v>0</v>
      </c>
      <c r="F161" s="208">
        <f>-NPV('Life Cycle Cost Evaluation'!$M$1,F77:F$100)/(1+'Life Cycle Cost Evaluation'!$M$1)^($B76-'Life Cycle Cost Evaluation'!$M$4)</f>
        <v>0</v>
      </c>
      <c r="G161" s="208">
        <f>-NPV('Life Cycle Cost Evaluation'!$M$1,G77:G$100)/(1+'Life Cycle Cost Evaluation'!$M$1)^($B76-'Life Cycle Cost Evaluation'!$M$4)</f>
        <v>0</v>
      </c>
      <c r="H161" s="208">
        <f>-NPV('Life Cycle Cost Evaluation'!$M$1,H77:H$100)/(1+'Life Cycle Cost Evaluation'!$M$1)^($B76-'Life Cycle Cost Evaluation'!$M$4)</f>
        <v>0</v>
      </c>
      <c r="I161" s="208">
        <f>-NPV('Life Cycle Cost Evaluation'!$M$1,I77:I$100)/(1+'Life Cycle Cost Evaluation'!$M$1)^($B76-'Life Cycle Cost Evaluation'!$M$4)</f>
        <v>0</v>
      </c>
      <c r="J161" s="208">
        <f>-NPV('Life Cycle Cost Evaluation'!$M$1,J77:J$100)/(1+'Life Cycle Cost Evaluation'!$M$1)^($B76-'Life Cycle Cost Evaluation'!$M$4)</f>
        <v>0</v>
      </c>
      <c r="K161" s="208">
        <f>-NPV('Life Cycle Cost Evaluation'!$M$1,K77:K$100)/(1+'Life Cycle Cost Evaluation'!$M$1)^($B76-'Life Cycle Cost Evaluation'!$M$4)</f>
        <v>0</v>
      </c>
      <c r="L161" s="208">
        <f>-NPV('Life Cycle Cost Evaluation'!$M$1,L77:L$100)/(1+'Life Cycle Cost Evaluation'!$M$1)^($B76-'Life Cycle Cost Evaluation'!$M$4)</f>
        <v>0</v>
      </c>
      <c r="M161" s="208">
        <f>-NPV('Life Cycle Cost Evaluation'!$M$1,M77:M$100)/(1+'Life Cycle Cost Evaluation'!$M$1)^($B76-'Life Cycle Cost Evaluation'!$M$4)</f>
        <v>0</v>
      </c>
      <c r="N161" s="208">
        <f>-NPV('Life Cycle Cost Evaluation'!$M$1,N77:N$100)/(1+'Life Cycle Cost Evaluation'!$M$1)^($B76-'Life Cycle Cost Evaluation'!$M$4)</f>
        <v>0</v>
      </c>
      <c r="O161" s="208">
        <f>-NPV('Life Cycle Cost Evaluation'!$M$1,O77:O$100)/(1+'Life Cycle Cost Evaluation'!$M$1)^($B76-'Life Cycle Cost Evaluation'!$M$4)</f>
        <v>0</v>
      </c>
      <c r="P161" s="208">
        <f>-NPV('Life Cycle Cost Evaluation'!$M$1,P77:P$100)/(1+'Life Cycle Cost Evaluation'!$M$1)^($B76-'Life Cycle Cost Evaluation'!$M$4)</f>
        <v>0</v>
      </c>
      <c r="Q161" s="208">
        <f>-NPV('Life Cycle Cost Evaluation'!$M$1,Q77:Q$100)/(1+'Life Cycle Cost Evaluation'!$M$1)^($B76-'Life Cycle Cost Evaluation'!$M$4)</f>
        <v>0</v>
      </c>
      <c r="R161" s="208">
        <f>-NPV('Life Cycle Cost Evaluation'!$M$1,R77:R$100)/(1+'Life Cycle Cost Evaluation'!$M$1)^($B76-'Life Cycle Cost Evaluation'!$M$4)</f>
        <v>0</v>
      </c>
      <c r="S161" s="208">
        <f>-NPV('Life Cycle Cost Evaluation'!$M$1,S77:S$100)/(1+'Life Cycle Cost Evaluation'!$M$1)^($B76-'Life Cycle Cost Evaluation'!$M$4)</f>
        <v>0</v>
      </c>
      <c r="T161" s="208">
        <f>-NPV('Life Cycle Cost Evaluation'!$M$1,T77:T$100)/(1+'Life Cycle Cost Evaluation'!$M$1)^($B76-'Life Cycle Cost Evaluation'!$M$4)</f>
        <v>0</v>
      </c>
      <c r="U161" s="208">
        <f>-NPV('Life Cycle Cost Evaluation'!$M$1,U77:U$100)/(1+'Life Cycle Cost Evaluation'!$M$1)^($B76-'Life Cycle Cost Evaluation'!$M$4)</f>
        <v>0</v>
      </c>
      <c r="V161" s="208">
        <f>-NPV('Life Cycle Cost Evaluation'!$M$1,V77:V$100)/(1+'Life Cycle Cost Evaluation'!$M$1)^($B76-'Life Cycle Cost Evaluation'!$M$4)</f>
        <v>0</v>
      </c>
      <c r="W161" s="208">
        <f>-NPV('Life Cycle Cost Evaluation'!$M$1,W77:W$100)/(1+'Life Cycle Cost Evaluation'!$M$1)^($B76-'Life Cycle Cost Evaluation'!$M$4)</f>
        <v>0</v>
      </c>
      <c r="X161" s="208">
        <f>-NPV('Life Cycle Cost Evaluation'!$M$1,X77:X$100)/(1+'Life Cycle Cost Evaluation'!$M$1)^($B76-'Life Cycle Cost Evaluation'!$M$4)</f>
        <v>0</v>
      </c>
      <c r="Y161" s="208">
        <f>-NPV('Life Cycle Cost Evaluation'!$M$1,Y77:Y$100)/(1+'Life Cycle Cost Evaluation'!$M$1)^($B76-'Life Cycle Cost Evaluation'!$M$4)</f>
        <v>0</v>
      </c>
      <c r="Z161" s="208">
        <f>-NPV('Life Cycle Cost Evaluation'!$M$1,Z77:Z$100)/(1+'Life Cycle Cost Evaluation'!$M$1)^($B76-'Life Cycle Cost Evaluation'!$M$4)</f>
        <v>0</v>
      </c>
      <c r="AA161" s="208">
        <f>-NPV('Life Cycle Cost Evaluation'!$M$1,AA77:AA$100)/(1+'Life Cycle Cost Evaluation'!$M$1)^($B76-'Life Cycle Cost Evaluation'!$M$4)</f>
        <v>0</v>
      </c>
      <c r="AB161" s="208">
        <f>-NPV('Life Cycle Cost Evaluation'!$M$1,AB77:AB$100)/(1+'Life Cycle Cost Evaluation'!$M$1)^($B76-'Life Cycle Cost Evaluation'!$M$4)</f>
        <v>0</v>
      </c>
      <c r="AC161" s="208">
        <f>-NPV('Life Cycle Cost Evaluation'!$M$1,AC77:AC$100)/(1+'Life Cycle Cost Evaluation'!$M$1)^($B76-'Life Cycle Cost Evaluation'!$M$4)</f>
        <v>0</v>
      </c>
      <c r="AD161" s="208">
        <f>-NPV('Life Cycle Cost Evaluation'!$M$1,AD77:AD$100)/(1+'Life Cycle Cost Evaluation'!$M$1)^($B76-'Life Cycle Cost Evaluation'!$M$4)</f>
        <v>0</v>
      </c>
      <c r="AE161" s="208">
        <f>-NPV('Life Cycle Cost Evaluation'!$M$1,AE77:AE$100)/(1+'Life Cycle Cost Evaluation'!$M$1)^($B76-'Life Cycle Cost Evaluation'!$M$4)</f>
        <v>0</v>
      </c>
      <c r="AF161" s="208">
        <f>-NPV('Life Cycle Cost Evaluation'!$M$1,AF77:AF$100)/(1+'Life Cycle Cost Evaluation'!$M$1)^($B76-'Life Cycle Cost Evaluation'!$M$4)</f>
        <v>0</v>
      </c>
      <c r="AG161" s="208">
        <f>-NPV('Life Cycle Cost Evaluation'!$M$1,AG77:AG$100)/(1+'Life Cycle Cost Evaluation'!$M$1)^($B76-'Life Cycle Cost Evaluation'!$M$4)</f>
        <v>0</v>
      </c>
      <c r="AH161" s="208">
        <f>-NPV('Life Cycle Cost Evaluation'!$M$1,AH77:AH$100)/(1+'Life Cycle Cost Evaluation'!$M$1)^($B76-'Life Cycle Cost Evaluation'!$M$4)</f>
        <v>0</v>
      </c>
      <c r="AI161" s="208">
        <f>-NPV('Life Cycle Cost Evaluation'!$M$1,AI77:AI$100)/(1+'Life Cycle Cost Evaluation'!$M$1)^($B76-'Life Cycle Cost Evaluation'!$M$4)</f>
        <v>0</v>
      </c>
      <c r="AJ161" s="208">
        <f>-NPV('Life Cycle Cost Evaluation'!$M$1,AJ77:AJ$100)/(1+'Life Cycle Cost Evaluation'!$M$1)^($B76-'Life Cycle Cost Evaluation'!$M$4)</f>
        <v>0</v>
      </c>
      <c r="AK161" s="208">
        <f>-NPV('Life Cycle Cost Evaluation'!$M$1,AK77:AK$100)/(1+'Life Cycle Cost Evaluation'!$M$1)^($B76-'Life Cycle Cost Evaluation'!$M$4)</f>
        <v>0</v>
      </c>
      <c r="AL161" s="208">
        <f>-NPV('Life Cycle Cost Evaluation'!$M$1,AL77:AL$100)/(1+'Life Cycle Cost Evaluation'!$M$1)^($B76-'Life Cycle Cost Evaluation'!$M$4)</f>
        <v>0</v>
      </c>
      <c r="AM161" s="208">
        <f>-NPV('Life Cycle Cost Evaluation'!$M$1,AM77:AM$100)/(1+'Life Cycle Cost Evaluation'!$M$1)^($B76-'Life Cycle Cost Evaluation'!$M$4)</f>
        <v>0</v>
      </c>
      <c r="AN161" s="208">
        <f>-NPV('Life Cycle Cost Evaluation'!$M$1,AN77:AN$100)/(1+'Life Cycle Cost Evaluation'!$M$1)^($B76-'Life Cycle Cost Evaluation'!$M$4)</f>
        <v>0</v>
      </c>
      <c r="AO161" s="208">
        <f>-NPV('Life Cycle Cost Evaluation'!$M$1,AO77:AO$100)/(1+'Life Cycle Cost Evaluation'!$M$1)^($B76-'Life Cycle Cost Evaluation'!$M$4)</f>
        <v>0</v>
      </c>
      <c r="AP161" s="208">
        <f>-NPV('Life Cycle Cost Evaluation'!$M$1,AP77:AP$100)/(1+'Life Cycle Cost Evaluation'!$M$1)^($B76-'Life Cycle Cost Evaluation'!$M$4)</f>
        <v>0</v>
      </c>
      <c r="AQ161" s="208">
        <f>-NPV('Life Cycle Cost Evaluation'!$M$1,AQ77:AQ$100)/(1+'Life Cycle Cost Evaluation'!$M$1)^($B76-'Life Cycle Cost Evaluation'!$M$4)</f>
        <v>0</v>
      </c>
      <c r="AR161" s="208">
        <f>-NPV('Life Cycle Cost Evaluation'!$M$1,AR77:AR$100)/(1+'Life Cycle Cost Evaluation'!$M$1)^($B76-'Life Cycle Cost Evaluation'!$M$4)</f>
        <v>0</v>
      </c>
      <c r="AS161" s="208">
        <f>-NPV('Life Cycle Cost Evaluation'!$M$1,AS77:AS$100)/(1+'Life Cycle Cost Evaluation'!$M$1)^($B76-'Life Cycle Cost Evaluation'!$M$4)</f>
        <v>0</v>
      </c>
      <c r="AT161" s="208">
        <f>-NPV('Life Cycle Cost Evaluation'!$M$1,AT77:AT$100)/(1+'Life Cycle Cost Evaluation'!$M$1)^($B76-'Life Cycle Cost Evaluation'!$M$4)</f>
        <v>0</v>
      </c>
      <c r="AU161" s="208">
        <f>-NPV('Life Cycle Cost Evaluation'!$M$1,AU77:AU$100)/(1+'Life Cycle Cost Evaluation'!$M$1)^($B76-'Life Cycle Cost Evaluation'!$M$4)</f>
        <v>0</v>
      </c>
      <c r="AV161" s="208">
        <f>-NPV('Life Cycle Cost Evaluation'!$M$1,AV77:AV$100)/(1+'Life Cycle Cost Evaluation'!$M$1)^($B76-'Life Cycle Cost Evaluation'!$M$4)</f>
        <v>0</v>
      </c>
      <c r="AW161" s="208">
        <f>-NPV('Life Cycle Cost Evaluation'!$M$1,AW77:AW$100)/(1+'Life Cycle Cost Evaluation'!$M$1)^($B76-'Life Cycle Cost Evaluation'!$M$4)</f>
        <v>0</v>
      </c>
      <c r="AX161" s="208">
        <f>-NPV('Life Cycle Cost Evaluation'!$M$1,AX77:AX$100)/(1+'Life Cycle Cost Evaluation'!$M$1)^($B76-'Life Cycle Cost Evaluation'!$M$4)</f>
        <v>0</v>
      </c>
      <c r="AY161" s="208">
        <f>-NPV('Life Cycle Cost Evaluation'!$M$1,AY77:AY$100)/(1+'Life Cycle Cost Evaluation'!$M$1)^($B76-'Life Cycle Cost Evaluation'!$M$4)</f>
        <v>0</v>
      </c>
      <c r="AZ161" s="208">
        <f>-NPV('Life Cycle Cost Evaluation'!$M$1,AZ77:AZ$100)/(1+'Life Cycle Cost Evaluation'!$M$1)^($B76-'Life Cycle Cost Evaluation'!$M$4)</f>
        <v>0</v>
      </c>
      <c r="BA161" s="208">
        <f>-NPV('Life Cycle Cost Evaluation'!$M$1,BA77:BA$100)/(1+'Life Cycle Cost Evaluation'!$M$1)^($B76-'Life Cycle Cost Evaluation'!$M$4)</f>
        <v>0</v>
      </c>
      <c r="BB161" s="208">
        <f>-NPV('Life Cycle Cost Evaluation'!$M$1,BB77:BB$100)/(1+'Life Cycle Cost Evaluation'!$M$1)^($B76-'Life Cycle Cost Evaluation'!$M$4)</f>
        <v>0</v>
      </c>
      <c r="BC161" s="208">
        <f>-NPV('Life Cycle Cost Evaluation'!$M$1,BC77:BC$100)/(1+'Life Cycle Cost Evaluation'!$M$1)^($B76-'Life Cycle Cost Evaluation'!$M$4)</f>
        <v>0</v>
      </c>
      <c r="BD161" s="208">
        <f>-NPV('Life Cycle Cost Evaluation'!$M$1,BD77:BD$100)/(1+'Life Cycle Cost Evaluation'!$M$1)^($B76-'Life Cycle Cost Evaluation'!$M$4)</f>
        <v>0</v>
      </c>
      <c r="BE161" s="208">
        <f>-NPV('Life Cycle Cost Evaluation'!$M$1,BE77:BE$100)/(1+'Life Cycle Cost Evaluation'!$M$1)^($B76-'Life Cycle Cost Evaluation'!$M$4)</f>
        <v>0</v>
      </c>
      <c r="BF161" s="208">
        <f>-NPV('Life Cycle Cost Evaluation'!$M$1,BF77:BF$100)/(1+'Life Cycle Cost Evaluation'!$M$1)^($B76-'Life Cycle Cost Evaluation'!$M$4)</f>
        <v>0</v>
      </c>
      <c r="BG161" s="208">
        <f>-NPV('Life Cycle Cost Evaluation'!$M$1,BG77:BG$100)/(1+'Life Cycle Cost Evaluation'!$M$1)^($B76-'Life Cycle Cost Evaluation'!$M$4)</f>
        <v>0</v>
      </c>
      <c r="BH161" s="208">
        <f>-NPV('Life Cycle Cost Evaluation'!$M$1,BH77:BH$100)/(1+'Life Cycle Cost Evaluation'!$M$1)^($B76-'Life Cycle Cost Evaluation'!$M$4)</f>
        <v>0</v>
      </c>
      <c r="BI161" s="208">
        <f>-NPV('Life Cycle Cost Evaluation'!$M$1,BI77:BI$100)/(1+'Life Cycle Cost Evaluation'!$M$1)^($B76-'Life Cycle Cost Evaluation'!$M$4)</f>
        <v>0</v>
      </c>
      <c r="BJ161" s="208">
        <f>-NPV('Life Cycle Cost Evaluation'!$M$1,BJ77:BJ$100)/(1+'Life Cycle Cost Evaluation'!$M$1)^($B76-'Life Cycle Cost Evaluation'!$M$4)</f>
        <v>0</v>
      </c>
      <c r="BK161" s="208">
        <f>-NPV('Life Cycle Cost Evaluation'!$M$1,BK77:BK$100)/(1+'Life Cycle Cost Evaluation'!$M$1)^($B76-'Life Cycle Cost Evaluation'!$M$4)</f>
        <v>0</v>
      </c>
      <c r="BL161" s="208">
        <f>-NPV('Life Cycle Cost Evaluation'!$M$1,BL77:BL$100)/(1+'Life Cycle Cost Evaluation'!$M$1)^($B76-'Life Cycle Cost Evaluation'!$M$4)</f>
        <v>0</v>
      </c>
      <c r="BM161" s="208">
        <f>-NPV('Life Cycle Cost Evaluation'!$M$1,BM77:BM$100)/(1+'Life Cycle Cost Evaluation'!$M$1)^($B76-'Life Cycle Cost Evaluation'!$M$4)</f>
        <v>0</v>
      </c>
      <c r="BN161" s="208">
        <f>-NPV('Life Cycle Cost Evaluation'!$M$1,BN77:BN$100)/(1+'Life Cycle Cost Evaluation'!$M$1)^($B76-'Life Cycle Cost Evaluation'!$M$4)</f>
        <v>0</v>
      </c>
      <c r="BO161" s="208">
        <f>-NPV('Life Cycle Cost Evaluation'!$M$1,BO77:BO$100)/(1+'Life Cycle Cost Evaluation'!$M$1)^($B76-'Life Cycle Cost Evaluation'!$M$4)</f>
        <v>0</v>
      </c>
      <c r="BP161" s="208">
        <f>-NPV('Life Cycle Cost Evaluation'!$M$1,BP77:BP$100)/(1+'Life Cycle Cost Evaluation'!$M$1)^($B76-'Life Cycle Cost Evaluation'!$M$4)</f>
        <v>0</v>
      </c>
      <c r="BQ161" s="208">
        <f>-NPV('Life Cycle Cost Evaluation'!$M$1,BQ77:BQ$100)/(1+'Life Cycle Cost Evaluation'!$M$1)^($B76-'Life Cycle Cost Evaluation'!$M$4)</f>
        <v>0</v>
      </c>
      <c r="BR161" s="208">
        <f>-NPV('Life Cycle Cost Evaluation'!$M$1,BR77:BR$100)/(1+'Life Cycle Cost Evaluation'!$M$1)^($B76-'Life Cycle Cost Evaluation'!$M$4)</f>
        <v>0</v>
      </c>
      <c r="BS161" s="208">
        <f>-NPV('Life Cycle Cost Evaluation'!$M$1,BS77:BS$100)/(1+'Life Cycle Cost Evaluation'!$M$1)^($B76-'Life Cycle Cost Evaluation'!$M$4)</f>
        <v>0</v>
      </c>
      <c r="BT161" s="208">
        <f>-NPV('Life Cycle Cost Evaluation'!$M$1,BT77:BT$100)/(1+'Life Cycle Cost Evaluation'!$M$1)^($B76-'Life Cycle Cost Evaluation'!$M$4)</f>
        <v>0</v>
      </c>
      <c r="BU161" s="208">
        <f>-NPV('Life Cycle Cost Evaluation'!$M$1,BU77:BU$100)/(1+'Life Cycle Cost Evaluation'!$M$1)^($B76-'Life Cycle Cost Evaluation'!$M$4)</f>
        <v>0</v>
      </c>
      <c r="BV161" s="208">
        <f>-NPV('Life Cycle Cost Evaluation'!$M$1,BV77:BV$100)/(1+'Life Cycle Cost Evaluation'!$M$1)^($B76-'Life Cycle Cost Evaluation'!$M$4)</f>
        <v>0</v>
      </c>
      <c r="BW161" s="208">
        <f>-NPV('Life Cycle Cost Evaluation'!$M$1,BW77:BW$100)/(1+'Life Cycle Cost Evaluation'!$M$1)^($B76-'Life Cycle Cost Evaluation'!$M$4)</f>
        <v>0</v>
      </c>
      <c r="BX161" s="208">
        <f>-NPV('Life Cycle Cost Evaluation'!$M$1,BX77:BX$100)/(1+'Life Cycle Cost Evaluation'!$M$1)^($B76-'Life Cycle Cost Evaluation'!$M$4)</f>
        <v>0</v>
      </c>
      <c r="BY161" s="208">
        <f>-NPV('Life Cycle Cost Evaluation'!$M$1,BY77:BY$100)/(1+'Life Cycle Cost Evaluation'!$M$1)^($B76-'Life Cycle Cost Evaluation'!$M$4)</f>
        <v>0</v>
      </c>
      <c r="BZ161" s="208">
        <f>-NPV('Life Cycle Cost Evaluation'!$M$1,BZ77:BZ$100)/(1+'Life Cycle Cost Evaluation'!$M$1)^($B76-'Life Cycle Cost Evaluation'!$M$4)</f>
        <v>0</v>
      </c>
      <c r="CA161" s="208">
        <f>-NPV('Life Cycle Cost Evaluation'!$M$1,CA77:CA$100)/(1+'Life Cycle Cost Evaluation'!$M$1)^($B76-'Life Cycle Cost Evaluation'!$M$4)</f>
        <v>0</v>
      </c>
      <c r="CB161" s="208">
        <f>-NPV('Life Cycle Cost Evaluation'!$M$1,CB77:CB$100)/(1+'Life Cycle Cost Evaluation'!$M$1)^($B76-'Life Cycle Cost Evaluation'!$M$4)</f>
        <v>0</v>
      </c>
      <c r="CC161" s="208">
        <f>-NPV('Life Cycle Cost Evaluation'!$M$1,CC77:CC$100)/(1+'Life Cycle Cost Evaluation'!$M$1)^($B76-'Life Cycle Cost Evaluation'!$M$4)</f>
        <v>0</v>
      </c>
      <c r="CD161" s="208">
        <f>-NPV('Life Cycle Cost Evaluation'!$M$1,CD77:CD$100)/(1+'Life Cycle Cost Evaluation'!$M$1)^($B76-'Life Cycle Cost Evaluation'!$M$4)</f>
        <v>0</v>
      </c>
      <c r="CE161" s="208">
        <f>-NPV('Life Cycle Cost Evaluation'!$M$1,CE77:CE$100)/(1+'Life Cycle Cost Evaluation'!$M$1)^($B76-'Life Cycle Cost Evaluation'!$M$4)</f>
        <v>0</v>
      </c>
      <c r="CF161" s="208">
        <f>-NPV('Life Cycle Cost Evaluation'!$M$1,CF77:CF$100)/(1+'Life Cycle Cost Evaluation'!$M$1)^($B76-'Life Cycle Cost Evaluation'!$M$4)</f>
        <v>0</v>
      </c>
      <c r="CG161" s="208">
        <f>SUM(D161:BH161)</f>
        <v>0</v>
      </c>
    </row>
    <row r="162" spans="2:85" x14ac:dyDescent="0.2">
      <c r="B162" s="86">
        <f t="shared" si="125"/>
        <v>2084</v>
      </c>
      <c r="C162" s="208"/>
      <c r="D162" s="208">
        <f>-NPV('Life Cycle Cost Evaluation'!$M$1,D78:D$100)/(1+'Life Cycle Cost Evaluation'!$M$1)^($B77-'Life Cycle Cost Evaluation'!$M$4)</f>
        <v>0</v>
      </c>
      <c r="E162" s="208">
        <f>-NPV('Life Cycle Cost Evaluation'!$M$1,E78:E$100)/(1+'Life Cycle Cost Evaluation'!$M$1)^($B77-'Life Cycle Cost Evaluation'!$M$4)</f>
        <v>0</v>
      </c>
      <c r="F162" s="208">
        <f>-NPV('Life Cycle Cost Evaluation'!$M$1,F78:F$100)/(1+'Life Cycle Cost Evaluation'!$M$1)^($B77-'Life Cycle Cost Evaluation'!$M$4)</f>
        <v>0</v>
      </c>
      <c r="G162" s="208">
        <f>-NPV('Life Cycle Cost Evaluation'!$M$1,G78:G$100)/(1+'Life Cycle Cost Evaluation'!$M$1)^($B77-'Life Cycle Cost Evaluation'!$M$4)</f>
        <v>0</v>
      </c>
      <c r="H162" s="208">
        <f>-NPV('Life Cycle Cost Evaluation'!$M$1,H78:H$100)/(1+'Life Cycle Cost Evaluation'!$M$1)^($B77-'Life Cycle Cost Evaluation'!$M$4)</f>
        <v>0</v>
      </c>
      <c r="I162" s="208">
        <f>-NPV('Life Cycle Cost Evaluation'!$M$1,I78:I$100)/(1+'Life Cycle Cost Evaluation'!$M$1)^($B77-'Life Cycle Cost Evaluation'!$M$4)</f>
        <v>0</v>
      </c>
      <c r="J162" s="208">
        <f>-NPV('Life Cycle Cost Evaluation'!$M$1,J78:J$100)/(1+'Life Cycle Cost Evaluation'!$M$1)^($B77-'Life Cycle Cost Evaluation'!$M$4)</f>
        <v>0</v>
      </c>
      <c r="K162" s="208">
        <f>-NPV('Life Cycle Cost Evaluation'!$M$1,K78:K$100)/(1+'Life Cycle Cost Evaluation'!$M$1)^($B77-'Life Cycle Cost Evaluation'!$M$4)</f>
        <v>0</v>
      </c>
      <c r="L162" s="208">
        <f>-NPV('Life Cycle Cost Evaluation'!$M$1,L78:L$100)/(1+'Life Cycle Cost Evaluation'!$M$1)^($B77-'Life Cycle Cost Evaluation'!$M$4)</f>
        <v>0</v>
      </c>
      <c r="M162" s="208">
        <f>-NPV('Life Cycle Cost Evaluation'!$M$1,M78:M$100)/(1+'Life Cycle Cost Evaluation'!$M$1)^($B77-'Life Cycle Cost Evaluation'!$M$4)</f>
        <v>0</v>
      </c>
      <c r="N162" s="208">
        <f>-NPV('Life Cycle Cost Evaluation'!$M$1,N78:N$100)/(1+'Life Cycle Cost Evaluation'!$M$1)^($B77-'Life Cycle Cost Evaluation'!$M$4)</f>
        <v>0</v>
      </c>
      <c r="O162" s="208">
        <f>-NPV('Life Cycle Cost Evaluation'!$M$1,O78:O$100)/(1+'Life Cycle Cost Evaluation'!$M$1)^($B77-'Life Cycle Cost Evaluation'!$M$4)</f>
        <v>0</v>
      </c>
      <c r="P162" s="208">
        <f>-NPV('Life Cycle Cost Evaluation'!$M$1,P78:P$100)/(1+'Life Cycle Cost Evaluation'!$M$1)^($B77-'Life Cycle Cost Evaluation'!$M$4)</f>
        <v>0</v>
      </c>
      <c r="Q162" s="208">
        <f>-NPV('Life Cycle Cost Evaluation'!$M$1,Q78:Q$100)/(1+'Life Cycle Cost Evaluation'!$M$1)^($B77-'Life Cycle Cost Evaluation'!$M$4)</f>
        <v>0</v>
      </c>
      <c r="R162" s="208">
        <f>-NPV('Life Cycle Cost Evaluation'!$M$1,R78:R$100)/(1+'Life Cycle Cost Evaluation'!$M$1)^($B77-'Life Cycle Cost Evaluation'!$M$4)</f>
        <v>0</v>
      </c>
      <c r="S162" s="208">
        <f>-NPV('Life Cycle Cost Evaluation'!$M$1,S78:S$100)/(1+'Life Cycle Cost Evaluation'!$M$1)^($B77-'Life Cycle Cost Evaluation'!$M$4)</f>
        <v>0</v>
      </c>
      <c r="T162" s="208">
        <f>-NPV('Life Cycle Cost Evaluation'!$M$1,T78:T$100)/(1+'Life Cycle Cost Evaluation'!$M$1)^($B77-'Life Cycle Cost Evaluation'!$M$4)</f>
        <v>0</v>
      </c>
      <c r="U162" s="208">
        <f>-NPV('Life Cycle Cost Evaluation'!$M$1,U78:U$100)/(1+'Life Cycle Cost Evaluation'!$M$1)^($B77-'Life Cycle Cost Evaluation'!$M$4)</f>
        <v>0</v>
      </c>
      <c r="V162" s="208">
        <f>-NPV('Life Cycle Cost Evaluation'!$M$1,V78:V$100)/(1+'Life Cycle Cost Evaluation'!$M$1)^($B77-'Life Cycle Cost Evaluation'!$M$4)</f>
        <v>0</v>
      </c>
      <c r="W162" s="208">
        <f>-NPV('Life Cycle Cost Evaluation'!$M$1,W78:W$100)/(1+'Life Cycle Cost Evaluation'!$M$1)^($B77-'Life Cycle Cost Evaluation'!$M$4)</f>
        <v>0</v>
      </c>
      <c r="X162" s="208">
        <f>-NPV('Life Cycle Cost Evaluation'!$M$1,X78:X$100)/(1+'Life Cycle Cost Evaluation'!$M$1)^($B77-'Life Cycle Cost Evaluation'!$M$4)</f>
        <v>0</v>
      </c>
      <c r="Y162" s="208">
        <f>-NPV('Life Cycle Cost Evaluation'!$M$1,Y78:Y$100)/(1+'Life Cycle Cost Evaluation'!$M$1)^($B77-'Life Cycle Cost Evaluation'!$M$4)</f>
        <v>0</v>
      </c>
      <c r="Z162" s="208">
        <f>-NPV('Life Cycle Cost Evaluation'!$M$1,Z78:Z$100)/(1+'Life Cycle Cost Evaluation'!$M$1)^($B77-'Life Cycle Cost Evaluation'!$M$4)</f>
        <v>0</v>
      </c>
      <c r="AA162" s="208">
        <f>-NPV('Life Cycle Cost Evaluation'!$M$1,AA78:AA$100)/(1+'Life Cycle Cost Evaluation'!$M$1)^($B77-'Life Cycle Cost Evaluation'!$M$4)</f>
        <v>0</v>
      </c>
      <c r="AB162" s="208">
        <f>-NPV('Life Cycle Cost Evaluation'!$M$1,AB78:AB$100)/(1+'Life Cycle Cost Evaluation'!$M$1)^($B77-'Life Cycle Cost Evaluation'!$M$4)</f>
        <v>0</v>
      </c>
      <c r="AC162" s="208">
        <f>-NPV('Life Cycle Cost Evaluation'!$M$1,AC78:AC$100)/(1+'Life Cycle Cost Evaluation'!$M$1)^($B77-'Life Cycle Cost Evaluation'!$M$4)</f>
        <v>0</v>
      </c>
      <c r="AD162" s="208">
        <f>-NPV('Life Cycle Cost Evaluation'!$M$1,AD78:AD$100)/(1+'Life Cycle Cost Evaluation'!$M$1)^($B77-'Life Cycle Cost Evaluation'!$M$4)</f>
        <v>0</v>
      </c>
      <c r="AE162" s="208">
        <f>-NPV('Life Cycle Cost Evaluation'!$M$1,AE78:AE$100)/(1+'Life Cycle Cost Evaluation'!$M$1)^($B77-'Life Cycle Cost Evaluation'!$M$4)</f>
        <v>0</v>
      </c>
      <c r="AF162" s="208">
        <f>-NPV('Life Cycle Cost Evaluation'!$M$1,AF78:AF$100)/(1+'Life Cycle Cost Evaluation'!$M$1)^($B77-'Life Cycle Cost Evaluation'!$M$4)</f>
        <v>0</v>
      </c>
      <c r="AG162" s="208">
        <f>-NPV('Life Cycle Cost Evaluation'!$M$1,AG78:AG$100)/(1+'Life Cycle Cost Evaluation'!$M$1)^($B77-'Life Cycle Cost Evaluation'!$M$4)</f>
        <v>0</v>
      </c>
      <c r="AH162" s="208">
        <f>-NPV('Life Cycle Cost Evaluation'!$M$1,AH78:AH$100)/(1+'Life Cycle Cost Evaluation'!$M$1)^($B77-'Life Cycle Cost Evaluation'!$M$4)</f>
        <v>0</v>
      </c>
      <c r="AI162" s="208">
        <f>-NPV('Life Cycle Cost Evaluation'!$M$1,AI78:AI$100)/(1+'Life Cycle Cost Evaluation'!$M$1)^($B77-'Life Cycle Cost Evaluation'!$M$4)</f>
        <v>0</v>
      </c>
      <c r="AJ162" s="208">
        <f>-NPV('Life Cycle Cost Evaluation'!$M$1,AJ78:AJ$100)/(1+'Life Cycle Cost Evaluation'!$M$1)^($B77-'Life Cycle Cost Evaluation'!$M$4)</f>
        <v>0</v>
      </c>
      <c r="AK162" s="208">
        <f>-NPV('Life Cycle Cost Evaluation'!$M$1,AK78:AK$100)/(1+'Life Cycle Cost Evaluation'!$M$1)^($B77-'Life Cycle Cost Evaluation'!$M$4)</f>
        <v>0</v>
      </c>
      <c r="AL162" s="208">
        <f>-NPV('Life Cycle Cost Evaluation'!$M$1,AL78:AL$100)/(1+'Life Cycle Cost Evaluation'!$M$1)^($B77-'Life Cycle Cost Evaluation'!$M$4)</f>
        <v>0</v>
      </c>
      <c r="AM162" s="208">
        <f>-NPV('Life Cycle Cost Evaluation'!$M$1,AM78:AM$100)/(1+'Life Cycle Cost Evaluation'!$M$1)^($B77-'Life Cycle Cost Evaluation'!$M$4)</f>
        <v>0</v>
      </c>
      <c r="AN162" s="208">
        <f>-NPV('Life Cycle Cost Evaluation'!$M$1,AN78:AN$100)/(1+'Life Cycle Cost Evaluation'!$M$1)^($B77-'Life Cycle Cost Evaluation'!$M$4)</f>
        <v>0</v>
      </c>
      <c r="AO162" s="208">
        <f>-NPV('Life Cycle Cost Evaluation'!$M$1,AO78:AO$100)/(1+'Life Cycle Cost Evaluation'!$M$1)^($B77-'Life Cycle Cost Evaluation'!$M$4)</f>
        <v>0</v>
      </c>
      <c r="AP162" s="208">
        <f>-NPV('Life Cycle Cost Evaluation'!$M$1,AP78:AP$100)/(1+'Life Cycle Cost Evaluation'!$M$1)^($B77-'Life Cycle Cost Evaluation'!$M$4)</f>
        <v>0</v>
      </c>
      <c r="AQ162" s="208">
        <f>-NPV('Life Cycle Cost Evaluation'!$M$1,AQ78:AQ$100)/(1+'Life Cycle Cost Evaluation'!$M$1)^($B77-'Life Cycle Cost Evaluation'!$M$4)</f>
        <v>0</v>
      </c>
      <c r="AR162" s="208">
        <f>-NPV('Life Cycle Cost Evaluation'!$M$1,AR78:AR$100)/(1+'Life Cycle Cost Evaluation'!$M$1)^($B77-'Life Cycle Cost Evaluation'!$M$4)</f>
        <v>0</v>
      </c>
      <c r="AS162" s="208">
        <f>-NPV('Life Cycle Cost Evaluation'!$M$1,AS78:AS$100)/(1+'Life Cycle Cost Evaluation'!$M$1)^($B77-'Life Cycle Cost Evaluation'!$M$4)</f>
        <v>0</v>
      </c>
      <c r="AT162" s="208">
        <f>-NPV('Life Cycle Cost Evaluation'!$M$1,AT78:AT$100)/(1+'Life Cycle Cost Evaluation'!$M$1)^($B77-'Life Cycle Cost Evaluation'!$M$4)</f>
        <v>0</v>
      </c>
      <c r="AU162" s="208">
        <f>-NPV('Life Cycle Cost Evaluation'!$M$1,AU78:AU$100)/(1+'Life Cycle Cost Evaluation'!$M$1)^($B77-'Life Cycle Cost Evaluation'!$M$4)</f>
        <v>0</v>
      </c>
      <c r="AV162" s="208">
        <f>-NPV('Life Cycle Cost Evaluation'!$M$1,AV78:AV$100)/(1+'Life Cycle Cost Evaluation'!$M$1)^($B77-'Life Cycle Cost Evaluation'!$M$4)</f>
        <v>0</v>
      </c>
      <c r="AW162" s="208">
        <f>-NPV('Life Cycle Cost Evaluation'!$M$1,AW78:AW$100)/(1+'Life Cycle Cost Evaluation'!$M$1)^($B77-'Life Cycle Cost Evaluation'!$M$4)</f>
        <v>0</v>
      </c>
      <c r="AX162" s="208">
        <f>-NPV('Life Cycle Cost Evaluation'!$M$1,AX78:AX$100)/(1+'Life Cycle Cost Evaluation'!$M$1)^($B77-'Life Cycle Cost Evaluation'!$M$4)</f>
        <v>0</v>
      </c>
      <c r="AY162" s="208">
        <f>-NPV('Life Cycle Cost Evaluation'!$M$1,AY78:AY$100)/(1+'Life Cycle Cost Evaluation'!$M$1)^($B77-'Life Cycle Cost Evaluation'!$M$4)</f>
        <v>0</v>
      </c>
      <c r="AZ162" s="208">
        <f>-NPV('Life Cycle Cost Evaluation'!$M$1,AZ78:AZ$100)/(1+'Life Cycle Cost Evaluation'!$M$1)^($B77-'Life Cycle Cost Evaluation'!$M$4)</f>
        <v>0</v>
      </c>
      <c r="BA162" s="208">
        <f>-NPV('Life Cycle Cost Evaluation'!$M$1,BA78:BA$100)/(1+'Life Cycle Cost Evaluation'!$M$1)^($B77-'Life Cycle Cost Evaluation'!$M$4)</f>
        <v>0</v>
      </c>
      <c r="BB162" s="208">
        <f>-NPV('Life Cycle Cost Evaluation'!$M$1,BB78:BB$100)/(1+'Life Cycle Cost Evaluation'!$M$1)^($B77-'Life Cycle Cost Evaluation'!$M$4)</f>
        <v>0</v>
      </c>
      <c r="BC162" s="208">
        <f>-NPV('Life Cycle Cost Evaluation'!$M$1,BC78:BC$100)/(1+'Life Cycle Cost Evaluation'!$M$1)^($B77-'Life Cycle Cost Evaluation'!$M$4)</f>
        <v>0</v>
      </c>
      <c r="BD162" s="208">
        <f>-NPV('Life Cycle Cost Evaluation'!$M$1,BD78:BD$100)/(1+'Life Cycle Cost Evaluation'!$M$1)^($B77-'Life Cycle Cost Evaluation'!$M$4)</f>
        <v>0</v>
      </c>
      <c r="BE162" s="208">
        <f>-NPV('Life Cycle Cost Evaluation'!$M$1,BE78:BE$100)/(1+'Life Cycle Cost Evaluation'!$M$1)^($B77-'Life Cycle Cost Evaluation'!$M$4)</f>
        <v>0</v>
      </c>
      <c r="BF162" s="208">
        <f>-NPV('Life Cycle Cost Evaluation'!$M$1,BF78:BF$100)/(1+'Life Cycle Cost Evaluation'!$M$1)^($B77-'Life Cycle Cost Evaluation'!$M$4)</f>
        <v>0</v>
      </c>
      <c r="BG162" s="208">
        <f>-NPV('Life Cycle Cost Evaluation'!$M$1,BG78:BG$100)/(1+'Life Cycle Cost Evaluation'!$M$1)^($B77-'Life Cycle Cost Evaluation'!$M$4)</f>
        <v>0</v>
      </c>
      <c r="BH162" s="208">
        <f>-NPV('Life Cycle Cost Evaluation'!$M$1,BH78:BH$100)/(1+'Life Cycle Cost Evaluation'!$M$1)^($B77-'Life Cycle Cost Evaluation'!$M$4)</f>
        <v>0</v>
      </c>
      <c r="BI162" s="208">
        <f>-NPV('Life Cycle Cost Evaluation'!$M$1,BI78:BI$100)/(1+'Life Cycle Cost Evaluation'!$M$1)^($B77-'Life Cycle Cost Evaluation'!$M$4)</f>
        <v>0</v>
      </c>
      <c r="BJ162" s="208">
        <f>-NPV('Life Cycle Cost Evaluation'!$M$1,BJ78:BJ$100)/(1+'Life Cycle Cost Evaluation'!$M$1)^($B77-'Life Cycle Cost Evaluation'!$M$4)</f>
        <v>0</v>
      </c>
      <c r="BK162" s="208">
        <f>-NPV('Life Cycle Cost Evaluation'!$M$1,BK78:BK$100)/(1+'Life Cycle Cost Evaluation'!$M$1)^($B77-'Life Cycle Cost Evaluation'!$M$4)</f>
        <v>0</v>
      </c>
      <c r="BL162" s="208">
        <f>-NPV('Life Cycle Cost Evaluation'!$M$1,BL78:BL$100)/(1+'Life Cycle Cost Evaluation'!$M$1)^($B77-'Life Cycle Cost Evaluation'!$M$4)</f>
        <v>0</v>
      </c>
      <c r="BM162" s="208">
        <f>-NPV('Life Cycle Cost Evaluation'!$M$1,BM78:BM$100)/(1+'Life Cycle Cost Evaluation'!$M$1)^($B77-'Life Cycle Cost Evaluation'!$M$4)</f>
        <v>0</v>
      </c>
      <c r="BN162" s="208">
        <f>-NPV('Life Cycle Cost Evaluation'!$M$1,BN78:BN$100)/(1+'Life Cycle Cost Evaluation'!$M$1)^($B77-'Life Cycle Cost Evaluation'!$M$4)</f>
        <v>0</v>
      </c>
      <c r="BO162" s="208">
        <f>-NPV('Life Cycle Cost Evaluation'!$M$1,BO78:BO$100)/(1+'Life Cycle Cost Evaluation'!$M$1)^($B77-'Life Cycle Cost Evaluation'!$M$4)</f>
        <v>0</v>
      </c>
      <c r="BP162" s="208">
        <f>-NPV('Life Cycle Cost Evaluation'!$M$1,BP78:BP$100)/(1+'Life Cycle Cost Evaluation'!$M$1)^($B77-'Life Cycle Cost Evaluation'!$M$4)</f>
        <v>0</v>
      </c>
      <c r="BQ162" s="208">
        <f>-NPV('Life Cycle Cost Evaluation'!$M$1,BQ78:BQ$100)/(1+'Life Cycle Cost Evaluation'!$M$1)^($B77-'Life Cycle Cost Evaluation'!$M$4)</f>
        <v>0</v>
      </c>
      <c r="BR162" s="208">
        <f>-NPV('Life Cycle Cost Evaluation'!$M$1,BR78:BR$100)/(1+'Life Cycle Cost Evaluation'!$M$1)^($B77-'Life Cycle Cost Evaluation'!$M$4)</f>
        <v>0</v>
      </c>
      <c r="BS162" s="208">
        <f>-NPV('Life Cycle Cost Evaluation'!$M$1,BS78:BS$100)/(1+'Life Cycle Cost Evaluation'!$M$1)^($B77-'Life Cycle Cost Evaluation'!$M$4)</f>
        <v>0</v>
      </c>
      <c r="BT162" s="208">
        <f>-NPV('Life Cycle Cost Evaluation'!$M$1,BT78:BT$100)/(1+'Life Cycle Cost Evaluation'!$M$1)^($B77-'Life Cycle Cost Evaluation'!$M$4)</f>
        <v>0</v>
      </c>
      <c r="BU162" s="208">
        <f>-NPV('Life Cycle Cost Evaluation'!$M$1,BU78:BU$100)/(1+'Life Cycle Cost Evaluation'!$M$1)^($B77-'Life Cycle Cost Evaluation'!$M$4)</f>
        <v>0</v>
      </c>
      <c r="BV162" s="208">
        <f>-NPV('Life Cycle Cost Evaluation'!$M$1,BV78:BV$100)/(1+'Life Cycle Cost Evaluation'!$M$1)^($B77-'Life Cycle Cost Evaluation'!$M$4)</f>
        <v>0</v>
      </c>
      <c r="BW162" s="208">
        <f>-NPV('Life Cycle Cost Evaluation'!$M$1,BW78:BW$100)/(1+'Life Cycle Cost Evaluation'!$M$1)^($B77-'Life Cycle Cost Evaluation'!$M$4)</f>
        <v>0</v>
      </c>
      <c r="BX162" s="208">
        <f>-NPV('Life Cycle Cost Evaluation'!$M$1,BX78:BX$100)/(1+'Life Cycle Cost Evaluation'!$M$1)^($B77-'Life Cycle Cost Evaluation'!$M$4)</f>
        <v>0</v>
      </c>
      <c r="BY162" s="208">
        <f>-NPV('Life Cycle Cost Evaluation'!$M$1,BY78:BY$100)/(1+'Life Cycle Cost Evaluation'!$M$1)^($B77-'Life Cycle Cost Evaluation'!$M$4)</f>
        <v>0</v>
      </c>
      <c r="BZ162" s="208">
        <f>-NPV('Life Cycle Cost Evaluation'!$M$1,BZ78:BZ$100)/(1+'Life Cycle Cost Evaluation'!$M$1)^($B77-'Life Cycle Cost Evaluation'!$M$4)</f>
        <v>0</v>
      </c>
      <c r="CA162" s="208">
        <f>-NPV('Life Cycle Cost Evaluation'!$M$1,CA78:CA$100)/(1+'Life Cycle Cost Evaluation'!$M$1)^($B77-'Life Cycle Cost Evaluation'!$M$4)</f>
        <v>0</v>
      </c>
      <c r="CB162" s="208">
        <f>-NPV('Life Cycle Cost Evaluation'!$M$1,CB78:CB$100)/(1+'Life Cycle Cost Evaluation'!$M$1)^($B77-'Life Cycle Cost Evaluation'!$M$4)</f>
        <v>0</v>
      </c>
      <c r="CC162" s="208">
        <f>-NPV('Life Cycle Cost Evaluation'!$M$1,CC78:CC$100)/(1+'Life Cycle Cost Evaluation'!$M$1)^($B77-'Life Cycle Cost Evaluation'!$M$4)</f>
        <v>0</v>
      </c>
      <c r="CD162" s="208">
        <f>-NPV('Life Cycle Cost Evaluation'!$M$1,CD78:CD$100)/(1+'Life Cycle Cost Evaluation'!$M$1)^($B77-'Life Cycle Cost Evaluation'!$M$4)</f>
        <v>0</v>
      </c>
      <c r="CE162" s="208">
        <f>-NPV('Life Cycle Cost Evaluation'!$M$1,CE78:CE$100)/(1+'Life Cycle Cost Evaluation'!$M$1)^($B77-'Life Cycle Cost Evaluation'!$M$4)</f>
        <v>0</v>
      </c>
      <c r="CF162" s="208">
        <f>-NPV('Life Cycle Cost Evaluation'!$M$1,CF78:CF$100)/(1+'Life Cycle Cost Evaluation'!$M$1)^($B77-'Life Cycle Cost Evaluation'!$M$4)</f>
        <v>0</v>
      </c>
      <c r="CG162" s="208">
        <f>SUM(D162:BI162)</f>
        <v>0</v>
      </c>
    </row>
    <row r="163" spans="2:85" x14ac:dyDescent="0.2">
      <c r="B163" s="86">
        <f t="shared" si="125"/>
        <v>2085</v>
      </c>
      <c r="C163" s="208"/>
      <c r="D163" s="208">
        <f>-NPV('Life Cycle Cost Evaluation'!$M$1,D79:D$100)/(1+'Life Cycle Cost Evaluation'!$M$1)^($B78-'Life Cycle Cost Evaluation'!$M$4)</f>
        <v>0</v>
      </c>
      <c r="E163" s="208">
        <f>-NPV('Life Cycle Cost Evaluation'!$M$1,E79:E$100)/(1+'Life Cycle Cost Evaluation'!$M$1)^($B78-'Life Cycle Cost Evaluation'!$M$4)</f>
        <v>0</v>
      </c>
      <c r="F163" s="208">
        <f>-NPV('Life Cycle Cost Evaluation'!$M$1,F79:F$100)/(1+'Life Cycle Cost Evaluation'!$M$1)^($B78-'Life Cycle Cost Evaluation'!$M$4)</f>
        <v>0</v>
      </c>
      <c r="G163" s="208">
        <f>-NPV('Life Cycle Cost Evaluation'!$M$1,G79:G$100)/(1+'Life Cycle Cost Evaluation'!$M$1)^($B78-'Life Cycle Cost Evaluation'!$M$4)</f>
        <v>0</v>
      </c>
      <c r="H163" s="208">
        <f>-NPV('Life Cycle Cost Evaluation'!$M$1,H79:H$100)/(1+'Life Cycle Cost Evaluation'!$M$1)^($B78-'Life Cycle Cost Evaluation'!$M$4)</f>
        <v>0</v>
      </c>
      <c r="I163" s="208">
        <f>-NPV('Life Cycle Cost Evaluation'!$M$1,I79:I$100)/(1+'Life Cycle Cost Evaluation'!$M$1)^($B78-'Life Cycle Cost Evaluation'!$M$4)</f>
        <v>0</v>
      </c>
      <c r="J163" s="208">
        <f>-NPV('Life Cycle Cost Evaluation'!$M$1,J79:J$100)/(1+'Life Cycle Cost Evaluation'!$M$1)^($B78-'Life Cycle Cost Evaluation'!$M$4)</f>
        <v>0</v>
      </c>
      <c r="K163" s="208">
        <f>-NPV('Life Cycle Cost Evaluation'!$M$1,K79:K$100)/(1+'Life Cycle Cost Evaluation'!$M$1)^($B78-'Life Cycle Cost Evaluation'!$M$4)</f>
        <v>0</v>
      </c>
      <c r="L163" s="208">
        <f>-NPV('Life Cycle Cost Evaluation'!$M$1,L79:L$100)/(1+'Life Cycle Cost Evaluation'!$M$1)^($B78-'Life Cycle Cost Evaluation'!$M$4)</f>
        <v>0</v>
      </c>
      <c r="M163" s="208">
        <f>-NPV('Life Cycle Cost Evaluation'!$M$1,M79:M$100)/(1+'Life Cycle Cost Evaluation'!$M$1)^($B78-'Life Cycle Cost Evaluation'!$M$4)</f>
        <v>0</v>
      </c>
      <c r="N163" s="208">
        <f>-NPV('Life Cycle Cost Evaluation'!$M$1,N79:N$100)/(1+'Life Cycle Cost Evaluation'!$M$1)^($B78-'Life Cycle Cost Evaluation'!$M$4)</f>
        <v>0</v>
      </c>
      <c r="O163" s="208">
        <f>-NPV('Life Cycle Cost Evaluation'!$M$1,O79:O$100)/(1+'Life Cycle Cost Evaluation'!$M$1)^($B78-'Life Cycle Cost Evaluation'!$M$4)</f>
        <v>0</v>
      </c>
      <c r="P163" s="208">
        <f>-NPV('Life Cycle Cost Evaluation'!$M$1,P79:P$100)/(1+'Life Cycle Cost Evaluation'!$M$1)^($B78-'Life Cycle Cost Evaluation'!$M$4)</f>
        <v>0</v>
      </c>
      <c r="Q163" s="208">
        <f>-NPV('Life Cycle Cost Evaluation'!$M$1,Q79:Q$100)/(1+'Life Cycle Cost Evaluation'!$M$1)^($B78-'Life Cycle Cost Evaluation'!$M$4)</f>
        <v>0</v>
      </c>
      <c r="R163" s="208">
        <f>-NPV('Life Cycle Cost Evaluation'!$M$1,R79:R$100)/(1+'Life Cycle Cost Evaluation'!$M$1)^($B78-'Life Cycle Cost Evaluation'!$M$4)</f>
        <v>0</v>
      </c>
      <c r="S163" s="208">
        <f>-NPV('Life Cycle Cost Evaluation'!$M$1,S79:S$100)/(1+'Life Cycle Cost Evaluation'!$M$1)^($B78-'Life Cycle Cost Evaluation'!$M$4)</f>
        <v>0</v>
      </c>
      <c r="T163" s="208">
        <f>-NPV('Life Cycle Cost Evaluation'!$M$1,T79:T$100)/(1+'Life Cycle Cost Evaluation'!$M$1)^($B78-'Life Cycle Cost Evaluation'!$M$4)</f>
        <v>0</v>
      </c>
      <c r="U163" s="208">
        <f>-NPV('Life Cycle Cost Evaluation'!$M$1,U79:U$100)/(1+'Life Cycle Cost Evaluation'!$M$1)^($B78-'Life Cycle Cost Evaluation'!$M$4)</f>
        <v>0</v>
      </c>
      <c r="V163" s="208">
        <f>-NPV('Life Cycle Cost Evaluation'!$M$1,V79:V$100)/(1+'Life Cycle Cost Evaluation'!$M$1)^($B78-'Life Cycle Cost Evaluation'!$M$4)</f>
        <v>0</v>
      </c>
      <c r="W163" s="208">
        <f>-NPV('Life Cycle Cost Evaluation'!$M$1,W79:W$100)/(1+'Life Cycle Cost Evaluation'!$M$1)^($B78-'Life Cycle Cost Evaluation'!$M$4)</f>
        <v>0</v>
      </c>
      <c r="X163" s="208">
        <f>-NPV('Life Cycle Cost Evaluation'!$M$1,X79:X$100)/(1+'Life Cycle Cost Evaluation'!$M$1)^($B78-'Life Cycle Cost Evaluation'!$M$4)</f>
        <v>0</v>
      </c>
      <c r="Y163" s="208">
        <f>-NPV('Life Cycle Cost Evaluation'!$M$1,Y79:Y$100)/(1+'Life Cycle Cost Evaluation'!$M$1)^($B78-'Life Cycle Cost Evaluation'!$M$4)</f>
        <v>0</v>
      </c>
      <c r="Z163" s="208">
        <f>-NPV('Life Cycle Cost Evaluation'!$M$1,Z79:Z$100)/(1+'Life Cycle Cost Evaluation'!$M$1)^($B78-'Life Cycle Cost Evaluation'!$M$4)</f>
        <v>0</v>
      </c>
      <c r="AA163" s="208">
        <f>-NPV('Life Cycle Cost Evaluation'!$M$1,AA79:AA$100)/(1+'Life Cycle Cost Evaluation'!$M$1)^($B78-'Life Cycle Cost Evaluation'!$M$4)</f>
        <v>0</v>
      </c>
      <c r="AB163" s="208">
        <f>-NPV('Life Cycle Cost Evaluation'!$M$1,AB79:AB$100)/(1+'Life Cycle Cost Evaluation'!$M$1)^($B78-'Life Cycle Cost Evaluation'!$M$4)</f>
        <v>0</v>
      </c>
      <c r="AC163" s="208">
        <f>-NPV('Life Cycle Cost Evaluation'!$M$1,AC79:AC$100)/(1+'Life Cycle Cost Evaluation'!$M$1)^($B78-'Life Cycle Cost Evaluation'!$M$4)</f>
        <v>0</v>
      </c>
      <c r="AD163" s="208">
        <f>-NPV('Life Cycle Cost Evaluation'!$M$1,AD79:AD$100)/(1+'Life Cycle Cost Evaluation'!$M$1)^($B78-'Life Cycle Cost Evaluation'!$M$4)</f>
        <v>0</v>
      </c>
      <c r="AE163" s="208">
        <f>-NPV('Life Cycle Cost Evaluation'!$M$1,AE79:AE$100)/(1+'Life Cycle Cost Evaluation'!$M$1)^($B78-'Life Cycle Cost Evaluation'!$M$4)</f>
        <v>0</v>
      </c>
      <c r="AF163" s="208">
        <f>-NPV('Life Cycle Cost Evaluation'!$M$1,AF79:AF$100)/(1+'Life Cycle Cost Evaluation'!$M$1)^($B78-'Life Cycle Cost Evaluation'!$M$4)</f>
        <v>0</v>
      </c>
      <c r="AG163" s="208">
        <f>-NPV('Life Cycle Cost Evaluation'!$M$1,AG79:AG$100)/(1+'Life Cycle Cost Evaluation'!$M$1)^($B78-'Life Cycle Cost Evaluation'!$M$4)</f>
        <v>0</v>
      </c>
      <c r="AH163" s="208">
        <f>-NPV('Life Cycle Cost Evaluation'!$M$1,AH79:AH$100)/(1+'Life Cycle Cost Evaluation'!$M$1)^($B78-'Life Cycle Cost Evaluation'!$M$4)</f>
        <v>0</v>
      </c>
      <c r="AI163" s="208">
        <f>-NPV('Life Cycle Cost Evaluation'!$M$1,AI79:AI$100)/(1+'Life Cycle Cost Evaluation'!$M$1)^($B78-'Life Cycle Cost Evaluation'!$M$4)</f>
        <v>0</v>
      </c>
      <c r="AJ163" s="208">
        <f>-NPV('Life Cycle Cost Evaluation'!$M$1,AJ79:AJ$100)/(1+'Life Cycle Cost Evaluation'!$M$1)^($B78-'Life Cycle Cost Evaluation'!$M$4)</f>
        <v>0</v>
      </c>
      <c r="AK163" s="208">
        <f>-NPV('Life Cycle Cost Evaluation'!$M$1,AK79:AK$100)/(1+'Life Cycle Cost Evaluation'!$M$1)^($B78-'Life Cycle Cost Evaluation'!$M$4)</f>
        <v>0</v>
      </c>
      <c r="AL163" s="208">
        <f>-NPV('Life Cycle Cost Evaluation'!$M$1,AL79:AL$100)/(1+'Life Cycle Cost Evaluation'!$M$1)^($B78-'Life Cycle Cost Evaluation'!$M$4)</f>
        <v>0</v>
      </c>
      <c r="AM163" s="208">
        <f>-NPV('Life Cycle Cost Evaluation'!$M$1,AM79:AM$100)/(1+'Life Cycle Cost Evaluation'!$M$1)^($B78-'Life Cycle Cost Evaluation'!$M$4)</f>
        <v>0</v>
      </c>
      <c r="AN163" s="208">
        <f>-NPV('Life Cycle Cost Evaluation'!$M$1,AN79:AN$100)/(1+'Life Cycle Cost Evaluation'!$M$1)^($B78-'Life Cycle Cost Evaluation'!$M$4)</f>
        <v>0</v>
      </c>
      <c r="AO163" s="208">
        <f>-NPV('Life Cycle Cost Evaluation'!$M$1,AO79:AO$100)/(1+'Life Cycle Cost Evaluation'!$M$1)^($B78-'Life Cycle Cost Evaluation'!$M$4)</f>
        <v>0</v>
      </c>
      <c r="AP163" s="208">
        <f>-NPV('Life Cycle Cost Evaluation'!$M$1,AP79:AP$100)/(1+'Life Cycle Cost Evaluation'!$M$1)^($B78-'Life Cycle Cost Evaluation'!$M$4)</f>
        <v>0</v>
      </c>
      <c r="AQ163" s="208">
        <f>-NPV('Life Cycle Cost Evaluation'!$M$1,AQ79:AQ$100)/(1+'Life Cycle Cost Evaluation'!$M$1)^($B78-'Life Cycle Cost Evaluation'!$M$4)</f>
        <v>0</v>
      </c>
      <c r="AR163" s="208">
        <f>-NPV('Life Cycle Cost Evaluation'!$M$1,AR79:AR$100)/(1+'Life Cycle Cost Evaluation'!$M$1)^($B78-'Life Cycle Cost Evaluation'!$M$4)</f>
        <v>0</v>
      </c>
      <c r="AS163" s="208">
        <f>-NPV('Life Cycle Cost Evaluation'!$M$1,AS79:AS$100)/(1+'Life Cycle Cost Evaluation'!$M$1)^($B78-'Life Cycle Cost Evaluation'!$M$4)</f>
        <v>0</v>
      </c>
      <c r="AT163" s="208">
        <f>-NPV('Life Cycle Cost Evaluation'!$M$1,AT79:AT$100)/(1+'Life Cycle Cost Evaluation'!$M$1)^($B78-'Life Cycle Cost Evaluation'!$M$4)</f>
        <v>0</v>
      </c>
      <c r="AU163" s="208">
        <f>-NPV('Life Cycle Cost Evaluation'!$M$1,AU79:AU$100)/(1+'Life Cycle Cost Evaluation'!$M$1)^($B78-'Life Cycle Cost Evaluation'!$M$4)</f>
        <v>0</v>
      </c>
      <c r="AV163" s="208">
        <f>-NPV('Life Cycle Cost Evaluation'!$M$1,AV79:AV$100)/(1+'Life Cycle Cost Evaluation'!$M$1)^($B78-'Life Cycle Cost Evaluation'!$M$4)</f>
        <v>0</v>
      </c>
      <c r="AW163" s="208">
        <f>-NPV('Life Cycle Cost Evaluation'!$M$1,AW79:AW$100)/(1+'Life Cycle Cost Evaluation'!$M$1)^($B78-'Life Cycle Cost Evaluation'!$M$4)</f>
        <v>0</v>
      </c>
      <c r="AX163" s="208">
        <f>-NPV('Life Cycle Cost Evaluation'!$M$1,AX79:AX$100)/(1+'Life Cycle Cost Evaluation'!$M$1)^($B78-'Life Cycle Cost Evaluation'!$M$4)</f>
        <v>0</v>
      </c>
      <c r="AY163" s="208">
        <f>-NPV('Life Cycle Cost Evaluation'!$M$1,AY79:AY$100)/(1+'Life Cycle Cost Evaluation'!$M$1)^($B78-'Life Cycle Cost Evaluation'!$M$4)</f>
        <v>0</v>
      </c>
      <c r="AZ163" s="208">
        <f>-NPV('Life Cycle Cost Evaluation'!$M$1,AZ79:AZ$100)/(1+'Life Cycle Cost Evaluation'!$M$1)^($B78-'Life Cycle Cost Evaluation'!$M$4)</f>
        <v>0</v>
      </c>
      <c r="BA163" s="208">
        <f>-NPV('Life Cycle Cost Evaluation'!$M$1,BA79:BA$100)/(1+'Life Cycle Cost Evaluation'!$M$1)^($B78-'Life Cycle Cost Evaluation'!$M$4)</f>
        <v>0</v>
      </c>
      <c r="BB163" s="208">
        <f>-NPV('Life Cycle Cost Evaluation'!$M$1,BB79:BB$100)/(1+'Life Cycle Cost Evaluation'!$M$1)^($B78-'Life Cycle Cost Evaluation'!$M$4)</f>
        <v>0</v>
      </c>
      <c r="BC163" s="208">
        <f>-NPV('Life Cycle Cost Evaluation'!$M$1,BC79:BC$100)/(1+'Life Cycle Cost Evaluation'!$M$1)^($B78-'Life Cycle Cost Evaluation'!$M$4)</f>
        <v>0</v>
      </c>
      <c r="BD163" s="208">
        <f>-NPV('Life Cycle Cost Evaluation'!$M$1,BD79:BD$100)/(1+'Life Cycle Cost Evaluation'!$M$1)^($B78-'Life Cycle Cost Evaluation'!$M$4)</f>
        <v>0</v>
      </c>
      <c r="BE163" s="208">
        <f>-NPV('Life Cycle Cost Evaluation'!$M$1,BE79:BE$100)/(1+'Life Cycle Cost Evaluation'!$M$1)^($B78-'Life Cycle Cost Evaluation'!$M$4)</f>
        <v>0</v>
      </c>
      <c r="BF163" s="208">
        <f>-NPV('Life Cycle Cost Evaluation'!$M$1,BF79:BF$100)/(1+'Life Cycle Cost Evaluation'!$M$1)^($B78-'Life Cycle Cost Evaluation'!$M$4)</f>
        <v>0</v>
      </c>
      <c r="BG163" s="208">
        <f>-NPV('Life Cycle Cost Evaluation'!$M$1,BG79:BG$100)/(1+'Life Cycle Cost Evaluation'!$M$1)^($B78-'Life Cycle Cost Evaluation'!$M$4)</f>
        <v>0</v>
      </c>
      <c r="BH163" s="208">
        <f>-NPV('Life Cycle Cost Evaluation'!$M$1,BH79:BH$100)/(1+'Life Cycle Cost Evaluation'!$M$1)^($B78-'Life Cycle Cost Evaluation'!$M$4)</f>
        <v>0</v>
      </c>
      <c r="BI163" s="208">
        <f>-NPV('Life Cycle Cost Evaluation'!$M$1,BI79:BI$100)/(1+'Life Cycle Cost Evaluation'!$M$1)^($B78-'Life Cycle Cost Evaluation'!$M$4)</f>
        <v>0</v>
      </c>
      <c r="BJ163" s="208">
        <f>-NPV('Life Cycle Cost Evaluation'!$M$1,BJ79:BJ$100)/(1+'Life Cycle Cost Evaluation'!$M$1)^($B78-'Life Cycle Cost Evaluation'!$M$4)</f>
        <v>0</v>
      </c>
      <c r="BK163" s="208">
        <f>-NPV('Life Cycle Cost Evaluation'!$M$1,BK79:BK$100)/(1+'Life Cycle Cost Evaluation'!$M$1)^($B78-'Life Cycle Cost Evaluation'!$M$4)</f>
        <v>0</v>
      </c>
      <c r="BL163" s="208">
        <f>-NPV('Life Cycle Cost Evaluation'!$M$1,BL79:BL$100)/(1+'Life Cycle Cost Evaluation'!$M$1)^($B78-'Life Cycle Cost Evaluation'!$M$4)</f>
        <v>0</v>
      </c>
      <c r="BM163" s="208">
        <f>-NPV('Life Cycle Cost Evaluation'!$M$1,BM79:BM$100)/(1+'Life Cycle Cost Evaluation'!$M$1)^($B78-'Life Cycle Cost Evaluation'!$M$4)</f>
        <v>0</v>
      </c>
      <c r="BN163" s="208">
        <f>-NPV('Life Cycle Cost Evaluation'!$M$1,BN79:BN$100)/(1+'Life Cycle Cost Evaluation'!$M$1)^($B78-'Life Cycle Cost Evaluation'!$M$4)</f>
        <v>0</v>
      </c>
      <c r="BO163" s="208">
        <f>-NPV('Life Cycle Cost Evaluation'!$M$1,BO79:BO$100)/(1+'Life Cycle Cost Evaluation'!$M$1)^($B78-'Life Cycle Cost Evaluation'!$M$4)</f>
        <v>0</v>
      </c>
      <c r="BP163" s="208">
        <f>-NPV('Life Cycle Cost Evaluation'!$M$1,BP79:BP$100)/(1+'Life Cycle Cost Evaluation'!$M$1)^($B78-'Life Cycle Cost Evaluation'!$M$4)</f>
        <v>0</v>
      </c>
      <c r="BQ163" s="208">
        <f>-NPV('Life Cycle Cost Evaluation'!$M$1,BQ79:BQ$100)/(1+'Life Cycle Cost Evaluation'!$M$1)^($B78-'Life Cycle Cost Evaluation'!$M$4)</f>
        <v>0</v>
      </c>
      <c r="BR163" s="208">
        <f>-NPV('Life Cycle Cost Evaluation'!$M$1,BR79:BR$100)/(1+'Life Cycle Cost Evaluation'!$M$1)^($B78-'Life Cycle Cost Evaluation'!$M$4)</f>
        <v>0</v>
      </c>
      <c r="BS163" s="208">
        <f>-NPV('Life Cycle Cost Evaluation'!$M$1,BS79:BS$100)/(1+'Life Cycle Cost Evaluation'!$M$1)^($B78-'Life Cycle Cost Evaluation'!$M$4)</f>
        <v>0</v>
      </c>
      <c r="BT163" s="208">
        <f>-NPV('Life Cycle Cost Evaluation'!$M$1,BT79:BT$100)/(1+'Life Cycle Cost Evaluation'!$M$1)^($B78-'Life Cycle Cost Evaluation'!$M$4)</f>
        <v>0</v>
      </c>
      <c r="BU163" s="208">
        <f>-NPV('Life Cycle Cost Evaluation'!$M$1,BU79:BU$100)/(1+'Life Cycle Cost Evaluation'!$M$1)^($B78-'Life Cycle Cost Evaluation'!$M$4)</f>
        <v>0</v>
      </c>
      <c r="BV163" s="208">
        <f>-NPV('Life Cycle Cost Evaluation'!$M$1,BV79:BV$100)/(1+'Life Cycle Cost Evaluation'!$M$1)^($B78-'Life Cycle Cost Evaluation'!$M$4)</f>
        <v>0</v>
      </c>
      <c r="BW163" s="208">
        <f>-NPV('Life Cycle Cost Evaluation'!$M$1,BW79:BW$100)/(1+'Life Cycle Cost Evaluation'!$M$1)^($B78-'Life Cycle Cost Evaluation'!$M$4)</f>
        <v>0</v>
      </c>
      <c r="BX163" s="208">
        <f>-NPV('Life Cycle Cost Evaluation'!$M$1,BX79:BX$100)/(1+'Life Cycle Cost Evaluation'!$M$1)^($B78-'Life Cycle Cost Evaluation'!$M$4)</f>
        <v>0</v>
      </c>
      <c r="BY163" s="208">
        <f>-NPV('Life Cycle Cost Evaluation'!$M$1,BY79:BY$100)/(1+'Life Cycle Cost Evaluation'!$M$1)^($B78-'Life Cycle Cost Evaluation'!$M$4)</f>
        <v>0</v>
      </c>
      <c r="BZ163" s="208">
        <f>-NPV('Life Cycle Cost Evaluation'!$M$1,BZ79:BZ$100)/(1+'Life Cycle Cost Evaluation'!$M$1)^($B78-'Life Cycle Cost Evaluation'!$M$4)</f>
        <v>0</v>
      </c>
      <c r="CA163" s="208">
        <f>-NPV('Life Cycle Cost Evaluation'!$M$1,CA79:CA$100)/(1+'Life Cycle Cost Evaluation'!$M$1)^($B78-'Life Cycle Cost Evaluation'!$M$4)</f>
        <v>0</v>
      </c>
      <c r="CB163" s="208">
        <f>-NPV('Life Cycle Cost Evaluation'!$M$1,CB79:CB$100)/(1+'Life Cycle Cost Evaluation'!$M$1)^($B78-'Life Cycle Cost Evaluation'!$M$4)</f>
        <v>0</v>
      </c>
      <c r="CC163" s="208">
        <f>-NPV('Life Cycle Cost Evaluation'!$M$1,CC79:CC$100)/(1+'Life Cycle Cost Evaluation'!$M$1)^($B78-'Life Cycle Cost Evaluation'!$M$4)</f>
        <v>0</v>
      </c>
      <c r="CD163" s="208">
        <f>-NPV('Life Cycle Cost Evaluation'!$M$1,CD79:CD$100)/(1+'Life Cycle Cost Evaluation'!$M$1)^($B78-'Life Cycle Cost Evaluation'!$M$4)</f>
        <v>0</v>
      </c>
      <c r="CE163" s="208">
        <f>-NPV('Life Cycle Cost Evaluation'!$M$1,CE79:CE$100)/(1+'Life Cycle Cost Evaluation'!$M$1)^($B78-'Life Cycle Cost Evaluation'!$M$4)</f>
        <v>0</v>
      </c>
      <c r="CF163" s="208">
        <f>-NPV('Life Cycle Cost Evaluation'!$M$1,CF79:CF$100)/(1+'Life Cycle Cost Evaluation'!$M$1)^($B78-'Life Cycle Cost Evaluation'!$M$4)</f>
        <v>0</v>
      </c>
      <c r="CG163" s="208">
        <f>SUM(D163:BJ163)</f>
        <v>0</v>
      </c>
    </row>
    <row r="164" spans="2:85" x14ac:dyDescent="0.2">
      <c r="B164" s="86">
        <f t="shared" si="125"/>
        <v>2086</v>
      </c>
      <c r="C164" s="208"/>
      <c r="D164" s="208">
        <f>-NPV('Life Cycle Cost Evaluation'!$M$1,D80:D$100)/(1+'Life Cycle Cost Evaluation'!$M$1)^($B79-'Life Cycle Cost Evaluation'!$M$4)</f>
        <v>0</v>
      </c>
      <c r="E164" s="208">
        <f>-NPV('Life Cycle Cost Evaluation'!$M$1,E80:E$100)/(1+'Life Cycle Cost Evaluation'!$M$1)^($B79-'Life Cycle Cost Evaluation'!$M$4)</f>
        <v>0</v>
      </c>
      <c r="F164" s="208">
        <f>-NPV('Life Cycle Cost Evaluation'!$M$1,F80:F$100)/(1+'Life Cycle Cost Evaluation'!$M$1)^($B79-'Life Cycle Cost Evaluation'!$M$4)</f>
        <v>0</v>
      </c>
      <c r="G164" s="208">
        <f>-NPV('Life Cycle Cost Evaluation'!$M$1,G80:G$100)/(1+'Life Cycle Cost Evaluation'!$M$1)^($B79-'Life Cycle Cost Evaluation'!$M$4)</f>
        <v>0</v>
      </c>
      <c r="H164" s="208">
        <f>-NPV('Life Cycle Cost Evaluation'!$M$1,H80:H$100)/(1+'Life Cycle Cost Evaluation'!$M$1)^($B79-'Life Cycle Cost Evaluation'!$M$4)</f>
        <v>0</v>
      </c>
      <c r="I164" s="208">
        <f>-NPV('Life Cycle Cost Evaluation'!$M$1,I80:I$100)/(1+'Life Cycle Cost Evaluation'!$M$1)^($B79-'Life Cycle Cost Evaluation'!$M$4)</f>
        <v>0</v>
      </c>
      <c r="J164" s="208">
        <f>-NPV('Life Cycle Cost Evaluation'!$M$1,J80:J$100)/(1+'Life Cycle Cost Evaluation'!$M$1)^($B79-'Life Cycle Cost Evaluation'!$M$4)</f>
        <v>0</v>
      </c>
      <c r="K164" s="208">
        <f>-NPV('Life Cycle Cost Evaluation'!$M$1,K80:K$100)/(1+'Life Cycle Cost Evaluation'!$M$1)^($B79-'Life Cycle Cost Evaluation'!$M$4)</f>
        <v>0</v>
      </c>
      <c r="L164" s="208">
        <f>-NPV('Life Cycle Cost Evaluation'!$M$1,L80:L$100)/(1+'Life Cycle Cost Evaluation'!$M$1)^($B79-'Life Cycle Cost Evaluation'!$M$4)</f>
        <v>0</v>
      </c>
      <c r="M164" s="208">
        <f>-NPV('Life Cycle Cost Evaluation'!$M$1,M80:M$100)/(1+'Life Cycle Cost Evaluation'!$M$1)^($B79-'Life Cycle Cost Evaluation'!$M$4)</f>
        <v>0</v>
      </c>
      <c r="N164" s="208">
        <f>-NPV('Life Cycle Cost Evaluation'!$M$1,N80:N$100)/(1+'Life Cycle Cost Evaluation'!$M$1)^($B79-'Life Cycle Cost Evaluation'!$M$4)</f>
        <v>0</v>
      </c>
      <c r="O164" s="208">
        <f>-NPV('Life Cycle Cost Evaluation'!$M$1,O80:O$100)/(1+'Life Cycle Cost Evaluation'!$M$1)^($B79-'Life Cycle Cost Evaluation'!$M$4)</f>
        <v>0</v>
      </c>
      <c r="P164" s="208">
        <f>-NPV('Life Cycle Cost Evaluation'!$M$1,P80:P$100)/(1+'Life Cycle Cost Evaluation'!$M$1)^($B79-'Life Cycle Cost Evaluation'!$M$4)</f>
        <v>0</v>
      </c>
      <c r="Q164" s="208">
        <f>-NPV('Life Cycle Cost Evaluation'!$M$1,Q80:Q$100)/(1+'Life Cycle Cost Evaluation'!$M$1)^($B79-'Life Cycle Cost Evaluation'!$M$4)</f>
        <v>0</v>
      </c>
      <c r="R164" s="208">
        <f>-NPV('Life Cycle Cost Evaluation'!$M$1,R80:R$100)/(1+'Life Cycle Cost Evaluation'!$M$1)^($B79-'Life Cycle Cost Evaluation'!$M$4)</f>
        <v>0</v>
      </c>
      <c r="S164" s="208">
        <f>-NPV('Life Cycle Cost Evaluation'!$M$1,S80:S$100)/(1+'Life Cycle Cost Evaluation'!$M$1)^($B79-'Life Cycle Cost Evaluation'!$M$4)</f>
        <v>0</v>
      </c>
      <c r="T164" s="208">
        <f>-NPV('Life Cycle Cost Evaluation'!$M$1,T80:T$100)/(1+'Life Cycle Cost Evaluation'!$M$1)^($B79-'Life Cycle Cost Evaluation'!$M$4)</f>
        <v>0</v>
      </c>
      <c r="U164" s="208">
        <f>-NPV('Life Cycle Cost Evaluation'!$M$1,U80:U$100)/(1+'Life Cycle Cost Evaluation'!$M$1)^($B79-'Life Cycle Cost Evaluation'!$M$4)</f>
        <v>0</v>
      </c>
      <c r="V164" s="208">
        <f>-NPV('Life Cycle Cost Evaluation'!$M$1,V80:V$100)/(1+'Life Cycle Cost Evaluation'!$M$1)^($B79-'Life Cycle Cost Evaluation'!$M$4)</f>
        <v>0</v>
      </c>
      <c r="W164" s="208">
        <f>-NPV('Life Cycle Cost Evaluation'!$M$1,W80:W$100)/(1+'Life Cycle Cost Evaluation'!$M$1)^($B79-'Life Cycle Cost Evaluation'!$M$4)</f>
        <v>0</v>
      </c>
      <c r="X164" s="208">
        <f>-NPV('Life Cycle Cost Evaluation'!$M$1,X80:X$100)/(1+'Life Cycle Cost Evaluation'!$M$1)^($B79-'Life Cycle Cost Evaluation'!$M$4)</f>
        <v>0</v>
      </c>
      <c r="Y164" s="208">
        <f>-NPV('Life Cycle Cost Evaluation'!$M$1,Y80:Y$100)/(1+'Life Cycle Cost Evaluation'!$M$1)^($B79-'Life Cycle Cost Evaluation'!$M$4)</f>
        <v>0</v>
      </c>
      <c r="Z164" s="208">
        <f>-NPV('Life Cycle Cost Evaluation'!$M$1,Z80:Z$100)/(1+'Life Cycle Cost Evaluation'!$M$1)^($B79-'Life Cycle Cost Evaluation'!$M$4)</f>
        <v>0</v>
      </c>
      <c r="AA164" s="208">
        <f>-NPV('Life Cycle Cost Evaluation'!$M$1,AA80:AA$100)/(1+'Life Cycle Cost Evaluation'!$M$1)^($B79-'Life Cycle Cost Evaluation'!$M$4)</f>
        <v>0</v>
      </c>
      <c r="AB164" s="208">
        <f>-NPV('Life Cycle Cost Evaluation'!$M$1,AB80:AB$100)/(1+'Life Cycle Cost Evaluation'!$M$1)^($B79-'Life Cycle Cost Evaluation'!$M$4)</f>
        <v>0</v>
      </c>
      <c r="AC164" s="208">
        <f>-NPV('Life Cycle Cost Evaluation'!$M$1,AC80:AC$100)/(1+'Life Cycle Cost Evaluation'!$M$1)^($B79-'Life Cycle Cost Evaluation'!$M$4)</f>
        <v>0</v>
      </c>
      <c r="AD164" s="208">
        <f>-NPV('Life Cycle Cost Evaluation'!$M$1,AD80:AD$100)/(1+'Life Cycle Cost Evaluation'!$M$1)^($B79-'Life Cycle Cost Evaluation'!$M$4)</f>
        <v>0</v>
      </c>
      <c r="AE164" s="208">
        <f>-NPV('Life Cycle Cost Evaluation'!$M$1,AE80:AE$100)/(1+'Life Cycle Cost Evaluation'!$M$1)^($B79-'Life Cycle Cost Evaluation'!$M$4)</f>
        <v>0</v>
      </c>
      <c r="AF164" s="208">
        <f>-NPV('Life Cycle Cost Evaluation'!$M$1,AF80:AF$100)/(1+'Life Cycle Cost Evaluation'!$M$1)^($B79-'Life Cycle Cost Evaluation'!$M$4)</f>
        <v>0</v>
      </c>
      <c r="AG164" s="208">
        <f>-NPV('Life Cycle Cost Evaluation'!$M$1,AG80:AG$100)/(1+'Life Cycle Cost Evaluation'!$M$1)^($B79-'Life Cycle Cost Evaluation'!$M$4)</f>
        <v>0</v>
      </c>
      <c r="AH164" s="208">
        <f>-NPV('Life Cycle Cost Evaluation'!$M$1,AH80:AH$100)/(1+'Life Cycle Cost Evaluation'!$M$1)^($B79-'Life Cycle Cost Evaluation'!$M$4)</f>
        <v>0</v>
      </c>
      <c r="AI164" s="208">
        <f>-NPV('Life Cycle Cost Evaluation'!$M$1,AI80:AI$100)/(1+'Life Cycle Cost Evaluation'!$M$1)^($B79-'Life Cycle Cost Evaluation'!$M$4)</f>
        <v>0</v>
      </c>
      <c r="AJ164" s="208">
        <f>-NPV('Life Cycle Cost Evaluation'!$M$1,AJ80:AJ$100)/(1+'Life Cycle Cost Evaluation'!$M$1)^($B79-'Life Cycle Cost Evaluation'!$M$4)</f>
        <v>0</v>
      </c>
      <c r="AK164" s="208">
        <f>-NPV('Life Cycle Cost Evaluation'!$M$1,AK80:AK$100)/(1+'Life Cycle Cost Evaluation'!$M$1)^($B79-'Life Cycle Cost Evaluation'!$M$4)</f>
        <v>0</v>
      </c>
      <c r="AL164" s="208">
        <f>-NPV('Life Cycle Cost Evaluation'!$M$1,AL80:AL$100)/(1+'Life Cycle Cost Evaluation'!$M$1)^($B79-'Life Cycle Cost Evaluation'!$M$4)</f>
        <v>0</v>
      </c>
      <c r="AM164" s="208">
        <f>-NPV('Life Cycle Cost Evaluation'!$M$1,AM80:AM$100)/(1+'Life Cycle Cost Evaluation'!$M$1)^($B79-'Life Cycle Cost Evaluation'!$M$4)</f>
        <v>0</v>
      </c>
      <c r="AN164" s="208">
        <f>-NPV('Life Cycle Cost Evaluation'!$M$1,AN80:AN$100)/(1+'Life Cycle Cost Evaluation'!$M$1)^($B79-'Life Cycle Cost Evaluation'!$M$4)</f>
        <v>0</v>
      </c>
      <c r="AO164" s="208">
        <f>-NPV('Life Cycle Cost Evaluation'!$M$1,AO80:AO$100)/(1+'Life Cycle Cost Evaluation'!$M$1)^($B79-'Life Cycle Cost Evaluation'!$M$4)</f>
        <v>0</v>
      </c>
      <c r="AP164" s="208">
        <f>-NPV('Life Cycle Cost Evaluation'!$M$1,AP80:AP$100)/(1+'Life Cycle Cost Evaluation'!$M$1)^($B79-'Life Cycle Cost Evaluation'!$M$4)</f>
        <v>0</v>
      </c>
      <c r="AQ164" s="208">
        <f>-NPV('Life Cycle Cost Evaluation'!$M$1,AQ80:AQ$100)/(1+'Life Cycle Cost Evaluation'!$M$1)^($B79-'Life Cycle Cost Evaluation'!$M$4)</f>
        <v>0</v>
      </c>
      <c r="AR164" s="208">
        <f>-NPV('Life Cycle Cost Evaluation'!$M$1,AR80:AR$100)/(1+'Life Cycle Cost Evaluation'!$M$1)^($B79-'Life Cycle Cost Evaluation'!$M$4)</f>
        <v>0</v>
      </c>
      <c r="AS164" s="208">
        <f>-NPV('Life Cycle Cost Evaluation'!$M$1,AS80:AS$100)/(1+'Life Cycle Cost Evaluation'!$M$1)^($B79-'Life Cycle Cost Evaluation'!$M$4)</f>
        <v>0</v>
      </c>
      <c r="AT164" s="208">
        <f>-NPV('Life Cycle Cost Evaluation'!$M$1,AT80:AT$100)/(1+'Life Cycle Cost Evaluation'!$M$1)^($B79-'Life Cycle Cost Evaluation'!$M$4)</f>
        <v>0</v>
      </c>
      <c r="AU164" s="208">
        <f>-NPV('Life Cycle Cost Evaluation'!$M$1,AU80:AU$100)/(1+'Life Cycle Cost Evaluation'!$M$1)^($B79-'Life Cycle Cost Evaluation'!$M$4)</f>
        <v>0</v>
      </c>
      <c r="AV164" s="208">
        <f>-NPV('Life Cycle Cost Evaluation'!$M$1,AV80:AV$100)/(1+'Life Cycle Cost Evaluation'!$M$1)^($B79-'Life Cycle Cost Evaluation'!$M$4)</f>
        <v>0</v>
      </c>
      <c r="AW164" s="208">
        <f>-NPV('Life Cycle Cost Evaluation'!$M$1,AW80:AW$100)/(1+'Life Cycle Cost Evaluation'!$M$1)^($B79-'Life Cycle Cost Evaluation'!$M$4)</f>
        <v>0</v>
      </c>
      <c r="AX164" s="208">
        <f>-NPV('Life Cycle Cost Evaluation'!$M$1,AX80:AX$100)/(1+'Life Cycle Cost Evaluation'!$M$1)^($B79-'Life Cycle Cost Evaluation'!$M$4)</f>
        <v>0</v>
      </c>
      <c r="AY164" s="208">
        <f>-NPV('Life Cycle Cost Evaluation'!$M$1,AY80:AY$100)/(1+'Life Cycle Cost Evaluation'!$M$1)^($B79-'Life Cycle Cost Evaluation'!$M$4)</f>
        <v>0</v>
      </c>
      <c r="AZ164" s="208">
        <f>-NPV('Life Cycle Cost Evaluation'!$M$1,AZ80:AZ$100)/(1+'Life Cycle Cost Evaluation'!$M$1)^($B79-'Life Cycle Cost Evaluation'!$M$4)</f>
        <v>0</v>
      </c>
      <c r="BA164" s="208">
        <f>-NPV('Life Cycle Cost Evaluation'!$M$1,BA80:BA$100)/(1+'Life Cycle Cost Evaluation'!$M$1)^($B79-'Life Cycle Cost Evaluation'!$M$4)</f>
        <v>0</v>
      </c>
      <c r="BB164" s="208">
        <f>-NPV('Life Cycle Cost Evaluation'!$M$1,BB80:BB$100)/(1+'Life Cycle Cost Evaluation'!$M$1)^($B79-'Life Cycle Cost Evaluation'!$M$4)</f>
        <v>0</v>
      </c>
      <c r="BC164" s="208">
        <f>-NPV('Life Cycle Cost Evaluation'!$M$1,BC80:BC$100)/(1+'Life Cycle Cost Evaluation'!$M$1)^($B79-'Life Cycle Cost Evaluation'!$M$4)</f>
        <v>0</v>
      </c>
      <c r="BD164" s="208">
        <f>-NPV('Life Cycle Cost Evaluation'!$M$1,BD80:BD$100)/(1+'Life Cycle Cost Evaluation'!$M$1)^($B79-'Life Cycle Cost Evaluation'!$M$4)</f>
        <v>0</v>
      </c>
      <c r="BE164" s="208">
        <f>-NPV('Life Cycle Cost Evaluation'!$M$1,BE80:BE$100)/(1+'Life Cycle Cost Evaluation'!$M$1)^($B79-'Life Cycle Cost Evaluation'!$M$4)</f>
        <v>0</v>
      </c>
      <c r="BF164" s="208">
        <f>-NPV('Life Cycle Cost Evaluation'!$M$1,BF80:BF$100)/(1+'Life Cycle Cost Evaluation'!$M$1)^($B79-'Life Cycle Cost Evaluation'!$M$4)</f>
        <v>0</v>
      </c>
      <c r="BG164" s="208">
        <f>-NPV('Life Cycle Cost Evaluation'!$M$1,BG80:BG$100)/(1+'Life Cycle Cost Evaluation'!$M$1)^($B79-'Life Cycle Cost Evaluation'!$M$4)</f>
        <v>0</v>
      </c>
      <c r="BH164" s="208">
        <f>-NPV('Life Cycle Cost Evaluation'!$M$1,BH80:BH$100)/(1+'Life Cycle Cost Evaluation'!$M$1)^($B79-'Life Cycle Cost Evaluation'!$M$4)</f>
        <v>0</v>
      </c>
      <c r="BI164" s="208">
        <f>-NPV('Life Cycle Cost Evaluation'!$M$1,BI80:BI$100)/(1+'Life Cycle Cost Evaluation'!$M$1)^($B79-'Life Cycle Cost Evaluation'!$M$4)</f>
        <v>0</v>
      </c>
      <c r="BJ164" s="208">
        <f>-NPV('Life Cycle Cost Evaluation'!$M$1,BJ80:BJ$100)/(1+'Life Cycle Cost Evaluation'!$M$1)^($B79-'Life Cycle Cost Evaluation'!$M$4)</f>
        <v>0</v>
      </c>
      <c r="BK164" s="208">
        <f>-NPV('Life Cycle Cost Evaluation'!$M$1,BK80:BK$100)/(1+'Life Cycle Cost Evaluation'!$M$1)^($B79-'Life Cycle Cost Evaluation'!$M$4)</f>
        <v>0</v>
      </c>
      <c r="BL164" s="208">
        <f>-NPV('Life Cycle Cost Evaluation'!$M$1,BL80:BL$100)/(1+'Life Cycle Cost Evaluation'!$M$1)^($B79-'Life Cycle Cost Evaluation'!$M$4)</f>
        <v>0</v>
      </c>
      <c r="BM164" s="208">
        <f>-NPV('Life Cycle Cost Evaluation'!$M$1,BM80:BM$100)/(1+'Life Cycle Cost Evaluation'!$M$1)^($B79-'Life Cycle Cost Evaluation'!$M$4)</f>
        <v>0</v>
      </c>
      <c r="BN164" s="208">
        <f>-NPV('Life Cycle Cost Evaluation'!$M$1,BN80:BN$100)/(1+'Life Cycle Cost Evaluation'!$M$1)^($B79-'Life Cycle Cost Evaluation'!$M$4)</f>
        <v>0</v>
      </c>
      <c r="BO164" s="208">
        <f>-NPV('Life Cycle Cost Evaluation'!$M$1,BO80:BO$100)/(1+'Life Cycle Cost Evaluation'!$M$1)^($B79-'Life Cycle Cost Evaluation'!$M$4)</f>
        <v>0</v>
      </c>
      <c r="BP164" s="208">
        <f>-NPV('Life Cycle Cost Evaluation'!$M$1,BP80:BP$100)/(1+'Life Cycle Cost Evaluation'!$M$1)^($B79-'Life Cycle Cost Evaluation'!$M$4)</f>
        <v>0</v>
      </c>
      <c r="BQ164" s="208">
        <f>-NPV('Life Cycle Cost Evaluation'!$M$1,BQ80:BQ$100)/(1+'Life Cycle Cost Evaluation'!$M$1)^($B79-'Life Cycle Cost Evaluation'!$M$4)</f>
        <v>0</v>
      </c>
      <c r="BR164" s="208">
        <f>-NPV('Life Cycle Cost Evaluation'!$M$1,BR80:BR$100)/(1+'Life Cycle Cost Evaluation'!$M$1)^($B79-'Life Cycle Cost Evaluation'!$M$4)</f>
        <v>0</v>
      </c>
      <c r="BS164" s="208">
        <f>-NPV('Life Cycle Cost Evaluation'!$M$1,BS80:BS$100)/(1+'Life Cycle Cost Evaluation'!$M$1)^($B79-'Life Cycle Cost Evaluation'!$M$4)</f>
        <v>0</v>
      </c>
      <c r="BT164" s="208">
        <f>-NPV('Life Cycle Cost Evaluation'!$M$1,BT80:BT$100)/(1+'Life Cycle Cost Evaluation'!$M$1)^($B79-'Life Cycle Cost Evaluation'!$M$4)</f>
        <v>0</v>
      </c>
      <c r="BU164" s="208">
        <f>-NPV('Life Cycle Cost Evaluation'!$M$1,BU80:BU$100)/(1+'Life Cycle Cost Evaluation'!$M$1)^($B79-'Life Cycle Cost Evaluation'!$M$4)</f>
        <v>0</v>
      </c>
      <c r="BV164" s="208">
        <f>-NPV('Life Cycle Cost Evaluation'!$M$1,BV80:BV$100)/(1+'Life Cycle Cost Evaluation'!$M$1)^($B79-'Life Cycle Cost Evaluation'!$M$4)</f>
        <v>0</v>
      </c>
      <c r="BW164" s="208">
        <f>-NPV('Life Cycle Cost Evaluation'!$M$1,BW80:BW$100)/(1+'Life Cycle Cost Evaluation'!$M$1)^($B79-'Life Cycle Cost Evaluation'!$M$4)</f>
        <v>0</v>
      </c>
      <c r="BX164" s="208">
        <f>-NPV('Life Cycle Cost Evaluation'!$M$1,BX80:BX$100)/(1+'Life Cycle Cost Evaluation'!$M$1)^($B79-'Life Cycle Cost Evaluation'!$M$4)</f>
        <v>0</v>
      </c>
      <c r="BY164" s="208">
        <f>-NPV('Life Cycle Cost Evaluation'!$M$1,BY80:BY$100)/(1+'Life Cycle Cost Evaluation'!$M$1)^($B79-'Life Cycle Cost Evaluation'!$M$4)</f>
        <v>0</v>
      </c>
      <c r="BZ164" s="208">
        <f>-NPV('Life Cycle Cost Evaluation'!$M$1,BZ80:BZ$100)/(1+'Life Cycle Cost Evaluation'!$M$1)^($B79-'Life Cycle Cost Evaluation'!$M$4)</f>
        <v>0</v>
      </c>
      <c r="CA164" s="208">
        <f>-NPV('Life Cycle Cost Evaluation'!$M$1,CA80:CA$100)/(1+'Life Cycle Cost Evaluation'!$M$1)^($B79-'Life Cycle Cost Evaluation'!$M$4)</f>
        <v>0</v>
      </c>
      <c r="CB164" s="208">
        <f>-NPV('Life Cycle Cost Evaluation'!$M$1,CB80:CB$100)/(1+'Life Cycle Cost Evaluation'!$M$1)^($B79-'Life Cycle Cost Evaluation'!$M$4)</f>
        <v>0</v>
      </c>
      <c r="CC164" s="208">
        <f>-NPV('Life Cycle Cost Evaluation'!$M$1,CC80:CC$100)/(1+'Life Cycle Cost Evaluation'!$M$1)^($B79-'Life Cycle Cost Evaluation'!$M$4)</f>
        <v>0</v>
      </c>
      <c r="CD164" s="208">
        <f>-NPV('Life Cycle Cost Evaluation'!$M$1,CD80:CD$100)/(1+'Life Cycle Cost Evaluation'!$M$1)^($B79-'Life Cycle Cost Evaluation'!$M$4)</f>
        <v>0</v>
      </c>
      <c r="CE164" s="208">
        <f>-NPV('Life Cycle Cost Evaluation'!$M$1,CE80:CE$100)/(1+'Life Cycle Cost Evaluation'!$M$1)^($B79-'Life Cycle Cost Evaluation'!$M$4)</f>
        <v>0</v>
      </c>
      <c r="CF164" s="208">
        <f>-NPV('Life Cycle Cost Evaluation'!$M$1,CF80:CF$100)/(1+'Life Cycle Cost Evaluation'!$M$1)^($B79-'Life Cycle Cost Evaluation'!$M$4)</f>
        <v>0</v>
      </c>
      <c r="CG164" s="208">
        <f>SUM(D164:BK164)</f>
        <v>0</v>
      </c>
    </row>
    <row r="165" spans="2:85" x14ac:dyDescent="0.2">
      <c r="B165" s="86">
        <f t="shared" si="125"/>
        <v>2087</v>
      </c>
      <c r="C165" s="208"/>
      <c r="D165" s="208">
        <f>-NPV('Life Cycle Cost Evaluation'!$M$1,D81:D$100)/(1+'Life Cycle Cost Evaluation'!$M$1)^($B80-'Life Cycle Cost Evaluation'!$M$4)</f>
        <v>0</v>
      </c>
      <c r="E165" s="208">
        <f>-NPV('Life Cycle Cost Evaluation'!$M$1,E81:E$100)/(1+'Life Cycle Cost Evaluation'!$M$1)^($B80-'Life Cycle Cost Evaluation'!$M$4)</f>
        <v>0</v>
      </c>
      <c r="F165" s="208">
        <f>-NPV('Life Cycle Cost Evaluation'!$M$1,F81:F$100)/(1+'Life Cycle Cost Evaluation'!$M$1)^($B80-'Life Cycle Cost Evaluation'!$M$4)</f>
        <v>0</v>
      </c>
      <c r="G165" s="208">
        <f>-NPV('Life Cycle Cost Evaluation'!$M$1,G81:G$100)/(1+'Life Cycle Cost Evaluation'!$M$1)^($B80-'Life Cycle Cost Evaluation'!$M$4)</f>
        <v>0</v>
      </c>
      <c r="H165" s="208">
        <f>-NPV('Life Cycle Cost Evaluation'!$M$1,H81:H$100)/(1+'Life Cycle Cost Evaluation'!$M$1)^($B80-'Life Cycle Cost Evaluation'!$M$4)</f>
        <v>0</v>
      </c>
      <c r="I165" s="208">
        <f>-NPV('Life Cycle Cost Evaluation'!$M$1,I81:I$100)/(1+'Life Cycle Cost Evaluation'!$M$1)^($B80-'Life Cycle Cost Evaluation'!$M$4)</f>
        <v>0</v>
      </c>
      <c r="J165" s="208">
        <f>-NPV('Life Cycle Cost Evaluation'!$M$1,J81:J$100)/(1+'Life Cycle Cost Evaluation'!$M$1)^($B80-'Life Cycle Cost Evaluation'!$M$4)</f>
        <v>0</v>
      </c>
      <c r="K165" s="208">
        <f>-NPV('Life Cycle Cost Evaluation'!$M$1,K81:K$100)/(1+'Life Cycle Cost Evaluation'!$M$1)^($B80-'Life Cycle Cost Evaluation'!$M$4)</f>
        <v>0</v>
      </c>
      <c r="L165" s="208">
        <f>-NPV('Life Cycle Cost Evaluation'!$M$1,L81:L$100)/(1+'Life Cycle Cost Evaluation'!$M$1)^($B80-'Life Cycle Cost Evaluation'!$M$4)</f>
        <v>0</v>
      </c>
      <c r="M165" s="208">
        <f>-NPV('Life Cycle Cost Evaluation'!$M$1,M81:M$100)/(1+'Life Cycle Cost Evaluation'!$M$1)^($B80-'Life Cycle Cost Evaluation'!$M$4)</f>
        <v>0</v>
      </c>
      <c r="N165" s="208">
        <f>-NPV('Life Cycle Cost Evaluation'!$M$1,N81:N$100)/(1+'Life Cycle Cost Evaluation'!$M$1)^($B80-'Life Cycle Cost Evaluation'!$M$4)</f>
        <v>0</v>
      </c>
      <c r="O165" s="208">
        <f>-NPV('Life Cycle Cost Evaluation'!$M$1,O81:O$100)/(1+'Life Cycle Cost Evaluation'!$M$1)^($B80-'Life Cycle Cost Evaluation'!$M$4)</f>
        <v>0</v>
      </c>
      <c r="P165" s="208">
        <f>-NPV('Life Cycle Cost Evaluation'!$M$1,P81:P$100)/(1+'Life Cycle Cost Evaluation'!$M$1)^($B80-'Life Cycle Cost Evaluation'!$M$4)</f>
        <v>0</v>
      </c>
      <c r="Q165" s="208">
        <f>-NPV('Life Cycle Cost Evaluation'!$M$1,Q81:Q$100)/(1+'Life Cycle Cost Evaluation'!$M$1)^($B80-'Life Cycle Cost Evaluation'!$M$4)</f>
        <v>0</v>
      </c>
      <c r="R165" s="208">
        <f>-NPV('Life Cycle Cost Evaluation'!$M$1,R81:R$100)/(1+'Life Cycle Cost Evaluation'!$M$1)^($B80-'Life Cycle Cost Evaluation'!$M$4)</f>
        <v>0</v>
      </c>
      <c r="S165" s="208">
        <f>-NPV('Life Cycle Cost Evaluation'!$M$1,S81:S$100)/(1+'Life Cycle Cost Evaluation'!$M$1)^($B80-'Life Cycle Cost Evaluation'!$M$4)</f>
        <v>0</v>
      </c>
      <c r="T165" s="208">
        <f>-NPV('Life Cycle Cost Evaluation'!$M$1,T81:T$100)/(1+'Life Cycle Cost Evaluation'!$M$1)^($B80-'Life Cycle Cost Evaluation'!$M$4)</f>
        <v>0</v>
      </c>
      <c r="U165" s="208">
        <f>-NPV('Life Cycle Cost Evaluation'!$M$1,U81:U$100)/(1+'Life Cycle Cost Evaluation'!$M$1)^($B80-'Life Cycle Cost Evaluation'!$M$4)</f>
        <v>0</v>
      </c>
      <c r="V165" s="208">
        <f>-NPV('Life Cycle Cost Evaluation'!$M$1,V81:V$100)/(1+'Life Cycle Cost Evaluation'!$M$1)^($B80-'Life Cycle Cost Evaluation'!$M$4)</f>
        <v>0</v>
      </c>
      <c r="W165" s="208">
        <f>-NPV('Life Cycle Cost Evaluation'!$M$1,W81:W$100)/(1+'Life Cycle Cost Evaluation'!$M$1)^($B80-'Life Cycle Cost Evaluation'!$M$4)</f>
        <v>0</v>
      </c>
      <c r="X165" s="208">
        <f>-NPV('Life Cycle Cost Evaluation'!$M$1,X81:X$100)/(1+'Life Cycle Cost Evaluation'!$M$1)^($B80-'Life Cycle Cost Evaluation'!$M$4)</f>
        <v>0</v>
      </c>
      <c r="Y165" s="208">
        <f>-NPV('Life Cycle Cost Evaluation'!$M$1,Y81:Y$100)/(1+'Life Cycle Cost Evaluation'!$M$1)^($B80-'Life Cycle Cost Evaluation'!$M$4)</f>
        <v>0</v>
      </c>
      <c r="Z165" s="208">
        <f>-NPV('Life Cycle Cost Evaluation'!$M$1,Z81:Z$100)/(1+'Life Cycle Cost Evaluation'!$M$1)^($B80-'Life Cycle Cost Evaluation'!$M$4)</f>
        <v>0</v>
      </c>
      <c r="AA165" s="208">
        <f>-NPV('Life Cycle Cost Evaluation'!$M$1,AA81:AA$100)/(1+'Life Cycle Cost Evaluation'!$M$1)^($B80-'Life Cycle Cost Evaluation'!$M$4)</f>
        <v>0</v>
      </c>
      <c r="AB165" s="208">
        <f>-NPV('Life Cycle Cost Evaluation'!$M$1,AB81:AB$100)/(1+'Life Cycle Cost Evaluation'!$M$1)^($B80-'Life Cycle Cost Evaluation'!$M$4)</f>
        <v>0</v>
      </c>
      <c r="AC165" s="208">
        <f>-NPV('Life Cycle Cost Evaluation'!$M$1,AC81:AC$100)/(1+'Life Cycle Cost Evaluation'!$M$1)^($B80-'Life Cycle Cost Evaluation'!$M$4)</f>
        <v>0</v>
      </c>
      <c r="AD165" s="208">
        <f>-NPV('Life Cycle Cost Evaluation'!$M$1,AD81:AD$100)/(1+'Life Cycle Cost Evaluation'!$M$1)^($B80-'Life Cycle Cost Evaluation'!$M$4)</f>
        <v>0</v>
      </c>
      <c r="AE165" s="208">
        <f>-NPV('Life Cycle Cost Evaluation'!$M$1,AE81:AE$100)/(1+'Life Cycle Cost Evaluation'!$M$1)^($B80-'Life Cycle Cost Evaluation'!$M$4)</f>
        <v>0</v>
      </c>
      <c r="AF165" s="208">
        <f>-NPV('Life Cycle Cost Evaluation'!$M$1,AF81:AF$100)/(1+'Life Cycle Cost Evaluation'!$M$1)^($B80-'Life Cycle Cost Evaluation'!$M$4)</f>
        <v>0</v>
      </c>
      <c r="AG165" s="208">
        <f>-NPV('Life Cycle Cost Evaluation'!$M$1,AG81:AG$100)/(1+'Life Cycle Cost Evaluation'!$M$1)^($B80-'Life Cycle Cost Evaluation'!$M$4)</f>
        <v>0</v>
      </c>
      <c r="AH165" s="208">
        <f>-NPV('Life Cycle Cost Evaluation'!$M$1,AH81:AH$100)/(1+'Life Cycle Cost Evaluation'!$M$1)^($B80-'Life Cycle Cost Evaluation'!$M$4)</f>
        <v>0</v>
      </c>
      <c r="AI165" s="208">
        <f>-NPV('Life Cycle Cost Evaluation'!$M$1,AI81:AI$100)/(1+'Life Cycle Cost Evaluation'!$M$1)^($B80-'Life Cycle Cost Evaluation'!$M$4)</f>
        <v>0</v>
      </c>
      <c r="AJ165" s="208">
        <f>-NPV('Life Cycle Cost Evaluation'!$M$1,AJ81:AJ$100)/(1+'Life Cycle Cost Evaluation'!$M$1)^($B80-'Life Cycle Cost Evaluation'!$M$4)</f>
        <v>0</v>
      </c>
      <c r="AK165" s="208">
        <f>-NPV('Life Cycle Cost Evaluation'!$M$1,AK81:AK$100)/(1+'Life Cycle Cost Evaluation'!$M$1)^($B80-'Life Cycle Cost Evaluation'!$M$4)</f>
        <v>0</v>
      </c>
      <c r="AL165" s="208">
        <f>-NPV('Life Cycle Cost Evaluation'!$M$1,AL81:AL$100)/(1+'Life Cycle Cost Evaluation'!$M$1)^($B80-'Life Cycle Cost Evaluation'!$M$4)</f>
        <v>0</v>
      </c>
      <c r="AM165" s="208">
        <f>-NPV('Life Cycle Cost Evaluation'!$M$1,AM81:AM$100)/(1+'Life Cycle Cost Evaluation'!$M$1)^($B80-'Life Cycle Cost Evaluation'!$M$4)</f>
        <v>0</v>
      </c>
      <c r="AN165" s="208">
        <f>-NPV('Life Cycle Cost Evaluation'!$M$1,AN81:AN$100)/(1+'Life Cycle Cost Evaluation'!$M$1)^($B80-'Life Cycle Cost Evaluation'!$M$4)</f>
        <v>0</v>
      </c>
      <c r="AO165" s="208">
        <f>-NPV('Life Cycle Cost Evaluation'!$M$1,AO81:AO$100)/(1+'Life Cycle Cost Evaluation'!$M$1)^($B80-'Life Cycle Cost Evaluation'!$M$4)</f>
        <v>0</v>
      </c>
      <c r="AP165" s="208">
        <f>-NPV('Life Cycle Cost Evaluation'!$M$1,AP81:AP$100)/(1+'Life Cycle Cost Evaluation'!$M$1)^($B80-'Life Cycle Cost Evaluation'!$M$4)</f>
        <v>0</v>
      </c>
      <c r="AQ165" s="208">
        <f>-NPV('Life Cycle Cost Evaluation'!$M$1,AQ81:AQ$100)/(1+'Life Cycle Cost Evaluation'!$M$1)^($B80-'Life Cycle Cost Evaluation'!$M$4)</f>
        <v>0</v>
      </c>
      <c r="AR165" s="208">
        <f>-NPV('Life Cycle Cost Evaluation'!$M$1,AR81:AR$100)/(1+'Life Cycle Cost Evaluation'!$M$1)^($B80-'Life Cycle Cost Evaluation'!$M$4)</f>
        <v>0</v>
      </c>
      <c r="AS165" s="208">
        <f>-NPV('Life Cycle Cost Evaluation'!$M$1,AS81:AS$100)/(1+'Life Cycle Cost Evaluation'!$M$1)^($B80-'Life Cycle Cost Evaluation'!$M$4)</f>
        <v>0</v>
      </c>
      <c r="AT165" s="208">
        <f>-NPV('Life Cycle Cost Evaluation'!$M$1,AT81:AT$100)/(1+'Life Cycle Cost Evaluation'!$M$1)^($B80-'Life Cycle Cost Evaluation'!$M$4)</f>
        <v>0</v>
      </c>
      <c r="AU165" s="208">
        <f>-NPV('Life Cycle Cost Evaluation'!$M$1,AU81:AU$100)/(1+'Life Cycle Cost Evaluation'!$M$1)^($B80-'Life Cycle Cost Evaluation'!$M$4)</f>
        <v>0</v>
      </c>
      <c r="AV165" s="208">
        <f>-NPV('Life Cycle Cost Evaluation'!$M$1,AV81:AV$100)/(1+'Life Cycle Cost Evaluation'!$M$1)^($B80-'Life Cycle Cost Evaluation'!$M$4)</f>
        <v>0</v>
      </c>
      <c r="AW165" s="208">
        <f>-NPV('Life Cycle Cost Evaluation'!$M$1,AW81:AW$100)/(1+'Life Cycle Cost Evaluation'!$M$1)^($B80-'Life Cycle Cost Evaluation'!$M$4)</f>
        <v>0</v>
      </c>
      <c r="AX165" s="208">
        <f>-NPV('Life Cycle Cost Evaluation'!$M$1,AX81:AX$100)/(1+'Life Cycle Cost Evaluation'!$M$1)^($B80-'Life Cycle Cost Evaluation'!$M$4)</f>
        <v>0</v>
      </c>
      <c r="AY165" s="208">
        <f>-NPV('Life Cycle Cost Evaluation'!$M$1,AY81:AY$100)/(1+'Life Cycle Cost Evaluation'!$M$1)^($B80-'Life Cycle Cost Evaluation'!$M$4)</f>
        <v>0</v>
      </c>
      <c r="AZ165" s="208">
        <f>-NPV('Life Cycle Cost Evaluation'!$M$1,AZ81:AZ$100)/(1+'Life Cycle Cost Evaluation'!$M$1)^($B80-'Life Cycle Cost Evaluation'!$M$4)</f>
        <v>0</v>
      </c>
      <c r="BA165" s="208">
        <f>-NPV('Life Cycle Cost Evaluation'!$M$1,BA81:BA$100)/(1+'Life Cycle Cost Evaluation'!$M$1)^($B80-'Life Cycle Cost Evaluation'!$M$4)</f>
        <v>0</v>
      </c>
      <c r="BB165" s="208">
        <f>-NPV('Life Cycle Cost Evaluation'!$M$1,BB81:BB$100)/(1+'Life Cycle Cost Evaluation'!$M$1)^($B80-'Life Cycle Cost Evaluation'!$M$4)</f>
        <v>0</v>
      </c>
      <c r="BC165" s="208">
        <f>-NPV('Life Cycle Cost Evaluation'!$M$1,BC81:BC$100)/(1+'Life Cycle Cost Evaluation'!$M$1)^($B80-'Life Cycle Cost Evaluation'!$M$4)</f>
        <v>0</v>
      </c>
      <c r="BD165" s="208">
        <f>-NPV('Life Cycle Cost Evaluation'!$M$1,BD81:BD$100)/(1+'Life Cycle Cost Evaluation'!$M$1)^($B80-'Life Cycle Cost Evaluation'!$M$4)</f>
        <v>0</v>
      </c>
      <c r="BE165" s="208">
        <f>-NPV('Life Cycle Cost Evaluation'!$M$1,BE81:BE$100)/(1+'Life Cycle Cost Evaluation'!$M$1)^($B80-'Life Cycle Cost Evaluation'!$M$4)</f>
        <v>0</v>
      </c>
      <c r="BF165" s="208">
        <f>-NPV('Life Cycle Cost Evaluation'!$M$1,BF81:BF$100)/(1+'Life Cycle Cost Evaluation'!$M$1)^($B80-'Life Cycle Cost Evaluation'!$M$4)</f>
        <v>0</v>
      </c>
      <c r="BG165" s="208">
        <f>-NPV('Life Cycle Cost Evaluation'!$M$1,BG81:BG$100)/(1+'Life Cycle Cost Evaluation'!$M$1)^($B80-'Life Cycle Cost Evaluation'!$M$4)</f>
        <v>0</v>
      </c>
      <c r="BH165" s="208">
        <f>-NPV('Life Cycle Cost Evaluation'!$M$1,BH81:BH$100)/(1+'Life Cycle Cost Evaluation'!$M$1)^($B80-'Life Cycle Cost Evaluation'!$M$4)</f>
        <v>0</v>
      </c>
      <c r="BI165" s="208">
        <f>-NPV('Life Cycle Cost Evaluation'!$M$1,BI81:BI$100)/(1+'Life Cycle Cost Evaluation'!$M$1)^($B80-'Life Cycle Cost Evaluation'!$M$4)</f>
        <v>0</v>
      </c>
      <c r="BJ165" s="208">
        <f>-NPV('Life Cycle Cost Evaluation'!$M$1,BJ81:BJ$100)/(1+'Life Cycle Cost Evaluation'!$M$1)^($B80-'Life Cycle Cost Evaluation'!$M$4)</f>
        <v>0</v>
      </c>
      <c r="BK165" s="208">
        <f>-NPV('Life Cycle Cost Evaluation'!$M$1,BK81:BK$100)/(1+'Life Cycle Cost Evaluation'!$M$1)^($B80-'Life Cycle Cost Evaluation'!$M$4)</f>
        <v>0</v>
      </c>
      <c r="BL165" s="208">
        <f>-NPV('Life Cycle Cost Evaluation'!$M$1,BL81:BL$100)/(1+'Life Cycle Cost Evaluation'!$M$1)^($B80-'Life Cycle Cost Evaluation'!$M$4)</f>
        <v>0</v>
      </c>
      <c r="BM165" s="208">
        <f>-NPV('Life Cycle Cost Evaluation'!$M$1,BM81:BM$100)/(1+'Life Cycle Cost Evaluation'!$M$1)^($B80-'Life Cycle Cost Evaluation'!$M$4)</f>
        <v>0</v>
      </c>
      <c r="BN165" s="208">
        <f>-NPV('Life Cycle Cost Evaluation'!$M$1,BN81:BN$100)/(1+'Life Cycle Cost Evaluation'!$M$1)^($B80-'Life Cycle Cost Evaluation'!$M$4)</f>
        <v>0</v>
      </c>
      <c r="BO165" s="208">
        <f>-NPV('Life Cycle Cost Evaluation'!$M$1,BO81:BO$100)/(1+'Life Cycle Cost Evaluation'!$M$1)^($B80-'Life Cycle Cost Evaluation'!$M$4)</f>
        <v>0</v>
      </c>
      <c r="BP165" s="208">
        <f>-NPV('Life Cycle Cost Evaluation'!$M$1,BP81:BP$100)/(1+'Life Cycle Cost Evaluation'!$M$1)^($B80-'Life Cycle Cost Evaluation'!$M$4)</f>
        <v>0</v>
      </c>
      <c r="BQ165" s="208">
        <f>-NPV('Life Cycle Cost Evaluation'!$M$1,BQ81:BQ$100)/(1+'Life Cycle Cost Evaluation'!$M$1)^($B80-'Life Cycle Cost Evaluation'!$M$4)</f>
        <v>0</v>
      </c>
      <c r="BR165" s="208">
        <f>-NPV('Life Cycle Cost Evaluation'!$M$1,BR81:BR$100)/(1+'Life Cycle Cost Evaluation'!$M$1)^($B80-'Life Cycle Cost Evaluation'!$M$4)</f>
        <v>0</v>
      </c>
      <c r="BS165" s="208">
        <f>-NPV('Life Cycle Cost Evaluation'!$M$1,BS81:BS$100)/(1+'Life Cycle Cost Evaluation'!$M$1)^($B80-'Life Cycle Cost Evaluation'!$M$4)</f>
        <v>0</v>
      </c>
      <c r="BT165" s="208">
        <f>-NPV('Life Cycle Cost Evaluation'!$M$1,BT81:BT$100)/(1+'Life Cycle Cost Evaluation'!$M$1)^($B80-'Life Cycle Cost Evaluation'!$M$4)</f>
        <v>0</v>
      </c>
      <c r="BU165" s="208">
        <f>-NPV('Life Cycle Cost Evaluation'!$M$1,BU81:BU$100)/(1+'Life Cycle Cost Evaluation'!$M$1)^($B80-'Life Cycle Cost Evaluation'!$M$4)</f>
        <v>0</v>
      </c>
      <c r="BV165" s="208">
        <f>-NPV('Life Cycle Cost Evaluation'!$M$1,BV81:BV$100)/(1+'Life Cycle Cost Evaluation'!$M$1)^($B80-'Life Cycle Cost Evaluation'!$M$4)</f>
        <v>0</v>
      </c>
      <c r="BW165" s="208">
        <f>-NPV('Life Cycle Cost Evaluation'!$M$1,BW81:BW$100)/(1+'Life Cycle Cost Evaluation'!$M$1)^($B80-'Life Cycle Cost Evaluation'!$M$4)</f>
        <v>0</v>
      </c>
      <c r="BX165" s="208">
        <f>-NPV('Life Cycle Cost Evaluation'!$M$1,BX81:BX$100)/(1+'Life Cycle Cost Evaluation'!$M$1)^($B80-'Life Cycle Cost Evaluation'!$M$4)</f>
        <v>0</v>
      </c>
      <c r="BY165" s="208">
        <f>-NPV('Life Cycle Cost Evaluation'!$M$1,BY81:BY$100)/(1+'Life Cycle Cost Evaluation'!$M$1)^($B80-'Life Cycle Cost Evaluation'!$M$4)</f>
        <v>0</v>
      </c>
      <c r="BZ165" s="208">
        <f>-NPV('Life Cycle Cost Evaluation'!$M$1,BZ81:BZ$100)/(1+'Life Cycle Cost Evaluation'!$M$1)^($B80-'Life Cycle Cost Evaluation'!$M$4)</f>
        <v>0</v>
      </c>
      <c r="CA165" s="208">
        <f>-NPV('Life Cycle Cost Evaluation'!$M$1,CA81:CA$100)/(1+'Life Cycle Cost Evaluation'!$M$1)^($B80-'Life Cycle Cost Evaluation'!$M$4)</f>
        <v>0</v>
      </c>
      <c r="CB165" s="208">
        <f>-NPV('Life Cycle Cost Evaluation'!$M$1,CB81:CB$100)/(1+'Life Cycle Cost Evaluation'!$M$1)^($B80-'Life Cycle Cost Evaluation'!$M$4)</f>
        <v>0</v>
      </c>
      <c r="CC165" s="208">
        <f>-NPV('Life Cycle Cost Evaluation'!$M$1,CC81:CC$100)/(1+'Life Cycle Cost Evaluation'!$M$1)^($B80-'Life Cycle Cost Evaluation'!$M$4)</f>
        <v>0</v>
      </c>
      <c r="CD165" s="208">
        <f>-NPV('Life Cycle Cost Evaluation'!$M$1,CD81:CD$100)/(1+'Life Cycle Cost Evaluation'!$M$1)^($B80-'Life Cycle Cost Evaluation'!$M$4)</f>
        <v>0</v>
      </c>
      <c r="CE165" s="208">
        <f>-NPV('Life Cycle Cost Evaluation'!$M$1,CE81:CE$100)/(1+'Life Cycle Cost Evaluation'!$M$1)^($B80-'Life Cycle Cost Evaluation'!$M$4)</f>
        <v>0</v>
      </c>
      <c r="CF165" s="208">
        <f>-NPV('Life Cycle Cost Evaluation'!$M$1,CF81:CF$100)/(1+'Life Cycle Cost Evaluation'!$M$1)^($B80-'Life Cycle Cost Evaluation'!$M$4)</f>
        <v>0</v>
      </c>
      <c r="CG165" s="208">
        <f>SUM(D165:BL165)</f>
        <v>0</v>
      </c>
    </row>
    <row r="166" spans="2:85" x14ac:dyDescent="0.2">
      <c r="B166" s="86">
        <f t="shared" si="125"/>
        <v>2088</v>
      </c>
      <c r="C166" s="208"/>
      <c r="D166" s="208">
        <f>-NPV('Life Cycle Cost Evaluation'!$M$1,D82:D$100)/(1+'Life Cycle Cost Evaluation'!$M$1)^($B81-'Life Cycle Cost Evaluation'!$M$4)</f>
        <v>0</v>
      </c>
      <c r="E166" s="208">
        <f>-NPV('Life Cycle Cost Evaluation'!$M$1,E82:E$100)/(1+'Life Cycle Cost Evaluation'!$M$1)^($B81-'Life Cycle Cost Evaluation'!$M$4)</f>
        <v>0</v>
      </c>
      <c r="F166" s="208">
        <f>-NPV('Life Cycle Cost Evaluation'!$M$1,F82:F$100)/(1+'Life Cycle Cost Evaluation'!$M$1)^($B81-'Life Cycle Cost Evaluation'!$M$4)</f>
        <v>0</v>
      </c>
      <c r="G166" s="208">
        <f>-NPV('Life Cycle Cost Evaluation'!$M$1,G82:G$100)/(1+'Life Cycle Cost Evaluation'!$M$1)^($B81-'Life Cycle Cost Evaluation'!$M$4)</f>
        <v>0</v>
      </c>
      <c r="H166" s="208">
        <f>-NPV('Life Cycle Cost Evaluation'!$M$1,H82:H$100)/(1+'Life Cycle Cost Evaluation'!$M$1)^($B81-'Life Cycle Cost Evaluation'!$M$4)</f>
        <v>0</v>
      </c>
      <c r="I166" s="208">
        <f>-NPV('Life Cycle Cost Evaluation'!$M$1,I82:I$100)/(1+'Life Cycle Cost Evaluation'!$M$1)^($B81-'Life Cycle Cost Evaluation'!$M$4)</f>
        <v>0</v>
      </c>
      <c r="J166" s="208">
        <f>-NPV('Life Cycle Cost Evaluation'!$M$1,J82:J$100)/(1+'Life Cycle Cost Evaluation'!$M$1)^($B81-'Life Cycle Cost Evaluation'!$M$4)</f>
        <v>0</v>
      </c>
      <c r="K166" s="208">
        <f>-NPV('Life Cycle Cost Evaluation'!$M$1,K82:K$100)/(1+'Life Cycle Cost Evaluation'!$M$1)^($B81-'Life Cycle Cost Evaluation'!$M$4)</f>
        <v>0</v>
      </c>
      <c r="L166" s="208">
        <f>-NPV('Life Cycle Cost Evaluation'!$M$1,L82:L$100)/(1+'Life Cycle Cost Evaluation'!$M$1)^($B81-'Life Cycle Cost Evaluation'!$M$4)</f>
        <v>0</v>
      </c>
      <c r="M166" s="208">
        <f>-NPV('Life Cycle Cost Evaluation'!$M$1,M82:M$100)/(1+'Life Cycle Cost Evaluation'!$M$1)^($B81-'Life Cycle Cost Evaluation'!$M$4)</f>
        <v>0</v>
      </c>
      <c r="N166" s="208">
        <f>-NPV('Life Cycle Cost Evaluation'!$M$1,N82:N$100)/(1+'Life Cycle Cost Evaluation'!$M$1)^($B81-'Life Cycle Cost Evaluation'!$M$4)</f>
        <v>0</v>
      </c>
      <c r="O166" s="208">
        <f>-NPV('Life Cycle Cost Evaluation'!$M$1,O82:O$100)/(1+'Life Cycle Cost Evaluation'!$M$1)^($B81-'Life Cycle Cost Evaluation'!$M$4)</f>
        <v>0</v>
      </c>
      <c r="P166" s="208">
        <f>-NPV('Life Cycle Cost Evaluation'!$M$1,P82:P$100)/(1+'Life Cycle Cost Evaluation'!$M$1)^($B81-'Life Cycle Cost Evaluation'!$M$4)</f>
        <v>0</v>
      </c>
      <c r="Q166" s="208">
        <f>-NPV('Life Cycle Cost Evaluation'!$M$1,Q82:Q$100)/(1+'Life Cycle Cost Evaluation'!$M$1)^($B81-'Life Cycle Cost Evaluation'!$M$4)</f>
        <v>0</v>
      </c>
      <c r="R166" s="208">
        <f>-NPV('Life Cycle Cost Evaluation'!$M$1,R82:R$100)/(1+'Life Cycle Cost Evaluation'!$M$1)^($B81-'Life Cycle Cost Evaluation'!$M$4)</f>
        <v>0</v>
      </c>
      <c r="S166" s="208">
        <f>-NPV('Life Cycle Cost Evaluation'!$M$1,S82:S$100)/(1+'Life Cycle Cost Evaluation'!$M$1)^($B81-'Life Cycle Cost Evaluation'!$M$4)</f>
        <v>0</v>
      </c>
      <c r="T166" s="208">
        <f>-NPV('Life Cycle Cost Evaluation'!$M$1,T82:T$100)/(1+'Life Cycle Cost Evaluation'!$M$1)^($B81-'Life Cycle Cost Evaluation'!$M$4)</f>
        <v>0</v>
      </c>
      <c r="U166" s="208">
        <f>-NPV('Life Cycle Cost Evaluation'!$M$1,U82:U$100)/(1+'Life Cycle Cost Evaluation'!$M$1)^($B81-'Life Cycle Cost Evaluation'!$M$4)</f>
        <v>0</v>
      </c>
      <c r="V166" s="208">
        <f>-NPV('Life Cycle Cost Evaluation'!$M$1,V82:V$100)/(1+'Life Cycle Cost Evaluation'!$M$1)^($B81-'Life Cycle Cost Evaluation'!$M$4)</f>
        <v>0</v>
      </c>
      <c r="W166" s="208">
        <f>-NPV('Life Cycle Cost Evaluation'!$M$1,W82:W$100)/(1+'Life Cycle Cost Evaluation'!$M$1)^($B81-'Life Cycle Cost Evaluation'!$M$4)</f>
        <v>0</v>
      </c>
      <c r="X166" s="208">
        <f>-NPV('Life Cycle Cost Evaluation'!$M$1,X82:X$100)/(1+'Life Cycle Cost Evaluation'!$M$1)^($B81-'Life Cycle Cost Evaluation'!$M$4)</f>
        <v>0</v>
      </c>
      <c r="Y166" s="208">
        <f>-NPV('Life Cycle Cost Evaluation'!$M$1,Y82:Y$100)/(1+'Life Cycle Cost Evaluation'!$M$1)^($B81-'Life Cycle Cost Evaluation'!$M$4)</f>
        <v>0</v>
      </c>
      <c r="Z166" s="208">
        <f>-NPV('Life Cycle Cost Evaluation'!$M$1,Z82:Z$100)/(1+'Life Cycle Cost Evaluation'!$M$1)^($B81-'Life Cycle Cost Evaluation'!$M$4)</f>
        <v>0</v>
      </c>
      <c r="AA166" s="208">
        <f>-NPV('Life Cycle Cost Evaluation'!$M$1,AA82:AA$100)/(1+'Life Cycle Cost Evaluation'!$M$1)^($B81-'Life Cycle Cost Evaluation'!$M$4)</f>
        <v>0</v>
      </c>
      <c r="AB166" s="208">
        <f>-NPV('Life Cycle Cost Evaluation'!$M$1,AB82:AB$100)/(1+'Life Cycle Cost Evaluation'!$M$1)^($B81-'Life Cycle Cost Evaluation'!$M$4)</f>
        <v>0</v>
      </c>
      <c r="AC166" s="208">
        <f>-NPV('Life Cycle Cost Evaluation'!$M$1,AC82:AC$100)/(1+'Life Cycle Cost Evaluation'!$M$1)^($B81-'Life Cycle Cost Evaluation'!$M$4)</f>
        <v>0</v>
      </c>
      <c r="AD166" s="208">
        <f>-NPV('Life Cycle Cost Evaluation'!$M$1,AD82:AD$100)/(1+'Life Cycle Cost Evaluation'!$M$1)^($B81-'Life Cycle Cost Evaluation'!$M$4)</f>
        <v>0</v>
      </c>
      <c r="AE166" s="208">
        <f>-NPV('Life Cycle Cost Evaluation'!$M$1,AE82:AE$100)/(1+'Life Cycle Cost Evaluation'!$M$1)^($B81-'Life Cycle Cost Evaluation'!$M$4)</f>
        <v>0</v>
      </c>
      <c r="AF166" s="208">
        <f>-NPV('Life Cycle Cost Evaluation'!$M$1,AF82:AF$100)/(1+'Life Cycle Cost Evaluation'!$M$1)^($B81-'Life Cycle Cost Evaluation'!$M$4)</f>
        <v>0</v>
      </c>
      <c r="AG166" s="208">
        <f>-NPV('Life Cycle Cost Evaluation'!$M$1,AG82:AG$100)/(1+'Life Cycle Cost Evaluation'!$M$1)^($B81-'Life Cycle Cost Evaluation'!$M$4)</f>
        <v>0</v>
      </c>
      <c r="AH166" s="208">
        <f>-NPV('Life Cycle Cost Evaluation'!$M$1,AH82:AH$100)/(1+'Life Cycle Cost Evaluation'!$M$1)^($B81-'Life Cycle Cost Evaluation'!$M$4)</f>
        <v>0</v>
      </c>
      <c r="AI166" s="208">
        <f>-NPV('Life Cycle Cost Evaluation'!$M$1,AI82:AI$100)/(1+'Life Cycle Cost Evaluation'!$M$1)^($B81-'Life Cycle Cost Evaluation'!$M$4)</f>
        <v>0</v>
      </c>
      <c r="AJ166" s="208">
        <f>-NPV('Life Cycle Cost Evaluation'!$M$1,AJ82:AJ$100)/(1+'Life Cycle Cost Evaluation'!$M$1)^($B81-'Life Cycle Cost Evaluation'!$M$4)</f>
        <v>0</v>
      </c>
      <c r="AK166" s="208">
        <f>-NPV('Life Cycle Cost Evaluation'!$M$1,AK82:AK$100)/(1+'Life Cycle Cost Evaluation'!$M$1)^($B81-'Life Cycle Cost Evaluation'!$M$4)</f>
        <v>0</v>
      </c>
      <c r="AL166" s="208">
        <f>-NPV('Life Cycle Cost Evaluation'!$M$1,AL82:AL$100)/(1+'Life Cycle Cost Evaluation'!$M$1)^($B81-'Life Cycle Cost Evaluation'!$M$4)</f>
        <v>0</v>
      </c>
      <c r="AM166" s="208">
        <f>-NPV('Life Cycle Cost Evaluation'!$M$1,AM82:AM$100)/(1+'Life Cycle Cost Evaluation'!$M$1)^($B81-'Life Cycle Cost Evaluation'!$M$4)</f>
        <v>0</v>
      </c>
      <c r="AN166" s="208">
        <f>-NPV('Life Cycle Cost Evaluation'!$M$1,AN82:AN$100)/(1+'Life Cycle Cost Evaluation'!$M$1)^($B81-'Life Cycle Cost Evaluation'!$M$4)</f>
        <v>0</v>
      </c>
      <c r="AO166" s="208">
        <f>-NPV('Life Cycle Cost Evaluation'!$M$1,AO82:AO$100)/(1+'Life Cycle Cost Evaluation'!$M$1)^($B81-'Life Cycle Cost Evaluation'!$M$4)</f>
        <v>0</v>
      </c>
      <c r="AP166" s="208">
        <f>-NPV('Life Cycle Cost Evaluation'!$M$1,AP82:AP$100)/(1+'Life Cycle Cost Evaluation'!$M$1)^($B81-'Life Cycle Cost Evaluation'!$M$4)</f>
        <v>0</v>
      </c>
      <c r="AQ166" s="208">
        <f>-NPV('Life Cycle Cost Evaluation'!$M$1,AQ82:AQ$100)/(1+'Life Cycle Cost Evaluation'!$M$1)^($B81-'Life Cycle Cost Evaluation'!$M$4)</f>
        <v>0</v>
      </c>
      <c r="AR166" s="208">
        <f>-NPV('Life Cycle Cost Evaluation'!$M$1,AR82:AR$100)/(1+'Life Cycle Cost Evaluation'!$M$1)^($B81-'Life Cycle Cost Evaluation'!$M$4)</f>
        <v>0</v>
      </c>
      <c r="AS166" s="208">
        <f>-NPV('Life Cycle Cost Evaluation'!$M$1,AS82:AS$100)/(1+'Life Cycle Cost Evaluation'!$M$1)^($B81-'Life Cycle Cost Evaluation'!$M$4)</f>
        <v>0</v>
      </c>
      <c r="AT166" s="208">
        <f>-NPV('Life Cycle Cost Evaluation'!$M$1,AT82:AT$100)/(1+'Life Cycle Cost Evaluation'!$M$1)^($B81-'Life Cycle Cost Evaluation'!$M$4)</f>
        <v>0</v>
      </c>
      <c r="AU166" s="208">
        <f>-NPV('Life Cycle Cost Evaluation'!$M$1,AU82:AU$100)/(1+'Life Cycle Cost Evaluation'!$M$1)^($B81-'Life Cycle Cost Evaluation'!$M$4)</f>
        <v>0</v>
      </c>
      <c r="AV166" s="208">
        <f>-NPV('Life Cycle Cost Evaluation'!$M$1,AV82:AV$100)/(1+'Life Cycle Cost Evaluation'!$M$1)^($B81-'Life Cycle Cost Evaluation'!$M$4)</f>
        <v>0</v>
      </c>
      <c r="AW166" s="208">
        <f>-NPV('Life Cycle Cost Evaluation'!$M$1,AW82:AW$100)/(1+'Life Cycle Cost Evaluation'!$M$1)^($B81-'Life Cycle Cost Evaluation'!$M$4)</f>
        <v>0</v>
      </c>
      <c r="AX166" s="208">
        <f>-NPV('Life Cycle Cost Evaluation'!$M$1,AX82:AX$100)/(1+'Life Cycle Cost Evaluation'!$M$1)^($B81-'Life Cycle Cost Evaluation'!$M$4)</f>
        <v>0</v>
      </c>
      <c r="AY166" s="208">
        <f>-NPV('Life Cycle Cost Evaluation'!$M$1,AY82:AY$100)/(1+'Life Cycle Cost Evaluation'!$M$1)^($B81-'Life Cycle Cost Evaluation'!$M$4)</f>
        <v>0</v>
      </c>
      <c r="AZ166" s="208">
        <f>-NPV('Life Cycle Cost Evaluation'!$M$1,AZ82:AZ$100)/(1+'Life Cycle Cost Evaluation'!$M$1)^($B81-'Life Cycle Cost Evaluation'!$M$4)</f>
        <v>0</v>
      </c>
      <c r="BA166" s="208">
        <f>-NPV('Life Cycle Cost Evaluation'!$M$1,BA82:BA$100)/(1+'Life Cycle Cost Evaluation'!$M$1)^($B81-'Life Cycle Cost Evaluation'!$M$4)</f>
        <v>0</v>
      </c>
      <c r="BB166" s="208">
        <f>-NPV('Life Cycle Cost Evaluation'!$M$1,BB82:BB$100)/(1+'Life Cycle Cost Evaluation'!$M$1)^($B81-'Life Cycle Cost Evaluation'!$M$4)</f>
        <v>0</v>
      </c>
      <c r="BC166" s="208">
        <f>-NPV('Life Cycle Cost Evaluation'!$M$1,BC82:BC$100)/(1+'Life Cycle Cost Evaluation'!$M$1)^($B81-'Life Cycle Cost Evaluation'!$M$4)</f>
        <v>0</v>
      </c>
      <c r="BD166" s="208">
        <f>-NPV('Life Cycle Cost Evaluation'!$M$1,BD82:BD$100)/(1+'Life Cycle Cost Evaluation'!$M$1)^($B81-'Life Cycle Cost Evaluation'!$M$4)</f>
        <v>0</v>
      </c>
      <c r="BE166" s="208">
        <f>-NPV('Life Cycle Cost Evaluation'!$M$1,BE82:BE$100)/(1+'Life Cycle Cost Evaluation'!$M$1)^($B81-'Life Cycle Cost Evaluation'!$M$4)</f>
        <v>0</v>
      </c>
      <c r="BF166" s="208">
        <f>-NPV('Life Cycle Cost Evaluation'!$M$1,BF82:BF$100)/(1+'Life Cycle Cost Evaluation'!$M$1)^($B81-'Life Cycle Cost Evaluation'!$M$4)</f>
        <v>0</v>
      </c>
      <c r="BG166" s="208">
        <f>-NPV('Life Cycle Cost Evaluation'!$M$1,BG82:BG$100)/(1+'Life Cycle Cost Evaluation'!$M$1)^($B81-'Life Cycle Cost Evaluation'!$M$4)</f>
        <v>0</v>
      </c>
      <c r="BH166" s="208">
        <f>-NPV('Life Cycle Cost Evaluation'!$M$1,BH82:BH$100)/(1+'Life Cycle Cost Evaluation'!$M$1)^($B81-'Life Cycle Cost Evaluation'!$M$4)</f>
        <v>0</v>
      </c>
      <c r="BI166" s="208">
        <f>-NPV('Life Cycle Cost Evaluation'!$M$1,BI82:BI$100)/(1+'Life Cycle Cost Evaluation'!$M$1)^($B81-'Life Cycle Cost Evaluation'!$M$4)</f>
        <v>0</v>
      </c>
      <c r="BJ166" s="208">
        <f>-NPV('Life Cycle Cost Evaluation'!$M$1,BJ82:BJ$100)/(1+'Life Cycle Cost Evaluation'!$M$1)^($B81-'Life Cycle Cost Evaluation'!$M$4)</f>
        <v>0</v>
      </c>
      <c r="BK166" s="208">
        <f>-NPV('Life Cycle Cost Evaluation'!$M$1,BK82:BK$100)/(1+'Life Cycle Cost Evaluation'!$M$1)^($B81-'Life Cycle Cost Evaluation'!$M$4)</f>
        <v>0</v>
      </c>
      <c r="BL166" s="208">
        <f>-NPV('Life Cycle Cost Evaluation'!$M$1,BL82:BL$100)/(1+'Life Cycle Cost Evaluation'!$M$1)^($B81-'Life Cycle Cost Evaluation'!$M$4)</f>
        <v>0</v>
      </c>
      <c r="BM166" s="208">
        <f>-NPV('Life Cycle Cost Evaluation'!$M$1,BM82:BM$100)/(1+'Life Cycle Cost Evaluation'!$M$1)^($B81-'Life Cycle Cost Evaluation'!$M$4)</f>
        <v>0</v>
      </c>
      <c r="BN166" s="208">
        <f>-NPV('Life Cycle Cost Evaluation'!$M$1,BN82:BN$100)/(1+'Life Cycle Cost Evaluation'!$M$1)^($B81-'Life Cycle Cost Evaluation'!$M$4)</f>
        <v>0</v>
      </c>
      <c r="BO166" s="208">
        <f>-NPV('Life Cycle Cost Evaluation'!$M$1,BO82:BO$100)/(1+'Life Cycle Cost Evaluation'!$M$1)^($B81-'Life Cycle Cost Evaluation'!$M$4)</f>
        <v>0</v>
      </c>
      <c r="BP166" s="208">
        <f>-NPV('Life Cycle Cost Evaluation'!$M$1,BP82:BP$100)/(1+'Life Cycle Cost Evaluation'!$M$1)^($B81-'Life Cycle Cost Evaluation'!$M$4)</f>
        <v>0</v>
      </c>
      <c r="BQ166" s="208">
        <f>-NPV('Life Cycle Cost Evaluation'!$M$1,BQ82:BQ$100)/(1+'Life Cycle Cost Evaluation'!$M$1)^($B81-'Life Cycle Cost Evaluation'!$M$4)</f>
        <v>0</v>
      </c>
      <c r="BR166" s="208">
        <f>-NPV('Life Cycle Cost Evaluation'!$M$1,BR82:BR$100)/(1+'Life Cycle Cost Evaluation'!$M$1)^($B81-'Life Cycle Cost Evaluation'!$M$4)</f>
        <v>0</v>
      </c>
      <c r="BS166" s="208">
        <f>-NPV('Life Cycle Cost Evaluation'!$M$1,BS82:BS$100)/(1+'Life Cycle Cost Evaluation'!$M$1)^($B81-'Life Cycle Cost Evaluation'!$M$4)</f>
        <v>0</v>
      </c>
      <c r="BT166" s="208">
        <f>-NPV('Life Cycle Cost Evaluation'!$M$1,BT82:BT$100)/(1+'Life Cycle Cost Evaluation'!$M$1)^($B81-'Life Cycle Cost Evaluation'!$M$4)</f>
        <v>0</v>
      </c>
      <c r="BU166" s="208">
        <f>-NPV('Life Cycle Cost Evaluation'!$M$1,BU82:BU$100)/(1+'Life Cycle Cost Evaluation'!$M$1)^($B81-'Life Cycle Cost Evaluation'!$M$4)</f>
        <v>0</v>
      </c>
      <c r="BV166" s="208">
        <f>-NPV('Life Cycle Cost Evaluation'!$M$1,BV82:BV$100)/(1+'Life Cycle Cost Evaluation'!$M$1)^($B81-'Life Cycle Cost Evaluation'!$M$4)</f>
        <v>0</v>
      </c>
      <c r="BW166" s="208">
        <f>-NPV('Life Cycle Cost Evaluation'!$M$1,BW82:BW$100)/(1+'Life Cycle Cost Evaluation'!$M$1)^($B81-'Life Cycle Cost Evaluation'!$M$4)</f>
        <v>0</v>
      </c>
      <c r="BX166" s="208">
        <f>-NPV('Life Cycle Cost Evaluation'!$M$1,BX82:BX$100)/(1+'Life Cycle Cost Evaluation'!$M$1)^($B81-'Life Cycle Cost Evaluation'!$M$4)</f>
        <v>0</v>
      </c>
      <c r="BY166" s="208">
        <f>-NPV('Life Cycle Cost Evaluation'!$M$1,BY82:BY$100)/(1+'Life Cycle Cost Evaluation'!$M$1)^($B81-'Life Cycle Cost Evaluation'!$M$4)</f>
        <v>0</v>
      </c>
      <c r="BZ166" s="208">
        <f>-NPV('Life Cycle Cost Evaluation'!$M$1,BZ82:BZ$100)/(1+'Life Cycle Cost Evaluation'!$M$1)^($B81-'Life Cycle Cost Evaluation'!$M$4)</f>
        <v>0</v>
      </c>
      <c r="CA166" s="208">
        <f>-NPV('Life Cycle Cost Evaluation'!$M$1,CA82:CA$100)/(1+'Life Cycle Cost Evaluation'!$M$1)^($B81-'Life Cycle Cost Evaluation'!$M$4)</f>
        <v>0</v>
      </c>
      <c r="CB166" s="208">
        <f>-NPV('Life Cycle Cost Evaluation'!$M$1,CB82:CB$100)/(1+'Life Cycle Cost Evaluation'!$M$1)^($B81-'Life Cycle Cost Evaluation'!$M$4)</f>
        <v>0</v>
      </c>
      <c r="CC166" s="208">
        <f>-NPV('Life Cycle Cost Evaluation'!$M$1,CC82:CC$100)/(1+'Life Cycle Cost Evaluation'!$M$1)^($B81-'Life Cycle Cost Evaluation'!$M$4)</f>
        <v>0</v>
      </c>
      <c r="CD166" s="208">
        <f>-NPV('Life Cycle Cost Evaluation'!$M$1,CD82:CD$100)/(1+'Life Cycle Cost Evaluation'!$M$1)^($B81-'Life Cycle Cost Evaluation'!$M$4)</f>
        <v>0</v>
      </c>
      <c r="CE166" s="208">
        <f>-NPV('Life Cycle Cost Evaluation'!$M$1,CE82:CE$100)/(1+'Life Cycle Cost Evaluation'!$M$1)^($B81-'Life Cycle Cost Evaluation'!$M$4)</f>
        <v>0</v>
      </c>
      <c r="CF166" s="208">
        <f>-NPV('Life Cycle Cost Evaluation'!$M$1,CF82:CF$100)/(1+'Life Cycle Cost Evaluation'!$M$1)^($B81-'Life Cycle Cost Evaluation'!$M$4)</f>
        <v>0</v>
      </c>
      <c r="CG166" s="208">
        <f>SUM(D166:BM166)</f>
        <v>0</v>
      </c>
    </row>
    <row r="167" spans="2:85" x14ac:dyDescent="0.2">
      <c r="B167" s="86">
        <f t="shared" si="125"/>
        <v>2089</v>
      </c>
      <c r="C167" s="208"/>
      <c r="D167" s="208">
        <f>-NPV('Life Cycle Cost Evaluation'!$M$1,D83:D$100)/(1+'Life Cycle Cost Evaluation'!$M$1)^($B82-'Life Cycle Cost Evaluation'!$M$4)</f>
        <v>0</v>
      </c>
      <c r="E167" s="208">
        <f>-NPV('Life Cycle Cost Evaluation'!$M$1,E83:E$100)/(1+'Life Cycle Cost Evaluation'!$M$1)^($B82-'Life Cycle Cost Evaluation'!$M$4)</f>
        <v>0</v>
      </c>
      <c r="F167" s="208">
        <f>-NPV('Life Cycle Cost Evaluation'!$M$1,F83:F$100)/(1+'Life Cycle Cost Evaluation'!$M$1)^($B82-'Life Cycle Cost Evaluation'!$M$4)</f>
        <v>0</v>
      </c>
      <c r="G167" s="208">
        <f>-NPV('Life Cycle Cost Evaluation'!$M$1,G83:G$100)/(1+'Life Cycle Cost Evaluation'!$M$1)^($B82-'Life Cycle Cost Evaluation'!$M$4)</f>
        <v>0</v>
      </c>
      <c r="H167" s="208">
        <f>-NPV('Life Cycle Cost Evaluation'!$M$1,H83:H$100)/(1+'Life Cycle Cost Evaluation'!$M$1)^($B82-'Life Cycle Cost Evaluation'!$M$4)</f>
        <v>0</v>
      </c>
      <c r="I167" s="208">
        <f>-NPV('Life Cycle Cost Evaluation'!$M$1,I83:I$100)/(1+'Life Cycle Cost Evaluation'!$M$1)^($B82-'Life Cycle Cost Evaluation'!$M$4)</f>
        <v>0</v>
      </c>
      <c r="J167" s="208">
        <f>-NPV('Life Cycle Cost Evaluation'!$M$1,J83:J$100)/(1+'Life Cycle Cost Evaluation'!$M$1)^($B82-'Life Cycle Cost Evaluation'!$M$4)</f>
        <v>0</v>
      </c>
      <c r="K167" s="208">
        <f>-NPV('Life Cycle Cost Evaluation'!$M$1,K83:K$100)/(1+'Life Cycle Cost Evaluation'!$M$1)^($B82-'Life Cycle Cost Evaluation'!$M$4)</f>
        <v>0</v>
      </c>
      <c r="L167" s="208">
        <f>-NPV('Life Cycle Cost Evaluation'!$M$1,L83:L$100)/(1+'Life Cycle Cost Evaluation'!$M$1)^($B82-'Life Cycle Cost Evaluation'!$M$4)</f>
        <v>0</v>
      </c>
      <c r="M167" s="208">
        <f>-NPV('Life Cycle Cost Evaluation'!$M$1,M83:M$100)/(1+'Life Cycle Cost Evaluation'!$M$1)^($B82-'Life Cycle Cost Evaluation'!$M$4)</f>
        <v>0</v>
      </c>
      <c r="N167" s="208">
        <f>-NPV('Life Cycle Cost Evaluation'!$M$1,N83:N$100)/(1+'Life Cycle Cost Evaluation'!$M$1)^($B82-'Life Cycle Cost Evaluation'!$M$4)</f>
        <v>0</v>
      </c>
      <c r="O167" s="208">
        <f>-NPV('Life Cycle Cost Evaluation'!$M$1,O83:O$100)/(1+'Life Cycle Cost Evaluation'!$M$1)^($B82-'Life Cycle Cost Evaluation'!$M$4)</f>
        <v>0</v>
      </c>
      <c r="P167" s="208">
        <f>-NPV('Life Cycle Cost Evaluation'!$M$1,P83:P$100)/(1+'Life Cycle Cost Evaluation'!$M$1)^($B82-'Life Cycle Cost Evaluation'!$M$4)</f>
        <v>0</v>
      </c>
      <c r="Q167" s="208">
        <f>-NPV('Life Cycle Cost Evaluation'!$M$1,Q83:Q$100)/(1+'Life Cycle Cost Evaluation'!$M$1)^($B82-'Life Cycle Cost Evaluation'!$M$4)</f>
        <v>0</v>
      </c>
      <c r="R167" s="208">
        <f>-NPV('Life Cycle Cost Evaluation'!$M$1,R83:R$100)/(1+'Life Cycle Cost Evaluation'!$M$1)^($B82-'Life Cycle Cost Evaluation'!$M$4)</f>
        <v>0</v>
      </c>
      <c r="S167" s="208">
        <f>-NPV('Life Cycle Cost Evaluation'!$M$1,S83:S$100)/(1+'Life Cycle Cost Evaluation'!$M$1)^($B82-'Life Cycle Cost Evaluation'!$M$4)</f>
        <v>0</v>
      </c>
      <c r="T167" s="208">
        <f>-NPV('Life Cycle Cost Evaluation'!$M$1,T83:T$100)/(1+'Life Cycle Cost Evaluation'!$M$1)^($B82-'Life Cycle Cost Evaluation'!$M$4)</f>
        <v>0</v>
      </c>
      <c r="U167" s="208">
        <f>-NPV('Life Cycle Cost Evaluation'!$M$1,U83:U$100)/(1+'Life Cycle Cost Evaluation'!$M$1)^($B82-'Life Cycle Cost Evaluation'!$M$4)</f>
        <v>0</v>
      </c>
      <c r="V167" s="208">
        <f>-NPV('Life Cycle Cost Evaluation'!$M$1,V83:V$100)/(1+'Life Cycle Cost Evaluation'!$M$1)^($B82-'Life Cycle Cost Evaluation'!$M$4)</f>
        <v>0</v>
      </c>
      <c r="W167" s="208">
        <f>-NPV('Life Cycle Cost Evaluation'!$M$1,W83:W$100)/(1+'Life Cycle Cost Evaluation'!$M$1)^($B82-'Life Cycle Cost Evaluation'!$M$4)</f>
        <v>0</v>
      </c>
      <c r="X167" s="208">
        <f>-NPV('Life Cycle Cost Evaluation'!$M$1,X83:X$100)/(1+'Life Cycle Cost Evaluation'!$M$1)^($B82-'Life Cycle Cost Evaluation'!$M$4)</f>
        <v>0</v>
      </c>
      <c r="Y167" s="208">
        <f>-NPV('Life Cycle Cost Evaluation'!$M$1,Y83:Y$100)/(1+'Life Cycle Cost Evaluation'!$M$1)^($B82-'Life Cycle Cost Evaluation'!$M$4)</f>
        <v>0</v>
      </c>
      <c r="Z167" s="208">
        <f>-NPV('Life Cycle Cost Evaluation'!$M$1,Z83:Z$100)/(1+'Life Cycle Cost Evaluation'!$M$1)^($B82-'Life Cycle Cost Evaluation'!$M$4)</f>
        <v>0</v>
      </c>
      <c r="AA167" s="208">
        <f>-NPV('Life Cycle Cost Evaluation'!$M$1,AA83:AA$100)/(1+'Life Cycle Cost Evaluation'!$M$1)^($B82-'Life Cycle Cost Evaluation'!$M$4)</f>
        <v>0</v>
      </c>
      <c r="AB167" s="208">
        <f>-NPV('Life Cycle Cost Evaluation'!$M$1,AB83:AB$100)/(1+'Life Cycle Cost Evaluation'!$M$1)^($B82-'Life Cycle Cost Evaluation'!$M$4)</f>
        <v>0</v>
      </c>
      <c r="AC167" s="208">
        <f>-NPV('Life Cycle Cost Evaluation'!$M$1,AC83:AC$100)/(1+'Life Cycle Cost Evaluation'!$M$1)^($B82-'Life Cycle Cost Evaluation'!$M$4)</f>
        <v>0</v>
      </c>
      <c r="AD167" s="208">
        <f>-NPV('Life Cycle Cost Evaluation'!$M$1,AD83:AD$100)/(1+'Life Cycle Cost Evaluation'!$M$1)^($B82-'Life Cycle Cost Evaluation'!$M$4)</f>
        <v>0</v>
      </c>
      <c r="AE167" s="208">
        <f>-NPV('Life Cycle Cost Evaluation'!$M$1,AE83:AE$100)/(1+'Life Cycle Cost Evaluation'!$M$1)^($B82-'Life Cycle Cost Evaluation'!$M$4)</f>
        <v>0</v>
      </c>
      <c r="AF167" s="208">
        <f>-NPV('Life Cycle Cost Evaluation'!$M$1,AF83:AF$100)/(1+'Life Cycle Cost Evaluation'!$M$1)^($B82-'Life Cycle Cost Evaluation'!$M$4)</f>
        <v>0</v>
      </c>
      <c r="AG167" s="208">
        <f>-NPV('Life Cycle Cost Evaluation'!$M$1,AG83:AG$100)/(1+'Life Cycle Cost Evaluation'!$M$1)^($B82-'Life Cycle Cost Evaluation'!$M$4)</f>
        <v>0</v>
      </c>
      <c r="AH167" s="208">
        <f>-NPV('Life Cycle Cost Evaluation'!$M$1,AH83:AH$100)/(1+'Life Cycle Cost Evaluation'!$M$1)^($B82-'Life Cycle Cost Evaluation'!$M$4)</f>
        <v>0</v>
      </c>
      <c r="AI167" s="208">
        <f>-NPV('Life Cycle Cost Evaluation'!$M$1,AI83:AI$100)/(1+'Life Cycle Cost Evaluation'!$M$1)^($B82-'Life Cycle Cost Evaluation'!$M$4)</f>
        <v>0</v>
      </c>
      <c r="AJ167" s="208">
        <f>-NPV('Life Cycle Cost Evaluation'!$M$1,AJ83:AJ$100)/(1+'Life Cycle Cost Evaluation'!$M$1)^($B82-'Life Cycle Cost Evaluation'!$M$4)</f>
        <v>0</v>
      </c>
      <c r="AK167" s="208">
        <f>-NPV('Life Cycle Cost Evaluation'!$M$1,AK83:AK$100)/(1+'Life Cycle Cost Evaluation'!$M$1)^($B82-'Life Cycle Cost Evaluation'!$M$4)</f>
        <v>0</v>
      </c>
      <c r="AL167" s="208">
        <f>-NPV('Life Cycle Cost Evaluation'!$M$1,AL83:AL$100)/(1+'Life Cycle Cost Evaluation'!$M$1)^($B82-'Life Cycle Cost Evaluation'!$M$4)</f>
        <v>0</v>
      </c>
      <c r="AM167" s="208">
        <f>-NPV('Life Cycle Cost Evaluation'!$M$1,AM83:AM$100)/(1+'Life Cycle Cost Evaluation'!$M$1)^($B82-'Life Cycle Cost Evaluation'!$M$4)</f>
        <v>0</v>
      </c>
      <c r="AN167" s="208">
        <f>-NPV('Life Cycle Cost Evaluation'!$M$1,AN83:AN$100)/(1+'Life Cycle Cost Evaluation'!$M$1)^($B82-'Life Cycle Cost Evaluation'!$M$4)</f>
        <v>0</v>
      </c>
      <c r="AO167" s="208">
        <f>-NPV('Life Cycle Cost Evaluation'!$M$1,AO83:AO$100)/(1+'Life Cycle Cost Evaluation'!$M$1)^($B82-'Life Cycle Cost Evaluation'!$M$4)</f>
        <v>0</v>
      </c>
      <c r="AP167" s="208">
        <f>-NPV('Life Cycle Cost Evaluation'!$M$1,AP83:AP$100)/(1+'Life Cycle Cost Evaluation'!$M$1)^($B82-'Life Cycle Cost Evaluation'!$M$4)</f>
        <v>0</v>
      </c>
      <c r="AQ167" s="208">
        <f>-NPV('Life Cycle Cost Evaluation'!$M$1,AQ83:AQ$100)/(1+'Life Cycle Cost Evaluation'!$M$1)^($B82-'Life Cycle Cost Evaluation'!$M$4)</f>
        <v>0</v>
      </c>
      <c r="AR167" s="208">
        <f>-NPV('Life Cycle Cost Evaluation'!$M$1,AR83:AR$100)/(1+'Life Cycle Cost Evaluation'!$M$1)^($B82-'Life Cycle Cost Evaluation'!$M$4)</f>
        <v>0</v>
      </c>
      <c r="AS167" s="208">
        <f>-NPV('Life Cycle Cost Evaluation'!$M$1,AS83:AS$100)/(1+'Life Cycle Cost Evaluation'!$M$1)^($B82-'Life Cycle Cost Evaluation'!$M$4)</f>
        <v>0</v>
      </c>
      <c r="AT167" s="208">
        <f>-NPV('Life Cycle Cost Evaluation'!$M$1,AT83:AT$100)/(1+'Life Cycle Cost Evaluation'!$M$1)^($B82-'Life Cycle Cost Evaluation'!$M$4)</f>
        <v>0</v>
      </c>
      <c r="AU167" s="208">
        <f>-NPV('Life Cycle Cost Evaluation'!$M$1,AU83:AU$100)/(1+'Life Cycle Cost Evaluation'!$M$1)^($B82-'Life Cycle Cost Evaluation'!$M$4)</f>
        <v>0</v>
      </c>
      <c r="AV167" s="208">
        <f>-NPV('Life Cycle Cost Evaluation'!$M$1,AV83:AV$100)/(1+'Life Cycle Cost Evaluation'!$M$1)^($B82-'Life Cycle Cost Evaluation'!$M$4)</f>
        <v>0</v>
      </c>
      <c r="AW167" s="208">
        <f>-NPV('Life Cycle Cost Evaluation'!$M$1,AW83:AW$100)/(1+'Life Cycle Cost Evaluation'!$M$1)^($B82-'Life Cycle Cost Evaluation'!$M$4)</f>
        <v>0</v>
      </c>
      <c r="AX167" s="208">
        <f>-NPV('Life Cycle Cost Evaluation'!$M$1,AX83:AX$100)/(1+'Life Cycle Cost Evaluation'!$M$1)^($B82-'Life Cycle Cost Evaluation'!$M$4)</f>
        <v>0</v>
      </c>
      <c r="AY167" s="208">
        <f>-NPV('Life Cycle Cost Evaluation'!$M$1,AY83:AY$100)/(1+'Life Cycle Cost Evaluation'!$M$1)^($B82-'Life Cycle Cost Evaluation'!$M$4)</f>
        <v>0</v>
      </c>
      <c r="AZ167" s="208">
        <f>-NPV('Life Cycle Cost Evaluation'!$M$1,AZ83:AZ$100)/(1+'Life Cycle Cost Evaluation'!$M$1)^($B82-'Life Cycle Cost Evaluation'!$M$4)</f>
        <v>0</v>
      </c>
      <c r="BA167" s="208">
        <f>-NPV('Life Cycle Cost Evaluation'!$M$1,BA83:BA$100)/(1+'Life Cycle Cost Evaluation'!$M$1)^($B82-'Life Cycle Cost Evaluation'!$M$4)</f>
        <v>0</v>
      </c>
      <c r="BB167" s="208">
        <f>-NPV('Life Cycle Cost Evaluation'!$M$1,BB83:BB$100)/(1+'Life Cycle Cost Evaluation'!$M$1)^($B82-'Life Cycle Cost Evaluation'!$M$4)</f>
        <v>0</v>
      </c>
      <c r="BC167" s="208">
        <f>-NPV('Life Cycle Cost Evaluation'!$M$1,BC83:BC$100)/(1+'Life Cycle Cost Evaluation'!$M$1)^($B82-'Life Cycle Cost Evaluation'!$M$4)</f>
        <v>0</v>
      </c>
      <c r="BD167" s="208">
        <f>-NPV('Life Cycle Cost Evaluation'!$M$1,BD83:BD$100)/(1+'Life Cycle Cost Evaluation'!$M$1)^($B82-'Life Cycle Cost Evaluation'!$M$4)</f>
        <v>0</v>
      </c>
      <c r="BE167" s="208">
        <f>-NPV('Life Cycle Cost Evaluation'!$M$1,BE83:BE$100)/(1+'Life Cycle Cost Evaluation'!$M$1)^($B82-'Life Cycle Cost Evaluation'!$M$4)</f>
        <v>0</v>
      </c>
      <c r="BF167" s="208">
        <f>-NPV('Life Cycle Cost Evaluation'!$M$1,BF83:BF$100)/(1+'Life Cycle Cost Evaluation'!$M$1)^($B82-'Life Cycle Cost Evaluation'!$M$4)</f>
        <v>0</v>
      </c>
      <c r="BG167" s="208">
        <f>-NPV('Life Cycle Cost Evaluation'!$M$1,BG83:BG$100)/(1+'Life Cycle Cost Evaluation'!$M$1)^($B82-'Life Cycle Cost Evaluation'!$M$4)</f>
        <v>0</v>
      </c>
      <c r="BH167" s="208">
        <f>-NPV('Life Cycle Cost Evaluation'!$M$1,BH83:BH$100)/(1+'Life Cycle Cost Evaluation'!$M$1)^($B82-'Life Cycle Cost Evaluation'!$M$4)</f>
        <v>0</v>
      </c>
      <c r="BI167" s="208">
        <f>-NPV('Life Cycle Cost Evaluation'!$M$1,BI83:BI$100)/(1+'Life Cycle Cost Evaluation'!$M$1)^($B82-'Life Cycle Cost Evaluation'!$M$4)</f>
        <v>0</v>
      </c>
      <c r="BJ167" s="208">
        <f>-NPV('Life Cycle Cost Evaluation'!$M$1,BJ83:BJ$100)/(1+'Life Cycle Cost Evaluation'!$M$1)^($B82-'Life Cycle Cost Evaluation'!$M$4)</f>
        <v>0</v>
      </c>
      <c r="BK167" s="208">
        <f>-NPV('Life Cycle Cost Evaluation'!$M$1,BK83:BK$100)/(1+'Life Cycle Cost Evaluation'!$M$1)^($B82-'Life Cycle Cost Evaluation'!$M$4)</f>
        <v>0</v>
      </c>
      <c r="BL167" s="208">
        <f>-NPV('Life Cycle Cost Evaluation'!$M$1,BL83:BL$100)/(1+'Life Cycle Cost Evaluation'!$M$1)^($B82-'Life Cycle Cost Evaluation'!$M$4)</f>
        <v>0</v>
      </c>
      <c r="BM167" s="208">
        <f>-NPV('Life Cycle Cost Evaluation'!$M$1,BM83:BM$100)/(1+'Life Cycle Cost Evaluation'!$M$1)^($B82-'Life Cycle Cost Evaluation'!$M$4)</f>
        <v>0</v>
      </c>
      <c r="BN167" s="208">
        <f>-NPV('Life Cycle Cost Evaluation'!$M$1,BN83:BN$100)/(1+'Life Cycle Cost Evaluation'!$M$1)^($B82-'Life Cycle Cost Evaluation'!$M$4)</f>
        <v>0</v>
      </c>
      <c r="BO167" s="208">
        <f>-NPV('Life Cycle Cost Evaluation'!$M$1,BO83:BO$100)/(1+'Life Cycle Cost Evaluation'!$M$1)^($B82-'Life Cycle Cost Evaluation'!$M$4)</f>
        <v>0</v>
      </c>
      <c r="BP167" s="208">
        <f>-NPV('Life Cycle Cost Evaluation'!$M$1,BP83:BP$100)/(1+'Life Cycle Cost Evaluation'!$M$1)^($B82-'Life Cycle Cost Evaluation'!$M$4)</f>
        <v>0</v>
      </c>
      <c r="BQ167" s="208">
        <f>-NPV('Life Cycle Cost Evaluation'!$M$1,BQ83:BQ$100)/(1+'Life Cycle Cost Evaluation'!$M$1)^($B82-'Life Cycle Cost Evaluation'!$M$4)</f>
        <v>0</v>
      </c>
      <c r="BR167" s="208">
        <f>-NPV('Life Cycle Cost Evaluation'!$M$1,BR83:BR$100)/(1+'Life Cycle Cost Evaluation'!$M$1)^($B82-'Life Cycle Cost Evaluation'!$M$4)</f>
        <v>0</v>
      </c>
      <c r="BS167" s="208">
        <f>-NPV('Life Cycle Cost Evaluation'!$M$1,BS83:BS$100)/(1+'Life Cycle Cost Evaluation'!$M$1)^($B82-'Life Cycle Cost Evaluation'!$M$4)</f>
        <v>0</v>
      </c>
      <c r="BT167" s="208">
        <f>-NPV('Life Cycle Cost Evaluation'!$M$1,BT83:BT$100)/(1+'Life Cycle Cost Evaluation'!$M$1)^($B82-'Life Cycle Cost Evaluation'!$M$4)</f>
        <v>0</v>
      </c>
      <c r="BU167" s="208">
        <f>-NPV('Life Cycle Cost Evaluation'!$M$1,BU83:BU$100)/(1+'Life Cycle Cost Evaluation'!$M$1)^($B82-'Life Cycle Cost Evaluation'!$M$4)</f>
        <v>0</v>
      </c>
      <c r="BV167" s="208">
        <f>-NPV('Life Cycle Cost Evaluation'!$M$1,BV83:BV$100)/(1+'Life Cycle Cost Evaluation'!$M$1)^($B82-'Life Cycle Cost Evaluation'!$M$4)</f>
        <v>0</v>
      </c>
      <c r="BW167" s="208">
        <f>-NPV('Life Cycle Cost Evaluation'!$M$1,BW83:BW$100)/(1+'Life Cycle Cost Evaluation'!$M$1)^($B82-'Life Cycle Cost Evaluation'!$M$4)</f>
        <v>0</v>
      </c>
      <c r="BX167" s="208">
        <f>-NPV('Life Cycle Cost Evaluation'!$M$1,BX83:BX$100)/(1+'Life Cycle Cost Evaluation'!$M$1)^($B82-'Life Cycle Cost Evaluation'!$M$4)</f>
        <v>0</v>
      </c>
      <c r="BY167" s="208">
        <f>-NPV('Life Cycle Cost Evaluation'!$M$1,BY83:BY$100)/(1+'Life Cycle Cost Evaluation'!$M$1)^($B82-'Life Cycle Cost Evaluation'!$M$4)</f>
        <v>0</v>
      </c>
      <c r="BZ167" s="208">
        <f>-NPV('Life Cycle Cost Evaluation'!$M$1,BZ83:BZ$100)/(1+'Life Cycle Cost Evaluation'!$M$1)^($B82-'Life Cycle Cost Evaluation'!$M$4)</f>
        <v>0</v>
      </c>
      <c r="CA167" s="208">
        <f>-NPV('Life Cycle Cost Evaluation'!$M$1,CA83:CA$100)/(1+'Life Cycle Cost Evaluation'!$M$1)^($B82-'Life Cycle Cost Evaluation'!$M$4)</f>
        <v>0</v>
      </c>
      <c r="CB167" s="208">
        <f>-NPV('Life Cycle Cost Evaluation'!$M$1,CB83:CB$100)/(1+'Life Cycle Cost Evaluation'!$M$1)^($B82-'Life Cycle Cost Evaluation'!$M$4)</f>
        <v>0</v>
      </c>
      <c r="CC167" s="208">
        <f>-NPV('Life Cycle Cost Evaluation'!$M$1,CC83:CC$100)/(1+'Life Cycle Cost Evaluation'!$M$1)^($B82-'Life Cycle Cost Evaluation'!$M$4)</f>
        <v>0</v>
      </c>
      <c r="CD167" s="208">
        <f>-NPV('Life Cycle Cost Evaluation'!$M$1,CD83:CD$100)/(1+'Life Cycle Cost Evaluation'!$M$1)^($B82-'Life Cycle Cost Evaluation'!$M$4)</f>
        <v>0</v>
      </c>
      <c r="CE167" s="208">
        <f>-NPV('Life Cycle Cost Evaluation'!$M$1,CE83:CE$100)/(1+'Life Cycle Cost Evaluation'!$M$1)^($B82-'Life Cycle Cost Evaluation'!$M$4)</f>
        <v>0</v>
      </c>
      <c r="CF167" s="208">
        <f>-NPV('Life Cycle Cost Evaluation'!$M$1,CF83:CF$100)/(1+'Life Cycle Cost Evaluation'!$M$1)^($B82-'Life Cycle Cost Evaluation'!$M$4)</f>
        <v>0</v>
      </c>
      <c r="CG167" s="208">
        <f>SUM(D167:BN167)</f>
        <v>0</v>
      </c>
    </row>
    <row r="168" spans="2:85" x14ac:dyDescent="0.2">
      <c r="B168" s="86">
        <f t="shared" si="125"/>
        <v>2090</v>
      </c>
      <c r="C168" s="208"/>
      <c r="D168" s="208">
        <f>-NPV('Life Cycle Cost Evaluation'!$M$1,D84:D$100)/(1+'Life Cycle Cost Evaluation'!$M$1)^($B83-'Life Cycle Cost Evaluation'!$M$4)</f>
        <v>0</v>
      </c>
      <c r="E168" s="208">
        <f>-NPV('Life Cycle Cost Evaluation'!$M$1,E84:E$100)/(1+'Life Cycle Cost Evaluation'!$M$1)^($B83-'Life Cycle Cost Evaluation'!$M$4)</f>
        <v>0</v>
      </c>
      <c r="F168" s="208">
        <f>-NPV('Life Cycle Cost Evaluation'!$M$1,F84:F$100)/(1+'Life Cycle Cost Evaluation'!$M$1)^($B83-'Life Cycle Cost Evaluation'!$M$4)</f>
        <v>0</v>
      </c>
      <c r="G168" s="208">
        <f>-NPV('Life Cycle Cost Evaluation'!$M$1,G84:G$100)/(1+'Life Cycle Cost Evaluation'!$M$1)^($B83-'Life Cycle Cost Evaluation'!$M$4)</f>
        <v>0</v>
      </c>
      <c r="H168" s="208">
        <f>-NPV('Life Cycle Cost Evaluation'!$M$1,H84:H$100)/(1+'Life Cycle Cost Evaluation'!$M$1)^($B83-'Life Cycle Cost Evaluation'!$M$4)</f>
        <v>0</v>
      </c>
      <c r="I168" s="208">
        <f>-NPV('Life Cycle Cost Evaluation'!$M$1,I84:I$100)/(1+'Life Cycle Cost Evaluation'!$M$1)^($B83-'Life Cycle Cost Evaluation'!$M$4)</f>
        <v>0</v>
      </c>
      <c r="J168" s="208">
        <f>-NPV('Life Cycle Cost Evaluation'!$M$1,J84:J$100)/(1+'Life Cycle Cost Evaluation'!$M$1)^($B83-'Life Cycle Cost Evaluation'!$M$4)</f>
        <v>0</v>
      </c>
      <c r="K168" s="208">
        <f>-NPV('Life Cycle Cost Evaluation'!$M$1,K84:K$100)/(1+'Life Cycle Cost Evaluation'!$M$1)^($B83-'Life Cycle Cost Evaluation'!$M$4)</f>
        <v>0</v>
      </c>
      <c r="L168" s="208">
        <f>-NPV('Life Cycle Cost Evaluation'!$M$1,L84:L$100)/(1+'Life Cycle Cost Evaluation'!$M$1)^($B83-'Life Cycle Cost Evaluation'!$M$4)</f>
        <v>0</v>
      </c>
      <c r="M168" s="208">
        <f>-NPV('Life Cycle Cost Evaluation'!$M$1,M84:M$100)/(1+'Life Cycle Cost Evaluation'!$M$1)^($B83-'Life Cycle Cost Evaluation'!$M$4)</f>
        <v>0</v>
      </c>
      <c r="N168" s="208">
        <f>-NPV('Life Cycle Cost Evaluation'!$M$1,N84:N$100)/(1+'Life Cycle Cost Evaluation'!$M$1)^($B83-'Life Cycle Cost Evaluation'!$M$4)</f>
        <v>0</v>
      </c>
      <c r="O168" s="208">
        <f>-NPV('Life Cycle Cost Evaluation'!$M$1,O84:O$100)/(1+'Life Cycle Cost Evaluation'!$M$1)^($B83-'Life Cycle Cost Evaluation'!$M$4)</f>
        <v>0</v>
      </c>
      <c r="P168" s="208">
        <f>-NPV('Life Cycle Cost Evaluation'!$M$1,P84:P$100)/(1+'Life Cycle Cost Evaluation'!$M$1)^($B83-'Life Cycle Cost Evaluation'!$M$4)</f>
        <v>0</v>
      </c>
      <c r="Q168" s="208">
        <f>-NPV('Life Cycle Cost Evaluation'!$M$1,Q84:Q$100)/(1+'Life Cycle Cost Evaluation'!$M$1)^($B83-'Life Cycle Cost Evaluation'!$M$4)</f>
        <v>0</v>
      </c>
      <c r="R168" s="208">
        <f>-NPV('Life Cycle Cost Evaluation'!$M$1,R84:R$100)/(1+'Life Cycle Cost Evaluation'!$M$1)^($B83-'Life Cycle Cost Evaluation'!$M$4)</f>
        <v>0</v>
      </c>
      <c r="S168" s="208">
        <f>-NPV('Life Cycle Cost Evaluation'!$M$1,S84:S$100)/(1+'Life Cycle Cost Evaluation'!$M$1)^($B83-'Life Cycle Cost Evaluation'!$M$4)</f>
        <v>0</v>
      </c>
      <c r="T168" s="208">
        <f>-NPV('Life Cycle Cost Evaluation'!$M$1,T84:T$100)/(1+'Life Cycle Cost Evaluation'!$M$1)^($B83-'Life Cycle Cost Evaluation'!$M$4)</f>
        <v>0</v>
      </c>
      <c r="U168" s="208">
        <f>-NPV('Life Cycle Cost Evaluation'!$M$1,U84:U$100)/(1+'Life Cycle Cost Evaluation'!$M$1)^($B83-'Life Cycle Cost Evaluation'!$M$4)</f>
        <v>0</v>
      </c>
      <c r="V168" s="208">
        <f>-NPV('Life Cycle Cost Evaluation'!$M$1,V84:V$100)/(1+'Life Cycle Cost Evaluation'!$M$1)^($B83-'Life Cycle Cost Evaluation'!$M$4)</f>
        <v>0</v>
      </c>
      <c r="W168" s="208">
        <f>-NPV('Life Cycle Cost Evaluation'!$M$1,W84:W$100)/(1+'Life Cycle Cost Evaluation'!$M$1)^($B83-'Life Cycle Cost Evaluation'!$M$4)</f>
        <v>0</v>
      </c>
      <c r="X168" s="208">
        <f>-NPV('Life Cycle Cost Evaluation'!$M$1,X84:X$100)/(1+'Life Cycle Cost Evaluation'!$M$1)^($B83-'Life Cycle Cost Evaluation'!$M$4)</f>
        <v>0</v>
      </c>
      <c r="Y168" s="208">
        <f>-NPV('Life Cycle Cost Evaluation'!$M$1,Y84:Y$100)/(1+'Life Cycle Cost Evaluation'!$M$1)^($B83-'Life Cycle Cost Evaluation'!$M$4)</f>
        <v>0</v>
      </c>
      <c r="Z168" s="208">
        <f>-NPV('Life Cycle Cost Evaluation'!$M$1,Z84:Z$100)/(1+'Life Cycle Cost Evaluation'!$M$1)^($B83-'Life Cycle Cost Evaluation'!$M$4)</f>
        <v>0</v>
      </c>
      <c r="AA168" s="208">
        <f>-NPV('Life Cycle Cost Evaluation'!$M$1,AA84:AA$100)/(1+'Life Cycle Cost Evaluation'!$M$1)^($B83-'Life Cycle Cost Evaluation'!$M$4)</f>
        <v>0</v>
      </c>
      <c r="AB168" s="208">
        <f>-NPV('Life Cycle Cost Evaluation'!$M$1,AB84:AB$100)/(1+'Life Cycle Cost Evaluation'!$M$1)^($B83-'Life Cycle Cost Evaluation'!$M$4)</f>
        <v>0</v>
      </c>
      <c r="AC168" s="208">
        <f>-NPV('Life Cycle Cost Evaluation'!$M$1,AC84:AC$100)/(1+'Life Cycle Cost Evaluation'!$M$1)^($B83-'Life Cycle Cost Evaluation'!$M$4)</f>
        <v>0</v>
      </c>
      <c r="AD168" s="208">
        <f>-NPV('Life Cycle Cost Evaluation'!$M$1,AD84:AD$100)/(1+'Life Cycle Cost Evaluation'!$M$1)^($B83-'Life Cycle Cost Evaluation'!$M$4)</f>
        <v>0</v>
      </c>
      <c r="AE168" s="208">
        <f>-NPV('Life Cycle Cost Evaluation'!$M$1,AE84:AE$100)/(1+'Life Cycle Cost Evaluation'!$M$1)^($B83-'Life Cycle Cost Evaluation'!$M$4)</f>
        <v>0</v>
      </c>
      <c r="AF168" s="208">
        <f>-NPV('Life Cycle Cost Evaluation'!$M$1,AF84:AF$100)/(1+'Life Cycle Cost Evaluation'!$M$1)^($B83-'Life Cycle Cost Evaluation'!$M$4)</f>
        <v>0</v>
      </c>
      <c r="AG168" s="208">
        <f>-NPV('Life Cycle Cost Evaluation'!$M$1,AG84:AG$100)/(1+'Life Cycle Cost Evaluation'!$M$1)^($B83-'Life Cycle Cost Evaluation'!$M$4)</f>
        <v>0</v>
      </c>
      <c r="AH168" s="208">
        <f>-NPV('Life Cycle Cost Evaluation'!$M$1,AH84:AH$100)/(1+'Life Cycle Cost Evaluation'!$M$1)^($B83-'Life Cycle Cost Evaluation'!$M$4)</f>
        <v>0</v>
      </c>
      <c r="AI168" s="208">
        <f>-NPV('Life Cycle Cost Evaluation'!$M$1,AI84:AI$100)/(1+'Life Cycle Cost Evaluation'!$M$1)^($B83-'Life Cycle Cost Evaluation'!$M$4)</f>
        <v>0</v>
      </c>
      <c r="AJ168" s="208">
        <f>-NPV('Life Cycle Cost Evaluation'!$M$1,AJ84:AJ$100)/(1+'Life Cycle Cost Evaluation'!$M$1)^($B83-'Life Cycle Cost Evaluation'!$M$4)</f>
        <v>0</v>
      </c>
      <c r="AK168" s="208">
        <f>-NPV('Life Cycle Cost Evaluation'!$M$1,AK84:AK$100)/(1+'Life Cycle Cost Evaluation'!$M$1)^($B83-'Life Cycle Cost Evaluation'!$M$4)</f>
        <v>0</v>
      </c>
      <c r="AL168" s="208">
        <f>-NPV('Life Cycle Cost Evaluation'!$M$1,AL84:AL$100)/(1+'Life Cycle Cost Evaluation'!$M$1)^($B83-'Life Cycle Cost Evaluation'!$M$4)</f>
        <v>0</v>
      </c>
      <c r="AM168" s="208">
        <f>-NPV('Life Cycle Cost Evaluation'!$M$1,AM84:AM$100)/(1+'Life Cycle Cost Evaluation'!$M$1)^($B83-'Life Cycle Cost Evaluation'!$M$4)</f>
        <v>0</v>
      </c>
      <c r="AN168" s="208">
        <f>-NPV('Life Cycle Cost Evaluation'!$M$1,AN84:AN$100)/(1+'Life Cycle Cost Evaluation'!$M$1)^($B83-'Life Cycle Cost Evaluation'!$M$4)</f>
        <v>0</v>
      </c>
      <c r="AO168" s="208">
        <f>-NPV('Life Cycle Cost Evaluation'!$M$1,AO84:AO$100)/(1+'Life Cycle Cost Evaluation'!$M$1)^($B83-'Life Cycle Cost Evaluation'!$M$4)</f>
        <v>0</v>
      </c>
      <c r="AP168" s="208">
        <f>-NPV('Life Cycle Cost Evaluation'!$M$1,AP84:AP$100)/(1+'Life Cycle Cost Evaluation'!$M$1)^($B83-'Life Cycle Cost Evaluation'!$M$4)</f>
        <v>0</v>
      </c>
      <c r="AQ168" s="208">
        <f>-NPV('Life Cycle Cost Evaluation'!$M$1,AQ84:AQ$100)/(1+'Life Cycle Cost Evaluation'!$M$1)^($B83-'Life Cycle Cost Evaluation'!$M$4)</f>
        <v>0</v>
      </c>
      <c r="AR168" s="208">
        <f>-NPV('Life Cycle Cost Evaluation'!$M$1,AR84:AR$100)/(1+'Life Cycle Cost Evaluation'!$M$1)^($B83-'Life Cycle Cost Evaluation'!$M$4)</f>
        <v>0</v>
      </c>
      <c r="AS168" s="208">
        <f>-NPV('Life Cycle Cost Evaluation'!$M$1,AS84:AS$100)/(1+'Life Cycle Cost Evaluation'!$M$1)^($B83-'Life Cycle Cost Evaluation'!$M$4)</f>
        <v>0</v>
      </c>
      <c r="AT168" s="208">
        <f>-NPV('Life Cycle Cost Evaluation'!$M$1,AT84:AT$100)/(1+'Life Cycle Cost Evaluation'!$M$1)^($B83-'Life Cycle Cost Evaluation'!$M$4)</f>
        <v>0</v>
      </c>
      <c r="AU168" s="208">
        <f>-NPV('Life Cycle Cost Evaluation'!$M$1,AU84:AU$100)/(1+'Life Cycle Cost Evaluation'!$M$1)^($B83-'Life Cycle Cost Evaluation'!$M$4)</f>
        <v>0</v>
      </c>
      <c r="AV168" s="208">
        <f>-NPV('Life Cycle Cost Evaluation'!$M$1,AV84:AV$100)/(1+'Life Cycle Cost Evaluation'!$M$1)^($B83-'Life Cycle Cost Evaluation'!$M$4)</f>
        <v>0</v>
      </c>
      <c r="AW168" s="208">
        <f>-NPV('Life Cycle Cost Evaluation'!$M$1,AW84:AW$100)/(1+'Life Cycle Cost Evaluation'!$M$1)^($B83-'Life Cycle Cost Evaluation'!$M$4)</f>
        <v>0</v>
      </c>
      <c r="AX168" s="208">
        <f>-NPV('Life Cycle Cost Evaluation'!$M$1,AX84:AX$100)/(1+'Life Cycle Cost Evaluation'!$M$1)^($B83-'Life Cycle Cost Evaluation'!$M$4)</f>
        <v>0</v>
      </c>
      <c r="AY168" s="208">
        <f>-NPV('Life Cycle Cost Evaluation'!$M$1,AY84:AY$100)/(1+'Life Cycle Cost Evaluation'!$M$1)^($B83-'Life Cycle Cost Evaluation'!$M$4)</f>
        <v>0</v>
      </c>
      <c r="AZ168" s="208">
        <f>-NPV('Life Cycle Cost Evaluation'!$M$1,AZ84:AZ$100)/(1+'Life Cycle Cost Evaluation'!$M$1)^($B83-'Life Cycle Cost Evaluation'!$M$4)</f>
        <v>0</v>
      </c>
      <c r="BA168" s="208">
        <f>-NPV('Life Cycle Cost Evaluation'!$M$1,BA84:BA$100)/(1+'Life Cycle Cost Evaluation'!$M$1)^($B83-'Life Cycle Cost Evaluation'!$M$4)</f>
        <v>0</v>
      </c>
      <c r="BB168" s="208">
        <f>-NPV('Life Cycle Cost Evaluation'!$M$1,BB84:BB$100)/(1+'Life Cycle Cost Evaluation'!$M$1)^($B83-'Life Cycle Cost Evaluation'!$M$4)</f>
        <v>0</v>
      </c>
      <c r="BC168" s="208">
        <f>-NPV('Life Cycle Cost Evaluation'!$M$1,BC84:BC$100)/(1+'Life Cycle Cost Evaluation'!$M$1)^($B83-'Life Cycle Cost Evaluation'!$M$4)</f>
        <v>0</v>
      </c>
      <c r="BD168" s="208">
        <f>-NPV('Life Cycle Cost Evaluation'!$M$1,BD84:BD$100)/(1+'Life Cycle Cost Evaluation'!$M$1)^($B83-'Life Cycle Cost Evaluation'!$M$4)</f>
        <v>0</v>
      </c>
      <c r="BE168" s="208">
        <f>-NPV('Life Cycle Cost Evaluation'!$M$1,BE84:BE$100)/(1+'Life Cycle Cost Evaluation'!$M$1)^($B83-'Life Cycle Cost Evaluation'!$M$4)</f>
        <v>0</v>
      </c>
      <c r="BF168" s="208">
        <f>-NPV('Life Cycle Cost Evaluation'!$M$1,BF84:BF$100)/(1+'Life Cycle Cost Evaluation'!$M$1)^($B83-'Life Cycle Cost Evaluation'!$M$4)</f>
        <v>0</v>
      </c>
      <c r="BG168" s="208">
        <f>-NPV('Life Cycle Cost Evaluation'!$M$1,BG84:BG$100)/(1+'Life Cycle Cost Evaluation'!$M$1)^($B83-'Life Cycle Cost Evaluation'!$M$4)</f>
        <v>0</v>
      </c>
      <c r="BH168" s="208">
        <f>-NPV('Life Cycle Cost Evaluation'!$M$1,BH84:BH$100)/(1+'Life Cycle Cost Evaluation'!$M$1)^($B83-'Life Cycle Cost Evaluation'!$M$4)</f>
        <v>0</v>
      </c>
      <c r="BI168" s="208">
        <f>-NPV('Life Cycle Cost Evaluation'!$M$1,BI84:BI$100)/(1+'Life Cycle Cost Evaluation'!$M$1)^($B83-'Life Cycle Cost Evaluation'!$M$4)</f>
        <v>0</v>
      </c>
      <c r="BJ168" s="208">
        <f>-NPV('Life Cycle Cost Evaluation'!$M$1,BJ84:BJ$100)/(1+'Life Cycle Cost Evaluation'!$M$1)^($B83-'Life Cycle Cost Evaluation'!$M$4)</f>
        <v>0</v>
      </c>
      <c r="BK168" s="208">
        <f>-NPV('Life Cycle Cost Evaluation'!$M$1,BK84:BK$100)/(1+'Life Cycle Cost Evaluation'!$M$1)^($B83-'Life Cycle Cost Evaluation'!$M$4)</f>
        <v>0</v>
      </c>
      <c r="BL168" s="208">
        <f>-NPV('Life Cycle Cost Evaluation'!$M$1,BL84:BL$100)/(1+'Life Cycle Cost Evaluation'!$M$1)^($B83-'Life Cycle Cost Evaluation'!$M$4)</f>
        <v>0</v>
      </c>
      <c r="BM168" s="208">
        <f>-NPV('Life Cycle Cost Evaluation'!$M$1,BM84:BM$100)/(1+'Life Cycle Cost Evaluation'!$M$1)^($B83-'Life Cycle Cost Evaluation'!$M$4)</f>
        <v>0</v>
      </c>
      <c r="BN168" s="208">
        <f>-NPV('Life Cycle Cost Evaluation'!$M$1,BN84:BN$100)/(1+'Life Cycle Cost Evaluation'!$M$1)^($B83-'Life Cycle Cost Evaluation'!$M$4)</f>
        <v>0</v>
      </c>
      <c r="BO168" s="208">
        <f>-NPV('Life Cycle Cost Evaluation'!$M$1,BO84:BO$100)/(1+'Life Cycle Cost Evaluation'!$M$1)^($B83-'Life Cycle Cost Evaluation'!$M$4)</f>
        <v>0</v>
      </c>
      <c r="BP168" s="208">
        <f>-NPV('Life Cycle Cost Evaluation'!$M$1,BP84:BP$100)/(1+'Life Cycle Cost Evaluation'!$M$1)^($B83-'Life Cycle Cost Evaluation'!$M$4)</f>
        <v>0</v>
      </c>
      <c r="BQ168" s="208">
        <f>-NPV('Life Cycle Cost Evaluation'!$M$1,BQ84:BQ$100)/(1+'Life Cycle Cost Evaluation'!$M$1)^($B83-'Life Cycle Cost Evaluation'!$M$4)</f>
        <v>0</v>
      </c>
      <c r="BR168" s="208">
        <f>-NPV('Life Cycle Cost Evaluation'!$M$1,BR84:BR$100)/(1+'Life Cycle Cost Evaluation'!$M$1)^($B83-'Life Cycle Cost Evaluation'!$M$4)</f>
        <v>0</v>
      </c>
      <c r="BS168" s="208">
        <f>-NPV('Life Cycle Cost Evaluation'!$M$1,BS84:BS$100)/(1+'Life Cycle Cost Evaluation'!$M$1)^($B83-'Life Cycle Cost Evaluation'!$M$4)</f>
        <v>0</v>
      </c>
      <c r="BT168" s="208">
        <f>-NPV('Life Cycle Cost Evaluation'!$M$1,BT84:BT$100)/(1+'Life Cycle Cost Evaluation'!$M$1)^($B83-'Life Cycle Cost Evaluation'!$M$4)</f>
        <v>0</v>
      </c>
      <c r="BU168" s="208">
        <f>-NPV('Life Cycle Cost Evaluation'!$M$1,BU84:BU$100)/(1+'Life Cycle Cost Evaluation'!$M$1)^($B83-'Life Cycle Cost Evaluation'!$M$4)</f>
        <v>0</v>
      </c>
      <c r="BV168" s="208">
        <f>-NPV('Life Cycle Cost Evaluation'!$M$1,BV84:BV$100)/(1+'Life Cycle Cost Evaluation'!$M$1)^($B83-'Life Cycle Cost Evaluation'!$M$4)</f>
        <v>0</v>
      </c>
      <c r="BW168" s="208">
        <f>-NPV('Life Cycle Cost Evaluation'!$M$1,BW84:BW$100)/(1+'Life Cycle Cost Evaluation'!$M$1)^($B83-'Life Cycle Cost Evaluation'!$M$4)</f>
        <v>0</v>
      </c>
      <c r="BX168" s="208">
        <f>-NPV('Life Cycle Cost Evaluation'!$M$1,BX84:BX$100)/(1+'Life Cycle Cost Evaluation'!$M$1)^($B83-'Life Cycle Cost Evaluation'!$M$4)</f>
        <v>0</v>
      </c>
      <c r="BY168" s="208">
        <f>-NPV('Life Cycle Cost Evaluation'!$M$1,BY84:BY$100)/(1+'Life Cycle Cost Evaluation'!$M$1)^($B83-'Life Cycle Cost Evaluation'!$M$4)</f>
        <v>0</v>
      </c>
      <c r="BZ168" s="208">
        <f>-NPV('Life Cycle Cost Evaluation'!$M$1,BZ84:BZ$100)/(1+'Life Cycle Cost Evaluation'!$M$1)^($B83-'Life Cycle Cost Evaluation'!$M$4)</f>
        <v>0</v>
      </c>
      <c r="CA168" s="208">
        <f>-NPV('Life Cycle Cost Evaluation'!$M$1,CA84:CA$100)/(1+'Life Cycle Cost Evaluation'!$M$1)^($B83-'Life Cycle Cost Evaluation'!$M$4)</f>
        <v>0</v>
      </c>
      <c r="CB168" s="208">
        <f>-NPV('Life Cycle Cost Evaluation'!$M$1,CB84:CB$100)/(1+'Life Cycle Cost Evaluation'!$M$1)^($B83-'Life Cycle Cost Evaluation'!$M$4)</f>
        <v>0</v>
      </c>
      <c r="CC168" s="208">
        <f>-NPV('Life Cycle Cost Evaluation'!$M$1,CC84:CC$100)/(1+'Life Cycle Cost Evaluation'!$M$1)^($B83-'Life Cycle Cost Evaluation'!$M$4)</f>
        <v>0</v>
      </c>
      <c r="CD168" s="208">
        <f>-NPV('Life Cycle Cost Evaluation'!$M$1,CD84:CD$100)/(1+'Life Cycle Cost Evaluation'!$M$1)^($B83-'Life Cycle Cost Evaluation'!$M$4)</f>
        <v>0</v>
      </c>
      <c r="CE168" s="208">
        <f>-NPV('Life Cycle Cost Evaluation'!$M$1,CE84:CE$100)/(1+'Life Cycle Cost Evaluation'!$M$1)^($B83-'Life Cycle Cost Evaluation'!$M$4)</f>
        <v>0</v>
      </c>
      <c r="CF168" s="208">
        <f>-NPV('Life Cycle Cost Evaluation'!$M$1,CF84:CF$100)/(1+'Life Cycle Cost Evaluation'!$M$1)^($B83-'Life Cycle Cost Evaluation'!$M$4)</f>
        <v>0</v>
      </c>
      <c r="CG168" s="208">
        <f>SUM(D168:BO168)</f>
        <v>0</v>
      </c>
    </row>
    <row r="169" spans="2:85" x14ac:dyDescent="0.2">
      <c r="B169" s="86">
        <f t="shared" si="125"/>
        <v>2091</v>
      </c>
      <c r="C169" s="208"/>
      <c r="D169" s="208">
        <f>-NPV('Life Cycle Cost Evaluation'!$M$1,D85:D$100)/(1+'Life Cycle Cost Evaluation'!$M$1)^($B84-'Life Cycle Cost Evaluation'!$M$4)</f>
        <v>0</v>
      </c>
      <c r="E169" s="208">
        <f>-NPV('Life Cycle Cost Evaluation'!$M$1,E85:E$100)/(1+'Life Cycle Cost Evaluation'!$M$1)^($B84-'Life Cycle Cost Evaluation'!$M$4)</f>
        <v>0</v>
      </c>
      <c r="F169" s="208">
        <f>-NPV('Life Cycle Cost Evaluation'!$M$1,F85:F$100)/(1+'Life Cycle Cost Evaluation'!$M$1)^($B84-'Life Cycle Cost Evaluation'!$M$4)</f>
        <v>0</v>
      </c>
      <c r="G169" s="208">
        <f>-NPV('Life Cycle Cost Evaluation'!$M$1,G85:G$100)/(1+'Life Cycle Cost Evaluation'!$M$1)^($B84-'Life Cycle Cost Evaluation'!$M$4)</f>
        <v>0</v>
      </c>
      <c r="H169" s="208">
        <f>-NPV('Life Cycle Cost Evaluation'!$M$1,H85:H$100)/(1+'Life Cycle Cost Evaluation'!$M$1)^($B84-'Life Cycle Cost Evaluation'!$M$4)</f>
        <v>0</v>
      </c>
      <c r="I169" s="208">
        <f>-NPV('Life Cycle Cost Evaluation'!$M$1,I85:I$100)/(1+'Life Cycle Cost Evaluation'!$M$1)^($B84-'Life Cycle Cost Evaluation'!$M$4)</f>
        <v>0</v>
      </c>
      <c r="J169" s="208">
        <f>-NPV('Life Cycle Cost Evaluation'!$M$1,J85:J$100)/(1+'Life Cycle Cost Evaluation'!$M$1)^($B84-'Life Cycle Cost Evaluation'!$M$4)</f>
        <v>0</v>
      </c>
      <c r="K169" s="208">
        <f>-NPV('Life Cycle Cost Evaluation'!$M$1,K85:K$100)/(1+'Life Cycle Cost Evaluation'!$M$1)^($B84-'Life Cycle Cost Evaluation'!$M$4)</f>
        <v>0</v>
      </c>
      <c r="L169" s="208">
        <f>-NPV('Life Cycle Cost Evaluation'!$M$1,L85:L$100)/(1+'Life Cycle Cost Evaluation'!$M$1)^($B84-'Life Cycle Cost Evaluation'!$M$4)</f>
        <v>0</v>
      </c>
      <c r="M169" s="208">
        <f>-NPV('Life Cycle Cost Evaluation'!$M$1,M85:M$100)/(1+'Life Cycle Cost Evaluation'!$M$1)^($B84-'Life Cycle Cost Evaluation'!$M$4)</f>
        <v>0</v>
      </c>
      <c r="N169" s="208">
        <f>-NPV('Life Cycle Cost Evaluation'!$M$1,N85:N$100)/(1+'Life Cycle Cost Evaluation'!$M$1)^($B84-'Life Cycle Cost Evaluation'!$M$4)</f>
        <v>0</v>
      </c>
      <c r="O169" s="208">
        <f>-NPV('Life Cycle Cost Evaluation'!$M$1,O85:O$100)/(1+'Life Cycle Cost Evaluation'!$M$1)^($B84-'Life Cycle Cost Evaluation'!$M$4)</f>
        <v>0</v>
      </c>
      <c r="P169" s="208">
        <f>-NPV('Life Cycle Cost Evaluation'!$M$1,P85:P$100)/(1+'Life Cycle Cost Evaluation'!$M$1)^($B84-'Life Cycle Cost Evaluation'!$M$4)</f>
        <v>0</v>
      </c>
      <c r="Q169" s="208">
        <f>-NPV('Life Cycle Cost Evaluation'!$M$1,Q85:Q$100)/(1+'Life Cycle Cost Evaluation'!$M$1)^($B84-'Life Cycle Cost Evaluation'!$M$4)</f>
        <v>0</v>
      </c>
      <c r="R169" s="208">
        <f>-NPV('Life Cycle Cost Evaluation'!$M$1,R85:R$100)/(1+'Life Cycle Cost Evaluation'!$M$1)^($B84-'Life Cycle Cost Evaluation'!$M$4)</f>
        <v>0</v>
      </c>
      <c r="S169" s="208">
        <f>-NPV('Life Cycle Cost Evaluation'!$M$1,S85:S$100)/(1+'Life Cycle Cost Evaluation'!$M$1)^($B84-'Life Cycle Cost Evaluation'!$M$4)</f>
        <v>0</v>
      </c>
      <c r="T169" s="208">
        <f>-NPV('Life Cycle Cost Evaluation'!$M$1,T85:T$100)/(1+'Life Cycle Cost Evaluation'!$M$1)^($B84-'Life Cycle Cost Evaluation'!$M$4)</f>
        <v>0</v>
      </c>
      <c r="U169" s="208">
        <f>-NPV('Life Cycle Cost Evaluation'!$M$1,U85:U$100)/(1+'Life Cycle Cost Evaluation'!$M$1)^($B84-'Life Cycle Cost Evaluation'!$M$4)</f>
        <v>0</v>
      </c>
      <c r="V169" s="208">
        <f>-NPV('Life Cycle Cost Evaluation'!$M$1,V85:V$100)/(1+'Life Cycle Cost Evaluation'!$M$1)^($B84-'Life Cycle Cost Evaluation'!$M$4)</f>
        <v>0</v>
      </c>
      <c r="W169" s="208">
        <f>-NPV('Life Cycle Cost Evaluation'!$M$1,W85:W$100)/(1+'Life Cycle Cost Evaluation'!$M$1)^($B84-'Life Cycle Cost Evaluation'!$M$4)</f>
        <v>0</v>
      </c>
      <c r="X169" s="208">
        <f>-NPV('Life Cycle Cost Evaluation'!$M$1,X85:X$100)/(1+'Life Cycle Cost Evaluation'!$M$1)^($B84-'Life Cycle Cost Evaluation'!$M$4)</f>
        <v>0</v>
      </c>
      <c r="Y169" s="208">
        <f>-NPV('Life Cycle Cost Evaluation'!$M$1,Y85:Y$100)/(1+'Life Cycle Cost Evaluation'!$M$1)^($B84-'Life Cycle Cost Evaluation'!$M$4)</f>
        <v>0</v>
      </c>
      <c r="Z169" s="208">
        <f>-NPV('Life Cycle Cost Evaluation'!$M$1,Z85:Z$100)/(1+'Life Cycle Cost Evaluation'!$M$1)^($B84-'Life Cycle Cost Evaluation'!$M$4)</f>
        <v>0</v>
      </c>
      <c r="AA169" s="208">
        <f>-NPV('Life Cycle Cost Evaluation'!$M$1,AA85:AA$100)/(1+'Life Cycle Cost Evaluation'!$M$1)^($B84-'Life Cycle Cost Evaluation'!$M$4)</f>
        <v>0</v>
      </c>
      <c r="AB169" s="208">
        <f>-NPV('Life Cycle Cost Evaluation'!$M$1,AB85:AB$100)/(1+'Life Cycle Cost Evaluation'!$M$1)^($B84-'Life Cycle Cost Evaluation'!$M$4)</f>
        <v>0</v>
      </c>
      <c r="AC169" s="208">
        <f>-NPV('Life Cycle Cost Evaluation'!$M$1,AC85:AC$100)/(1+'Life Cycle Cost Evaluation'!$M$1)^($B84-'Life Cycle Cost Evaluation'!$M$4)</f>
        <v>0</v>
      </c>
      <c r="AD169" s="208">
        <f>-NPV('Life Cycle Cost Evaluation'!$M$1,AD85:AD$100)/(1+'Life Cycle Cost Evaluation'!$M$1)^($B84-'Life Cycle Cost Evaluation'!$M$4)</f>
        <v>0</v>
      </c>
      <c r="AE169" s="208">
        <f>-NPV('Life Cycle Cost Evaluation'!$M$1,AE85:AE$100)/(1+'Life Cycle Cost Evaluation'!$M$1)^($B84-'Life Cycle Cost Evaluation'!$M$4)</f>
        <v>0</v>
      </c>
      <c r="AF169" s="208">
        <f>-NPV('Life Cycle Cost Evaluation'!$M$1,AF85:AF$100)/(1+'Life Cycle Cost Evaluation'!$M$1)^($B84-'Life Cycle Cost Evaluation'!$M$4)</f>
        <v>0</v>
      </c>
      <c r="AG169" s="208">
        <f>-NPV('Life Cycle Cost Evaluation'!$M$1,AG85:AG$100)/(1+'Life Cycle Cost Evaluation'!$M$1)^($B84-'Life Cycle Cost Evaluation'!$M$4)</f>
        <v>0</v>
      </c>
      <c r="AH169" s="208">
        <f>-NPV('Life Cycle Cost Evaluation'!$M$1,AH85:AH$100)/(1+'Life Cycle Cost Evaluation'!$M$1)^($B84-'Life Cycle Cost Evaluation'!$M$4)</f>
        <v>0</v>
      </c>
      <c r="AI169" s="208">
        <f>-NPV('Life Cycle Cost Evaluation'!$M$1,AI85:AI$100)/(1+'Life Cycle Cost Evaluation'!$M$1)^($B84-'Life Cycle Cost Evaluation'!$M$4)</f>
        <v>0</v>
      </c>
      <c r="AJ169" s="208">
        <f>-NPV('Life Cycle Cost Evaluation'!$M$1,AJ85:AJ$100)/(1+'Life Cycle Cost Evaluation'!$M$1)^($B84-'Life Cycle Cost Evaluation'!$M$4)</f>
        <v>0</v>
      </c>
      <c r="AK169" s="208">
        <f>-NPV('Life Cycle Cost Evaluation'!$M$1,AK85:AK$100)/(1+'Life Cycle Cost Evaluation'!$M$1)^($B84-'Life Cycle Cost Evaluation'!$M$4)</f>
        <v>0</v>
      </c>
      <c r="AL169" s="208">
        <f>-NPV('Life Cycle Cost Evaluation'!$M$1,AL85:AL$100)/(1+'Life Cycle Cost Evaluation'!$M$1)^($B84-'Life Cycle Cost Evaluation'!$M$4)</f>
        <v>0</v>
      </c>
      <c r="AM169" s="208">
        <f>-NPV('Life Cycle Cost Evaluation'!$M$1,AM85:AM$100)/(1+'Life Cycle Cost Evaluation'!$M$1)^($B84-'Life Cycle Cost Evaluation'!$M$4)</f>
        <v>0</v>
      </c>
      <c r="AN169" s="208">
        <f>-NPV('Life Cycle Cost Evaluation'!$M$1,AN85:AN$100)/(1+'Life Cycle Cost Evaluation'!$M$1)^($B84-'Life Cycle Cost Evaluation'!$M$4)</f>
        <v>0</v>
      </c>
      <c r="AO169" s="208">
        <f>-NPV('Life Cycle Cost Evaluation'!$M$1,AO85:AO$100)/(1+'Life Cycle Cost Evaluation'!$M$1)^($B84-'Life Cycle Cost Evaluation'!$M$4)</f>
        <v>0</v>
      </c>
      <c r="AP169" s="208">
        <f>-NPV('Life Cycle Cost Evaluation'!$M$1,AP85:AP$100)/(1+'Life Cycle Cost Evaluation'!$M$1)^($B84-'Life Cycle Cost Evaluation'!$M$4)</f>
        <v>0</v>
      </c>
      <c r="AQ169" s="208">
        <f>-NPV('Life Cycle Cost Evaluation'!$M$1,AQ85:AQ$100)/(1+'Life Cycle Cost Evaluation'!$M$1)^($B84-'Life Cycle Cost Evaluation'!$M$4)</f>
        <v>0</v>
      </c>
      <c r="AR169" s="208">
        <f>-NPV('Life Cycle Cost Evaluation'!$M$1,AR85:AR$100)/(1+'Life Cycle Cost Evaluation'!$M$1)^($B84-'Life Cycle Cost Evaluation'!$M$4)</f>
        <v>0</v>
      </c>
      <c r="AS169" s="208">
        <f>-NPV('Life Cycle Cost Evaluation'!$M$1,AS85:AS$100)/(1+'Life Cycle Cost Evaluation'!$M$1)^($B84-'Life Cycle Cost Evaluation'!$M$4)</f>
        <v>0</v>
      </c>
      <c r="AT169" s="208">
        <f>-NPV('Life Cycle Cost Evaluation'!$M$1,AT85:AT$100)/(1+'Life Cycle Cost Evaluation'!$M$1)^($B84-'Life Cycle Cost Evaluation'!$M$4)</f>
        <v>0</v>
      </c>
      <c r="AU169" s="208">
        <f>-NPV('Life Cycle Cost Evaluation'!$M$1,AU85:AU$100)/(1+'Life Cycle Cost Evaluation'!$M$1)^($B84-'Life Cycle Cost Evaluation'!$M$4)</f>
        <v>0</v>
      </c>
      <c r="AV169" s="208">
        <f>-NPV('Life Cycle Cost Evaluation'!$M$1,AV85:AV$100)/(1+'Life Cycle Cost Evaluation'!$M$1)^($B84-'Life Cycle Cost Evaluation'!$M$4)</f>
        <v>0</v>
      </c>
      <c r="AW169" s="208">
        <f>-NPV('Life Cycle Cost Evaluation'!$M$1,AW85:AW$100)/(1+'Life Cycle Cost Evaluation'!$M$1)^($B84-'Life Cycle Cost Evaluation'!$M$4)</f>
        <v>0</v>
      </c>
      <c r="AX169" s="208">
        <f>-NPV('Life Cycle Cost Evaluation'!$M$1,AX85:AX$100)/(1+'Life Cycle Cost Evaluation'!$M$1)^($B84-'Life Cycle Cost Evaluation'!$M$4)</f>
        <v>0</v>
      </c>
      <c r="AY169" s="208">
        <f>-NPV('Life Cycle Cost Evaluation'!$M$1,AY85:AY$100)/(1+'Life Cycle Cost Evaluation'!$M$1)^($B84-'Life Cycle Cost Evaluation'!$M$4)</f>
        <v>0</v>
      </c>
      <c r="AZ169" s="208">
        <f>-NPV('Life Cycle Cost Evaluation'!$M$1,AZ85:AZ$100)/(1+'Life Cycle Cost Evaluation'!$M$1)^($B84-'Life Cycle Cost Evaluation'!$M$4)</f>
        <v>0</v>
      </c>
      <c r="BA169" s="208">
        <f>-NPV('Life Cycle Cost Evaluation'!$M$1,BA85:BA$100)/(1+'Life Cycle Cost Evaluation'!$M$1)^($B84-'Life Cycle Cost Evaluation'!$M$4)</f>
        <v>0</v>
      </c>
      <c r="BB169" s="208">
        <f>-NPV('Life Cycle Cost Evaluation'!$M$1,BB85:BB$100)/(1+'Life Cycle Cost Evaluation'!$M$1)^($B84-'Life Cycle Cost Evaluation'!$M$4)</f>
        <v>0</v>
      </c>
      <c r="BC169" s="208">
        <f>-NPV('Life Cycle Cost Evaluation'!$M$1,BC85:BC$100)/(1+'Life Cycle Cost Evaluation'!$M$1)^($B84-'Life Cycle Cost Evaluation'!$M$4)</f>
        <v>0</v>
      </c>
      <c r="BD169" s="208">
        <f>-NPV('Life Cycle Cost Evaluation'!$M$1,BD85:BD$100)/(1+'Life Cycle Cost Evaluation'!$M$1)^($B84-'Life Cycle Cost Evaluation'!$M$4)</f>
        <v>0</v>
      </c>
      <c r="BE169" s="208">
        <f>-NPV('Life Cycle Cost Evaluation'!$M$1,BE85:BE$100)/(1+'Life Cycle Cost Evaluation'!$M$1)^($B84-'Life Cycle Cost Evaluation'!$M$4)</f>
        <v>0</v>
      </c>
      <c r="BF169" s="208">
        <f>-NPV('Life Cycle Cost Evaluation'!$M$1,BF85:BF$100)/(1+'Life Cycle Cost Evaluation'!$M$1)^($B84-'Life Cycle Cost Evaluation'!$M$4)</f>
        <v>0</v>
      </c>
      <c r="BG169" s="208">
        <f>-NPV('Life Cycle Cost Evaluation'!$M$1,BG85:BG$100)/(1+'Life Cycle Cost Evaluation'!$M$1)^($B84-'Life Cycle Cost Evaluation'!$M$4)</f>
        <v>0</v>
      </c>
      <c r="BH169" s="208">
        <f>-NPV('Life Cycle Cost Evaluation'!$M$1,BH85:BH$100)/(1+'Life Cycle Cost Evaluation'!$M$1)^($B84-'Life Cycle Cost Evaluation'!$M$4)</f>
        <v>0</v>
      </c>
      <c r="BI169" s="208">
        <f>-NPV('Life Cycle Cost Evaluation'!$M$1,BI85:BI$100)/(1+'Life Cycle Cost Evaluation'!$M$1)^($B84-'Life Cycle Cost Evaluation'!$M$4)</f>
        <v>0</v>
      </c>
      <c r="BJ169" s="208">
        <f>-NPV('Life Cycle Cost Evaluation'!$M$1,BJ85:BJ$100)/(1+'Life Cycle Cost Evaluation'!$M$1)^($B84-'Life Cycle Cost Evaluation'!$M$4)</f>
        <v>0</v>
      </c>
      <c r="BK169" s="208">
        <f>-NPV('Life Cycle Cost Evaluation'!$M$1,BK85:BK$100)/(1+'Life Cycle Cost Evaluation'!$M$1)^($B84-'Life Cycle Cost Evaluation'!$M$4)</f>
        <v>0</v>
      </c>
      <c r="BL169" s="208">
        <f>-NPV('Life Cycle Cost Evaluation'!$M$1,BL85:BL$100)/(1+'Life Cycle Cost Evaluation'!$M$1)^($B84-'Life Cycle Cost Evaluation'!$M$4)</f>
        <v>0</v>
      </c>
      <c r="BM169" s="208">
        <f>-NPV('Life Cycle Cost Evaluation'!$M$1,BM85:BM$100)/(1+'Life Cycle Cost Evaluation'!$M$1)^($B84-'Life Cycle Cost Evaluation'!$M$4)</f>
        <v>0</v>
      </c>
      <c r="BN169" s="208">
        <f>-NPV('Life Cycle Cost Evaluation'!$M$1,BN85:BN$100)/(1+'Life Cycle Cost Evaluation'!$M$1)^($B84-'Life Cycle Cost Evaluation'!$M$4)</f>
        <v>0</v>
      </c>
      <c r="BO169" s="208">
        <f>-NPV('Life Cycle Cost Evaluation'!$M$1,BO85:BO$100)/(1+'Life Cycle Cost Evaluation'!$M$1)^($B84-'Life Cycle Cost Evaluation'!$M$4)</f>
        <v>0</v>
      </c>
      <c r="BP169" s="208">
        <f>-NPV('Life Cycle Cost Evaluation'!$M$1,BP85:BP$100)/(1+'Life Cycle Cost Evaluation'!$M$1)^($B84-'Life Cycle Cost Evaluation'!$M$4)</f>
        <v>0</v>
      </c>
      <c r="BQ169" s="208">
        <f>-NPV('Life Cycle Cost Evaluation'!$M$1,BQ85:BQ$100)/(1+'Life Cycle Cost Evaluation'!$M$1)^($B84-'Life Cycle Cost Evaluation'!$M$4)</f>
        <v>0</v>
      </c>
      <c r="BR169" s="208">
        <f>-NPV('Life Cycle Cost Evaluation'!$M$1,BR85:BR$100)/(1+'Life Cycle Cost Evaluation'!$M$1)^($B84-'Life Cycle Cost Evaluation'!$M$4)</f>
        <v>0</v>
      </c>
      <c r="BS169" s="208">
        <f>-NPV('Life Cycle Cost Evaluation'!$M$1,BS85:BS$100)/(1+'Life Cycle Cost Evaluation'!$M$1)^($B84-'Life Cycle Cost Evaluation'!$M$4)</f>
        <v>0</v>
      </c>
      <c r="BT169" s="208">
        <f>-NPV('Life Cycle Cost Evaluation'!$M$1,BT85:BT$100)/(1+'Life Cycle Cost Evaluation'!$M$1)^($B84-'Life Cycle Cost Evaluation'!$M$4)</f>
        <v>0</v>
      </c>
      <c r="BU169" s="208">
        <f>-NPV('Life Cycle Cost Evaluation'!$M$1,BU85:BU$100)/(1+'Life Cycle Cost Evaluation'!$M$1)^($B84-'Life Cycle Cost Evaluation'!$M$4)</f>
        <v>0</v>
      </c>
      <c r="BV169" s="208">
        <f>-NPV('Life Cycle Cost Evaluation'!$M$1,BV85:BV$100)/(1+'Life Cycle Cost Evaluation'!$M$1)^($B84-'Life Cycle Cost Evaluation'!$M$4)</f>
        <v>0</v>
      </c>
      <c r="BW169" s="208">
        <f>-NPV('Life Cycle Cost Evaluation'!$M$1,BW85:BW$100)/(1+'Life Cycle Cost Evaluation'!$M$1)^($B84-'Life Cycle Cost Evaluation'!$M$4)</f>
        <v>0</v>
      </c>
      <c r="BX169" s="208">
        <f>-NPV('Life Cycle Cost Evaluation'!$M$1,BX85:BX$100)/(1+'Life Cycle Cost Evaluation'!$M$1)^($B84-'Life Cycle Cost Evaluation'!$M$4)</f>
        <v>0</v>
      </c>
      <c r="BY169" s="208">
        <f>-NPV('Life Cycle Cost Evaluation'!$M$1,BY85:BY$100)/(1+'Life Cycle Cost Evaluation'!$M$1)^($B84-'Life Cycle Cost Evaluation'!$M$4)</f>
        <v>0</v>
      </c>
      <c r="BZ169" s="208">
        <f>-NPV('Life Cycle Cost Evaluation'!$M$1,BZ85:BZ$100)/(1+'Life Cycle Cost Evaluation'!$M$1)^($B84-'Life Cycle Cost Evaluation'!$M$4)</f>
        <v>0</v>
      </c>
      <c r="CA169" s="208">
        <f>-NPV('Life Cycle Cost Evaluation'!$M$1,CA85:CA$100)/(1+'Life Cycle Cost Evaluation'!$M$1)^($B84-'Life Cycle Cost Evaluation'!$M$4)</f>
        <v>0</v>
      </c>
      <c r="CB169" s="208">
        <f>-NPV('Life Cycle Cost Evaluation'!$M$1,CB85:CB$100)/(1+'Life Cycle Cost Evaluation'!$M$1)^($B84-'Life Cycle Cost Evaluation'!$M$4)</f>
        <v>0</v>
      </c>
      <c r="CC169" s="208">
        <f>-NPV('Life Cycle Cost Evaluation'!$M$1,CC85:CC$100)/(1+'Life Cycle Cost Evaluation'!$M$1)^($B84-'Life Cycle Cost Evaluation'!$M$4)</f>
        <v>0</v>
      </c>
      <c r="CD169" s="208">
        <f>-NPV('Life Cycle Cost Evaluation'!$M$1,CD85:CD$100)/(1+'Life Cycle Cost Evaluation'!$M$1)^($B84-'Life Cycle Cost Evaluation'!$M$4)</f>
        <v>0</v>
      </c>
      <c r="CE169" s="208">
        <f>-NPV('Life Cycle Cost Evaluation'!$M$1,CE85:CE$100)/(1+'Life Cycle Cost Evaluation'!$M$1)^($B84-'Life Cycle Cost Evaluation'!$M$4)</f>
        <v>0</v>
      </c>
      <c r="CF169" s="208">
        <f>-NPV('Life Cycle Cost Evaluation'!$M$1,CF85:CF$100)/(1+'Life Cycle Cost Evaluation'!$M$1)^($B84-'Life Cycle Cost Evaluation'!$M$4)</f>
        <v>0</v>
      </c>
      <c r="CG169" s="208">
        <f>SUM(D169:BP169)</f>
        <v>0</v>
      </c>
    </row>
    <row r="170" spans="2:85" x14ac:dyDescent="0.2">
      <c r="B170" s="86">
        <f t="shared" ref="B170:B185" si="126">B85</f>
        <v>2092</v>
      </c>
      <c r="C170" s="208"/>
      <c r="D170" s="208">
        <f>-NPV('Life Cycle Cost Evaluation'!$M$1,D86:D$100)/(1+'Life Cycle Cost Evaluation'!$M$1)^($B85-'Life Cycle Cost Evaluation'!$M$4)</f>
        <v>0</v>
      </c>
      <c r="E170" s="208">
        <f>-NPV('Life Cycle Cost Evaluation'!$M$1,E86:E$100)/(1+'Life Cycle Cost Evaluation'!$M$1)^($B85-'Life Cycle Cost Evaluation'!$M$4)</f>
        <v>0</v>
      </c>
      <c r="F170" s="208">
        <f>-NPV('Life Cycle Cost Evaluation'!$M$1,F86:F$100)/(1+'Life Cycle Cost Evaluation'!$M$1)^($B85-'Life Cycle Cost Evaluation'!$M$4)</f>
        <v>0</v>
      </c>
      <c r="G170" s="208">
        <f>-NPV('Life Cycle Cost Evaluation'!$M$1,G86:G$100)/(1+'Life Cycle Cost Evaluation'!$M$1)^($B85-'Life Cycle Cost Evaluation'!$M$4)</f>
        <v>0</v>
      </c>
      <c r="H170" s="208">
        <f>-NPV('Life Cycle Cost Evaluation'!$M$1,H86:H$100)/(1+'Life Cycle Cost Evaluation'!$M$1)^($B85-'Life Cycle Cost Evaluation'!$M$4)</f>
        <v>0</v>
      </c>
      <c r="I170" s="208">
        <f>-NPV('Life Cycle Cost Evaluation'!$M$1,I86:I$100)/(1+'Life Cycle Cost Evaluation'!$M$1)^($B85-'Life Cycle Cost Evaluation'!$M$4)</f>
        <v>0</v>
      </c>
      <c r="J170" s="208">
        <f>-NPV('Life Cycle Cost Evaluation'!$M$1,J86:J$100)/(1+'Life Cycle Cost Evaluation'!$M$1)^($B85-'Life Cycle Cost Evaluation'!$M$4)</f>
        <v>0</v>
      </c>
      <c r="K170" s="208">
        <f>-NPV('Life Cycle Cost Evaluation'!$M$1,K86:K$100)/(1+'Life Cycle Cost Evaluation'!$M$1)^($B85-'Life Cycle Cost Evaluation'!$M$4)</f>
        <v>0</v>
      </c>
      <c r="L170" s="208">
        <f>-NPV('Life Cycle Cost Evaluation'!$M$1,L86:L$100)/(1+'Life Cycle Cost Evaluation'!$M$1)^($B85-'Life Cycle Cost Evaluation'!$M$4)</f>
        <v>0</v>
      </c>
      <c r="M170" s="208">
        <f>-NPV('Life Cycle Cost Evaluation'!$M$1,M86:M$100)/(1+'Life Cycle Cost Evaluation'!$M$1)^($B85-'Life Cycle Cost Evaluation'!$M$4)</f>
        <v>0</v>
      </c>
      <c r="N170" s="208">
        <f>-NPV('Life Cycle Cost Evaluation'!$M$1,N86:N$100)/(1+'Life Cycle Cost Evaluation'!$M$1)^($B85-'Life Cycle Cost Evaluation'!$M$4)</f>
        <v>0</v>
      </c>
      <c r="O170" s="208">
        <f>-NPV('Life Cycle Cost Evaluation'!$M$1,O86:O$100)/(1+'Life Cycle Cost Evaluation'!$M$1)^($B85-'Life Cycle Cost Evaluation'!$M$4)</f>
        <v>0</v>
      </c>
      <c r="P170" s="208">
        <f>-NPV('Life Cycle Cost Evaluation'!$M$1,P86:P$100)/(1+'Life Cycle Cost Evaluation'!$M$1)^($B85-'Life Cycle Cost Evaluation'!$M$4)</f>
        <v>0</v>
      </c>
      <c r="Q170" s="208">
        <f>-NPV('Life Cycle Cost Evaluation'!$M$1,Q86:Q$100)/(1+'Life Cycle Cost Evaluation'!$M$1)^($B85-'Life Cycle Cost Evaluation'!$M$4)</f>
        <v>0</v>
      </c>
      <c r="R170" s="208">
        <f>-NPV('Life Cycle Cost Evaluation'!$M$1,R86:R$100)/(1+'Life Cycle Cost Evaluation'!$M$1)^($B85-'Life Cycle Cost Evaluation'!$M$4)</f>
        <v>0</v>
      </c>
      <c r="S170" s="208">
        <f>-NPV('Life Cycle Cost Evaluation'!$M$1,S86:S$100)/(1+'Life Cycle Cost Evaluation'!$M$1)^($B85-'Life Cycle Cost Evaluation'!$M$4)</f>
        <v>0</v>
      </c>
      <c r="T170" s="208">
        <f>-NPV('Life Cycle Cost Evaluation'!$M$1,T86:T$100)/(1+'Life Cycle Cost Evaluation'!$M$1)^($B85-'Life Cycle Cost Evaluation'!$M$4)</f>
        <v>0</v>
      </c>
      <c r="U170" s="208">
        <f>-NPV('Life Cycle Cost Evaluation'!$M$1,U86:U$100)/(1+'Life Cycle Cost Evaluation'!$M$1)^($B85-'Life Cycle Cost Evaluation'!$M$4)</f>
        <v>0</v>
      </c>
      <c r="V170" s="208">
        <f>-NPV('Life Cycle Cost Evaluation'!$M$1,V86:V$100)/(1+'Life Cycle Cost Evaluation'!$M$1)^($B85-'Life Cycle Cost Evaluation'!$M$4)</f>
        <v>0</v>
      </c>
      <c r="W170" s="208">
        <f>-NPV('Life Cycle Cost Evaluation'!$M$1,W86:W$100)/(1+'Life Cycle Cost Evaluation'!$M$1)^($B85-'Life Cycle Cost Evaluation'!$M$4)</f>
        <v>0</v>
      </c>
      <c r="X170" s="208">
        <f>-NPV('Life Cycle Cost Evaluation'!$M$1,X86:X$100)/(1+'Life Cycle Cost Evaluation'!$M$1)^($B85-'Life Cycle Cost Evaluation'!$M$4)</f>
        <v>0</v>
      </c>
      <c r="Y170" s="208">
        <f>-NPV('Life Cycle Cost Evaluation'!$M$1,Y86:Y$100)/(1+'Life Cycle Cost Evaluation'!$M$1)^($B85-'Life Cycle Cost Evaluation'!$M$4)</f>
        <v>0</v>
      </c>
      <c r="Z170" s="208">
        <f>-NPV('Life Cycle Cost Evaluation'!$M$1,Z86:Z$100)/(1+'Life Cycle Cost Evaluation'!$M$1)^($B85-'Life Cycle Cost Evaluation'!$M$4)</f>
        <v>0</v>
      </c>
      <c r="AA170" s="208">
        <f>-NPV('Life Cycle Cost Evaluation'!$M$1,AA86:AA$100)/(1+'Life Cycle Cost Evaluation'!$M$1)^($B85-'Life Cycle Cost Evaluation'!$M$4)</f>
        <v>0</v>
      </c>
      <c r="AB170" s="208">
        <f>-NPV('Life Cycle Cost Evaluation'!$M$1,AB86:AB$100)/(1+'Life Cycle Cost Evaluation'!$M$1)^($B85-'Life Cycle Cost Evaluation'!$M$4)</f>
        <v>0</v>
      </c>
      <c r="AC170" s="208">
        <f>-NPV('Life Cycle Cost Evaluation'!$M$1,AC86:AC$100)/(1+'Life Cycle Cost Evaluation'!$M$1)^($B85-'Life Cycle Cost Evaluation'!$M$4)</f>
        <v>0</v>
      </c>
      <c r="AD170" s="208">
        <f>-NPV('Life Cycle Cost Evaluation'!$M$1,AD86:AD$100)/(1+'Life Cycle Cost Evaluation'!$M$1)^($B85-'Life Cycle Cost Evaluation'!$M$4)</f>
        <v>0</v>
      </c>
      <c r="AE170" s="208">
        <f>-NPV('Life Cycle Cost Evaluation'!$M$1,AE86:AE$100)/(1+'Life Cycle Cost Evaluation'!$M$1)^($B85-'Life Cycle Cost Evaluation'!$M$4)</f>
        <v>0</v>
      </c>
      <c r="AF170" s="208">
        <f>-NPV('Life Cycle Cost Evaluation'!$M$1,AF86:AF$100)/(1+'Life Cycle Cost Evaluation'!$M$1)^($B85-'Life Cycle Cost Evaluation'!$M$4)</f>
        <v>0</v>
      </c>
      <c r="AG170" s="208">
        <f>-NPV('Life Cycle Cost Evaluation'!$M$1,AG86:AG$100)/(1+'Life Cycle Cost Evaluation'!$M$1)^($B85-'Life Cycle Cost Evaluation'!$M$4)</f>
        <v>0</v>
      </c>
      <c r="AH170" s="208">
        <f>-NPV('Life Cycle Cost Evaluation'!$M$1,AH86:AH$100)/(1+'Life Cycle Cost Evaluation'!$M$1)^($B85-'Life Cycle Cost Evaluation'!$M$4)</f>
        <v>0</v>
      </c>
      <c r="AI170" s="208">
        <f>-NPV('Life Cycle Cost Evaluation'!$M$1,AI86:AI$100)/(1+'Life Cycle Cost Evaluation'!$M$1)^($B85-'Life Cycle Cost Evaluation'!$M$4)</f>
        <v>0</v>
      </c>
      <c r="AJ170" s="208">
        <f>-NPV('Life Cycle Cost Evaluation'!$M$1,AJ86:AJ$100)/(1+'Life Cycle Cost Evaluation'!$M$1)^($B85-'Life Cycle Cost Evaluation'!$M$4)</f>
        <v>0</v>
      </c>
      <c r="AK170" s="208">
        <f>-NPV('Life Cycle Cost Evaluation'!$M$1,AK86:AK$100)/(1+'Life Cycle Cost Evaluation'!$M$1)^($B85-'Life Cycle Cost Evaluation'!$M$4)</f>
        <v>0</v>
      </c>
      <c r="AL170" s="208">
        <f>-NPV('Life Cycle Cost Evaluation'!$M$1,AL86:AL$100)/(1+'Life Cycle Cost Evaluation'!$M$1)^($B85-'Life Cycle Cost Evaluation'!$M$4)</f>
        <v>0</v>
      </c>
      <c r="AM170" s="208">
        <f>-NPV('Life Cycle Cost Evaluation'!$M$1,AM86:AM$100)/(1+'Life Cycle Cost Evaluation'!$M$1)^($B85-'Life Cycle Cost Evaluation'!$M$4)</f>
        <v>0</v>
      </c>
      <c r="AN170" s="208">
        <f>-NPV('Life Cycle Cost Evaluation'!$M$1,AN86:AN$100)/(1+'Life Cycle Cost Evaluation'!$M$1)^($B85-'Life Cycle Cost Evaluation'!$M$4)</f>
        <v>0</v>
      </c>
      <c r="AO170" s="208">
        <f>-NPV('Life Cycle Cost Evaluation'!$M$1,AO86:AO$100)/(1+'Life Cycle Cost Evaluation'!$M$1)^($B85-'Life Cycle Cost Evaluation'!$M$4)</f>
        <v>0</v>
      </c>
      <c r="AP170" s="208">
        <f>-NPV('Life Cycle Cost Evaluation'!$M$1,AP86:AP$100)/(1+'Life Cycle Cost Evaluation'!$M$1)^($B85-'Life Cycle Cost Evaluation'!$M$4)</f>
        <v>0</v>
      </c>
      <c r="AQ170" s="208">
        <f>-NPV('Life Cycle Cost Evaluation'!$M$1,AQ86:AQ$100)/(1+'Life Cycle Cost Evaluation'!$M$1)^($B85-'Life Cycle Cost Evaluation'!$M$4)</f>
        <v>0</v>
      </c>
      <c r="AR170" s="208">
        <f>-NPV('Life Cycle Cost Evaluation'!$M$1,AR86:AR$100)/(1+'Life Cycle Cost Evaluation'!$M$1)^($B85-'Life Cycle Cost Evaluation'!$M$4)</f>
        <v>0</v>
      </c>
      <c r="AS170" s="208">
        <f>-NPV('Life Cycle Cost Evaluation'!$M$1,AS86:AS$100)/(1+'Life Cycle Cost Evaluation'!$M$1)^($B85-'Life Cycle Cost Evaluation'!$M$4)</f>
        <v>0</v>
      </c>
      <c r="AT170" s="208">
        <f>-NPV('Life Cycle Cost Evaluation'!$M$1,AT86:AT$100)/(1+'Life Cycle Cost Evaluation'!$M$1)^($B85-'Life Cycle Cost Evaluation'!$M$4)</f>
        <v>0</v>
      </c>
      <c r="AU170" s="208">
        <f>-NPV('Life Cycle Cost Evaluation'!$M$1,AU86:AU$100)/(1+'Life Cycle Cost Evaluation'!$M$1)^($B85-'Life Cycle Cost Evaluation'!$M$4)</f>
        <v>0</v>
      </c>
      <c r="AV170" s="208">
        <f>-NPV('Life Cycle Cost Evaluation'!$M$1,AV86:AV$100)/(1+'Life Cycle Cost Evaluation'!$M$1)^($B85-'Life Cycle Cost Evaluation'!$M$4)</f>
        <v>0</v>
      </c>
      <c r="AW170" s="208">
        <f>-NPV('Life Cycle Cost Evaluation'!$M$1,AW86:AW$100)/(1+'Life Cycle Cost Evaluation'!$M$1)^($B85-'Life Cycle Cost Evaluation'!$M$4)</f>
        <v>0</v>
      </c>
      <c r="AX170" s="208">
        <f>-NPV('Life Cycle Cost Evaluation'!$M$1,AX86:AX$100)/(1+'Life Cycle Cost Evaluation'!$M$1)^($B85-'Life Cycle Cost Evaluation'!$M$4)</f>
        <v>0</v>
      </c>
      <c r="AY170" s="208">
        <f>-NPV('Life Cycle Cost Evaluation'!$M$1,AY86:AY$100)/(1+'Life Cycle Cost Evaluation'!$M$1)^($B85-'Life Cycle Cost Evaluation'!$M$4)</f>
        <v>0</v>
      </c>
      <c r="AZ170" s="208">
        <f>-NPV('Life Cycle Cost Evaluation'!$M$1,AZ86:AZ$100)/(1+'Life Cycle Cost Evaluation'!$M$1)^($B85-'Life Cycle Cost Evaluation'!$M$4)</f>
        <v>0</v>
      </c>
      <c r="BA170" s="208">
        <f>-NPV('Life Cycle Cost Evaluation'!$M$1,BA86:BA$100)/(1+'Life Cycle Cost Evaluation'!$M$1)^($B85-'Life Cycle Cost Evaluation'!$M$4)</f>
        <v>0</v>
      </c>
      <c r="BB170" s="208">
        <f>-NPV('Life Cycle Cost Evaluation'!$M$1,BB86:BB$100)/(1+'Life Cycle Cost Evaluation'!$M$1)^($B85-'Life Cycle Cost Evaluation'!$M$4)</f>
        <v>0</v>
      </c>
      <c r="BC170" s="208">
        <f>-NPV('Life Cycle Cost Evaluation'!$M$1,BC86:BC$100)/(1+'Life Cycle Cost Evaluation'!$M$1)^($B85-'Life Cycle Cost Evaluation'!$M$4)</f>
        <v>0</v>
      </c>
      <c r="BD170" s="208">
        <f>-NPV('Life Cycle Cost Evaluation'!$M$1,BD86:BD$100)/(1+'Life Cycle Cost Evaluation'!$M$1)^($B85-'Life Cycle Cost Evaluation'!$M$4)</f>
        <v>0</v>
      </c>
      <c r="BE170" s="208">
        <f>-NPV('Life Cycle Cost Evaluation'!$M$1,BE86:BE$100)/(1+'Life Cycle Cost Evaluation'!$M$1)^($B85-'Life Cycle Cost Evaluation'!$M$4)</f>
        <v>0</v>
      </c>
      <c r="BF170" s="208">
        <f>-NPV('Life Cycle Cost Evaluation'!$M$1,BF86:BF$100)/(1+'Life Cycle Cost Evaluation'!$M$1)^($B85-'Life Cycle Cost Evaluation'!$M$4)</f>
        <v>0</v>
      </c>
      <c r="BG170" s="208">
        <f>-NPV('Life Cycle Cost Evaluation'!$M$1,BG86:BG$100)/(1+'Life Cycle Cost Evaluation'!$M$1)^($B85-'Life Cycle Cost Evaluation'!$M$4)</f>
        <v>0</v>
      </c>
      <c r="BH170" s="208">
        <f>-NPV('Life Cycle Cost Evaluation'!$M$1,BH86:BH$100)/(1+'Life Cycle Cost Evaluation'!$M$1)^($B85-'Life Cycle Cost Evaluation'!$M$4)</f>
        <v>0</v>
      </c>
      <c r="BI170" s="208">
        <f>-NPV('Life Cycle Cost Evaluation'!$M$1,BI86:BI$100)/(1+'Life Cycle Cost Evaluation'!$M$1)^($B85-'Life Cycle Cost Evaluation'!$M$4)</f>
        <v>0</v>
      </c>
      <c r="BJ170" s="208">
        <f>-NPV('Life Cycle Cost Evaluation'!$M$1,BJ86:BJ$100)/(1+'Life Cycle Cost Evaluation'!$M$1)^($B85-'Life Cycle Cost Evaluation'!$M$4)</f>
        <v>0</v>
      </c>
      <c r="BK170" s="208">
        <f>-NPV('Life Cycle Cost Evaluation'!$M$1,BK86:BK$100)/(1+'Life Cycle Cost Evaluation'!$M$1)^($B85-'Life Cycle Cost Evaluation'!$M$4)</f>
        <v>0</v>
      </c>
      <c r="BL170" s="208">
        <f>-NPV('Life Cycle Cost Evaluation'!$M$1,BL86:BL$100)/(1+'Life Cycle Cost Evaluation'!$M$1)^($B85-'Life Cycle Cost Evaluation'!$M$4)</f>
        <v>0</v>
      </c>
      <c r="BM170" s="208">
        <f>-NPV('Life Cycle Cost Evaluation'!$M$1,BM86:BM$100)/(1+'Life Cycle Cost Evaluation'!$M$1)^($B85-'Life Cycle Cost Evaluation'!$M$4)</f>
        <v>0</v>
      </c>
      <c r="BN170" s="208">
        <f>-NPV('Life Cycle Cost Evaluation'!$M$1,BN86:BN$100)/(1+'Life Cycle Cost Evaluation'!$M$1)^($B85-'Life Cycle Cost Evaluation'!$M$4)</f>
        <v>0</v>
      </c>
      <c r="BO170" s="208">
        <f>-NPV('Life Cycle Cost Evaluation'!$M$1,BO86:BO$100)/(1+'Life Cycle Cost Evaluation'!$M$1)^($B85-'Life Cycle Cost Evaluation'!$M$4)</f>
        <v>0</v>
      </c>
      <c r="BP170" s="208">
        <f>-NPV('Life Cycle Cost Evaluation'!$M$1,BP86:BP$100)/(1+'Life Cycle Cost Evaluation'!$M$1)^($B85-'Life Cycle Cost Evaluation'!$M$4)</f>
        <v>0</v>
      </c>
      <c r="BQ170" s="208">
        <f>-NPV('Life Cycle Cost Evaluation'!$M$1,BQ86:BQ$100)/(1+'Life Cycle Cost Evaluation'!$M$1)^($B85-'Life Cycle Cost Evaluation'!$M$4)</f>
        <v>0</v>
      </c>
      <c r="BR170" s="208">
        <f>-NPV('Life Cycle Cost Evaluation'!$M$1,BR86:BR$100)/(1+'Life Cycle Cost Evaluation'!$M$1)^($B85-'Life Cycle Cost Evaluation'!$M$4)</f>
        <v>0</v>
      </c>
      <c r="BS170" s="208">
        <f>-NPV('Life Cycle Cost Evaluation'!$M$1,BS86:BS$100)/(1+'Life Cycle Cost Evaluation'!$M$1)^($B85-'Life Cycle Cost Evaluation'!$M$4)</f>
        <v>0</v>
      </c>
      <c r="BT170" s="208">
        <f>-NPV('Life Cycle Cost Evaluation'!$M$1,BT86:BT$100)/(1+'Life Cycle Cost Evaluation'!$M$1)^($B85-'Life Cycle Cost Evaluation'!$M$4)</f>
        <v>0</v>
      </c>
      <c r="BU170" s="208">
        <f>-NPV('Life Cycle Cost Evaluation'!$M$1,BU86:BU$100)/(1+'Life Cycle Cost Evaluation'!$M$1)^($B85-'Life Cycle Cost Evaluation'!$M$4)</f>
        <v>0</v>
      </c>
      <c r="BV170" s="208">
        <f>-NPV('Life Cycle Cost Evaluation'!$M$1,BV86:BV$100)/(1+'Life Cycle Cost Evaluation'!$M$1)^($B85-'Life Cycle Cost Evaluation'!$M$4)</f>
        <v>0</v>
      </c>
      <c r="BW170" s="208">
        <f>-NPV('Life Cycle Cost Evaluation'!$M$1,BW86:BW$100)/(1+'Life Cycle Cost Evaluation'!$M$1)^($B85-'Life Cycle Cost Evaluation'!$M$4)</f>
        <v>0</v>
      </c>
      <c r="BX170" s="208">
        <f>-NPV('Life Cycle Cost Evaluation'!$M$1,BX86:BX$100)/(1+'Life Cycle Cost Evaluation'!$M$1)^($B85-'Life Cycle Cost Evaluation'!$M$4)</f>
        <v>0</v>
      </c>
      <c r="BY170" s="208">
        <f>-NPV('Life Cycle Cost Evaluation'!$M$1,BY86:BY$100)/(1+'Life Cycle Cost Evaluation'!$M$1)^($B85-'Life Cycle Cost Evaluation'!$M$4)</f>
        <v>0</v>
      </c>
      <c r="BZ170" s="208">
        <f>-NPV('Life Cycle Cost Evaluation'!$M$1,BZ86:BZ$100)/(1+'Life Cycle Cost Evaluation'!$M$1)^($B85-'Life Cycle Cost Evaluation'!$M$4)</f>
        <v>0</v>
      </c>
      <c r="CA170" s="208">
        <f>-NPV('Life Cycle Cost Evaluation'!$M$1,CA86:CA$100)/(1+'Life Cycle Cost Evaluation'!$M$1)^($B85-'Life Cycle Cost Evaluation'!$M$4)</f>
        <v>0</v>
      </c>
      <c r="CB170" s="208">
        <f>-NPV('Life Cycle Cost Evaluation'!$M$1,CB86:CB$100)/(1+'Life Cycle Cost Evaluation'!$M$1)^($B85-'Life Cycle Cost Evaluation'!$M$4)</f>
        <v>0</v>
      </c>
      <c r="CC170" s="208">
        <f>-NPV('Life Cycle Cost Evaluation'!$M$1,CC86:CC$100)/(1+'Life Cycle Cost Evaluation'!$M$1)^($B85-'Life Cycle Cost Evaluation'!$M$4)</f>
        <v>0</v>
      </c>
      <c r="CD170" s="208">
        <f>-NPV('Life Cycle Cost Evaluation'!$M$1,CD86:CD$100)/(1+'Life Cycle Cost Evaluation'!$M$1)^($B85-'Life Cycle Cost Evaluation'!$M$4)</f>
        <v>0</v>
      </c>
      <c r="CE170" s="208">
        <f>-NPV('Life Cycle Cost Evaluation'!$M$1,CE86:CE$100)/(1+'Life Cycle Cost Evaluation'!$M$1)^($B85-'Life Cycle Cost Evaluation'!$M$4)</f>
        <v>0</v>
      </c>
      <c r="CF170" s="208">
        <f>-NPV('Life Cycle Cost Evaluation'!$M$1,CF86:CF$100)/(1+'Life Cycle Cost Evaluation'!$M$1)^($B85-'Life Cycle Cost Evaluation'!$M$4)</f>
        <v>0</v>
      </c>
      <c r="CG170" s="208">
        <f>SUM(D170:BQ170)</f>
        <v>0</v>
      </c>
    </row>
    <row r="171" spans="2:85" x14ac:dyDescent="0.2">
      <c r="B171" s="86">
        <f t="shared" si="126"/>
        <v>2093</v>
      </c>
      <c r="C171" s="208"/>
      <c r="D171" s="208">
        <f>-NPV('Life Cycle Cost Evaluation'!$M$1,D87:D$100)/(1+'Life Cycle Cost Evaluation'!$M$1)^($B86-'Life Cycle Cost Evaluation'!$M$4)</f>
        <v>0</v>
      </c>
      <c r="E171" s="208">
        <f>-NPV('Life Cycle Cost Evaluation'!$M$1,E87:E$100)/(1+'Life Cycle Cost Evaluation'!$M$1)^($B86-'Life Cycle Cost Evaluation'!$M$4)</f>
        <v>0</v>
      </c>
      <c r="F171" s="208">
        <f>-NPV('Life Cycle Cost Evaluation'!$M$1,F87:F$100)/(1+'Life Cycle Cost Evaluation'!$M$1)^($B86-'Life Cycle Cost Evaluation'!$M$4)</f>
        <v>0</v>
      </c>
      <c r="G171" s="208">
        <f>-NPV('Life Cycle Cost Evaluation'!$M$1,G87:G$100)/(1+'Life Cycle Cost Evaluation'!$M$1)^($B86-'Life Cycle Cost Evaluation'!$M$4)</f>
        <v>0</v>
      </c>
      <c r="H171" s="208">
        <f>-NPV('Life Cycle Cost Evaluation'!$M$1,H87:H$100)/(1+'Life Cycle Cost Evaluation'!$M$1)^($B86-'Life Cycle Cost Evaluation'!$M$4)</f>
        <v>0</v>
      </c>
      <c r="I171" s="208">
        <f>-NPV('Life Cycle Cost Evaluation'!$M$1,I87:I$100)/(1+'Life Cycle Cost Evaluation'!$M$1)^($B86-'Life Cycle Cost Evaluation'!$M$4)</f>
        <v>0</v>
      </c>
      <c r="J171" s="208">
        <f>-NPV('Life Cycle Cost Evaluation'!$M$1,J87:J$100)/(1+'Life Cycle Cost Evaluation'!$M$1)^($B86-'Life Cycle Cost Evaluation'!$M$4)</f>
        <v>0</v>
      </c>
      <c r="K171" s="208">
        <f>-NPV('Life Cycle Cost Evaluation'!$M$1,K87:K$100)/(1+'Life Cycle Cost Evaluation'!$M$1)^($B86-'Life Cycle Cost Evaluation'!$M$4)</f>
        <v>0</v>
      </c>
      <c r="L171" s="208">
        <f>-NPV('Life Cycle Cost Evaluation'!$M$1,L87:L$100)/(1+'Life Cycle Cost Evaluation'!$M$1)^($B86-'Life Cycle Cost Evaluation'!$M$4)</f>
        <v>0</v>
      </c>
      <c r="M171" s="208">
        <f>-NPV('Life Cycle Cost Evaluation'!$M$1,M87:M$100)/(1+'Life Cycle Cost Evaluation'!$M$1)^($B86-'Life Cycle Cost Evaluation'!$M$4)</f>
        <v>0</v>
      </c>
      <c r="N171" s="208">
        <f>-NPV('Life Cycle Cost Evaluation'!$M$1,N87:N$100)/(1+'Life Cycle Cost Evaluation'!$M$1)^($B86-'Life Cycle Cost Evaluation'!$M$4)</f>
        <v>0</v>
      </c>
      <c r="O171" s="208">
        <f>-NPV('Life Cycle Cost Evaluation'!$M$1,O87:O$100)/(1+'Life Cycle Cost Evaluation'!$M$1)^($B86-'Life Cycle Cost Evaluation'!$M$4)</f>
        <v>0</v>
      </c>
      <c r="P171" s="208">
        <f>-NPV('Life Cycle Cost Evaluation'!$M$1,P87:P$100)/(1+'Life Cycle Cost Evaluation'!$M$1)^($B86-'Life Cycle Cost Evaluation'!$M$4)</f>
        <v>0</v>
      </c>
      <c r="Q171" s="208">
        <f>-NPV('Life Cycle Cost Evaluation'!$M$1,Q87:Q$100)/(1+'Life Cycle Cost Evaluation'!$M$1)^($B86-'Life Cycle Cost Evaluation'!$M$4)</f>
        <v>0</v>
      </c>
      <c r="R171" s="208">
        <f>-NPV('Life Cycle Cost Evaluation'!$M$1,R87:R$100)/(1+'Life Cycle Cost Evaluation'!$M$1)^($B86-'Life Cycle Cost Evaluation'!$M$4)</f>
        <v>0</v>
      </c>
      <c r="S171" s="208">
        <f>-NPV('Life Cycle Cost Evaluation'!$M$1,S87:S$100)/(1+'Life Cycle Cost Evaluation'!$M$1)^($B86-'Life Cycle Cost Evaluation'!$M$4)</f>
        <v>0</v>
      </c>
      <c r="T171" s="208">
        <f>-NPV('Life Cycle Cost Evaluation'!$M$1,T87:T$100)/(1+'Life Cycle Cost Evaluation'!$M$1)^($B86-'Life Cycle Cost Evaluation'!$M$4)</f>
        <v>0</v>
      </c>
      <c r="U171" s="208">
        <f>-NPV('Life Cycle Cost Evaluation'!$M$1,U87:U$100)/(1+'Life Cycle Cost Evaluation'!$M$1)^($B86-'Life Cycle Cost Evaluation'!$M$4)</f>
        <v>0</v>
      </c>
      <c r="V171" s="208">
        <f>-NPV('Life Cycle Cost Evaluation'!$M$1,V87:V$100)/(1+'Life Cycle Cost Evaluation'!$M$1)^($B86-'Life Cycle Cost Evaluation'!$M$4)</f>
        <v>0</v>
      </c>
      <c r="W171" s="208">
        <f>-NPV('Life Cycle Cost Evaluation'!$M$1,W87:W$100)/(1+'Life Cycle Cost Evaluation'!$M$1)^($B86-'Life Cycle Cost Evaluation'!$M$4)</f>
        <v>0</v>
      </c>
      <c r="X171" s="208">
        <f>-NPV('Life Cycle Cost Evaluation'!$M$1,X87:X$100)/(1+'Life Cycle Cost Evaluation'!$M$1)^($B86-'Life Cycle Cost Evaluation'!$M$4)</f>
        <v>0</v>
      </c>
      <c r="Y171" s="208">
        <f>-NPV('Life Cycle Cost Evaluation'!$M$1,Y87:Y$100)/(1+'Life Cycle Cost Evaluation'!$M$1)^($B86-'Life Cycle Cost Evaluation'!$M$4)</f>
        <v>0</v>
      </c>
      <c r="Z171" s="208">
        <f>-NPV('Life Cycle Cost Evaluation'!$M$1,Z87:Z$100)/(1+'Life Cycle Cost Evaluation'!$M$1)^($B86-'Life Cycle Cost Evaluation'!$M$4)</f>
        <v>0</v>
      </c>
      <c r="AA171" s="208">
        <f>-NPV('Life Cycle Cost Evaluation'!$M$1,AA87:AA$100)/(1+'Life Cycle Cost Evaluation'!$M$1)^($B86-'Life Cycle Cost Evaluation'!$M$4)</f>
        <v>0</v>
      </c>
      <c r="AB171" s="208">
        <f>-NPV('Life Cycle Cost Evaluation'!$M$1,AB87:AB$100)/(1+'Life Cycle Cost Evaluation'!$M$1)^($B86-'Life Cycle Cost Evaluation'!$M$4)</f>
        <v>0</v>
      </c>
      <c r="AC171" s="208">
        <f>-NPV('Life Cycle Cost Evaluation'!$M$1,AC87:AC$100)/(1+'Life Cycle Cost Evaluation'!$M$1)^($B86-'Life Cycle Cost Evaluation'!$M$4)</f>
        <v>0</v>
      </c>
      <c r="AD171" s="208">
        <f>-NPV('Life Cycle Cost Evaluation'!$M$1,AD87:AD$100)/(1+'Life Cycle Cost Evaluation'!$M$1)^($B86-'Life Cycle Cost Evaluation'!$M$4)</f>
        <v>0</v>
      </c>
      <c r="AE171" s="208">
        <f>-NPV('Life Cycle Cost Evaluation'!$M$1,AE87:AE$100)/(1+'Life Cycle Cost Evaluation'!$M$1)^($B86-'Life Cycle Cost Evaluation'!$M$4)</f>
        <v>0</v>
      </c>
      <c r="AF171" s="208">
        <f>-NPV('Life Cycle Cost Evaluation'!$M$1,AF87:AF$100)/(1+'Life Cycle Cost Evaluation'!$M$1)^($B86-'Life Cycle Cost Evaluation'!$M$4)</f>
        <v>0</v>
      </c>
      <c r="AG171" s="208">
        <f>-NPV('Life Cycle Cost Evaluation'!$M$1,AG87:AG$100)/(1+'Life Cycle Cost Evaluation'!$M$1)^($B86-'Life Cycle Cost Evaluation'!$M$4)</f>
        <v>0</v>
      </c>
      <c r="AH171" s="208">
        <f>-NPV('Life Cycle Cost Evaluation'!$M$1,AH87:AH$100)/(1+'Life Cycle Cost Evaluation'!$M$1)^($B86-'Life Cycle Cost Evaluation'!$M$4)</f>
        <v>0</v>
      </c>
      <c r="AI171" s="208">
        <f>-NPV('Life Cycle Cost Evaluation'!$M$1,AI87:AI$100)/(1+'Life Cycle Cost Evaluation'!$M$1)^($B86-'Life Cycle Cost Evaluation'!$M$4)</f>
        <v>0</v>
      </c>
      <c r="AJ171" s="208">
        <f>-NPV('Life Cycle Cost Evaluation'!$M$1,AJ87:AJ$100)/(1+'Life Cycle Cost Evaluation'!$M$1)^($B86-'Life Cycle Cost Evaluation'!$M$4)</f>
        <v>0</v>
      </c>
      <c r="AK171" s="208">
        <f>-NPV('Life Cycle Cost Evaluation'!$M$1,AK87:AK$100)/(1+'Life Cycle Cost Evaluation'!$M$1)^($B86-'Life Cycle Cost Evaluation'!$M$4)</f>
        <v>0</v>
      </c>
      <c r="AL171" s="208">
        <f>-NPV('Life Cycle Cost Evaluation'!$M$1,AL87:AL$100)/(1+'Life Cycle Cost Evaluation'!$M$1)^($B86-'Life Cycle Cost Evaluation'!$M$4)</f>
        <v>0</v>
      </c>
      <c r="AM171" s="208">
        <f>-NPV('Life Cycle Cost Evaluation'!$M$1,AM87:AM$100)/(1+'Life Cycle Cost Evaluation'!$M$1)^($B86-'Life Cycle Cost Evaluation'!$M$4)</f>
        <v>0</v>
      </c>
      <c r="AN171" s="208">
        <f>-NPV('Life Cycle Cost Evaluation'!$M$1,AN87:AN$100)/(1+'Life Cycle Cost Evaluation'!$M$1)^($B86-'Life Cycle Cost Evaluation'!$M$4)</f>
        <v>0</v>
      </c>
      <c r="AO171" s="208">
        <f>-NPV('Life Cycle Cost Evaluation'!$M$1,AO87:AO$100)/(1+'Life Cycle Cost Evaluation'!$M$1)^($B86-'Life Cycle Cost Evaluation'!$M$4)</f>
        <v>0</v>
      </c>
      <c r="AP171" s="208">
        <f>-NPV('Life Cycle Cost Evaluation'!$M$1,AP87:AP$100)/(1+'Life Cycle Cost Evaluation'!$M$1)^($B86-'Life Cycle Cost Evaluation'!$M$4)</f>
        <v>0</v>
      </c>
      <c r="AQ171" s="208">
        <f>-NPV('Life Cycle Cost Evaluation'!$M$1,AQ87:AQ$100)/(1+'Life Cycle Cost Evaluation'!$M$1)^($B86-'Life Cycle Cost Evaluation'!$M$4)</f>
        <v>0</v>
      </c>
      <c r="AR171" s="208">
        <f>-NPV('Life Cycle Cost Evaluation'!$M$1,AR87:AR$100)/(1+'Life Cycle Cost Evaluation'!$M$1)^($B86-'Life Cycle Cost Evaluation'!$M$4)</f>
        <v>0</v>
      </c>
      <c r="AS171" s="208">
        <f>-NPV('Life Cycle Cost Evaluation'!$M$1,AS87:AS$100)/(1+'Life Cycle Cost Evaluation'!$M$1)^($B86-'Life Cycle Cost Evaluation'!$M$4)</f>
        <v>0</v>
      </c>
      <c r="AT171" s="208">
        <f>-NPV('Life Cycle Cost Evaluation'!$M$1,AT87:AT$100)/(1+'Life Cycle Cost Evaluation'!$M$1)^($B86-'Life Cycle Cost Evaluation'!$M$4)</f>
        <v>0</v>
      </c>
      <c r="AU171" s="208">
        <f>-NPV('Life Cycle Cost Evaluation'!$M$1,AU87:AU$100)/(1+'Life Cycle Cost Evaluation'!$M$1)^($B86-'Life Cycle Cost Evaluation'!$M$4)</f>
        <v>0</v>
      </c>
      <c r="AV171" s="208">
        <f>-NPV('Life Cycle Cost Evaluation'!$M$1,AV87:AV$100)/(1+'Life Cycle Cost Evaluation'!$M$1)^($B86-'Life Cycle Cost Evaluation'!$M$4)</f>
        <v>0</v>
      </c>
      <c r="AW171" s="208">
        <f>-NPV('Life Cycle Cost Evaluation'!$M$1,AW87:AW$100)/(1+'Life Cycle Cost Evaluation'!$M$1)^($B86-'Life Cycle Cost Evaluation'!$M$4)</f>
        <v>0</v>
      </c>
      <c r="AX171" s="208">
        <f>-NPV('Life Cycle Cost Evaluation'!$M$1,AX87:AX$100)/(1+'Life Cycle Cost Evaluation'!$M$1)^($B86-'Life Cycle Cost Evaluation'!$M$4)</f>
        <v>0</v>
      </c>
      <c r="AY171" s="208">
        <f>-NPV('Life Cycle Cost Evaluation'!$M$1,AY87:AY$100)/(1+'Life Cycle Cost Evaluation'!$M$1)^($B86-'Life Cycle Cost Evaluation'!$M$4)</f>
        <v>0</v>
      </c>
      <c r="AZ171" s="208">
        <f>-NPV('Life Cycle Cost Evaluation'!$M$1,AZ87:AZ$100)/(1+'Life Cycle Cost Evaluation'!$M$1)^($B86-'Life Cycle Cost Evaluation'!$M$4)</f>
        <v>0</v>
      </c>
      <c r="BA171" s="208">
        <f>-NPV('Life Cycle Cost Evaluation'!$M$1,BA87:BA$100)/(1+'Life Cycle Cost Evaluation'!$M$1)^($B86-'Life Cycle Cost Evaluation'!$M$4)</f>
        <v>0</v>
      </c>
      <c r="BB171" s="208">
        <f>-NPV('Life Cycle Cost Evaluation'!$M$1,BB87:BB$100)/(1+'Life Cycle Cost Evaluation'!$M$1)^($B86-'Life Cycle Cost Evaluation'!$M$4)</f>
        <v>0</v>
      </c>
      <c r="BC171" s="208">
        <f>-NPV('Life Cycle Cost Evaluation'!$M$1,BC87:BC$100)/(1+'Life Cycle Cost Evaluation'!$M$1)^($B86-'Life Cycle Cost Evaluation'!$M$4)</f>
        <v>0</v>
      </c>
      <c r="BD171" s="208">
        <f>-NPV('Life Cycle Cost Evaluation'!$M$1,BD87:BD$100)/(1+'Life Cycle Cost Evaluation'!$M$1)^($B86-'Life Cycle Cost Evaluation'!$M$4)</f>
        <v>0</v>
      </c>
      <c r="BE171" s="208">
        <f>-NPV('Life Cycle Cost Evaluation'!$M$1,BE87:BE$100)/(1+'Life Cycle Cost Evaluation'!$M$1)^($B86-'Life Cycle Cost Evaluation'!$M$4)</f>
        <v>0</v>
      </c>
      <c r="BF171" s="208">
        <f>-NPV('Life Cycle Cost Evaluation'!$M$1,BF87:BF$100)/(1+'Life Cycle Cost Evaluation'!$M$1)^($B86-'Life Cycle Cost Evaluation'!$M$4)</f>
        <v>0</v>
      </c>
      <c r="BG171" s="208">
        <f>-NPV('Life Cycle Cost Evaluation'!$M$1,BG87:BG$100)/(1+'Life Cycle Cost Evaluation'!$M$1)^($B86-'Life Cycle Cost Evaluation'!$M$4)</f>
        <v>0</v>
      </c>
      <c r="BH171" s="208">
        <f>-NPV('Life Cycle Cost Evaluation'!$M$1,BH87:BH$100)/(1+'Life Cycle Cost Evaluation'!$M$1)^($B86-'Life Cycle Cost Evaluation'!$M$4)</f>
        <v>0</v>
      </c>
      <c r="BI171" s="208">
        <f>-NPV('Life Cycle Cost Evaluation'!$M$1,BI87:BI$100)/(1+'Life Cycle Cost Evaluation'!$M$1)^($B86-'Life Cycle Cost Evaluation'!$M$4)</f>
        <v>0</v>
      </c>
      <c r="BJ171" s="208">
        <f>-NPV('Life Cycle Cost Evaluation'!$M$1,BJ87:BJ$100)/(1+'Life Cycle Cost Evaluation'!$M$1)^($B86-'Life Cycle Cost Evaluation'!$M$4)</f>
        <v>0</v>
      </c>
      <c r="BK171" s="208">
        <f>-NPV('Life Cycle Cost Evaluation'!$M$1,BK87:BK$100)/(1+'Life Cycle Cost Evaluation'!$M$1)^($B86-'Life Cycle Cost Evaluation'!$M$4)</f>
        <v>0</v>
      </c>
      <c r="BL171" s="208">
        <f>-NPV('Life Cycle Cost Evaluation'!$M$1,BL87:BL$100)/(1+'Life Cycle Cost Evaluation'!$M$1)^($B86-'Life Cycle Cost Evaluation'!$M$4)</f>
        <v>0</v>
      </c>
      <c r="BM171" s="208">
        <f>-NPV('Life Cycle Cost Evaluation'!$M$1,BM87:BM$100)/(1+'Life Cycle Cost Evaluation'!$M$1)^($B86-'Life Cycle Cost Evaluation'!$M$4)</f>
        <v>0</v>
      </c>
      <c r="BN171" s="208">
        <f>-NPV('Life Cycle Cost Evaluation'!$M$1,BN87:BN$100)/(1+'Life Cycle Cost Evaluation'!$M$1)^($B86-'Life Cycle Cost Evaluation'!$M$4)</f>
        <v>0</v>
      </c>
      <c r="BO171" s="208">
        <f>-NPV('Life Cycle Cost Evaluation'!$M$1,BO87:BO$100)/(1+'Life Cycle Cost Evaluation'!$M$1)^($B86-'Life Cycle Cost Evaluation'!$M$4)</f>
        <v>0</v>
      </c>
      <c r="BP171" s="208">
        <f>-NPV('Life Cycle Cost Evaluation'!$M$1,BP87:BP$100)/(1+'Life Cycle Cost Evaluation'!$M$1)^($B86-'Life Cycle Cost Evaluation'!$M$4)</f>
        <v>0</v>
      </c>
      <c r="BQ171" s="208">
        <f>-NPV('Life Cycle Cost Evaluation'!$M$1,BQ87:BQ$100)/(1+'Life Cycle Cost Evaluation'!$M$1)^($B86-'Life Cycle Cost Evaluation'!$M$4)</f>
        <v>0</v>
      </c>
      <c r="BR171" s="208">
        <f>-NPV('Life Cycle Cost Evaluation'!$M$1,BR87:BR$100)/(1+'Life Cycle Cost Evaluation'!$M$1)^($B86-'Life Cycle Cost Evaluation'!$M$4)</f>
        <v>0</v>
      </c>
      <c r="BS171" s="208">
        <f>-NPV('Life Cycle Cost Evaluation'!$M$1,BS87:BS$100)/(1+'Life Cycle Cost Evaluation'!$M$1)^($B86-'Life Cycle Cost Evaluation'!$M$4)</f>
        <v>0</v>
      </c>
      <c r="BT171" s="208">
        <f>-NPV('Life Cycle Cost Evaluation'!$M$1,BT87:BT$100)/(1+'Life Cycle Cost Evaluation'!$M$1)^($B86-'Life Cycle Cost Evaluation'!$M$4)</f>
        <v>0</v>
      </c>
      <c r="BU171" s="208">
        <f>-NPV('Life Cycle Cost Evaluation'!$M$1,BU87:BU$100)/(1+'Life Cycle Cost Evaluation'!$M$1)^($B86-'Life Cycle Cost Evaluation'!$M$4)</f>
        <v>0</v>
      </c>
      <c r="BV171" s="208">
        <f>-NPV('Life Cycle Cost Evaluation'!$M$1,BV87:BV$100)/(1+'Life Cycle Cost Evaluation'!$M$1)^($B86-'Life Cycle Cost Evaluation'!$M$4)</f>
        <v>0</v>
      </c>
      <c r="BW171" s="208">
        <f>-NPV('Life Cycle Cost Evaluation'!$M$1,BW87:BW$100)/(1+'Life Cycle Cost Evaluation'!$M$1)^($B86-'Life Cycle Cost Evaluation'!$M$4)</f>
        <v>0</v>
      </c>
      <c r="BX171" s="208">
        <f>-NPV('Life Cycle Cost Evaluation'!$M$1,BX87:BX$100)/(1+'Life Cycle Cost Evaluation'!$M$1)^($B86-'Life Cycle Cost Evaluation'!$M$4)</f>
        <v>0</v>
      </c>
      <c r="BY171" s="208">
        <f>-NPV('Life Cycle Cost Evaluation'!$M$1,BY87:BY$100)/(1+'Life Cycle Cost Evaluation'!$M$1)^($B86-'Life Cycle Cost Evaluation'!$M$4)</f>
        <v>0</v>
      </c>
      <c r="BZ171" s="208">
        <f>-NPV('Life Cycle Cost Evaluation'!$M$1,BZ87:BZ$100)/(1+'Life Cycle Cost Evaluation'!$M$1)^($B86-'Life Cycle Cost Evaluation'!$M$4)</f>
        <v>0</v>
      </c>
      <c r="CA171" s="208">
        <f>-NPV('Life Cycle Cost Evaluation'!$M$1,CA87:CA$100)/(1+'Life Cycle Cost Evaluation'!$M$1)^($B86-'Life Cycle Cost Evaluation'!$M$4)</f>
        <v>0</v>
      </c>
      <c r="CB171" s="208">
        <f>-NPV('Life Cycle Cost Evaluation'!$M$1,CB87:CB$100)/(1+'Life Cycle Cost Evaluation'!$M$1)^($B86-'Life Cycle Cost Evaluation'!$M$4)</f>
        <v>0</v>
      </c>
      <c r="CC171" s="208">
        <f>-NPV('Life Cycle Cost Evaluation'!$M$1,CC87:CC$100)/(1+'Life Cycle Cost Evaluation'!$M$1)^($B86-'Life Cycle Cost Evaluation'!$M$4)</f>
        <v>0</v>
      </c>
      <c r="CD171" s="208">
        <f>-NPV('Life Cycle Cost Evaluation'!$M$1,CD87:CD$100)/(1+'Life Cycle Cost Evaluation'!$M$1)^($B86-'Life Cycle Cost Evaluation'!$M$4)</f>
        <v>0</v>
      </c>
      <c r="CE171" s="208">
        <f>-NPV('Life Cycle Cost Evaluation'!$M$1,CE87:CE$100)/(1+'Life Cycle Cost Evaluation'!$M$1)^($B86-'Life Cycle Cost Evaluation'!$M$4)</f>
        <v>0</v>
      </c>
      <c r="CF171" s="208">
        <f>-NPV('Life Cycle Cost Evaluation'!$M$1,CF87:CF$100)/(1+'Life Cycle Cost Evaluation'!$M$1)^($B86-'Life Cycle Cost Evaluation'!$M$4)</f>
        <v>0</v>
      </c>
      <c r="CG171" s="208">
        <f>SUM(D171:BR171)</f>
        <v>0</v>
      </c>
    </row>
    <row r="172" spans="2:85" x14ac:dyDescent="0.2">
      <c r="B172" s="86">
        <f t="shared" si="126"/>
        <v>2094</v>
      </c>
      <c r="C172" s="208"/>
      <c r="D172" s="208">
        <f>-NPV('Life Cycle Cost Evaluation'!$M$1,D88:D$100)/(1+'Life Cycle Cost Evaluation'!$M$1)^($B87-'Life Cycle Cost Evaluation'!$M$4)</f>
        <v>0</v>
      </c>
      <c r="E172" s="208">
        <f>-NPV('Life Cycle Cost Evaluation'!$M$1,E88:E$100)/(1+'Life Cycle Cost Evaluation'!$M$1)^($B87-'Life Cycle Cost Evaluation'!$M$4)</f>
        <v>0</v>
      </c>
      <c r="F172" s="208">
        <f>-NPV('Life Cycle Cost Evaluation'!$M$1,F88:F$100)/(1+'Life Cycle Cost Evaluation'!$M$1)^($B87-'Life Cycle Cost Evaluation'!$M$4)</f>
        <v>0</v>
      </c>
      <c r="G172" s="208">
        <f>-NPV('Life Cycle Cost Evaluation'!$M$1,G88:G$100)/(1+'Life Cycle Cost Evaluation'!$M$1)^($B87-'Life Cycle Cost Evaluation'!$M$4)</f>
        <v>0</v>
      </c>
      <c r="H172" s="208">
        <f>-NPV('Life Cycle Cost Evaluation'!$M$1,H88:H$100)/(1+'Life Cycle Cost Evaluation'!$M$1)^($B87-'Life Cycle Cost Evaluation'!$M$4)</f>
        <v>0</v>
      </c>
      <c r="I172" s="208">
        <f>-NPV('Life Cycle Cost Evaluation'!$M$1,I88:I$100)/(1+'Life Cycle Cost Evaluation'!$M$1)^($B87-'Life Cycle Cost Evaluation'!$M$4)</f>
        <v>0</v>
      </c>
      <c r="J172" s="208">
        <f>-NPV('Life Cycle Cost Evaluation'!$M$1,J88:J$100)/(1+'Life Cycle Cost Evaluation'!$M$1)^($B87-'Life Cycle Cost Evaluation'!$M$4)</f>
        <v>0</v>
      </c>
      <c r="K172" s="208">
        <f>-NPV('Life Cycle Cost Evaluation'!$M$1,K88:K$100)/(1+'Life Cycle Cost Evaluation'!$M$1)^($B87-'Life Cycle Cost Evaluation'!$M$4)</f>
        <v>0</v>
      </c>
      <c r="L172" s="208">
        <f>-NPV('Life Cycle Cost Evaluation'!$M$1,L88:L$100)/(1+'Life Cycle Cost Evaluation'!$M$1)^($B87-'Life Cycle Cost Evaluation'!$M$4)</f>
        <v>0</v>
      </c>
      <c r="M172" s="208">
        <f>-NPV('Life Cycle Cost Evaluation'!$M$1,M88:M$100)/(1+'Life Cycle Cost Evaluation'!$M$1)^($B87-'Life Cycle Cost Evaluation'!$M$4)</f>
        <v>0</v>
      </c>
      <c r="N172" s="208">
        <f>-NPV('Life Cycle Cost Evaluation'!$M$1,N88:N$100)/(1+'Life Cycle Cost Evaluation'!$M$1)^($B87-'Life Cycle Cost Evaluation'!$M$4)</f>
        <v>0</v>
      </c>
      <c r="O172" s="208">
        <f>-NPV('Life Cycle Cost Evaluation'!$M$1,O88:O$100)/(1+'Life Cycle Cost Evaluation'!$M$1)^($B87-'Life Cycle Cost Evaluation'!$M$4)</f>
        <v>0</v>
      </c>
      <c r="P172" s="208">
        <f>-NPV('Life Cycle Cost Evaluation'!$M$1,P88:P$100)/(1+'Life Cycle Cost Evaluation'!$M$1)^($B87-'Life Cycle Cost Evaluation'!$M$4)</f>
        <v>0</v>
      </c>
      <c r="Q172" s="208">
        <f>-NPV('Life Cycle Cost Evaluation'!$M$1,Q88:Q$100)/(1+'Life Cycle Cost Evaluation'!$M$1)^($B87-'Life Cycle Cost Evaluation'!$M$4)</f>
        <v>0</v>
      </c>
      <c r="R172" s="208">
        <f>-NPV('Life Cycle Cost Evaluation'!$M$1,R88:R$100)/(1+'Life Cycle Cost Evaluation'!$M$1)^($B87-'Life Cycle Cost Evaluation'!$M$4)</f>
        <v>0</v>
      </c>
      <c r="S172" s="208">
        <f>-NPV('Life Cycle Cost Evaluation'!$M$1,S88:S$100)/(1+'Life Cycle Cost Evaluation'!$M$1)^($B87-'Life Cycle Cost Evaluation'!$M$4)</f>
        <v>0</v>
      </c>
      <c r="T172" s="208">
        <f>-NPV('Life Cycle Cost Evaluation'!$M$1,T88:T$100)/(1+'Life Cycle Cost Evaluation'!$M$1)^($B87-'Life Cycle Cost Evaluation'!$M$4)</f>
        <v>0</v>
      </c>
      <c r="U172" s="208">
        <f>-NPV('Life Cycle Cost Evaluation'!$M$1,U88:U$100)/(1+'Life Cycle Cost Evaluation'!$M$1)^($B87-'Life Cycle Cost Evaluation'!$M$4)</f>
        <v>0</v>
      </c>
      <c r="V172" s="208">
        <f>-NPV('Life Cycle Cost Evaluation'!$M$1,V88:V$100)/(1+'Life Cycle Cost Evaluation'!$M$1)^($B87-'Life Cycle Cost Evaluation'!$M$4)</f>
        <v>0</v>
      </c>
      <c r="W172" s="208">
        <f>-NPV('Life Cycle Cost Evaluation'!$M$1,W88:W$100)/(1+'Life Cycle Cost Evaluation'!$M$1)^($B87-'Life Cycle Cost Evaluation'!$M$4)</f>
        <v>0</v>
      </c>
      <c r="X172" s="208">
        <f>-NPV('Life Cycle Cost Evaluation'!$M$1,X88:X$100)/(1+'Life Cycle Cost Evaluation'!$M$1)^($B87-'Life Cycle Cost Evaluation'!$M$4)</f>
        <v>0</v>
      </c>
      <c r="Y172" s="208">
        <f>-NPV('Life Cycle Cost Evaluation'!$M$1,Y88:Y$100)/(1+'Life Cycle Cost Evaluation'!$M$1)^($B87-'Life Cycle Cost Evaluation'!$M$4)</f>
        <v>0</v>
      </c>
      <c r="Z172" s="208">
        <f>-NPV('Life Cycle Cost Evaluation'!$M$1,Z88:Z$100)/(1+'Life Cycle Cost Evaluation'!$M$1)^($B87-'Life Cycle Cost Evaluation'!$M$4)</f>
        <v>0</v>
      </c>
      <c r="AA172" s="208">
        <f>-NPV('Life Cycle Cost Evaluation'!$M$1,AA88:AA$100)/(1+'Life Cycle Cost Evaluation'!$M$1)^($B87-'Life Cycle Cost Evaluation'!$M$4)</f>
        <v>0</v>
      </c>
      <c r="AB172" s="208">
        <f>-NPV('Life Cycle Cost Evaluation'!$M$1,AB88:AB$100)/(1+'Life Cycle Cost Evaluation'!$M$1)^($B87-'Life Cycle Cost Evaluation'!$M$4)</f>
        <v>0</v>
      </c>
      <c r="AC172" s="208">
        <f>-NPV('Life Cycle Cost Evaluation'!$M$1,AC88:AC$100)/(1+'Life Cycle Cost Evaluation'!$M$1)^($B87-'Life Cycle Cost Evaluation'!$M$4)</f>
        <v>0</v>
      </c>
      <c r="AD172" s="208">
        <f>-NPV('Life Cycle Cost Evaluation'!$M$1,AD88:AD$100)/(1+'Life Cycle Cost Evaluation'!$M$1)^($B87-'Life Cycle Cost Evaluation'!$M$4)</f>
        <v>0</v>
      </c>
      <c r="AE172" s="208">
        <f>-NPV('Life Cycle Cost Evaluation'!$M$1,AE88:AE$100)/(1+'Life Cycle Cost Evaluation'!$M$1)^($B87-'Life Cycle Cost Evaluation'!$M$4)</f>
        <v>0</v>
      </c>
      <c r="AF172" s="208">
        <f>-NPV('Life Cycle Cost Evaluation'!$M$1,AF88:AF$100)/(1+'Life Cycle Cost Evaluation'!$M$1)^($B87-'Life Cycle Cost Evaluation'!$M$4)</f>
        <v>0</v>
      </c>
      <c r="AG172" s="208">
        <f>-NPV('Life Cycle Cost Evaluation'!$M$1,AG88:AG$100)/(1+'Life Cycle Cost Evaluation'!$M$1)^($B87-'Life Cycle Cost Evaluation'!$M$4)</f>
        <v>0</v>
      </c>
      <c r="AH172" s="208">
        <f>-NPV('Life Cycle Cost Evaluation'!$M$1,AH88:AH$100)/(1+'Life Cycle Cost Evaluation'!$M$1)^($B87-'Life Cycle Cost Evaluation'!$M$4)</f>
        <v>0</v>
      </c>
      <c r="AI172" s="208">
        <f>-NPV('Life Cycle Cost Evaluation'!$M$1,AI88:AI$100)/(1+'Life Cycle Cost Evaluation'!$M$1)^($B87-'Life Cycle Cost Evaluation'!$M$4)</f>
        <v>0</v>
      </c>
      <c r="AJ172" s="208">
        <f>-NPV('Life Cycle Cost Evaluation'!$M$1,AJ88:AJ$100)/(1+'Life Cycle Cost Evaluation'!$M$1)^($B87-'Life Cycle Cost Evaluation'!$M$4)</f>
        <v>0</v>
      </c>
      <c r="AK172" s="208">
        <f>-NPV('Life Cycle Cost Evaluation'!$M$1,AK88:AK$100)/(1+'Life Cycle Cost Evaluation'!$M$1)^($B87-'Life Cycle Cost Evaluation'!$M$4)</f>
        <v>0</v>
      </c>
      <c r="AL172" s="208">
        <f>-NPV('Life Cycle Cost Evaluation'!$M$1,AL88:AL$100)/(1+'Life Cycle Cost Evaluation'!$M$1)^($B87-'Life Cycle Cost Evaluation'!$M$4)</f>
        <v>0</v>
      </c>
      <c r="AM172" s="208">
        <f>-NPV('Life Cycle Cost Evaluation'!$M$1,AM88:AM$100)/(1+'Life Cycle Cost Evaluation'!$M$1)^($B87-'Life Cycle Cost Evaluation'!$M$4)</f>
        <v>0</v>
      </c>
      <c r="AN172" s="208">
        <f>-NPV('Life Cycle Cost Evaluation'!$M$1,AN88:AN$100)/(1+'Life Cycle Cost Evaluation'!$M$1)^($B87-'Life Cycle Cost Evaluation'!$M$4)</f>
        <v>0</v>
      </c>
      <c r="AO172" s="208">
        <f>-NPV('Life Cycle Cost Evaluation'!$M$1,AO88:AO$100)/(1+'Life Cycle Cost Evaluation'!$M$1)^($B87-'Life Cycle Cost Evaluation'!$M$4)</f>
        <v>0</v>
      </c>
      <c r="AP172" s="208">
        <f>-NPV('Life Cycle Cost Evaluation'!$M$1,AP88:AP$100)/(1+'Life Cycle Cost Evaluation'!$M$1)^($B87-'Life Cycle Cost Evaluation'!$M$4)</f>
        <v>0</v>
      </c>
      <c r="AQ172" s="208">
        <f>-NPV('Life Cycle Cost Evaluation'!$M$1,AQ88:AQ$100)/(1+'Life Cycle Cost Evaluation'!$M$1)^($B87-'Life Cycle Cost Evaluation'!$M$4)</f>
        <v>0</v>
      </c>
      <c r="AR172" s="208">
        <f>-NPV('Life Cycle Cost Evaluation'!$M$1,AR88:AR$100)/(1+'Life Cycle Cost Evaluation'!$M$1)^($B87-'Life Cycle Cost Evaluation'!$M$4)</f>
        <v>0</v>
      </c>
      <c r="AS172" s="208">
        <f>-NPV('Life Cycle Cost Evaluation'!$M$1,AS88:AS$100)/(1+'Life Cycle Cost Evaluation'!$M$1)^($B87-'Life Cycle Cost Evaluation'!$M$4)</f>
        <v>0</v>
      </c>
      <c r="AT172" s="208">
        <f>-NPV('Life Cycle Cost Evaluation'!$M$1,AT88:AT$100)/(1+'Life Cycle Cost Evaluation'!$M$1)^($B87-'Life Cycle Cost Evaluation'!$M$4)</f>
        <v>0</v>
      </c>
      <c r="AU172" s="208">
        <f>-NPV('Life Cycle Cost Evaluation'!$M$1,AU88:AU$100)/(1+'Life Cycle Cost Evaluation'!$M$1)^($B87-'Life Cycle Cost Evaluation'!$M$4)</f>
        <v>0</v>
      </c>
      <c r="AV172" s="208">
        <f>-NPV('Life Cycle Cost Evaluation'!$M$1,AV88:AV$100)/(1+'Life Cycle Cost Evaluation'!$M$1)^($B87-'Life Cycle Cost Evaluation'!$M$4)</f>
        <v>0</v>
      </c>
      <c r="AW172" s="208">
        <f>-NPV('Life Cycle Cost Evaluation'!$M$1,AW88:AW$100)/(1+'Life Cycle Cost Evaluation'!$M$1)^($B87-'Life Cycle Cost Evaluation'!$M$4)</f>
        <v>0</v>
      </c>
      <c r="AX172" s="208">
        <f>-NPV('Life Cycle Cost Evaluation'!$M$1,AX88:AX$100)/(1+'Life Cycle Cost Evaluation'!$M$1)^($B87-'Life Cycle Cost Evaluation'!$M$4)</f>
        <v>0</v>
      </c>
      <c r="AY172" s="208">
        <f>-NPV('Life Cycle Cost Evaluation'!$M$1,AY88:AY$100)/(1+'Life Cycle Cost Evaluation'!$M$1)^($B87-'Life Cycle Cost Evaluation'!$M$4)</f>
        <v>0</v>
      </c>
      <c r="AZ172" s="208">
        <f>-NPV('Life Cycle Cost Evaluation'!$M$1,AZ88:AZ$100)/(1+'Life Cycle Cost Evaluation'!$M$1)^($B87-'Life Cycle Cost Evaluation'!$M$4)</f>
        <v>0</v>
      </c>
      <c r="BA172" s="208">
        <f>-NPV('Life Cycle Cost Evaluation'!$M$1,BA88:BA$100)/(1+'Life Cycle Cost Evaluation'!$M$1)^($B87-'Life Cycle Cost Evaluation'!$M$4)</f>
        <v>0</v>
      </c>
      <c r="BB172" s="208">
        <f>-NPV('Life Cycle Cost Evaluation'!$M$1,BB88:BB$100)/(1+'Life Cycle Cost Evaluation'!$M$1)^($B87-'Life Cycle Cost Evaluation'!$M$4)</f>
        <v>0</v>
      </c>
      <c r="BC172" s="208">
        <f>-NPV('Life Cycle Cost Evaluation'!$M$1,BC88:BC$100)/(1+'Life Cycle Cost Evaluation'!$M$1)^($B87-'Life Cycle Cost Evaluation'!$M$4)</f>
        <v>0</v>
      </c>
      <c r="BD172" s="208">
        <f>-NPV('Life Cycle Cost Evaluation'!$M$1,BD88:BD$100)/(1+'Life Cycle Cost Evaluation'!$M$1)^($B87-'Life Cycle Cost Evaluation'!$M$4)</f>
        <v>0</v>
      </c>
      <c r="BE172" s="208">
        <f>-NPV('Life Cycle Cost Evaluation'!$M$1,BE88:BE$100)/(1+'Life Cycle Cost Evaluation'!$M$1)^($B87-'Life Cycle Cost Evaluation'!$M$4)</f>
        <v>0</v>
      </c>
      <c r="BF172" s="208">
        <f>-NPV('Life Cycle Cost Evaluation'!$M$1,BF88:BF$100)/(1+'Life Cycle Cost Evaluation'!$M$1)^($B87-'Life Cycle Cost Evaluation'!$M$4)</f>
        <v>0</v>
      </c>
      <c r="BG172" s="208">
        <f>-NPV('Life Cycle Cost Evaluation'!$M$1,BG88:BG$100)/(1+'Life Cycle Cost Evaluation'!$M$1)^($B87-'Life Cycle Cost Evaluation'!$M$4)</f>
        <v>0</v>
      </c>
      <c r="BH172" s="208">
        <f>-NPV('Life Cycle Cost Evaluation'!$M$1,BH88:BH$100)/(1+'Life Cycle Cost Evaluation'!$M$1)^($B87-'Life Cycle Cost Evaluation'!$M$4)</f>
        <v>0</v>
      </c>
      <c r="BI172" s="208">
        <f>-NPV('Life Cycle Cost Evaluation'!$M$1,BI88:BI$100)/(1+'Life Cycle Cost Evaluation'!$M$1)^($B87-'Life Cycle Cost Evaluation'!$M$4)</f>
        <v>0</v>
      </c>
      <c r="BJ172" s="208">
        <f>-NPV('Life Cycle Cost Evaluation'!$M$1,BJ88:BJ$100)/(1+'Life Cycle Cost Evaluation'!$M$1)^($B87-'Life Cycle Cost Evaluation'!$M$4)</f>
        <v>0</v>
      </c>
      <c r="BK172" s="208">
        <f>-NPV('Life Cycle Cost Evaluation'!$M$1,BK88:BK$100)/(1+'Life Cycle Cost Evaluation'!$M$1)^($B87-'Life Cycle Cost Evaluation'!$M$4)</f>
        <v>0</v>
      </c>
      <c r="BL172" s="208">
        <f>-NPV('Life Cycle Cost Evaluation'!$M$1,BL88:BL$100)/(1+'Life Cycle Cost Evaluation'!$M$1)^($B87-'Life Cycle Cost Evaluation'!$M$4)</f>
        <v>0</v>
      </c>
      <c r="BM172" s="208">
        <f>-NPV('Life Cycle Cost Evaluation'!$M$1,BM88:BM$100)/(1+'Life Cycle Cost Evaluation'!$M$1)^($B87-'Life Cycle Cost Evaluation'!$M$4)</f>
        <v>0</v>
      </c>
      <c r="BN172" s="208">
        <f>-NPV('Life Cycle Cost Evaluation'!$M$1,BN88:BN$100)/(1+'Life Cycle Cost Evaluation'!$M$1)^($B87-'Life Cycle Cost Evaluation'!$M$4)</f>
        <v>0</v>
      </c>
      <c r="BO172" s="208">
        <f>-NPV('Life Cycle Cost Evaluation'!$M$1,BO88:BO$100)/(1+'Life Cycle Cost Evaluation'!$M$1)^($B87-'Life Cycle Cost Evaluation'!$M$4)</f>
        <v>0</v>
      </c>
      <c r="BP172" s="208">
        <f>-NPV('Life Cycle Cost Evaluation'!$M$1,BP88:BP$100)/(1+'Life Cycle Cost Evaluation'!$M$1)^($B87-'Life Cycle Cost Evaluation'!$M$4)</f>
        <v>0</v>
      </c>
      <c r="BQ172" s="208">
        <f>-NPV('Life Cycle Cost Evaluation'!$M$1,BQ88:BQ$100)/(1+'Life Cycle Cost Evaluation'!$M$1)^($B87-'Life Cycle Cost Evaluation'!$M$4)</f>
        <v>0</v>
      </c>
      <c r="BR172" s="208">
        <f>-NPV('Life Cycle Cost Evaluation'!$M$1,BR88:BR$100)/(1+'Life Cycle Cost Evaluation'!$M$1)^($B87-'Life Cycle Cost Evaluation'!$M$4)</f>
        <v>0</v>
      </c>
      <c r="BS172" s="208">
        <f>-NPV('Life Cycle Cost Evaluation'!$M$1,BS88:BS$100)/(1+'Life Cycle Cost Evaluation'!$M$1)^($B87-'Life Cycle Cost Evaluation'!$M$4)</f>
        <v>0</v>
      </c>
      <c r="BT172" s="208">
        <f>-NPV('Life Cycle Cost Evaluation'!$M$1,BT88:BT$100)/(1+'Life Cycle Cost Evaluation'!$M$1)^($B87-'Life Cycle Cost Evaluation'!$M$4)</f>
        <v>0</v>
      </c>
      <c r="BU172" s="208">
        <f>-NPV('Life Cycle Cost Evaluation'!$M$1,BU88:BU$100)/(1+'Life Cycle Cost Evaluation'!$M$1)^($B87-'Life Cycle Cost Evaluation'!$M$4)</f>
        <v>0</v>
      </c>
      <c r="BV172" s="208">
        <f>-NPV('Life Cycle Cost Evaluation'!$M$1,BV88:BV$100)/(1+'Life Cycle Cost Evaluation'!$M$1)^($B87-'Life Cycle Cost Evaluation'!$M$4)</f>
        <v>0</v>
      </c>
      <c r="BW172" s="208">
        <f>-NPV('Life Cycle Cost Evaluation'!$M$1,BW88:BW$100)/(1+'Life Cycle Cost Evaluation'!$M$1)^($B87-'Life Cycle Cost Evaluation'!$M$4)</f>
        <v>0</v>
      </c>
      <c r="BX172" s="208">
        <f>-NPV('Life Cycle Cost Evaluation'!$M$1,BX88:BX$100)/(1+'Life Cycle Cost Evaluation'!$M$1)^($B87-'Life Cycle Cost Evaluation'!$M$4)</f>
        <v>0</v>
      </c>
      <c r="BY172" s="208">
        <f>-NPV('Life Cycle Cost Evaluation'!$M$1,BY88:BY$100)/(1+'Life Cycle Cost Evaluation'!$M$1)^($B87-'Life Cycle Cost Evaluation'!$M$4)</f>
        <v>0</v>
      </c>
      <c r="BZ172" s="208">
        <f>-NPV('Life Cycle Cost Evaluation'!$M$1,BZ88:BZ$100)/(1+'Life Cycle Cost Evaluation'!$M$1)^($B87-'Life Cycle Cost Evaluation'!$M$4)</f>
        <v>0</v>
      </c>
      <c r="CA172" s="208">
        <f>-NPV('Life Cycle Cost Evaluation'!$M$1,CA88:CA$100)/(1+'Life Cycle Cost Evaluation'!$M$1)^($B87-'Life Cycle Cost Evaluation'!$M$4)</f>
        <v>0</v>
      </c>
      <c r="CB172" s="208">
        <f>-NPV('Life Cycle Cost Evaluation'!$M$1,CB88:CB$100)/(1+'Life Cycle Cost Evaluation'!$M$1)^($B87-'Life Cycle Cost Evaluation'!$M$4)</f>
        <v>0</v>
      </c>
      <c r="CC172" s="208">
        <f>-NPV('Life Cycle Cost Evaluation'!$M$1,CC88:CC$100)/(1+'Life Cycle Cost Evaluation'!$M$1)^($B87-'Life Cycle Cost Evaluation'!$M$4)</f>
        <v>0</v>
      </c>
      <c r="CD172" s="208">
        <f>-NPV('Life Cycle Cost Evaluation'!$M$1,CD88:CD$100)/(1+'Life Cycle Cost Evaluation'!$M$1)^($B87-'Life Cycle Cost Evaluation'!$M$4)</f>
        <v>0</v>
      </c>
      <c r="CE172" s="208">
        <f>-NPV('Life Cycle Cost Evaluation'!$M$1,CE88:CE$100)/(1+'Life Cycle Cost Evaluation'!$M$1)^($B87-'Life Cycle Cost Evaluation'!$M$4)</f>
        <v>0</v>
      </c>
      <c r="CF172" s="208">
        <f>-NPV('Life Cycle Cost Evaluation'!$M$1,CF88:CF$100)/(1+'Life Cycle Cost Evaluation'!$M$1)^($B87-'Life Cycle Cost Evaluation'!$M$4)</f>
        <v>0</v>
      </c>
      <c r="CG172" s="208">
        <f>SUM(D172:BS172)</f>
        <v>0</v>
      </c>
    </row>
    <row r="173" spans="2:85" x14ac:dyDescent="0.2">
      <c r="B173" s="86">
        <f t="shared" si="126"/>
        <v>2095</v>
      </c>
      <c r="C173" s="208"/>
      <c r="D173" s="208">
        <f>-NPV('Life Cycle Cost Evaluation'!$M$1,D89:D$100)/(1+'Life Cycle Cost Evaluation'!$M$1)^($B88-'Life Cycle Cost Evaluation'!$M$4)</f>
        <v>0</v>
      </c>
      <c r="E173" s="208">
        <f>-NPV('Life Cycle Cost Evaluation'!$M$1,E89:E$100)/(1+'Life Cycle Cost Evaluation'!$M$1)^($B88-'Life Cycle Cost Evaluation'!$M$4)</f>
        <v>0</v>
      </c>
      <c r="F173" s="208">
        <f>-NPV('Life Cycle Cost Evaluation'!$M$1,F89:F$100)/(1+'Life Cycle Cost Evaluation'!$M$1)^($B88-'Life Cycle Cost Evaluation'!$M$4)</f>
        <v>0</v>
      </c>
      <c r="G173" s="208">
        <f>-NPV('Life Cycle Cost Evaluation'!$M$1,G89:G$100)/(1+'Life Cycle Cost Evaluation'!$M$1)^($B88-'Life Cycle Cost Evaluation'!$M$4)</f>
        <v>0</v>
      </c>
      <c r="H173" s="208">
        <f>-NPV('Life Cycle Cost Evaluation'!$M$1,H89:H$100)/(1+'Life Cycle Cost Evaluation'!$M$1)^($B88-'Life Cycle Cost Evaluation'!$M$4)</f>
        <v>0</v>
      </c>
      <c r="I173" s="208">
        <f>-NPV('Life Cycle Cost Evaluation'!$M$1,I89:I$100)/(1+'Life Cycle Cost Evaluation'!$M$1)^($B88-'Life Cycle Cost Evaluation'!$M$4)</f>
        <v>0</v>
      </c>
      <c r="J173" s="208">
        <f>-NPV('Life Cycle Cost Evaluation'!$M$1,J89:J$100)/(1+'Life Cycle Cost Evaluation'!$M$1)^($B88-'Life Cycle Cost Evaluation'!$M$4)</f>
        <v>0</v>
      </c>
      <c r="K173" s="208">
        <f>-NPV('Life Cycle Cost Evaluation'!$M$1,K89:K$100)/(1+'Life Cycle Cost Evaluation'!$M$1)^($B88-'Life Cycle Cost Evaluation'!$M$4)</f>
        <v>0</v>
      </c>
      <c r="L173" s="208">
        <f>-NPV('Life Cycle Cost Evaluation'!$M$1,L89:L$100)/(1+'Life Cycle Cost Evaluation'!$M$1)^($B88-'Life Cycle Cost Evaluation'!$M$4)</f>
        <v>0</v>
      </c>
      <c r="M173" s="208">
        <f>-NPV('Life Cycle Cost Evaluation'!$M$1,M89:M$100)/(1+'Life Cycle Cost Evaluation'!$M$1)^($B88-'Life Cycle Cost Evaluation'!$M$4)</f>
        <v>0</v>
      </c>
      <c r="N173" s="208">
        <f>-NPV('Life Cycle Cost Evaluation'!$M$1,N89:N$100)/(1+'Life Cycle Cost Evaluation'!$M$1)^($B88-'Life Cycle Cost Evaluation'!$M$4)</f>
        <v>0</v>
      </c>
      <c r="O173" s="208">
        <f>-NPV('Life Cycle Cost Evaluation'!$M$1,O89:O$100)/(1+'Life Cycle Cost Evaluation'!$M$1)^($B88-'Life Cycle Cost Evaluation'!$M$4)</f>
        <v>0</v>
      </c>
      <c r="P173" s="208">
        <f>-NPV('Life Cycle Cost Evaluation'!$M$1,P89:P$100)/(1+'Life Cycle Cost Evaluation'!$M$1)^($B88-'Life Cycle Cost Evaluation'!$M$4)</f>
        <v>0</v>
      </c>
      <c r="Q173" s="208">
        <f>-NPV('Life Cycle Cost Evaluation'!$M$1,Q89:Q$100)/(1+'Life Cycle Cost Evaluation'!$M$1)^($B88-'Life Cycle Cost Evaluation'!$M$4)</f>
        <v>0</v>
      </c>
      <c r="R173" s="208">
        <f>-NPV('Life Cycle Cost Evaluation'!$M$1,R89:R$100)/(1+'Life Cycle Cost Evaluation'!$M$1)^($B88-'Life Cycle Cost Evaluation'!$M$4)</f>
        <v>0</v>
      </c>
      <c r="S173" s="208">
        <f>-NPV('Life Cycle Cost Evaluation'!$M$1,S89:S$100)/(1+'Life Cycle Cost Evaluation'!$M$1)^($B88-'Life Cycle Cost Evaluation'!$M$4)</f>
        <v>0</v>
      </c>
      <c r="T173" s="208">
        <f>-NPV('Life Cycle Cost Evaluation'!$M$1,T89:T$100)/(1+'Life Cycle Cost Evaluation'!$M$1)^($B88-'Life Cycle Cost Evaluation'!$M$4)</f>
        <v>0</v>
      </c>
      <c r="U173" s="208">
        <f>-NPV('Life Cycle Cost Evaluation'!$M$1,U89:U$100)/(1+'Life Cycle Cost Evaluation'!$M$1)^($B88-'Life Cycle Cost Evaluation'!$M$4)</f>
        <v>0</v>
      </c>
      <c r="V173" s="208">
        <f>-NPV('Life Cycle Cost Evaluation'!$M$1,V89:V$100)/(1+'Life Cycle Cost Evaluation'!$M$1)^($B88-'Life Cycle Cost Evaluation'!$M$4)</f>
        <v>0</v>
      </c>
      <c r="W173" s="208">
        <f>-NPV('Life Cycle Cost Evaluation'!$M$1,W89:W$100)/(1+'Life Cycle Cost Evaluation'!$M$1)^($B88-'Life Cycle Cost Evaluation'!$M$4)</f>
        <v>0</v>
      </c>
      <c r="X173" s="208">
        <f>-NPV('Life Cycle Cost Evaluation'!$M$1,X89:X$100)/(1+'Life Cycle Cost Evaluation'!$M$1)^($B88-'Life Cycle Cost Evaluation'!$M$4)</f>
        <v>0</v>
      </c>
      <c r="Y173" s="208">
        <f>-NPV('Life Cycle Cost Evaluation'!$M$1,Y89:Y$100)/(1+'Life Cycle Cost Evaluation'!$M$1)^($B88-'Life Cycle Cost Evaluation'!$M$4)</f>
        <v>0</v>
      </c>
      <c r="Z173" s="208">
        <f>-NPV('Life Cycle Cost Evaluation'!$M$1,Z89:Z$100)/(1+'Life Cycle Cost Evaluation'!$M$1)^($B88-'Life Cycle Cost Evaluation'!$M$4)</f>
        <v>0</v>
      </c>
      <c r="AA173" s="208">
        <f>-NPV('Life Cycle Cost Evaluation'!$M$1,AA89:AA$100)/(1+'Life Cycle Cost Evaluation'!$M$1)^($B88-'Life Cycle Cost Evaluation'!$M$4)</f>
        <v>0</v>
      </c>
      <c r="AB173" s="208">
        <f>-NPV('Life Cycle Cost Evaluation'!$M$1,AB89:AB$100)/(1+'Life Cycle Cost Evaluation'!$M$1)^($B88-'Life Cycle Cost Evaluation'!$M$4)</f>
        <v>0</v>
      </c>
      <c r="AC173" s="208">
        <f>-NPV('Life Cycle Cost Evaluation'!$M$1,AC89:AC$100)/(1+'Life Cycle Cost Evaluation'!$M$1)^($B88-'Life Cycle Cost Evaluation'!$M$4)</f>
        <v>0</v>
      </c>
      <c r="AD173" s="208">
        <f>-NPV('Life Cycle Cost Evaluation'!$M$1,AD89:AD$100)/(1+'Life Cycle Cost Evaluation'!$M$1)^($B88-'Life Cycle Cost Evaluation'!$M$4)</f>
        <v>0</v>
      </c>
      <c r="AE173" s="208">
        <f>-NPV('Life Cycle Cost Evaluation'!$M$1,AE89:AE$100)/(1+'Life Cycle Cost Evaluation'!$M$1)^($B88-'Life Cycle Cost Evaluation'!$M$4)</f>
        <v>0</v>
      </c>
      <c r="AF173" s="208">
        <f>-NPV('Life Cycle Cost Evaluation'!$M$1,AF89:AF$100)/(1+'Life Cycle Cost Evaluation'!$M$1)^($B88-'Life Cycle Cost Evaluation'!$M$4)</f>
        <v>0</v>
      </c>
      <c r="AG173" s="208">
        <f>-NPV('Life Cycle Cost Evaluation'!$M$1,AG89:AG$100)/(1+'Life Cycle Cost Evaluation'!$M$1)^($B88-'Life Cycle Cost Evaluation'!$M$4)</f>
        <v>0</v>
      </c>
      <c r="AH173" s="208">
        <f>-NPV('Life Cycle Cost Evaluation'!$M$1,AH89:AH$100)/(1+'Life Cycle Cost Evaluation'!$M$1)^($B88-'Life Cycle Cost Evaluation'!$M$4)</f>
        <v>0</v>
      </c>
      <c r="AI173" s="208">
        <f>-NPV('Life Cycle Cost Evaluation'!$M$1,AI89:AI$100)/(1+'Life Cycle Cost Evaluation'!$M$1)^($B88-'Life Cycle Cost Evaluation'!$M$4)</f>
        <v>0</v>
      </c>
      <c r="AJ173" s="208">
        <f>-NPV('Life Cycle Cost Evaluation'!$M$1,AJ89:AJ$100)/(1+'Life Cycle Cost Evaluation'!$M$1)^($B88-'Life Cycle Cost Evaluation'!$M$4)</f>
        <v>0</v>
      </c>
      <c r="AK173" s="208">
        <f>-NPV('Life Cycle Cost Evaluation'!$M$1,AK89:AK$100)/(1+'Life Cycle Cost Evaluation'!$M$1)^($B88-'Life Cycle Cost Evaluation'!$M$4)</f>
        <v>0</v>
      </c>
      <c r="AL173" s="208">
        <f>-NPV('Life Cycle Cost Evaluation'!$M$1,AL89:AL$100)/(1+'Life Cycle Cost Evaluation'!$M$1)^($B88-'Life Cycle Cost Evaluation'!$M$4)</f>
        <v>0</v>
      </c>
      <c r="AM173" s="208">
        <f>-NPV('Life Cycle Cost Evaluation'!$M$1,AM89:AM$100)/(1+'Life Cycle Cost Evaluation'!$M$1)^($B88-'Life Cycle Cost Evaluation'!$M$4)</f>
        <v>0</v>
      </c>
      <c r="AN173" s="208">
        <f>-NPV('Life Cycle Cost Evaluation'!$M$1,AN89:AN$100)/(1+'Life Cycle Cost Evaluation'!$M$1)^($B88-'Life Cycle Cost Evaluation'!$M$4)</f>
        <v>0</v>
      </c>
      <c r="AO173" s="208">
        <f>-NPV('Life Cycle Cost Evaluation'!$M$1,AO89:AO$100)/(1+'Life Cycle Cost Evaluation'!$M$1)^($B88-'Life Cycle Cost Evaluation'!$M$4)</f>
        <v>0</v>
      </c>
      <c r="AP173" s="208">
        <f>-NPV('Life Cycle Cost Evaluation'!$M$1,AP89:AP$100)/(1+'Life Cycle Cost Evaluation'!$M$1)^($B88-'Life Cycle Cost Evaluation'!$M$4)</f>
        <v>0</v>
      </c>
      <c r="AQ173" s="208">
        <f>-NPV('Life Cycle Cost Evaluation'!$M$1,AQ89:AQ$100)/(1+'Life Cycle Cost Evaluation'!$M$1)^($B88-'Life Cycle Cost Evaluation'!$M$4)</f>
        <v>0</v>
      </c>
      <c r="AR173" s="208">
        <f>-NPV('Life Cycle Cost Evaluation'!$M$1,AR89:AR$100)/(1+'Life Cycle Cost Evaluation'!$M$1)^($B88-'Life Cycle Cost Evaluation'!$M$4)</f>
        <v>0</v>
      </c>
      <c r="AS173" s="208">
        <f>-NPV('Life Cycle Cost Evaluation'!$M$1,AS89:AS$100)/(1+'Life Cycle Cost Evaluation'!$M$1)^($B88-'Life Cycle Cost Evaluation'!$M$4)</f>
        <v>0</v>
      </c>
      <c r="AT173" s="208">
        <f>-NPV('Life Cycle Cost Evaluation'!$M$1,AT89:AT$100)/(1+'Life Cycle Cost Evaluation'!$M$1)^($B88-'Life Cycle Cost Evaluation'!$M$4)</f>
        <v>0</v>
      </c>
      <c r="AU173" s="208">
        <f>-NPV('Life Cycle Cost Evaluation'!$M$1,AU89:AU$100)/(1+'Life Cycle Cost Evaluation'!$M$1)^($B88-'Life Cycle Cost Evaluation'!$M$4)</f>
        <v>0</v>
      </c>
      <c r="AV173" s="208">
        <f>-NPV('Life Cycle Cost Evaluation'!$M$1,AV89:AV$100)/(1+'Life Cycle Cost Evaluation'!$M$1)^($B88-'Life Cycle Cost Evaluation'!$M$4)</f>
        <v>0</v>
      </c>
      <c r="AW173" s="208">
        <f>-NPV('Life Cycle Cost Evaluation'!$M$1,AW89:AW$100)/(1+'Life Cycle Cost Evaluation'!$M$1)^($B88-'Life Cycle Cost Evaluation'!$M$4)</f>
        <v>0</v>
      </c>
      <c r="AX173" s="208">
        <f>-NPV('Life Cycle Cost Evaluation'!$M$1,AX89:AX$100)/(1+'Life Cycle Cost Evaluation'!$M$1)^($B88-'Life Cycle Cost Evaluation'!$M$4)</f>
        <v>0</v>
      </c>
      <c r="AY173" s="208">
        <f>-NPV('Life Cycle Cost Evaluation'!$M$1,AY89:AY$100)/(1+'Life Cycle Cost Evaluation'!$M$1)^($B88-'Life Cycle Cost Evaluation'!$M$4)</f>
        <v>0</v>
      </c>
      <c r="AZ173" s="208">
        <f>-NPV('Life Cycle Cost Evaluation'!$M$1,AZ89:AZ$100)/(1+'Life Cycle Cost Evaluation'!$M$1)^($B88-'Life Cycle Cost Evaluation'!$M$4)</f>
        <v>0</v>
      </c>
      <c r="BA173" s="208">
        <f>-NPV('Life Cycle Cost Evaluation'!$M$1,BA89:BA$100)/(1+'Life Cycle Cost Evaluation'!$M$1)^($B88-'Life Cycle Cost Evaluation'!$M$4)</f>
        <v>0</v>
      </c>
      <c r="BB173" s="208">
        <f>-NPV('Life Cycle Cost Evaluation'!$M$1,BB89:BB$100)/(1+'Life Cycle Cost Evaluation'!$M$1)^($B88-'Life Cycle Cost Evaluation'!$M$4)</f>
        <v>0</v>
      </c>
      <c r="BC173" s="208">
        <f>-NPV('Life Cycle Cost Evaluation'!$M$1,BC89:BC$100)/(1+'Life Cycle Cost Evaluation'!$M$1)^($B88-'Life Cycle Cost Evaluation'!$M$4)</f>
        <v>0</v>
      </c>
      <c r="BD173" s="208">
        <f>-NPV('Life Cycle Cost Evaluation'!$M$1,BD89:BD$100)/(1+'Life Cycle Cost Evaluation'!$M$1)^($B88-'Life Cycle Cost Evaluation'!$M$4)</f>
        <v>0</v>
      </c>
      <c r="BE173" s="208">
        <f>-NPV('Life Cycle Cost Evaluation'!$M$1,BE89:BE$100)/(1+'Life Cycle Cost Evaluation'!$M$1)^($B88-'Life Cycle Cost Evaluation'!$M$4)</f>
        <v>0</v>
      </c>
      <c r="BF173" s="208">
        <f>-NPV('Life Cycle Cost Evaluation'!$M$1,BF89:BF$100)/(1+'Life Cycle Cost Evaluation'!$M$1)^($B88-'Life Cycle Cost Evaluation'!$M$4)</f>
        <v>0</v>
      </c>
      <c r="BG173" s="208">
        <f>-NPV('Life Cycle Cost Evaluation'!$M$1,BG89:BG$100)/(1+'Life Cycle Cost Evaluation'!$M$1)^($B88-'Life Cycle Cost Evaluation'!$M$4)</f>
        <v>0</v>
      </c>
      <c r="BH173" s="208">
        <f>-NPV('Life Cycle Cost Evaluation'!$M$1,BH89:BH$100)/(1+'Life Cycle Cost Evaluation'!$M$1)^($B88-'Life Cycle Cost Evaluation'!$M$4)</f>
        <v>0</v>
      </c>
      <c r="BI173" s="208">
        <f>-NPV('Life Cycle Cost Evaluation'!$M$1,BI89:BI$100)/(1+'Life Cycle Cost Evaluation'!$M$1)^($B88-'Life Cycle Cost Evaluation'!$M$4)</f>
        <v>0</v>
      </c>
      <c r="BJ173" s="208">
        <f>-NPV('Life Cycle Cost Evaluation'!$M$1,BJ89:BJ$100)/(1+'Life Cycle Cost Evaluation'!$M$1)^($B88-'Life Cycle Cost Evaluation'!$M$4)</f>
        <v>0</v>
      </c>
      <c r="BK173" s="208">
        <f>-NPV('Life Cycle Cost Evaluation'!$M$1,BK89:BK$100)/(1+'Life Cycle Cost Evaluation'!$M$1)^($B88-'Life Cycle Cost Evaluation'!$M$4)</f>
        <v>0</v>
      </c>
      <c r="BL173" s="208">
        <f>-NPV('Life Cycle Cost Evaluation'!$M$1,BL89:BL$100)/(1+'Life Cycle Cost Evaluation'!$M$1)^($B88-'Life Cycle Cost Evaluation'!$M$4)</f>
        <v>0</v>
      </c>
      <c r="BM173" s="208">
        <f>-NPV('Life Cycle Cost Evaluation'!$M$1,BM89:BM$100)/(1+'Life Cycle Cost Evaluation'!$M$1)^($B88-'Life Cycle Cost Evaluation'!$M$4)</f>
        <v>0</v>
      </c>
      <c r="BN173" s="208">
        <f>-NPV('Life Cycle Cost Evaluation'!$M$1,BN89:BN$100)/(1+'Life Cycle Cost Evaluation'!$M$1)^($B88-'Life Cycle Cost Evaluation'!$M$4)</f>
        <v>0</v>
      </c>
      <c r="BO173" s="208">
        <f>-NPV('Life Cycle Cost Evaluation'!$M$1,BO89:BO$100)/(1+'Life Cycle Cost Evaluation'!$M$1)^($B88-'Life Cycle Cost Evaluation'!$M$4)</f>
        <v>0</v>
      </c>
      <c r="BP173" s="208">
        <f>-NPV('Life Cycle Cost Evaluation'!$M$1,BP89:BP$100)/(1+'Life Cycle Cost Evaluation'!$M$1)^($B88-'Life Cycle Cost Evaluation'!$M$4)</f>
        <v>0</v>
      </c>
      <c r="BQ173" s="208">
        <f>-NPV('Life Cycle Cost Evaluation'!$M$1,BQ89:BQ$100)/(1+'Life Cycle Cost Evaluation'!$M$1)^($B88-'Life Cycle Cost Evaluation'!$M$4)</f>
        <v>0</v>
      </c>
      <c r="BR173" s="208">
        <f>-NPV('Life Cycle Cost Evaluation'!$M$1,BR89:BR$100)/(1+'Life Cycle Cost Evaluation'!$M$1)^($B88-'Life Cycle Cost Evaluation'!$M$4)</f>
        <v>0</v>
      </c>
      <c r="BS173" s="208">
        <f>-NPV('Life Cycle Cost Evaluation'!$M$1,BS89:BS$100)/(1+'Life Cycle Cost Evaluation'!$M$1)^($B88-'Life Cycle Cost Evaluation'!$M$4)</f>
        <v>0</v>
      </c>
      <c r="BT173" s="208">
        <f>-NPV('Life Cycle Cost Evaluation'!$M$1,BT89:BT$100)/(1+'Life Cycle Cost Evaluation'!$M$1)^($B88-'Life Cycle Cost Evaluation'!$M$4)</f>
        <v>0</v>
      </c>
      <c r="BU173" s="208">
        <f>-NPV('Life Cycle Cost Evaluation'!$M$1,BU89:BU$100)/(1+'Life Cycle Cost Evaluation'!$M$1)^($B88-'Life Cycle Cost Evaluation'!$M$4)</f>
        <v>0</v>
      </c>
      <c r="BV173" s="208">
        <f>-NPV('Life Cycle Cost Evaluation'!$M$1,BV89:BV$100)/(1+'Life Cycle Cost Evaluation'!$M$1)^($B88-'Life Cycle Cost Evaluation'!$M$4)</f>
        <v>0</v>
      </c>
      <c r="BW173" s="208">
        <f>-NPV('Life Cycle Cost Evaluation'!$M$1,BW89:BW$100)/(1+'Life Cycle Cost Evaluation'!$M$1)^($B88-'Life Cycle Cost Evaluation'!$M$4)</f>
        <v>0</v>
      </c>
      <c r="BX173" s="208">
        <f>-NPV('Life Cycle Cost Evaluation'!$M$1,BX89:BX$100)/(1+'Life Cycle Cost Evaluation'!$M$1)^($B88-'Life Cycle Cost Evaluation'!$M$4)</f>
        <v>0</v>
      </c>
      <c r="BY173" s="208">
        <f>-NPV('Life Cycle Cost Evaluation'!$M$1,BY89:BY$100)/(1+'Life Cycle Cost Evaluation'!$M$1)^($B88-'Life Cycle Cost Evaluation'!$M$4)</f>
        <v>0</v>
      </c>
      <c r="BZ173" s="208">
        <f>-NPV('Life Cycle Cost Evaluation'!$M$1,BZ89:BZ$100)/(1+'Life Cycle Cost Evaluation'!$M$1)^($B88-'Life Cycle Cost Evaluation'!$M$4)</f>
        <v>0</v>
      </c>
      <c r="CA173" s="208">
        <f>-NPV('Life Cycle Cost Evaluation'!$M$1,CA89:CA$100)/(1+'Life Cycle Cost Evaluation'!$M$1)^($B88-'Life Cycle Cost Evaluation'!$M$4)</f>
        <v>0</v>
      </c>
      <c r="CB173" s="208">
        <f>-NPV('Life Cycle Cost Evaluation'!$M$1,CB89:CB$100)/(1+'Life Cycle Cost Evaluation'!$M$1)^($B88-'Life Cycle Cost Evaluation'!$M$4)</f>
        <v>0</v>
      </c>
      <c r="CC173" s="208">
        <f>-NPV('Life Cycle Cost Evaluation'!$M$1,CC89:CC$100)/(1+'Life Cycle Cost Evaluation'!$M$1)^($B88-'Life Cycle Cost Evaluation'!$M$4)</f>
        <v>0</v>
      </c>
      <c r="CD173" s="208">
        <f>-NPV('Life Cycle Cost Evaluation'!$M$1,CD89:CD$100)/(1+'Life Cycle Cost Evaluation'!$M$1)^($B88-'Life Cycle Cost Evaluation'!$M$4)</f>
        <v>0</v>
      </c>
      <c r="CE173" s="208">
        <f>-NPV('Life Cycle Cost Evaluation'!$M$1,CE89:CE$100)/(1+'Life Cycle Cost Evaluation'!$M$1)^($B88-'Life Cycle Cost Evaluation'!$M$4)</f>
        <v>0</v>
      </c>
      <c r="CF173" s="208">
        <f>-NPV('Life Cycle Cost Evaluation'!$M$1,CF89:CF$100)/(1+'Life Cycle Cost Evaluation'!$M$1)^($B88-'Life Cycle Cost Evaluation'!$M$4)</f>
        <v>0</v>
      </c>
      <c r="CG173" s="208">
        <f>SUM(D173:BT173)</f>
        <v>0</v>
      </c>
    </row>
    <row r="174" spans="2:85" x14ac:dyDescent="0.2">
      <c r="B174" s="86">
        <f t="shared" si="126"/>
        <v>2096</v>
      </c>
      <c r="C174" s="208"/>
      <c r="D174" s="208">
        <f>-NPV('Life Cycle Cost Evaluation'!$M$1,D90:D$100)/(1+'Life Cycle Cost Evaluation'!$M$1)^($B89-'Life Cycle Cost Evaluation'!$M$4)</f>
        <v>0</v>
      </c>
      <c r="E174" s="208">
        <f>-NPV('Life Cycle Cost Evaluation'!$M$1,E90:E$100)/(1+'Life Cycle Cost Evaluation'!$M$1)^($B89-'Life Cycle Cost Evaluation'!$M$4)</f>
        <v>0</v>
      </c>
      <c r="F174" s="208">
        <f>-NPV('Life Cycle Cost Evaluation'!$M$1,F90:F$100)/(1+'Life Cycle Cost Evaluation'!$M$1)^($B89-'Life Cycle Cost Evaluation'!$M$4)</f>
        <v>0</v>
      </c>
      <c r="G174" s="208">
        <f>-NPV('Life Cycle Cost Evaluation'!$M$1,G90:G$100)/(1+'Life Cycle Cost Evaluation'!$M$1)^($B89-'Life Cycle Cost Evaluation'!$M$4)</f>
        <v>0</v>
      </c>
      <c r="H174" s="208">
        <f>-NPV('Life Cycle Cost Evaluation'!$M$1,H90:H$100)/(1+'Life Cycle Cost Evaluation'!$M$1)^($B89-'Life Cycle Cost Evaluation'!$M$4)</f>
        <v>0</v>
      </c>
      <c r="I174" s="208">
        <f>-NPV('Life Cycle Cost Evaluation'!$M$1,I90:I$100)/(1+'Life Cycle Cost Evaluation'!$M$1)^($B89-'Life Cycle Cost Evaluation'!$M$4)</f>
        <v>0</v>
      </c>
      <c r="J174" s="208">
        <f>-NPV('Life Cycle Cost Evaluation'!$M$1,J90:J$100)/(1+'Life Cycle Cost Evaluation'!$M$1)^($B89-'Life Cycle Cost Evaluation'!$M$4)</f>
        <v>0</v>
      </c>
      <c r="K174" s="208">
        <f>-NPV('Life Cycle Cost Evaluation'!$M$1,K90:K$100)/(1+'Life Cycle Cost Evaluation'!$M$1)^($B89-'Life Cycle Cost Evaluation'!$M$4)</f>
        <v>0</v>
      </c>
      <c r="L174" s="208">
        <f>-NPV('Life Cycle Cost Evaluation'!$M$1,L90:L$100)/(1+'Life Cycle Cost Evaluation'!$M$1)^($B89-'Life Cycle Cost Evaluation'!$M$4)</f>
        <v>0</v>
      </c>
      <c r="M174" s="208">
        <f>-NPV('Life Cycle Cost Evaluation'!$M$1,M90:M$100)/(1+'Life Cycle Cost Evaluation'!$M$1)^($B89-'Life Cycle Cost Evaluation'!$M$4)</f>
        <v>0</v>
      </c>
      <c r="N174" s="208">
        <f>-NPV('Life Cycle Cost Evaluation'!$M$1,N90:N$100)/(1+'Life Cycle Cost Evaluation'!$M$1)^($B89-'Life Cycle Cost Evaluation'!$M$4)</f>
        <v>0</v>
      </c>
      <c r="O174" s="208">
        <f>-NPV('Life Cycle Cost Evaluation'!$M$1,O90:O$100)/(1+'Life Cycle Cost Evaluation'!$M$1)^($B89-'Life Cycle Cost Evaluation'!$M$4)</f>
        <v>0</v>
      </c>
      <c r="P174" s="208">
        <f>-NPV('Life Cycle Cost Evaluation'!$M$1,P90:P$100)/(1+'Life Cycle Cost Evaluation'!$M$1)^($B89-'Life Cycle Cost Evaluation'!$M$4)</f>
        <v>0</v>
      </c>
      <c r="Q174" s="208">
        <f>-NPV('Life Cycle Cost Evaluation'!$M$1,Q90:Q$100)/(1+'Life Cycle Cost Evaluation'!$M$1)^($B89-'Life Cycle Cost Evaluation'!$M$4)</f>
        <v>0</v>
      </c>
      <c r="R174" s="208">
        <f>-NPV('Life Cycle Cost Evaluation'!$M$1,R90:R$100)/(1+'Life Cycle Cost Evaluation'!$M$1)^($B89-'Life Cycle Cost Evaluation'!$M$4)</f>
        <v>0</v>
      </c>
      <c r="S174" s="208">
        <f>-NPV('Life Cycle Cost Evaluation'!$M$1,S90:S$100)/(1+'Life Cycle Cost Evaluation'!$M$1)^($B89-'Life Cycle Cost Evaluation'!$M$4)</f>
        <v>0</v>
      </c>
      <c r="T174" s="208">
        <f>-NPV('Life Cycle Cost Evaluation'!$M$1,T90:T$100)/(1+'Life Cycle Cost Evaluation'!$M$1)^($B89-'Life Cycle Cost Evaluation'!$M$4)</f>
        <v>0</v>
      </c>
      <c r="U174" s="208">
        <f>-NPV('Life Cycle Cost Evaluation'!$M$1,U90:U$100)/(1+'Life Cycle Cost Evaluation'!$M$1)^($B89-'Life Cycle Cost Evaluation'!$M$4)</f>
        <v>0</v>
      </c>
      <c r="V174" s="208">
        <f>-NPV('Life Cycle Cost Evaluation'!$M$1,V90:V$100)/(1+'Life Cycle Cost Evaluation'!$M$1)^($B89-'Life Cycle Cost Evaluation'!$M$4)</f>
        <v>0</v>
      </c>
      <c r="W174" s="208">
        <f>-NPV('Life Cycle Cost Evaluation'!$M$1,W90:W$100)/(1+'Life Cycle Cost Evaluation'!$M$1)^($B89-'Life Cycle Cost Evaluation'!$M$4)</f>
        <v>0</v>
      </c>
      <c r="X174" s="208">
        <f>-NPV('Life Cycle Cost Evaluation'!$M$1,X90:X$100)/(1+'Life Cycle Cost Evaluation'!$M$1)^($B89-'Life Cycle Cost Evaluation'!$M$4)</f>
        <v>0</v>
      </c>
      <c r="Y174" s="208">
        <f>-NPV('Life Cycle Cost Evaluation'!$M$1,Y90:Y$100)/(1+'Life Cycle Cost Evaluation'!$M$1)^($B89-'Life Cycle Cost Evaluation'!$M$4)</f>
        <v>0</v>
      </c>
      <c r="Z174" s="208">
        <f>-NPV('Life Cycle Cost Evaluation'!$M$1,Z90:Z$100)/(1+'Life Cycle Cost Evaluation'!$M$1)^($B89-'Life Cycle Cost Evaluation'!$M$4)</f>
        <v>0</v>
      </c>
      <c r="AA174" s="208">
        <f>-NPV('Life Cycle Cost Evaluation'!$M$1,AA90:AA$100)/(1+'Life Cycle Cost Evaluation'!$M$1)^($B89-'Life Cycle Cost Evaluation'!$M$4)</f>
        <v>0</v>
      </c>
      <c r="AB174" s="208">
        <f>-NPV('Life Cycle Cost Evaluation'!$M$1,AB90:AB$100)/(1+'Life Cycle Cost Evaluation'!$M$1)^($B89-'Life Cycle Cost Evaluation'!$M$4)</f>
        <v>0</v>
      </c>
      <c r="AC174" s="208">
        <f>-NPV('Life Cycle Cost Evaluation'!$M$1,AC90:AC$100)/(1+'Life Cycle Cost Evaluation'!$M$1)^($B89-'Life Cycle Cost Evaluation'!$M$4)</f>
        <v>0</v>
      </c>
      <c r="AD174" s="208">
        <f>-NPV('Life Cycle Cost Evaluation'!$M$1,AD90:AD$100)/(1+'Life Cycle Cost Evaluation'!$M$1)^($B89-'Life Cycle Cost Evaluation'!$M$4)</f>
        <v>0</v>
      </c>
      <c r="AE174" s="208">
        <f>-NPV('Life Cycle Cost Evaluation'!$M$1,AE90:AE$100)/(1+'Life Cycle Cost Evaluation'!$M$1)^($B89-'Life Cycle Cost Evaluation'!$M$4)</f>
        <v>0</v>
      </c>
      <c r="AF174" s="208">
        <f>-NPV('Life Cycle Cost Evaluation'!$M$1,AF90:AF$100)/(1+'Life Cycle Cost Evaluation'!$M$1)^($B89-'Life Cycle Cost Evaluation'!$M$4)</f>
        <v>0</v>
      </c>
      <c r="AG174" s="208">
        <f>-NPV('Life Cycle Cost Evaluation'!$M$1,AG90:AG$100)/(1+'Life Cycle Cost Evaluation'!$M$1)^($B89-'Life Cycle Cost Evaluation'!$M$4)</f>
        <v>0</v>
      </c>
      <c r="AH174" s="208">
        <f>-NPV('Life Cycle Cost Evaluation'!$M$1,AH90:AH$100)/(1+'Life Cycle Cost Evaluation'!$M$1)^($B89-'Life Cycle Cost Evaluation'!$M$4)</f>
        <v>0</v>
      </c>
      <c r="AI174" s="208">
        <f>-NPV('Life Cycle Cost Evaluation'!$M$1,AI90:AI$100)/(1+'Life Cycle Cost Evaluation'!$M$1)^($B89-'Life Cycle Cost Evaluation'!$M$4)</f>
        <v>0</v>
      </c>
      <c r="AJ174" s="208">
        <f>-NPV('Life Cycle Cost Evaluation'!$M$1,AJ90:AJ$100)/(1+'Life Cycle Cost Evaluation'!$M$1)^($B89-'Life Cycle Cost Evaluation'!$M$4)</f>
        <v>0</v>
      </c>
      <c r="AK174" s="208">
        <f>-NPV('Life Cycle Cost Evaluation'!$M$1,AK90:AK$100)/(1+'Life Cycle Cost Evaluation'!$M$1)^($B89-'Life Cycle Cost Evaluation'!$M$4)</f>
        <v>0</v>
      </c>
      <c r="AL174" s="208">
        <f>-NPV('Life Cycle Cost Evaluation'!$M$1,AL90:AL$100)/(1+'Life Cycle Cost Evaluation'!$M$1)^($B89-'Life Cycle Cost Evaluation'!$M$4)</f>
        <v>0</v>
      </c>
      <c r="AM174" s="208">
        <f>-NPV('Life Cycle Cost Evaluation'!$M$1,AM90:AM$100)/(1+'Life Cycle Cost Evaluation'!$M$1)^($B89-'Life Cycle Cost Evaluation'!$M$4)</f>
        <v>0</v>
      </c>
      <c r="AN174" s="208">
        <f>-NPV('Life Cycle Cost Evaluation'!$M$1,AN90:AN$100)/(1+'Life Cycle Cost Evaluation'!$M$1)^($B89-'Life Cycle Cost Evaluation'!$M$4)</f>
        <v>0</v>
      </c>
      <c r="AO174" s="208">
        <f>-NPV('Life Cycle Cost Evaluation'!$M$1,AO90:AO$100)/(1+'Life Cycle Cost Evaluation'!$M$1)^($B89-'Life Cycle Cost Evaluation'!$M$4)</f>
        <v>0</v>
      </c>
      <c r="AP174" s="208">
        <f>-NPV('Life Cycle Cost Evaluation'!$M$1,AP90:AP$100)/(1+'Life Cycle Cost Evaluation'!$M$1)^($B89-'Life Cycle Cost Evaluation'!$M$4)</f>
        <v>0</v>
      </c>
      <c r="AQ174" s="208">
        <f>-NPV('Life Cycle Cost Evaluation'!$M$1,AQ90:AQ$100)/(1+'Life Cycle Cost Evaluation'!$M$1)^($B89-'Life Cycle Cost Evaluation'!$M$4)</f>
        <v>0</v>
      </c>
      <c r="AR174" s="208">
        <f>-NPV('Life Cycle Cost Evaluation'!$M$1,AR90:AR$100)/(1+'Life Cycle Cost Evaluation'!$M$1)^($B89-'Life Cycle Cost Evaluation'!$M$4)</f>
        <v>0</v>
      </c>
      <c r="AS174" s="208">
        <f>-NPV('Life Cycle Cost Evaluation'!$M$1,AS90:AS$100)/(1+'Life Cycle Cost Evaluation'!$M$1)^($B89-'Life Cycle Cost Evaluation'!$M$4)</f>
        <v>0</v>
      </c>
      <c r="AT174" s="208">
        <f>-NPV('Life Cycle Cost Evaluation'!$M$1,AT90:AT$100)/(1+'Life Cycle Cost Evaluation'!$M$1)^($B89-'Life Cycle Cost Evaluation'!$M$4)</f>
        <v>0</v>
      </c>
      <c r="AU174" s="208">
        <f>-NPV('Life Cycle Cost Evaluation'!$M$1,AU90:AU$100)/(1+'Life Cycle Cost Evaluation'!$M$1)^($B89-'Life Cycle Cost Evaluation'!$M$4)</f>
        <v>0</v>
      </c>
      <c r="AV174" s="208">
        <f>-NPV('Life Cycle Cost Evaluation'!$M$1,AV90:AV$100)/(1+'Life Cycle Cost Evaluation'!$M$1)^($B89-'Life Cycle Cost Evaluation'!$M$4)</f>
        <v>0</v>
      </c>
      <c r="AW174" s="208">
        <f>-NPV('Life Cycle Cost Evaluation'!$M$1,AW90:AW$100)/(1+'Life Cycle Cost Evaluation'!$M$1)^($B89-'Life Cycle Cost Evaluation'!$M$4)</f>
        <v>0</v>
      </c>
      <c r="AX174" s="208">
        <f>-NPV('Life Cycle Cost Evaluation'!$M$1,AX90:AX$100)/(1+'Life Cycle Cost Evaluation'!$M$1)^($B89-'Life Cycle Cost Evaluation'!$M$4)</f>
        <v>0</v>
      </c>
      <c r="AY174" s="208">
        <f>-NPV('Life Cycle Cost Evaluation'!$M$1,AY90:AY$100)/(1+'Life Cycle Cost Evaluation'!$M$1)^($B89-'Life Cycle Cost Evaluation'!$M$4)</f>
        <v>0</v>
      </c>
      <c r="AZ174" s="208">
        <f>-NPV('Life Cycle Cost Evaluation'!$M$1,AZ90:AZ$100)/(1+'Life Cycle Cost Evaluation'!$M$1)^($B89-'Life Cycle Cost Evaluation'!$M$4)</f>
        <v>0</v>
      </c>
      <c r="BA174" s="208">
        <f>-NPV('Life Cycle Cost Evaluation'!$M$1,BA90:BA$100)/(1+'Life Cycle Cost Evaluation'!$M$1)^($B89-'Life Cycle Cost Evaluation'!$M$4)</f>
        <v>0</v>
      </c>
      <c r="BB174" s="208">
        <f>-NPV('Life Cycle Cost Evaluation'!$M$1,BB90:BB$100)/(1+'Life Cycle Cost Evaluation'!$M$1)^($B89-'Life Cycle Cost Evaluation'!$M$4)</f>
        <v>0</v>
      </c>
      <c r="BC174" s="208">
        <f>-NPV('Life Cycle Cost Evaluation'!$M$1,BC90:BC$100)/(1+'Life Cycle Cost Evaluation'!$M$1)^($B89-'Life Cycle Cost Evaluation'!$M$4)</f>
        <v>0</v>
      </c>
      <c r="BD174" s="208">
        <f>-NPV('Life Cycle Cost Evaluation'!$M$1,BD90:BD$100)/(1+'Life Cycle Cost Evaluation'!$M$1)^($B89-'Life Cycle Cost Evaluation'!$M$4)</f>
        <v>0</v>
      </c>
      <c r="BE174" s="208">
        <f>-NPV('Life Cycle Cost Evaluation'!$M$1,BE90:BE$100)/(1+'Life Cycle Cost Evaluation'!$M$1)^($B89-'Life Cycle Cost Evaluation'!$M$4)</f>
        <v>0</v>
      </c>
      <c r="BF174" s="208">
        <f>-NPV('Life Cycle Cost Evaluation'!$M$1,BF90:BF$100)/(1+'Life Cycle Cost Evaluation'!$M$1)^($B89-'Life Cycle Cost Evaluation'!$M$4)</f>
        <v>0</v>
      </c>
      <c r="BG174" s="208">
        <f>-NPV('Life Cycle Cost Evaluation'!$M$1,BG90:BG$100)/(1+'Life Cycle Cost Evaluation'!$M$1)^($B89-'Life Cycle Cost Evaluation'!$M$4)</f>
        <v>0</v>
      </c>
      <c r="BH174" s="208">
        <f>-NPV('Life Cycle Cost Evaluation'!$M$1,BH90:BH$100)/(1+'Life Cycle Cost Evaluation'!$M$1)^($B89-'Life Cycle Cost Evaluation'!$M$4)</f>
        <v>0</v>
      </c>
      <c r="BI174" s="208">
        <f>-NPV('Life Cycle Cost Evaluation'!$M$1,BI90:BI$100)/(1+'Life Cycle Cost Evaluation'!$M$1)^($B89-'Life Cycle Cost Evaluation'!$M$4)</f>
        <v>0</v>
      </c>
      <c r="BJ174" s="208">
        <f>-NPV('Life Cycle Cost Evaluation'!$M$1,BJ90:BJ$100)/(1+'Life Cycle Cost Evaluation'!$M$1)^($B89-'Life Cycle Cost Evaluation'!$M$4)</f>
        <v>0</v>
      </c>
      <c r="BK174" s="208">
        <f>-NPV('Life Cycle Cost Evaluation'!$M$1,BK90:BK$100)/(1+'Life Cycle Cost Evaluation'!$M$1)^($B89-'Life Cycle Cost Evaluation'!$M$4)</f>
        <v>0</v>
      </c>
      <c r="BL174" s="208">
        <f>-NPV('Life Cycle Cost Evaluation'!$M$1,BL90:BL$100)/(1+'Life Cycle Cost Evaluation'!$M$1)^($B89-'Life Cycle Cost Evaluation'!$M$4)</f>
        <v>0</v>
      </c>
      <c r="BM174" s="208">
        <f>-NPV('Life Cycle Cost Evaluation'!$M$1,BM90:BM$100)/(1+'Life Cycle Cost Evaluation'!$M$1)^($B89-'Life Cycle Cost Evaluation'!$M$4)</f>
        <v>0</v>
      </c>
      <c r="BN174" s="208">
        <f>-NPV('Life Cycle Cost Evaluation'!$M$1,BN90:BN$100)/(1+'Life Cycle Cost Evaluation'!$M$1)^($B89-'Life Cycle Cost Evaluation'!$M$4)</f>
        <v>0</v>
      </c>
      <c r="BO174" s="208">
        <f>-NPV('Life Cycle Cost Evaluation'!$M$1,BO90:BO$100)/(1+'Life Cycle Cost Evaluation'!$M$1)^($B89-'Life Cycle Cost Evaluation'!$M$4)</f>
        <v>0</v>
      </c>
      <c r="BP174" s="208">
        <f>-NPV('Life Cycle Cost Evaluation'!$M$1,BP90:BP$100)/(1+'Life Cycle Cost Evaluation'!$M$1)^($B89-'Life Cycle Cost Evaluation'!$M$4)</f>
        <v>0</v>
      </c>
      <c r="BQ174" s="208">
        <f>-NPV('Life Cycle Cost Evaluation'!$M$1,BQ90:BQ$100)/(1+'Life Cycle Cost Evaluation'!$M$1)^($B89-'Life Cycle Cost Evaluation'!$M$4)</f>
        <v>0</v>
      </c>
      <c r="BR174" s="208">
        <f>-NPV('Life Cycle Cost Evaluation'!$M$1,BR90:BR$100)/(1+'Life Cycle Cost Evaluation'!$M$1)^($B89-'Life Cycle Cost Evaluation'!$M$4)</f>
        <v>0</v>
      </c>
      <c r="BS174" s="208">
        <f>-NPV('Life Cycle Cost Evaluation'!$M$1,BS90:BS$100)/(1+'Life Cycle Cost Evaluation'!$M$1)^($B89-'Life Cycle Cost Evaluation'!$M$4)</f>
        <v>0</v>
      </c>
      <c r="BT174" s="208">
        <f>-NPV('Life Cycle Cost Evaluation'!$M$1,BT90:BT$100)/(1+'Life Cycle Cost Evaluation'!$M$1)^($B89-'Life Cycle Cost Evaluation'!$M$4)</f>
        <v>0</v>
      </c>
      <c r="BU174" s="208">
        <f>-NPV('Life Cycle Cost Evaluation'!$M$1,BU90:BU$100)/(1+'Life Cycle Cost Evaluation'!$M$1)^($B89-'Life Cycle Cost Evaluation'!$M$4)</f>
        <v>0</v>
      </c>
      <c r="BV174" s="208">
        <f>-NPV('Life Cycle Cost Evaluation'!$M$1,BV90:BV$100)/(1+'Life Cycle Cost Evaluation'!$M$1)^($B89-'Life Cycle Cost Evaluation'!$M$4)</f>
        <v>0</v>
      </c>
      <c r="BW174" s="208">
        <f>-NPV('Life Cycle Cost Evaluation'!$M$1,BW90:BW$100)/(1+'Life Cycle Cost Evaluation'!$M$1)^($B89-'Life Cycle Cost Evaluation'!$M$4)</f>
        <v>0</v>
      </c>
      <c r="BX174" s="208">
        <f>-NPV('Life Cycle Cost Evaluation'!$M$1,BX90:BX$100)/(1+'Life Cycle Cost Evaluation'!$M$1)^($B89-'Life Cycle Cost Evaluation'!$M$4)</f>
        <v>0</v>
      </c>
      <c r="BY174" s="208">
        <f>-NPV('Life Cycle Cost Evaluation'!$M$1,BY90:BY$100)/(1+'Life Cycle Cost Evaluation'!$M$1)^($B89-'Life Cycle Cost Evaluation'!$M$4)</f>
        <v>0</v>
      </c>
      <c r="BZ174" s="208">
        <f>-NPV('Life Cycle Cost Evaluation'!$M$1,BZ90:BZ$100)/(1+'Life Cycle Cost Evaluation'!$M$1)^($B89-'Life Cycle Cost Evaluation'!$M$4)</f>
        <v>0</v>
      </c>
      <c r="CA174" s="208">
        <f>-NPV('Life Cycle Cost Evaluation'!$M$1,CA90:CA$100)/(1+'Life Cycle Cost Evaluation'!$M$1)^($B89-'Life Cycle Cost Evaluation'!$M$4)</f>
        <v>0</v>
      </c>
      <c r="CB174" s="208">
        <f>-NPV('Life Cycle Cost Evaluation'!$M$1,CB90:CB$100)/(1+'Life Cycle Cost Evaluation'!$M$1)^($B89-'Life Cycle Cost Evaluation'!$M$4)</f>
        <v>0</v>
      </c>
      <c r="CC174" s="208">
        <f>-NPV('Life Cycle Cost Evaluation'!$M$1,CC90:CC$100)/(1+'Life Cycle Cost Evaluation'!$M$1)^($B89-'Life Cycle Cost Evaluation'!$M$4)</f>
        <v>0</v>
      </c>
      <c r="CD174" s="208">
        <f>-NPV('Life Cycle Cost Evaluation'!$M$1,CD90:CD$100)/(1+'Life Cycle Cost Evaluation'!$M$1)^($B89-'Life Cycle Cost Evaluation'!$M$4)</f>
        <v>0</v>
      </c>
      <c r="CE174" s="208">
        <f>-NPV('Life Cycle Cost Evaluation'!$M$1,CE90:CE$100)/(1+'Life Cycle Cost Evaluation'!$M$1)^($B89-'Life Cycle Cost Evaluation'!$M$4)</f>
        <v>0</v>
      </c>
      <c r="CF174" s="208">
        <f>-NPV('Life Cycle Cost Evaluation'!$M$1,CF90:CF$100)/(1+'Life Cycle Cost Evaluation'!$M$1)^($B89-'Life Cycle Cost Evaluation'!$M$4)</f>
        <v>0</v>
      </c>
      <c r="CG174" s="208">
        <f>SUM(D174:BU174)</f>
        <v>0</v>
      </c>
    </row>
    <row r="175" spans="2:85" x14ac:dyDescent="0.2">
      <c r="B175" s="86">
        <f t="shared" si="126"/>
        <v>2097</v>
      </c>
      <c r="C175" s="208"/>
      <c r="D175" s="208">
        <f>-NPV('Life Cycle Cost Evaluation'!$M$1,D91:D$100)/(1+'Life Cycle Cost Evaluation'!$M$1)^($B90-'Life Cycle Cost Evaluation'!$M$4)</f>
        <v>0</v>
      </c>
      <c r="E175" s="208">
        <f>-NPV('Life Cycle Cost Evaluation'!$M$1,E91:E$100)/(1+'Life Cycle Cost Evaluation'!$M$1)^($B90-'Life Cycle Cost Evaluation'!$M$4)</f>
        <v>0</v>
      </c>
      <c r="F175" s="208">
        <f>-NPV('Life Cycle Cost Evaluation'!$M$1,F91:F$100)/(1+'Life Cycle Cost Evaluation'!$M$1)^($B90-'Life Cycle Cost Evaluation'!$M$4)</f>
        <v>0</v>
      </c>
      <c r="G175" s="208">
        <f>-NPV('Life Cycle Cost Evaluation'!$M$1,G91:G$100)/(1+'Life Cycle Cost Evaluation'!$M$1)^($B90-'Life Cycle Cost Evaluation'!$M$4)</f>
        <v>0</v>
      </c>
      <c r="H175" s="208">
        <f>-NPV('Life Cycle Cost Evaluation'!$M$1,H91:H$100)/(1+'Life Cycle Cost Evaluation'!$M$1)^($B90-'Life Cycle Cost Evaluation'!$M$4)</f>
        <v>0</v>
      </c>
      <c r="I175" s="208">
        <f>-NPV('Life Cycle Cost Evaluation'!$M$1,I91:I$100)/(1+'Life Cycle Cost Evaluation'!$M$1)^($B90-'Life Cycle Cost Evaluation'!$M$4)</f>
        <v>0</v>
      </c>
      <c r="J175" s="208">
        <f>-NPV('Life Cycle Cost Evaluation'!$M$1,J91:J$100)/(1+'Life Cycle Cost Evaluation'!$M$1)^($B90-'Life Cycle Cost Evaluation'!$M$4)</f>
        <v>0</v>
      </c>
      <c r="K175" s="208">
        <f>-NPV('Life Cycle Cost Evaluation'!$M$1,K91:K$100)/(1+'Life Cycle Cost Evaluation'!$M$1)^($B90-'Life Cycle Cost Evaluation'!$M$4)</f>
        <v>0</v>
      </c>
      <c r="L175" s="208">
        <f>-NPV('Life Cycle Cost Evaluation'!$M$1,L91:L$100)/(1+'Life Cycle Cost Evaluation'!$M$1)^($B90-'Life Cycle Cost Evaluation'!$M$4)</f>
        <v>0</v>
      </c>
      <c r="M175" s="208">
        <f>-NPV('Life Cycle Cost Evaluation'!$M$1,M91:M$100)/(1+'Life Cycle Cost Evaluation'!$M$1)^($B90-'Life Cycle Cost Evaluation'!$M$4)</f>
        <v>0</v>
      </c>
      <c r="N175" s="208">
        <f>-NPV('Life Cycle Cost Evaluation'!$M$1,N91:N$100)/(1+'Life Cycle Cost Evaluation'!$M$1)^($B90-'Life Cycle Cost Evaluation'!$M$4)</f>
        <v>0</v>
      </c>
      <c r="O175" s="208">
        <f>-NPV('Life Cycle Cost Evaluation'!$M$1,O91:O$100)/(1+'Life Cycle Cost Evaluation'!$M$1)^($B90-'Life Cycle Cost Evaluation'!$M$4)</f>
        <v>0</v>
      </c>
      <c r="P175" s="208">
        <f>-NPV('Life Cycle Cost Evaluation'!$M$1,P91:P$100)/(1+'Life Cycle Cost Evaluation'!$M$1)^($B90-'Life Cycle Cost Evaluation'!$M$4)</f>
        <v>0</v>
      </c>
      <c r="Q175" s="208">
        <f>-NPV('Life Cycle Cost Evaluation'!$M$1,Q91:Q$100)/(1+'Life Cycle Cost Evaluation'!$M$1)^($B90-'Life Cycle Cost Evaluation'!$M$4)</f>
        <v>0</v>
      </c>
      <c r="R175" s="208">
        <f>-NPV('Life Cycle Cost Evaluation'!$M$1,R91:R$100)/(1+'Life Cycle Cost Evaluation'!$M$1)^($B90-'Life Cycle Cost Evaluation'!$M$4)</f>
        <v>0</v>
      </c>
      <c r="S175" s="208">
        <f>-NPV('Life Cycle Cost Evaluation'!$M$1,S91:S$100)/(1+'Life Cycle Cost Evaluation'!$M$1)^($B90-'Life Cycle Cost Evaluation'!$M$4)</f>
        <v>0</v>
      </c>
      <c r="T175" s="208">
        <f>-NPV('Life Cycle Cost Evaluation'!$M$1,T91:T$100)/(1+'Life Cycle Cost Evaluation'!$M$1)^($B90-'Life Cycle Cost Evaluation'!$M$4)</f>
        <v>0</v>
      </c>
      <c r="U175" s="208">
        <f>-NPV('Life Cycle Cost Evaluation'!$M$1,U91:U$100)/(1+'Life Cycle Cost Evaluation'!$M$1)^($B90-'Life Cycle Cost Evaluation'!$M$4)</f>
        <v>0</v>
      </c>
      <c r="V175" s="208">
        <f>-NPV('Life Cycle Cost Evaluation'!$M$1,V91:V$100)/(1+'Life Cycle Cost Evaluation'!$M$1)^($B90-'Life Cycle Cost Evaluation'!$M$4)</f>
        <v>0</v>
      </c>
      <c r="W175" s="208">
        <f>-NPV('Life Cycle Cost Evaluation'!$M$1,W91:W$100)/(1+'Life Cycle Cost Evaluation'!$M$1)^($B90-'Life Cycle Cost Evaluation'!$M$4)</f>
        <v>0</v>
      </c>
      <c r="X175" s="208">
        <f>-NPV('Life Cycle Cost Evaluation'!$M$1,X91:X$100)/(1+'Life Cycle Cost Evaluation'!$M$1)^($B90-'Life Cycle Cost Evaluation'!$M$4)</f>
        <v>0</v>
      </c>
      <c r="Y175" s="208">
        <f>-NPV('Life Cycle Cost Evaluation'!$M$1,Y91:Y$100)/(1+'Life Cycle Cost Evaluation'!$M$1)^($B90-'Life Cycle Cost Evaluation'!$M$4)</f>
        <v>0</v>
      </c>
      <c r="Z175" s="208">
        <f>-NPV('Life Cycle Cost Evaluation'!$M$1,Z91:Z$100)/(1+'Life Cycle Cost Evaluation'!$M$1)^($B90-'Life Cycle Cost Evaluation'!$M$4)</f>
        <v>0</v>
      </c>
      <c r="AA175" s="208">
        <f>-NPV('Life Cycle Cost Evaluation'!$M$1,AA91:AA$100)/(1+'Life Cycle Cost Evaluation'!$M$1)^($B90-'Life Cycle Cost Evaluation'!$M$4)</f>
        <v>0</v>
      </c>
      <c r="AB175" s="208">
        <f>-NPV('Life Cycle Cost Evaluation'!$M$1,AB91:AB$100)/(1+'Life Cycle Cost Evaluation'!$M$1)^($B90-'Life Cycle Cost Evaluation'!$M$4)</f>
        <v>0</v>
      </c>
      <c r="AC175" s="208">
        <f>-NPV('Life Cycle Cost Evaluation'!$M$1,AC91:AC$100)/(1+'Life Cycle Cost Evaluation'!$M$1)^($B90-'Life Cycle Cost Evaluation'!$M$4)</f>
        <v>0</v>
      </c>
      <c r="AD175" s="208">
        <f>-NPV('Life Cycle Cost Evaluation'!$M$1,AD91:AD$100)/(1+'Life Cycle Cost Evaluation'!$M$1)^($B90-'Life Cycle Cost Evaluation'!$M$4)</f>
        <v>0</v>
      </c>
      <c r="AE175" s="208">
        <f>-NPV('Life Cycle Cost Evaluation'!$M$1,AE91:AE$100)/(1+'Life Cycle Cost Evaluation'!$M$1)^($B90-'Life Cycle Cost Evaluation'!$M$4)</f>
        <v>0</v>
      </c>
      <c r="AF175" s="208">
        <f>-NPV('Life Cycle Cost Evaluation'!$M$1,AF91:AF$100)/(1+'Life Cycle Cost Evaluation'!$M$1)^($B90-'Life Cycle Cost Evaluation'!$M$4)</f>
        <v>0</v>
      </c>
      <c r="AG175" s="208">
        <f>-NPV('Life Cycle Cost Evaluation'!$M$1,AG91:AG$100)/(1+'Life Cycle Cost Evaluation'!$M$1)^($B90-'Life Cycle Cost Evaluation'!$M$4)</f>
        <v>0</v>
      </c>
      <c r="AH175" s="208">
        <f>-NPV('Life Cycle Cost Evaluation'!$M$1,AH91:AH$100)/(1+'Life Cycle Cost Evaluation'!$M$1)^($B90-'Life Cycle Cost Evaluation'!$M$4)</f>
        <v>0</v>
      </c>
      <c r="AI175" s="208">
        <f>-NPV('Life Cycle Cost Evaluation'!$M$1,AI91:AI$100)/(1+'Life Cycle Cost Evaluation'!$M$1)^($B90-'Life Cycle Cost Evaluation'!$M$4)</f>
        <v>0</v>
      </c>
      <c r="AJ175" s="208">
        <f>-NPV('Life Cycle Cost Evaluation'!$M$1,AJ91:AJ$100)/(1+'Life Cycle Cost Evaluation'!$M$1)^($B90-'Life Cycle Cost Evaluation'!$M$4)</f>
        <v>0</v>
      </c>
      <c r="AK175" s="208">
        <f>-NPV('Life Cycle Cost Evaluation'!$M$1,AK91:AK$100)/(1+'Life Cycle Cost Evaluation'!$M$1)^($B90-'Life Cycle Cost Evaluation'!$M$4)</f>
        <v>0</v>
      </c>
      <c r="AL175" s="208">
        <f>-NPV('Life Cycle Cost Evaluation'!$M$1,AL91:AL$100)/(1+'Life Cycle Cost Evaluation'!$M$1)^($B90-'Life Cycle Cost Evaluation'!$M$4)</f>
        <v>0</v>
      </c>
      <c r="AM175" s="208">
        <f>-NPV('Life Cycle Cost Evaluation'!$M$1,AM91:AM$100)/(1+'Life Cycle Cost Evaluation'!$M$1)^($B90-'Life Cycle Cost Evaluation'!$M$4)</f>
        <v>0</v>
      </c>
      <c r="AN175" s="208">
        <f>-NPV('Life Cycle Cost Evaluation'!$M$1,AN91:AN$100)/(1+'Life Cycle Cost Evaluation'!$M$1)^($B90-'Life Cycle Cost Evaluation'!$M$4)</f>
        <v>0</v>
      </c>
      <c r="AO175" s="208">
        <f>-NPV('Life Cycle Cost Evaluation'!$M$1,AO91:AO$100)/(1+'Life Cycle Cost Evaluation'!$M$1)^($B90-'Life Cycle Cost Evaluation'!$M$4)</f>
        <v>0</v>
      </c>
      <c r="AP175" s="208">
        <f>-NPV('Life Cycle Cost Evaluation'!$M$1,AP91:AP$100)/(1+'Life Cycle Cost Evaluation'!$M$1)^($B90-'Life Cycle Cost Evaluation'!$M$4)</f>
        <v>0</v>
      </c>
      <c r="AQ175" s="208">
        <f>-NPV('Life Cycle Cost Evaluation'!$M$1,AQ91:AQ$100)/(1+'Life Cycle Cost Evaluation'!$M$1)^($B90-'Life Cycle Cost Evaluation'!$M$4)</f>
        <v>0</v>
      </c>
      <c r="AR175" s="208">
        <f>-NPV('Life Cycle Cost Evaluation'!$M$1,AR91:AR$100)/(1+'Life Cycle Cost Evaluation'!$M$1)^($B90-'Life Cycle Cost Evaluation'!$M$4)</f>
        <v>0</v>
      </c>
      <c r="AS175" s="208">
        <f>-NPV('Life Cycle Cost Evaluation'!$M$1,AS91:AS$100)/(1+'Life Cycle Cost Evaluation'!$M$1)^($B90-'Life Cycle Cost Evaluation'!$M$4)</f>
        <v>0</v>
      </c>
      <c r="AT175" s="208">
        <f>-NPV('Life Cycle Cost Evaluation'!$M$1,AT91:AT$100)/(1+'Life Cycle Cost Evaluation'!$M$1)^($B90-'Life Cycle Cost Evaluation'!$M$4)</f>
        <v>0</v>
      </c>
      <c r="AU175" s="208">
        <f>-NPV('Life Cycle Cost Evaluation'!$M$1,AU91:AU$100)/(1+'Life Cycle Cost Evaluation'!$M$1)^($B90-'Life Cycle Cost Evaluation'!$M$4)</f>
        <v>0</v>
      </c>
      <c r="AV175" s="208">
        <f>-NPV('Life Cycle Cost Evaluation'!$M$1,AV91:AV$100)/(1+'Life Cycle Cost Evaluation'!$M$1)^($B90-'Life Cycle Cost Evaluation'!$M$4)</f>
        <v>0</v>
      </c>
      <c r="AW175" s="208">
        <f>-NPV('Life Cycle Cost Evaluation'!$M$1,AW91:AW$100)/(1+'Life Cycle Cost Evaluation'!$M$1)^($B90-'Life Cycle Cost Evaluation'!$M$4)</f>
        <v>0</v>
      </c>
      <c r="AX175" s="208">
        <f>-NPV('Life Cycle Cost Evaluation'!$M$1,AX91:AX$100)/(1+'Life Cycle Cost Evaluation'!$M$1)^($B90-'Life Cycle Cost Evaluation'!$M$4)</f>
        <v>0</v>
      </c>
      <c r="AY175" s="208">
        <f>-NPV('Life Cycle Cost Evaluation'!$M$1,AY91:AY$100)/(1+'Life Cycle Cost Evaluation'!$M$1)^($B90-'Life Cycle Cost Evaluation'!$M$4)</f>
        <v>0</v>
      </c>
      <c r="AZ175" s="208">
        <f>-NPV('Life Cycle Cost Evaluation'!$M$1,AZ91:AZ$100)/(1+'Life Cycle Cost Evaluation'!$M$1)^($B90-'Life Cycle Cost Evaluation'!$M$4)</f>
        <v>0</v>
      </c>
      <c r="BA175" s="208">
        <f>-NPV('Life Cycle Cost Evaluation'!$M$1,BA91:BA$100)/(1+'Life Cycle Cost Evaluation'!$M$1)^($B90-'Life Cycle Cost Evaluation'!$M$4)</f>
        <v>0</v>
      </c>
      <c r="BB175" s="208">
        <f>-NPV('Life Cycle Cost Evaluation'!$M$1,BB91:BB$100)/(1+'Life Cycle Cost Evaluation'!$M$1)^($B90-'Life Cycle Cost Evaluation'!$M$4)</f>
        <v>0</v>
      </c>
      <c r="BC175" s="208">
        <f>-NPV('Life Cycle Cost Evaluation'!$M$1,BC91:BC$100)/(1+'Life Cycle Cost Evaluation'!$M$1)^($B90-'Life Cycle Cost Evaluation'!$M$4)</f>
        <v>0</v>
      </c>
      <c r="BD175" s="208">
        <f>-NPV('Life Cycle Cost Evaluation'!$M$1,BD91:BD$100)/(1+'Life Cycle Cost Evaluation'!$M$1)^($B90-'Life Cycle Cost Evaluation'!$M$4)</f>
        <v>0</v>
      </c>
      <c r="BE175" s="208">
        <f>-NPV('Life Cycle Cost Evaluation'!$M$1,BE91:BE$100)/(1+'Life Cycle Cost Evaluation'!$M$1)^($B90-'Life Cycle Cost Evaluation'!$M$4)</f>
        <v>0</v>
      </c>
      <c r="BF175" s="208">
        <f>-NPV('Life Cycle Cost Evaluation'!$M$1,BF91:BF$100)/(1+'Life Cycle Cost Evaluation'!$M$1)^($B90-'Life Cycle Cost Evaluation'!$M$4)</f>
        <v>0</v>
      </c>
      <c r="BG175" s="208">
        <f>-NPV('Life Cycle Cost Evaluation'!$M$1,BG91:BG$100)/(1+'Life Cycle Cost Evaluation'!$M$1)^($B90-'Life Cycle Cost Evaluation'!$M$4)</f>
        <v>0</v>
      </c>
      <c r="BH175" s="208">
        <f>-NPV('Life Cycle Cost Evaluation'!$M$1,BH91:BH$100)/(1+'Life Cycle Cost Evaluation'!$M$1)^($B90-'Life Cycle Cost Evaluation'!$M$4)</f>
        <v>0</v>
      </c>
      <c r="BI175" s="208">
        <f>-NPV('Life Cycle Cost Evaluation'!$M$1,BI91:BI$100)/(1+'Life Cycle Cost Evaluation'!$M$1)^($B90-'Life Cycle Cost Evaluation'!$M$4)</f>
        <v>0</v>
      </c>
      <c r="BJ175" s="208">
        <f>-NPV('Life Cycle Cost Evaluation'!$M$1,BJ91:BJ$100)/(1+'Life Cycle Cost Evaluation'!$M$1)^($B90-'Life Cycle Cost Evaluation'!$M$4)</f>
        <v>0</v>
      </c>
      <c r="BK175" s="208">
        <f>-NPV('Life Cycle Cost Evaluation'!$M$1,BK91:BK$100)/(1+'Life Cycle Cost Evaluation'!$M$1)^($B90-'Life Cycle Cost Evaluation'!$M$4)</f>
        <v>0</v>
      </c>
      <c r="BL175" s="208">
        <f>-NPV('Life Cycle Cost Evaluation'!$M$1,BL91:BL$100)/(1+'Life Cycle Cost Evaluation'!$M$1)^($B90-'Life Cycle Cost Evaluation'!$M$4)</f>
        <v>0</v>
      </c>
      <c r="BM175" s="208">
        <f>-NPV('Life Cycle Cost Evaluation'!$M$1,BM91:BM$100)/(1+'Life Cycle Cost Evaluation'!$M$1)^($B90-'Life Cycle Cost Evaluation'!$M$4)</f>
        <v>0</v>
      </c>
      <c r="BN175" s="208">
        <f>-NPV('Life Cycle Cost Evaluation'!$M$1,BN91:BN$100)/(1+'Life Cycle Cost Evaluation'!$M$1)^($B90-'Life Cycle Cost Evaluation'!$M$4)</f>
        <v>0</v>
      </c>
      <c r="BO175" s="208">
        <f>-NPV('Life Cycle Cost Evaluation'!$M$1,BO91:BO$100)/(1+'Life Cycle Cost Evaluation'!$M$1)^($B90-'Life Cycle Cost Evaluation'!$M$4)</f>
        <v>0</v>
      </c>
      <c r="BP175" s="208">
        <f>-NPV('Life Cycle Cost Evaluation'!$M$1,BP91:BP$100)/(1+'Life Cycle Cost Evaluation'!$M$1)^($B90-'Life Cycle Cost Evaluation'!$M$4)</f>
        <v>0</v>
      </c>
      <c r="BQ175" s="208">
        <f>-NPV('Life Cycle Cost Evaluation'!$M$1,BQ91:BQ$100)/(1+'Life Cycle Cost Evaluation'!$M$1)^($B90-'Life Cycle Cost Evaluation'!$M$4)</f>
        <v>0</v>
      </c>
      <c r="BR175" s="208">
        <f>-NPV('Life Cycle Cost Evaluation'!$M$1,BR91:BR$100)/(1+'Life Cycle Cost Evaluation'!$M$1)^($B90-'Life Cycle Cost Evaluation'!$M$4)</f>
        <v>0</v>
      </c>
      <c r="BS175" s="208">
        <f>-NPV('Life Cycle Cost Evaluation'!$M$1,BS91:BS$100)/(1+'Life Cycle Cost Evaluation'!$M$1)^($B90-'Life Cycle Cost Evaluation'!$M$4)</f>
        <v>0</v>
      </c>
      <c r="BT175" s="208">
        <f>-NPV('Life Cycle Cost Evaluation'!$M$1,BT91:BT$100)/(1+'Life Cycle Cost Evaluation'!$M$1)^($B90-'Life Cycle Cost Evaluation'!$M$4)</f>
        <v>0</v>
      </c>
      <c r="BU175" s="208">
        <f>-NPV('Life Cycle Cost Evaluation'!$M$1,BU91:BU$100)/(1+'Life Cycle Cost Evaluation'!$M$1)^($B90-'Life Cycle Cost Evaluation'!$M$4)</f>
        <v>0</v>
      </c>
      <c r="BV175" s="208">
        <f>-NPV('Life Cycle Cost Evaluation'!$M$1,BV91:BV$100)/(1+'Life Cycle Cost Evaluation'!$M$1)^($B90-'Life Cycle Cost Evaluation'!$M$4)</f>
        <v>0</v>
      </c>
      <c r="BW175" s="208">
        <f>-NPV('Life Cycle Cost Evaluation'!$M$1,BW91:BW$100)/(1+'Life Cycle Cost Evaluation'!$M$1)^($B90-'Life Cycle Cost Evaluation'!$M$4)</f>
        <v>0</v>
      </c>
      <c r="BX175" s="208">
        <f>-NPV('Life Cycle Cost Evaluation'!$M$1,BX91:BX$100)/(1+'Life Cycle Cost Evaluation'!$M$1)^($B90-'Life Cycle Cost Evaluation'!$M$4)</f>
        <v>0</v>
      </c>
      <c r="BY175" s="208">
        <f>-NPV('Life Cycle Cost Evaluation'!$M$1,BY91:BY$100)/(1+'Life Cycle Cost Evaluation'!$M$1)^($B90-'Life Cycle Cost Evaluation'!$M$4)</f>
        <v>0</v>
      </c>
      <c r="BZ175" s="208">
        <f>-NPV('Life Cycle Cost Evaluation'!$M$1,BZ91:BZ$100)/(1+'Life Cycle Cost Evaluation'!$M$1)^($B90-'Life Cycle Cost Evaluation'!$M$4)</f>
        <v>0</v>
      </c>
      <c r="CA175" s="208">
        <f>-NPV('Life Cycle Cost Evaluation'!$M$1,CA91:CA$100)/(1+'Life Cycle Cost Evaluation'!$M$1)^($B90-'Life Cycle Cost Evaluation'!$M$4)</f>
        <v>0</v>
      </c>
      <c r="CB175" s="208">
        <f>-NPV('Life Cycle Cost Evaluation'!$M$1,CB91:CB$100)/(1+'Life Cycle Cost Evaluation'!$M$1)^($B90-'Life Cycle Cost Evaluation'!$M$4)</f>
        <v>0</v>
      </c>
      <c r="CC175" s="208">
        <f>-NPV('Life Cycle Cost Evaluation'!$M$1,CC91:CC$100)/(1+'Life Cycle Cost Evaluation'!$M$1)^($B90-'Life Cycle Cost Evaluation'!$M$4)</f>
        <v>0</v>
      </c>
      <c r="CD175" s="208">
        <f>-NPV('Life Cycle Cost Evaluation'!$M$1,CD91:CD$100)/(1+'Life Cycle Cost Evaluation'!$M$1)^($B90-'Life Cycle Cost Evaluation'!$M$4)</f>
        <v>0</v>
      </c>
      <c r="CE175" s="208">
        <f>-NPV('Life Cycle Cost Evaluation'!$M$1,CE91:CE$100)/(1+'Life Cycle Cost Evaluation'!$M$1)^($B90-'Life Cycle Cost Evaluation'!$M$4)</f>
        <v>0</v>
      </c>
      <c r="CF175" s="208">
        <f>-NPV('Life Cycle Cost Evaluation'!$M$1,CF91:CF$100)/(1+'Life Cycle Cost Evaluation'!$M$1)^($B90-'Life Cycle Cost Evaluation'!$M$4)</f>
        <v>0</v>
      </c>
      <c r="CG175" s="208">
        <f>SUM(D175:BV175)</f>
        <v>0</v>
      </c>
    </row>
    <row r="176" spans="2:85" x14ac:dyDescent="0.2">
      <c r="B176" s="86">
        <f t="shared" si="126"/>
        <v>2098</v>
      </c>
      <c r="C176" s="208"/>
      <c r="D176" s="208">
        <f>-NPV('Life Cycle Cost Evaluation'!$M$1,D92:D$100)/(1+'Life Cycle Cost Evaluation'!$M$1)^($B91-'Life Cycle Cost Evaluation'!$M$4)</f>
        <v>0</v>
      </c>
      <c r="E176" s="208">
        <f>-NPV('Life Cycle Cost Evaluation'!$M$1,E92:E$100)/(1+'Life Cycle Cost Evaluation'!$M$1)^($B91-'Life Cycle Cost Evaluation'!$M$4)</f>
        <v>0</v>
      </c>
      <c r="F176" s="208">
        <f>-NPV('Life Cycle Cost Evaluation'!$M$1,F92:F$100)/(1+'Life Cycle Cost Evaluation'!$M$1)^($B91-'Life Cycle Cost Evaluation'!$M$4)</f>
        <v>0</v>
      </c>
      <c r="G176" s="208">
        <f>-NPV('Life Cycle Cost Evaluation'!$M$1,G92:G$100)/(1+'Life Cycle Cost Evaluation'!$M$1)^($B91-'Life Cycle Cost Evaluation'!$M$4)</f>
        <v>0</v>
      </c>
      <c r="H176" s="208">
        <f>-NPV('Life Cycle Cost Evaluation'!$M$1,H92:H$100)/(1+'Life Cycle Cost Evaluation'!$M$1)^($B91-'Life Cycle Cost Evaluation'!$M$4)</f>
        <v>0</v>
      </c>
      <c r="I176" s="208">
        <f>-NPV('Life Cycle Cost Evaluation'!$M$1,I92:I$100)/(1+'Life Cycle Cost Evaluation'!$M$1)^($B91-'Life Cycle Cost Evaluation'!$M$4)</f>
        <v>0</v>
      </c>
      <c r="J176" s="208">
        <f>-NPV('Life Cycle Cost Evaluation'!$M$1,J92:J$100)/(1+'Life Cycle Cost Evaluation'!$M$1)^($B91-'Life Cycle Cost Evaluation'!$M$4)</f>
        <v>0</v>
      </c>
      <c r="K176" s="208">
        <f>-NPV('Life Cycle Cost Evaluation'!$M$1,K92:K$100)/(1+'Life Cycle Cost Evaluation'!$M$1)^($B91-'Life Cycle Cost Evaluation'!$M$4)</f>
        <v>0</v>
      </c>
      <c r="L176" s="208">
        <f>-NPV('Life Cycle Cost Evaluation'!$M$1,L92:L$100)/(1+'Life Cycle Cost Evaluation'!$M$1)^($B91-'Life Cycle Cost Evaluation'!$M$4)</f>
        <v>0</v>
      </c>
      <c r="M176" s="208">
        <f>-NPV('Life Cycle Cost Evaluation'!$M$1,M92:M$100)/(1+'Life Cycle Cost Evaluation'!$M$1)^($B91-'Life Cycle Cost Evaluation'!$M$4)</f>
        <v>0</v>
      </c>
      <c r="N176" s="208">
        <f>-NPV('Life Cycle Cost Evaluation'!$M$1,N92:N$100)/(1+'Life Cycle Cost Evaluation'!$M$1)^($B91-'Life Cycle Cost Evaluation'!$M$4)</f>
        <v>0</v>
      </c>
      <c r="O176" s="208">
        <f>-NPV('Life Cycle Cost Evaluation'!$M$1,O92:O$100)/(1+'Life Cycle Cost Evaluation'!$M$1)^($B91-'Life Cycle Cost Evaluation'!$M$4)</f>
        <v>0</v>
      </c>
      <c r="P176" s="208">
        <f>-NPV('Life Cycle Cost Evaluation'!$M$1,P92:P$100)/(1+'Life Cycle Cost Evaluation'!$M$1)^($B91-'Life Cycle Cost Evaluation'!$M$4)</f>
        <v>0</v>
      </c>
      <c r="Q176" s="208">
        <f>-NPV('Life Cycle Cost Evaluation'!$M$1,Q92:Q$100)/(1+'Life Cycle Cost Evaluation'!$M$1)^($B91-'Life Cycle Cost Evaluation'!$M$4)</f>
        <v>0</v>
      </c>
      <c r="R176" s="208">
        <f>-NPV('Life Cycle Cost Evaluation'!$M$1,R92:R$100)/(1+'Life Cycle Cost Evaluation'!$M$1)^($B91-'Life Cycle Cost Evaluation'!$M$4)</f>
        <v>0</v>
      </c>
      <c r="S176" s="208">
        <f>-NPV('Life Cycle Cost Evaluation'!$M$1,S92:S$100)/(1+'Life Cycle Cost Evaluation'!$M$1)^($B91-'Life Cycle Cost Evaluation'!$M$4)</f>
        <v>0</v>
      </c>
      <c r="T176" s="208">
        <f>-NPV('Life Cycle Cost Evaluation'!$M$1,T92:T$100)/(1+'Life Cycle Cost Evaluation'!$M$1)^($B91-'Life Cycle Cost Evaluation'!$M$4)</f>
        <v>0</v>
      </c>
      <c r="U176" s="208">
        <f>-NPV('Life Cycle Cost Evaluation'!$M$1,U92:U$100)/(1+'Life Cycle Cost Evaluation'!$M$1)^($B91-'Life Cycle Cost Evaluation'!$M$4)</f>
        <v>0</v>
      </c>
      <c r="V176" s="208">
        <f>-NPV('Life Cycle Cost Evaluation'!$M$1,V92:V$100)/(1+'Life Cycle Cost Evaluation'!$M$1)^($B91-'Life Cycle Cost Evaluation'!$M$4)</f>
        <v>0</v>
      </c>
      <c r="W176" s="208">
        <f>-NPV('Life Cycle Cost Evaluation'!$M$1,W92:W$100)/(1+'Life Cycle Cost Evaluation'!$M$1)^($B91-'Life Cycle Cost Evaluation'!$M$4)</f>
        <v>0</v>
      </c>
      <c r="X176" s="208">
        <f>-NPV('Life Cycle Cost Evaluation'!$M$1,X92:X$100)/(1+'Life Cycle Cost Evaluation'!$M$1)^($B91-'Life Cycle Cost Evaluation'!$M$4)</f>
        <v>0</v>
      </c>
      <c r="Y176" s="208">
        <f>-NPV('Life Cycle Cost Evaluation'!$M$1,Y92:Y$100)/(1+'Life Cycle Cost Evaluation'!$M$1)^($B91-'Life Cycle Cost Evaluation'!$M$4)</f>
        <v>0</v>
      </c>
      <c r="Z176" s="208">
        <f>-NPV('Life Cycle Cost Evaluation'!$M$1,Z92:Z$100)/(1+'Life Cycle Cost Evaluation'!$M$1)^($B91-'Life Cycle Cost Evaluation'!$M$4)</f>
        <v>0</v>
      </c>
      <c r="AA176" s="208">
        <f>-NPV('Life Cycle Cost Evaluation'!$M$1,AA92:AA$100)/(1+'Life Cycle Cost Evaluation'!$M$1)^($B91-'Life Cycle Cost Evaluation'!$M$4)</f>
        <v>0</v>
      </c>
      <c r="AB176" s="208">
        <f>-NPV('Life Cycle Cost Evaluation'!$M$1,AB92:AB$100)/(1+'Life Cycle Cost Evaluation'!$M$1)^($B91-'Life Cycle Cost Evaluation'!$M$4)</f>
        <v>0</v>
      </c>
      <c r="AC176" s="208">
        <f>-NPV('Life Cycle Cost Evaluation'!$M$1,AC92:AC$100)/(1+'Life Cycle Cost Evaluation'!$M$1)^($B91-'Life Cycle Cost Evaluation'!$M$4)</f>
        <v>0</v>
      </c>
      <c r="AD176" s="208">
        <f>-NPV('Life Cycle Cost Evaluation'!$M$1,AD92:AD$100)/(1+'Life Cycle Cost Evaluation'!$M$1)^($B91-'Life Cycle Cost Evaluation'!$M$4)</f>
        <v>0</v>
      </c>
      <c r="AE176" s="208">
        <f>-NPV('Life Cycle Cost Evaluation'!$M$1,AE92:AE$100)/(1+'Life Cycle Cost Evaluation'!$M$1)^($B91-'Life Cycle Cost Evaluation'!$M$4)</f>
        <v>0</v>
      </c>
      <c r="AF176" s="208">
        <f>-NPV('Life Cycle Cost Evaluation'!$M$1,AF92:AF$100)/(1+'Life Cycle Cost Evaluation'!$M$1)^($B91-'Life Cycle Cost Evaluation'!$M$4)</f>
        <v>0</v>
      </c>
      <c r="AG176" s="208">
        <f>-NPV('Life Cycle Cost Evaluation'!$M$1,AG92:AG$100)/(1+'Life Cycle Cost Evaluation'!$M$1)^($B91-'Life Cycle Cost Evaluation'!$M$4)</f>
        <v>0</v>
      </c>
      <c r="AH176" s="208">
        <f>-NPV('Life Cycle Cost Evaluation'!$M$1,AH92:AH$100)/(1+'Life Cycle Cost Evaluation'!$M$1)^($B91-'Life Cycle Cost Evaluation'!$M$4)</f>
        <v>0</v>
      </c>
      <c r="AI176" s="208">
        <f>-NPV('Life Cycle Cost Evaluation'!$M$1,AI92:AI$100)/(1+'Life Cycle Cost Evaluation'!$M$1)^($B91-'Life Cycle Cost Evaluation'!$M$4)</f>
        <v>0</v>
      </c>
      <c r="AJ176" s="208">
        <f>-NPV('Life Cycle Cost Evaluation'!$M$1,AJ92:AJ$100)/(1+'Life Cycle Cost Evaluation'!$M$1)^($B91-'Life Cycle Cost Evaluation'!$M$4)</f>
        <v>0</v>
      </c>
      <c r="AK176" s="208">
        <f>-NPV('Life Cycle Cost Evaluation'!$M$1,AK92:AK$100)/(1+'Life Cycle Cost Evaluation'!$M$1)^($B91-'Life Cycle Cost Evaluation'!$M$4)</f>
        <v>0</v>
      </c>
      <c r="AL176" s="208">
        <f>-NPV('Life Cycle Cost Evaluation'!$M$1,AL92:AL$100)/(1+'Life Cycle Cost Evaluation'!$M$1)^($B91-'Life Cycle Cost Evaluation'!$M$4)</f>
        <v>0</v>
      </c>
      <c r="AM176" s="208">
        <f>-NPV('Life Cycle Cost Evaluation'!$M$1,AM92:AM$100)/(1+'Life Cycle Cost Evaluation'!$M$1)^($B91-'Life Cycle Cost Evaluation'!$M$4)</f>
        <v>0</v>
      </c>
      <c r="AN176" s="208">
        <f>-NPV('Life Cycle Cost Evaluation'!$M$1,AN92:AN$100)/(1+'Life Cycle Cost Evaluation'!$M$1)^($B91-'Life Cycle Cost Evaluation'!$M$4)</f>
        <v>0</v>
      </c>
      <c r="AO176" s="208">
        <f>-NPV('Life Cycle Cost Evaluation'!$M$1,AO92:AO$100)/(1+'Life Cycle Cost Evaluation'!$M$1)^($B91-'Life Cycle Cost Evaluation'!$M$4)</f>
        <v>0</v>
      </c>
      <c r="AP176" s="208">
        <f>-NPV('Life Cycle Cost Evaluation'!$M$1,AP92:AP$100)/(1+'Life Cycle Cost Evaluation'!$M$1)^($B91-'Life Cycle Cost Evaluation'!$M$4)</f>
        <v>0</v>
      </c>
      <c r="AQ176" s="208">
        <f>-NPV('Life Cycle Cost Evaluation'!$M$1,AQ92:AQ$100)/(1+'Life Cycle Cost Evaluation'!$M$1)^($B91-'Life Cycle Cost Evaluation'!$M$4)</f>
        <v>0</v>
      </c>
      <c r="AR176" s="208">
        <f>-NPV('Life Cycle Cost Evaluation'!$M$1,AR92:AR$100)/(1+'Life Cycle Cost Evaluation'!$M$1)^($B91-'Life Cycle Cost Evaluation'!$M$4)</f>
        <v>0</v>
      </c>
      <c r="AS176" s="208">
        <f>-NPV('Life Cycle Cost Evaluation'!$M$1,AS92:AS$100)/(1+'Life Cycle Cost Evaluation'!$M$1)^($B91-'Life Cycle Cost Evaluation'!$M$4)</f>
        <v>0</v>
      </c>
      <c r="AT176" s="208">
        <f>-NPV('Life Cycle Cost Evaluation'!$M$1,AT92:AT$100)/(1+'Life Cycle Cost Evaluation'!$M$1)^($B91-'Life Cycle Cost Evaluation'!$M$4)</f>
        <v>0</v>
      </c>
      <c r="AU176" s="208">
        <f>-NPV('Life Cycle Cost Evaluation'!$M$1,AU92:AU$100)/(1+'Life Cycle Cost Evaluation'!$M$1)^($B91-'Life Cycle Cost Evaluation'!$M$4)</f>
        <v>0</v>
      </c>
      <c r="AV176" s="208">
        <f>-NPV('Life Cycle Cost Evaluation'!$M$1,AV92:AV$100)/(1+'Life Cycle Cost Evaluation'!$M$1)^($B91-'Life Cycle Cost Evaluation'!$M$4)</f>
        <v>0</v>
      </c>
      <c r="AW176" s="208">
        <f>-NPV('Life Cycle Cost Evaluation'!$M$1,AW92:AW$100)/(1+'Life Cycle Cost Evaluation'!$M$1)^($B91-'Life Cycle Cost Evaluation'!$M$4)</f>
        <v>0</v>
      </c>
      <c r="AX176" s="208">
        <f>-NPV('Life Cycle Cost Evaluation'!$M$1,AX92:AX$100)/(1+'Life Cycle Cost Evaluation'!$M$1)^($B91-'Life Cycle Cost Evaluation'!$M$4)</f>
        <v>0</v>
      </c>
      <c r="AY176" s="208">
        <f>-NPV('Life Cycle Cost Evaluation'!$M$1,AY92:AY$100)/(1+'Life Cycle Cost Evaluation'!$M$1)^($B91-'Life Cycle Cost Evaluation'!$M$4)</f>
        <v>0</v>
      </c>
      <c r="AZ176" s="208">
        <f>-NPV('Life Cycle Cost Evaluation'!$M$1,AZ92:AZ$100)/(1+'Life Cycle Cost Evaluation'!$M$1)^($B91-'Life Cycle Cost Evaluation'!$M$4)</f>
        <v>0</v>
      </c>
      <c r="BA176" s="208">
        <f>-NPV('Life Cycle Cost Evaluation'!$M$1,BA92:BA$100)/(1+'Life Cycle Cost Evaluation'!$M$1)^($B91-'Life Cycle Cost Evaluation'!$M$4)</f>
        <v>0</v>
      </c>
      <c r="BB176" s="208">
        <f>-NPV('Life Cycle Cost Evaluation'!$M$1,BB92:BB$100)/(1+'Life Cycle Cost Evaluation'!$M$1)^($B91-'Life Cycle Cost Evaluation'!$M$4)</f>
        <v>0</v>
      </c>
      <c r="BC176" s="208">
        <f>-NPV('Life Cycle Cost Evaluation'!$M$1,BC92:BC$100)/(1+'Life Cycle Cost Evaluation'!$M$1)^($B91-'Life Cycle Cost Evaluation'!$M$4)</f>
        <v>0</v>
      </c>
      <c r="BD176" s="208">
        <f>-NPV('Life Cycle Cost Evaluation'!$M$1,BD92:BD$100)/(1+'Life Cycle Cost Evaluation'!$M$1)^($B91-'Life Cycle Cost Evaluation'!$M$4)</f>
        <v>0</v>
      </c>
      <c r="BE176" s="208">
        <f>-NPV('Life Cycle Cost Evaluation'!$M$1,BE92:BE$100)/(1+'Life Cycle Cost Evaluation'!$M$1)^($B91-'Life Cycle Cost Evaluation'!$M$4)</f>
        <v>0</v>
      </c>
      <c r="BF176" s="208">
        <f>-NPV('Life Cycle Cost Evaluation'!$M$1,BF92:BF$100)/(1+'Life Cycle Cost Evaluation'!$M$1)^($B91-'Life Cycle Cost Evaluation'!$M$4)</f>
        <v>0</v>
      </c>
      <c r="BG176" s="208">
        <f>-NPV('Life Cycle Cost Evaluation'!$M$1,BG92:BG$100)/(1+'Life Cycle Cost Evaluation'!$M$1)^($B91-'Life Cycle Cost Evaluation'!$M$4)</f>
        <v>0</v>
      </c>
      <c r="BH176" s="208">
        <f>-NPV('Life Cycle Cost Evaluation'!$M$1,BH92:BH$100)/(1+'Life Cycle Cost Evaluation'!$M$1)^($B91-'Life Cycle Cost Evaluation'!$M$4)</f>
        <v>0</v>
      </c>
      <c r="BI176" s="208">
        <f>-NPV('Life Cycle Cost Evaluation'!$M$1,BI92:BI$100)/(1+'Life Cycle Cost Evaluation'!$M$1)^($B91-'Life Cycle Cost Evaluation'!$M$4)</f>
        <v>0</v>
      </c>
      <c r="BJ176" s="208">
        <f>-NPV('Life Cycle Cost Evaluation'!$M$1,BJ92:BJ$100)/(1+'Life Cycle Cost Evaluation'!$M$1)^($B91-'Life Cycle Cost Evaluation'!$M$4)</f>
        <v>0</v>
      </c>
      <c r="BK176" s="208">
        <f>-NPV('Life Cycle Cost Evaluation'!$M$1,BK92:BK$100)/(1+'Life Cycle Cost Evaluation'!$M$1)^($B91-'Life Cycle Cost Evaluation'!$M$4)</f>
        <v>0</v>
      </c>
      <c r="BL176" s="208">
        <f>-NPV('Life Cycle Cost Evaluation'!$M$1,BL92:BL$100)/(1+'Life Cycle Cost Evaluation'!$M$1)^($B91-'Life Cycle Cost Evaluation'!$M$4)</f>
        <v>0</v>
      </c>
      <c r="BM176" s="208">
        <f>-NPV('Life Cycle Cost Evaluation'!$M$1,BM92:BM$100)/(1+'Life Cycle Cost Evaluation'!$M$1)^($B91-'Life Cycle Cost Evaluation'!$M$4)</f>
        <v>0</v>
      </c>
      <c r="BN176" s="208">
        <f>-NPV('Life Cycle Cost Evaluation'!$M$1,BN92:BN$100)/(1+'Life Cycle Cost Evaluation'!$M$1)^($B91-'Life Cycle Cost Evaluation'!$M$4)</f>
        <v>0</v>
      </c>
      <c r="BO176" s="208">
        <f>-NPV('Life Cycle Cost Evaluation'!$M$1,BO92:BO$100)/(1+'Life Cycle Cost Evaluation'!$M$1)^($B91-'Life Cycle Cost Evaluation'!$M$4)</f>
        <v>0</v>
      </c>
      <c r="BP176" s="208">
        <f>-NPV('Life Cycle Cost Evaluation'!$M$1,BP92:BP$100)/(1+'Life Cycle Cost Evaluation'!$M$1)^($B91-'Life Cycle Cost Evaluation'!$M$4)</f>
        <v>0</v>
      </c>
      <c r="BQ176" s="208">
        <f>-NPV('Life Cycle Cost Evaluation'!$M$1,BQ92:BQ$100)/(1+'Life Cycle Cost Evaluation'!$M$1)^($B91-'Life Cycle Cost Evaluation'!$M$4)</f>
        <v>0</v>
      </c>
      <c r="BR176" s="208">
        <f>-NPV('Life Cycle Cost Evaluation'!$M$1,BR92:BR$100)/(1+'Life Cycle Cost Evaluation'!$M$1)^($B91-'Life Cycle Cost Evaluation'!$M$4)</f>
        <v>0</v>
      </c>
      <c r="BS176" s="208">
        <f>-NPV('Life Cycle Cost Evaluation'!$M$1,BS92:BS$100)/(1+'Life Cycle Cost Evaluation'!$M$1)^($B91-'Life Cycle Cost Evaluation'!$M$4)</f>
        <v>0</v>
      </c>
      <c r="BT176" s="208">
        <f>-NPV('Life Cycle Cost Evaluation'!$M$1,BT92:BT$100)/(1+'Life Cycle Cost Evaluation'!$M$1)^($B91-'Life Cycle Cost Evaluation'!$M$4)</f>
        <v>0</v>
      </c>
      <c r="BU176" s="208">
        <f>-NPV('Life Cycle Cost Evaluation'!$M$1,BU92:BU$100)/(1+'Life Cycle Cost Evaluation'!$M$1)^($B91-'Life Cycle Cost Evaluation'!$M$4)</f>
        <v>0</v>
      </c>
      <c r="BV176" s="208">
        <f>-NPV('Life Cycle Cost Evaluation'!$M$1,BV92:BV$100)/(1+'Life Cycle Cost Evaluation'!$M$1)^($B91-'Life Cycle Cost Evaluation'!$M$4)</f>
        <v>0</v>
      </c>
      <c r="BW176" s="208">
        <f>-NPV('Life Cycle Cost Evaluation'!$M$1,BW92:BW$100)/(1+'Life Cycle Cost Evaluation'!$M$1)^($B91-'Life Cycle Cost Evaluation'!$M$4)</f>
        <v>0</v>
      </c>
      <c r="BX176" s="208">
        <f>-NPV('Life Cycle Cost Evaluation'!$M$1,BX92:BX$100)/(1+'Life Cycle Cost Evaluation'!$M$1)^($B91-'Life Cycle Cost Evaluation'!$M$4)</f>
        <v>0</v>
      </c>
      <c r="BY176" s="208">
        <f>-NPV('Life Cycle Cost Evaluation'!$M$1,BY92:BY$100)/(1+'Life Cycle Cost Evaluation'!$M$1)^($B91-'Life Cycle Cost Evaluation'!$M$4)</f>
        <v>0</v>
      </c>
      <c r="BZ176" s="208">
        <f>-NPV('Life Cycle Cost Evaluation'!$M$1,BZ92:BZ$100)/(1+'Life Cycle Cost Evaluation'!$M$1)^($B91-'Life Cycle Cost Evaluation'!$M$4)</f>
        <v>0</v>
      </c>
      <c r="CA176" s="208">
        <f>-NPV('Life Cycle Cost Evaluation'!$M$1,CA92:CA$100)/(1+'Life Cycle Cost Evaluation'!$M$1)^($B91-'Life Cycle Cost Evaluation'!$M$4)</f>
        <v>0</v>
      </c>
      <c r="CB176" s="208">
        <f>-NPV('Life Cycle Cost Evaluation'!$M$1,CB92:CB$100)/(1+'Life Cycle Cost Evaluation'!$M$1)^($B91-'Life Cycle Cost Evaluation'!$M$4)</f>
        <v>0</v>
      </c>
      <c r="CC176" s="208">
        <f>-NPV('Life Cycle Cost Evaluation'!$M$1,CC92:CC$100)/(1+'Life Cycle Cost Evaluation'!$M$1)^($B91-'Life Cycle Cost Evaluation'!$M$4)</f>
        <v>0</v>
      </c>
      <c r="CD176" s="208">
        <f>-NPV('Life Cycle Cost Evaluation'!$M$1,CD92:CD$100)/(1+'Life Cycle Cost Evaluation'!$M$1)^($B91-'Life Cycle Cost Evaluation'!$M$4)</f>
        <v>0</v>
      </c>
      <c r="CE176" s="208">
        <f>-NPV('Life Cycle Cost Evaluation'!$M$1,CE92:CE$100)/(1+'Life Cycle Cost Evaluation'!$M$1)^($B91-'Life Cycle Cost Evaluation'!$M$4)</f>
        <v>0</v>
      </c>
      <c r="CF176" s="208">
        <f>-NPV('Life Cycle Cost Evaluation'!$M$1,CF92:CF$100)/(1+'Life Cycle Cost Evaluation'!$M$1)^($B91-'Life Cycle Cost Evaluation'!$M$4)</f>
        <v>0</v>
      </c>
      <c r="CG176" s="208">
        <f>SUM(D176:BW176)</f>
        <v>0</v>
      </c>
    </row>
    <row r="177" spans="2:85" x14ac:dyDescent="0.2">
      <c r="B177" s="86">
        <f t="shared" si="126"/>
        <v>2099</v>
      </c>
      <c r="C177" s="208"/>
      <c r="D177" s="208">
        <f>-NPV('Life Cycle Cost Evaluation'!$M$1,D93:D$100)/(1+'Life Cycle Cost Evaluation'!$M$1)^($B92-'Life Cycle Cost Evaluation'!$M$4)</f>
        <v>0</v>
      </c>
      <c r="E177" s="208">
        <f>-NPV('Life Cycle Cost Evaluation'!$M$1,E93:E$100)/(1+'Life Cycle Cost Evaluation'!$M$1)^($B92-'Life Cycle Cost Evaluation'!$M$4)</f>
        <v>0</v>
      </c>
      <c r="F177" s="208">
        <f>-NPV('Life Cycle Cost Evaluation'!$M$1,F93:F$100)/(1+'Life Cycle Cost Evaluation'!$M$1)^($B92-'Life Cycle Cost Evaluation'!$M$4)</f>
        <v>0</v>
      </c>
      <c r="G177" s="208">
        <f>-NPV('Life Cycle Cost Evaluation'!$M$1,G93:G$100)/(1+'Life Cycle Cost Evaluation'!$M$1)^($B92-'Life Cycle Cost Evaluation'!$M$4)</f>
        <v>0</v>
      </c>
      <c r="H177" s="208">
        <f>-NPV('Life Cycle Cost Evaluation'!$M$1,H93:H$100)/(1+'Life Cycle Cost Evaluation'!$M$1)^($B92-'Life Cycle Cost Evaluation'!$M$4)</f>
        <v>0</v>
      </c>
      <c r="I177" s="208">
        <f>-NPV('Life Cycle Cost Evaluation'!$M$1,I93:I$100)/(1+'Life Cycle Cost Evaluation'!$M$1)^($B92-'Life Cycle Cost Evaluation'!$M$4)</f>
        <v>0</v>
      </c>
      <c r="J177" s="208">
        <f>-NPV('Life Cycle Cost Evaluation'!$M$1,J93:J$100)/(1+'Life Cycle Cost Evaluation'!$M$1)^($B92-'Life Cycle Cost Evaluation'!$M$4)</f>
        <v>0</v>
      </c>
      <c r="K177" s="208">
        <f>-NPV('Life Cycle Cost Evaluation'!$M$1,K93:K$100)/(1+'Life Cycle Cost Evaluation'!$M$1)^($B92-'Life Cycle Cost Evaluation'!$M$4)</f>
        <v>0</v>
      </c>
      <c r="L177" s="208">
        <f>-NPV('Life Cycle Cost Evaluation'!$M$1,L93:L$100)/(1+'Life Cycle Cost Evaluation'!$M$1)^($B92-'Life Cycle Cost Evaluation'!$M$4)</f>
        <v>0</v>
      </c>
      <c r="M177" s="208">
        <f>-NPV('Life Cycle Cost Evaluation'!$M$1,M93:M$100)/(1+'Life Cycle Cost Evaluation'!$M$1)^($B92-'Life Cycle Cost Evaluation'!$M$4)</f>
        <v>0</v>
      </c>
      <c r="N177" s="208">
        <f>-NPV('Life Cycle Cost Evaluation'!$M$1,N93:N$100)/(1+'Life Cycle Cost Evaluation'!$M$1)^($B92-'Life Cycle Cost Evaluation'!$M$4)</f>
        <v>0</v>
      </c>
      <c r="O177" s="208">
        <f>-NPV('Life Cycle Cost Evaluation'!$M$1,O93:O$100)/(1+'Life Cycle Cost Evaluation'!$M$1)^($B92-'Life Cycle Cost Evaluation'!$M$4)</f>
        <v>0</v>
      </c>
      <c r="P177" s="208">
        <f>-NPV('Life Cycle Cost Evaluation'!$M$1,P93:P$100)/(1+'Life Cycle Cost Evaluation'!$M$1)^($B92-'Life Cycle Cost Evaluation'!$M$4)</f>
        <v>0</v>
      </c>
      <c r="Q177" s="208">
        <f>-NPV('Life Cycle Cost Evaluation'!$M$1,Q93:Q$100)/(1+'Life Cycle Cost Evaluation'!$M$1)^($B92-'Life Cycle Cost Evaluation'!$M$4)</f>
        <v>0</v>
      </c>
      <c r="R177" s="208">
        <f>-NPV('Life Cycle Cost Evaluation'!$M$1,R93:R$100)/(1+'Life Cycle Cost Evaluation'!$M$1)^($B92-'Life Cycle Cost Evaluation'!$M$4)</f>
        <v>0</v>
      </c>
      <c r="S177" s="208">
        <f>-NPV('Life Cycle Cost Evaluation'!$M$1,S93:S$100)/(1+'Life Cycle Cost Evaluation'!$M$1)^($B92-'Life Cycle Cost Evaluation'!$M$4)</f>
        <v>0</v>
      </c>
      <c r="T177" s="208">
        <f>-NPV('Life Cycle Cost Evaluation'!$M$1,T93:T$100)/(1+'Life Cycle Cost Evaluation'!$M$1)^($B92-'Life Cycle Cost Evaluation'!$M$4)</f>
        <v>0</v>
      </c>
      <c r="U177" s="208">
        <f>-NPV('Life Cycle Cost Evaluation'!$M$1,U93:U$100)/(1+'Life Cycle Cost Evaluation'!$M$1)^($B92-'Life Cycle Cost Evaluation'!$M$4)</f>
        <v>0</v>
      </c>
      <c r="V177" s="208">
        <f>-NPV('Life Cycle Cost Evaluation'!$M$1,V93:V$100)/(1+'Life Cycle Cost Evaluation'!$M$1)^($B92-'Life Cycle Cost Evaluation'!$M$4)</f>
        <v>0</v>
      </c>
      <c r="W177" s="208">
        <f>-NPV('Life Cycle Cost Evaluation'!$M$1,W93:W$100)/(1+'Life Cycle Cost Evaluation'!$M$1)^($B92-'Life Cycle Cost Evaluation'!$M$4)</f>
        <v>0</v>
      </c>
      <c r="X177" s="208">
        <f>-NPV('Life Cycle Cost Evaluation'!$M$1,X93:X$100)/(1+'Life Cycle Cost Evaluation'!$M$1)^($B92-'Life Cycle Cost Evaluation'!$M$4)</f>
        <v>0</v>
      </c>
      <c r="Y177" s="208">
        <f>-NPV('Life Cycle Cost Evaluation'!$M$1,Y93:Y$100)/(1+'Life Cycle Cost Evaluation'!$M$1)^($B92-'Life Cycle Cost Evaluation'!$M$4)</f>
        <v>0</v>
      </c>
      <c r="Z177" s="208">
        <f>-NPV('Life Cycle Cost Evaluation'!$M$1,Z93:Z$100)/(1+'Life Cycle Cost Evaluation'!$M$1)^($B92-'Life Cycle Cost Evaluation'!$M$4)</f>
        <v>0</v>
      </c>
      <c r="AA177" s="208">
        <f>-NPV('Life Cycle Cost Evaluation'!$M$1,AA93:AA$100)/(1+'Life Cycle Cost Evaluation'!$M$1)^($B92-'Life Cycle Cost Evaluation'!$M$4)</f>
        <v>0</v>
      </c>
      <c r="AB177" s="208">
        <f>-NPV('Life Cycle Cost Evaluation'!$M$1,AB93:AB$100)/(1+'Life Cycle Cost Evaluation'!$M$1)^($B92-'Life Cycle Cost Evaluation'!$M$4)</f>
        <v>0</v>
      </c>
      <c r="AC177" s="208">
        <f>-NPV('Life Cycle Cost Evaluation'!$M$1,AC93:AC$100)/(1+'Life Cycle Cost Evaluation'!$M$1)^($B92-'Life Cycle Cost Evaluation'!$M$4)</f>
        <v>0</v>
      </c>
      <c r="AD177" s="208">
        <f>-NPV('Life Cycle Cost Evaluation'!$M$1,AD93:AD$100)/(1+'Life Cycle Cost Evaluation'!$M$1)^($B92-'Life Cycle Cost Evaluation'!$M$4)</f>
        <v>0</v>
      </c>
      <c r="AE177" s="208">
        <f>-NPV('Life Cycle Cost Evaluation'!$M$1,AE93:AE$100)/(1+'Life Cycle Cost Evaluation'!$M$1)^($B92-'Life Cycle Cost Evaluation'!$M$4)</f>
        <v>0</v>
      </c>
      <c r="AF177" s="208">
        <f>-NPV('Life Cycle Cost Evaluation'!$M$1,AF93:AF$100)/(1+'Life Cycle Cost Evaluation'!$M$1)^($B92-'Life Cycle Cost Evaluation'!$M$4)</f>
        <v>0</v>
      </c>
      <c r="AG177" s="208">
        <f>-NPV('Life Cycle Cost Evaluation'!$M$1,AG93:AG$100)/(1+'Life Cycle Cost Evaluation'!$M$1)^($B92-'Life Cycle Cost Evaluation'!$M$4)</f>
        <v>0</v>
      </c>
      <c r="AH177" s="208">
        <f>-NPV('Life Cycle Cost Evaluation'!$M$1,AH93:AH$100)/(1+'Life Cycle Cost Evaluation'!$M$1)^($B92-'Life Cycle Cost Evaluation'!$M$4)</f>
        <v>0</v>
      </c>
      <c r="AI177" s="208">
        <f>-NPV('Life Cycle Cost Evaluation'!$M$1,AI93:AI$100)/(1+'Life Cycle Cost Evaluation'!$M$1)^($B92-'Life Cycle Cost Evaluation'!$M$4)</f>
        <v>0</v>
      </c>
      <c r="AJ177" s="208">
        <f>-NPV('Life Cycle Cost Evaluation'!$M$1,AJ93:AJ$100)/(1+'Life Cycle Cost Evaluation'!$M$1)^($B92-'Life Cycle Cost Evaluation'!$M$4)</f>
        <v>0</v>
      </c>
      <c r="AK177" s="208">
        <f>-NPV('Life Cycle Cost Evaluation'!$M$1,AK93:AK$100)/(1+'Life Cycle Cost Evaluation'!$M$1)^($B92-'Life Cycle Cost Evaluation'!$M$4)</f>
        <v>0</v>
      </c>
      <c r="AL177" s="208">
        <f>-NPV('Life Cycle Cost Evaluation'!$M$1,AL93:AL$100)/(1+'Life Cycle Cost Evaluation'!$M$1)^($B92-'Life Cycle Cost Evaluation'!$M$4)</f>
        <v>0</v>
      </c>
      <c r="AM177" s="208">
        <f>-NPV('Life Cycle Cost Evaluation'!$M$1,AM93:AM$100)/(1+'Life Cycle Cost Evaluation'!$M$1)^($B92-'Life Cycle Cost Evaluation'!$M$4)</f>
        <v>0</v>
      </c>
      <c r="AN177" s="208">
        <f>-NPV('Life Cycle Cost Evaluation'!$M$1,AN93:AN$100)/(1+'Life Cycle Cost Evaluation'!$M$1)^($B92-'Life Cycle Cost Evaluation'!$M$4)</f>
        <v>0</v>
      </c>
      <c r="AO177" s="208">
        <f>-NPV('Life Cycle Cost Evaluation'!$M$1,AO93:AO$100)/(1+'Life Cycle Cost Evaluation'!$M$1)^($B92-'Life Cycle Cost Evaluation'!$M$4)</f>
        <v>0</v>
      </c>
      <c r="AP177" s="208">
        <f>-NPV('Life Cycle Cost Evaluation'!$M$1,AP93:AP$100)/(1+'Life Cycle Cost Evaluation'!$M$1)^($B92-'Life Cycle Cost Evaluation'!$M$4)</f>
        <v>0</v>
      </c>
      <c r="AQ177" s="208">
        <f>-NPV('Life Cycle Cost Evaluation'!$M$1,AQ93:AQ$100)/(1+'Life Cycle Cost Evaluation'!$M$1)^($B92-'Life Cycle Cost Evaluation'!$M$4)</f>
        <v>0</v>
      </c>
      <c r="AR177" s="208">
        <f>-NPV('Life Cycle Cost Evaluation'!$M$1,AR93:AR$100)/(1+'Life Cycle Cost Evaluation'!$M$1)^($B92-'Life Cycle Cost Evaluation'!$M$4)</f>
        <v>0</v>
      </c>
      <c r="AS177" s="208">
        <f>-NPV('Life Cycle Cost Evaluation'!$M$1,AS93:AS$100)/(1+'Life Cycle Cost Evaluation'!$M$1)^($B92-'Life Cycle Cost Evaluation'!$M$4)</f>
        <v>0</v>
      </c>
      <c r="AT177" s="208">
        <f>-NPV('Life Cycle Cost Evaluation'!$M$1,AT93:AT$100)/(1+'Life Cycle Cost Evaluation'!$M$1)^($B92-'Life Cycle Cost Evaluation'!$M$4)</f>
        <v>0</v>
      </c>
      <c r="AU177" s="208">
        <f>-NPV('Life Cycle Cost Evaluation'!$M$1,AU93:AU$100)/(1+'Life Cycle Cost Evaluation'!$M$1)^($B92-'Life Cycle Cost Evaluation'!$M$4)</f>
        <v>0</v>
      </c>
      <c r="AV177" s="208">
        <f>-NPV('Life Cycle Cost Evaluation'!$M$1,AV93:AV$100)/(1+'Life Cycle Cost Evaluation'!$M$1)^($B92-'Life Cycle Cost Evaluation'!$M$4)</f>
        <v>0</v>
      </c>
      <c r="AW177" s="208">
        <f>-NPV('Life Cycle Cost Evaluation'!$M$1,AW93:AW$100)/(1+'Life Cycle Cost Evaluation'!$M$1)^($B92-'Life Cycle Cost Evaluation'!$M$4)</f>
        <v>0</v>
      </c>
      <c r="AX177" s="208">
        <f>-NPV('Life Cycle Cost Evaluation'!$M$1,AX93:AX$100)/(1+'Life Cycle Cost Evaluation'!$M$1)^($B92-'Life Cycle Cost Evaluation'!$M$4)</f>
        <v>0</v>
      </c>
      <c r="AY177" s="208">
        <f>-NPV('Life Cycle Cost Evaluation'!$M$1,AY93:AY$100)/(1+'Life Cycle Cost Evaluation'!$M$1)^($B92-'Life Cycle Cost Evaluation'!$M$4)</f>
        <v>0</v>
      </c>
      <c r="AZ177" s="208">
        <f>-NPV('Life Cycle Cost Evaluation'!$M$1,AZ93:AZ$100)/(1+'Life Cycle Cost Evaluation'!$M$1)^($B92-'Life Cycle Cost Evaluation'!$M$4)</f>
        <v>0</v>
      </c>
      <c r="BA177" s="208">
        <f>-NPV('Life Cycle Cost Evaluation'!$M$1,BA93:BA$100)/(1+'Life Cycle Cost Evaluation'!$M$1)^($B92-'Life Cycle Cost Evaluation'!$M$4)</f>
        <v>0</v>
      </c>
      <c r="BB177" s="208">
        <f>-NPV('Life Cycle Cost Evaluation'!$M$1,BB93:BB$100)/(1+'Life Cycle Cost Evaluation'!$M$1)^($B92-'Life Cycle Cost Evaluation'!$M$4)</f>
        <v>0</v>
      </c>
      <c r="BC177" s="208">
        <f>-NPV('Life Cycle Cost Evaluation'!$M$1,BC93:BC$100)/(1+'Life Cycle Cost Evaluation'!$M$1)^($B92-'Life Cycle Cost Evaluation'!$M$4)</f>
        <v>0</v>
      </c>
      <c r="BD177" s="208">
        <f>-NPV('Life Cycle Cost Evaluation'!$M$1,BD93:BD$100)/(1+'Life Cycle Cost Evaluation'!$M$1)^($B92-'Life Cycle Cost Evaluation'!$M$4)</f>
        <v>0</v>
      </c>
      <c r="BE177" s="208">
        <f>-NPV('Life Cycle Cost Evaluation'!$M$1,BE93:BE$100)/(1+'Life Cycle Cost Evaluation'!$M$1)^($B92-'Life Cycle Cost Evaluation'!$M$4)</f>
        <v>0</v>
      </c>
      <c r="BF177" s="208">
        <f>-NPV('Life Cycle Cost Evaluation'!$M$1,BF93:BF$100)/(1+'Life Cycle Cost Evaluation'!$M$1)^($B92-'Life Cycle Cost Evaluation'!$M$4)</f>
        <v>0</v>
      </c>
      <c r="BG177" s="208">
        <f>-NPV('Life Cycle Cost Evaluation'!$M$1,BG93:BG$100)/(1+'Life Cycle Cost Evaluation'!$M$1)^($B92-'Life Cycle Cost Evaluation'!$M$4)</f>
        <v>0</v>
      </c>
      <c r="BH177" s="208">
        <f>-NPV('Life Cycle Cost Evaluation'!$M$1,BH93:BH$100)/(1+'Life Cycle Cost Evaluation'!$M$1)^($B92-'Life Cycle Cost Evaluation'!$M$4)</f>
        <v>0</v>
      </c>
      <c r="BI177" s="208">
        <f>-NPV('Life Cycle Cost Evaluation'!$M$1,BI93:BI$100)/(1+'Life Cycle Cost Evaluation'!$M$1)^($B92-'Life Cycle Cost Evaluation'!$M$4)</f>
        <v>0</v>
      </c>
      <c r="BJ177" s="208">
        <f>-NPV('Life Cycle Cost Evaluation'!$M$1,BJ93:BJ$100)/(1+'Life Cycle Cost Evaluation'!$M$1)^($B92-'Life Cycle Cost Evaluation'!$M$4)</f>
        <v>0</v>
      </c>
      <c r="BK177" s="208">
        <f>-NPV('Life Cycle Cost Evaluation'!$M$1,BK93:BK$100)/(1+'Life Cycle Cost Evaluation'!$M$1)^($B92-'Life Cycle Cost Evaluation'!$M$4)</f>
        <v>0</v>
      </c>
      <c r="BL177" s="208">
        <f>-NPV('Life Cycle Cost Evaluation'!$M$1,BL93:BL$100)/(1+'Life Cycle Cost Evaluation'!$M$1)^($B92-'Life Cycle Cost Evaluation'!$M$4)</f>
        <v>0</v>
      </c>
      <c r="BM177" s="208">
        <f>-NPV('Life Cycle Cost Evaluation'!$M$1,BM93:BM$100)/(1+'Life Cycle Cost Evaluation'!$M$1)^($B92-'Life Cycle Cost Evaluation'!$M$4)</f>
        <v>0</v>
      </c>
      <c r="BN177" s="208">
        <f>-NPV('Life Cycle Cost Evaluation'!$M$1,BN93:BN$100)/(1+'Life Cycle Cost Evaluation'!$M$1)^($B92-'Life Cycle Cost Evaluation'!$M$4)</f>
        <v>0</v>
      </c>
      <c r="BO177" s="208">
        <f>-NPV('Life Cycle Cost Evaluation'!$M$1,BO93:BO$100)/(1+'Life Cycle Cost Evaluation'!$M$1)^($B92-'Life Cycle Cost Evaluation'!$M$4)</f>
        <v>0</v>
      </c>
      <c r="BP177" s="208">
        <f>-NPV('Life Cycle Cost Evaluation'!$M$1,BP93:BP$100)/(1+'Life Cycle Cost Evaluation'!$M$1)^($B92-'Life Cycle Cost Evaluation'!$M$4)</f>
        <v>0</v>
      </c>
      <c r="BQ177" s="208">
        <f>-NPV('Life Cycle Cost Evaluation'!$M$1,BQ93:BQ$100)/(1+'Life Cycle Cost Evaluation'!$M$1)^($B92-'Life Cycle Cost Evaluation'!$M$4)</f>
        <v>0</v>
      </c>
      <c r="BR177" s="208">
        <f>-NPV('Life Cycle Cost Evaluation'!$M$1,BR93:BR$100)/(1+'Life Cycle Cost Evaluation'!$M$1)^($B92-'Life Cycle Cost Evaluation'!$M$4)</f>
        <v>0</v>
      </c>
      <c r="BS177" s="208">
        <f>-NPV('Life Cycle Cost Evaluation'!$M$1,BS93:BS$100)/(1+'Life Cycle Cost Evaluation'!$M$1)^($B92-'Life Cycle Cost Evaluation'!$M$4)</f>
        <v>0</v>
      </c>
      <c r="BT177" s="208">
        <f>-NPV('Life Cycle Cost Evaluation'!$M$1,BT93:BT$100)/(1+'Life Cycle Cost Evaluation'!$M$1)^($B92-'Life Cycle Cost Evaluation'!$M$4)</f>
        <v>0</v>
      </c>
      <c r="BU177" s="208">
        <f>-NPV('Life Cycle Cost Evaluation'!$M$1,BU93:BU$100)/(1+'Life Cycle Cost Evaluation'!$M$1)^($B92-'Life Cycle Cost Evaluation'!$M$4)</f>
        <v>0</v>
      </c>
      <c r="BV177" s="208">
        <f>-NPV('Life Cycle Cost Evaluation'!$M$1,BV93:BV$100)/(1+'Life Cycle Cost Evaluation'!$M$1)^($B92-'Life Cycle Cost Evaluation'!$M$4)</f>
        <v>0</v>
      </c>
      <c r="BW177" s="208">
        <f>-NPV('Life Cycle Cost Evaluation'!$M$1,BW93:BW$100)/(1+'Life Cycle Cost Evaluation'!$M$1)^($B92-'Life Cycle Cost Evaluation'!$M$4)</f>
        <v>0</v>
      </c>
      <c r="BX177" s="208">
        <f>-NPV('Life Cycle Cost Evaluation'!$M$1,BX93:BX$100)/(1+'Life Cycle Cost Evaluation'!$M$1)^($B92-'Life Cycle Cost Evaluation'!$M$4)</f>
        <v>0</v>
      </c>
      <c r="BY177" s="208">
        <f>-NPV('Life Cycle Cost Evaluation'!$M$1,BY93:BY$100)/(1+'Life Cycle Cost Evaluation'!$M$1)^($B92-'Life Cycle Cost Evaluation'!$M$4)</f>
        <v>0</v>
      </c>
      <c r="BZ177" s="208">
        <f>-NPV('Life Cycle Cost Evaluation'!$M$1,BZ93:BZ$100)/(1+'Life Cycle Cost Evaluation'!$M$1)^($B92-'Life Cycle Cost Evaluation'!$M$4)</f>
        <v>0</v>
      </c>
      <c r="CA177" s="208">
        <f>-NPV('Life Cycle Cost Evaluation'!$M$1,CA93:CA$100)/(1+'Life Cycle Cost Evaluation'!$M$1)^($B92-'Life Cycle Cost Evaluation'!$M$4)</f>
        <v>0</v>
      </c>
      <c r="CB177" s="208">
        <f>-NPV('Life Cycle Cost Evaluation'!$M$1,CB93:CB$100)/(1+'Life Cycle Cost Evaluation'!$M$1)^($B92-'Life Cycle Cost Evaluation'!$M$4)</f>
        <v>0</v>
      </c>
      <c r="CC177" s="208">
        <f>-NPV('Life Cycle Cost Evaluation'!$M$1,CC93:CC$100)/(1+'Life Cycle Cost Evaluation'!$M$1)^($B92-'Life Cycle Cost Evaluation'!$M$4)</f>
        <v>0</v>
      </c>
      <c r="CD177" s="208">
        <f>-NPV('Life Cycle Cost Evaluation'!$M$1,CD93:CD$100)/(1+'Life Cycle Cost Evaluation'!$M$1)^($B92-'Life Cycle Cost Evaluation'!$M$4)</f>
        <v>0</v>
      </c>
      <c r="CE177" s="208">
        <f>-NPV('Life Cycle Cost Evaluation'!$M$1,CE93:CE$100)/(1+'Life Cycle Cost Evaluation'!$M$1)^($B92-'Life Cycle Cost Evaluation'!$M$4)</f>
        <v>0</v>
      </c>
      <c r="CF177" s="208">
        <f>-NPV('Life Cycle Cost Evaluation'!$M$1,CF93:CF$100)/(1+'Life Cycle Cost Evaluation'!$M$1)^($B92-'Life Cycle Cost Evaluation'!$M$4)</f>
        <v>0</v>
      </c>
      <c r="CG177" s="208">
        <f>SUM(D177:BX177)</f>
        <v>0</v>
      </c>
    </row>
    <row r="178" spans="2:85" x14ac:dyDescent="0.2">
      <c r="B178" s="86">
        <f t="shared" si="126"/>
        <v>2100</v>
      </c>
      <c r="C178" s="208"/>
      <c r="D178" s="208">
        <f>-NPV('Life Cycle Cost Evaluation'!$M$1,D94:D$100)/(1+'Life Cycle Cost Evaluation'!$M$1)^($B93-'Life Cycle Cost Evaluation'!$M$4)</f>
        <v>0</v>
      </c>
      <c r="E178" s="208">
        <f>-NPV('Life Cycle Cost Evaluation'!$M$1,E94:E$100)/(1+'Life Cycle Cost Evaluation'!$M$1)^($B93-'Life Cycle Cost Evaluation'!$M$4)</f>
        <v>0</v>
      </c>
      <c r="F178" s="208">
        <f>-NPV('Life Cycle Cost Evaluation'!$M$1,F94:F$100)/(1+'Life Cycle Cost Evaluation'!$M$1)^($B93-'Life Cycle Cost Evaluation'!$M$4)</f>
        <v>0</v>
      </c>
      <c r="G178" s="208">
        <f>-NPV('Life Cycle Cost Evaluation'!$M$1,G94:G$100)/(1+'Life Cycle Cost Evaluation'!$M$1)^($B93-'Life Cycle Cost Evaluation'!$M$4)</f>
        <v>0</v>
      </c>
      <c r="H178" s="208">
        <f>-NPV('Life Cycle Cost Evaluation'!$M$1,H94:H$100)/(1+'Life Cycle Cost Evaluation'!$M$1)^($B93-'Life Cycle Cost Evaluation'!$M$4)</f>
        <v>0</v>
      </c>
      <c r="I178" s="208">
        <f>-NPV('Life Cycle Cost Evaluation'!$M$1,I94:I$100)/(1+'Life Cycle Cost Evaluation'!$M$1)^($B93-'Life Cycle Cost Evaluation'!$M$4)</f>
        <v>0</v>
      </c>
      <c r="J178" s="208">
        <f>-NPV('Life Cycle Cost Evaluation'!$M$1,J94:J$100)/(1+'Life Cycle Cost Evaluation'!$M$1)^($B93-'Life Cycle Cost Evaluation'!$M$4)</f>
        <v>0</v>
      </c>
      <c r="K178" s="208">
        <f>-NPV('Life Cycle Cost Evaluation'!$M$1,K94:K$100)/(1+'Life Cycle Cost Evaluation'!$M$1)^($B93-'Life Cycle Cost Evaluation'!$M$4)</f>
        <v>0</v>
      </c>
      <c r="L178" s="208">
        <f>-NPV('Life Cycle Cost Evaluation'!$M$1,L94:L$100)/(1+'Life Cycle Cost Evaluation'!$M$1)^($B93-'Life Cycle Cost Evaluation'!$M$4)</f>
        <v>0</v>
      </c>
      <c r="M178" s="208">
        <f>-NPV('Life Cycle Cost Evaluation'!$M$1,M94:M$100)/(1+'Life Cycle Cost Evaluation'!$M$1)^($B93-'Life Cycle Cost Evaluation'!$M$4)</f>
        <v>0</v>
      </c>
      <c r="N178" s="208">
        <f>-NPV('Life Cycle Cost Evaluation'!$M$1,N94:N$100)/(1+'Life Cycle Cost Evaluation'!$M$1)^($B93-'Life Cycle Cost Evaluation'!$M$4)</f>
        <v>0</v>
      </c>
      <c r="O178" s="208">
        <f>-NPV('Life Cycle Cost Evaluation'!$M$1,O94:O$100)/(1+'Life Cycle Cost Evaluation'!$M$1)^($B93-'Life Cycle Cost Evaluation'!$M$4)</f>
        <v>0</v>
      </c>
      <c r="P178" s="208">
        <f>-NPV('Life Cycle Cost Evaluation'!$M$1,P94:P$100)/(1+'Life Cycle Cost Evaluation'!$M$1)^($B93-'Life Cycle Cost Evaluation'!$M$4)</f>
        <v>0</v>
      </c>
      <c r="Q178" s="208">
        <f>-NPV('Life Cycle Cost Evaluation'!$M$1,Q94:Q$100)/(1+'Life Cycle Cost Evaluation'!$M$1)^($B93-'Life Cycle Cost Evaluation'!$M$4)</f>
        <v>0</v>
      </c>
      <c r="R178" s="208">
        <f>-NPV('Life Cycle Cost Evaluation'!$M$1,R94:R$100)/(1+'Life Cycle Cost Evaluation'!$M$1)^($B93-'Life Cycle Cost Evaluation'!$M$4)</f>
        <v>0</v>
      </c>
      <c r="S178" s="208">
        <f>-NPV('Life Cycle Cost Evaluation'!$M$1,S94:S$100)/(1+'Life Cycle Cost Evaluation'!$M$1)^($B93-'Life Cycle Cost Evaluation'!$M$4)</f>
        <v>0</v>
      </c>
      <c r="T178" s="208">
        <f>-NPV('Life Cycle Cost Evaluation'!$M$1,T94:T$100)/(1+'Life Cycle Cost Evaluation'!$M$1)^($B93-'Life Cycle Cost Evaluation'!$M$4)</f>
        <v>0</v>
      </c>
      <c r="U178" s="208">
        <f>-NPV('Life Cycle Cost Evaluation'!$M$1,U94:U$100)/(1+'Life Cycle Cost Evaluation'!$M$1)^($B93-'Life Cycle Cost Evaluation'!$M$4)</f>
        <v>0</v>
      </c>
      <c r="V178" s="208">
        <f>-NPV('Life Cycle Cost Evaluation'!$M$1,V94:V$100)/(1+'Life Cycle Cost Evaluation'!$M$1)^($B93-'Life Cycle Cost Evaluation'!$M$4)</f>
        <v>0</v>
      </c>
      <c r="W178" s="208">
        <f>-NPV('Life Cycle Cost Evaluation'!$M$1,W94:W$100)/(1+'Life Cycle Cost Evaluation'!$M$1)^($B93-'Life Cycle Cost Evaluation'!$M$4)</f>
        <v>0</v>
      </c>
      <c r="X178" s="208">
        <f>-NPV('Life Cycle Cost Evaluation'!$M$1,X94:X$100)/(1+'Life Cycle Cost Evaluation'!$M$1)^($B93-'Life Cycle Cost Evaluation'!$M$4)</f>
        <v>0</v>
      </c>
      <c r="Y178" s="208">
        <f>-NPV('Life Cycle Cost Evaluation'!$M$1,Y94:Y$100)/(1+'Life Cycle Cost Evaluation'!$M$1)^($B93-'Life Cycle Cost Evaluation'!$M$4)</f>
        <v>0</v>
      </c>
      <c r="Z178" s="208">
        <f>-NPV('Life Cycle Cost Evaluation'!$M$1,Z94:Z$100)/(1+'Life Cycle Cost Evaluation'!$M$1)^($B93-'Life Cycle Cost Evaluation'!$M$4)</f>
        <v>0</v>
      </c>
      <c r="AA178" s="208">
        <f>-NPV('Life Cycle Cost Evaluation'!$M$1,AA94:AA$100)/(1+'Life Cycle Cost Evaluation'!$M$1)^($B93-'Life Cycle Cost Evaluation'!$M$4)</f>
        <v>0</v>
      </c>
      <c r="AB178" s="208">
        <f>-NPV('Life Cycle Cost Evaluation'!$M$1,AB94:AB$100)/(1+'Life Cycle Cost Evaluation'!$M$1)^($B93-'Life Cycle Cost Evaluation'!$M$4)</f>
        <v>0</v>
      </c>
      <c r="AC178" s="208">
        <f>-NPV('Life Cycle Cost Evaluation'!$M$1,AC94:AC$100)/(1+'Life Cycle Cost Evaluation'!$M$1)^($B93-'Life Cycle Cost Evaluation'!$M$4)</f>
        <v>0</v>
      </c>
      <c r="AD178" s="208">
        <f>-NPV('Life Cycle Cost Evaluation'!$M$1,AD94:AD$100)/(1+'Life Cycle Cost Evaluation'!$M$1)^($B93-'Life Cycle Cost Evaluation'!$M$4)</f>
        <v>0</v>
      </c>
      <c r="AE178" s="208">
        <f>-NPV('Life Cycle Cost Evaluation'!$M$1,AE94:AE$100)/(1+'Life Cycle Cost Evaluation'!$M$1)^($B93-'Life Cycle Cost Evaluation'!$M$4)</f>
        <v>0</v>
      </c>
      <c r="AF178" s="208">
        <f>-NPV('Life Cycle Cost Evaluation'!$M$1,AF94:AF$100)/(1+'Life Cycle Cost Evaluation'!$M$1)^($B93-'Life Cycle Cost Evaluation'!$M$4)</f>
        <v>0</v>
      </c>
      <c r="AG178" s="208">
        <f>-NPV('Life Cycle Cost Evaluation'!$M$1,AG94:AG$100)/(1+'Life Cycle Cost Evaluation'!$M$1)^($B93-'Life Cycle Cost Evaluation'!$M$4)</f>
        <v>0</v>
      </c>
      <c r="AH178" s="208">
        <f>-NPV('Life Cycle Cost Evaluation'!$M$1,AH94:AH$100)/(1+'Life Cycle Cost Evaluation'!$M$1)^($B93-'Life Cycle Cost Evaluation'!$M$4)</f>
        <v>0</v>
      </c>
      <c r="AI178" s="208">
        <f>-NPV('Life Cycle Cost Evaluation'!$M$1,AI94:AI$100)/(1+'Life Cycle Cost Evaluation'!$M$1)^($B93-'Life Cycle Cost Evaluation'!$M$4)</f>
        <v>0</v>
      </c>
      <c r="AJ178" s="208">
        <f>-NPV('Life Cycle Cost Evaluation'!$M$1,AJ94:AJ$100)/(1+'Life Cycle Cost Evaluation'!$M$1)^($B93-'Life Cycle Cost Evaluation'!$M$4)</f>
        <v>0</v>
      </c>
      <c r="AK178" s="208">
        <f>-NPV('Life Cycle Cost Evaluation'!$M$1,AK94:AK$100)/(1+'Life Cycle Cost Evaluation'!$M$1)^($B93-'Life Cycle Cost Evaluation'!$M$4)</f>
        <v>0</v>
      </c>
      <c r="AL178" s="208">
        <f>-NPV('Life Cycle Cost Evaluation'!$M$1,AL94:AL$100)/(1+'Life Cycle Cost Evaluation'!$M$1)^($B93-'Life Cycle Cost Evaluation'!$M$4)</f>
        <v>0</v>
      </c>
      <c r="AM178" s="208">
        <f>-NPV('Life Cycle Cost Evaluation'!$M$1,AM94:AM$100)/(1+'Life Cycle Cost Evaluation'!$M$1)^($B93-'Life Cycle Cost Evaluation'!$M$4)</f>
        <v>0</v>
      </c>
      <c r="AN178" s="208">
        <f>-NPV('Life Cycle Cost Evaluation'!$M$1,AN94:AN$100)/(1+'Life Cycle Cost Evaluation'!$M$1)^($B93-'Life Cycle Cost Evaluation'!$M$4)</f>
        <v>0</v>
      </c>
      <c r="AO178" s="208">
        <f>-NPV('Life Cycle Cost Evaluation'!$M$1,AO94:AO$100)/(1+'Life Cycle Cost Evaluation'!$M$1)^($B93-'Life Cycle Cost Evaluation'!$M$4)</f>
        <v>0</v>
      </c>
      <c r="AP178" s="208">
        <f>-NPV('Life Cycle Cost Evaluation'!$M$1,AP94:AP$100)/(1+'Life Cycle Cost Evaluation'!$M$1)^($B93-'Life Cycle Cost Evaluation'!$M$4)</f>
        <v>0</v>
      </c>
      <c r="AQ178" s="208">
        <f>-NPV('Life Cycle Cost Evaluation'!$M$1,AQ94:AQ$100)/(1+'Life Cycle Cost Evaluation'!$M$1)^($B93-'Life Cycle Cost Evaluation'!$M$4)</f>
        <v>0</v>
      </c>
      <c r="AR178" s="208">
        <f>-NPV('Life Cycle Cost Evaluation'!$M$1,AR94:AR$100)/(1+'Life Cycle Cost Evaluation'!$M$1)^($B93-'Life Cycle Cost Evaluation'!$M$4)</f>
        <v>0</v>
      </c>
      <c r="AS178" s="208">
        <f>-NPV('Life Cycle Cost Evaluation'!$M$1,AS94:AS$100)/(1+'Life Cycle Cost Evaluation'!$M$1)^($B93-'Life Cycle Cost Evaluation'!$M$4)</f>
        <v>0</v>
      </c>
      <c r="AT178" s="208">
        <f>-NPV('Life Cycle Cost Evaluation'!$M$1,AT94:AT$100)/(1+'Life Cycle Cost Evaluation'!$M$1)^($B93-'Life Cycle Cost Evaluation'!$M$4)</f>
        <v>0</v>
      </c>
      <c r="AU178" s="208">
        <f>-NPV('Life Cycle Cost Evaluation'!$M$1,AU94:AU$100)/(1+'Life Cycle Cost Evaluation'!$M$1)^($B93-'Life Cycle Cost Evaluation'!$M$4)</f>
        <v>0</v>
      </c>
      <c r="AV178" s="208">
        <f>-NPV('Life Cycle Cost Evaluation'!$M$1,AV94:AV$100)/(1+'Life Cycle Cost Evaluation'!$M$1)^($B93-'Life Cycle Cost Evaluation'!$M$4)</f>
        <v>0</v>
      </c>
      <c r="AW178" s="208">
        <f>-NPV('Life Cycle Cost Evaluation'!$M$1,AW94:AW$100)/(1+'Life Cycle Cost Evaluation'!$M$1)^($B93-'Life Cycle Cost Evaluation'!$M$4)</f>
        <v>0</v>
      </c>
      <c r="AX178" s="208">
        <f>-NPV('Life Cycle Cost Evaluation'!$M$1,AX94:AX$100)/(1+'Life Cycle Cost Evaluation'!$M$1)^($B93-'Life Cycle Cost Evaluation'!$M$4)</f>
        <v>0</v>
      </c>
      <c r="AY178" s="208">
        <f>-NPV('Life Cycle Cost Evaluation'!$M$1,AY94:AY$100)/(1+'Life Cycle Cost Evaluation'!$M$1)^($B93-'Life Cycle Cost Evaluation'!$M$4)</f>
        <v>0</v>
      </c>
      <c r="AZ178" s="208">
        <f>-NPV('Life Cycle Cost Evaluation'!$M$1,AZ94:AZ$100)/(1+'Life Cycle Cost Evaluation'!$M$1)^($B93-'Life Cycle Cost Evaluation'!$M$4)</f>
        <v>0</v>
      </c>
      <c r="BA178" s="208">
        <f>-NPV('Life Cycle Cost Evaluation'!$M$1,BA94:BA$100)/(1+'Life Cycle Cost Evaluation'!$M$1)^($B93-'Life Cycle Cost Evaluation'!$M$4)</f>
        <v>0</v>
      </c>
      <c r="BB178" s="208">
        <f>-NPV('Life Cycle Cost Evaluation'!$M$1,BB94:BB$100)/(1+'Life Cycle Cost Evaluation'!$M$1)^($B93-'Life Cycle Cost Evaluation'!$M$4)</f>
        <v>0</v>
      </c>
      <c r="BC178" s="208">
        <f>-NPV('Life Cycle Cost Evaluation'!$M$1,BC94:BC$100)/(1+'Life Cycle Cost Evaluation'!$M$1)^($B93-'Life Cycle Cost Evaluation'!$M$4)</f>
        <v>0</v>
      </c>
      <c r="BD178" s="208">
        <f>-NPV('Life Cycle Cost Evaluation'!$M$1,BD94:BD$100)/(1+'Life Cycle Cost Evaluation'!$M$1)^($B93-'Life Cycle Cost Evaluation'!$M$4)</f>
        <v>0</v>
      </c>
      <c r="BE178" s="208">
        <f>-NPV('Life Cycle Cost Evaluation'!$M$1,BE94:BE$100)/(1+'Life Cycle Cost Evaluation'!$M$1)^($B93-'Life Cycle Cost Evaluation'!$M$4)</f>
        <v>0</v>
      </c>
      <c r="BF178" s="208">
        <f>-NPV('Life Cycle Cost Evaluation'!$M$1,BF94:BF$100)/(1+'Life Cycle Cost Evaluation'!$M$1)^($B93-'Life Cycle Cost Evaluation'!$M$4)</f>
        <v>0</v>
      </c>
      <c r="BG178" s="208">
        <f>-NPV('Life Cycle Cost Evaluation'!$M$1,BG94:BG$100)/(1+'Life Cycle Cost Evaluation'!$M$1)^($B93-'Life Cycle Cost Evaluation'!$M$4)</f>
        <v>0</v>
      </c>
      <c r="BH178" s="208">
        <f>-NPV('Life Cycle Cost Evaluation'!$M$1,BH94:BH$100)/(1+'Life Cycle Cost Evaluation'!$M$1)^($B93-'Life Cycle Cost Evaluation'!$M$4)</f>
        <v>0</v>
      </c>
      <c r="BI178" s="208">
        <f>-NPV('Life Cycle Cost Evaluation'!$M$1,BI94:BI$100)/(1+'Life Cycle Cost Evaluation'!$M$1)^($B93-'Life Cycle Cost Evaluation'!$M$4)</f>
        <v>0</v>
      </c>
      <c r="BJ178" s="208">
        <f>-NPV('Life Cycle Cost Evaluation'!$M$1,BJ94:BJ$100)/(1+'Life Cycle Cost Evaluation'!$M$1)^($B93-'Life Cycle Cost Evaluation'!$M$4)</f>
        <v>0</v>
      </c>
      <c r="BK178" s="208">
        <f>-NPV('Life Cycle Cost Evaluation'!$M$1,BK94:BK$100)/(1+'Life Cycle Cost Evaluation'!$M$1)^($B93-'Life Cycle Cost Evaluation'!$M$4)</f>
        <v>0</v>
      </c>
      <c r="BL178" s="208">
        <f>-NPV('Life Cycle Cost Evaluation'!$M$1,BL94:BL$100)/(1+'Life Cycle Cost Evaluation'!$M$1)^($B93-'Life Cycle Cost Evaluation'!$M$4)</f>
        <v>0</v>
      </c>
      <c r="BM178" s="208">
        <f>-NPV('Life Cycle Cost Evaluation'!$M$1,BM94:BM$100)/(1+'Life Cycle Cost Evaluation'!$M$1)^($B93-'Life Cycle Cost Evaluation'!$M$4)</f>
        <v>0</v>
      </c>
      <c r="BN178" s="208">
        <f>-NPV('Life Cycle Cost Evaluation'!$M$1,BN94:BN$100)/(1+'Life Cycle Cost Evaluation'!$M$1)^($B93-'Life Cycle Cost Evaluation'!$M$4)</f>
        <v>0</v>
      </c>
      <c r="BO178" s="208">
        <f>-NPV('Life Cycle Cost Evaluation'!$M$1,BO94:BO$100)/(1+'Life Cycle Cost Evaluation'!$M$1)^($B93-'Life Cycle Cost Evaluation'!$M$4)</f>
        <v>0</v>
      </c>
      <c r="BP178" s="208">
        <f>-NPV('Life Cycle Cost Evaluation'!$M$1,BP94:BP$100)/(1+'Life Cycle Cost Evaluation'!$M$1)^($B93-'Life Cycle Cost Evaluation'!$M$4)</f>
        <v>0</v>
      </c>
      <c r="BQ178" s="208">
        <f>-NPV('Life Cycle Cost Evaluation'!$M$1,BQ94:BQ$100)/(1+'Life Cycle Cost Evaluation'!$M$1)^($B93-'Life Cycle Cost Evaluation'!$M$4)</f>
        <v>0</v>
      </c>
      <c r="BR178" s="208">
        <f>-NPV('Life Cycle Cost Evaluation'!$M$1,BR94:BR$100)/(1+'Life Cycle Cost Evaluation'!$M$1)^($B93-'Life Cycle Cost Evaluation'!$M$4)</f>
        <v>0</v>
      </c>
      <c r="BS178" s="208">
        <f>-NPV('Life Cycle Cost Evaluation'!$M$1,BS94:BS$100)/(1+'Life Cycle Cost Evaluation'!$M$1)^($B93-'Life Cycle Cost Evaluation'!$M$4)</f>
        <v>0</v>
      </c>
      <c r="BT178" s="208">
        <f>-NPV('Life Cycle Cost Evaluation'!$M$1,BT94:BT$100)/(1+'Life Cycle Cost Evaluation'!$M$1)^($B93-'Life Cycle Cost Evaluation'!$M$4)</f>
        <v>0</v>
      </c>
      <c r="BU178" s="208">
        <f>-NPV('Life Cycle Cost Evaluation'!$M$1,BU94:BU$100)/(1+'Life Cycle Cost Evaluation'!$M$1)^($B93-'Life Cycle Cost Evaluation'!$M$4)</f>
        <v>0</v>
      </c>
      <c r="BV178" s="208">
        <f>-NPV('Life Cycle Cost Evaluation'!$M$1,BV94:BV$100)/(1+'Life Cycle Cost Evaluation'!$M$1)^($B93-'Life Cycle Cost Evaluation'!$M$4)</f>
        <v>0</v>
      </c>
      <c r="BW178" s="208">
        <f>-NPV('Life Cycle Cost Evaluation'!$M$1,BW94:BW$100)/(1+'Life Cycle Cost Evaluation'!$M$1)^($B93-'Life Cycle Cost Evaluation'!$M$4)</f>
        <v>0</v>
      </c>
      <c r="BX178" s="208">
        <f>-NPV('Life Cycle Cost Evaluation'!$M$1,BX94:BX$100)/(1+'Life Cycle Cost Evaluation'!$M$1)^($B93-'Life Cycle Cost Evaluation'!$M$4)</f>
        <v>0</v>
      </c>
      <c r="BY178" s="208">
        <f>-NPV('Life Cycle Cost Evaluation'!$M$1,BY94:BY$100)/(1+'Life Cycle Cost Evaluation'!$M$1)^($B93-'Life Cycle Cost Evaluation'!$M$4)</f>
        <v>0</v>
      </c>
      <c r="BZ178" s="208">
        <f>-NPV('Life Cycle Cost Evaluation'!$M$1,BZ94:BZ$100)/(1+'Life Cycle Cost Evaluation'!$M$1)^($B93-'Life Cycle Cost Evaluation'!$M$4)</f>
        <v>0</v>
      </c>
      <c r="CA178" s="208">
        <f>-NPV('Life Cycle Cost Evaluation'!$M$1,CA94:CA$100)/(1+'Life Cycle Cost Evaluation'!$M$1)^($B93-'Life Cycle Cost Evaluation'!$M$4)</f>
        <v>0</v>
      </c>
      <c r="CB178" s="208">
        <f>-NPV('Life Cycle Cost Evaluation'!$M$1,CB94:CB$100)/(1+'Life Cycle Cost Evaluation'!$M$1)^($B93-'Life Cycle Cost Evaluation'!$M$4)</f>
        <v>0</v>
      </c>
      <c r="CC178" s="208">
        <f>-NPV('Life Cycle Cost Evaluation'!$M$1,CC94:CC$100)/(1+'Life Cycle Cost Evaluation'!$M$1)^($B93-'Life Cycle Cost Evaluation'!$M$4)</f>
        <v>0</v>
      </c>
      <c r="CD178" s="208">
        <f>-NPV('Life Cycle Cost Evaluation'!$M$1,CD94:CD$100)/(1+'Life Cycle Cost Evaluation'!$M$1)^($B93-'Life Cycle Cost Evaluation'!$M$4)</f>
        <v>0</v>
      </c>
      <c r="CE178" s="208">
        <f>-NPV('Life Cycle Cost Evaluation'!$M$1,CE94:CE$100)/(1+'Life Cycle Cost Evaluation'!$M$1)^($B93-'Life Cycle Cost Evaluation'!$M$4)</f>
        <v>0</v>
      </c>
      <c r="CF178" s="208">
        <f>-NPV('Life Cycle Cost Evaluation'!$M$1,CF94:CF$100)/(1+'Life Cycle Cost Evaluation'!$M$1)^($B93-'Life Cycle Cost Evaluation'!$M$4)</f>
        <v>0</v>
      </c>
      <c r="CG178" s="208">
        <f>SUM(D178:BY178)</f>
        <v>0</v>
      </c>
    </row>
    <row r="179" spans="2:85" x14ac:dyDescent="0.2">
      <c r="B179" s="86">
        <f t="shared" si="126"/>
        <v>2101</v>
      </c>
      <c r="C179" s="208"/>
      <c r="D179" s="208">
        <f>-NPV('Life Cycle Cost Evaluation'!$M$1,D95:D$100)/(1+'Life Cycle Cost Evaluation'!$M$1)^($B94-'Life Cycle Cost Evaluation'!$M$4)</f>
        <v>0</v>
      </c>
      <c r="E179" s="208">
        <f>-NPV('Life Cycle Cost Evaluation'!$M$1,E95:E$100)/(1+'Life Cycle Cost Evaluation'!$M$1)^($B94-'Life Cycle Cost Evaluation'!$M$4)</f>
        <v>0</v>
      </c>
      <c r="F179" s="208">
        <f>-NPV('Life Cycle Cost Evaluation'!$M$1,F95:F$100)/(1+'Life Cycle Cost Evaluation'!$M$1)^($B94-'Life Cycle Cost Evaluation'!$M$4)</f>
        <v>0</v>
      </c>
      <c r="G179" s="208">
        <f>-NPV('Life Cycle Cost Evaluation'!$M$1,G95:G$100)/(1+'Life Cycle Cost Evaluation'!$M$1)^($B94-'Life Cycle Cost Evaluation'!$M$4)</f>
        <v>0</v>
      </c>
      <c r="H179" s="208">
        <f>-NPV('Life Cycle Cost Evaluation'!$M$1,H95:H$100)/(1+'Life Cycle Cost Evaluation'!$M$1)^($B94-'Life Cycle Cost Evaluation'!$M$4)</f>
        <v>0</v>
      </c>
      <c r="I179" s="208">
        <f>-NPV('Life Cycle Cost Evaluation'!$M$1,I95:I$100)/(1+'Life Cycle Cost Evaluation'!$M$1)^($B94-'Life Cycle Cost Evaluation'!$M$4)</f>
        <v>0</v>
      </c>
      <c r="J179" s="208">
        <f>-NPV('Life Cycle Cost Evaluation'!$M$1,J95:J$100)/(1+'Life Cycle Cost Evaluation'!$M$1)^($B94-'Life Cycle Cost Evaluation'!$M$4)</f>
        <v>0</v>
      </c>
      <c r="K179" s="208">
        <f>-NPV('Life Cycle Cost Evaluation'!$M$1,K95:K$100)/(1+'Life Cycle Cost Evaluation'!$M$1)^($B94-'Life Cycle Cost Evaluation'!$M$4)</f>
        <v>0</v>
      </c>
      <c r="L179" s="208">
        <f>-NPV('Life Cycle Cost Evaluation'!$M$1,L95:L$100)/(1+'Life Cycle Cost Evaluation'!$M$1)^($B94-'Life Cycle Cost Evaluation'!$M$4)</f>
        <v>0</v>
      </c>
      <c r="M179" s="208">
        <f>-NPV('Life Cycle Cost Evaluation'!$M$1,M95:M$100)/(1+'Life Cycle Cost Evaluation'!$M$1)^($B94-'Life Cycle Cost Evaluation'!$M$4)</f>
        <v>0</v>
      </c>
      <c r="N179" s="208">
        <f>-NPV('Life Cycle Cost Evaluation'!$M$1,N95:N$100)/(1+'Life Cycle Cost Evaluation'!$M$1)^($B94-'Life Cycle Cost Evaluation'!$M$4)</f>
        <v>0</v>
      </c>
      <c r="O179" s="208">
        <f>-NPV('Life Cycle Cost Evaluation'!$M$1,O95:O$100)/(1+'Life Cycle Cost Evaluation'!$M$1)^($B94-'Life Cycle Cost Evaluation'!$M$4)</f>
        <v>0</v>
      </c>
      <c r="P179" s="208">
        <f>-NPV('Life Cycle Cost Evaluation'!$M$1,P95:P$100)/(1+'Life Cycle Cost Evaluation'!$M$1)^($B94-'Life Cycle Cost Evaluation'!$M$4)</f>
        <v>0</v>
      </c>
      <c r="Q179" s="208">
        <f>-NPV('Life Cycle Cost Evaluation'!$M$1,Q95:Q$100)/(1+'Life Cycle Cost Evaluation'!$M$1)^($B94-'Life Cycle Cost Evaluation'!$M$4)</f>
        <v>0</v>
      </c>
      <c r="R179" s="208">
        <f>-NPV('Life Cycle Cost Evaluation'!$M$1,R95:R$100)/(1+'Life Cycle Cost Evaluation'!$M$1)^($B94-'Life Cycle Cost Evaluation'!$M$4)</f>
        <v>0</v>
      </c>
      <c r="S179" s="208">
        <f>-NPV('Life Cycle Cost Evaluation'!$M$1,S95:S$100)/(1+'Life Cycle Cost Evaluation'!$M$1)^($B94-'Life Cycle Cost Evaluation'!$M$4)</f>
        <v>0</v>
      </c>
      <c r="T179" s="208">
        <f>-NPV('Life Cycle Cost Evaluation'!$M$1,T95:T$100)/(1+'Life Cycle Cost Evaluation'!$M$1)^($B94-'Life Cycle Cost Evaluation'!$M$4)</f>
        <v>0</v>
      </c>
      <c r="U179" s="208">
        <f>-NPV('Life Cycle Cost Evaluation'!$M$1,U95:U$100)/(1+'Life Cycle Cost Evaluation'!$M$1)^($B94-'Life Cycle Cost Evaluation'!$M$4)</f>
        <v>0</v>
      </c>
      <c r="V179" s="208">
        <f>-NPV('Life Cycle Cost Evaluation'!$M$1,V95:V$100)/(1+'Life Cycle Cost Evaluation'!$M$1)^($B94-'Life Cycle Cost Evaluation'!$M$4)</f>
        <v>0</v>
      </c>
      <c r="W179" s="208">
        <f>-NPV('Life Cycle Cost Evaluation'!$M$1,W95:W$100)/(1+'Life Cycle Cost Evaluation'!$M$1)^($B94-'Life Cycle Cost Evaluation'!$M$4)</f>
        <v>0</v>
      </c>
      <c r="X179" s="208">
        <f>-NPV('Life Cycle Cost Evaluation'!$M$1,X95:X$100)/(1+'Life Cycle Cost Evaluation'!$M$1)^($B94-'Life Cycle Cost Evaluation'!$M$4)</f>
        <v>0</v>
      </c>
      <c r="Y179" s="208">
        <f>-NPV('Life Cycle Cost Evaluation'!$M$1,Y95:Y$100)/(1+'Life Cycle Cost Evaluation'!$M$1)^($B94-'Life Cycle Cost Evaluation'!$M$4)</f>
        <v>0</v>
      </c>
      <c r="Z179" s="208">
        <f>-NPV('Life Cycle Cost Evaluation'!$M$1,Z95:Z$100)/(1+'Life Cycle Cost Evaluation'!$M$1)^($B94-'Life Cycle Cost Evaluation'!$M$4)</f>
        <v>0</v>
      </c>
      <c r="AA179" s="208">
        <f>-NPV('Life Cycle Cost Evaluation'!$M$1,AA95:AA$100)/(1+'Life Cycle Cost Evaluation'!$M$1)^($B94-'Life Cycle Cost Evaluation'!$M$4)</f>
        <v>0</v>
      </c>
      <c r="AB179" s="208">
        <f>-NPV('Life Cycle Cost Evaluation'!$M$1,AB95:AB$100)/(1+'Life Cycle Cost Evaluation'!$M$1)^($B94-'Life Cycle Cost Evaluation'!$M$4)</f>
        <v>0</v>
      </c>
      <c r="AC179" s="208">
        <f>-NPV('Life Cycle Cost Evaluation'!$M$1,AC95:AC$100)/(1+'Life Cycle Cost Evaluation'!$M$1)^($B94-'Life Cycle Cost Evaluation'!$M$4)</f>
        <v>0</v>
      </c>
      <c r="AD179" s="208">
        <f>-NPV('Life Cycle Cost Evaluation'!$M$1,AD95:AD$100)/(1+'Life Cycle Cost Evaluation'!$M$1)^($B94-'Life Cycle Cost Evaluation'!$M$4)</f>
        <v>0</v>
      </c>
      <c r="AE179" s="208">
        <f>-NPV('Life Cycle Cost Evaluation'!$M$1,AE95:AE$100)/(1+'Life Cycle Cost Evaluation'!$M$1)^($B94-'Life Cycle Cost Evaluation'!$M$4)</f>
        <v>0</v>
      </c>
      <c r="AF179" s="208">
        <f>-NPV('Life Cycle Cost Evaluation'!$M$1,AF95:AF$100)/(1+'Life Cycle Cost Evaluation'!$M$1)^($B94-'Life Cycle Cost Evaluation'!$M$4)</f>
        <v>0</v>
      </c>
      <c r="AG179" s="208">
        <f>-NPV('Life Cycle Cost Evaluation'!$M$1,AG95:AG$100)/(1+'Life Cycle Cost Evaluation'!$M$1)^($B94-'Life Cycle Cost Evaluation'!$M$4)</f>
        <v>0</v>
      </c>
      <c r="AH179" s="208">
        <f>-NPV('Life Cycle Cost Evaluation'!$M$1,AH95:AH$100)/(1+'Life Cycle Cost Evaluation'!$M$1)^($B94-'Life Cycle Cost Evaluation'!$M$4)</f>
        <v>0</v>
      </c>
      <c r="AI179" s="208">
        <f>-NPV('Life Cycle Cost Evaluation'!$M$1,AI95:AI$100)/(1+'Life Cycle Cost Evaluation'!$M$1)^($B94-'Life Cycle Cost Evaluation'!$M$4)</f>
        <v>0</v>
      </c>
      <c r="AJ179" s="208">
        <f>-NPV('Life Cycle Cost Evaluation'!$M$1,AJ95:AJ$100)/(1+'Life Cycle Cost Evaluation'!$M$1)^($B94-'Life Cycle Cost Evaluation'!$M$4)</f>
        <v>0</v>
      </c>
      <c r="AK179" s="208">
        <f>-NPV('Life Cycle Cost Evaluation'!$M$1,AK95:AK$100)/(1+'Life Cycle Cost Evaluation'!$M$1)^($B94-'Life Cycle Cost Evaluation'!$M$4)</f>
        <v>0</v>
      </c>
      <c r="AL179" s="208">
        <f>-NPV('Life Cycle Cost Evaluation'!$M$1,AL95:AL$100)/(1+'Life Cycle Cost Evaluation'!$M$1)^($B94-'Life Cycle Cost Evaluation'!$M$4)</f>
        <v>0</v>
      </c>
      <c r="AM179" s="208">
        <f>-NPV('Life Cycle Cost Evaluation'!$M$1,AM95:AM$100)/(1+'Life Cycle Cost Evaluation'!$M$1)^($B94-'Life Cycle Cost Evaluation'!$M$4)</f>
        <v>0</v>
      </c>
      <c r="AN179" s="208">
        <f>-NPV('Life Cycle Cost Evaluation'!$M$1,AN95:AN$100)/(1+'Life Cycle Cost Evaluation'!$M$1)^($B94-'Life Cycle Cost Evaluation'!$M$4)</f>
        <v>0</v>
      </c>
      <c r="AO179" s="208">
        <f>-NPV('Life Cycle Cost Evaluation'!$M$1,AO95:AO$100)/(1+'Life Cycle Cost Evaluation'!$M$1)^($B94-'Life Cycle Cost Evaluation'!$M$4)</f>
        <v>0</v>
      </c>
      <c r="AP179" s="208">
        <f>-NPV('Life Cycle Cost Evaluation'!$M$1,AP95:AP$100)/(1+'Life Cycle Cost Evaluation'!$M$1)^($B94-'Life Cycle Cost Evaluation'!$M$4)</f>
        <v>0</v>
      </c>
      <c r="AQ179" s="208">
        <f>-NPV('Life Cycle Cost Evaluation'!$M$1,AQ95:AQ$100)/(1+'Life Cycle Cost Evaluation'!$M$1)^($B94-'Life Cycle Cost Evaluation'!$M$4)</f>
        <v>0</v>
      </c>
      <c r="AR179" s="208">
        <f>-NPV('Life Cycle Cost Evaluation'!$M$1,AR95:AR$100)/(1+'Life Cycle Cost Evaluation'!$M$1)^($B94-'Life Cycle Cost Evaluation'!$M$4)</f>
        <v>0</v>
      </c>
      <c r="AS179" s="208">
        <f>-NPV('Life Cycle Cost Evaluation'!$M$1,AS95:AS$100)/(1+'Life Cycle Cost Evaluation'!$M$1)^($B94-'Life Cycle Cost Evaluation'!$M$4)</f>
        <v>0</v>
      </c>
      <c r="AT179" s="208">
        <f>-NPV('Life Cycle Cost Evaluation'!$M$1,AT95:AT$100)/(1+'Life Cycle Cost Evaluation'!$M$1)^($B94-'Life Cycle Cost Evaluation'!$M$4)</f>
        <v>0</v>
      </c>
      <c r="AU179" s="208">
        <f>-NPV('Life Cycle Cost Evaluation'!$M$1,AU95:AU$100)/(1+'Life Cycle Cost Evaluation'!$M$1)^($B94-'Life Cycle Cost Evaluation'!$M$4)</f>
        <v>0</v>
      </c>
      <c r="AV179" s="208">
        <f>-NPV('Life Cycle Cost Evaluation'!$M$1,AV95:AV$100)/(1+'Life Cycle Cost Evaluation'!$M$1)^($B94-'Life Cycle Cost Evaluation'!$M$4)</f>
        <v>0</v>
      </c>
      <c r="AW179" s="208">
        <f>-NPV('Life Cycle Cost Evaluation'!$M$1,AW95:AW$100)/(1+'Life Cycle Cost Evaluation'!$M$1)^($B94-'Life Cycle Cost Evaluation'!$M$4)</f>
        <v>0</v>
      </c>
      <c r="AX179" s="208">
        <f>-NPV('Life Cycle Cost Evaluation'!$M$1,AX95:AX$100)/(1+'Life Cycle Cost Evaluation'!$M$1)^($B94-'Life Cycle Cost Evaluation'!$M$4)</f>
        <v>0</v>
      </c>
      <c r="AY179" s="208">
        <f>-NPV('Life Cycle Cost Evaluation'!$M$1,AY95:AY$100)/(1+'Life Cycle Cost Evaluation'!$M$1)^($B94-'Life Cycle Cost Evaluation'!$M$4)</f>
        <v>0</v>
      </c>
      <c r="AZ179" s="208">
        <f>-NPV('Life Cycle Cost Evaluation'!$M$1,AZ95:AZ$100)/(1+'Life Cycle Cost Evaluation'!$M$1)^($B94-'Life Cycle Cost Evaluation'!$M$4)</f>
        <v>0</v>
      </c>
      <c r="BA179" s="208">
        <f>-NPV('Life Cycle Cost Evaluation'!$M$1,BA95:BA$100)/(1+'Life Cycle Cost Evaluation'!$M$1)^($B94-'Life Cycle Cost Evaluation'!$M$4)</f>
        <v>0</v>
      </c>
      <c r="BB179" s="208">
        <f>-NPV('Life Cycle Cost Evaluation'!$M$1,BB95:BB$100)/(1+'Life Cycle Cost Evaluation'!$M$1)^($B94-'Life Cycle Cost Evaluation'!$M$4)</f>
        <v>0</v>
      </c>
      <c r="BC179" s="208">
        <f>-NPV('Life Cycle Cost Evaluation'!$M$1,BC95:BC$100)/(1+'Life Cycle Cost Evaluation'!$M$1)^($B94-'Life Cycle Cost Evaluation'!$M$4)</f>
        <v>0</v>
      </c>
      <c r="BD179" s="208">
        <f>-NPV('Life Cycle Cost Evaluation'!$M$1,BD95:BD$100)/(1+'Life Cycle Cost Evaluation'!$M$1)^($B94-'Life Cycle Cost Evaluation'!$M$4)</f>
        <v>0</v>
      </c>
      <c r="BE179" s="208">
        <f>-NPV('Life Cycle Cost Evaluation'!$M$1,BE95:BE$100)/(1+'Life Cycle Cost Evaluation'!$M$1)^($B94-'Life Cycle Cost Evaluation'!$M$4)</f>
        <v>0</v>
      </c>
      <c r="BF179" s="208">
        <f>-NPV('Life Cycle Cost Evaluation'!$M$1,BF95:BF$100)/(1+'Life Cycle Cost Evaluation'!$M$1)^($B94-'Life Cycle Cost Evaluation'!$M$4)</f>
        <v>0</v>
      </c>
      <c r="BG179" s="208">
        <f>-NPV('Life Cycle Cost Evaluation'!$M$1,BG95:BG$100)/(1+'Life Cycle Cost Evaluation'!$M$1)^($B94-'Life Cycle Cost Evaluation'!$M$4)</f>
        <v>0</v>
      </c>
      <c r="BH179" s="208">
        <f>-NPV('Life Cycle Cost Evaluation'!$M$1,BH95:BH$100)/(1+'Life Cycle Cost Evaluation'!$M$1)^($B94-'Life Cycle Cost Evaluation'!$M$4)</f>
        <v>0</v>
      </c>
      <c r="BI179" s="208">
        <f>-NPV('Life Cycle Cost Evaluation'!$M$1,BI95:BI$100)/(1+'Life Cycle Cost Evaluation'!$M$1)^($B94-'Life Cycle Cost Evaluation'!$M$4)</f>
        <v>0</v>
      </c>
      <c r="BJ179" s="208">
        <f>-NPV('Life Cycle Cost Evaluation'!$M$1,BJ95:BJ$100)/(1+'Life Cycle Cost Evaluation'!$M$1)^($B94-'Life Cycle Cost Evaluation'!$M$4)</f>
        <v>0</v>
      </c>
      <c r="BK179" s="208">
        <f>-NPV('Life Cycle Cost Evaluation'!$M$1,BK95:BK$100)/(1+'Life Cycle Cost Evaluation'!$M$1)^($B94-'Life Cycle Cost Evaluation'!$M$4)</f>
        <v>0</v>
      </c>
      <c r="BL179" s="208">
        <f>-NPV('Life Cycle Cost Evaluation'!$M$1,BL95:BL$100)/(1+'Life Cycle Cost Evaluation'!$M$1)^($B94-'Life Cycle Cost Evaluation'!$M$4)</f>
        <v>0</v>
      </c>
      <c r="BM179" s="208">
        <f>-NPV('Life Cycle Cost Evaluation'!$M$1,BM95:BM$100)/(1+'Life Cycle Cost Evaluation'!$M$1)^($B94-'Life Cycle Cost Evaluation'!$M$4)</f>
        <v>0</v>
      </c>
      <c r="BN179" s="208">
        <f>-NPV('Life Cycle Cost Evaluation'!$M$1,BN95:BN$100)/(1+'Life Cycle Cost Evaluation'!$M$1)^($B94-'Life Cycle Cost Evaluation'!$M$4)</f>
        <v>0</v>
      </c>
      <c r="BO179" s="208">
        <f>-NPV('Life Cycle Cost Evaluation'!$M$1,BO95:BO$100)/(1+'Life Cycle Cost Evaluation'!$M$1)^($B94-'Life Cycle Cost Evaluation'!$M$4)</f>
        <v>0</v>
      </c>
      <c r="BP179" s="208">
        <f>-NPV('Life Cycle Cost Evaluation'!$M$1,BP95:BP$100)/(1+'Life Cycle Cost Evaluation'!$M$1)^($B94-'Life Cycle Cost Evaluation'!$M$4)</f>
        <v>0</v>
      </c>
      <c r="BQ179" s="208">
        <f>-NPV('Life Cycle Cost Evaluation'!$M$1,BQ95:BQ$100)/(1+'Life Cycle Cost Evaluation'!$M$1)^($B94-'Life Cycle Cost Evaluation'!$M$4)</f>
        <v>0</v>
      </c>
      <c r="BR179" s="208">
        <f>-NPV('Life Cycle Cost Evaluation'!$M$1,BR95:BR$100)/(1+'Life Cycle Cost Evaluation'!$M$1)^($B94-'Life Cycle Cost Evaluation'!$M$4)</f>
        <v>0</v>
      </c>
      <c r="BS179" s="208">
        <f>-NPV('Life Cycle Cost Evaluation'!$M$1,BS95:BS$100)/(1+'Life Cycle Cost Evaluation'!$M$1)^($B94-'Life Cycle Cost Evaluation'!$M$4)</f>
        <v>0</v>
      </c>
      <c r="BT179" s="208">
        <f>-NPV('Life Cycle Cost Evaluation'!$M$1,BT95:BT$100)/(1+'Life Cycle Cost Evaluation'!$M$1)^($B94-'Life Cycle Cost Evaluation'!$M$4)</f>
        <v>0</v>
      </c>
      <c r="BU179" s="208">
        <f>-NPV('Life Cycle Cost Evaluation'!$M$1,BU95:BU$100)/(1+'Life Cycle Cost Evaluation'!$M$1)^($B94-'Life Cycle Cost Evaluation'!$M$4)</f>
        <v>0</v>
      </c>
      <c r="BV179" s="208">
        <f>-NPV('Life Cycle Cost Evaluation'!$M$1,BV95:BV$100)/(1+'Life Cycle Cost Evaluation'!$M$1)^($B94-'Life Cycle Cost Evaluation'!$M$4)</f>
        <v>0</v>
      </c>
      <c r="BW179" s="208">
        <f>-NPV('Life Cycle Cost Evaluation'!$M$1,BW95:BW$100)/(1+'Life Cycle Cost Evaluation'!$M$1)^($B94-'Life Cycle Cost Evaluation'!$M$4)</f>
        <v>0</v>
      </c>
      <c r="BX179" s="208">
        <f>-NPV('Life Cycle Cost Evaluation'!$M$1,BX95:BX$100)/(1+'Life Cycle Cost Evaluation'!$M$1)^($B94-'Life Cycle Cost Evaluation'!$M$4)</f>
        <v>0</v>
      </c>
      <c r="BY179" s="208">
        <f>-NPV('Life Cycle Cost Evaluation'!$M$1,BY95:BY$100)/(1+'Life Cycle Cost Evaluation'!$M$1)^($B94-'Life Cycle Cost Evaluation'!$M$4)</f>
        <v>0</v>
      </c>
      <c r="BZ179" s="208">
        <f>-NPV('Life Cycle Cost Evaluation'!$M$1,BZ95:BZ$100)/(1+'Life Cycle Cost Evaluation'!$M$1)^($B94-'Life Cycle Cost Evaluation'!$M$4)</f>
        <v>0</v>
      </c>
      <c r="CA179" s="208">
        <f>-NPV('Life Cycle Cost Evaluation'!$M$1,CA95:CA$100)/(1+'Life Cycle Cost Evaluation'!$M$1)^($B94-'Life Cycle Cost Evaluation'!$M$4)</f>
        <v>0</v>
      </c>
      <c r="CB179" s="208">
        <f>-NPV('Life Cycle Cost Evaluation'!$M$1,CB95:CB$100)/(1+'Life Cycle Cost Evaluation'!$M$1)^($B94-'Life Cycle Cost Evaluation'!$M$4)</f>
        <v>0</v>
      </c>
      <c r="CC179" s="208">
        <f>-NPV('Life Cycle Cost Evaluation'!$M$1,CC95:CC$100)/(1+'Life Cycle Cost Evaluation'!$M$1)^($B94-'Life Cycle Cost Evaluation'!$M$4)</f>
        <v>0</v>
      </c>
      <c r="CD179" s="208">
        <f>-NPV('Life Cycle Cost Evaluation'!$M$1,CD95:CD$100)/(1+'Life Cycle Cost Evaluation'!$M$1)^($B94-'Life Cycle Cost Evaluation'!$M$4)</f>
        <v>0</v>
      </c>
      <c r="CE179" s="208">
        <f>-NPV('Life Cycle Cost Evaluation'!$M$1,CE95:CE$100)/(1+'Life Cycle Cost Evaluation'!$M$1)^($B94-'Life Cycle Cost Evaluation'!$M$4)</f>
        <v>0</v>
      </c>
      <c r="CF179" s="208">
        <f>-NPV('Life Cycle Cost Evaluation'!$M$1,CF95:CF$100)/(1+'Life Cycle Cost Evaluation'!$M$1)^($B94-'Life Cycle Cost Evaluation'!$M$4)</f>
        <v>0</v>
      </c>
      <c r="CG179" s="208">
        <f>SUM(D179:BZ179)</f>
        <v>0</v>
      </c>
    </row>
    <row r="180" spans="2:85" x14ac:dyDescent="0.2">
      <c r="B180" s="86">
        <f t="shared" si="126"/>
        <v>2102</v>
      </c>
      <c r="C180" s="208"/>
      <c r="D180" s="208">
        <f>-NPV('Life Cycle Cost Evaluation'!$M$1,D96:D$100)/(1+'Life Cycle Cost Evaluation'!$M$1)^($B95-'Life Cycle Cost Evaluation'!$M$4)</f>
        <v>0</v>
      </c>
      <c r="E180" s="208">
        <f>-NPV('Life Cycle Cost Evaluation'!$M$1,E96:E$100)/(1+'Life Cycle Cost Evaluation'!$M$1)^($B95-'Life Cycle Cost Evaluation'!$M$4)</f>
        <v>0</v>
      </c>
      <c r="F180" s="208">
        <f>-NPV('Life Cycle Cost Evaluation'!$M$1,F96:F$100)/(1+'Life Cycle Cost Evaluation'!$M$1)^($B95-'Life Cycle Cost Evaluation'!$M$4)</f>
        <v>0</v>
      </c>
      <c r="G180" s="208">
        <f>-NPV('Life Cycle Cost Evaluation'!$M$1,G96:G$100)/(1+'Life Cycle Cost Evaluation'!$M$1)^($B95-'Life Cycle Cost Evaluation'!$M$4)</f>
        <v>0</v>
      </c>
      <c r="H180" s="208">
        <f>-NPV('Life Cycle Cost Evaluation'!$M$1,H96:H$100)/(1+'Life Cycle Cost Evaluation'!$M$1)^($B95-'Life Cycle Cost Evaluation'!$M$4)</f>
        <v>0</v>
      </c>
      <c r="I180" s="208">
        <f>-NPV('Life Cycle Cost Evaluation'!$M$1,I96:I$100)/(1+'Life Cycle Cost Evaluation'!$M$1)^($B95-'Life Cycle Cost Evaluation'!$M$4)</f>
        <v>0</v>
      </c>
      <c r="J180" s="208">
        <f>-NPV('Life Cycle Cost Evaluation'!$M$1,J96:J$100)/(1+'Life Cycle Cost Evaluation'!$M$1)^($B95-'Life Cycle Cost Evaluation'!$M$4)</f>
        <v>0</v>
      </c>
      <c r="K180" s="208">
        <f>-NPV('Life Cycle Cost Evaluation'!$M$1,K96:K$100)/(1+'Life Cycle Cost Evaluation'!$M$1)^($B95-'Life Cycle Cost Evaluation'!$M$4)</f>
        <v>0</v>
      </c>
      <c r="L180" s="208">
        <f>-NPV('Life Cycle Cost Evaluation'!$M$1,L96:L$100)/(1+'Life Cycle Cost Evaluation'!$M$1)^($B95-'Life Cycle Cost Evaluation'!$M$4)</f>
        <v>0</v>
      </c>
      <c r="M180" s="208">
        <f>-NPV('Life Cycle Cost Evaluation'!$M$1,M96:M$100)/(1+'Life Cycle Cost Evaluation'!$M$1)^($B95-'Life Cycle Cost Evaluation'!$M$4)</f>
        <v>0</v>
      </c>
      <c r="N180" s="208">
        <f>-NPV('Life Cycle Cost Evaluation'!$M$1,N96:N$100)/(1+'Life Cycle Cost Evaluation'!$M$1)^($B95-'Life Cycle Cost Evaluation'!$M$4)</f>
        <v>0</v>
      </c>
      <c r="O180" s="208">
        <f>-NPV('Life Cycle Cost Evaluation'!$M$1,O96:O$100)/(1+'Life Cycle Cost Evaluation'!$M$1)^($B95-'Life Cycle Cost Evaluation'!$M$4)</f>
        <v>0</v>
      </c>
      <c r="P180" s="208">
        <f>-NPV('Life Cycle Cost Evaluation'!$M$1,P96:P$100)/(1+'Life Cycle Cost Evaluation'!$M$1)^($B95-'Life Cycle Cost Evaluation'!$M$4)</f>
        <v>0</v>
      </c>
      <c r="Q180" s="208">
        <f>-NPV('Life Cycle Cost Evaluation'!$M$1,Q96:Q$100)/(1+'Life Cycle Cost Evaluation'!$M$1)^($B95-'Life Cycle Cost Evaluation'!$M$4)</f>
        <v>0</v>
      </c>
      <c r="R180" s="208">
        <f>-NPV('Life Cycle Cost Evaluation'!$M$1,R96:R$100)/(1+'Life Cycle Cost Evaluation'!$M$1)^($B95-'Life Cycle Cost Evaluation'!$M$4)</f>
        <v>0</v>
      </c>
      <c r="S180" s="208">
        <f>-NPV('Life Cycle Cost Evaluation'!$M$1,S96:S$100)/(1+'Life Cycle Cost Evaluation'!$M$1)^($B95-'Life Cycle Cost Evaluation'!$M$4)</f>
        <v>0</v>
      </c>
      <c r="T180" s="208">
        <f>-NPV('Life Cycle Cost Evaluation'!$M$1,T96:T$100)/(1+'Life Cycle Cost Evaluation'!$M$1)^($B95-'Life Cycle Cost Evaluation'!$M$4)</f>
        <v>0</v>
      </c>
      <c r="U180" s="208">
        <f>-NPV('Life Cycle Cost Evaluation'!$M$1,U96:U$100)/(1+'Life Cycle Cost Evaluation'!$M$1)^($B95-'Life Cycle Cost Evaluation'!$M$4)</f>
        <v>0</v>
      </c>
      <c r="V180" s="208">
        <f>-NPV('Life Cycle Cost Evaluation'!$M$1,V96:V$100)/(1+'Life Cycle Cost Evaluation'!$M$1)^($B95-'Life Cycle Cost Evaluation'!$M$4)</f>
        <v>0</v>
      </c>
      <c r="W180" s="208">
        <f>-NPV('Life Cycle Cost Evaluation'!$M$1,W96:W$100)/(1+'Life Cycle Cost Evaluation'!$M$1)^($B95-'Life Cycle Cost Evaluation'!$M$4)</f>
        <v>0</v>
      </c>
      <c r="X180" s="208">
        <f>-NPV('Life Cycle Cost Evaluation'!$M$1,X96:X$100)/(1+'Life Cycle Cost Evaluation'!$M$1)^($B95-'Life Cycle Cost Evaluation'!$M$4)</f>
        <v>0</v>
      </c>
      <c r="Y180" s="208">
        <f>-NPV('Life Cycle Cost Evaluation'!$M$1,Y96:Y$100)/(1+'Life Cycle Cost Evaluation'!$M$1)^($B95-'Life Cycle Cost Evaluation'!$M$4)</f>
        <v>0</v>
      </c>
      <c r="Z180" s="208">
        <f>-NPV('Life Cycle Cost Evaluation'!$M$1,Z96:Z$100)/(1+'Life Cycle Cost Evaluation'!$M$1)^($B95-'Life Cycle Cost Evaluation'!$M$4)</f>
        <v>0</v>
      </c>
      <c r="AA180" s="208">
        <f>-NPV('Life Cycle Cost Evaluation'!$M$1,AA96:AA$100)/(1+'Life Cycle Cost Evaluation'!$M$1)^($B95-'Life Cycle Cost Evaluation'!$M$4)</f>
        <v>0</v>
      </c>
      <c r="AB180" s="208">
        <f>-NPV('Life Cycle Cost Evaluation'!$M$1,AB96:AB$100)/(1+'Life Cycle Cost Evaluation'!$M$1)^($B95-'Life Cycle Cost Evaluation'!$M$4)</f>
        <v>0</v>
      </c>
      <c r="AC180" s="208">
        <f>-NPV('Life Cycle Cost Evaluation'!$M$1,AC96:AC$100)/(1+'Life Cycle Cost Evaluation'!$M$1)^($B95-'Life Cycle Cost Evaluation'!$M$4)</f>
        <v>0</v>
      </c>
      <c r="AD180" s="208">
        <f>-NPV('Life Cycle Cost Evaluation'!$M$1,AD96:AD$100)/(1+'Life Cycle Cost Evaluation'!$M$1)^($B95-'Life Cycle Cost Evaluation'!$M$4)</f>
        <v>0</v>
      </c>
      <c r="AE180" s="208">
        <f>-NPV('Life Cycle Cost Evaluation'!$M$1,AE96:AE$100)/(1+'Life Cycle Cost Evaluation'!$M$1)^($B95-'Life Cycle Cost Evaluation'!$M$4)</f>
        <v>0</v>
      </c>
      <c r="AF180" s="208">
        <f>-NPV('Life Cycle Cost Evaluation'!$M$1,AF96:AF$100)/(1+'Life Cycle Cost Evaluation'!$M$1)^($B95-'Life Cycle Cost Evaluation'!$M$4)</f>
        <v>0</v>
      </c>
      <c r="AG180" s="208">
        <f>-NPV('Life Cycle Cost Evaluation'!$M$1,AG96:AG$100)/(1+'Life Cycle Cost Evaluation'!$M$1)^($B95-'Life Cycle Cost Evaluation'!$M$4)</f>
        <v>0</v>
      </c>
      <c r="AH180" s="208">
        <f>-NPV('Life Cycle Cost Evaluation'!$M$1,AH96:AH$100)/(1+'Life Cycle Cost Evaluation'!$M$1)^($B95-'Life Cycle Cost Evaluation'!$M$4)</f>
        <v>0</v>
      </c>
      <c r="AI180" s="208">
        <f>-NPV('Life Cycle Cost Evaluation'!$M$1,AI96:AI$100)/(1+'Life Cycle Cost Evaluation'!$M$1)^($B95-'Life Cycle Cost Evaluation'!$M$4)</f>
        <v>0</v>
      </c>
      <c r="AJ180" s="208">
        <f>-NPV('Life Cycle Cost Evaluation'!$M$1,AJ96:AJ$100)/(1+'Life Cycle Cost Evaluation'!$M$1)^($B95-'Life Cycle Cost Evaluation'!$M$4)</f>
        <v>0</v>
      </c>
      <c r="AK180" s="208">
        <f>-NPV('Life Cycle Cost Evaluation'!$M$1,AK96:AK$100)/(1+'Life Cycle Cost Evaluation'!$M$1)^($B95-'Life Cycle Cost Evaluation'!$M$4)</f>
        <v>0</v>
      </c>
      <c r="AL180" s="208">
        <f>-NPV('Life Cycle Cost Evaluation'!$M$1,AL96:AL$100)/(1+'Life Cycle Cost Evaluation'!$M$1)^($B95-'Life Cycle Cost Evaluation'!$M$4)</f>
        <v>0</v>
      </c>
      <c r="AM180" s="208">
        <f>-NPV('Life Cycle Cost Evaluation'!$M$1,AM96:AM$100)/(1+'Life Cycle Cost Evaluation'!$M$1)^($B95-'Life Cycle Cost Evaluation'!$M$4)</f>
        <v>0</v>
      </c>
      <c r="AN180" s="208">
        <f>-NPV('Life Cycle Cost Evaluation'!$M$1,AN96:AN$100)/(1+'Life Cycle Cost Evaluation'!$M$1)^($B95-'Life Cycle Cost Evaluation'!$M$4)</f>
        <v>0</v>
      </c>
      <c r="AO180" s="208">
        <f>-NPV('Life Cycle Cost Evaluation'!$M$1,AO96:AO$100)/(1+'Life Cycle Cost Evaluation'!$M$1)^($B95-'Life Cycle Cost Evaluation'!$M$4)</f>
        <v>0</v>
      </c>
      <c r="AP180" s="208">
        <f>-NPV('Life Cycle Cost Evaluation'!$M$1,AP96:AP$100)/(1+'Life Cycle Cost Evaluation'!$M$1)^($B95-'Life Cycle Cost Evaluation'!$M$4)</f>
        <v>0</v>
      </c>
      <c r="AQ180" s="208">
        <f>-NPV('Life Cycle Cost Evaluation'!$M$1,AQ96:AQ$100)/(1+'Life Cycle Cost Evaluation'!$M$1)^($B95-'Life Cycle Cost Evaluation'!$M$4)</f>
        <v>0</v>
      </c>
      <c r="AR180" s="208">
        <f>-NPV('Life Cycle Cost Evaluation'!$M$1,AR96:AR$100)/(1+'Life Cycle Cost Evaluation'!$M$1)^($B95-'Life Cycle Cost Evaluation'!$M$4)</f>
        <v>0</v>
      </c>
      <c r="AS180" s="208">
        <f>-NPV('Life Cycle Cost Evaluation'!$M$1,AS96:AS$100)/(1+'Life Cycle Cost Evaluation'!$M$1)^($B95-'Life Cycle Cost Evaluation'!$M$4)</f>
        <v>0</v>
      </c>
      <c r="AT180" s="208">
        <f>-NPV('Life Cycle Cost Evaluation'!$M$1,AT96:AT$100)/(1+'Life Cycle Cost Evaluation'!$M$1)^($B95-'Life Cycle Cost Evaluation'!$M$4)</f>
        <v>0</v>
      </c>
      <c r="AU180" s="208">
        <f>-NPV('Life Cycle Cost Evaluation'!$M$1,AU96:AU$100)/(1+'Life Cycle Cost Evaluation'!$M$1)^($B95-'Life Cycle Cost Evaluation'!$M$4)</f>
        <v>0</v>
      </c>
      <c r="AV180" s="208">
        <f>-NPV('Life Cycle Cost Evaluation'!$M$1,AV96:AV$100)/(1+'Life Cycle Cost Evaluation'!$M$1)^($B95-'Life Cycle Cost Evaluation'!$M$4)</f>
        <v>0</v>
      </c>
      <c r="AW180" s="208">
        <f>-NPV('Life Cycle Cost Evaluation'!$M$1,AW96:AW$100)/(1+'Life Cycle Cost Evaluation'!$M$1)^($B95-'Life Cycle Cost Evaluation'!$M$4)</f>
        <v>0</v>
      </c>
      <c r="AX180" s="208">
        <f>-NPV('Life Cycle Cost Evaluation'!$M$1,AX96:AX$100)/(1+'Life Cycle Cost Evaluation'!$M$1)^($B95-'Life Cycle Cost Evaluation'!$M$4)</f>
        <v>0</v>
      </c>
      <c r="AY180" s="208">
        <f>-NPV('Life Cycle Cost Evaluation'!$M$1,AY96:AY$100)/(1+'Life Cycle Cost Evaluation'!$M$1)^($B95-'Life Cycle Cost Evaluation'!$M$4)</f>
        <v>0</v>
      </c>
      <c r="AZ180" s="208">
        <f>-NPV('Life Cycle Cost Evaluation'!$M$1,AZ96:AZ$100)/(1+'Life Cycle Cost Evaluation'!$M$1)^($B95-'Life Cycle Cost Evaluation'!$M$4)</f>
        <v>0</v>
      </c>
      <c r="BA180" s="208">
        <f>-NPV('Life Cycle Cost Evaluation'!$M$1,BA96:BA$100)/(1+'Life Cycle Cost Evaluation'!$M$1)^($B95-'Life Cycle Cost Evaluation'!$M$4)</f>
        <v>0</v>
      </c>
      <c r="BB180" s="208">
        <f>-NPV('Life Cycle Cost Evaluation'!$M$1,BB96:BB$100)/(1+'Life Cycle Cost Evaluation'!$M$1)^($B95-'Life Cycle Cost Evaluation'!$M$4)</f>
        <v>0</v>
      </c>
      <c r="BC180" s="208">
        <f>-NPV('Life Cycle Cost Evaluation'!$M$1,BC96:BC$100)/(1+'Life Cycle Cost Evaluation'!$M$1)^($B95-'Life Cycle Cost Evaluation'!$M$4)</f>
        <v>0</v>
      </c>
      <c r="BD180" s="208">
        <f>-NPV('Life Cycle Cost Evaluation'!$M$1,BD96:BD$100)/(1+'Life Cycle Cost Evaluation'!$M$1)^($B95-'Life Cycle Cost Evaluation'!$M$4)</f>
        <v>0</v>
      </c>
      <c r="BE180" s="208">
        <f>-NPV('Life Cycle Cost Evaluation'!$M$1,BE96:BE$100)/(1+'Life Cycle Cost Evaluation'!$M$1)^($B95-'Life Cycle Cost Evaluation'!$M$4)</f>
        <v>0</v>
      </c>
      <c r="BF180" s="208">
        <f>-NPV('Life Cycle Cost Evaluation'!$M$1,BF96:BF$100)/(1+'Life Cycle Cost Evaluation'!$M$1)^($B95-'Life Cycle Cost Evaluation'!$M$4)</f>
        <v>0</v>
      </c>
      <c r="BG180" s="208">
        <f>-NPV('Life Cycle Cost Evaluation'!$M$1,BG96:BG$100)/(1+'Life Cycle Cost Evaluation'!$M$1)^($B95-'Life Cycle Cost Evaluation'!$M$4)</f>
        <v>0</v>
      </c>
      <c r="BH180" s="208">
        <f>-NPV('Life Cycle Cost Evaluation'!$M$1,BH96:BH$100)/(1+'Life Cycle Cost Evaluation'!$M$1)^($B95-'Life Cycle Cost Evaluation'!$M$4)</f>
        <v>0</v>
      </c>
      <c r="BI180" s="208">
        <f>-NPV('Life Cycle Cost Evaluation'!$M$1,BI96:BI$100)/(1+'Life Cycle Cost Evaluation'!$M$1)^($B95-'Life Cycle Cost Evaluation'!$M$4)</f>
        <v>0</v>
      </c>
      <c r="BJ180" s="208">
        <f>-NPV('Life Cycle Cost Evaluation'!$M$1,BJ96:BJ$100)/(1+'Life Cycle Cost Evaluation'!$M$1)^($B95-'Life Cycle Cost Evaluation'!$M$4)</f>
        <v>0</v>
      </c>
      <c r="BK180" s="208">
        <f>-NPV('Life Cycle Cost Evaluation'!$M$1,BK96:BK$100)/(1+'Life Cycle Cost Evaluation'!$M$1)^($B95-'Life Cycle Cost Evaluation'!$M$4)</f>
        <v>0</v>
      </c>
      <c r="BL180" s="208">
        <f>-NPV('Life Cycle Cost Evaluation'!$M$1,BL96:BL$100)/(1+'Life Cycle Cost Evaluation'!$M$1)^($B95-'Life Cycle Cost Evaluation'!$M$4)</f>
        <v>0</v>
      </c>
      <c r="BM180" s="208">
        <f>-NPV('Life Cycle Cost Evaluation'!$M$1,BM96:BM$100)/(1+'Life Cycle Cost Evaluation'!$M$1)^($B95-'Life Cycle Cost Evaluation'!$M$4)</f>
        <v>0</v>
      </c>
      <c r="BN180" s="208">
        <f>-NPV('Life Cycle Cost Evaluation'!$M$1,BN96:BN$100)/(1+'Life Cycle Cost Evaluation'!$M$1)^($B95-'Life Cycle Cost Evaluation'!$M$4)</f>
        <v>0</v>
      </c>
      <c r="BO180" s="208">
        <f>-NPV('Life Cycle Cost Evaluation'!$M$1,BO96:BO$100)/(1+'Life Cycle Cost Evaluation'!$M$1)^($B95-'Life Cycle Cost Evaluation'!$M$4)</f>
        <v>0</v>
      </c>
      <c r="BP180" s="208">
        <f>-NPV('Life Cycle Cost Evaluation'!$M$1,BP96:BP$100)/(1+'Life Cycle Cost Evaluation'!$M$1)^($B95-'Life Cycle Cost Evaluation'!$M$4)</f>
        <v>0</v>
      </c>
      <c r="BQ180" s="208">
        <f>-NPV('Life Cycle Cost Evaluation'!$M$1,BQ96:BQ$100)/(1+'Life Cycle Cost Evaluation'!$M$1)^($B95-'Life Cycle Cost Evaluation'!$M$4)</f>
        <v>0</v>
      </c>
      <c r="BR180" s="208">
        <f>-NPV('Life Cycle Cost Evaluation'!$M$1,BR96:BR$100)/(1+'Life Cycle Cost Evaluation'!$M$1)^($B95-'Life Cycle Cost Evaluation'!$M$4)</f>
        <v>0</v>
      </c>
      <c r="BS180" s="208">
        <f>-NPV('Life Cycle Cost Evaluation'!$M$1,BS96:BS$100)/(1+'Life Cycle Cost Evaluation'!$M$1)^($B95-'Life Cycle Cost Evaluation'!$M$4)</f>
        <v>0</v>
      </c>
      <c r="BT180" s="208">
        <f>-NPV('Life Cycle Cost Evaluation'!$M$1,BT96:BT$100)/(1+'Life Cycle Cost Evaluation'!$M$1)^($B95-'Life Cycle Cost Evaluation'!$M$4)</f>
        <v>0</v>
      </c>
      <c r="BU180" s="208">
        <f>-NPV('Life Cycle Cost Evaluation'!$M$1,BU96:BU$100)/(1+'Life Cycle Cost Evaluation'!$M$1)^($B95-'Life Cycle Cost Evaluation'!$M$4)</f>
        <v>0</v>
      </c>
      <c r="BV180" s="208">
        <f>-NPV('Life Cycle Cost Evaluation'!$M$1,BV96:BV$100)/(1+'Life Cycle Cost Evaluation'!$M$1)^($B95-'Life Cycle Cost Evaluation'!$M$4)</f>
        <v>0</v>
      </c>
      <c r="BW180" s="208">
        <f>-NPV('Life Cycle Cost Evaluation'!$M$1,BW96:BW$100)/(1+'Life Cycle Cost Evaluation'!$M$1)^($B95-'Life Cycle Cost Evaluation'!$M$4)</f>
        <v>0</v>
      </c>
      <c r="BX180" s="208">
        <f>-NPV('Life Cycle Cost Evaluation'!$M$1,BX96:BX$100)/(1+'Life Cycle Cost Evaluation'!$M$1)^($B95-'Life Cycle Cost Evaluation'!$M$4)</f>
        <v>0</v>
      </c>
      <c r="BY180" s="208">
        <f>-NPV('Life Cycle Cost Evaluation'!$M$1,BY96:BY$100)/(1+'Life Cycle Cost Evaluation'!$M$1)^($B95-'Life Cycle Cost Evaluation'!$M$4)</f>
        <v>0</v>
      </c>
      <c r="BZ180" s="208">
        <f>-NPV('Life Cycle Cost Evaluation'!$M$1,BZ96:BZ$100)/(1+'Life Cycle Cost Evaluation'!$M$1)^($B95-'Life Cycle Cost Evaluation'!$M$4)</f>
        <v>0</v>
      </c>
      <c r="CA180" s="208">
        <f>-NPV('Life Cycle Cost Evaluation'!$M$1,CA96:CA$100)/(1+'Life Cycle Cost Evaluation'!$M$1)^($B95-'Life Cycle Cost Evaluation'!$M$4)</f>
        <v>0</v>
      </c>
      <c r="CB180" s="208">
        <f>-NPV('Life Cycle Cost Evaluation'!$M$1,CB96:CB$100)/(1+'Life Cycle Cost Evaluation'!$M$1)^($B95-'Life Cycle Cost Evaluation'!$M$4)</f>
        <v>0</v>
      </c>
      <c r="CC180" s="208">
        <f>-NPV('Life Cycle Cost Evaluation'!$M$1,CC96:CC$100)/(1+'Life Cycle Cost Evaluation'!$M$1)^($B95-'Life Cycle Cost Evaluation'!$M$4)</f>
        <v>0</v>
      </c>
      <c r="CD180" s="208">
        <f>-NPV('Life Cycle Cost Evaluation'!$M$1,CD96:CD$100)/(1+'Life Cycle Cost Evaluation'!$M$1)^($B95-'Life Cycle Cost Evaluation'!$M$4)</f>
        <v>0</v>
      </c>
      <c r="CE180" s="208">
        <f>-NPV('Life Cycle Cost Evaluation'!$M$1,CE96:CE$100)/(1+'Life Cycle Cost Evaluation'!$M$1)^($B95-'Life Cycle Cost Evaluation'!$M$4)</f>
        <v>0</v>
      </c>
      <c r="CF180" s="208">
        <f>-NPV('Life Cycle Cost Evaluation'!$M$1,CF96:CF$100)/(1+'Life Cycle Cost Evaluation'!$M$1)^($B95-'Life Cycle Cost Evaluation'!$M$4)</f>
        <v>0</v>
      </c>
      <c r="CG180" s="208">
        <f>SUM(D180:CA180)</f>
        <v>0</v>
      </c>
    </row>
    <row r="181" spans="2:85" x14ac:dyDescent="0.2">
      <c r="B181" s="86">
        <f t="shared" si="126"/>
        <v>2103</v>
      </c>
      <c r="C181" s="208"/>
      <c r="D181" s="208">
        <f>-NPV('Life Cycle Cost Evaluation'!$M$1,D97:D$100)/(1+'Life Cycle Cost Evaluation'!$M$1)^($B96-'Life Cycle Cost Evaluation'!$M$4)</f>
        <v>0</v>
      </c>
      <c r="E181" s="208">
        <f>-NPV('Life Cycle Cost Evaluation'!$M$1,E97:E$100)/(1+'Life Cycle Cost Evaluation'!$M$1)^($B96-'Life Cycle Cost Evaluation'!$M$4)</f>
        <v>0</v>
      </c>
      <c r="F181" s="208">
        <f>-NPV('Life Cycle Cost Evaluation'!$M$1,F97:F$100)/(1+'Life Cycle Cost Evaluation'!$M$1)^($B96-'Life Cycle Cost Evaluation'!$M$4)</f>
        <v>0</v>
      </c>
      <c r="G181" s="208">
        <f>-NPV('Life Cycle Cost Evaluation'!$M$1,G97:G$100)/(1+'Life Cycle Cost Evaluation'!$M$1)^($B96-'Life Cycle Cost Evaluation'!$M$4)</f>
        <v>0</v>
      </c>
      <c r="H181" s="208">
        <f>-NPV('Life Cycle Cost Evaluation'!$M$1,H97:H$100)/(1+'Life Cycle Cost Evaluation'!$M$1)^($B96-'Life Cycle Cost Evaluation'!$M$4)</f>
        <v>0</v>
      </c>
      <c r="I181" s="208">
        <f>-NPV('Life Cycle Cost Evaluation'!$M$1,I97:I$100)/(1+'Life Cycle Cost Evaluation'!$M$1)^($B96-'Life Cycle Cost Evaluation'!$M$4)</f>
        <v>0</v>
      </c>
      <c r="J181" s="208">
        <f>-NPV('Life Cycle Cost Evaluation'!$M$1,J97:J$100)/(1+'Life Cycle Cost Evaluation'!$M$1)^($B96-'Life Cycle Cost Evaluation'!$M$4)</f>
        <v>0</v>
      </c>
      <c r="K181" s="208">
        <f>-NPV('Life Cycle Cost Evaluation'!$M$1,K97:K$100)/(1+'Life Cycle Cost Evaluation'!$M$1)^($B96-'Life Cycle Cost Evaluation'!$M$4)</f>
        <v>0</v>
      </c>
      <c r="L181" s="208">
        <f>-NPV('Life Cycle Cost Evaluation'!$M$1,L97:L$100)/(1+'Life Cycle Cost Evaluation'!$M$1)^($B96-'Life Cycle Cost Evaluation'!$M$4)</f>
        <v>0</v>
      </c>
      <c r="M181" s="208">
        <f>-NPV('Life Cycle Cost Evaluation'!$M$1,M97:M$100)/(1+'Life Cycle Cost Evaluation'!$M$1)^($B96-'Life Cycle Cost Evaluation'!$M$4)</f>
        <v>0</v>
      </c>
      <c r="N181" s="208">
        <f>-NPV('Life Cycle Cost Evaluation'!$M$1,N97:N$100)/(1+'Life Cycle Cost Evaluation'!$M$1)^($B96-'Life Cycle Cost Evaluation'!$M$4)</f>
        <v>0</v>
      </c>
      <c r="O181" s="208">
        <f>-NPV('Life Cycle Cost Evaluation'!$M$1,O97:O$100)/(1+'Life Cycle Cost Evaluation'!$M$1)^($B96-'Life Cycle Cost Evaluation'!$M$4)</f>
        <v>0</v>
      </c>
      <c r="P181" s="208">
        <f>-NPV('Life Cycle Cost Evaluation'!$M$1,P97:P$100)/(1+'Life Cycle Cost Evaluation'!$M$1)^($B96-'Life Cycle Cost Evaluation'!$M$4)</f>
        <v>0</v>
      </c>
      <c r="Q181" s="208">
        <f>-NPV('Life Cycle Cost Evaluation'!$M$1,Q97:Q$100)/(1+'Life Cycle Cost Evaluation'!$M$1)^($B96-'Life Cycle Cost Evaluation'!$M$4)</f>
        <v>0</v>
      </c>
      <c r="R181" s="208">
        <f>-NPV('Life Cycle Cost Evaluation'!$M$1,R97:R$100)/(1+'Life Cycle Cost Evaluation'!$M$1)^($B96-'Life Cycle Cost Evaluation'!$M$4)</f>
        <v>0</v>
      </c>
      <c r="S181" s="208">
        <f>-NPV('Life Cycle Cost Evaluation'!$M$1,S97:S$100)/(1+'Life Cycle Cost Evaluation'!$M$1)^($B96-'Life Cycle Cost Evaluation'!$M$4)</f>
        <v>0</v>
      </c>
      <c r="T181" s="208">
        <f>-NPV('Life Cycle Cost Evaluation'!$M$1,T97:T$100)/(1+'Life Cycle Cost Evaluation'!$M$1)^($B96-'Life Cycle Cost Evaluation'!$M$4)</f>
        <v>0</v>
      </c>
      <c r="U181" s="208">
        <f>-NPV('Life Cycle Cost Evaluation'!$M$1,U97:U$100)/(1+'Life Cycle Cost Evaluation'!$M$1)^($B96-'Life Cycle Cost Evaluation'!$M$4)</f>
        <v>0</v>
      </c>
      <c r="V181" s="208">
        <f>-NPV('Life Cycle Cost Evaluation'!$M$1,V97:V$100)/(1+'Life Cycle Cost Evaluation'!$M$1)^($B96-'Life Cycle Cost Evaluation'!$M$4)</f>
        <v>0</v>
      </c>
      <c r="W181" s="208">
        <f>-NPV('Life Cycle Cost Evaluation'!$M$1,W97:W$100)/(1+'Life Cycle Cost Evaluation'!$M$1)^($B96-'Life Cycle Cost Evaluation'!$M$4)</f>
        <v>0</v>
      </c>
      <c r="X181" s="208">
        <f>-NPV('Life Cycle Cost Evaluation'!$M$1,X97:X$100)/(1+'Life Cycle Cost Evaluation'!$M$1)^($B96-'Life Cycle Cost Evaluation'!$M$4)</f>
        <v>0</v>
      </c>
      <c r="Y181" s="208">
        <f>-NPV('Life Cycle Cost Evaluation'!$M$1,Y97:Y$100)/(1+'Life Cycle Cost Evaluation'!$M$1)^($B96-'Life Cycle Cost Evaluation'!$M$4)</f>
        <v>0</v>
      </c>
      <c r="Z181" s="208">
        <f>-NPV('Life Cycle Cost Evaluation'!$M$1,Z97:Z$100)/(1+'Life Cycle Cost Evaluation'!$M$1)^($B96-'Life Cycle Cost Evaluation'!$M$4)</f>
        <v>0</v>
      </c>
      <c r="AA181" s="208">
        <f>-NPV('Life Cycle Cost Evaluation'!$M$1,AA97:AA$100)/(1+'Life Cycle Cost Evaluation'!$M$1)^($B96-'Life Cycle Cost Evaluation'!$M$4)</f>
        <v>0</v>
      </c>
      <c r="AB181" s="208">
        <f>-NPV('Life Cycle Cost Evaluation'!$M$1,AB97:AB$100)/(1+'Life Cycle Cost Evaluation'!$M$1)^($B96-'Life Cycle Cost Evaluation'!$M$4)</f>
        <v>0</v>
      </c>
      <c r="AC181" s="208">
        <f>-NPV('Life Cycle Cost Evaluation'!$M$1,AC97:AC$100)/(1+'Life Cycle Cost Evaluation'!$M$1)^($B96-'Life Cycle Cost Evaluation'!$M$4)</f>
        <v>0</v>
      </c>
      <c r="AD181" s="208">
        <f>-NPV('Life Cycle Cost Evaluation'!$M$1,AD97:AD$100)/(1+'Life Cycle Cost Evaluation'!$M$1)^($B96-'Life Cycle Cost Evaluation'!$M$4)</f>
        <v>0</v>
      </c>
      <c r="AE181" s="208">
        <f>-NPV('Life Cycle Cost Evaluation'!$M$1,AE97:AE$100)/(1+'Life Cycle Cost Evaluation'!$M$1)^($B96-'Life Cycle Cost Evaluation'!$M$4)</f>
        <v>0</v>
      </c>
      <c r="AF181" s="208">
        <f>-NPV('Life Cycle Cost Evaluation'!$M$1,AF97:AF$100)/(1+'Life Cycle Cost Evaluation'!$M$1)^($B96-'Life Cycle Cost Evaluation'!$M$4)</f>
        <v>0</v>
      </c>
      <c r="AG181" s="208">
        <f>-NPV('Life Cycle Cost Evaluation'!$M$1,AG97:AG$100)/(1+'Life Cycle Cost Evaluation'!$M$1)^($B96-'Life Cycle Cost Evaluation'!$M$4)</f>
        <v>0</v>
      </c>
      <c r="AH181" s="208">
        <f>-NPV('Life Cycle Cost Evaluation'!$M$1,AH97:AH$100)/(1+'Life Cycle Cost Evaluation'!$M$1)^($B96-'Life Cycle Cost Evaluation'!$M$4)</f>
        <v>0</v>
      </c>
      <c r="AI181" s="208">
        <f>-NPV('Life Cycle Cost Evaluation'!$M$1,AI97:AI$100)/(1+'Life Cycle Cost Evaluation'!$M$1)^($B96-'Life Cycle Cost Evaluation'!$M$4)</f>
        <v>0</v>
      </c>
      <c r="AJ181" s="208">
        <f>-NPV('Life Cycle Cost Evaluation'!$M$1,AJ97:AJ$100)/(1+'Life Cycle Cost Evaluation'!$M$1)^($B96-'Life Cycle Cost Evaluation'!$M$4)</f>
        <v>0</v>
      </c>
      <c r="AK181" s="208">
        <f>-NPV('Life Cycle Cost Evaluation'!$M$1,AK97:AK$100)/(1+'Life Cycle Cost Evaluation'!$M$1)^($B96-'Life Cycle Cost Evaluation'!$M$4)</f>
        <v>0</v>
      </c>
      <c r="AL181" s="208">
        <f>-NPV('Life Cycle Cost Evaluation'!$M$1,AL97:AL$100)/(1+'Life Cycle Cost Evaluation'!$M$1)^($B96-'Life Cycle Cost Evaluation'!$M$4)</f>
        <v>0</v>
      </c>
      <c r="AM181" s="208">
        <f>-NPV('Life Cycle Cost Evaluation'!$M$1,AM97:AM$100)/(1+'Life Cycle Cost Evaluation'!$M$1)^($B96-'Life Cycle Cost Evaluation'!$M$4)</f>
        <v>0</v>
      </c>
      <c r="AN181" s="208">
        <f>-NPV('Life Cycle Cost Evaluation'!$M$1,AN97:AN$100)/(1+'Life Cycle Cost Evaluation'!$M$1)^($B96-'Life Cycle Cost Evaluation'!$M$4)</f>
        <v>0</v>
      </c>
      <c r="AO181" s="208">
        <f>-NPV('Life Cycle Cost Evaluation'!$M$1,AO97:AO$100)/(1+'Life Cycle Cost Evaluation'!$M$1)^($B96-'Life Cycle Cost Evaluation'!$M$4)</f>
        <v>0</v>
      </c>
      <c r="AP181" s="208">
        <f>-NPV('Life Cycle Cost Evaluation'!$M$1,AP97:AP$100)/(1+'Life Cycle Cost Evaluation'!$M$1)^($B96-'Life Cycle Cost Evaluation'!$M$4)</f>
        <v>0</v>
      </c>
      <c r="AQ181" s="208">
        <f>-NPV('Life Cycle Cost Evaluation'!$M$1,AQ97:AQ$100)/(1+'Life Cycle Cost Evaluation'!$M$1)^($B96-'Life Cycle Cost Evaluation'!$M$4)</f>
        <v>0</v>
      </c>
      <c r="AR181" s="208">
        <f>-NPV('Life Cycle Cost Evaluation'!$M$1,AR97:AR$100)/(1+'Life Cycle Cost Evaluation'!$M$1)^($B96-'Life Cycle Cost Evaluation'!$M$4)</f>
        <v>0</v>
      </c>
      <c r="AS181" s="208">
        <f>-NPV('Life Cycle Cost Evaluation'!$M$1,AS97:AS$100)/(1+'Life Cycle Cost Evaluation'!$M$1)^($B96-'Life Cycle Cost Evaluation'!$M$4)</f>
        <v>0</v>
      </c>
      <c r="AT181" s="208">
        <f>-NPV('Life Cycle Cost Evaluation'!$M$1,AT97:AT$100)/(1+'Life Cycle Cost Evaluation'!$M$1)^($B96-'Life Cycle Cost Evaluation'!$M$4)</f>
        <v>0</v>
      </c>
      <c r="AU181" s="208">
        <f>-NPV('Life Cycle Cost Evaluation'!$M$1,AU97:AU$100)/(1+'Life Cycle Cost Evaluation'!$M$1)^($B96-'Life Cycle Cost Evaluation'!$M$4)</f>
        <v>0</v>
      </c>
      <c r="AV181" s="208">
        <f>-NPV('Life Cycle Cost Evaluation'!$M$1,AV97:AV$100)/(1+'Life Cycle Cost Evaluation'!$M$1)^($B96-'Life Cycle Cost Evaluation'!$M$4)</f>
        <v>0</v>
      </c>
      <c r="AW181" s="208">
        <f>-NPV('Life Cycle Cost Evaluation'!$M$1,AW97:AW$100)/(1+'Life Cycle Cost Evaluation'!$M$1)^($B96-'Life Cycle Cost Evaluation'!$M$4)</f>
        <v>0</v>
      </c>
      <c r="AX181" s="208">
        <f>-NPV('Life Cycle Cost Evaluation'!$M$1,AX97:AX$100)/(1+'Life Cycle Cost Evaluation'!$M$1)^($B96-'Life Cycle Cost Evaluation'!$M$4)</f>
        <v>0</v>
      </c>
      <c r="AY181" s="208">
        <f>-NPV('Life Cycle Cost Evaluation'!$M$1,AY97:AY$100)/(1+'Life Cycle Cost Evaluation'!$M$1)^($B96-'Life Cycle Cost Evaluation'!$M$4)</f>
        <v>0</v>
      </c>
      <c r="AZ181" s="208">
        <f>-NPV('Life Cycle Cost Evaluation'!$M$1,AZ97:AZ$100)/(1+'Life Cycle Cost Evaluation'!$M$1)^($B96-'Life Cycle Cost Evaluation'!$M$4)</f>
        <v>0</v>
      </c>
      <c r="BA181" s="208">
        <f>-NPV('Life Cycle Cost Evaluation'!$M$1,BA97:BA$100)/(1+'Life Cycle Cost Evaluation'!$M$1)^($B96-'Life Cycle Cost Evaluation'!$M$4)</f>
        <v>0</v>
      </c>
      <c r="BB181" s="208">
        <f>-NPV('Life Cycle Cost Evaluation'!$M$1,BB97:BB$100)/(1+'Life Cycle Cost Evaluation'!$M$1)^($B96-'Life Cycle Cost Evaluation'!$M$4)</f>
        <v>0</v>
      </c>
      <c r="BC181" s="208">
        <f>-NPV('Life Cycle Cost Evaluation'!$M$1,BC97:BC$100)/(1+'Life Cycle Cost Evaluation'!$M$1)^($B96-'Life Cycle Cost Evaluation'!$M$4)</f>
        <v>0</v>
      </c>
      <c r="BD181" s="208">
        <f>-NPV('Life Cycle Cost Evaluation'!$M$1,BD97:BD$100)/(1+'Life Cycle Cost Evaluation'!$M$1)^($B96-'Life Cycle Cost Evaluation'!$M$4)</f>
        <v>0</v>
      </c>
      <c r="BE181" s="208">
        <f>-NPV('Life Cycle Cost Evaluation'!$M$1,BE97:BE$100)/(1+'Life Cycle Cost Evaluation'!$M$1)^($B96-'Life Cycle Cost Evaluation'!$M$4)</f>
        <v>0</v>
      </c>
      <c r="BF181" s="208">
        <f>-NPV('Life Cycle Cost Evaluation'!$M$1,BF97:BF$100)/(1+'Life Cycle Cost Evaluation'!$M$1)^($B96-'Life Cycle Cost Evaluation'!$M$4)</f>
        <v>0</v>
      </c>
      <c r="BG181" s="208">
        <f>-NPV('Life Cycle Cost Evaluation'!$M$1,BG97:BG$100)/(1+'Life Cycle Cost Evaluation'!$M$1)^($B96-'Life Cycle Cost Evaluation'!$M$4)</f>
        <v>0</v>
      </c>
      <c r="BH181" s="208">
        <f>-NPV('Life Cycle Cost Evaluation'!$M$1,BH97:BH$100)/(1+'Life Cycle Cost Evaluation'!$M$1)^($B96-'Life Cycle Cost Evaluation'!$M$4)</f>
        <v>0</v>
      </c>
      <c r="BI181" s="208">
        <f>-NPV('Life Cycle Cost Evaluation'!$M$1,BI97:BI$100)/(1+'Life Cycle Cost Evaluation'!$M$1)^($B96-'Life Cycle Cost Evaluation'!$M$4)</f>
        <v>0</v>
      </c>
      <c r="BJ181" s="208">
        <f>-NPV('Life Cycle Cost Evaluation'!$M$1,BJ97:BJ$100)/(1+'Life Cycle Cost Evaluation'!$M$1)^($B96-'Life Cycle Cost Evaluation'!$M$4)</f>
        <v>0</v>
      </c>
      <c r="BK181" s="208">
        <f>-NPV('Life Cycle Cost Evaluation'!$M$1,BK97:BK$100)/(1+'Life Cycle Cost Evaluation'!$M$1)^($B96-'Life Cycle Cost Evaluation'!$M$4)</f>
        <v>0</v>
      </c>
      <c r="BL181" s="208">
        <f>-NPV('Life Cycle Cost Evaluation'!$M$1,BL97:BL$100)/(1+'Life Cycle Cost Evaluation'!$M$1)^($B96-'Life Cycle Cost Evaluation'!$M$4)</f>
        <v>0</v>
      </c>
      <c r="BM181" s="208">
        <f>-NPV('Life Cycle Cost Evaluation'!$M$1,BM97:BM$100)/(1+'Life Cycle Cost Evaluation'!$M$1)^($B96-'Life Cycle Cost Evaluation'!$M$4)</f>
        <v>0</v>
      </c>
      <c r="BN181" s="208">
        <f>-NPV('Life Cycle Cost Evaluation'!$M$1,BN97:BN$100)/(1+'Life Cycle Cost Evaluation'!$M$1)^($B96-'Life Cycle Cost Evaluation'!$M$4)</f>
        <v>0</v>
      </c>
      <c r="BO181" s="208">
        <f>-NPV('Life Cycle Cost Evaluation'!$M$1,BO97:BO$100)/(1+'Life Cycle Cost Evaluation'!$M$1)^($B96-'Life Cycle Cost Evaluation'!$M$4)</f>
        <v>0</v>
      </c>
      <c r="BP181" s="208">
        <f>-NPV('Life Cycle Cost Evaluation'!$M$1,BP97:BP$100)/(1+'Life Cycle Cost Evaluation'!$M$1)^($B96-'Life Cycle Cost Evaluation'!$M$4)</f>
        <v>0</v>
      </c>
      <c r="BQ181" s="208">
        <f>-NPV('Life Cycle Cost Evaluation'!$M$1,BQ97:BQ$100)/(1+'Life Cycle Cost Evaluation'!$M$1)^($B96-'Life Cycle Cost Evaluation'!$M$4)</f>
        <v>0</v>
      </c>
      <c r="BR181" s="208">
        <f>-NPV('Life Cycle Cost Evaluation'!$M$1,BR97:BR$100)/(1+'Life Cycle Cost Evaluation'!$M$1)^($B96-'Life Cycle Cost Evaluation'!$M$4)</f>
        <v>0</v>
      </c>
      <c r="BS181" s="208">
        <f>-NPV('Life Cycle Cost Evaluation'!$M$1,BS97:BS$100)/(1+'Life Cycle Cost Evaluation'!$M$1)^($B96-'Life Cycle Cost Evaluation'!$M$4)</f>
        <v>0</v>
      </c>
      <c r="BT181" s="208">
        <f>-NPV('Life Cycle Cost Evaluation'!$M$1,BT97:BT$100)/(1+'Life Cycle Cost Evaluation'!$M$1)^($B96-'Life Cycle Cost Evaluation'!$M$4)</f>
        <v>0</v>
      </c>
      <c r="BU181" s="208">
        <f>-NPV('Life Cycle Cost Evaluation'!$M$1,BU97:BU$100)/(1+'Life Cycle Cost Evaluation'!$M$1)^($B96-'Life Cycle Cost Evaluation'!$M$4)</f>
        <v>0</v>
      </c>
      <c r="BV181" s="208">
        <f>-NPV('Life Cycle Cost Evaluation'!$M$1,BV97:BV$100)/(1+'Life Cycle Cost Evaluation'!$M$1)^($B96-'Life Cycle Cost Evaluation'!$M$4)</f>
        <v>0</v>
      </c>
      <c r="BW181" s="208">
        <f>-NPV('Life Cycle Cost Evaluation'!$M$1,BW97:BW$100)/(1+'Life Cycle Cost Evaluation'!$M$1)^($B96-'Life Cycle Cost Evaluation'!$M$4)</f>
        <v>0</v>
      </c>
      <c r="BX181" s="208">
        <f>-NPV('Life Cycle Cost Evaluation'!$M$1,BX97:BX$100)/(1+'Life Cycle Cost Evaluation'!$M$1)^($B96-'Life Cycle Cost Evaluation'!$M$4)</f>
        <v>0</v>
      </c>
      <c r="BY181" s="208">
        <f>-NPV('Life Cycle Cost Evaluation'!$M$1,BY97:BY$100)/(1+'Life Cycle Cost Evaluation'!$M$1)^($B96-'Life Cycle Cost Evaluation'!$M$4)</f>
        <v>0</v>
      </c>
      <c r="BZ181" s="208">
        <f>-NPV('Life Cycle Cost Evaluation'!$M$1,BZ97:BZ$100)/(1+'Life Cycle Cost Evaluation'!$M$1)^($B96-'Life Cycle Cost Evaluation'!$M$4)</f>
        <v>0</v>
      </c>
      <c r="CA181" s="208">
        <f>-NPV('Life Cycle Cost Evaluation'!$M$1,CA97:CA$100)/(1+'Life Cycle Cost Evaluation'!$M$1)^($B96-'Life Cycle Cost Evaluation'!$M$4)</f>
        <v>0</v>
      </c>
      <c r="CB181" s="208">
        <f>-NPV('Life Cycle Cost Evaluation'!$M$1,CB97:CB$100)/(1+'Life Cycle Cost Evaluation'!$M$1)^($B96-'Life Cycle Cost Evaluation'!$M$4)</f>
        <v>0</v>
      </c>
      <c r="CC181" s="208">
        <f>-NPV('Life Cycle Cost Evaluation'!$M$1,CC97:CC$100)/(1+'Life Cycle Cost Evaluation'!$M$1)^($B96-'Life Cycle Cost Evaluation'!$M$4)</f>
        <v>0</v>
      </c>
      <c r="CD181" s="208">
        <f>-NPV('Life Cycle Cost Evaluation'!$M$1,CD97:CD$100)/(1+'Life Cycle Cost Evaluation'!$M$1)^($B96-'Life Cycle Cost Evaluation'!$M$4)</f>
        <v>0</v>
      </c>
      <c r="CE181" s="208">
        <f>-NPV('Life Cycle Cost Evaluation'!$M$1,CE97:CE$100)/(1+'Life Cycle Cost Evaluation'!$M$1)^($B96-'Life Cycle Cost Evaluation'!$M$4)</f>
        <v>0</v>
      </c>
      <c r="CF181" s="208">
        <f>-NPV('Life Cycle Cost Evaluation'!$M$1,CF97:CF$100)/(1+'Life Cycle Cost Evaluation'!$M$1)^($B96-'Life Cycle Cost Evaluation'!$M$4)</f>
        <v>0</v>
      </c>
      <c r="CG181" s="208">
        <f>SUM(D181:CB181)</f>
        <v>0</v>
      </c>
    </row>
    <row r="182" spans="2:85" x14ac:dyDescent="0.2">
      <c r="B182" s="86">
        <f t="shared" si="126"/>
        <v>2104</v>
      </c>
      <c r="C182" s="208"/>
      <c r="D182" s="208">
        <f>-NPV('Life Cycle Cost Evaluation'!$M$1,D98:D$100)/(1+'Life Cycle Cost Evaluation'!$M$1)^($B97-'Life Cycle Cost Evaluation'!$M$4)</f>
        <v>0</v>
      </c>
      <c r="E182" s="208">
        <f>-NPV('Life Cycle Cost Evaluation'!$M$1,E98:E$100)/(1+'Life Cycle Cost Evaluation'!$M$1)^($B97-'Life Cycle Cost Evaluation'!$M$4)</f>
        <v>0</v>
      </c>
      <c r="F182" s="208">
        <f>-NPV('Life Cycle Cost Evaluation'!$M$1,F98:F$100)/(1+'Life Cycle Cost Evaluation'!$M$1)^($B97-'Life Cycle Cost Evaluation'!$M$4)</f>
        <v>0</v>
      </c>
      <c r="G182" s="208">
        <f>-NPV('Life Cycle Cost Evaluation'!$M$1,G98:G$100)/(1+'Life Cycle Cost Evaluation'!$M$1)^($B97-'Life Cycle Cost Evaluation'!$M$4)</f>
        <v>0</v>
      </c>
      <c r="H182" s="208">
        <f>-NPV('Life Cycle Cost Evaluation'!$M$1,H98:H$100)/(1+'Life Cycle Cost Evaluation'!$M$1)^($B97-'Life Cycle Cost Evaluation'!$M$4)</f>
        <v>0</v>
      </c>
      <c r="I182" s="208">
        <f>-NPV('Life Cycle Cost Evaluation'!$M$1,I98:I$100)/(1+'Life Cycle Cost Evaluation'!$M$1)^($B97-'Life Cycle Cost Evaluation'!$M$4)</f>
        <v>0</v>
      </c>
      <c r="J182" s="208">
        <f>-NPV('Life Cycle Cost Evaluation'!$M$1,J98:J$100)/(1+'Life Cycle Cost Evaluation'!$M$1)^($B97-'Life Cycle Cost Evaluation'!$M$4)</f>
        <v>0</v>
      </c>
      <c r="K182" s="208">
        <f>-NPV('Life Cycle Cost Evaluation'!$M$1,K98:K$100)/(1+'Life Cycle Cost Evaluation'!$M$1)^($B97-'Life Cycle Cost Evaluation'!$M$4)</f>
        <v>0</v>
      </c>
      <c r="L182" s="208">
        <f>-NPV('Life Cycle Cost Evaluation'!$M$1,L98:L$100)/(1+'Life Cycle Cost Evaluation'!$M$1)^($B97-'Life Cycle Cost Evaluation'!$M$4)</f>
        <v>0</v>
      </c>
      <c r="M182" s="208">
        <f>-NPV('Life Cycle Cost Evaluation'!$M$1,M98:M$100)/(1+'Life Cycle Cost Evaluation'!$M$1)^($B97-'Life Cycle Cost Evaluation'!$M$4)</f>
        <v>0</v>
      </c>
      <c r="N182" s="208">
        <f>-NPV('Life Cycle Cost Evaluation'!$M$1,N98:N$100)/(1+'Life Cycle Cost Evaluation'!$M$1)^($B97-'Life Cycle Cost Evaluation'!$M$4)</f>
        <v>0</v>
      </c>
      <c r="O182" s="208">
        <f>-NPV('Life Cycle Cost Evaluation'!$M$1,O98:O$100)/(1+'Life Cycle Cost Evaluation'!$M$1)^($B97-'Life Cycle Cost Evaluation'!$M$4)</f>
        <v>0</v>
      </c>
      <c r="P182" s="208">
        <f>-NPV('Life Cycle Cost Evaluation'!$M$1,P98:P$100)/(1+'Life Cycle Cost Evaluation'!$M$1)^($B97-'Life Cycle Cost Evaluation'!$M$4)</f>
        <v>0</v>
      </c>
      <c r="Q182" s="208">
        <f>-NPV('Life Cycle Cost Evaluation'!$M$1,Q98:Q$100)/(1+'Life Cycle Cost Evaluation'!$M$1)^($B97-'Life Cycle Cost Evaluation'!$M$4)</f>
        <v>0</v>
      </c>
      <c r="R182" s="208">
        <f>-NPV('Life Cycle Cost Evaluation'!$M$1,R98:R$100)/(1+'Life Cycle Cost Evaluation'!$M$1)^($B97-'Life Cycle Cost Evaluation'!$M$4)</f>
        <v>0</v>
      </c>
      <c r="S182" s="208">
        <f>-NPV('Life Cycle Cost Evaluation'!$M$1,S98:S$100)/(1+'Life Cycle Cost Evaluation'!$M$1)^($B97-'Life Cycle Cost Evaluation'!$M$4)</f>
        <v>0</v>
      </c>
      <c r="T182" s="208">
        <f>-NPV('Life Cycle Cost Evaluation'!$M$1,T98:T$100)/(1+'Life Cycle Cost Evaluation'!$M$1)^($B97-'Life Cycle Cost Evaluation'!$M$4)</f>
        <v>0</v>
      </c>
      <c r="U182" s="208">
        <f>-NPV('Life Cycle Cost Evaluation'!$M$1,U98:U$100)/(1+'Life Cycle Cost Evaluation'!$M$1)^($B97-'Life Cycle Cost Evaluation'!$M$4)</f>
        <v>0</v>
      </c>
      <c r="V182" s="208">
        <f>-NPV('Life Cycle Cost Evaluation'!$M$1,V98:V$100)/(1+'Life Cycle Cost Evaluation'!$M$1)^($B97-'Life Cycle Cost Evaluation'!$M$4)</f>
        <v>0</v>
      </c>
      <c r="W182" s="208">
        <f>-NPV('Life Cycle Cost Evaluation'!$M$1,W98:W$100)/(1+'Life Cycle Cost Evaluation'!$M$1)^($B97-'Life Cycle Cost Evaluation'!$M$4)</f>
        <v>0</v>
      </c>
      <c r="X182" s="208">
        <f>-NPV('Life Cycle Cost Evaluation'!$M$1,X98:X$100)/(1+'Life Cycle Cost Evaluation'!$M$1)^($B97-'Life Cycle Cost Evaluation'!$M$4)</f>
        <v>0</v>
      </c>
      <c r="Y182" s="208">
        <f>-NPV('Life Cycle Cost Evaluation'!$M$1,Y98:Y$100)/(1+'Life Cycle Cost Evaluation'!$M$1)^($B97-'Life Cycle Cost Evaluation'!$M$4)</f>
        <v>0</v>
      </c>
      <c r="Z182" s="208">
        <f>-NPV('Life Cycle Cost Evaluation'!$M$1,Z98:Z$100)/(1+'Life Cycle Cost Evaluation'!$M$1)^($B97-'Life Cycle Cost Evaluation'!$M$4)</f>
        <v>0</v>
      </c>
      <c r="AA182" s="208">
        <f>-NPV('Life Cycle Cost Evaluation'!$M$1,AA98:AA$100)/(1+'Life Cycle Cost Evaluation'!$M$1)^($B97-'Life Cycle Cost Evaluation'!$M$4)</f>
        <v>0</v>
      </c>
      <c r="AB182" s="208">
        <f>-NPV('Life Cycle Cost Evaluation'!$M$1,AB98:AB$100)/(1+'Life Cycle Cost Evaluation'!$M$1)^($B97-'Life Cycle Cost Evaluation'!$M$4)</f>
        <v>0</v>
      </c>
      <c r="AC182" s="208">
        <f>-NPV('Life Cycle Cost Evaluation'!$M$1,AC98:AC$100)/(1+'Life Cycle Cost Evaluation'!$M$1)^($B97-'Life Cycle Cost Evaluation'!$M$4)</f>
        <v>0</v>
      </c>
      <c r="AD182" s="208">
        <f>-NPV('Life Cycle Cost Evaluation'!$M$1,AD98:AD$100)/(1+'Life Cycle Cost Evaluation'!$M$1)^($B97-'Life Cycle Cost Evaluation'!$M$4)</f>
        <v>0</v>
      </c>
      <c r="AE182" s="208">
        <f>-NPV('Life Cycle Cost Evaluation'!$M$1,AE98:AE$100)/(1+'Life Cycle Cost Evaluation'!$M$1)^($B97-'Life Cycle Cost Evaluation'!$M$4)</f>
        <v>0</v>
      </c>
      <c r="AF182" s="208">
        <f>-NPV('Life Cycle Cost Evaluation'!$M$1,AF98:AF$100)/(1+'Life Cycle Cost Evaluation'!$M$1)^($B97-'Life Cycle Cost Evaluation'!$M$4)</f>
        <v>0</v>
      </c>
      <c r="AG182" s="208">
        <f>-NPV('Life Cycle Cost Evaluation'!$M$1,AG98:AG$100)/(1+'Life Cycle Cost Evaluation'!$M$1)^($B97-'Life Cycle Cost Evaluation'!$M$4)</f>
        <v>0</v>
      </c>
      <c r="AH182" s="208">
        <f>-NPV('Life Cycle Cost Evaluation'!$M$1,AH98:AH$100)/(1+'Life Cycle Cost Evaluation'!$M$1)^($B97-'Life Cycle Cost Evaluation'!$M$4)</f>
        <v>0</v>
      </c>
      <c r="AI182" s="208">
        <f>-NPV('Life Cycle Cost Evaluation'!$M$1,AI98:AI$100)/(1+'Life Cycle Cost Evaluation'!$M$1)^($B97-'Life Cycle Cost Evaluation'!$M$4)</f>
        <v>0</v>
      </c>
      <c r="AJ182" s="208">
        <f>-NPV('Life Cycle Cost Evaluation'!$M$1,AJ98:AJ$100)/(1+'Life Cycle Cost Evaluation'!$M$1)^($B97-'Life Cycle Cost Evaluation'!$M$4)</f>
        <v>0</v>
      </c>
      <c r="AK182" s="208">
        <f>-NPV('Life Cycle Cost Evaluation'!$M$1,AK98:AK$100)/(1+'Life Cycle Cost Evaluation'!$M$1)^($B97-'Life Cycle Cost Evaluation'!$M$4)</f>
        <v>0</v>
      </c>
      <c r="AL182" s="208">
        <f>-NPV('Life Cycle Cost Evaluation'!$M$1,AL98:AL$100)/(1+'Life Cycle Cost Evaluation'!$M$1)^($B97-'Life Cycle Cost Evaluation'!$M$4)</f>
        <v>0</v>
      </c>
      <c r="AM182" s="208">
        <f>-NPV('Life Cycle Cost Evaluation'!$M$1,AM98:AM$100)/(1+'Life Cycle Cost Evaluation'!$M$1)^($B97-'Life Cycle Cost Evaluation'!$M$4)</f>
        <v>0</v>
      </c>
      <c r="AN182" s="208">
        <f>-NPV('Life Cycle Cost Evaluation'!$M$1,AN98:AN$100)/(1+'Life Cycle Cost Evaluation'!$M$1)^($B97-'Life Cycle Cost Evaluation'!$M$4)</f>
        <v>0</v>
      </c>
      <c r="AO182" s="208">
        <f>-NPV('Life Cycle Cost Evaluation'!$M$1,AO98:AO$100)/(1+'Life Cycle Cost Evaluation'!$M$1)^($B97-'Life Cycle Cost Evaluation'!$M$4)</f>
        <v>0</v>
      </c>
      <c r="AP182" s="208">
        <f>-NPV('Life Cycle Cost Evaluation'!$M$1,AP98:AP$100)/(1+'Life Cycle Cost Evaluation'!$M$1)^($B97-'Life Cycle Cost Evaluation'!$M$4)</f>
        <v>0</v>
      </c>
      <c r="AQ182" s="208">
        <f>-NPV('Life Cycle Cost Evaluation'!$M$1,AQ98:AQ$100)/(1+'Life Cycle Cost Evaluation'!$M$1)^($B97-'Life Cycle Cost Evaluation'!$M$4)</f>
        <v>0</v>
      </c>
      <c r="AR182" s="208">
        <f>-NPV('Life Cycle Cost Evaluation'!$M$1,AR98:AR$100)/(1+'Life Cycle Cost Evaluation'!$M$1)^($B97-'Life Cycle Cost Evaluation'!$M$4)</f>
        <v>0</v>
      </c>
      <c r="AS182" s="208">
        <f>-NPV('Life Cycle Cost Evaluation'!$M$1,AS98:AS$100)/(1+'Life Cycle Cost Evaluation'!$M$1)^($B97-'Life Cycle Cost Evaluation'!$M$4)</f>
        <v>0</v>
      </c>
      <c r="AT182" s="208">
        <f>-NPV('Life Cycle Cost Evaluation'!$M$1,AT98:AT$100)/(1+'Life Cycle Cost Evaluation'!$M$1)^($B97-'Life Cycle Cost Evaluation'!$M$4)</f>
        <v>0</v>
      </c>
      <c r="AU182" s="208">
        <f>-NPV('Life Cycle Cost Evaluation'!$M$1,AU98:AU$100)/(1+'Life Cycle Cost Evaluation'!$M$1)^($B97-'Life Cycle Cost Evaluation'!$M$4)</f>
        <v>0</v>
      </c>
      <c r="AV182" s="208">
        <f>-NPV('Life Cycle Cost Evaluation'!$M$1,AV98:AV$100)/(1+'Life Cycle Cost Evaluation'!$M$1)^($B97-'Life Cycle Cost Evaluation'!$M$4)</f>
        <v>0</v>
      </c>
      <c r="AW182" s="208">
        <f>-NPV('Life Cycle Cost Evaluation'!$M$1,AW98:AW$100)/(1+'Life Cycle Cost Evaluation'!$M$1)^($B97-'Life Cycle Cost Evaluation'!$M$4)</f>
        <v>0</v>
      </c>
      <c r="AX182" s="208">
        <f>-NPV('Life Cycle Cost Evaluation'!$M$1,AX98:AX$100)/(1+'Life Cycle Cost Evaluation'!$M$1)^($B97-'Life Cycle Cost Evaluation'!$M$4)</f>
        <v>0</v>
      </c>
      <c r="AY182" s="208">
        <f>-NPV('Life Cycle Cost Evaluation'!$M$1,AY98:AY$100)/(1+'Life Cycle Cost Evaluation'!$M$1)^($B97-'Life Cycle Cost Evaluation'!$M$4)</f>
        <v>0</v>
      </c>
      <c r="AZ182" s="208">
        <f>-NPV('Life Cycle Cost Evaluation'!$M$1,AZ98:AZ$100)/(1+'Life Cycle Cost Evaluation'!$M$1)^($B97-'Life Cycle Cost Evaluation'!$M$4)</f>
        <v>0</v>
      </c>
      <c r="BA182" s="208">
        <f>-NPV('Life Cycle Cost Evaluation'!$M$1,BA98:BA$100)/(1+'Life Cycle Cost Evaluation'!$M$1)^($B97-'Life Cycle Cost Evaluation'!$M$4)</f>
        <v>0</v>
      </c>
      <c r="BB182" s="208">
        <f>-NPV('Life Cycle Cost Evaluation'!$M$1,BB98:BB$100)/(1+'Life Cycle Cost Evaluation'!$M$1)^($B97-'Life Cycle Cost Evaluation'!$M$4)</f>
        <v>0</v>
      </c>
      <c r="BC182" s="208">
        <f>-NPV('Life Cycle Cost Evaluation'!$M$1,BC98:BC$100)/(1+'Life Cycle Cost Evaluation'!$M$1)^($B97-'Life Cycle Cost Evaluation'!$M$4)</f>
        <v>0</v>
      </c>
      <c r="BD182" s="208">
        <f>-NPV('Life Cycle Cost Evaluation'!$M$1,BD98:BD$100)/(1+'Life Cycle Cost Evaluation'!$M$1)^($B97-'Life Cycle Cost Evaluation'!$M$4)</f>
        <v>0</v>
      </c>
      <c r="BE182" s="208">
        <f>-NPV('Life Cycle Cost Evaluation'!$M$1,BE98:BE$100)/(1+'Life Cycle Cost Evaluation'!$M$1)^($B97-'Life Cycle Cost Evaluation'!$M$4)</f>
        <v>0</v>
      </c>
      <c r="BF182" s="208">
        <f>-NPV('Life Cycle Cost Evaluation'!$M$1,BF98:BF$100)/(1+'Life Cycle Cost Evaluation'!$M$1)^($B97-'Life Cycle Cost Evaluation'!$M$4)</f>
        <v>0</v>
      </c>
      <c r="BG182" s="208">
        <f>-NPV('Life Cycle Cost Evaluation'!$M$1,BG98:BG$100)/(1+'Life Cycle Cost Evaluation'!$M$1)^($B97-'Life Cycle Cost Evaluation'!$M$4)</f>
        <v>0</v>
      </c>
      <c r="BH182" s="208">
        <f>-NPV('Life Cycle Cost Evaluation'!$M$1,BH98:BH$100)/(1+'Life Cycle Cost Evaluation'!$M$1)^($B97-'Life Cycle Cost Evaluation'!$M$4)</f>
        <v>0</v>
      </c>
      <c r="BI182" s="208">
        <f>-NPV('Life Cycle Cost Evaluation'!$M$1,BI98:BI$100)/(1+'Life Cycle Cost Evaluation'!$M$1)^($B97-'Life Cycle Cost Evaluation'!$M$4)</f>
        <v>0</v>
      </c>
      <c r="BJ182" s="208">
        <f>-NPV('Life Cycle Cost Evaluation'!$M$1,BJ98:BJ$100)/(1+'Life Cycle Cost Evaluation'!$M$1)^($B97-'Life Cycle Cost Evaluation'!$M$4)</f>
        <v>0</v>
      </c>
      <c r="BK182" s="208">
        <f>-NPV('Life Cycle Cost Evaluation'!$M$1,BK98:BK$100)/(1+'Life Cycle Cost Evaluation'!$M$1)^($B97-'Life Cycle Cost Evaluation'!$M$4)</f>
        <v>0</v>
      </c>
      <c r="BL182" s="208">
        <f>-NPV('Life Cycle Cost Evaluation'!$M$1,BL98:BL$100)/(1+'Life Cycle Cost Evaluation'!$M$1)^($B97-'Life Cycle Cost Evaluation'!$M$4)</f>
        <v>0</v>
      </c>
      <c r="BM182" s="208">
        <f>-NPV('Life Cycle Cost Evaluation'!$M$1,BM98:BM$100)/(1+'Life Cycle Cost Evaluation'!$M$1)^($B97-'Life Cycle Cost Evaluation'!$M$4)</f>
        <v>0</v>
      </c>
      <c r="BN182" s="208">
        <f>-NPV('Life Cycle Cost Evaluation'!$M$1,BN98:BN$100)/(1+'Life Cycle Cost Evaluation'!$M$1)^($B97-'Life Cycle Cost Evaluation'!$M$4)</f>
        <v>0</v>
      </c>
      <c r="BO182" s="208">
        <f>-NPV('Life Cycle Cost Evaluation'!$M$1,BO98:BO$100)/(1+'Life Cycle Cost Evaluation'!$M$1)^($B97-'Life Cycle Cost Evaluation'!$M$4)</f>
        <v>0</v>
      </c>
      <c r="BP182" s="208">
        <f>-NPV('Life Cycle Cost Evaluation'!$M$1,BP98:BP$100)/(1+'Life Cycle Cost Evaluation'!$M$1)^($B97-'Life Cycle Cost Evaluation'!$M$4)</f>
        <v>0</v>
      </c>
      <c r="BQ182" s="208">
        <f>-NPV('Life Cycle Cost Evaluation'!$M$1,BQ98:BQ$100)/(1+'Life Cycle Cost Evaluation'!$M$1)^($B97-'Life Cycle Cost Evaluation'!$M$4)</f>
        <v>0</v>
      </c>
      <c r="BR182" s="208">
        <f>-NPV('Life Cycle Cost Evaluation'!$M$1,BR98:BR$100)/(1+'Life Cycle Cost Evaluation'!$M$1)^($B97-'Life Cycle Cost Evaluation'!$M$4)</f>
        <v>0</v>
      </c>
      <c r="BS182" s="208">
        <f>-NPV('Life Cycle Cost Evaluation'!$M$1,BS98:BS$100)/(1+'Life Cycle Cost Evaluation'!$M$1)^($B97-'Life Cycle Cost Evaluation'!$M$4)</f>
        <v>0</v>
      </c>
      <c r="BT182" s="208">
        <f>-NPV('Life Cycle Cost Evaluation'!$M$1,BT98:BT$100)/(1+'Life Cycle Cost Evaluation'!$M$1)^($B97-'Life Cycle Cost Evaluation'!$M$4)</f>
        <v>0</v>
      </c>
      <c r="BU182" s="208">
        <f>-NPV('Life Cycle Cost Evaluation'!$M$1,BU98:BU$100)/(1+'Life Cycle Cost Evaluation'!$M$1)^($B97-'Life Cycle Cost Evaluation'!$M$4)</f>
        <v>0</v>
      </c>
      <c r="BV182" s="208">
        <f>-NPV('Life Cycle Cost Evaluation'!$M$1,BV98:BV$100)/(1+'Life Cycle Cost Evaluation'!$M$1)^($B97-'Life Cycle Cost Evaluation'!$M$4)</f>
        <v>0</v>
      </c>
      <c r="BW182" s="208">
        <f>-NPV('Life Cycle Cost Evaluation'!$M$1,BW98:BW$100)/(1+'Life Cycle Cost Evaluation'!$M$1)^($B97-'Life Cycle Cost Evaluation'!$M$4)</f>
        <v>0</v>
      </c>
      <c r="BX182" s="208">
        <f>-NPV('Life Cycle Cost Evaluation'!$M$1,BX98:BX$100)/(1+'Life Cycle Cost Evaluation'!$M$1)^($B97-'Life Cycle Cost Evaluation'!$M$4)</f>
        <v>0</v>
      </c>
      <c r="BY182" s="208">
        <f>-NPV('Life Cycle Cost Evaluation'!$M$1,BY98:BY$100)/(1+'Life Cycle Cost Evaluation'!$M$1)^($B97-'Life Cycle Cost Evaluation'!$M$4)</f>
        <v>0</v>
      </c>
      <c r="BZ182" s="208">
        <f>-NPV('Life Cycle Cost Evaluation'!$M$1,BZ98:BZ$100)/(1+'Life Cycle Cost Evaluation'!$M$1)^($B97-'Life Cycle Cost Evaluation'!$M$4)</f>
        <v>0</v>
      </c>
      <c r="CA182" s="208">
        <f>-NPV('Life Cycle Cost Evaluation'!$M$1,CA98:CA$100)/(1+'Life Cycle Cost Evaluation'!$M$1)^($B97-'Life Cycle Cost Evaluation'!$M$4)</f>
        <v>0</v>
      </c>
      <c r="CB182" s="208">
        <f>-NPV('Life Cycle Cost Evaluation'!$M$1,CB98:CB$100)/(1+'Life Cycle Cost Evaluation'!$M$1)^($B97-'Life Cycle Cost Evaluation'!$M$4)</f>
        <v>0</v>
      </c>
      <c r="CC182" s="208">
        <f>-NPV('Life Cycle Cost Evaluation'!$M$1,CC98:CC$100)/(1+'Life Cycle Cost Evaluation'!$M$1)^($B97-'Life Cycle Cost Evaluation'!$M$4)</f>
        <v>0</v>
      </c>
      <c r="CD182" s="208">
        <f>-NPV('Life Cycle Cost Evaluation'!$M$1,CD98:CD$100)/(1+'Life Cycle Cost Evaluation'!$M$1)^($B97-'Life Cycle Cost Evaluation'!$M$4)</f>
        <v>0</v>
      </c>
      <c r="CE182" s="208">
        <f>-NPV('Life Cycle Cost Evaluation'!$M$1,CE98:CE$100)/(1+'Life Cycle Cost Evaluation'!$M$1)^($B97-'Life Cycle Cost Evaluation'!$M$4)</f>
        <v>0</v>
      </c>
      <c r="CF182" s="208">
        <f>-NPV('Life Cycle Cost Evaluation'!$M$1,CF98:CF$100)/(1+'Life Cycle Cost Evaluation'!$M$1)^($B97-'Life Cycle Cost Evaluation'!$M$4)</f>
        <v>0</v>
      </c>
      <c r="CG182" s="208">
        <f>SUM(D182:CC182)</f>
        <v>0</v>
      </c>
    </row>
    <row r="183" spans="2:85" x14ac:dyDescent="0.2">
      <c r="B183" s="86">
        <f t="shared" si="126"/>
        <v>2105</v>
      </c>
      <c r="C183" s="208"/>
      <c r="D183" s="208">
        <f>-NPV('Life Cycle Cost Evaluation'!$M$1,D99:D$100)/(1+'Life Cycle Cost Evaluation'!$M$1)^($B98-'Life Cycle Cost Evaluation'!$M$4)</f>
        <v>0</v>
      </c>
      <c r="E183" s="208">
        <f>-NPV('Life Cycle Cost Evaluation'!$M$1,E99:E$100)/(1+'Life Cycle Cost Evaluation'!$M$1)^($B98-'Life Cycle Cost Evaluation'!$M$4)</f>
        <v>0</v>
      </c>
      <c r="F183" s="208">
        <f>-NPV('Life Cycle Cost Evaluation'!$M$1,F99:F$100)/(1+'Life Cycle Cost Evaluation'!$M$1)^($B98-'Life Cycle Cost Evaluation'!$M$4)</f>
        <v>0</v>
      </c>
      <c r="G183" s="208">
        <f>-NPV('Life Cycle Cost Evaluation'!$M$1,G99:G$100)/(1+'Life Cycle Cost Evaluation'!$M$1)^($B98-'Life Cycle Cost Evaluation'!$M$4)</f>
        <v>0</v>
      </c>
      <c r="H183" s="208">
        <f>-NPV('Life Cycle Cost Evaluation'!$M$1,H99:H$100)/(1+'Life Cycle Cost Evaluation'!$M$1)^($B98-'Life Cycle Cost Evaluation'!$M$4)</f>
        <v>0</v>
      </c>
      <c r="I183" s="208">
        <f>-NPV('Life Cycle Cost Evaluation'!$M$1,I99:I$100)/(1+'Life Cycle Cost Evaluation'!$M$1)^($B98-'Life Cycle Cost Evaluation'!$M$4)</f>
        <v>0</v>
      </c>
      <c r="J183" s="208">
        <f>-NPV('Life Cycle Cost Evaluation'!$M$1,J99:J$100)/(1+'Life Cycle Cost Evaluation'!$M$1)^($B98-'Life Cycle Cost Evaluation'!$M$4)</f>
        <v>0</v>
      </c>
      <c r="K183" s="208">
        <f>-NPV('Life Cycle Cost Evaluation'!$M$1,K99:K$100)/(1+'Life Cycle Cost Evaluation'!$M$1)^($B98-'Life Cycle Cost Evaluation'!$M$4)</f>
        <v>0</v>
      </c>
      <c r="L183" s="208">
        <f>-NPV('Life Cycle Cost Evaluation'!$M$1,L99:L$100)/(1+'Life Cycle Cost Evaluation'!$M$1)^($B98-'Life Cycle Cost Evaluation'!$M$4)</f>
        <v>0</v>
      </c>
      <c r="M183" s="208">
        <f>-NPV('Life Cycle Cost Evaluation'!$M$1,M99:M$100)/(1+'Life Cycle Cost Evaluation'!$M$1)^($B98-'Life Cycle Cost Evaluation'!$M$4)</f>
        <v>0</v>
      </c>
      <c r="N183" s="208">
        <f>-NPV('Life Cycle Cost Evaluation'!$M$1,N99:N$100)/(1+'Life Cycle Cost Evaluation'!$M$1)^($B98-'Life Cycle Cost Evaluation'!$M$4)</f>
        <v>0</v>
      </c>
      <c r="O183" s="208">
        <f>-NPV('Life Cycle Cost Evaluation'!$M$1,O99:O$100)/(1+'Life Cycle Cost Evaluation'!$M$1)^($B98-'Life Cycle Cost Evaluation'!$M$4)</f>
        <v>0</v>
      </c>
      <c r="P183" s="208">
        <f>-NPV('Life Cycle Cost Evaluation'!$M$1,P99:P$100)/(1+'Life Cycle Cost Evaluation'!$M$1)^($B98-'Life Cycle Cost Evaluation'!$M$4)</f>
        <v>0</v>
      </c>
      <c r="Q183" s="208">
        <f>-NPV('Life Cycle Cost Evaluation'!$M$1,Q99:Q$100)/(1+'Life Cycle Cost Evaluation'!$M$1)^($B98-'Life Cycle Cost Evaluation'!$M$4)</f>
        <v>0</v>
      </c>
      <c r="R183" s="208">
        <f>-NPV('Life Cycle Cost Evaluation'!$M$1,R99:R$100)/(1+'Life Cycle Cost Evaluation'!$M$1)^($B98-'Life Cycle Cost Evaluation'!$M$4)</f>
        <v>0</v>
      </c>
      <c r="S183" s="208">
        <f>-NPV('Life Cycle Cost Evaluation'!$M$1,S99:S$100)/(1+'Life Cycle Cost Evaluation'!$M$1)^($B98-'Life Cycle Cost Evaluation'!$M$4)</f>
        <v>0</v>
      </c>
      <c r="T183" s="208">
        <f>-NPV('Life Cycle Cost Evaluation'!$M$1,T99:T$100)/(1+'Life Cycle Cost Evaluation'!$M$1)^($B98-'Life Cycle Cost Evaluation'!$M$4)</f>
        <v>0</v>
      </c>
      <c r="U183" s="208">
        <f>-NPV('Life Cycle Cost Evaluation'!$M$1,U99:U$100)/(1+'Life Cycle Cost Evaluation'!$M$1)^($B98-'Life Cycle Cost Evaluation'!$M$4)</f>
        <v>0</v>
      </c>
      <c r="V183" s="208">
        <f>-NPV('Life Cycle Cost Evaluation'!$M$1,V99:V$100)/(1+'Life Cycle Cost Evaluation'!$M$1)^($B98-'Life Cycle Cost Evaluation'!$M$4)</f>
        <v>0</v>
      </c>
      <c r="W183" s="208">
        <f>-NPV('Life Cycle Cost Evaluation'!$M$1,W99:W$100)/(1+'Life Cycle Cost Evaluation'!$M$1)^($B98-'Life Cycle Cost Evaluation'!$M$4)</f>
        <v>0</v>
      </c>
      <c r="X183" s="208">
        <f>-NPV('Life Cycle Cost Evaluation'!$M$1,X99:X$100)/(1+'Life Cycle Cost Evaluation'!$M$1)^($B98-'Life Cycle Cost Evaluation'!$M$4)</f>
        <v>0</v>
      </c>
      <c r="Y183" s="208">
        <f>-NPV('Life Cycle Cost Evaluation'!$M$1,Y99:Y$100)/(1+'Life Cycle Cost Evaluation'!$M$1)^($B98-'Life Cycle Cost Evaluation'!$M$4)</f>
        <v>0</v>
      </c>
      <c r="Z183" s="208">
        <f>-NPV('Life Cycle Cost Evaluation'!$M$1,Z99:Z$100)/(1+'Life Cycle Cost Evaluation'!$M$1)^($B98-'Life Cycle Cost Evaluation'!$M$4)</f>
        <v>0</v>
      </c>
      <c r="AA183" s="208">
        <f>-NPV('Life Cycle Cost Evaluation'!$M$1,AA99:AA$100)/(1+'Life Cycle Cost Evaluation'!$M$1)^($B98-'Life Cycle Cost Evaluation'!$M$4)</f>
        <v>0</v>
      </c>
      <c r="AB183" s="208">
        <f>-NPV('Life Cycle Cost Evaluation'!$M$1,AB99:AB$100)/(1+'Life Cycle Cost Evaluation'!$M$1)^($B98-'Life Cycle Cost Evaluation'!$M$4)</f>
        <v>0</v>
      </c>
      <c r="AC183" s="208">
        <f>-NPV('Life Cycle Cost Evaluation'!$M$1,AC99:AC$100)/(1+'Life Cycle Cost Evaluation'!$M$1)^($B98-'Life Cycle Cost Evaluation'!$M$4)</f>
        <v>0</v>
      </c>
      <c r="AD183" s="208">
        <f>-NPV('Life Cycle Cost Evaluation'!$M$1,AD99:AD$100)/(1+'Life Cycle Cost Evaluation'!$M$1)^($B98-'Life Cycle Cost Evaluation'!$M$4)</f>
        <v>0</v>
      </c>
      <c r="AE183" s="208">
        <f>-NPV('Life Cycle Cost Evaluation'!$M$1,AE99:AE$100)/(1+'Life Cycle Cost Evaluation'!$M$1)^($B98-'Life Cycle Cost Evaluation'!$M$4)</f>
        <v>0</v>
      </c>
      <c r="AF183" s="208">
        <f>-NPV('Life Cycle Cost Evaluation'!$M$1,AF99:AF$100)/(1+'Life Cycle Cost Evaluation'!$M$1)^($B98-'Life Cycle Cost Evaluation'!$M$4)</f>
        <v>0</v>
      </c>
      <c r="AG183" s="208">
        <f>-NPV('Life Cycle Cost Evaluation'!$M$1,AG99:AG$100)/(1+'Life Cycle Cost Evaluation'!$M$1)^($B98-'Life Cycle Cost Evaluation'!$M$4)</f>
        <v>0</v>
      </c>
      <c r="AH183" s="208">
        <f>-NPV('Life Cycle Cost Evaluation'!$M$1,AH99:AH$100)/(1+'Life Cycle Cost Evaluation'!$M$1)^($B98-'Life Cycle Cost Evaluation'!$M$4)</f>
        <v>0</v>
      </c>
      <c r="AI183" s="208">
        <f>-NPV('Life Cycle Cost Evaluation'!$M$1,AI99:AI$100)/(1+'Life Cycle Cost Evaluation'!$M$1)^($B98-'Life Cycle Cost Evaluation'!$M$4)</f>
        <v>0</v>
      </c>
      <c r="AJ183" s="208">
        <f>-NPV('Life Cycle Cost Evaluation'!$M$1,AJ99:AJ$100)/(1+'Life Cycle Cost Evaluation'!$M$1)^($B98-'Life Cycle Cost Evaluation'!$M$4)</f>
        <v>0</v>
      </c>
      <c r="AK183" s="208">
        <f>-NPV('Life Cycle Cost Evaluation'!$M$1,AK99:AK$100)/(1+'Life Cycle Cost Evaluation'!$M$1)^($B98-'Life Cycle Cost Evaluation'!$M$4)</f>
        <v>0</v>
      </c>
      <c r="AL183" s="208">
        <f>-NPV('Life Cycle Cost Evaluation'!$M$1,AL99:AL$100)/(1+'Life Cycle Cost Evaluation'!$M$1)^($B98-'Life Cycle Cost Evaluation'!$M$4)</f>
        <v>0</v>
      </c>
      <c r="AM183" s="208">
        <f>-NPV('Life Cycle Cost Evaluation'!$M$1,AM99:AM$100)/(1+'Life Cycle Cost Evaluation'!$M$1)^($B98-'Life Cycle Cost Evaluation'!$M$4)</f>
        <v>0</v>
      </c>
      <c r="AN183" s="208">
        <f>-NPV('Life Cycle Cost Evaluation'!$M$1,AN99:AN$100)/(1+'Life Cycle Cost Evaluation'!$M$1)^($B98-'Life Cycle Cost Evaluation'!$M$4)</f>
        <v>0</v>
      </c>
      <c r="AO183" s="208">
        <f>-NPV('Life Cycle Cost Evaluation'!$M$1,AO99:AO$100)/(1+'Life Cycle Cost Evaluation'!$M$1)^($B98-'Life Cycle Cost Evaluation'!$M$4)</f>
        <v>0</v>
      </c>
      <c r="AP183" s="208">
        <f>-NPV('Life Cycle Cost Evaluation'!$M$1,AP99:AP$100)/(1+'Life Cycle Cost Evaluation'!$M$1)^($B98-'Life Cycle Cost Evaluation'!$M$4)</f>
        <v>0</v>
      </c>
      <c r="AQ183" s="208">
        <f>-NPV('Life Cycle Cost Evaluation'!$M$1,AQ99:AQ$100)/(1+'Life Cycle Cost Evaluation'!$M$1)^($B98-'Life Cycle Cost Evaluation'!$M$4)</f>
        <v>0</v>
      </c>
      <c r="AR183" s="208">
        <f>-NPV('Life Cycle Cost Evaluation'!$M$1,AR99:AR$100)/(1+'Life Cycle Cost Evaluation'!$M$1)^($B98-'Life Cycle Cost Evaluation'!$M$4)</f>
        <v>0</v>
      </c>
      <c r="AS183" s="208">
        <f>-NPV('Life Cycle Cost Evaluation'!$M$1,AS99:AS$100)/(1+'Life Cycle Cost Evaluation'!$M$1)^($B98-'Life Cycle Cost Evaluation'!$M$4)</f>
        <v>0</v>
      </c>
      <c r="AT183" s="208">
        <f>-NPV('Life Cycle Cost Evaluation'!$M$1,AT99:AT$100)/(1+'Life Cycle Cost Evaluation'!$M$1)^($B98-'Life Cycle Cost Evaluation'!$M$4)</f>
        <v>0</v>
      </c>
      <c r="AU183" s="208">
        <f>-NPV('Life Cycle Cost Evaluation'!$M$1,AU99:AU$100)/(1+'Life Cycle Cost Evaluation'!$M$1)^($B98-'Life Cycle Cost Evaluation'!$M$4)</f>
        <v>0</v>
      </c>
      <c r="AV183" s="208">
        <f>-NPV('Life Cycle Cost Evaluation'!$M$1,AV99:AV$100)/(1+'Life Cycle Cost Evaluation'!$M$1)^($B98-'Life Cycle Cost Evaluation'!$M$4)</f>
        <v>0</v>
      </c>
      <c r="AW183" s="208">
        <f>-NPV('Life Cycle Cost Evaluation'!$M$1,AW99:AW$100)/(1+'Life Cycle Cost Evaluation'!$M$1)^($B98-'Life Cycle Cost Evaluation'!$M$4)</f>
        <v>0</v>
      </c>
      <c r="AX183" s="208">
        <f>-NPV('Life Cycle Cost Evaluation'!$M$1,AX99:AX$100)/(1+'Life Cycle Cost Evaluation'!$M$1)^($B98-'Life Cycle Cost Evaluation'!$M$4)</f>
        <v>0</v>
      </c>
      <c r="AY183" s="208">
        <f>-NPV('Life Cycle Cost Evaluation'!$M$1,AY99:AY$100)/(1+'Life Cycle Cost Evaluation'!$M$1)^($B98-'Life Cycle Cost Evaluation'!$M$4)</f>
        <v>0</v>
      </c>
      <c r="AZ183" s="208">
        <f>-NPV('Life Cycle Cost Evaluation'!$M$1,AZ99:AZ$100)/(1+'Life Cycle Cost Evaluation'!$M$1)^($B98-'Life Cycle Cost Evaluation'!$M$4)</f>
        <v>0</v>
      </c>
      <c r="BA183" s="208">
        <f>-NPV('Life Cycle Cost Evaluation'!$M$1,BA99:BA$100)/(1+'Life Cycle Cost Evaluation'!$M$1)^($B98-'Life Cycle Cost Evaluation'!$M$4)</f>
        <v>0</v>
      </c>
      <c r="BB183" s="208">
        <f>-NPV('Life Cycle Cost Evaluation'!$M$1,BB99:BB$100)/(1+'Life Cycle Cost Evaluation'!$M$1)^($B98-'Life Cycle Cost Evaluation'!$M$4)</f>
        <v>0</v>
      </c>
      <c r="BC183" s="208">
        <f>-NPV('Life Cycle Cost Evaluation'!$M$1,BC99:BC$100)/(1+'Life Cycle Cost Evaluation'!$M$1)^($B98-'Life Cycle Cost Evaluation'!$M$4)</f>
        <v>0</v>
      </c>
      <c r="BD183" s="208">
        <f>-NPV('Life Cycle Cost Evaluation'!$M$1,BD99:BD$100)/(1+'Life Cycle Cost Evaluation'!$M$1)^($B98-'Life Cycle Cost Evaluation'!$M$4)</f>
        <v>0</v>
      </c>
      <c r="BE183" s="208">
        <f>-NPV('Life Cycle Cost Evaluation'!$M$1,BE99:BE$100)/(1+'Life Cycle Cost Evaluation'!$M$1)^($B98-'Life Cycle Cost Evaluation'!$M$4)</f>
        <v>0</v>
      </c>
      <c r="BF183" s="208">
        <f>-NPV('Life Cycle Cost Evaluation'!$M$1,BF99:BF$100)/(1+'Life Cycle Cost Evaluation'!$M$1)^($B98-'Life Cycle Cost Evaluation'!$M$4)</f>
        <v>0</v>
      </c>
      <c r="BG183" s="208">
        <f>-NPV('Life Cycle Cost Evaluation'!$M$1,BG99:BG$100)/(1+'Life Cycle Cost Evaluation'!$M$1)^($B98-'Life Cycle Cost Evaluation'!$M$4)</f>
        <v>0</v>
      </c>
      <c r="BH183" s="208">
        <f>-NPV('Life Cycle Cost Evaluation'!$M$1,BH99:BH$100)/(1+'Life Cycle Cost Evaluation'!$M$1)^($B98-'Life Cycle Cost Evaluation'!$M$4)</f>
        <v>0</v>
      </c>
      <c r="BI183" s="208">
        <f>-NPV('Life Cycle Cost Evaluation'!$M$1,BI99:BI$100)/(1+'Life Cycle Cost Evaluation'!$M$1)^($B98-'Life Cycle Cost Evaluation'!$M$4)</f>
        <v>0</v>
      </c>
      <c r="BJ183" s="208">
        <f>-NPV('Life Cycle Cost Evaluation'!$M$1,BJ99:BJ$100)/(1+'Life Cycle Cost Evaluation'!$M$1)^($B98-'Life Cycle Cost Evaluation'!$M$4)</f>
        <v>0</v>
      </c>
      <c r="BK183" s="208">
        <f>-NPV('Life Cycle Cost Evaluation'!$M$1,BK99:BK$100)/(1+'Life Cycle Cost Evaluation'!$M$1)^($B98-'Life Cycle Cost Evaluation'!$M$4)</f>
        <v>0</v>
      </c>
      <c r="BL183" s="208">
        <f>-NPV('Life Cycle Cost Evaluation'!$M$1,BL99:BL$100)/(1+'Life Cycle Cost Evaluation'!$M$1)^($B98-'Life Cycle Cost Evaluation'!$M$4)</f>
        <v>0</v>
      </c>
      <c r="BM183" s="208">
        <f>-NPV('Life Cycle Cost Evaluation'!$M$1,BM99:BM$100)/(1+'Life Cycle Cost Evaluation'!$M$1)^($B98-'Life Cycle Cost Evaluation'!$M$4)</f>
        <v>0</v>
      </c>
      <c r="BN183" s="208">
        <f>-NPV('Life Cycle Cost Evaluation'!$M$1,BN99:BN$100)/(1+'Life Cycle Cost Evaluation'!$M$1)^($B98-'Life Cycle Cost Evaluation'!$M$4)</f>
        <v>0</v>
      </c>
      <c r="BO183" s="208">
        <f>-NPV('Life Cycle Cost Evaluation'!$M$1,BO99:BO$100)/(1+'Life Cycle Cost Evaluation'!$M$1)^($B98-'Life Cycle Cost Evaluation'!$M$4)</f>
        <v>0</v>
      </c>
      <c r="BP183" s="208">
        <f>-NPV('Life Cycle Cost Evaluation'!$M$1,BP99:BP$100)/(1+'Life Cycle Cost Evaluation'!$M$1)^($B98-'Life Cycle Cost Evaluation'!$M$4)</f>
        <v>0</v>
      </c>
      <c r="BQ183" s="208">
        <f>-NPV('Life Cycle Cost Evaluation'!$M$1,BQ99:BQ$100)/(1+'Life Cycle Cost Evaluation'!$M$1)^($B98-'Life Cycle Cost Evaluation'!$M$4)</f>
        <v>0</v>
      </c>
      <c r="BR183" s="208">
        <f>-NPV('Life Cycle Cost Evaluation'!$M$1,BR99:BR$100)/(1+'Life Cycle Cost Evaluation'!$M$1)^($B98-'Life Cycle Cost Evaluation'!$M$4)</f>
        <v>0</v>
      </c>
      <c r="BS183" s="208">
        <f>-NPV('Life Cycle Cost Evaluation'!$M$1,BS99:BS$100)/(1+'Life Cycle Cost Evaluation'!$M$1)^($B98-'Life Cycle Cost Evaluation'!$M$4)</f>
        <v>0</v>
      </c>
      <c r="BT183" s="208">
        <f>-NPV('Life Cycle Cost Evaluation'!$M$1,BT99:BT$100)/(1+'Life Cycle Cost Evaluation'!$M$1)^($B98-'Life Cycle Cost Evaluation'!$M$4)</f>
        <v>0</v>
      </c>
      <c r="BU183" s="208">
        <f>-NPV('Life Cycle Cost Evaluation'!$M$1,BU99:BU$100)/(1+'Life Cycle Cost Evaluation'!$M$1)^($B98-'Life Cycle Cost Evaluation'!$M$4)</f>
        <v>0</v>
      </c>
      <c r="BV183" s="208">
        <f>-NPV('Life Cycle Cost Evaluation'!$M$1,BV99:BV$100)/(1+'Life Cycle Cost Evaluation'!$M$1)^($B98-'Life Cycle Cost Evaluation'!$M$4)</f>
        <v>0</v>
      </c>
      <c r="BW183" s="208">
        <f>-NPV('Life Cycle Cost Evaluation'!$M$1,BW99:BW$100)/(1+'Life Cycle Cost Evaluation'!$M$1)^($B98-'Life Cycle Cost Evaluation'!$M$4)</f>
        <v>0</v>
      </c>
      <c r="BX183" s="208">
        <f>-NPV('Life Cycle Cost Evaluation'!$M$1,BX99:BX$100)/(1+'Life Cycle Cost Evaluation'!$M$1)^($B98-'Life Cycle Cost Evaluation'!$M$4)</f>
        <v>0</v>
      </c>
      <c r="BY183" s="208">
        <f>-NPV('Life Cycle Cost Evaluation'!$M$1,BY99:BY$100)/(1+'Life Cycle Cost Evaluation'!$M$1)^($B98-'Life Cycle Cost Evaluation'!$M$4)</f>
        <v>0</v>
      </c>
      <c r="BZ183" s="208">
        <f>-NPV('Life Cycle Cost Evaluation'!$M$1,BZ99:BZ$100)/(1+'Life Cycle Cost Evaluation'!$M$1)^($B98-'Life Cycle Cost Evaluation'!$M$4)</f>
        <v>0</v>
      </c>
      <c r="CA183" s="208">
        <f>-NPV('Life Cycle Cost Evaluation'!$M$1,CA99:CA$100)/(1+'Life Cycle Cost Evaluation'!$M$1)^($B98-'Life Cycle Cost Evaluation'!$M$4)</f>
        <v>0</v>
      </c>
      <c r="CB183" s="208">
        <f>-NPV('Life Cycle Cost Evaluation'!$M$1,CB99:CB$100)/(1+'Life Cycle Cost Evaluation'!$M$1)^($B98-'Life Cycle Cost Evaluation'!$M$4)</f>
        <v>0</v>
      </c>
      <c r="CC183" s="208">
        <f>-NPV('Life Cycle Cost Evaluation'!$M$1,CC99:CC$100)/(1+'Life Cycle Cost Evaluation'!$M$1)^($B98-'Life Cycle Cost Evaluation'!$M$4)</f>
        <v>0</v>
      </c>
      <c r="CD183" s="208">
        <f>-NPV('Life Cycle Cost Evaluation'!$M$1,CD99:CD$100)/(1+'Life Cycle Cost Evaluation'!$M$1)^($B98-'Life Cycle Cost Evaluation'!$M$4)</f>
        <v>0</v>
      </c>
      <c r="CE183" s="208">
        <f>-NPV('Life Cycle Cost Evaluation'!$M$1,CE99:CE$100)/(1+'Life Cycle Cost Evaluation'!$M$1)^($B98-'Life Cycle Cost Evaluation'!$M$4)</f>
        <v>0</v>
      </c>
      <c r="CF183" s="208">
        <f>-NPV('Life Cycle Cost Evaluation'!$M$1,CF99:CF$100)/(1+'Life Cycle Cost Evaluation'!$M$1)^($B98-'Life Cycle Cost Evaluation'!$M$4)</f>
        <v>0</v>
      </c>
      <c r="CG183" s="208">
        <f>SUM(D183:CD183)</f>
        <v>0</v>
      </c>
    </row>
    <row r="184" spans="2:85" x14ac:dyDescent="0.2">
      <c r="B184" s="86">
        <f t="shared" si="126"/>
        <v>2106</v>
      </c>
      <c r="C184" s="208"/>
      <c r="D184" s="208">
        <f>-NPV('Life Cycle Cost Evaluation'!$M$1,D100:D$100)/(1+'Life Cycle Cost Evaluation'!$M$1)^($B99-'Life Cycle Cost Evaluation'!$M$4)</f>
        <v>0</v>
      </c>
      <c r="E184" s="208">
        <f>-NPV('Life Cycle Cost Evaluation'!$M$1,E100:E$100)/(1+'Life Cycle Cost Evaluation'!$M$1)^($B99-'Life Cycle Cost Evaluation'!$M$4)</f>
        <v>0</v>
      </c>
      <c r="F184" s="208">
        <f>-NPV('Life Cycle Cost Evaluation'!$M$1,F100:F$100)/(1+'Life Cycle Cost Evaluation'!$M$1)^($B99-'Life Cycle Cost Evaluation'!$M$4)</f>
        <v>0</v>
      </c>
      <c r="G184" s="208">
        <f>-NPV('Life Cycle Cost Evaluation'!$M$1,G100:G$100)/(1+'Life Cycle Cost Evaluation'!$M$1)^($B99-'Life Cycle Cost Evaluation'!$M$4)</f>
        <v>0</v>
      </c>
      <c r="H184" s="208">
        <f>-NPV('Life Cycle Cost Evaluation'!$M$1,H100:H$100)/(1+'Life Cycle Cost Evaluation'!$M$1)^($B99-'Life Cycle Cost Evaluation'!$M$4)</f>
        <v>0</v>
      </c>
      <c r="I184" s="208">
        <f>-NPV('Life Cycle Cost Evaluation'!$M$1,I100:I$100)/(1+'Life Cycle Cost Evaluation'!$M$1)^($B99-'Life Cycle Cost Evaluation'!$M$4)</f>
        <v>0</v>
      </c>
      <c r="J184" s="208">
        <f>-NPV('Life Cycle Cost Evaluation'!$M$1,J100:J$100)/(1+'Life Cycle Cost Evaluation'!$M$1)^($B99-'Life Cycle Cost Evaluation'!$M$4)</f>
        <v>0</v>
      </c>
      <c r="K184" s="208">
        <f>-NPV('Life Cycle Cost Evaluation'!$M$1,K100:K$100)/(1+'Life Cycle Cost Evaluation'!$M$1)^($B99-'Life Cycle Cost Evaluation'!$M$4)</f>
        <v>0</v>
      </c>
      <c r="L184" s="208">
        <f>-NPV('Life Cycle Cost Evaluation'!$M$1,L100:L$100)/(1+'Life Cycle Cost Evaluation'!$M$1)^($B99-'Life Cycle Cost Evaluation'!$M$4)</f>
        <v>0</v>
      </c>
      <c r="M184" s="208">
        <f>-NPV('Life Cycle Cost Evaluation'!$M$1,M100:M$100)/(1+'Life Cycle Cost Evaluation'!$M$1)^($B99-'Life Cycle Cost Evaluation'!$M$4)</f>
        <v>0</v>
      </c>
      <c r="N184" s="208">
        <f>-NPV('Life Cycle Cost Evaluation'!$M$1,N100:N$100)/(1+'Life Cycle Cost Evaluation'!$M$1)^($B99-'Life Cycle Cost Evaluation'!$M$4)</f>
        <v>0</v>
      </c>
      <c r="O184" s="208">
        <f>-NPV('Life Cycle Cost Evaluation'!$M$1,O100:O$100)/(1+'Life Cycle Cost Evaluation'!$M$1)^($B99-'Life Cycle Cost Evaluation'!$M$4)</f>
        <v>0</v>
      </c>
      <c r="P184" s="208">
        <f>-NPV('Life Cycle Cost Evaluation'!$M$1,P100:P$100)/(1+'Life Cycle Cost Evaluation'!$M$1)^($B99-'Life Cycle Cost Evaluation'!$M$4)</f>
        <v>0</v>
      </c>
      <c r="Q184" s="208">
        <f>-NPV('Life Cycle Cost Evaluation'!$M$1,Q100:Q$100)/(1+'Life Cycle Cost Evaluation'!$M$1)^($B99-'Life Cycle Cost Evaluation'!$M$4)</f>
        <v>0</v>
      </c>
      <c r="R184" s="208">
        <f>-NPV('Life Cycle Cost Evaluation'!$M$1,R100:R$100)/(1+'Life Cycle Cost Evaluation'!$M$1)^($B99-'Life Cycle Cost Evaluation'!$M$4)</f>
        <v>0</v>
      </c>
      <c r="S184" s="208">
        <f>-NPV('Life Cycle Cost Evaluation'!$M$1,S100:S$100)/(1+'Life Cycle Cost Evaluation'!$M$1)^($B99-'Life Cycle Cost Evaluation'!$M$4)</f>
        <v>0</v>
      </c>
      <c r="T184" s="208">
        <f>-NPV('Life Cycle Cost Evaluation'!$M$1,T100:T$100)/(1+'Life Cycle Cost Evaluation'!$M$1)^($B99-'Life Cycle Cost Evaluation'!$M$4)</f>
        <v>0</v>
      </c>
      <c r="U184" s="208">
        <f>-NPV('Life Cycle Cost Evaluation'!$M$1,U100:U$100)/(1+'Life Cycle Cost Evaluation'!$M$1)^($B99-'Life Cycle Cost Evaluation'!$M$4)</f>
        <v>0</v>
      </c>
      <c r="V184" s="208">
        <f>-NPV('Life Cycle Cost Evaluation'!$M$1,V100:V$100)/(1+'Life Cycle Cost Evaluation'!$M$1)^($B99-'Life Cycle Cost Evaluation'!$M$4)</f>
        <v>0</v>
      </c>
      <c r="W184" s="208">
        <f>-NPV('Life Cycle Cost Evaluation'!$M$1,W100:W$100)/(1+'Life Cycle Cost Evaluation'!$M$1)^($B99-'Life Cycle Cost Evaluation'!$M$4)</f>
        <v>0</v>
      </c>
      <c r="X184" s="208">
        <f>-NPV('Life Cycle Cost Evaluation'!$M$1,X100:X$100)/(1+'Life Cycle Cost Evaluation'!$M$1)^($B99-'Life Cycle Cost Evaluation'!$M$4)</f>
        <v>0</v>
      </c>
      <c r="Y184" s="208">
        <f>-NPV('Life Cycle Cost Evaluation'!$M$1,Y100:Y$100)/(1+'Life Cycle Cost Evaluation'!$M$1)^($B99-'Life Cycle Cost Evaluation'!$M$4)</f>
        <v>0</v>
      </c>
      <c r="Z184" s="208">
        <f>-NPV('Life Cycle Cost Evaluation'!$M$1,Z100:Z$100)/(1+'Life Cycle Cost Evaluation'!$M$1)^($B99-'Life Cycle Cost Evaluation'!$M$4)</f>
        <v>0</v>
      </c>
      <c r="AA184" s="208">
        <f>-NPV('Life Cycle Cost Evaluation'!$M$1,AA100:AA$100)/(1+'Life Cycle Cost Evaluation'!$M$1)^($B99-'Life Cycle Cost Evaluation'!$M$4)</f>
        <v>0</v>
      </c>
      <c r="AB184" s="208">
        <f>-NPV('Life Cycle Cost Evaluation'!$M$1,AB100:AB$100)/(1+'Life Cycle Cost Evaluation'!$M$1)^($B99-'Life Cycle Cost Evaluation'!$M$4)</f>
        <v>0</v>
      </c>
      <c r="AC184" s="208">
        <f>-NPV('Life Cycle Cost Evaluation'!$M$1,AC100:AC$100)/(1+'Life Cycle Cost Evaluation'!$M$1)^($B99-'Life Cycle Cost Evaluation'!$M$4)</f>
        <v>0</v>
      </c>
      <c r="AD184" s="208">
        <f>-NPV('Life Cycle Cost Evaluation'!$M$1,AD100:AD$100)/(1+'Life Cycle Cost Evaluation'!$M$1)^($B99-'Life Cycle Cost Evaluation'!$M$4)</f>
        <v>0</v>
      </c>
      <c r="AE184" s="208">
        <f>-NPV('Life Cycle Cost Evaluation'!$M$1,AE100:AE$100)/(1+'Life Cycle Cost Evaluation'!$M$1)^($B99-'Life Cycle Cost Evaluation'!$M$4)</f>
        <v>0</v>
      </c>
      <c r="AF184" s="208">
        <f>-NPV('Life Cycle Cost Evaluation'!$M$1,AF100:AF$100)/(1+'Life Cycle Cost Evaluation'!$M$1)^($B99-'Life Cycle Cost Evaluation'!$M$4)</f>
        <v>0</v>
      </c>
      <c r="AG184" s="208">
        <f>-NPV('Life Cycle Cost Evaluation'!$M$1,AG100:AG$100)/(1+'Life Cycle Cost Evaluation'!$M$1)^($B99-'Life Cycle Cost Evaluation'!$M$4)</f>
        <v>0</v>
      </c>
      <c r="AH184" s="208">
        <f>-NPV('Life Cycle Cost Evaluation'!$M$1,AH100:AH$100)/(1+'Life Cycle Cost Evaluation'!$M$1)^($B99-'Life Cycle Cost Evaluation'!$M$4)</f>
        <v>0</v>
      </c>
      <c r="AI184" s="208">
        <f>-NPV('Life Cycle Cost Evaluation'!$M$1,AI100:AI$100)/(1+'Life Cycle Cost Evaluation'!$M$1)^($B99-'Life Cycle Cost Evaluation'!$M$4)</f>
        <v>0</v>
      </c>
      <c r="AJ184" s="208">
        <f>-NPV('Life Cycle Cost Evaluation'!$M$1,AJ100:AJ$100)/(1+'Life Cycle Cost Evaluation'!$M$1)^($B99-'Life Cycle Cost Evaluation'!$M$4)</f>
        <v>0</v>
      </c>
      <c r="AK184" s="208">
        <f>-NPV('Life Cycle Cost Evaluation'!$M$1,AK100:AK$100)/(1+'Life Cycle Cost Evaluation'!$M$1)^($B99-'Life Cycle Cost Evaluation'!$M$4)</f>
        <v>0</v>
      </c>
      <c r="AL184" s="208">
        <f>-NPV('Life Cycle Cost Evaluation'!$M$1,AL100:AL$100)/(1+'Life Cycle Cost Evaluation'!$M$1)^($B99-'Life Cycle Cost Evaluation'!$M$4)</f>
        <v>0</v>
      </c>
      <c r="AM184" s="208">
        <f>-NPV('Life Cycle Cost Evaluation'!$M$1,AM100:AM$100)/(1+'Life Cycle Cost Evaluation'!$M$1)^($B99-'Life Cycle Cost Evaluation'!$M$4)</f>
        <v>0</v>
      </c>
      <c r="AN184" s="208">
        <f>-NPV('Life Cycle Cost Evaluation'!$M$1,AN100:AN$100)/(1+'Life Cycle Cost Evaluation'!$M$1)^($B99-'Life Cycle Cost Evaluation'!$M$4)</f>
        <v>0</v>
      </c>
      <c r="AO184" s="208">
        <f>-NPV('Life Cycle Cost Evaluation'!$M$1,AO100:AO$100)/(1+'Life Cycle Cost Evaluation'!$M$1)^($B99-'Life Cycle Cost Evaluation'!$M$4)</f>
        <v>0</v>
      </c>
      <c r="AP184" s="208">
        <f>-NPV('Life Cycle Cost Evaluation'!$M$1,AP100:AP$100)/(1+'Life Cycle Cost Evaluation'!$M$1)^($B99-'Life Cycle Cost Evaluation'!$M$4)</f>
        <v>0</v>
      </c>
      <c r="AQ184" s="208">
        <f>-NPV('Life Cycle Cost Evaluation'!$M$1,AQ100:AQ$100)/(1+'Life Cycle Cost Evaluation'!$M$1)^($B99-'Life Cycle Cost Evaluation'!$M$4)</f>
        <v>0</v>
      </c>
      <c r="AR184" s="208">
        <f>-NPV('Life Cycle Cost Evaluation'!$M$1,AR100:AR$100)/(1+'Life Cycle Cost Evaluation'!$M$1)^($B99-'Life Cycle Cost Evaluation'!$M$4)</f>
        <v>0</v>
      </c>
      <c r="AS184" s="208">
        <f>-NPV('Life Cycle Cost Evaluation'!$M$1,AS100:AS$100)/(1+'Life Cycle Cost Evaluation'!$M$1)^($B99-'Life Cycle Cost Evaluation'!$M$4)</f>
        <v>0</v>
      </c>
      <c r="AT184" s="208">
        <f>-NPV('Life Cycle Cost Evaluation'!$M$1,AT100:AT$100)/(1+'Life Cycle Cost Evaluation'!$M$1)^($B99-'Life Cycle Cost Evaluation'!$M$4)</f>
        <v>0</v>
      </c>
      <c r="AU184" s="208">
        <f>-NPV('Life Cycle Cost Evaluation'!$M$1,AU100:AU$100)/(1+'Life Cycle Cost Evaluation'!$M$1)^($B99-'Life Cycle Cost Evaluation'!$M$4)</f>
        <v>0</v>
      </c>
      <c r="AV184" s="208">
        <f>-NPV('Life Cycle Cost Evaluation'!$M$1,AV100:AV$100)/(1+'Life Cycle Cost Evaluation'!$M$1)^($B99-'Life Cycle Cost Evaluation'!$M$4)</f>
        <v>0</v>
      </c>
      <c r="AW184" s="208">
        <f>-NPV('Life Cycle Cost Evaluation'!$M$1,AW100:AW$100)/(1+'Life Cycle Cost Evaluation'!$M$1)^($B99-'Life Cycle Cost Evaluation'!$M$4)</f>
        <v>0</v>
      </c>
      <c r="AX184" s="208">
        <f>-NPV('Life Cycle Cost Evaluation'!$M$1,AX100:AX$100)/(1+'Life Cycle Cost Evaluation'!$M$1)^($B99-'Life Cycle Cost Evaluation'!$M$4)</f>
        <v>0</v>
      </c>
      <c r="AY184" s="208">
        <f>-NPV('Life Cycle Cost Evaluation'!$M$1,AY100:AY$100)/(1+'Life Cycle Cost Evaluation'!$M$1)^($B99-'Life Cycle Cost Evaluation'!$M$4)</f>
        <v>0</v>
      </c>
      <c r="AZ184" s="208">
        <f>-NPV('Life Cycle Cost Evaluation'!$M$1,AZ100:AZ$100)/(1+'Life Cycle Cost Evaluation'!$M$1)^($B99-'Life Cycle Cost Evaluation'!$M$4)</f>
        <v>0</v>
      </c>
      <c r="BA184" s="208">
        <f>-NPV('Life Cycle Cost Evaluation'!$M$1,BA100:BA$100)/(1+'Life Cycle Cost Evaluation'!$M$1)^($B99-'Life Cycle Cost Evaluation'!$M$4)</f>
        <v>0</v>
      </c>
      <c r="BB184" s="208">
        <f>-NPV('Life Cycle Cost Evaluation'!$M$1,BB100:BB$100)/(1+'Life Cycle Cost Evaluation'!$M$1)^($B99-'Life Cycle Cost Evaluation'!$M$4)</f>
        <v>0</v>
      </c>
      <c r="BC184" s="208">
        <f>-NPV('Life Cycle Cost Evaluation'!$M$1,BC100:BC$100)/(1+'Life Cycle Cost Evaluation'!$M$1)^($B99-'Life Cycle Cost Evaluation'!$M$4)</f>
        <v>0</v>
      </c>
      <c r="BD184" s="208">
        <f>-NPV('Life Cycle Cost Evaluation'!$M$1,BD100:BD$100)/(1+'Life Cycle Cost Evaluation'!$M$1)^($B99-'Life Cycle Cost Evaluation'!$M$4)</f>
        <v>0</v>
      </c>
      <c r="BE184" s="208">
        <f>-NPV('Life Cycle Cost Evaluation'!$M$1,BE100:BE$100)/(1+'Life Cycle Cost Evaluation'!$M$1)^($B99-'Life Cycle Cost Evaluation'!$M$4)</f>
        <v>0</v>
      </c>
      <c r="BF184" s="208">
        <f>-NPV('Life Cycle Cost Evaluation'!$M$1,BF100:BF$100)/(1+'Life Cycle Cost Evaluation'!$M$1)^($B99-'Life Cycle Cost Evaluation'!$M$4)</f>
        <v>0</v>
      </c>
      <c r="BG184" s="208">
        <f>-NPV('Life Cycle Cost Evaluation'!$M$1,BG100:BG$100)/(1+'Life Cycle Cost Evaluation'!$M$1)^($B99-'Life Cycle Cost Evaluation'!$M$4)</f>
        <v>0</v>
      </c>
      <c r="BH184" s="208">
        <f>-NPV('Life Cycle Cost Evaluation'!$M$1,BH100:BH$100)/(1+'Life Cycle Cost Evaluation'!$M$1)^($B99-'Life Cycle Cost Evaluation'!$M$4)</f>
        <v>0</v>
      </c>
      <c r="BI184" s="208">
        <f>-NPV('Life Cycle Cost Evaluation'!$M$1,BI100:BI$100)/(1+'Life Cycle Cost Evaluation'!$M$1)^($B99-'Life Cycle Cost Evaluation'!$M$4)</f>
        <v>0</v>
      </c>
      <c r="BJ184" s="208">
        <f>-NPV('Life Cycle Cost Evaluation'!$M$1,BJ100:BJ$100)/(1+'Life Cycle Cost Evaluation'!$M$1)^($B99-'Life Cycle Cost Evaluation'!$M$4)</f>
        <v>0</v>
      </c>
      <c r="BK184" s="208">
        <f>-NPV('Life Cycle Cost Evaluation'!$M$1,BK100:BK$100)/(1+'Life Cycle Cost Evaluation'!$M$1)^($B99-'Life Cycle Cost Evaluation'!$M$4)</f>
        <v>0</v>
      </c>
      <c r="BL184" s="208">
        <f>-NPV('Life Cycle Cost Evaluation'!$M$1,BL100:BL$100)/(1+'Life Cycle Cost Evaluation'!$M$1)^($B99-'Life Cycle Cost Evaluation'!$M$4)</f>
        <v>0</v>
      </c>
      <c r="BM184" s="208">
        <f>-NPV('Life Cycle Cost Evaluation'!$M$1,BM100:BM$100)/(1+'Life Cycle Cost Evaluation'!$M$1)^($B99-'Life Cycle Cost Evaluation'!$M$4)</f>
        <v>0</v>
      </c>
      <c r="BN184" s="208">
        <f>-NPV('Life Cycle Cost Evaluation'!$M$1,BN100:BN$100)/(1+'Life Cycle Cost Evaluation'!$M$1)^($B99-'Life Cycle Cost Evaluation'!$M$4)</f>
        <v>0</v>
      </c>
      <c r="BO184" s="208">
        <f>-NPV('Life Cycle Cost Evaluation'!$M$1,BO100:BO$100)/(1+'Life Cycle Cost Evaluation'!$M$1)^($B99-'Life Cycle Cost Evaluation'!$M$4)</f>
        <v>0</v>
      </c>
      <c r="BP184" s="208">
        <f>-NPV('Life Cycle Cost Evaluation'!$M$1,BP100:BP$100)/(1+'Life Cycle Cost Evaluation'!$M$1)^($B99-'Life Cycle Cost Evaluation'!$M$4)</f>
        <v>0</v>
      </c>
      <c r="BQ184" s="208">
        <f>-NPV('Life Cycle Cost Evaluation'!$M$1,BQ100:BQ$100)/(1+'Life Cycle Cost Evaluation'!$M$1)^($B99-'Life Cycle Cost Evaluation'!$M$4)</f>
        <v>0</v>
      </c>
      <c r="BR184" s="208">
        <f>-NPV('Life Cycle Cost Evaluation'!$M$1,BR100:BR$100)/(1+'Life Cycle Cost Evaluation'!$M$1)^($B99-'Life Cycle Cost Evaluation'!$M$4)</f>
        <v>0</v>
      </c>
      <c r="BS184" s="208">
        <f>-NPV('Life Cycle Cost Evaluation'!$M$1,BS100:BS$100)/(1+'Life Cycle Cost Evaluation'!$M$1)^($B99-'Life Cycle Cost Evaluation'!$M$4)</f>
        <v>0</v>
      </c>
      <c r="BT184" s="208">
        <f>-NPV('Life Cycle Cost Evaluation'!$M$1,BT100:BT$100)/(1+'Life Cycle Cost Evaluation'!$M$1)^($B99-'Life Cycle Cost Evaluation'!$M$4)</f>
        <v>0</v>
      </c>
      <c r="BU184" s="208">
        <f>-NPV('Life Cycle Cost Evaluation'!$M$1,BU100:BU$100)/(1+'Life Cycle Cost Evaluation'!$M$1)^($B99-'Life Cycle Cost Evaluation'!$M$4)</f>
        <v>0</v>
      </c>
      <c r="BV184" s="208">
        <f>-NPV('Life Cycle Cost Evaluation'!$M$1,BV100:BV$100)/(1+'Life Cycle Cost Evaluation'!$M$1)^($B99-'Life Cycle Cost Evaluation'!$M$4)</f>
        <v>0</v>
      </c>
      <c r="BW184" s="208">
        <f>-NPV('Life Cycle Cost Evaluation'!$M$1,BW100:BW$100)/(1+'Life Cycle Cost Evaluation'!$M$1)^($B99-'Life Cycle Cost Evaluation'!$M$4)</f>
        <v>0</v>
      </c>
      <c r="BX184" s="208">
        <f>-NPV('Life Cycle Cost Evaluation'!$M$1,BX100:BX$100)/(1+'Life Cycle Cost Evaluation'!$M$1)^($B99-'Life Cycle Cost Evaluation'!$M$4)</f>
        <v>0</v>
      </c>
      <c r="BY184" s="208">
        <f>-NPV('Life Cycle Cost Evaluation'!$M$1,BY100:BY$100)/(1+'Life Cycle Cost Evaluation'!$M$1)^($B99-'Life Cycle Cost Evaluation'!$M$4)</f>
        <v>0</v>
      </c>
      <c r="BZ184" s="208">
        <f>-NPV('Life Cycle Cost Evaluation'!$M$1,BZ100:BZ$100)/(1+'Life Cycle Cost Evaluation'!$M$1)^($B99-'Life Cycle Cost Evaluation'!$M$4)</f>
        <v>0</v>
      </c>
      <c r="CA184" s="208">
        <f>-NPV('Life Cycle Cost Evaluation'!$M$1,CA100:CA$100)/(1+'Life Cycle Cost Evaluation'!$M$1)^($B99-'Life Cycle Cost Evaluation'!$M$4)</f>
        <v>0</v>
      </c>
      <c r="CB184" s="208">
        <f>-NPV('Life Cycle Cost Evaluation'!$M$1,CB100:CB$100)/(1+'Life Cycle Cost Evaluation'!$M$1)^($B99-'Life Cycle Cost Evaluation'!$M$4)</f>
        <v>0</v>
      </c>
      <c r="CC184" s="208">
        <f>-NPV('Life Cycle Cost Evaluation'!$M$1,CC100:CC$100)/(1+'Life Cycle Cost Evaluation'!$M$1)^($B99-'Life Cycle Cost Evaluation'!$M$4)</f>
        <v>0</v>
      </c>
      <c r="CD184" s="208">
        <f>-NPV('Life Cycle Cost Evaluation'!$M$1,CD100:CD$100)/(1+'Life Cycle Cost Evaluation'!$M$1)^($B99-'Life Cycle Cost Evaluation'!$M$4)</f>
        <v>0</v>
      </c>
      <c r="CE184" s="208">
        <f>-NPV('Life Cycle Cost Evaluation'!$M$1,CE100:CE$100)/(1+'Life Cycle Cost Evaluation'!$M$1)^($B99-'Life Cycle Cost Evaluation'!$M$4)</f>
        <v>0</v>
      </c>
      <c r="CF184" s="208">
        <f>-NPV('Life Cycle Cost Evaluation'!$M$1,CF100:CF$100)/(1+'Life Cycle Cost Evaluation'!$M$1)^($B99-'Life Cycle Cost Evaluation'!$M$4)</f>
        <v>0</v>
      </c>
      <c r="CG184" s="208">
        <f>SUM(D184:CE184)</f>
        <v>0</v>
      </c>
    </row>
    <row r="185" spans="2:85" x14ac:dyDescent="0.2">
      <c r="B185" s="86">
        <f t="shared" si="126"/>
        <v>2107</v>
      </c>
      <c r="C185" s="208"/>
      <c r="D185" s="208">
        <f>-NPV('Life Cycle Cost Evaluation'!$M$1,D$100:D101)/(1+'Life Cycle Cost Evaluation'!$M$1)^($B100-'Life Cycle Cost Evaluation'!$M$4)</f>
        <v>0</v>
      </c>
      <c r="E185" s="208">
        <f>-NPV('Life Cycle Cost Evaluation'!$M$1,E$100:E101)/(1+'Life Cycle Cost Evaluation'!$M$1)^($B100-'Life Cycle Cost Evaluation'!$M$4)</f>
        <v>0</v>
      </c>
      <c r="F185" s="208">
        <f>-NPV('Life Cycle Cost Evaluation'!$M$1,F$100:F101)/(1+'Life Cycle Cost Evaluation'!$M$1)^($B100-'Life Cycle Cost Evaluation'!$M$4)</f>
        <v>0</v>
      </c>
      <c r="G185" s="208">
        <f>-NPV('Life Cycle Cost Evaluation'!$M$1,G$100:G101)/(1+'Life Cycle Cost Evaluation'!$M$1)^($B100-'Life Cycle Cost Evaluation'!$M$4)</f>
        <v>0</v>
      </c>
      <c r="H185" s="208">
        <f>-NPV('Life Cycle Cost Evaluation'!$M$1,H$100:H101)/(1+'Life Cycle Cost Evaluation'!$M$1)^($B100-'Life Cycle Cost Evaluation'!$M$4)</f>
        <v>0</v>
      </c>
      <c r="I185" s="208">
        <f>-NPV('Life Cycle Cost Evaluation'!$M$1,I$100:I101)/(1+'Life Cycle Cost Evaluation'!$M$1)^($B100-'Life Cycle Cost Evaluation'!$M$4)</f>
        <v>0</v>
      </c>
      <c r="J185" s="208">
        <f>-NPV('Life Cycle Cost Evaluation'!$M$1,J$100:J101)/(1+'Life Cycle Cost Evaluation'!$M$1)^($B100-'Life Cycle Cost Evaluation'!$M$4)</f>
        <v>0</v>
      </c>
      <c r="K185" s="208">
        <f>-NPV('Life Cycle Cost Evaluation'!$M$1,K$100:K101)/(1+'Life Cycle Cost Evaluation'!$M$1)^($B100-'Life Cycle Cost Evaluation'!$M$4)</f>
        <v>0</v>
      </c>
      <c r="L185" s="208">
        <f>-NPV('Life Cycle Cost Evaluation'!$M$1,L$100:L101)/(1+'Life Cycle Cost Evaluation'!$M$1)^($B100-'Life Cycle Cost Evaluation'!$M$4)</f>
        <v>0</v>
      </c>
      <c r="M185" s="208">
        <f>-NPV('Life Cycle Cost Evaluation'!$M$1,M$100:M101)/(1+'Life Cycle Cost Evaluation'!$M$1)^($B100-'Life Cycle Cost Evaluation'!$M$4)</f>
        <v>0</v>
      </c>
      <c r="N185" s="208">
        <f>-NPV('Life Cycle Cost Evaluation'!$M$1,N$100:N101)/(1+'Life Cycle Cost Evaluation'!$M$1)^($B100-'Life Cycle Cost Evaluation'!$M$4)</f>
        <v>0</v>
      </c>
      <c r="O185" s="208">
        <f>-NPV('Life Cycle Cost Evaluation'!$M$1,O$100:O101)/(1+'Life Cycle Cost Evaluation'!$M$1)^($B100-'Life Cycle Cost Evaluation'!$M$4)</f>
        <v>0</v>
      </c>
      <c r="P185" s="208">
        <f>-NPV('Life Cycle Cost Evaluation'!$M$1,P$100:P101)/(1+'Life Cycle Cost Evaluation'!$M$1)^($B100-'Life Cycle Cost Evaluation'!$M$4)</f>
        <v>0</v>
      </c>
      <c r="Q185" s="208">
        <f>-NPV('Life Cycle Cost Evaluation'!$M$1,Q$100:Q101)/(1+'Life Cycle Cost Evaluation'!$M$1)^($B100-'Life Cycle Cost Evaluation'!$M$4)</f>
        <v>0</v>
      </c>
      <c r="R185" s="208">
        <f>-NPV('Life Cycle Cost Evaluation'!$M$1,R$100:R101)/(1+'Life Cycle Cost Evaluation'!$M$1)^($B100-'Life Cycle Cost Evaluation'!$M$4)</f>
        <v>0</v>
      </c>
      <c r="S185" s="208">
        <f>-NPV('Life Cycle Cost Evaluation'!$M$1,S$100:S101)/(1+'Life Cycle Cost Evaluation'!$M$1)^($B100-'Life Cycle Cost Evaluation'!$M$4)</f>
        <v>0</v>
      </c>
      <c r="T185" s="208">
        <f>-NPV('Life Cycle Cost Evaluation'!$M$1,T$100:T101)/(1+'Life Cycle Cost Evaluation'!$M$1)^($B100-'Life Cycle Cost Evaluation'!$M$4)</f>
        <v>0</v>
      </c>
      <c r="U185" s="208">
        <f>-NPV('Life Cycle Cost Evaluation'!$M$1,U$100:U101)/(1+'Life Cycle Cost Evaluation'!$M$1)^($B100-'Life Cycle Cost Evaluation'!$M$4)</f>
        <v>0</v>
      </c>
      <c r="V185" s="208">
        <f>-NPV('Life Cycle Cost Evaluation'!$M$1,V$100:V101)/(1+'Life Cycle Cost Evaluation'!$M$1)^($B100-'Life Cycle Cost Evaluation'!$M$4)</f>
        <v>0</v>
      </c>
      <c r="W185" s="208">
        <f>-NPV('Life Cycle Cost Evaluation'!$M$1,W$100:W101)/(1+'Life Cycle Cost Evaluation'!$M$1)^($B100-'Life Cycle Cost Evaluation'!$M$4)</f>
        <v>0</v>
      </c>
      <c r="X185" s="208">
        <f>-NPV('Life Cycle Cost Evaluation'!$M$1,X$100:X101)/(1+'Life Cycle Cost Evaluation'!$M$1)^($B100-'Life Cycle Cost Evaluation'!$M$4)</f>
        <v>0</v>
      </c>
      <c r="Y185" s="208">
        <f>-NPV('Life Cycle Cost Evaluation'!$M$1,Y$100:Y101)/(1+'Life Cycle Cost Evaluation'!$M$1)^($B100-'Life Cycle Cost Evaluation'!$M$4)</f>
        <v>0</v>
      </c>
      <c r="Z185" s="208">
        <f>-NPV('Life Cycle Cost Evaluation'!$M$1,Z$100:Z101)/(1+'Life Cycle Cost Evaluation'!$M$1)^($B100-'Life Cycle Cost Evaluation'!$M$4)</f>
        <v>0</v>
      </c>
      <c r="AA185" s="208">
        <f>-NPV('Life Cycle Cost Evaluation'!$M$1,AA$100:AA101)/(1+'Life Cycle Cost Evaluation'!$M$1)^($B100-'Life Cycle Cost Evaluation'!$M$4)</f>
        <v>0</v>
      </c>
      <c r="AB185" s="208">
        <f>-NPV('Life Cycle Cost Evaluation'!$M$1,AB$100:AB101)/(1+'Life Cycle Cost Evaluation'!$M$1)^($B100-'Life Cycle Cost Evaluation'!$M$4)</f>
        <v>0</v>
      </c>
      <c r="AC185" s="208">
        <f>-NPV('Life Cycle Cost Evaluation'!$M$1,AC$100:AC101)/(1+'Life Cycle Cost Evaluation'!$M$1)^($B100-'Life Cycle Cost Evaluation'!$M$4)</f>
        <v>0</v>
      </c>
      <c r="AD185" s="208">
        <f>-NPV('Life Cycle Cost Evaluation'!$M$1,AD$100:AD101)/(1+'Life Cycle Cost Evaluation'!$M$1)^($B100-'Life Cycle Cost Evaluation'!$M$4)</f>
        <v>0</v>
      </c>
      <c r="AE185" s="208">
        <f>-NPV('Life Cycle Cost Evaluation'!$M$1,AE$100:AE101)/(1+'Life Cycle Cost Evaluation'!$M$1)^($B100-'Life Cycle Cost Evaluation'!$M$4)</f>
        <v>0</v>
      </c>
      <c r="AF185" s="208">
        <f>-NPV('Life Cycle Cost Evaluation'!$M$1,AF$100:AF101)/(1+'Life Cycle Cost Evaluation'!$M$1)^($B100-'Life Cycle Cost Evaluation'!$M$4)</f>
        <v>0</v>
      </c>
      <c r="AG185" s="208">
        <f>-NPV('Life Cycle Cost Evaluation'!$M$1,AG$100:AG101)/(1+'Life Cycle Cost Evaluation'!$M$1)^($B100-'Life Cycle Cost Evaluation'!$M$4)</f>
        <v>0</v>
      </c>
      <c r="AH185" s="208">
        <f>-NPV('Life Cycle Cost Evaluation'!$M$1,AH$100:AH101)/(1+'Life Cycle Cost Evaluation'!$M$1)^($B100-'Life Cycle Cost Evaluation'!$M$4)</f>
        <v>0</v>
      </c>
      <c r="AI185" s="208">
        <f>-NPV('Life Cycle Cost Evaluation'!$M$1,AI$100:AI101)/(1+'Life Cycle Cost Evaluation'!$M$1)^($B100-'Life Cycle Cost Evaluation'!$M$4)</f>
        <v>0</v>
      </c>
      <c r="AJ185" s="208">
        <f>-NPV('Life Cycle Cost Evaluation'!$M$1,AJ$100:AJ101)/(1+'Life Cycle Cost Evaluation'!$M$1)^($B100-'Life Cycle Cost Evaluation'!$M$4)</f>
        <v>0</v>
      </c>
      <c r="AK185" s="208">
        <f>-NPV('Life Cycle Cost Evaluation'!$M$1,AK$100:AK101)/(1+'Life Cycle Cost Evaluation'!$M$1)^($B100-'Life Cycle Cost Evaluation'!$M$4)</f>
        <v>0</v>
      </c>
      <c r="AL185" s="208">
        <f>-NPV('Life Cycle Cost Evaluation'!$M$1,AL$100:AL101)/(1+'Life Cycle Cost Evaluation'!$M$1)^($B100-'Life Cycle Cost Evaluation'!$M$4)</f>
        <v>0</v>
      </c>
      <c r="AM185" s="208">
        <f>-NPV('Life Cycle Cost Evaluation'!$M$1,AM$100:AM101)/(1+'Life Cycle Cost Evaluation'!$M$1)^($B100-'Life Cycle Cost Evaluation'!$M$4)</f>
        <v>0</v>
      </c>
      <c r="AN185" s="208">
        <f>-NPV('Life Cycle Cost Evaluation'!$M$1,AN$100:AN101)/(1+'Life Cycle Cost Evaluation'!$M$1)^($B100-'Life Cycle Cost Evaluation'!$M$4)</f>
        <v>0</v>
      </c>
      <c r="AO185" s="208">
        <f>-NPV('Life Cycle Cost Evaluation'!$M$1,AO$100:AO101)/(1+'Life Cycle Cost Evaluation'!$M$1)^($B100-'Life Cycle Cost Evaluation'!$M$4)</f>
        <v>0</v>
      </c>
      <c r="AP185" s="208">
        <f>-NPV('Life Cycle Cost Evaluation'!$M$1,AP$100:AP101)/(1+'Life Cycle Cost Evaluation'!$M$1)^($B100-'Life Cycle Cost Evaluation'!$M$4)</f>
        <v>0</v>
      </c>
      <c r="AQ185" s="208">
        <f>-NPV('Life Cycle Cost Evaluation'!$M$1,AQ$100:AQ101)/(1+'Life Cycle Cost Evaluation'!$M$1)^($B100-'Life Cycle Cost Evaluation'!$M$4)</f>
        <v>0</v>
      </c>
      <c r="AR185" s="208">
        <f>-NPV('Life Cycle Cost Evaluation'!$M$1,AR$100:AR101)/(1+'Life Cycle Cost Evaluation'!$M$1)^($B100-'Life Cycle Cost Evaluation'!$M$4)</f>
        <v>0</v>
      </c>
      <c r="AS185" s="208">
        <f>-NPV('Life Cycle Cost Evaluation'!$M$1,AS$100:AS101)/(1+'Life Cycle Cost Evaluation'!$M$1)^($B100-'Life Cycle Cost Evaluation'!$M$4)</f>
        <v>0</v>
      </c>
      <c r="AT185" s="208">
        <f>-NPV('Life Cycle Cost Evaluation'!$M$1,AT$100:AT101)/(1+'Life Cycle Cost Evaluation'!$M$1)^($B100-'Life Cycle Cost Evaluation'!$M$4)</f>
        <v>0</v>
      </c>
      <c r="AU185" s="208">
        <f>-NPV('Life Cycle Cost Evaluation'!$M$1,AU$100:AU101)/(1+'Life Cycle Cost Evaluation'!$M$1)^($B100-'Life Cycle Cost Evaluation'!$M$4)</f>
        <v>0</v>
      </c>
      <c r="AV185" s="208">
        <f>-NPV('Life Cycle Cost Evaluation'!$M$1,AV$100:AV101)/(1+'Life Cycle Cost Evaluation'!$M$1)^($B100-'Life Cycle Cost Evaluation'!$M$4)</f>
        <v>0</v>
      </c>
      <c r="AW185" s="208">
        <f>-NPV('Life Cycle Cost Evaluation'!$M$1,AW$100:AW101)/(1+'Life Cycle Cost Evaluation'!$M$1)^($B100-'Life Cycle Cost Evaluation'!$M$4)</f>
        <v>0</v>
      </c>
      <c r="AX185" s="208">
        <f>-NPV('Life Cycle Cost Evaluation'!$M$1,AX$100:AX101)/(1+'Life Cycle Cost Evaluation'!$M$1)^($B100-'Life Cycle Cost Evaluation'!$M$4)</f>
        <v>0</v>
      </c>
      <c r="AY185" s="208">
        <f>-NPV('Life Cycle Cost Evaluation'!$M$1,AY$100:AY101)/(1+'Life Cycle Cost Evaluation'!$M$1)^($B100-'Life Cycle Cost Evaluation'!$M$4)</f>
        <v>0</v>
      </c>
      <c r="AZ185" s="208">
        <f>-NPV('Life Cycle Cost Evaluation'!$M$1,AZ$100:AZ101)/(1+'Life Cycle Cost Evaluation'!$M$1)^($B100-'Life Cycle Cost Evaluation'!$M$4)</f>
        <v>0</v>
      </c>
      <c r="BA185" s="208">
        <f>-NPV('Life Cycle Cost Evaluation'!$M$1,BA$100:BA101)/(1+'Life Cycle Cost Evaluation'!$M$1)^($B100-'Life Cycle Cost Evaluation'!$M$4)</f>
        <v>0</v>
      </c>
      <c r="BB185" s="208">
        <f>-NPV('Life Cycle Cost Evaluation'!$M$1,BB$100:BB101)/(1+'Life Cycle Cost Evaluation'!$M$1)^($B100-'Life Cycle Cost Evaluation'!$M$4)</f>
        <v>0</v>
      </c>
      <c r="BC185" s="208">
        <f>-NPV('Life Cycle Cost Evaluation'!$M$1,BC$100:BC101)/(1+'Life Cycle Cost Evaluation'!$M$1)^($B100-'Life Cycle Cost Evaluation'!$M$4)</f>
        <v>0</v>
      </c>
      <c r="BD185" s="208">
        <f>-NPV('Life Cycle Cost Evaluation'!$M$1,BD$100:BD101)/(1+'Life Cycle Cost Evaluation'!$M$1)^($B100-'Life Cycle Cost Evaluation'!$M$4)</f>
        <v>0</v>
      </c>
      <c r="BE185" s="208">
        <f>-NPV('Life Cycle Cost Evaluation'!$M$1,BE$100:BE101)/(1+'Life Cycle Cost Evaluation'!$M$1)^($B100-'Life Cycle Cost Evaluation'!$M$4)</f>
        <v>0</v>
      </c>
      <c r="BF185" s="208">
        <f>-NPV('Life Cycle Cost Evaluation'!$M$1,BF$100:BF101)/(1+'Life Cycle Cost Evaluation'!$M$1)^($B100-'Life Cycle Cost Evaluation'!$M$4)</f>
        <v>0</v>
      </c>
      <c r="BG185" s="208">
        <f>-NPV('Life Cycle Cost Evaluation'!$M$1,BG$100:BG101)/(1+'Life Cycle Cost Evaluation'!$M$1)^($B100-'Life Cycle Cost Evaluation'!$M$4)</f>
        <v>0</v>
      </c>
      <c r="BH185" s="208">
        <f>-NPV('Life Cycle Cost Evaluation'!$M$1,BH$100:BH101)/(1+'Life Cycle Cost Evaluation'!$M$1)^($B100-'Life Cycle Cost Evaluation'!$M$4)</f>
        <v>0</v>
      </c>
      <c r="BI185" s="208">
        <f>-NPV('Life Cycle Cost Evaluation'!$M$1,BI$100:BI101)/(1+'Life Cycle Cost Evaluation'!$M$1)^($B100-'Life Cycle Cost Evaluation'!$M$4)</f>
        <v>0</v>
      </c>
      <c r="BJ185" s="208">
        <f>-NPV('Life Cycle Cost Evaluation'!$M$1,BJ$100:BJ101)/(1+'Life Cycle Cost Evaluation'!$M$1)^($B100-'Life Cycle Cost Evaluation'!$M$4)</f>
        <v>0</v>
      </c>
      <c r="BK185" s="208">
        <f>-NPV('Life Cycle Cost Evaluation'!$M$1,BK$100:BK101)/(1+'Life Cycle Cost Evaluation'!$M$1)^($B100-'Life Cycle Cost Evaluation'!$M$4)</f>
        <v>0</v>
      </c>
      <c r="BL185" s="208">
        <f>-NPV('Life Cycle Cost Evaluation'!$M$1,BL$100:BL101)/(1+'Life Cycle Cost Evaluation'!$M$1)^($B100-'Life Cycle Cost Evaluation'!$M$4)</f>
        <v>0</v>
      </c>
      <c r="BM185" s="208">
        <f>-NPV('Life Cycle Cost Evaluation'!$M$1,BM$100:BM101)/(1+'Life Cycle Cost Evaluation'!$M$1)^($B100-'Life Cycle Cost Evaluation'!$M$4)</f>
        <v>0</v>
      </c>
      <c r="BN185" s="208">
        <f>-NPV('Life Cycle Cost Evaluation'!$M$1,BN$100:BN101)/(1+'Life Cycle Cost Evaluation'!$M$1)^($B100-'Life Cycle Cost Evaluation'!$M$4)</f>
        <v>0</v>
      </c>
      <c r="BO185" s="208">
        <f>-NPV('Life Cycle Cost Evaluation'!$M$1,BO$100:BO101)/(1+'Life Cycle Cost Evaluation'!$M$1)^($B100-'Life Cycle Cost Evaluation'!$M$4)</f>
        <v>0</v>
      </c>
      <c r="BP185" s="208">
        <f>-NPV('Life Cycle Cost Evaluation'!$M$1,BP$100:BP101)/(1+'Life Cycle Cost Evaluation'!$M$1)^($B100-'Life Cycle Cost Evaluation'!$M$4)</f>
        <v>0</v>
      </c>
      <c r="BQ185" s="208">
        <f>-NPV('Life Cycle Cost Evaluation'!$M$1,BQ$100:BQ101)/(1+'Life Cycle Cost Evaluation'!$M$1)^($B100-'Life Cycle Cost Evaluation'!$M$4)</f>
        <v>0</v>
      </c>
      <c r="BR185" s="208">
        <f>-NPV('Life Cycle Cost Evaluation'!$M$1,BR$100:BR101)/(1+'Life Cycle Cost Evaluation'!$M$1)^($B100-'Life Cycle Cost Evaluation'!$M$4)</f>
        <v>0</v>
      </c>
      <c r="BS185" s="208">
        <f>-NPV('Life Cycle Cost Evaluation'!$M$1,BS$100:BS101)/(1+'Life Cycle Cost Evaluation'!$M$1)^($B100-'Life Cycle Cost Evaluation'!$M$4)</f>
        <v>0</v>
      </c>
      <c r="BT185" s="208">
        <f>-NPV('Life Cycle Cost Evaluation'!$M$1,BT$100:BT101)/(1+'Life Cycle Cost Evaluation'!$M$1)^($B100-'Life Cycle Cost Evaluation'!$M$4)</f>
        <v>0</v>
      </c>
      <c r="BU185" s="208">
        <f>-NPV('Life Cycle Cost Evaluation'!$M$1,BU$100:BU101)/(1+'Life Cycle Cost Evaluation'!$M$1)^($B100-'Life Cycle Cost Evaluation'!$M$4)</f>
        <v>0</v>
      </c>
      <c r="BV185" s="208">
        <f>-NPV('Life Cycle Cost Evaluation'!$M$1,BV$100:BV101)/(1+'Life Cycle Cost Evaluation'!$M$1)^($B100-'Life Cycle Cost Evaluation'!$M$4)</f>
        <v>0</v>
      </c>
      <c r="BW185" s="208">
        <f>-NPV('Life Cycle Cost Evaluation'!$M$1,BW$100:BW101)/(1+'Life Cycle Cost Evaluation'!$M$1)^($B100-'Life Cycle Cost Evaluation'!$M$4)</f>
        <v>0</v>
      </c>
      <c r="BX185" s="208">
        <f>-NPV('Life Cycle Cost Evaluation'!$M$1,BX$100:BX101)/(1+'Life Cycle Cost Evaluation'!$M$1)^($B100-'Life Cycle Cost Evaluation'!$M$4)</f>
        <v>0</v>
      </c>
      <c r="BY185" s="208">
        <f>-NPV('Life Cycle Cost Evaluation'!$M$1,BY$100:BY101)/(1+'Life Cycle Cost Evaluation'!$M$1)^($B100-'Life Cycle Cost Evaluation'!$M$4)</f>
        <v>0</v>
      </c>
      <c r="BZ185" s="208">
        <f>-NPV('Life Cycle Cost Evaluation'!$M$1,BZ$100:BZ101)/(1+'Life Cycle Cost Evaluation'!$M$1)^($B100-'Life Cycle Cost Evaluation'!$M$4)</f>
        <v>0</v>
      </c>
      <c r="CA185" s="208">
        <f>-NPV('Life Cycle Cost Evaluation'!$M$1,CA$100:CA101)/(1+'Life Cycle Cost Evaluation'!$M$1)^($B100-'Life Cycle Cost Evaluation'!$M$4)</f>
        <v>0</v>
      </c>
      <c r="CB185" s="208">
        <f>-NPV('Life Cycle Cost Evaluation'!$M$1,CB$100:CB101)/(1+'Life Cycle Cost Evaluation'!$M$1)^($B100-'Life Cycle Cost Evaluation'!$M$4)</f>
        <v>0</v>
      </c>
      <c r="CC185" s="208">
        <f>-NPV('Life Cycle Cost Evaluation'!$M$1,CC$100:CC101)/(1+'Life Cycle Cost Evaluation'!$M$1)^($B100-'Life Cycle Cost Evaluation'!$M$4)</f>
        <v>0</v>
      </c>
      <c r="CD185" s="208">
        <f>-NPV('Life Cycle Cost Evaluation'!$M$1,CD$100:CD101)/(1+'Life Cycle Cost Evaluation'!$M$1)^($B100-'Life Cycle Cost Evaluation'!$M$4)</f>
        <v>0</v>
      </c>
      <c r="CE185" s="208">
        <f>-NPV('Life Cycle Cost Evaluation'!$M$1,CE$100:CE101)/(1+'Life Cycle Cost Evaluation'!$M$1)^($B100-'Life Cycle Cost Evaluation'!$M$4)</f>
        <v>0</v>
      </c>
      <c r="CF185" s="208">
        <f>-NPV('Life Cycle Cost Evaluation'!$M$1,CF$100:CF101)/(1+'Life Cycle Cost Evaluation'!$M$1)^($B100-'Life Cycle Cost Evaluation'!$M$4)</f>
        <v>0</v>
      </c>
      <c r="CG185" s="208">
        <f>SUM(D185:CE185)</f>
        <v>0</v>
      </c>
    </row>
    <row r="186" spans="2:85" x14ac:dyDescent="0.2"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</row>
    <row r="188" spans="2:85" x14ac:dyDescent="0.2"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  <c r="V188" s="191"/>
      <c r="W188" s="191"/>
      <c r="X188" s="191"/>
      <c r="Y188" s="191"/>
      <c r="Z188" s="191"/>
      <c r="AA188" s="191"/>
      <c r="AB188" s="191"/>
      <c r="AC188" s="191"/>
      <c r="AD188" s="191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191"/>
      <c r="AQ188" s="191"/>
      <c r="AR188" s="191"/>
      <c r="AS188" s="191"/>
      <c r="AT188" s="191"/>
      <c r="AU188" s="191"/>
      <c r="AV188" s="191"/>
      <c r="AW188" s="191"/>
      <c r="AX188" s="191"/>
      <c r="AY188" s="191"/>
      <c r="AZ188" s="191"/>
      <c r="BA188" s="191"/>
      <c r="BB188" s="191"/>
      <c r="BC188" s="191"/>
      <c r="BD188" s="191"/>
      <c r="BE188" s="191"/>
      <c r="BF188" s="191"/>
      <c r="BG188" s="191"/>
      <c r="BH188" s="191"/>
      <c r="BI188" s="191"/>
      <c r="BJ188" s="191"/>
      <c r="BK188" s="191"/>
      <c r="BL188" s="191"/>
      <c r="BM188" s="191"/>
      <c r="BN188" s="191"/>
      <c r="BO188" s="191"/>
      <c r="BP188" s="191"/>
      <c r="BQ188" s="191"/>
      <c r="BR188" s="191"/>
      <c r="BS188" s="191"/>
      <c r="BT188" s="191"/>
      <c r="BU188" s="191"/>
      <c r="BV188" s="191"/>
      <c r="BW188" s="191"/>
      <c r="BX188" s="191"/>
      <c r="BY188" s="191"/>
      <c r="BZ188" s="191"/>
      <c r="CA188" s="191"/>
      <c r="CB188" s="191"/>
      <c r="CC188" s="191"/>
      <c r="CD188" s="191"/>
      <c r="CE188" s="191"/>
      <c r="CF188" s="191"/>
      <c r="CG188" s="193"/>
    </row>
    <row r="189" spans="2:85" x14ac:dyDescent="0.2"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  <c r="V189" s="191"/>
      <c r="W189" s="191"/>
      <c r="X189" s="191"/>
      <c r="Y189" s="191"/>
      <c r="Z189" s="191"/>
      <c r="AA189" s="191"/>
      <c r="AB189" s="191"/>
      <c r="AC189" s="191"/>
      <c r="AD189" s="191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91"/>
      <c r="AW189" s="191"/>
      <c r="AX189" s="191"/>
      <c r="AY189" s="191"/>
      <c r="AZ189" s="191"/>
      <c r="BA189" s="191"/>
      <c r="BB189" s="191"/>
      <c r="BC189" s="191"/>
      <c r="BD189" s="191"/>
      <c r="BE189" s="191"/>
      <c r="BF189" s="191"/>
      <c r="BG189" s="191"/>
      <c r="BH189" s="191"/>
      <c r="BI189" s="191"/>
      <c r="BJ189" s="191"/>
      <c r="BK189" s="191"/>
      <c r="BL189" s="191"/>
      <c r="BM189" s="191"/>
      <c r="BN189" s="191"/>
      <c r="BO189" s="191"/>
      <c r="BP189" s="191"/>
      <c r="BQ189" s="191"/>
      <c r="BR189" s="191"/>
      <c r="BS189" s="191"/>
      <c r="BT189" s="191"/>
      <c r="BU189" s="191"/>
      <c r="BV189" s="191"/>
      <c r="BW189" s="191"/>
      <c r="BX189" s="191"/>
      <c r="BY189" s="191"/>
      <c r="BZ189" s="191"/>
      <c r="CA189" s="191"/>
      <c r="CB189" s="191"/>
      <c r="CC189" s="191"/>
      <c r="CD189" s="191"/>
      <c r="CE189" s="191"/>
      <c r="CF189" s="191"/>
      <c r="CG189" s="193"/>
    </row>
    <row r="190" spans="2:85" x14ac:dyDescent="0.2"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  <c r="V190" s="191"/>
      <c r="W190" s="191"/>
      <c r="X190" s="191"/>
      <c r="Y190" s="191"/>
      <c r="Z190" s="191"/>
      <c r="AA190" s="191"/>
      <c r="AB190" s="191"/>
      <c r="AC190" s="191"/>
      <c r="AD190" s="191"/>
      <c r="AE190" s="191"/>
      <c r="AF190" s="191"/>
      <c r="AG190" s="191"/>
      <c r="AH190" s="191"/>
      <c r="AI190" s="191"/>
      <c r="AJ190" s="191"/>
      <c r="AK190" s="191"/>
      <c r="AL190" s="191"/>
      <c r="AM190" s="191"/>
      <c r="AN190" s="191"/>
      <c r="AO190" s="191"/>
      <c r="AP190" s="191"/>
      <c r="AQ190" s="191"/>
      <c r="AR190" s="191"/>
      <c r="AS190" s="191"/>
      <c r="AT190" s="191"/>
      <c r="AU190" s="191"/>
      <c r="AV190" s="191"/>
      <c r="AW190" s="191"/>
      <c r="AX190" s="191"/>
      <c r="AY190" s="191"/>
      <c r="AZ190" s="191"/>
      <c r="BA190" s="191"/>
      <c r="BB190" s="191"/>
      <c r="BC190" s="191"/>
      <c r="BD190" s="191"/>
      <c r="BE190" s="191"/>
      <c r="BF190" s="191"/>
      <c r="BG190" s="191"/>
      <c r="BH190" s="191"/>
      <c r="BI190" s="191"/>
      <c r="BJ190" s="191"/>
      <c r="BK190" s="191"/>
      <c r="BL190" s="191"/>
      <c r="BM190" s="191"/>
      <c r="BN190" s="191"/>
      <c r="BO190" s="191"/>
      <c r="BP190" s="191"/>
      <c r="BQ190" s="191"/>
      <c r="BR190" s="191"/>
      <c r="BS190" s="191"/>
      <c r="BT190" s="191"/>
      <c r="BU190" s="191"/>
      <c r="BV190" s="191"/>
      <c r="BW190" s="191"/>
      <c r="BX190" s="191"/>
      <c r="BY190" s="191"/>
      <c r="BZ190" s="191"/>
      <c r="CA190" s="191"/>
      <c r="CB190" s="191"/>
      <c r="CC190" s="191"/>
      <c r="CD190" s="191"/>
      <c r="CE190" s="191"/>
      <c r="CF190" s="191"/>
      <c r="CG190" s="193"/>
    </row>
    <row r="191" spans="2:85" x14ac:dyDescent="0.2"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  <c r="V191" s="191"/>
      <c r="W191" s="191"/>
      <c r="X191" s="191"/>
      <c r="Y191" s="191"/>
      <c r="Z191" s="191"/>
      <c r="AA191" s="191"/>
      <c r="AB191" s="191"/>
      <c r="AC191" s="191"/>
      <c r="AD191" s="191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91"/>
      <c r="AW191" s="191"/>
      <c r="AX191" s="191"/>
      <c r="AY191" s="191"/>
      <c r="AZ191" s="191"/>
      <c r="BA191" s="191"/>
      <c r="BB191" s="191"/>
      <c r="BC191" s="191"/>
      <c r="BD191" s="191"/>
      <c r="BE191" s="191"/>
      <c r="BF191" s="191"/>
      <c r="BG191" s="191"/>
      <c r="BH191" s="191"/>
      <c r="BI191" s="191"/>
      <c r="BJ191" s="191"/>
      <c r="BK191" s="191"/>
      <c r="BL191" s="191"/>
      <c r="BM191" s="191"/>
      <c r="BN191" s="191"/>
      <c r="BO191" s="191"/>
      <c r="BP191" s="191"/>
      <c r="BQ191" s="191"/>
      <c r="BR191" s="191"/>
      <c r="BS191" s="191"/>
      <c r="BT191" s="191"/>
      <c r="BU191" s="191"/>
      <c r="BV191" s="191"/>
      <c r="BW191" s="191"/>
      <c r="BX191" s="191"/>
      <c r="BY191" s="191"/>
      <c r="BZ191" s="191"/>
      <c r="CA191" s="191"/>
      <c r="CB191" s="191"/>
      <c r="CC191" s="191"/>
      <c r="CD191" s="191"/>
      <c r="CE191" s="191"/>
      <c r="CF191" s="191"/>
      <c r="CG191" s="193"/>
    </row>
    <row r="192" spans="2:85" x14ac:dyDescent="0.2"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  <c r="X192" s="191"/>
      <c r="Y192" s="191"/>
      <c r="Z192" s="191"/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91"/>
      <c r="BS192" s="191"/>
      <c r="BT192" s="191"/>
      <c r="BU192" s="191"/>
      <c r="BV192" s="191"/>
      <c r="BW192" s="191"/>
      <c r="BX192" s="191"/>
      <c r="BY192" s="191"/>
      <c r="BZ192" s="191"/>
      <c r="CA192" s="191"/>
      <c r="CB192" s="191"/>
      <c r="CC192" s="191"/>
      <c r="CD192" s="191"/>
      <c r="CE192" s="191"/>
      <c r="CF192" s="191"/>
      <c r="CG192" s="193"/>
    </row>
    <row r="193" spans="4:85" x14ac:dyDescent="0.2"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  <c r="V193" s="191"/>
      <c r="W193" s="191"/>
      <c r="X193" s="191"/>
      <c r="Y193" s="191"/>
      <c r="Z193" s="191"/>
      <c r="AA193" s="191"/>
      <c r="AB193" s="191"/>
      <c r="AC193" s="191"/>
      <c r="AD193" s="191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91"/>
      <c r="AW193" s="191"/>
      <c r="AX193" s="191"/>
      <c r="AY193" s="191"/>
      <c r="AZ193" s="191"/>
      <c r="BA193" s="191"/>
      <c r="BB193" s="191"/>
      <c r="BC193" s="191"/>
      <c r="BD193" s="191"/>
      <c r="BE193" s="191"/>
      <c r="BF193" s="191"/>
      <c r="BG193" s="191"/>
      <c r="BH193" s="191"/>
      <c r="BI193" s="191"/>
      <c r="BJ193" s="191"/>
      <c r="BK193" s="191"/>
      <c r="BL193" s="191"/>
      <c r="BM193" s="191"/>
      <c r="BN193" s="191"/>
      <c r="BO193" s="191"/>
      <c r="BP193" s="191"/>
      <c r="BQ193" s="191"/>
      <c r="BR193" s="191"/>
      <c r="BS193" s="191"/>
      <c r="BT193" s="191"/>
      <c r="BU193" s="191"/>
      <c r="BV193" s="191"/>
      <c r="BW193" s="191"/>
      <c r="BX193" s="191"/>
      <c r="BY193" s="191"/>
      <c r="BZ193" s="191"/>
      <c r="CA193" s="191"/>
      <c r="CB193" s="191"/>
      <c r="CC193" s="191"/>
      <c r="CD193" s="191"/>
      <c r="CE193" s="191"/>
      <c r="CF193" s="191"/>
      <c r="CG193" s="193"/>
    </row>
    <row r="194" spans="4:85" x14ac:dyDescent="0.2"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  <c r="V194" s="191"/>
      <c r="W194" s="191"/>
      <c r="X194" s="191"/>
      <c r="Y194" s="191"/>
      <c r="Z194" s="191"/>
      <c r="AA194" s="191"/>
      <c r="AB194" s="191"/>
      <c r="AC194" s="191"/>
      <c r="AD194" s="191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91"/>
      <c r="AW194" s="191"/>
      <c r="AX194" s="191"/>
      <c r="AY194" s="191"/>
      <c r="AZ194" s="191"/>
      <c r="BA194" s="191"/>
      <c r="BB194" s="191"/>
      <c r="BC194" s="191"/>
      <c r="BD194" s="191"/>
      <c r="BE194" s="191"/>
      <c r="BF194" s="191"/>
      <c r="BG194" s="191"/>
      <c r="BH194" s="191"/>
      <c r="BI194" s="191"/>
      <c r="BJ194" s="191"/>
      <c r="BK194" s="191"/>
      <c r="BL194" s="191"/>
      <c r="BM194" s="191"/>
      <c r="BN194" s="191"/>
      <c r="BO194" s="191"/>
      <c r="BP194" s="191"/>
      <c r="BQ194" s="191"/>
      <c r="BR194" s="191"/>
      <c r="BS194" s="191"/>
      <c r="BT194" s="191"/>
      <c r="BU194" s="191"/>
      <c r="BV194" s="191"/>
      <c r="BW194" s="191"/>
      <c r="BX194" s="191"/>
      <c r="BY194" s="191"/>
      <c r="BZ194" s="191"/>
      <c r="CA194" s="191"/>
      <c r="CB194" s="191"/>
      <c r="CC194" s="191"/>
      <c r="CD194" s="191"/>
      <c r="CE194" s="191"/>
      <c r="CF194" s="191"/>
      <c r="CG194" s="193"/>
    </row>
    <row r="195" spans="4:85" x14ac:dyDescent="0.2"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  <c r="X195" s="191"/>
      <c r="Y195" s="191"/>
      <c r="Z195" s="191"/>
      <c r="AA195" s="191"/>
      <c r="AB195" s="191"/>
      <c r="AC195" s="191"/>
      <c r="AD195" s="191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91"/>
      <c r="AW195" s="191"/>
      <c r="AX195" s="191"/>
      <c r="AY195" s="191"/>
      <c r="AZ195" s="191"/>
      <c r="BA195" s="191"/>
      <c r="BB195" s="191"/>
      <c r="BC195" s="191"/>
      <c r="BD195" s="191"/>
      <c r="BE195" s="191"/>
      <c r="BF195" s="191"/>
      <c r="BG195" s="191"/>
      <c r="BH195" s="191"/>
      <c r="BI195" s="191"/>
      <c r="BJ195" s="191"/>
      <c r="BK195" s="191"/>
      <c r="BL195" s="191"/>
      <c r="BM195" s="191"/>
      <c r="BN195" s="191"/>
      <c r="BO195" s="191"/>
      <c r="BP195" s="191"/>
      <c r="BQ195" s="191"/>
      <c r="BR195" s="191"/>
      <c r="BS195" s="191"/>
      <c r="BT195" s="191"/>
      <c r="BU195" s="191"/>
      <c r="BV195" s="191"/>
      <c r="BW195" s="191"/>
      <c r="BX195" s="191"/>
      <c r="BY195" s="191"/>
      <c r="BZ195" s="191"/>
      <c r="CA195" s="191"/>
      <c r="CB195" s="191"/>
      <c r="CC195" s="191"/>
      <c r="CD195" s="191"/>
      <c r="CE195" s="191"/>
      <c r="CF195" s="191"/>
      <c r="CG195" s="193"/>
    </row>
    <row r="196" spans="4:85" x14ac:dyDescent="0.2"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  <c r="V196" s="191"/>
      <c r="W196" s="191"/>
      <c r="X196" s="191"/>
      <c r="Y196" s="191"/>
      <c r="Z196" s="191"/>
      <c r="AA196" s="191"/>
      <c r="AB196" s="191"/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91"/>
      <c r="AW196" s="191"/>
      <c r="AX196" s="191"/>
      <c r="AY196" s="191"/>
      <c r="AZ196" s="191"/>
      <c r="BA196" s="191"/>
      <c r="BB196" s="191"/>
      <c r="BC196" s="191"/>
      <c r="BD196" s="191"/>
      <c r="BE196" s="191"/>
      <c r="BF196" s="191"/>
      <c r="BG196" s="191"/>
      <c r="BH196" s="191"/>
      <c r="BI196" s="191"/>
      <c r="BJ196" s="191"/>
      <c r="BK196" s="191"/>
      <c r="BL196" s="191"/>
      <c r="BM196" s="191"/>
      <c r="BN196" s="191"/>
      <c r="BO196" s="191"/>
      <c r="BP196" s="191"/>
      <c r="BQ196" s="191"/>
      <c r="BR196" s="191"/>
      <c r="BS196" s="191"/>
      <c r="BT196" s="191"/>
      <c r="BU196" s="191"/>
      <c r="BV196" s="191"/>
      <c r="BW196" s="191"/>
      <c r="BX196" s="191"/>
      <c r="BY196" s="191"/>
      <c r="BZ196" s="191"/>
      <c r="CA196" s="191"/>
      <c r="CB196" s="191"/>
      <c r="CC196" s="191"/>
      <c r="CD196" s="191"/>
      <c r="CE196" s="191"/>
      <c r="CF196" s="191"/>
      <c r="CG196" s="193"/>
    </row>
    <row r="197" spans="4:85" x14ac:dyDescent="0.2"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1"/>
      <c r="AA197" s="191"/>
      <c r="AB197" s="191"/>
      <c r="AC197" s="191"/>
      <c r="AD197" s="191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91"/>
      <c r="AW197" s="191"/>
      <c r="AX197" s="191"/>
      <c r="AY197" s="191"/>
      <c r="AZ197" s="191"/>
      <c r="BA197" s="191"/>
      <c r="BB197" s="191"/>
      <c r="BC197" s="191"/>
      <c r="BD197" s="191"/>
      <c r="BE197" s="191"/>
      <c r="BF197" s="191"/>
      <c r="BG197" s="191"/>
      <c r="BH197" s="191"/>
      <c r="BI197" s="191"/>
      <c r="BJ197" s="191"/>
      <c r="BK197" s="191"/>
      <c r="BL197" s="191"/>
      <c r="BM197" s="191"/>
      <c r="BN197" s="191"/>
      <c r="BO197" s="191"/>
      <c r="BP197" s="191"/>
      <c r="BQ197" s="191"/>
      <c r="BR197" s="191"/>
      <c r="BS197" s="191"/>
      <c r="BT197" s="191"/>
      <c r="BU197" s="191"/>
      <c r="BV197" s="191"/>
      <c r="BW197" s="191"/>
      <c r="BX197" s="191"/>
      <c r="BY197" s="191"/>
      <c r="BZ197" s="191"/>
      <c r="CA197" s="191"/>
      <c r="CB197" s="191"/>
      <c r="CC197" s="191"/>
      <c r="CD197" s="191"/>
      <c r="CE197" s="191"/>
      <c r="CF197" s="191"/>
      <c r="CG197" s="193"/>
    </row>
    <row r="198" spans="4:85" x14ac:dyDescent="0.2"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  <c r="V198" s="191"/>
      <c r="W198" s="191"/>
      <c r="X198" s="191"/>
      <c r="Y198" s="191"/>
      <c r="Z198" s="191"/>
      <c r="AA198" s="191"/>
      <c r="AB198" s="191"/>
      <c r="AC198" s="191"/>
      <c r="AD198" s="191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91"/>
      <c r="AW198" s="191"/>
      <c r="AX198" s="191"/>
      <c r="AY198" s="191"/>
      <c r="AZ198" s="191"/>
      <c r="BA198" s="191"/>
      <c r="BB198" s="191"/>
      <c r="BC198" s="191"/>
      <c r="BD198" s="191"/>
      <c r="BE198" s="191"/>
      <c r="BF198" s="191"/>
      <c r="BG198" s="191"/>
      <c r="BH198" s="191"/>
      <c r="BI198" s="191"/>
      <c r="BJ198" s="191"/>
      <c r="BK198" s="191"/>
      <c r="BL198" s="191"/>
      <c r="BM198" s="191"/>
      <c r="BN198" s="191"/>
      <c r="BO198" s="191"/>
      <c r="BP198" s="191"/>
      <c r="BQ198" s="191"/>
      <c r="BR198" s="191"/>
      <c r="BS198" s="191"/>
      <c r="BT198" s="191"/>
      <c r="BU198" s="191"/>
      <c r="BV198" s="191"/>
      <c r="BW198" s="191"/>
      <c r="BX198" s="191"/>
      <c r="BY198" s="191"/>
      <c r="BZ198" s="191"/>
      <c r="CA198" s="191"/>
      <c r="CB198" s="191"/>
      <c r="CC198" s="191"/>
      <c r="CD198" s="191"/>
      <c r="CE198" s="191"/>
      <c r="CF198" s="191"/>
      <c r="CG198" s="193"/>
    </row>
    <row r="199" spans="4:85" x14ac:dyDescent="0.2"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1"/>
      <c r="AA199" s="191"/>
      <c r="AB199" s="191"/>
      <c r="AC199" s="191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91"/>
      <c r="AW199" s="191"/>
      <c r="AX199" s="191"/>
      <c r="AY199" s="191"/>
      <c r="AZ199" s="191"/>
      <c r="BA199" s="191"/>
      <c r="BB199" s="191"/>
      <c r="BC199" s="191"/>
      <c r="BD199" s="191"/>
      <c r="BE199" s="191"/>
      <c r="BF199" s="191"/>
      <c r="BG199" s="191"/>
      <c r="BH199" s="191"/>
      <c r="BI199" s="191"/>
      <c r="BJ199" s="191"/>
      <c r="BK199" s="191"/>
      <c r="BL199" s="191"/>
      <c r="BM199" s="191"/>
      <c r="BN199" s="191"/>
      <c r="BO199" s="191"/>
      <c r="BP199" s="191"/>
      <c r="BQ199" s="191"/>
      <c r="BR199" s="191"/>
      <c r="BS199" s="191"/>
      <c r="BT199" s="191"/>
      <c r="BU199" s="191"/>
      <c r="BV199" s="191"/>
      <c r="BW199" s="191"/>
      <c r="BX199" s="191"/>
      <c r="BY199" s="191"/>
      <c r="BZ199" s="191"/>
      <c r="CA199" s="191"/>
      <c r="CB199" s="191"/>
      <c r="CC199" s="191"/>
      <c r="CD199" s="191"/>
      <c r="CE199" s="191"/>
      <c r="CF199" s="191"/>
      <c r="CG199" s="193"/>
    </row>
    <row r="200" spans="4:85" x14ac:dyDescent="0.2"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  <c r="V200" s="191"/>
      <c r="W200" s="191"/>
      <c r="X200" s="191"/>
      <c r="Y200" s="191"/>
      <c r="Z200" s="191"/>
      <c r="AA200" s="191"/>
      <c r="AB200" s="191"/>
      <c r="AC200" s="191"/>
      <c r="AD200" s="191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91"/>
      <c r="AW200" s="191"/>
      <c r="AX200" s="191"/>
      <c r="AY200" s="191"/>
      <c r="AZ200" s="191"/>
      <c r="BA200" s="191"/>
      <c r="BB200" s="191"/>
      <c r="BC200" s="191"/>
      <c r="BD200" s="191"/>
      <c r="BE200" s="191"/>
      <c r="BF200" s="191"/>
      <c r="BG200" s="191"/>
      <c r="BH200" s="191"/>
      <c r="BI200" s="191"/>
      <c r="BJ200" s="191"/>
      <c r="BK200" s="191"/>
      <c r="BL200" s="191"/>
      <c r="BM200" s="191"/>
      <c r="BN200" s="191"/>
      <c r="BO200" s="191"/>
      <c r="BP200" s="191"/>
      <c r="BQ200" s="191"/>
      <c r="BR200" s="191"/>
      <c r="BS200" s="191"/>
      <c r="BT200" s="191"/>
      <c r="BU200" s="191"/>
      <c r="BV200" s="191"/>
      <c r="BW200" s="191"/>
      <c r="BX200" s="191"/>
      <c r="BY200" s="191"/>
      <c r="BZ200" s="191"/>
      <c r="CA200" s="191"/>
      <c r="CB200" s="191"/>
      <c r="CC200" s="191"/>
      <c r="CD200" s="191"/>
      <c r="CE200" s="191"/>
      <c r="CF200" s="191"/>
      <c r="CG200" s="193"/>
    </row>
    <row r="201" spans="4:85" x14ac:dyDescent="0.2"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91"/>
      <c r="AX201" s="191"/>
      <c r="AY201" s="191"/>
      <c r="AZ201" s="191"/>
      <c r="BA201" s="191"/>
      <c r="BB201" s="191"/>
      <c r="BC201" s="191"/>
      <c r="BD201" s="191"/>
      <c r="BE201" s="191"/>
      <c r="BF201" s="191"/>
      <c r="BG201" s="191"/>
      <c r="BH201" s="191"/>
      <c r="BI201" s="191"/>
      <c r="BJ201" s="191"/>
      <c r="BK201" s="191"/>
      <c r="BL201" s="191"/>
      <c r="BM201" s="191"/>
      <c r="BN201" s="191"/>
      <c r="BO201" s="191"/>
      <c r="BP201" s="191"/>
      <c r="BQ201" s="191"/>
      <c r="BR201" s="191"/>
      <c r="BS201" s="191"/>
      <c r="BT201" s="191"/>
      <c r="BU201" s="191"/>
      <c r="BV201" s="191"/>
      <c r="BW201" s="191"/>
      <c r="BX201" s="191"/>
      <c r="BY201" s="191"/>
      <c r="BZ201" s="191"/>
      <c r="CA201" s="191"/>
      <c r="CB201" s="191"/>
      <c r="CC201" s="191"/>
      <c r="CD201" s="191"/>
      <c r="CE201" s="191"/>
      <c r="CF201" s="191"/>
      <c r="CG201" s="193"/>
    </row>
    <row r="202" spans="4:85" x14ac:dyDescent="0.2"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  <c r="V202" s="191"/>
      <c r="W202" s="191"/>
      <c r="X202" s="191"/>
      <c r="Y202" s="191"/>
      <c r="Z202" s="191"/>
      <c r="AA202" s="191"/>
      <c r="AB202" s="191"/>
      <c r="AC202" s="191"/>
      <c r="AD202" s="191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91"/>
      <c r="AW202" s="191"/>
      <c r="AX202" s="191"/>
      <c r="AY202" s="191"/>
      <c r="AZ202" s="191"/>
      <c r="BA202" s="191"/>
      <c r="BB202" s="191"/>
      <c r="BC202" s="191"/>
      <c r="BD202" s="191"/>
      <c r="BE202" s="191"/>
      <c r="BF202" s="191"/>
      <c r="BG202" s="191"/>
      <c r="BH202" s="191"/>
      <c r="BI202" s="191"/>
      <c r="BJ202" s="191"/>
      <c r="BK202" s="191"/>
      <c r="BL202" s="191"/>
      <c r="BM202" s="191"/>
      <c r="BN202" s="191"/>
      <c r="BO202" s="191"/>
      <c r="BP202" s="191"/>
      <c r="BQ202" s="191"/>
      <c r="BR202" s="191"/>
      <c r="BS202" s="191"/>
      <c r="BT202" s="191"/>
      <c r="BU202" s="191"/>
      <c r="BV202" s="191"/>
      <c r="BW202" s="191"/>
      <c r="BX202" s="191"/>
      <c r="BY202" s="191"/>
      <c r="BZ202" s="191"/>
      <c r="CA202" s="191"/>
      <c r="CB202" s="191"/>
      <c r="CC202" s="191"/>
      <c r="CD202" s="191"/>
      <c r="CE202" s="191"/>
      <c r="CF202" s="191"/>
      <c r="CG202" s="193"/>
    </row>
    <row r="203" spans="4:85" x14ac:dyDescent="0.2"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  <c r="Z203" s="191"/>
      <c r="AA203" s="191"/>
      <c r="AB203" s="191"/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91"/>
      <c r="AW203" s="191"/>
      <c r="AX203" s="191"/>
      <c r="AY203" s="191"/>
      <c r="AZ203" s="191"/>
      <c r="BA203" s="191"/>
      <c r="BB203" s="191"/>
      <c r="BC203" s="191"/>
      <c r="BD203" s="191"/>
      <c r="BE203" s="191"/>
      <c r="BF203" s="191"/>
      <c r="BG203" s="191"/>
      <c r="BH203" s="191"/>
      <c r="BI203" s="191"/>
      <c r="BJ203" s="191"/>
      <c r="BK203" s="191"/>
      <c r="BL203" s="191"/>
      <c r="BM203" s="191"/>
      <c r="BN203" s="191"/>
      <c r="BO203" s="191"/>
      <c r="BP203" s="191"/>
      <c r="BQ203" s="191"/>
      <c r="BR203" s="191"/>
      <c r="BS203" s="191"/>
      <c r="BT203" s="191"/>
      <c r="BU203" s="191"/>
      <c r="BV203" s="191"/>
      <c r="BW203" s="191"/>
      <c r="BX203" s="191"/>
      <c r="BY203" s="191"/>
      <c r="BZ203" s="191"/>
      <c r="CA203" s="191"/>
      <c r="CB203" s="191"/>
      <c r="CC203" s="191"/>
      <c r="CD203" s="191"/>
      <c r="CE203" s="191"/>
      <c r="CF203" s="191"/>
      <c r="CG203" s="193"/>
    </row>
    <row r="204" spans="4:85" x14ac:dyDescent="0.2"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  <c r="Z204" s="191"/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91"/>
      <c r="AX204" s="191"/>
      <c r="AY204" s="191"/>
      <c r="AZ204" s="191"/>
      <c r="BA204" s="191"/>
      <c r="BB204" s="191"/>
      <c r="BC204" s="191"/>
      <c r="BD204" s="191"/>
      <c r="BE204" s="191"/>
      <c r="BF204" s="191"/>
      <c r="BG204" s="191"/>
      <c r="BH204" s="191"/>
      <c r="BI204" s="191"/>
      <c r="BJ204" s="191"/>
      <c r="BK204" s="191"/>
      <c r="BL204" s="191"/>
      <c r="BM204" s="191"/>
      <c r="BN204" s="191"/>
      <c r="BO204" s="191"/>
      <c r="BP204" s="191"/>
      <c r="BQ204" s="191"/>
      <c r="BR204" s="191"/>
      <c r="BS204" s="191"/>
      <c r="BT204" s="191"/>
      <c r="BU204" s="191"/>
      <c r="BV204" s="191"/>
      <c r="BW204" s="191"/>
      <c r="BX204" s="191"/>
      <c r="BY204" s="191"/>
      <c r="BZ204" s="191"/>
      <c r="CA204" s="191"/>
      <c r="CB204" s="191"/>
      <c r="CC204" s="191"/>
      <c r="CD204" s="191"/>
      <c r="CE204" s="191"/>
      <c r="CF204" s="191"/>
      <c r="CG204" s="193"/>
    </row>
    <row r="205" spans="4:85" x14ac:dyDescent="0.2"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  <c r="W205" s="191"/>
      <c r="X205" s="191"/>
      <c r="Y205" s="191"/>
      <c r="Z205" s="191"/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91"/>
      <c r="AW205" s="191"/>
      <c r="AX205" s="191"/>
      <c r="AY205" s="191"/>
      <c r="AZ205" s="191"/>
      <c r="BA205" s="191"/>
      <c r="BB205" s="191"/>
      <c r="BC205" s="191"/>
      <c r="BD205" s="191"/>
      <c r="BE205" s="191"/>
      <c r="BF205" s="191"/>
      <c r="BG205" s="191"/>
      <c r="BH205" s="191"/>
      <c r="BI205" s="191"/>
      <c r="BJ205" s="191"/>
      <c r="BK205" s="191"/>
      <c r="BL205" s="191"/>
      <c r="BM205" s="191"/>
      <c r="BN205" s="191"/>
      <c r="BO205" s="191"/>
      <c r="BP205" s="191"/>
      <c r="BQ205" s="191"/>
      <c r="BR205" s="191"/>
      <c r="BS205" s="191"/>
      <c r="BT205" s="191"/>
      <c r="BU205" s="191"/>
      <c r="BV205" s="191"/>
      <c r="BW205" s="191"/>
      <c r="BX205" s="191"/>
      <c r="BY205" s="191"/>
      <c r="BZ205" s="191"/>
      <c r="CA205" s="191"/>
      <c r="CB205" s="191"/>
      <c r="CC205" s="191"/>
      <c r="CD205" s="191"/>
      <c r="CE205" s="191"/>
      <c r="CF205" s="191"/>
      <c r="CG205" s="193"/>
    </row>
    <row r="206" spans="4:85" x14ac:dyDescent="0.2"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  <c r="V206" s="191"/>
      <c r="W206" s="191"/>
      <c r="X206" s="191"/>
      <c r="Y206" s="191"/>
      <c r="Z206" s="191"/>
      <c r="AA206" s="191"/>
      <c r="AB206" s="191"/>
      <c r="AC206" s="191"/>
      <c r="AD206" s="191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91"/>
      <c r="AW206" s="191"/>
      <c r="AX206" s="191"/>
      <c r="AY206" s="191"/>
      <c r="AZ206" s="191"/>
      <c r="BA206" s="191"/>
      <c r="BB206" s="191"/>
      <c r="BC206" s="191"/>
      <c r="BD206" s="191"/>
      <c r="BE206" s="191"/>
      <c r="BF206" s="191"/>
      <c r="BG206" s="191"/>
      <c r="BH206" s="191"/>
      <c r="BI206" s="191"/>
      <c r="BJ206" s="191"/>
      <c r="BK206" s="191"/>
      <c r="BL206" s="191"/>
      <c r="BM206" s="191"/>
      <c r="BN206" s="191"/>
      <c r="BO206" s="191"/>
      <c r="BP206" s="191"/>
      <c r="BQ206" s="191"/>
      <c r="BR206" s="191"/>
      <c r="BS206" s="191"/>
      <c r="BT206" s="191"/>
      <c r="BU206" s="191"/>
      <c r="BV206" s="191"/>
      <c r="BW206" s="191"/>
      <c r="BX206" s="191"/>
      <c r="BY206" s="191"/>
      <c r="BZ206" s="191"/>
      <c r="CA206" s="191"/>
      <c r="CB206" s="191"/>
      <c r="CC206" s="191"/>
      <c r="CD206" s="191"/>
      <c r="CE206" s="191"/>
      <c r="CF206" s="191"/>
      <c r="CG206" s="193"/>
    </row>
    <row r="207" spans="4:85" x14ac:dyDescent="0.2"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  <c r="V207" s="191"/>
      <c r="W207" s="191"/>
      <c r="X207" s="191"/>
      <c r="Y207" s="191"/>
      <c r="Z207" s="191"/>
      <c r="AA207" s="191"/>
      <c r="AB207" s="191"/>
      <c r="AC207" s="191"/>
      <c r="AD207" s="191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91"/>
      <c r="AW207" s="191"/>
      <c r="AX207" s="191"/>
      <c r="AY207" s="191"/>
      <c r="AZ207" s="191"/>
      <c r="BA207" s="191"/>
      <c r="BB207" s="191"/>
      <c r="BC207" s="191"/>
      <c r="BD207" s="191"/>
      <c r="BE207" s="191"/>
      <c r="BF207" s="191"/>
      <c r="BG207" s="191"/>
      <c r="BH207" s="191"/>
      <c r="BI207" s="191"/>
      <c r="BJ207" s="191"/>
      <c r="BK207" s="191"/>
      <c r="BL207" s="191"/>
      <c r="BM207" s="191"/>
      <c r="BN207" s="191"/>
      <c r="BO207" s="191"/>
      <c r="BP207" s="191"/>
      <c r="BQ207" s="191"/>
      <c r="BR207" s="191"/>
      <c r="BS207" s="191"/>
      <c r="BT207" s="191"/>
      <c r="BU207" s="191"/>
      <c r="BV207" s="191"/>
      <c r="BW207" s="191"/>
      <c r="BX207" s="191"/>
      <c r="BY207" s="191"/>
      <c r="BZ207" s="191"/>
      <c r="CA207" s="191"/>
      <c r="CB207" s="191"/>
      <c r="CC207" s="191"/>
      <c r="CD207" s="191"/>
      <c r="CE207" s="191"/>
      <c r="CF207" s="191"/>
      <c r="CG207" s="193"/>
    </row>
    <row r="208" spans="4:85" x14ac:dyDescent="0.2"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  <c r="V208" s="191"/>
      <c r="W208" s="191"/>
      <c r="X208" s="191"/>
      <c r="Y208" s="191"/>
      <c r="Z208" s="191"/>
      <c r="AA208" s="191"/>
      <c r="AB208" s="191"/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91"/>
      <c r="AX208" s="191"/>
      <c r="AY208" s="191"/>
      <c r="AZ208" s="191"/>
      <c r="BA208" s="191"/>
      <c r="BB208" s="191"/>
      <c r="BC208" s="191"/>
      <c r="BD208" s="191"/>
      <c r="BE208" s="191"/>
      <c r="BF208" s="191"/>
      <c r="BG208" s="191"/>
      <c r="BH208" s="191"/>
      <c r="BI208" s="191"/>
      <c r="BJ208" s="191"/>
      <c r="BK208" s="191"/>
      <c r="BL208" s="191"/>
      <c r="BM208" s="191"/>
      <c r="BN208" s="191"/>
      <c r="BO208" s="191"/>
      <c r="BP208" s="191"/>
      <c r="BQ208" s="191"/>
      <c r="BR208" s="191"/>
      <c r="BS208" s="191"/>
      <c r="BT208" s="191"/>
      <c r="BU208" s="191"/>
      <c r="BV208" s="191"/>
      <c r="BW208" s="191"/>
      <c r="BX208" s="191"/>
      <c r="BY208" s="191"/>
      <c r="BZ208" s="191"/>
      <c r="CA208" s="191"/>
      <c r="CB208" s="191"/>
      <c r="CC208" s="191"/>
      <c r="CD208" s="191"/>
      <c r="CE208" s="191"/>
      <c r="CF208" s="191"/>
      <c r="CG208" s="193"/>
    </row>
    <row r="209" spans="4:85" x14ac:dyDescent="0.2"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91"/>
      <c r="AX209" s="191"/>
      <c r="AY209" s="191"/>
      <c r="AZ209" s="191"/>
      <c r="BA209" s="191"/>
      <c r="BB209" s="191"/>
      <c r="BC209" s="191"/>
      <c r="BD209" s="191"/>
      <c r="BE209" s="191"/>
      <c r="BF209" s="191"/>
      <c r="BG209" s="191"/>
      <c r="BH209" s="191"/>
      <c r="BI209" s="191"/>
      <c r="BJ209" s="191"/>
      <c r="BK209" s="191"/>
      <c r="BL209" s="191"/>
      <c r="BM209" s="191"/>
      <c r="BN209" s="191"/>
      <c r="BO209" s="191"/>
      <c r="BP209" s="191"/>
      <c r="BQ209" s="191"/>
      <c r="BR209" s="191"/>
      <c r="BS209" s="191"/>
      <c r="BT209" s="191"/>
      <c r="BU209" s="191"/>
      <c r="BV209" s="191"/>
      <c r="BW209" s="191"/>
      <c r="BX209" s="191"/>
      <c r="BY209" s="191"/>
      <c r="BZ209" s="191"/>
      <c r="CA209" s="191"/>
      <c r="CB209" s="191"/>
      <c r="CC209" s="191"/>
      <c r="CD209" s="191"/>
      <c r="CE209" s="191"/>
      <c r="CF209" s="191"/>
      <c r="CG209" s="193"/>
    </row>
    <row r="210" spans="4:85" x14ac:dyDescent="0.2"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  <c r="AC210" s="191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91"/>
      <c r="AW210" s="191"/>
      <c r="AX210" s="191"/>
      <c r="AY210" s="191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1"/>
      <c r="BP210" s="191"/>
      <c r="BQ210" s="191"/>
      <c r="BR210" s="191"/>
      <c r="BS210" s="191"/>
      <c r="BT210" s="191"/>
      <c r="BU210" s="191"/>
      <c r="BV210" s="191"/>
      <c r="BW210" s="191"/>
      <c r="BX210" s="191"/>
      <c r="BY210" s="191"/>
      <c r="BZ210" s="191"/>
      <c r="CA210" s="191"/>
      <c r="CB210" s="191"/>
      <c r="CC210" s="191"/>
      <c r="CD210" s="191"/>
      <c r="CE210" s="191"/>
      <c r="CF210" s="191"/>
      <c r="CG210" s="193"/>
    </row>
    <row r="211" spans="4:85" x14ac:dyDescent="0.2"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  <c r="V211" s="191"/>
      <c r="W211" s="191"/>
      <c r="X211" s="191"/>
      <c r="Y211" s="191"/>
      <c r="Z211" s="191"/>
      <c r="AA211" s="191"/>
      <c r="AB211" s="191"/>
      <c r="AC211" s="191"/>
      <c r="AD211" s="191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91"/>
      <c r="AW211" s="191"/>
      <c r="AX211" s="191"/>
      <c r="AY211" s="191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1"/>
      <c r="BP211" s="191"/>
      <c r="BQ211" s="191"/>
      <c r="BR211" s="191"/>
      <c r="BS211" s="191"/>
      <c r="BT211" s="191"/>
      <c r="BU211" s="191"/>
      <c r="BV211" s="191"/>
      <c r="BW211" s="191"/>
      <c r="BX211" s="191"/>
      <c r="BY211" s="191"/>
      <c r="BZ211" s="191"/>
      <c r="CA211" s="191"/>
      <c r="CB211" s="191"/>
      <c r="CC211" s="191"/>
      <c r="CD211" s="191"/>
      <c r="CE211" s="191"/>
      <c r="CF211" s="191"/>
      <c r="CG211" s="193"/>
    </row>
    <row r="212" spans="4:85" x14ac:dyDescent="0.2"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  <c r="V212" s="191"/>
      <c r="W212" s="191"/>
      <c r="X212" s="191"/>
      <c r="Y212" s="191"/>
      <c r="Z212" s="191"/>
      <c r="AA212" s="191"/>
      <c r="AB212" s="191"/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91"/>
      <c r="AX212" s="191"/>
      <c r="AY212" s="191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1"/>
      <c r="BP212" s="191"/>
      <c r="BQ212" s="191"/>
      <c r="BR212" s="191"/>
      <c r="BS212" s="191"/>
      <c r="BT212" s="191"/>
      <c r="BU212" s="191"/>
      <c r="BV212" s="191"/>
      <c r="BW212" s="191"/>
      <c r="BX212" s="191"/>
      <c r="BY212" s="191"/>
      <c r="BZ212" s="191"/>
      <c r="CA212" s="191"/>
      <c r="CB212" s="191"/>
      <c r="CC212" s="191"/>
      <c r="CD212" s="191"/>
      <c r="CE212" s="191"/>
      <c r="CF212" s="191"/>
      <c r="CG212" s="193"/>
    </row>
    <row r="213" spans="4:85" x14ac:dyDescent="0.2"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  <c r="V213" s="191"/>
      <c r="W213" s="191"/>
      <c r="X213" s="191"/>
      <c r="Y213" s="191"/>
      <c r="Z213" s="191"/>
      <c r="AA213" s="191"/>
      <c r="AB213" s="191"/>
      <c r="AC213" s="191"/>
      <c r="AD213" s="191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91"/>
      <c r="AW213" s="191"/>
      <c r="AX213" s="191"/>
      <c r="AY213" s="191"/>
      <c r="AZ213" s="191"/>
      <c r="BA213" s="191"/>
      <c r="BB213" s="191"/>
      <c r="BC213" s="191"/>
      <c r="BD213" s="191"/>
      <c r="BE213" s="191"/>
      <c r="BF213" s="191"/>
      <c r="BG213" s="191"/>
      <c r="BH213" s="191"/>
      <c r="BI213" s="191"/>
      <c r="BJ213" s="191"/>
      <c r="BK213" s="191"/>
      <c r="BL213" s="191"/>
      <c r="BM213" s="191"/>
      <c r="BN213" s="191"/>
      <c r="BO213" s="191"/>
      <c r="BP213" s="191"/>
      <c r="BQ213" s="191"/>
      <c r="BR213" s="191"/>
      <c r="BS213" s="191"/>
      <c r="BT213" s="191"/>
      <c r="BU213" s="191"/>
      <c r="BV213" s="191"/>
      <c r="BW213" s="191"/>
      <c r="BX213" s="191"/>
      <c r="BY213" s="191"/>
      <c r="BZ213" s="191"/>
      <c r="CA213" s="191"/>
      <c r="CB213" s="191"/>
      <c r="CC213" s="191"/>
      <c r="CD213" s="191"/>
      <c r="CE213" s="191"/>
      <c r="CF213" s="191"/>
      <c r="CG213" s="193"/>
    </row>
    <row r="214" spans="4:85" x14ac:dyDescent="0.2"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  <c r="V214" s="191"/>
      <c r="W214" s="191"/>
      <c r="X214" s="191"/>
      <c r="Y214" s="191"/>
      <c r="Z214" s="191"/>
      <c r="AA214" s="191"/>
      <c r="AB214" s="191"/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91"/>
      <c r="AX214" s="191"/>
      <c r="AY214" s="191"/>
      <c r="AZ214" s="191"/>
      <c r="BA214" s="191"/>
      <c r="BB214" s="191"/>
      <c r="BC214" s="191"/>
      <c r="BD214" s="191"/>
      <c r="BE214" s="191"/>
      <c r="BF214" s="191"/>
      <c r="BG214" s="191"/>
      <c r="BH214" s="191"/>
      <c r="BI214" s="191"/>
      <c r="BJ214" s="191"/>
      <c r="BK214" s="191"/>
      <c r="BL214" s="191"/>
      <c r="BM214" s="191"/>
      <c r="BN214" s="191"/>
      <c r="BO214" s="191"/>
      <c r="BP214" s="191"/>
      <c r="BQ214" s="191"/>
      <c r="BR214" s="191"/>
      <c r="BS214" s="191"/>
      <c r="BT214" s="191"/>
      <c r="BU214" s="191"/>
      <c r="BV214" s="191"/>
      <c r="BW214" s="191"/>
      <c r="BX214" s="191"/>
      <c r="BY214" s="191"/>
      <c r="BZ214" s="191"/>
      <c r="CA214" s="191"/>
      <c r="CB214" s="191"/>
      <c r="CC214" s="191"/>
      <c r="CD214" s="191"/>
      <c r="CE214" s="191"/>
      <c r="CF214" s="191"/>
      <c r="CG214" s="193"/>
    </row>
    <row r="215" spans="4:85" x14ac:dyDescent="0.2"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  <c r="V215" s="191"/>
      <c r="W215" s="191"/>
      <c r="X215" s="191"/>
      <c r="Y215" s="191"/>
      <c r="Z215" s="191"/>
      <c r="AA215" s="191"/>
      <c r="AB215" s="191"/>
      <c r="AC215" s="191"/>
      <c r="AD215" s="191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91"/>
      <c r="AW215" s="191"/>
      <c r="AX215" s="191"/>
      <c r="AY215" s="191"/>
      <c r="AZ215" s="191"/>
      <c r="BA215" s="191"/>
      <c r="BB215" s="191"/>
      <c r="BC215" s="191"/>
      <c r="BD215" s="191"/>
      <c r="BE215" s="191"/>
      <c r="BF215" s="191"/>
      <c r="BG215" s="191"/>
      <c r="BH215" s="191"/>
      <c r="BI215" s="191"/>
      <c r="BJ215" s="191"/>
      <c r="BK215" s="191"/>
      <c r="BL215" s="191"/>
      <c r="BM215" s="191"/>
      <c r="BN215" s="191"/>
      <c r="BO215" s="191"/>
      <c r="BP215" s="191"/>
      <c r="BQ215" s="191"/>
      <c r="BR215" s="191"/>
      <c r="BS215" s="191"/>
      <c r="BT215" s="191"/>
      <c r="BU215" s="191"/>
      <c r="BV215" s="191"/>
      <c r="BW215" s="191"/>
      <c r="BX215" s="191"/>
      <c r="BY215" s="191"/>
      <c r="BZ215" s="191"/>
      <c r="CA215" s="191"/>
      <c r="CB215" s="191"/>
      <c r="CC215" s="191"/>
      <c r="CD215" s="191"/>
      <c r="CE215" s="191"/>
      <c r="CF215" s="191"/>
      <c r="CG215" s="193"/>
    </row>
    <row r="216" spans="4:85" x14ac:dyDescent="0.2"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  <c r="V216" s="191"/>
      <c r="W216" s="191"/>
      <c r="X216" s="191"/>
      <c r="Y216" s="191"/>
      <c r="Z216" s="191"/>
      <c r="AA216" s="191"/>
      <c r="AB216" s="191"/>
      <c r="AC216" s="191"/>
      <c r="AD216" s="191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91"/>
      <c r="AW216" s="191"/>
      <c r="AX216" s="191"/>
      <c r="AY216" s="191"/>
      <c r="AZ216" s="191"/>
      <c r="BA216" s="191"/>
      <c r="BB216" s="191"/>
      <c r="BC216" s="191"/>
      <c r="BD216" s="191"/>
      <c r="BE216" s="191"/>
      <c r="BF216" s="191"/>
      <c r="BG216" s="191"/>
      <c r="BH216" s="191"/>
      <c r="BI216" s="191"/>
      <c r="BJ216" s="191"/>
      <c r="BK216" s="191"/>
      <c r="BL216" s="191"/>
      <c r="BM216" s="191"/>
      <c r="BN216" s="191"/>
      <c r="BO216" s="191"/>
      <c r="BP216" s="191"/>
      <c r="BQ216" s="191"/>
      <c r="BR216" s="191"/>
      <c r="BS216" s="191"/>
      <c r="BT216" s="191"/>
      <c r="BU216" s="191"/>
      <c r="BV216" s="191"/>
      <c r="BW216" s="191"/>
      <c r="BX216" s="191"/>
      <c r="BY216" s="191"/>
      <c r="BZ216" s="191"/>
      <c r="CA216" s="191"/>
      <c r="CB216" s="191"/>
      <c r="CC216" s="191"/>
      <c r="CD216" s="191"/>
      <c r="CE216" s="191"/>
      <c r="CF216" s="191"/>
      <c r="CG216" s="193"/>
    </row>
    <row r="217" spans="4:85" x14ac:dyDescent="0.2"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  <c r="V217" s="191"/>
      <c r="W217" s="191"/>
      <c r="X217" s="191"/>
      <c r="Y217" s="191"/>
      <c r="Z217" s="191"/>
      <c r="AA217" s="191"/>
      <c r="AB217" s="191"/>
      <c r="AC217" s="191"/>
      <c r="AD217" s="191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91"/>
      <c r="AW217" s="191"/>
      <c r="AX217" s="191"/>
      <c r="AY217" s="191"/>
      <c r="AZ217" s="191"/>
      <c r="BA217" s="191"/>
      <c r="BB217" s="191"/>
      <c r="BC217" s="191"/>
      <c r="BD217" s="191"/>
      <c r="BE217" s="191"/>
      <c r="BF217" s="191"/>
      <c r="BG217" s="191"/>
      <c r="BH217" s="191"/>
      <c r="BI217" s="191"/>
      <c r="BJ217" s="191"/>
      <c r="BK217" s="191"/>
      <c r="BL217" s="191"/>
      <c r="BM217" s="191"/>
      <c r="BN217" s="191"/>
      <c r="BO217" s="191"/>
      <c r="BP217" s="191"/>
      <c r="BQ217" s="191"/>
      <c r="BR217" s="191"/>
      <c r="BS217" s="191"/>
      <c r="BT217" s="191"/>
      <c r="BU217" s="191"/>
      <c r="BV217" s="191"/>
      <c r="BW217" s="191"/>
      <c r="BX217" s="191"/>
      <c r="BY217" s="191"/>
      <c r="BZ217" s="191"/>
      <c r="CA217" s="191"/>
      <c r="CB217" s="191"/>
      <c r="CC217" s="191"/>
      <c r="CD217" s="191"/>
      <c r="CE217" s="191"/>
      <c r="CF217" s="191"/>
      <c r="CG217" s="193"/>
    </row>
    <row r="218" spans="4:85" x14ac:dyDescent="0.2"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  <c r="V218" s="191"/>
      <c r="W218" s="191"/>
      <c r="X218" s="191"/>
      <c r="Y218" s="191"/>
      <c r="Z218" s="191"/>
      <c r="AA218" s="191"/>
      <c r="AB218" s="191"/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91"/>
      <c r="AX218" s="191"/>
      <c r="AY218" s="191"/>
      <c r="AZ218" s="191"/>
      <c r="BA218" s="191"/>
      <c r="BB218" s="191"/>
      <c r="BC218" s="191"/>
      <c r="BD218" s="191"/>
      <c r="BE218" s="191"/>
      <c r="BF218" s="191"/>
      <c r="BG218" s="191"/>
      <c r="BH218" s="191"/>
      <c r="BI218" s="191"/>
      <c r="BJ218" s="191"/>
      <c r="BK218" s="191"/>
      <c r="BL218" s="191"/>
      <c r="BM218" s="191"/>
      <c r="BN218" s="191"/>
      <c r="BO218" s="191"/>
      <c r="BP218" s="191"/>
      <c r="BQ218" s="191"/>
      <c r="BR218" s="191"/>
      <c r="BS218" s="191"/>
      <c r="BT218" s="191"/>
      <c r="BU218" s="191"/>
      <c r="BV218" s="191"/>
      <c r="BW218" s="191"/>
      <c r="BX218" s="191"/>
      <c r="BY218" s="191"/>
      <c r="BZ218" s="191"/>
      <c r="CA218" s="191"/>
      <c r="CB218" s="191"/>
      <c r="CC218" s="191"/>
      <c r="CD218" s="191"/>
      <c r="CE218" s="191"/>
      <c r="CF218" s="191"/>
      <c r="CG218" s="193"/>
    </row>
    <row r="219" spans="4:85" x14ac:dyDescent="0.2"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  <c r="V219" s="191"/>
      <c r="W219" s="191"/>
      <c r="X219" s="191"/>
      <c r="Y219" s="191"/>
      <c r="Z219" s="191"/>
      <c r="AA219" s="191"/>
      <c r="AB219" s="191"/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91"/>
      <c r="AX219" s="191"/>
      <c r="AY219" s="191"/>
      <c r="AZ219" s="191"/>
      <c r="BA219" s="191"/>
      <c r="BB219" s="191"/>
      <c r="BC219" s="191"/>
      <c r="BD219" s="191"/>
      <c r="BE219" s="191"/>
      <c r="BF219" s="191"/>
      <c r="BG219" s="191"/>
      <c r="BH219" s="191"/>
      <c r="BI219" s="191"/>
      <c r="BJ219" s="191"/>
      <c r="BK219" s="191"/>
      <c r="BL219" s="191"/>
      <c r="BM219" s="191"/>
      <c r="BN219" s="191"/>
      <c r="BO219" s="191"/>
      <c r="BP219" s="191"/>
      <c r="BQ219" s="191"/>
      <c r="BR219" s="191"/>
      <c r="BS219" s="191"/>
      <c r="BT219" s="191"/>
      <c r="BU219" s="191"/>
      <c r="BV219" s="191"/>
      <c r="BW219" s="191"/>
      <c r="BX219" s="191"/>
      <c r="BY219" s="191"/>
      <c r="BZ219" s="191"/>
      <c r="CA219" s="191"/>
      <c r="CB219" s="191"/>
      <c r="CC219" s="191"/>
      <c r="CD219" s="191"/>
      <c r="CE219" s="191"/>
      <c r="CF219" s="191"/>
      <c r="CG219" s="193"/>
    </row>
    <row r="220" spans="4:85" x14ac:dyDescent="0.2"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  <c r="V220" s="191"/>
      <c r="W220" s="191"/>
      <c r="X220" s="191"/>
      <c r="Y220" s="191"/>
      <c r="Z220" s="191"/>
      <c r="AA220" s="191"/>
      <c r="AB220" s="191"/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91"/>
      <c r="AX220" s="191"/>
      <c r="AY220" s="191"/>
      <c r="AZ220" s="191"/>
      <c r="BA220" s="191"/>
      <c r="BB220" s="191"/>
      <c r="BC220" s="191"/>
      <c r="BD220" s="191"/>
      <c r="BE220" s="191"/>
      <c r="BF220" s="191"/>
      <c r="BG220" s="191"/>
      <c r="BH220" s="191"/>
      <c r="BI220" s="191"/>
      <c r="BJ220" s="191"/>
      <c r="BK220" s="191"/>
      <c r="BL220" s="191"/>
      <c r="BM220" s="191"/>
      <c r="BN220" s="191"/>
      <c r="BO220" s="191"/>
      <c r="BP220" s="191"/>
      <c r="BQ220" s="191"/>
      <c r="BR220" s="191"/>
      <c r="BS220" s="191"/>
      <c r="BT220" s="191"/>
      <c r="BU220" s="191"/>
      <c r="BV220" s="191"/>
      <c r="BW220" s="191"/>
      <c r="BX220" s="191"/>
      <c r="BY220" s="191"/>
      <c r="BZ220" s="191"/>
      <c r="CA220" s="191"/>
      <c r="CB220" s="191"/>
      <c r="CC220" s="191"/>
      <c r="CD220" s="191"/>
      <c r="CE220" s="191"/>
      <c r="CF220" s="191"/>
      <c r="CG220" s="193"/>
    </row>
    <row r="221" spans="4:85" x14ac:dyDescent="0.2"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  <c r="V221" s="191"/>
      <c r="W221" s="191"/>
      <c r="X221" s="191"/>
      <c r="Y221" s="191"/>
      <c r="Z221" s="191"/>
      <c r="AA221" s="191"/>
      <c r="AB221" s="191"/>
      <c r="AC221" s="191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91"/>
      <c r="AW221" s="191"/>
      <c r="AX221" s="191"/>
      <c r="AY221" s="191"/>
      <c r="AZ221" s="191"/>
      <c r="BA221" s="191"/>
      <c r="BB221" s="191"/>
      <c r="BC221" s="191"/>
      <c r="BD221" s="191"/>
      <c r="BE221" s="191"/>
      <c r="BF221" s="191"/>
      <c r="BG221" s="191"/>
      <c r="BH221" s="191"/>
      <c r="BI221" s="191"/>
      <c r="BJ221" s="191"/>
      <c r="BK221" s="191"/>
      <c r="BL221" s="191"/>
      <c r="BM221" s="191"/>
      <c r="BN221" s="191"/>
      <c r="BO221" s="191"/>
      <c r="BP221" s="191"/>
      <c r="BQ221" s="191"/>
      <c r="BR221" s="191"/>
      <c r="BS221" s="191"/>
      <c r="BT221" s="191"/>
      <c r="BU221" s="191"/>
      <c r="BV221" s="191"/>
      <c r="BW221" s="191"/>
      <c r="BX221" s="191"/>
      <c r="BY221" s="191"/>
      <c r="BZ221" s="191"/>
      <c r="CA221" s="191"/>
      <c r="CB221" s="191"/>
      <c r="CC221" s="191"/>
      <c r="CD221" s="191"/>
      <c r="CE221" s="191"/>
      <c r="CF221" s="191"/>
      <c r="CG221" s="193"/>
    </row>
    <row r="222" spans="4:85" x14ac:dyDescent="0.2"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  <c r="V222" s="191"/>
      <c r="W222" s="191"/>
      <c r="X222" s="191"/>
      <c r="Y222" s="191"/>
      <c r="Z222" s="191"/>
      <c r="AA222" s="191"/>
      <c r="AB222" s="191"/>
      <c r="AC222" s="191"/>
      <c r="AD222" s="191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91"/>
      <c r="AW222" s="191"/>
      <c r="AX222" s="191"/>
      <c r="AY222" s="191"/>
      <c r="AZ222" s="191"/>
      <c r="BA222" s="191"/>
      <c r="BB222" s="191"/>
      <c r="BC222" s="191"/>
      <c r="BD222" s="191"/>
      <c r="BE222" s="191"/>
      <c r="BF222" s="191"/>
      <c r="BG222" s="191"/>
      <c r="BH222" s="191"/>
      <c r="BI222" s="191"/>
      <c r="BJ222" s="191"/>
      <c r="BK222" s="191"/>
      <c r="BL222" s="191"/>
      <c r="BM222" s="191"/>
      <c r="BN222" s="191"/>
      <c r="BO222" s="191"/>
      <c r="BP222" s="191"/>
      <c r="BQ222" s="191"/>
      <c r="BR222" s="191"/>
      <c r="BS222" s="191"/>
      <c r="BT222" s="191"/>
      <c r="BU222" s="191"/>
      <c r="BV222" s="191"/>
      <c r="BW222" s="191"/>
      <c r="BX222" s="191"/>
      <c r="BY222" s="191"/>
      <c r="BZ222" s="191"/>
      <c r="CA222" s="191"/>
      <c r="CB222" s="191"/>
      <c r="CC222" s="191"/>
      <c r="CD222" s="191"/>
      <c r="CE222" s="191"/>
      <c r="CF222" s="191"/>
      <c r="CG222" s="193"/>
    </row>
    <row r="223" spans="4:85" x14ac:dyDescent="0.2"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91"/>
      <c r="AA223" s="191"/>
      <c r="AB223" s="191"/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91"/>
      <c r="AX223" s="191"/>
      <c r="AY223" s="191"/>
      <c r="AZ223" s="191"/>
      <c r="BA223" s="191"/>
      <c r="BB223" s="191"/>
      <c r="BC223" s="191"/>
      <c r="BD223" s="191"/>
      <c r="BE223" s="191"/>
      <c r="BF223" s="191"/>
      <c r="BG223" s="191"/>
      <c r="BH223" s="191"/>
      <c r="BI223" s="191"/>
      <c r="BJ223" s="191"/>
      <c r="BK223" s="191"/>
      <c r="BL223" s="191"/>
      <c r="BM223" s="191"/>
      <c r="BN223" s="191"/>
      <c r="BO223" s="191"/>
      <c r="BP223" s="191"/>
      <c r="BQ223" s="191"/>
      <c r="BR223" s="191"/>
      <c r="BS223" s="191"/>
      <c r="BT223" s="191"/>
      <c r="BU223" s="191"/>
      <c r="BV223" s="191"/>
      <c r="BW223" s="191"/>
      <c r="BX223" s="191"/>
      <c r="BY223" s="191"/>
      <c r="BZ223" s="191"/>
      <c r="CA223" s="191"/>
      <c r="CB223" s="191"/>
      <c r="CC223" s="191"/>
      <c r="CD223" s="191"/>
      <c r="CE223" s="191"/>
      <c r="CF223" s="191"/>
      <c r="CG223" s="193"/>
    </row>
    <row r="224" spans="4:85" x14ac:dyDescent="0.2"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  <c r="V224" s="191"/>
      <c r="W224" s="191"/>
      <c r="X224" s="191"/>
      <c r="Y224" s="191"/>
      <c r="Z224" s="191"/>
      <c r="AA224" s="191"/>
      <c r="AB224" s="191"/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91"/>
      <c r="AX224" s="191"/>
      <c r="AY224" s="191"/>
      <c r="AZ224" s="191"/>
      <c r="BA224" s="191"/>
      <c r="BB224" s="191"/>
      <c r="BC224" s="191"/>
      <c r="BD224" s="191"/>
      <c r="BE224" s="191"/>
      <c r="BF224" s="191"/>
      <c r="BG224" s="191"/>
      <c r="BH224" s="191"/>
      <c r="BI224" s="191"/>
      <c r="BJ224" s="191"/>
      <c r="BK224" s="191"/>
      <c r="BL224" s="191"/>
      <c r="BM224" s="191"/>
      <c r="BN224" s="191"/>
      <c r="BO224" s="191"/>
      <c r="BP224" s="191"/>
      <c r="BQ224" s="191"/>
      <c r="BR224" s="191"/>
      <c r="BS224" s="191"/>
      <c r="BT224" s="191"/>
      <c r="BU224" s="191"/>
      <c r="BV224" s="191"/>
      <c r="BW224" s="191"/>
      <c r="BX224" s="191"/>
      <c r="BY224" s="191"/>
      <c r="BZ224" s="191"/>
      <c r="CA224" s="191"/>
      <c r="CB224" s="191"/>
      <c r="CC224" s="191"/>
      <c r="CD224" s="191"/>
      <c r="CE224" s="191"/>
      <c r="CF224" s="191"/>
      <c r="CG224" s="193"/>
    </row>
    <row r="225" spans="4:85" x14ac:dyDescent="0.2"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  <c r="V225" s="191"/>
      <c r="W225" s="191"/>
      <c r="X225" s="191"/>
      <c r="Y225" s="191"/>
      <c r="Z225" s="191"/>
      <c r="AA225" s="191"/>
      <c r="AB225" s="191"/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91"/>
      <c r="AX225" s="191"/>
      <c r="AY225" s="191"/>
      <c r="AZ225" s="191"/>
      <c r="BA225" s="191"/>
      <c r="BB225" s="191"/>
      <c r="BC225" s="191"/>
      <c r="BD225" s="191"/>
      <c r="BE225" s="191"/>
      <c r="BF225" s="191"/>
      <c r="BG225" s="191"/>
      <c r="BH225" s="191"/>
      <c r="BI225" s="191"/>
      <c r="BJ225" s="191"/>
      <c r="BK225" s="191"/>
      <c r="BL225" s="191"/>
      <c r="BM225" s="191"/>
      <c r="BN225" s="191"/>
      <c r="BO225" s="191"/>
      <c r="BP225" s="191"/>
      <c r="BQ225" s="191"/>
      <c r="BR225" s="191"/>
      <c r="BS225" s="191"/>
      <c r="BT225" s="191"/>
      <c r="BU225" s="191"/>
      <c r="BV225" s="191"/>
      <c r="BW225" s="191"/>
      <c r="BX225" s="191"/>
      <c r="BY225" s="191"/>
      <c r="BZ225" s="191"/>
      <c r="CA225" s="191"/>
      <c r="CB225" s="191"/>
      <c r="CC225" s="191"/>
      <c r="CD225" s="191"/>
      <c r="CE225" s="191"/>
      <c r="CF225" s="191"/>
      <c r="CG225" s="193"/>
    </row>
    <row r="226" spans="4:85" x14ac:dyDescent="0.2"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91"/>
      <c r="AA226" s="191"/>
      <c r="AB226" s="191"/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91"/>
      <c r="AX226" s="191"/>
      <c r="AY226" s="191"/>
      <c r="AZ226" s="191"/>
      <c r="BA226" s="191"/>
      <c r="BB226" s="191"/>
      <c r="BC226" s="191"/>
      <c r="BD226" s="191"/>
      <c r="BE226" s="191"/>
      <c r="BF226" s="191"/>
      <c r="BG226" s="191"/>
      <c r="BH226" s="191"/>
      <c r="BI226" s="191"/>
      <c r="BJ226" s="191"/>
      <c r="BK226" s="191"/>
      <c r="BL226" s="191"/>
      <c r="BM226" s="191"/>
      <c r="BN226" s="191"/>
      <c r="BO226" s="191"/>
      <c r="BP226" s="191"/>
      <c r="BQ226" s="191"/>
      <c r="BR226" s="191"/>
      <c r="BS226" s="191"/>
      <c r="BT226" s="191"/>
      <c r="BU226" s="191"/>
      <c r="BV226" s="191"/>
      <c r="BW226" s="191"/>
      <c r="BX226" s="191"/>
      <c r="BY226" s="191"/>
      <c r="BZ226" s="191"/>
      <c r="CA226" s="191"/>
      <c r="CB226" s="191"/>
      <c r="CC226" s="191"/>
      <c r="CD226" s="191"/>
      <c r="CE226" s="191"/>
      <c r="CF226" s="191"/>
      <c r="CG226" s="193"/>
    </row>
    <row r="227" spans="4:85" x14ac:dyDescent="0.2"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  <c r="V227" s="191"/>
      <c r="W227" s="191"/>
      <c r="X227" s="191"/>
      <c r="Y227" s="191"/>
      <c r="Z227" s="191"/>
      <c r="AA227" s="191"/>
      <c r="AB227" s="191"/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91"/>
      <c r="AX227" s="191"/>
      <c r="AY227" s="191"/>
      <c r="AZ227" s="191"/>
      <c r="BA227" s="191"/>
      <c r="BB227" s="191"/>
      <c r="BC227" s="191"/>
      <c r="BD227" s="191"/>
      <c r="BE227" s="191"/>
      <c r="BF227" s="191"/>
      <c r="BG227" s="191"/>
      <c r="BH227" s="191"/>
      <c r="BI227" s="191"/>
      <c r="BJ227" s="191"/>
      <c r="BK227" s="191"/>
      <c r="BL227" s="191"/>
      <c r="BM227" s="191"/>
      <c r="BN227" s="191"/>
      <c r="BO227" s="191"/>
      <c r="BP227" s="191"/>
      <c r="BQ227" s="191"/>
      <c r="BR227" s="191"/>
      <c r="BS227" s="191"/>
      <c r="BT227" s="191"/>
      <c r="BU227" s="191"/>
      <c r="BV227" s="191"/>
      <c r="BW227" s="191"/>
      <c r="BX227" s="191"/>
      <c r="BY227" s="191"/>
      <c r="BZ227" s="191"/>
      <c r="CA227" s="191"/>
      <c r="CB227" s="191"/>
      <c r="CC227" s="191"/>
      <c r="CD227" s="191"/>
      <c r="CE227" s="191"/>
      <c r="CF227" s="191"/>
      <c r="CG227" s="193"/>
    </row>
    <row r="228" spans="4:85" x14ac:dyDescent="0.2"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  <c r="V228" s="191"/>
      <c r="W228" s="191"/>
      <c r="X228" s="191"/>
      <c r="Y228" s="191"/>
      <c r="Z228" s="191"/>
      <c r="AA228" s="191"/>
      <c r="AB228" s="191"/>
      <c r="AC228" s="191"/>
      <c r="AD228" s="191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91"/>
      <c r="AW228" s="191"/>
      <c r="AX228" s="191"/>
      <c r="AY228" s="191"/>
      <c r="AZ228" s="191"/>
      <c r="BA228" s="191"/>
      <c r="BB228" s="191"/>
      <c r="BC228" s="191"/>
      <c r="BD228" s="191"/>
      <c r="BE228" s="191"/>
      <c r="BF228" s="191"/>
      <c r="BG228" s="191"/>
      <c r="BH228" s="191"/>
      <c r="BI228" s="191"/>
      <c r="BJ228" s="191"/>
      <c r="BK228" s="191"/>
      <c r="BL228" s="191"/>
      <c r="BM228" s="191"/>
      <c r="BN228" s="191"/>
      <c r="BO228" s="191"/>
      <c r="BP228" s="191"/>
      <c r="BQ228" s="191"/>
      <c r="BR228" s="191"/>
      <c r="BS228" s="191"/>
      <c r="BT228" s="191"/>
      <c r="BU228" s="191"/>
      <c r="BV228" s="191"/>
      <c r="BW228" s="191"/>
      <c r="BX228" s="191"/>
      <c r="BY228" s="191"/>
      <c r="BZ228" s="191"/>
      <c r="CA228" s="191"/>
      <c r="CB228" s="191"/>
      <c r="CC228" s="191"/>
      <c r="CD228" s="191"/>
      <c r="CE228" s="191"/>
      <c r="CF228" s="191"/>
      <c r="CG228" s="193"/>
    </row>
    <row r="229" spans="4:85" x14ac:dyDescent="0.2"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  <c r="V229" s="191"/>
      <c r="W229" s="191"/>
      <c r="X229" s="191"/>
      <c r="Y229" s="191"/>
      <c r="Z229" s="191"/>
      <c r="AA229" s="191"/>
      <c r="AB229" s="191"/>
      <c r="AC229" s="191"/>
      <c r="AD229" s="191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91"/>
      <c r="AW229" s="191"/>
      <c r="AX229" s="191"/>
      <c r="AY229" s="191"/>
      <c r="AZ229" s="191"/>
      <c r="BA229" s="191"/>
      <c r="BB229" s="191"/>
      <c r="BC229" s="191"/>
      <c r="BD229" s="191"/>
      <c r="BE229" s="191"/>
      <c r="BF229" s="191"/>
      <c r="BG229" s="191"/>
      <c r="BH229" s="191"/>
      <c r="BI229" s="191"/>
      <c r="BJ229" s="191"/>
      <c r="BK229" s="191"/>
      <c r="BL229" s="191"/>
      <c r="BM229" s="191"/>
      <c r="BN229" s="191"/>
      <c r="BO229" s="191"/>
      <c r="BP229" s="191"/>
      <c r="BQ229" s="191"/>
      <c r="BR229" s="191"/>
      <c r="BS229" s="191"/>
      <c r="BT229" s="191"/>
      <c r="BU229" s="191"/>
      <c r="BV229" s="191"/>
      <c r="BW229" s="191"/>
      <c r="BX229" s="191"/>
      <c r="BY229" s="191"/>
      <c r="BZ229" s="191"/>
      <c r="CA229" s="191"/>
      <c r="CB229" s="191"/>
      <c r="CC229" s="191"/>
      <c r="CD229" s="191"/>
      <c r="CE229" s="191"/>
      <c r="CF229" s="191"/>
      <c r="CG229" s="193"/>
    </row>
    <row r="230" spans="4:85" x14ac:dyDescent="0.2"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  <c r="V230" s="191"/>
      <c r="W230" s="191"/>
      <c r="X230" s="191"/>
      <c r="Y230" s="191"/>
      <c r="Z230" s="191"/>
      <c r="AA230" s="191"/>
      <c r="AB230" s="191"/>
      <c r="AC230" s="191"/>
      <c r="AD230" s="191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91"/>
      <c r="AW230" s="191"/>
      <c r="AX230" s="191"/>
      <c r="AY230" s="191"/>
      <c r="AZ230" s="191"/>
      <c r="BA230" s="191"/>
      <c r="BB230" s="191"/>
      <c r="BC230" s="191"/>
      <c r="BD230" s="191"/>
      <c r="BE230" s="191"/>
      <c r="BF230" s="191"/>
      <c r="BG230" s="191"/>
      <c r="BH230" s="191"/>
      <c r="BI230" s="191"/>
      <c r="BJ230" s="191"/>
      <c r="BK230" s="191"/>
      <c r="BL230" s="191"/>
      <c r="BM230" s="191"/>
      <c r="BN230" s="191"/>
      <c r="BO230" s="191"/>
      <c r="BP230" s="191"/>
      <c r="BQ230" s="191"/>
      <c r="BR230" s="191"/>
      <c r="BS230" s="191"/>
      <c r="BT230" s="191"/>
      <c r="BU230" s="191"/>
      <c r="BV230" s="191"/>
      <c r="BW230" s="191"/>
      <c r="BX230" s="191"/>
      <c r="BY230" s="191"/>
      <c r="BZ230" s="191"/>
      <c r="CA230" s="191"/>
      <c r="CB230" s="191"/>
      <c r="CC230" s="191"/>
      <c r="CD230" s="191"/>
      <c r="CE230" s="191"/>
      <c r="CF230" s="191"/>
      <c r="CG230" s="193"/>
    </row>
    <row r="231" spans="4:85" x14ac:dyDescent="0.2"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  <c r="X231" s="191"/>
      <c r="Y231" s="191"/>
      <c r="Z231" s="191"/>
      <c r="AA231" s="191"/>
      <c r="AB231" s="191"/>
      <c r="AC231" s="191"/>
      <c r="AD231" s="191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91"/>
      <c r="AW231" s="191"/>
      <c r="AX231" s="191"/>
      <c r="AY231" s="191"/>
      <c r="AZ231" s="191"/>
      <c r="BA231" s="191"/>
      <c r="BB231" s="191"/>
      <c r="BC231" s="191"/>
      <c r="BD231" s="191"/>
      <c r="BE231" s="191"/>
      <c r="BF231" s="191"/>
      <c r="BG231" s="191"/>
      <c r="BH231" s="191"/>
      <c r="BI231" s="191"/>
      <c r="BJ231" s="191"/>
      <c r="BK231" s="191"/>
      <c r="BL231" s="191"/>
      <c r="BM231" s="191"/>
      <c r="BN231" s="191"/>
      <c r="BO231" s="191"/>
      <c r="BP231" s="191"/>
      <c r="BQ231" s="191"/>
      <c r="BR231" s="191"/>
      <c r="BS231" s="191"/>
      <c r="BT231" s="191"/>
      <c r="BU231" s="191"/>
      <c r="BV231" s="191"/>
      <c r="BW231" s="191"/>
      <c r="BX231" s="191"/>
      <c r="BY231" s="191"/>
      <c r="BZ231" s="191"/>
      <c r="CA231" s="191"/>
      <c r="CB231" s="191"/>
      <c r="CC231" s="191"/>
      <c r="CD231" s="191"/>
      <c r="CE231" s="191"/>
      <c r="CF231" s="191"/>
      <c r="CG231" s="193"/>
    </row>
    <row r="232" spans="4:85" x14ac:dyDescent="0.2"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  <c r="V232" s="191"/>
      <c r="W232" s="191"/>
      <c r="X232" s="191"/>
      <c r="Y232" s="191"/>
      <c r="Z232" s="191"/>
      <c r="AA232" s="191"/>
      <c r="AB232" s="191"/>
      <c r="AC232" s="191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91"/>
      <c r="AW232" s="191"/>
      <c r="AX232" s="191"/>
      <c r="AY232" s="191"/>
      <c r="AZ232" s="191"/>
      <c r="BA232" s="191"/>
      <c r="BB232" s="191"/>
      <c r="BC232" s="191"/>
      <c r="BD232" s="191"/>
      <c r="BE232" s="191"/>
      <c r="BF232" s="191"/>
      <c r="BG232" s="191"/>
      <c r="BH232" s="191"/>
      <c r="BI232" s="191"/>
      <c r="BJ232" s="191"/>
      <c r="BK232" s="191"/>
      <c r="BL232" s="191"/>
      <c r="BM232" s="191"/>
      <c r="BN232" s="191"/>
      <c r="BO232" s="191"/>
      <c r="BP232" s="191"/>
      <c r="BQ232" s="191"/>
      <c r="BR232" s="191"/>
      <c r="BS232" s="191"/>
      <c r="BT232" s="191"/>
      <c r="BU232" s="191"/>
      <c r="BV232" s="191"/>
      <c r="BW232" s="191"/>
      <c r="BX232" s="191"/>
      <c r="BY232" s="191"/>
      <c r="BZ232" s="191"/>
      <c r="CA232" s="191"/>
      <c r="CB232" s="191"/>
      <c r="CC232" s="191"/>
      <c r="CD232" s="191"/>
      <c r="CE232" s="191"/>
      <c r="CF232" s="191"/>
      <c r="CG232" s="193"/>
    </row>
    <row r="233" spans="4:85" x14ac:dyDescent="0.2"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  <c r="V233" s="191"/>
      <c r="W233" s="191"/>
      <c r="X233" s="191"/>
      <c r="Y233" s="191"/>
      <c r="Z233" s="191"/>
      <c r="AA233" s="191"/>
      <c r="AB233" s="191"/>
      <c r="AC233" s="191"/>
      <c r="AD233" s="191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91"/>
      <c r="AW233" s="191"/>
      <c r="AX233" s="191"/>
      <c r="AY233" s="191"/>
      <c r="AZ233" s="191"/>
      <c r="BA233" s="191"/>
      <c r="BB233" s="191"/>
      <c r="BC233" s="191"/>
      <c r="BD233" s="191"/>
      <c r="BE233" s="191"/>
      <c r="BF233" s="191"/>
      <c r="BG233" s="191"/>
      <c r="BH233" s="191"/>
      <c r="BI233" s="191"/>
      <c r="BJ233" s="191"/>
      <c r="BK233" s="191"/>
      <c r="BL233" s="191"/>
      <c r="BM233" s="191"/>
      <c r="BN233" s="191"/>
      <c r="BO233" s="191"/>
      <c r="BP233" s="191"/>
      <c r="BQ233" s="191"/>
      <c r="BR233" s="191"/>
      <c r="BS233" s="191"/>
      <c r="BT233" s="191"/>
      <c r="BU233" s="191"/>
      <c r="BV233" s="191"/>
      <c r="BW233" s="191"/>
      <c r="BX233" s="191"/>
      <c r="BY233" s="191"/>
      <c r="BZ233" s="191"/>
      <c r="CA233" s="191"/>
      <c r="CB233" s="191"/>
      <c r="CC233" s="191"/>
      <c r="CD233" s="191"/>
      <c r="CE233" s="191"/>
      <c r="CF233" s="191"/>
      <c r="CG233" s="193"/>
    </row>
    <row r="234" spans="4:85" x14ac:dyDescent="0.2"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  <c r="X234" s="191"/>
      <c r="Y234" s="191"/>
      <c r="Z234" s="191"/>
      <c r="AA234" s="191"/>
      <c r="AB234" s="191"/>
      <c r="AC234" s="191"/>
      <c r="AD234" s="191"/>
      <c r="AE234" s="191"/>
      <c r="AF234" s="191"/>
      <c r="AG234" s="191"/>
      <c r="AH234" s="191"/>
      <c r="AI234" s="191"/>
      <c r="AJ234" s="191"/>
      <c r="AK234" s="191"/>
      <c r="AL234" s="191"/>
      <c r="AM234" s="191"/>
      <c r="AN234" s="191"/>
      <c r="AO234" s="191"/>
      <c r="AP234" s="191"/>
      <c r="AQ234" s="191"/>
      <c r="AR234" s="191"/>
      <c r="AS234" s="191"/>
      <c r="AT234" s="191"/>
      <c r="AU234" s="191"/>
      <c r="AV234" s="191"/>
      <c r="AW234" s="191"/>
      <c r="AX234" s="191"/>
      <c r="AY234" s="191"/>
      <c r="AZ234" s="191"/>
      <c r="BA234" s="191"/>
      <c r="BB234" s="191"/>
      <c r="BC234" s="191"/>
      <c r="BD234" s="191"/>
      <c r="BE234" s="191"/>
      <c r="BF234" s="191"/>
      <c r="BG234" s="191"/>
      <c r="BH234" s="191"/>
      <c r="BI234" s="191"/>
      <c r="BJ234" s="191"/>
      <c r="BK234" s="191"/>
      <c r="BL234" s="191"/>
      <c r="BM234" s="191"/>
      <c r="BN234" s="191"/>
      <c r="BO234" s="191"/>
      <c r="BP234" s="191"/>
      <c r="BQ234" s="191"/>
      <c r="BR234" s="191"/>
      <c r="BS234" s="191"/>
      <c r="BT234" s="191"/>
      <c r="BU234" s="191"/>
      <c r="BV234" s="191"/>
      <c r="BW234" s="191"/>
      <c r="BX234" s="191"/>
      <c r="BY234" s="191"/>
      <c r="BZ234" s="191"/>
      <c r="CA234" s="191"/>
      <c r="CB234" s="191"/>
      <c r="CC234" s="191"/>
      <c r="CD234" s="191"/>
      <c r="CE234" s="191"/>
      <c r="CF234" s="191"/>
      <c r="CG234" s="193"/>
    </row>
    <row r="235" spans="4:85" x14ac:dyDescent="0.2"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  <c r="V235" s="191"/>
      <c r="W235" s="191"/>
      <c r="X235" s="191"/>
      <c r="Y235" s="191"/>
      <c r="Z235" s="191"/>
      <c r="AA235" s="191"/>
      <c r="AB235" s="191"/>
      <c r="AC235" s="191"/>
      <c r="AD235" s="191"/>
      <c r="AE235" s="191"/>
      <c r="AF235" s="191"/>
      <c r="AG235" s="191"/>
      <c r="AH235" s="191"/>
      <c r="AI235" s="191"/>
      <c r="AJ235" s="191"/>
      <c r="AK235" s="191"/>
      <c r="AL235" s="191"/>
      <c r="AM235" s="191"/>
      <c r="AN235" s="191"/>
      <c r="AO235" s="191"/>
      <c r="AP235" s="191"/>
      <c r="AQ235" s="191"/>
      <c r="AR235" s="191"/>
      <c r="AS235" s="191"/>
      <c r="AT235" s="191"/>
      <c r="AU235" s="191"/>
      <c r="AV235" s="191"/>
      <c r="AW235" s="191"/>
      <c r="AX235" s="191"/>
      <c r="AY235" s="191"/>
      <c r="AZ235" s="191"/>
      <c r="BA235" s="191"/>
      <c r="BB235" s="191"/>
      <c r="BC235" s="191"/>
      <c r="BD235" s="191"/>
      <c r="BE235" s="191"/>
      <c r="BF235" s="191"/>
      <c r="BG235" s="191"/>
      <c r="BH235" s="191"/>
      <c r="BI235" s="191"/>
      <c r="BJ235" s="191"/>
      <c r="BK235" s="191"/>
      <c r="BL235" s="191"/>
      <c r="BM235" s="191"/>
      <c r="BN235" s="191"/>
      <c r="BO235" s="191"/>
      <c r="BP235" s="191"/>
      <c r="BQ235" s="191"/>
      <c r="BR235" s="191"/>
      <c r="BS235" s="191"/>
      <c r="BT235" s="191"/>
      <c r="BU235" s="191"/>
      <c r="BV235" s="191"/>
      <c r="BW235" s="191"/>
      <c r="BX235" s="191"/>
      <c r="BY235" s="191"/>
      <c r="BZ235" s="191"/>
      <c r="CA235" s="191"/>
      <c r="CB235" s="191"/>
      <c r="CC235" s="191"/>
      <c r="CD235" s="191"/>
      <c r="CE235" s="191"/>
      <c r="CF235" s="191"/>
      <c r="CG235" s="193"/>
    </row>
    <row r="236" spans="4:85" x14ac:dyDescent="0.2"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  <c r="V236" s="191"/>
      <c r="W236" s="191"/>
      <c r="X236" s="191"/>
      <c r="Y236" s="191"/>
      <c r="Z236" s="191"/>
      <c r="AA236" s="191"/>
      <c r="AB236" s="191"/>
      <c r="AC236" s="191"/>
      <c r="AD236" s="191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91"/>
      <c r="AW236" s="191"/>
      <c r="AX236" s="191"/>
      <c r="AY236" s="191"/>
      <c r="AZ236" s="191"/>
      <c r="BA236" s="191"/>
      <c r="BB236" s="191"/>
      <c r="BC236" s="191"/>
      <c r="BD236" s="191"/>
      <c r="BE236" s="191"/>
      <c r="BF236" s="191"/>
      <c r="BG236" s="191"/>
      <c r="BH236" s="191"/>
      <c r="BI236" s="191"/>
      <c r="BJ236" s="191"/>
      <c r="BK236" s="191"/>
      <c r="BL236" s="191"/>
      <c r="BM236" s="191"/>
      <c r="BN236" s="191"/>
      <c r="BO236" s="191"/>
      <c r="BP236" s="191"/>
      <c r="BQ236" s="191"/>
      <c r="BR236" s="191"/>
      <c r="BS236" s="191"/>
      <c r="BT236" s="191"/>
      <c r="BU236" s="191"/>
      <c r="BV236" s="191"/>
      <c r="BW236" s="191"/>
      <c r="BX236" s="191"/>
      <c r="BY236" s="191"/>
      <c r="BZ236" s="191"/>
      <c r="CA236" s="191"/>
      <c r="CB236" s="191"/>
      <c r="CC236" s="191"/>
      <c r="CD236" s="191"/>
      <c r="CE236" s="191"/>
      <c r="CF236" s="191"/>
      <c r="CG236" s="193"/>
    </row>
    <row r="237" spans="4:85" x14ac:dyDescent="0.2"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  <c r="Z237" s="191"/>
      <c r="AA237" s="191"/>
      <c r="AB237" s="191"/>
      <c r="AC237" s="191"/>
      <c r="AD237" s="191"/>
      <c r="AE237" s="191"/>
      <c r="AF237" s="191"/>
      <c r="AG237" s="191"/>
      <c r="AH237" s="191"/>
      <c r="AI237" s="191"/>
      <c r="AJ237" s="191"/>
      <c r="AK237" s="191"/>
      <c r="AL237" s="191"/>
      <c r="AM237" s="191"/>
      <c r="AN237" s="191"/>
      <c r="AO237" s="191"/>
      <c r="AP237" s="191"/>
      <c r="AQ237" s="191"/>
      <c r="AR237" s="191"/>
      <c r="AS237" s="191"/>
      <c r="AT237" s="191"/>
      <c r="AU237" s="191"/>
      <c r="AV237" s="191"/>
      <c r="AW237" s="191"/>
      <c r="AX237" s="191"/>
      <c r="AY237" s="191"/>
      <c r="AZ237" s="191"/>
      <c r="BA237" s="191"/>
      <c r="BB237" s="191"/>
      <c r="BC237" s="191"/>
      <c r="BD237" s="191"/>
      <c r="BE237" s="191"/>
      <c r="BF237" s="191"/>
      <c r="BG237" s="191"/>
      <c r="BH237" s="191"/>
      <c r="BI237" s="191"/>
      <c r="BJ237" s="191"/>
      <c r="BK237" s="191"/>
      <c r="BL237" s="191"/>
      <c r="BM237" s="191"/>
      <c r="BN237" s="191"/>
      <c r="BO237" s="191"/>
      <c r="BP237" s="191"/>
      <c r="BQ237" s="191"/>
      <c r="BR237" s="191"/>
      <c r="BS237" s="191"/>
      <c r="BT237" s="191"/>
      <c r="BU237" s="191"/>
      <c r="BV237" s="191"/>
      <c r="BW237" s="191"/>
      <c r="BX237" s="191"/>
      <c r="BY237" s="191"/>
      <c r="BZ237" s="191"/>
      <c r="CA237" s="191"/>
      <c r="CB237" s="191"/>
      <c r="CC237" s="191"/>
      <c r="CD237" s="191"/>
      <c r="CE237" s="191"/>
      <c r="CF237" s="191"/>
      <c r="CG237" s="193"/>
    </row>
    <row r="238" spans="4:85" x14ac:dyDescent="0.2"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  <c r="Z238" s="191"/>
      <c r="AA238" s="191"/>
      <c r="AB238" s="191"/>
      <c r="AC238" s="191"/>
      <c r="AD238" s="191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91"/>
      <c r="AW238" s="191"/>
      <c r="AX238" s="191"/>
      <c r="AY238" s="191"/>
      <c r="AZ238" s="191"/>
      <c r="BA238" s="191"/>
      <c r="BB238" s="191"/>
      <c r="BC238" s="191"/>
      <c r="BD238" s="191"/>
      <c r="BE238" s="191"/>
      <c r="BF238" s="191"/>
      <c r="BG238" s="191"/>
      <c r="BH238" s="191"/>
      <c r="BI238" s="191"/>
      <c r="BJ238" s="191"/>
      <c r="BK238" s="191"/>
      <c r="BL238" s="191"/>
      <c r="BM238" s="191"/>
      <c r="BN238" s="191"/>
      <c r="BO238" s="191"/>
      <c r="BP238" s="191"/>
      <c r="BQ238" s="191"/>
      <c r="BR238" s="191"/>
      <c r="BS238" s="191"/>
      <c r="BT238" s="191"/>
      <c r="BU238" s="191"/>
      <c r="BV238" s="191"/>
      <c r="BW238" s="191"/>
      <c r="BX238" s="191"/>
      <c r="BY238" s="191"/>
      <c r="BZ238" s="191"/>
      <c r="CA238" s="191"/>
      <c r="CB238" s="191"/>
      <c r="CC238" s="191"/>
      <c r="CD238" s="191"/>
      <c r="CE238" s="191"/>
      <c r="CF238" s="191"/>
      <c r="CG238" s="193"/>
    </row>
    <row r="239" spans="4:85" x14ac:dyDescent="0.2"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  <c r="V239" s="191"/>
      <c r="W239" s="191"/>
      <c r="X239" s="191"/>
      <c r="Y239" s="191"/>
      <c r="Z239" s="191"/>
      <c r="AA239" s="191"/>
      <c r="AB239" s="191"/>
      <c r="AC239" s="191"/>
      <c r="AD239" s="191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91"/>
      <c r="AW239" s="191"/>
      <c r="AX239" s="191"/>
      <c r="AY239" s="191"/>
      <c r="AZ239" s="191"/>
      <c r="BA239" s="191"/>
      <c r="BB239" s="191"/>
      <c r="BC239" s="191"/>
      <c r="BD239" s="191"/>
      <c r="BE239" s="191"/>
      <c r="BF239" s="191"/>
      <c r="BG239" s="191"/>
      <c r="BH239" s="191"/>
      <c r="BI239" s="191"/>
      <c r="BJ239" s="191"/>
      <c r="BK239" s="191"/>
      <c r="BL239" s="191"/>
      <c r="BM239" s="191"/>
      <c r="BN239" s="191"/>
      <c r="BO239" s="191"/>
      <c r="BP239" s="191"/>
      <c r="BQ239" s="191"/>
      <c r="BR239" s="191"/>
      <c r="BS239" s="191"/>
      <c r="BT239" s="191"/>
      <c r="BU239" s="191"/>
      <c r="BV239" s="191"/>
      <c r="BW239" s="191"/>
      <c r="BX239" s="191"/>
      <c r="BY239" s="191"/>
      <c r="BZ239" s="191"/>
      <c r="CA239" s="191"/>
      <c r="CB239" s="191"/>
      <c r="CC239" s="191"/>
      <c r="CD239" s="191"/>
      <c r="CE239" s="191"/>
      <c r="CF239" s="191"/>
      <c r="CG239" s="193"/>
    </row>
    <row r="240" spans="4:85" x14ac:dyDescent="0.2"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  <c r="V240" s="191"/>
      <c r="W240" s="191"/>
      <c r="X240" s="191"/>
      <c r="Y240" s="191"/>
      <c r="Z240" s="191"/>
      <c r="AA240" s="191"/>
      <c r="AB240" s="191"/>
      <c r="AC240" s="191"/>
      <c r="AD240" s="191"/>
      <c r="AE240" s="191"/>
      <c r="AF240" s="191"/>
      <c r="AG240" s="191"/>
      <c r="AH240" s="191"/>
      <c r="AI240" s="191"/>
      <c r="AJ240" s="191"/>
      <c r="AK240" s="191"/>
      <c r="AL240" s="191"/>
      <c r="AM240" s="191"/>
      <c r="AN240" s="191"/>
      <c r="AO240" s="191"/>
      <c r="AP240" s="191"/>
      <c r="AQ240" s="191"/>
      <c r="AR240" s="191"/>
      <c r="AS240" s="191"/>
      <c r="AT240" s="191"/>
      <c r="AU240" s="191"/>
      <c r="AV240" s="191"/>
      <c r="AW240" s="191"/>
      <c r="AX240" s="191"/>
      <c r="AY240" s="191"/>
      <c r="AZ240" s="191"/>
      <c r="BA240" s="191"/>
      <c r="BB240" s="191"/>
      <c r="BC240" s="191"/>
      <c r="BD240" s="191"/>
      <c r="BE240" s="191"/>
      <c r="BF240" s="191"/>
      <c r="BG240" s="191"/>
      <c r="BH240" s="191"/>
      <c r="BI240" s="191"/>
      <c r="BJ240" s="191"/>
      <c r="BK240" s="191"/>
      <c r="BL240" s="191"/>
      <c r="BM240" s="191"/>
      <c r="BN240" s="191"/>
      <c r="BO240" s="191"/>
      <c r="BP240" s="191"/>
      <c r="BQ240" s="191"/>
      <c r="BR240" s="191"/>
      <c r="BS240" s="191"/>
      <c r="BT240" s="191"/>
      <c r="BU240" s="191"/>
      <c r="BV240" s="191"/>
      <c r="BW240" s="191"/>
      <c r="BX240" s="191"/>
      <c r="BY240" s="191"/>
      <c r="BZ240" s="191"/>
      <c r="CA240" s="191"/>
      <c r="CB240" s="191"/>
      <c r="CC240" s="191"/>
      <c r="CD240" s="191"/>
      <c r="CE240" s="191"/>
      <c r="CF240" s="191"/>
      <c r="CG240" s="193"/>
    </row>
    <row r="241" spans="4:85" x14ac:dyDescent="0.2"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  <c r="V241" s="191"/>
      <c r="W241" s="191"/>
      <c r="X241" s="191"/>
      <c r="Y241" s="191"/>
      <c r="Z241" s="191"/>
      <c r="AA241" s="191"/>
      <c r="AB241" s="191"/>
      <c r="AC241" s="191"/>
      <c r="AD241" s="191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91"/>
      <c r="AW241" s="191"/>
      <c r="AX241" s="191"/>
      <c r="AY241" s="191"/>
      <c r="AZ241" s="191"/>
      <c r="BA241" s="191"/>
      <c r="BB241" s="191"/>
      <c r="BC241" s="191"/>
      <c r="BD241" s="191"/>
      <c r="BE241" s="191"/>
      <c r="BF241" s="191"/>
      <c r="BG241" s="191"/>
      <c r="BH241" s="191"/>
      <c r="BI241" s="191"/>
      <c r="BJ241" s="191"/>
      <c r="BK241" s="191"/>
      <c r="BL241" s="191"/>
      <c r="BM241" s="191"/>
      <c r="BN241" s="191"/>
      <c r="BO241" s="191"/>
      <c r="BP241" s="191"/>
      <c r="BQ241" s="191"/>
      <c r="BR241" s="191"/>
      <c r="BS241" s="191"/>
      <c r="BT241" s="191"/>
      <c r="BU241" s="191"/>
      <c r="BV241" s="191"/>
      <c r="BW241" s="191"/>
      <c r="BX241" s="191"/>
      <c r="BY241" s="191"/>
      <c r="BZ241" s="191"/>
      <c r="CA241" s="191"/>
      <c r="CB241" s="191"/>
      <c r="CC241" s="191"/>
      <c r="CD241" s="191"/>
      <c r="CE241" s="191"/>
      <c r="CF241" s="191"/>
      <c r="CG241" s="193"/>
    </row>
    <row r="242" spans="4:85" x14ac:dyDescent="0.2"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  <c r="V242" s="191"/>
      <c r="W242" s="191"/>
      <c r="X242" s="191"/>
      <c r="Y242" s="191"/>
      <c r="Z242" s="191"/>
      <c r="AA242" s="191"/>
      <c r="AB242" s="191"/>
      <c r="AC242" s="191"/>
      <c r="AD242" s="191"/>
      <c r="AE242" s="191"/>
      <c r="AF242" s="191"/>
      <c r="AG242" s="191"/>
      <c r="AH242" s="191"/>
      <c r="AI242" s="191"/>
      <c r="AJ242" s="191"/>
      <c r="AK242" s="191"/>
      <c r="AL242" s="191"/>
      <c r="AM242" s="191"/>
      <c r="AN242" s="191"/>
      <c r="AO242" s="191"/>
      <c r="AP242" s="191"/>
      <c r="AQ242" s="191"/>
      <c r="AR242" s="191"/>
      <c r="AS242" s="191"/>
      <c r="AT242" s="191"/>
      <c r="AU242" s="191"/>
      <c r="AV242" s="191"/>
      <c r="AW242" s="191"/>
      <c r="AX242" s="191"/>
      <c r="AY242" s="191"/>
      <c r="AZ242" s="191"/>
      <c r="BA242" s="191"/>
      <c r="BB242" s="191"/>
      <c r="BC242" s="191"/>
      <c r="BD242" s="191"/>
      <c r="BE242" s="191"/>
      <c r="BF242" s="191"/>
      <c r="BG242" s="191"/>
      <c r="BH242" s="191"/>
      <c r="BI242" s="191"/>
      <c r="BJ242" s="191"/>
      <c r="BK242" s="191"/>
      <c r="BL242" s="191"/>
      <c r="BM242" s="191"/>
      <c r="BN242" s="191"/>
      <c r="BO242" s="191"/>
      <c r="BP242" s="191"/>
      <c r="BQ242" s="191"/>
      <c r="BR242" s="191"/>
      <c r="BS242" s="191"/>
      <c r="BT242" s="191"/>
      <c r="BU242" s="191"/>
      <c r="BV242" s="191"/>
      <c r="BW242" s="191"/>
      <c r="BX242" s="191"/>
      <c r="BY242" s="191"/>
      <c r="BZ242" s="191"/>
      <c r="CA242" s="191"/>
      <c r="CB242" s="191"/>
      <c r="CC242" s="191"/>
      <c r="CD242" s="191"/>
      <c r="CE242" s="191"/>
      <c r="CF242" s="191"/>
      <c r="CG242" s="193"/>
    </row>
    <row r="243" spans="4:85" x14ac:dyDescent="0.2"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  <c r="V243" s="191"/>
      <c r="W243" s="191"/>
      <c r="X243" s="191"/>
      <c r="Y243" s="191"/>
      <c r="Z243" s="191"/>
      <c r="AA243" s="191"/>
      <c r="AB243" s="191"/>
      <c r="AC243" s="191"/>
      <c r="AD243" s="191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191"/>
      <c r="AQ243" s="191"/>
      <c r="AR243" s="191"/>
      <c r="AS243" s="191"/>
      <c r="AT243" s="191"/>
      <c r="AU243" s="191"/>
      <c r="AV243" s="191"/>
      <c r="AW243" s="191"/>
      <c r="AX243" s="191"/>
      <c r="AY243" s="191"/>
      <c r="AZ243" s="191"/>
      <c r="BA243" s="191"/>
      <c r="BB243" s="191"/>
      <c r="BC243" s="191"/>
      <c r="BD243" s="191"/>
      <c r="BE243" s="191"/>
      <c r="BF243" s="191"/>
      <c r="BG243" s="191"/>
      <c r="BH243" s="191"/>
      <c r="BI243" s="191"/>
      <c r="BJ243" s="191"/>
      <c r="BK243" s="191"/>
      <c r="BL243" s="191"/>
      <c r="BM243" s="191"/>
      <c r="BN243" s="191"/>
      <c r="BO243" s="191"/>
      <c r="BP243" s="191"/>
      <c r="BQ243" s="191"/>
      <c r="BR243" s="191"/>
      <c r="BS243" s="191"/>
      <c r="BT243" s="191"/>
      <c r="BU243" s="191"/>
      <c r="BV243" s="191"/>
      <c r="BW243" s="191"/>
      <c r="BX243" s="191"/>
      <c r="BY243" s="191"/>
      <c r="BZ243" s="191"/>
      <c r="CA243" s="191"/>
      <c r="CB243" s="191"/>
      <c r="CC243" s="191"/>
      <c r="CD243" s="191"/>
      <c r="CE243" s="191"/>
      <c r="CF243" s="191"/>
      <c r="CG243" s="193"/>
    </row>
    <row r="244" spans="4:85" x14ac:dyDescent="0.2"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  <c r="V244" s="191"/>
      <c r="W244" s="191"/>
      <c r="X244" s="191"/>
      <c r="Y244" s="191"/>
      <c r="Z244" s="191"/>
      <c r="AA244" s="191"/>
      <c r="AB244" s="191"/>
      <c r="AC244" s="191"/>
      <c r="AD244" s="191"/>
      <c r="AE244" s="191"/>
      <c r="AF244" s="191"/>
      <c r="AG244" s="191"/>
      <c r="AH244" s="191"/>
      <c r="AI244" s="191"/>
      <c r="AJ244" s="191"/>
      <c r="AK244" s="191"/>
      <c r="AL244" s="191"/>
      <c r="AM244" s="191"/>
      <c r="AN244" s="191"/>
      <c r="AO244" s="191"/>
      <c r="AP244" s="191"/>
      <c r="AQ244" s="191"/>
      <c r="AR244" s="191"/>
      <c r="AS244" s="191"/>
      <c r="AT244" s="191"/>
      <c r="AU244" s="191"/>
      <c r="AV244" s="191"/>
      <c r="AW244" s="191"/>
      <c r="AX244" s="191"/>
      <c r="AY244" s="191"/>
      <c r="AZ244" s="191"/>
      <c r="BA244" s="191"/>
      <c r="BB244" s="191"/>
      <c r="BC244" s="191"/>
      <c r="BD244" s="191"/>
      <c r="BE244" s="191"/>
      <c r="BF244" s="191"/>
      <c r="BG244" s="191"/>
      <c r="BH244" s="191"/>
      <c r="BI244" s="191"/>
      <c r="BJ244" s="191"/>
      <c r="BK244" s="191"/>
      <c r="BL244" s="191"/>
      <c r="BM244" s="191"/>
      <c r="BN244" s="191"/>
      <c r="BO244" s="191"/>
      <c r="BP244" s="191"/>
      <c r="BQ244" s="191"/>
      <c r="BR244" s="191"/>
      <c r="BS244" s="191"/>
      <c r="BT244" s="191"/>
      <c r="BU244" s="191"/>
      <c r="BV244" s="191"/>
      <c r="BW244" s="191"/>
      <c r="BX244" s="191"/>
      <c r="BY244" s="191"/>
      <c r="BZ244" s="191"/>
      <c r="CA244" s="191"/>
      <c r="CB244" s="191"/>
      <c r="CC244" s="191"/>
      <c r="CD244" s="191"/>
      <c r="CE244" s="191"/>
      <c r="CF244" s="191"/>
      <c r="CG244" s="193"/>
    </row>
    <row r="245" spans="4:85" x14ac:dyDescent="0.2"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  <c r="V245" s="191"/>
      <c r="W245" s="191"/>
      <c r="X245" s="191"/>
      <c r="Y245" s="191"/>
      <c r="Z245" s="191"/>
      <c r="AA245" s="191"/>
      <c r="AB245" s="191"/>
      <c r="AC245" s="191"/>
      <c r="AD245" s="191"/>
      <c r="AE245" s="191"/>
      <c r="AF245" s="191"/>
      <c r="AG245" s="191"/>
      <c r="AH245" s="191"/>
      <c r="AI245" s="191"/>
      <c r="AJ245" s="191"/>
      <c r="AK245" s="191"/>
      <c r="AL245" s="191"/>
      <c r="AM245" s="191"/>
      <c r="AN245" s="191"/>
      <c r="AO245" s="191"/>
      <c r="AP245" s="191"/>
      <c r="AQ245" s="191"/>
      <c r="AR245" s="191"/>
      <c r="AS245" s="191"/>
      <c r="AT245" s="191"/>
      <c r="AU245" s="191"/>
      <c r="AV245" s="191"/>
      <c r="AW245" s="191"/>
      <c r="AX245" s="191"/>
      <c r="AY245" s="191"/>
      <c r="AZ245" s="191"/>
      <c r="BA245" s="191"/>
      <c r="BB245" s="191"/>
      <c r="BC245" s="191"/>
      <c r="BD245" s="191"/>
      <c r="BE245" s="191"/>
      <c r="BF245" s="191"/>
      <c r="BG245" s="191"/>
      <c r="BH245" s="191"/>
      <c r="BI245" s="191"/>
      <c r="BJ245" s="191"/>
      <c r="BK245" s="191"/>
      <c r="BL245" s="191"/>
      <c r="BM245" s="191"/>
      <c r="BN245" s="191"/>
      <c r="BO245" s="191"/>
      <c r="BP245" s="191"/>
      <c r="BQ245" s="191"/>
      <c r="BR245" s="191"/>
      <c r="BS245" s="191"/>
      <c r="BT245" s="191"/>
      <c r="BU245" s="191"/>
      <c r="BV245" s="191"/>
      <c r="BW245" s="191"/>
      <c r="BX245" s="191"/>
      <c r="BY245" s="191"/>
      <c r="BZ245" s="191"/>
      <c r="CA245" s="191"/>
      <c r="CB245" s="191"/>
      <c r="CC245" s="191"/>
      <c r="CD245" s="191"/>
      <c r="CE245" s="191"/>
      <c r="CF245" s="191"/>
      <c r="CG245" s="193"/>
    </row>
    <row r="246" spans="4:85" x14ac:dyDescent="0.2"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  <c r="V246" s="191"/>
      <c r="W246" s="191"/>
      <c r="X246" s="191"/>
      <c r="Y246" s="191"/>
      <c r="Z246" s="191"/>
      <c r="AA246" s="191"/>
      <c r="AB246" s="191"/>
      <c r="AC246" s="191"/>
      <c r="AD246" s="191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91"/>
      <c r="AW246" s="191"/>
      <c r="AX246" s="191"/>
      <c r="AY246" s="191"/>
      <c r="AZ246" s="191"/>
      <c r="BA246" s="191"/>
      <c r="BB246" s="191"/>
      <c r="BC246" s="191"/>
      <c r="BD246" s="191"/>
      <c r="BE246" s="191"/>
      <c r="BF246" s="191"/>
      <c r="BG246" s="191"/>
      <c r="BH246" s="191"/>
      <c r="BI246" s="191"/>
      <c r="BJ246" s="191"/>
      <c r="BK246" s="191"/>
      <c r="BL246" s="191"/>
      <c r="BM246" s="191"/>
      <c r="BN246" s="191"/>
      <c r="BO246" s="191"/>
      <c r="BP246" s="191"/>
      <c r="BQ246" s="191"/>
      <c r="BR246" s="191"/>
      <c r="BS246" s="191"/>
      <c r="BT246" s="191"/>
      <c r="BU246" s="191"/>
      <c r="BV246" s="191"/>
      <c r="BW246" s="191"/>
      <c r="BX246" s="191"/>
      <c r="BY246" s="191"/>
      <c r="BZ246" s="191"/>
      <c r="CA246" s="191"/>
      <c r="CB246" s="191"/>
      <c r="CC246" s="191"/>
      <c r="CD246" s="191"/>
      <c r="CE246" s="191"/>
      <c r="CF246" s="191"/>
      <c r="CG246" s="193"/>
    </row>
    <row r="247" spans="4:85" x14ac:dyDescent="0.2"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  <c r="V247" s="191"/>
      <c r="W247" s="191"/>
      <c r="X247" s="191"/>
      <c r="Y247" s="191"/>
      <c r="Z247" s="191"/>
      <c r="AA247" s="191"/>
      <c r="AB247" s="191"/>
      <c r="AC247" s="191"/>
      <c r="AD247" s="191"/>
      <c r="AE247" s="191"/>
      <c r="AF247" s="191"/>
      <c r="AG247" s="191"/>
      <c r="AH247" s="191"/>
      <c r="AI247" s="191"/>
      <c r="AJ247" s="191"/>
      <c r="AK247" s="191"/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91"/>
      <c r="AW247" s="191"/>
      <c r="AX247" s="191"/>
      <c r="AY247" s="191"/>
      <c r="AZ247" s="191"/>
      <c r="BA247" s="191"/>
      <c r="BB247" s="191"/>
      <c r="BC247" s="191"/>
      <c r="BD247" s="191"/>
      <c r="BE247" s="191"/>
      <c r="BF247" s="191"/>
      <c r="BG247" s="191"/>
      <c r="BH247" s="191"/>
      <c r="BI247" s="191"/>
      <c r="BJ247" s="191"/>
      <c r="BK247" s="191"/>
      <c r="BL247" s="191"/>
      <c r="BM247" s="191"/>
      <c r="BN247" s="191"/>
      <c r="BO247" s="191"/>
      <c r="BP247" s="191"/>
      <c r="BQ247" s="191"/>
      <c r="BR247" s="191"/>
      <c r="BS247" s="191"/>
      <c r="BT247" s="191"/>
      <c r="BU247" s="191"/>
      <c r="BV247" s="191"/>
      <c r="BW247" s="191"/>
      <c r="BX247" s="191"/>
      <c r="BY247" s="191"/>
      <c r="BZ247" s="191"/>
      <c r="CA247" s="191"/>
      <c r="CB247" s="191"/>
      <c r="CC247" s="191"/>
      <c r="CD247" s="191"/>
      <c r="CE247" s="191"/>
      <c r="CF247" s="191"/>
      <c r="CG247" s="193"/>
    </row>
    <row r="248" spans="4:85" x14ac:dyDescent="0.2"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  <c r="V248" s="191"/>
      <c r="W248" s="191"/>
      <c r="X248" s="191"/>
      <c r="Y248" s="191"/>
      <c r="Z248" s="191"/>
      <c r="AA248" s="191"/>
      <c r="AB248" s="191"/>
      <c r="AC248" s="191"/>
      <c r="AD248" s="191"/>
      <c r="AE248" s="191"/>
      <c r="AF248" s="191"/>
      <c r="AG248" s="191"/>
      <c r="AH248" s="191"/>
      <c r="AI248" s="191"/>
      <c r="AJ248" s="191"/>
      <c r="AK248" s="191"/>
      <c r="AL248" s="191"/>
      <c r="AM248" s="191"/>
      <c r="AN248" s="191"/>
      <c r="AO248" s="191"/>
      <c r="AP248" s="191"/>
      <c r="AQ248" s="191"/>
      <c r="AR248" s="191"/>
      <c r="AS248" s="191"/>
      <c r="AT248" s="191"/>
      <c r="AU248" s="191"/>
      <c r="AV248" s="191"/>
      <c r="AW248" s="191"/>
      <c r="AX248" s="191"/>
      <c r="AY248" s="191"/>
      <c r="AZ248" s="191"/>
      <c r="BA248" s="191"/>
      <c r="BB248" s="191"/>
      <c r="BC248" s="191"/>
      <c r="BD248" s="191"/>
      <c r="BE248" s="191"/>
      <c r="BF248" s="191"/>
      <c r="BG248" s="191"/>
      <c r="BH248" s="191"/>
      <c r="BI248" s="191"/>
      <c r="BJ248" s="191"/>
      <c r="BK248" s="191"/>
      <c r="BL248" s="191"/>
      <c r="BM248" s="191"/>
      <c r="BN248" s="191"/>
      <c r="BO248" s="191"/>
      <c r="BP248" s="191"/>
      <c r="BQ248" s="191"/>
      <c r="BR248" s="191"/>
      <c r="BS248" s="191"/>
      <c r="BT248" s="191"/>
      <c r="BU248" s="191"/>
      <c r="BV248" s="191"/>
      <c r="BW248" s="191"/>
      <c r="BX248" s="191"/>
      <c r="BY248" s="191"/>
      <c r="BZ248" s="191"/>
      <c r="CA248" s="191"/>
      <c r="CB248" s="191"/>
      <c r="CC248" s="191"/>
      <c r="CD248" s="191"/>
      <c r="CE248" s="191"/>
      <c r="CF248" s="191"/>
      <c r="CG248" s="193"/>
    </row>
    <row r="249" spans="4:85" x14ac:dyDescent="0.2"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  <c r="V249" s="191"/>
      <c r="W249" s="191"/>
      <c r="X249" s="191"/>
      <c r="Y249" s="191"/>
      <c r="Z249" s="191"/>
      <c r="AA249" s="191"/>
      <c r="AB249" s="191"/>
      <c r="AC249" s="191"/>
      <c r="AD249" s="191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91"/>
      <c r="AX249" s="191"/>
      <c r="AY249" s="191"/>
      <c r="AZ249" s="191"/>
      <c r="BA249" s="191"/>
      <c r="BB249" s="191"/>
      <c r="BC249" s="191"/>
      <c r="BD249" s="191"/>
      <c r="BE249" s="191"/>
      <c r="BF249" s="191"/>
      <c r="BG249" s="191"/>
      <c r="BH249" s="191"/>
      <c r="BI249" s="191"/>
      <c r="BJ249" s="191"/>
      <c r="BK249" s="191"/>
      <c r="BL249" s="191"/>
      <c r="BM249" s="191"/>
      <c r="BN249" s="191"/>
      <c r="BO249" s="191"/>
      <c r="BP249" s="191"/>
      <c r="BQ249" s="191"/>
      <c r="BR249" s="191"/>
      <c r="BS249" s="191"/>
      <c r="BT249" s="191"/>
      <c r="BU249" s="191"/>
      <c r="BV249" s="191"/>
      <c r="BW249" s="191"/>
      <c r="BX249" s="191"/>
      <c r="BY249" s="191"/>
      <c r="BZ249" s="191"/>
      <c r="CA249" s="191"/>
      <c r="CB249" s="191"/>
      <c r="CC249" s="191"/>
      <c r="CD249" s="191"/>
      <c r="CE249" s="191"/>
      <c r="CF249" s="191"/>
      <c r="CG249" s="193"/>
    </row>
    <row r="250" spans="4:85" x14ac:dyDescent="0.2"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  <c r="V250" s="191"/>
      <c r="W250" s="191"/>
      <c r="X250" s="191"/>
      <c r="Y250" s="191"/>
      <c r="Z250" s="191"/>
      <c r="AA250" s="191"/>
      <c r="AB250" s="191"/>
      <c r="AC250" s="191"/>
      <c r="AD250" s="191"/>
      <c r="AE250" s="191"/>
      <c r="AF250" s="191"/>
      <c r="AG250" s="191"/>
      <c r="AH250" s="191"/>
      <c r="AI250" s="191"/>
      <c r="AJ250" s="191"/>
      <c r="AK250" s="191"/>
      <c r="AL250" s="191"/>
      <c r="AM250" s="191"/>
      <c r="AN250" s="191"/>
      <c r="AO250" s="191"/>
      <c r="AP250" s="191"/>
      <c r="AQ250" s="191"/>
      <c r="AR250" s="191"/>
      <c r="AS250" s="191"/>
      <c r="AT250" s="191"/>
      <c r="AU250" s="191"/>
      <c r="AV250" s="191"/>
      <c r="AW250" s="191"/>
      <c r="AX250" s="191"/>
      <c r="AY250" s="191"/>
      <c r="AZ250" s="191"/>
      <c r="BA250" s="191"/>
      <c r="BB250" s="191"/>
      <c r="BC250" s="191"/>
      <c r="BD250" s="191"/>
      <c r="BE250" s="191"/>
      <c r="BF250" s="191"/>
      <c r="BG250" s="191"/>
      <c r="BH250" s="191"/>
      <c r="BI250" s="191"/>
      <c r="BJ250" s="191"/>
      <c r="BK250" s="191"/>
      <c r="BL250" s="191"/>
      <c r="BM250" s="191"/>
      <c r="BN250" s="191"/>
      <c r="BO250" s="191"/>
      <c r="BP250" s="191"/>
      <c r="BQ250" s="191"/>
      <c r="BR250" s="191"/>
      <c r="BS250" s="191"/>
      <c r="BT250" s="191"/>
      <c r="BU250" s="191"/>
      <c r="BV250" s="191"/>
      <c r="BW250" s="191"/>
      <c r="BX250" s="191"/>
      <c r="BY250" s="191"/>
      <c r="BZ250" s="191"/>
      <c r="CA250" s="191"/>
      <c r="CB250" s="191"/>
      <c r="CC250" s="191"/>
      <c r="CD250" s="191"/>
      <c r="CE250" s="191"/>
      <c r="CF250" s="191"/>
      <c r="CG250" s="193"/>
    </row>
    <row r="251" spans="4:85" x14ac:dyDescent="0.2"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  <c r="V251" s="191"/>
      <c r="W251" s="191"/>
      <c r="X251" s="191"/>
      <c r="Y251" s="191"/>
      <c r="Z251" s="191"/>
      <c r="AA251" s="191"/>
      <c r="AB251" s="191"/>
      <c r="AC251" s="191"/>
      <c r="AD251" s="191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91"/>
      <c r="AW251" s="191"/>
      <c r="AX251" s="191"/>
      <c r="AY251" s="191"/>
      <c r="AZ251" s="191"/>
      <c r="BA251" s="191"/>
      <c r="BB251" s="191"/>
      <c r="BC251" s="191"/>
      <c r="BD251" s="191"/>
      <c r="BE251" s="191"/>
      <c r="BF251" s="191"/>
      <c r="BG251" s="191"/>
      <c r="BH251" s="191"/>
      <c r="BI251" s="191"/>
      <c r="BJ251" s="191"/>
      <c r="BK251" s="191"/>
      <c r="BL251" s="191"/>
      <c r="BM251" s="191"/>
      <c r="BN251" s="191"/>
      <c r="BO251" s="191"/>
      <c r="BP251" s="191"/>
      <c r="BQ251" s="191"/>
      <c r="BR251" s="191"/>
      <c r="BS251" s="191"/>
      <c r="BT251" s="191"/>
      <c r="BU251" s="191"/>
      <c r="BV251" s="191"/>
      <c r="BW251" s="191"/>
      <c r="BX251" s="191"/>
      <c r="BY251" s="191"/>
      <c r="BZ251" s="191"/>
      <c r="CA251" s="191"/>
      <c r="CB251" s="191"/>
      <c r="CC251" s="191"/>
      <c r="CD251" s="191"/>
      <c r="CE251" s="191"/>
      <c r="CF251" s="191"/>
      <c r="CG251" s="193"/>
    </row>
    <row r="252" spans="4:85" x14ac:dyDescent="0.2"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  <c r="V252" s="191"/>
      <c r="W252" s="191"/>
      <c r="X252" s="191"/>
      <c r="Y252" s="191"/>
      <c r="Z252" s="191"/>
      <c r="AA252" s="191"/>
      <c r="AB252" s="191"/>
      <c r="AC252" s="191"/>
      <c r="AD252" s="191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91"/>
      <c r="AQ252" s="191"/>
      <c r="AR252" s="191"/>
      <c r="AS252" s="191"/>
      <c r="AT252" s="191"/>
      <c r="AU252" s="191"/>
      <c r="AV252" s="191"/>
      <c r="AW252" s="191"/>
      <c r="AX252" s="191"/>
      <c r="AY252" s="191"/>
      <c r="AZ252" s="191"/>
      <c r="BA252" s="191"/>
      <c r="BB252" s="191"/>
      <c r="BC252" s="191"/>
      <c r="BD252" s="191"/>
      <c r="BE252" s="191"/>
      <c r="BF252" s="191"/>
      <c r="BG252" s="191"/>
      <c r="BH252" s="191"/>
      <c r="BI252" s="191"/>
      <c r="BJ252" s="191"/>
      <c r="BK252" s="191"/>
      <c r="BL252" s="191"/>
      <c r="BM252" s="191"/>
      <c r="BN252" s="191"/>
      <c r="BO252" s="191"/>
      <c r="BP252" s="191"/>
      <c r="BQ252" s="191"/>
      <c r="BR252" s="191"/>
      <c r="BS252" s="191"/>
      <c r="BT252" s="191"/>
      <c r="BU252" s="191"/>
      <c r="BV252" s="191"/>
      <c r="BW252" s="191"/>
      <c r="BX252" s="191"/>
      <c r="BY252" s="191"/>
      <c r="BZ252" s="191"/>
      <c r="CA252" s="191"/>
      <c r="CB252" s="191"/>
      <c r="CC252" s="191"/>
      <c r="CD252" s="191"/>
      <c r="CE252" s="191"/>
      <c r="CF252" s="191"/>
      <c r="CG252" s="193"/>
    </row>
    <row r="253" spans="4:85" x14ac:dyDescent="0.2"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  <c r="V253" s="191"/>
      <c r="W253" s="191"/>
      <c r="X253" s="191"/>
      <c r="Y253" s="191"/>
      <c r="Z253" s="191"/>
      <c r="AA253" s="191"/>
      <c r="AB253" s="191"/>
      <c r="AC253" s="191"/>
      <c r="AD253" s="191"/>
      <c r="AE253" s="191"/>
      <c r="AF253" s="191"/>
      <c r="AG253" s="191"/>
      <c r="AH253" s="191"/>
      <c r="AI253" s="191"/>
      <c r="AJ253" s="191"/>
      <c r="AK253" s="191"/>
      <c r="AL253" s="191"/>
      <c r="AM253" s="191"/>
      <c r="AN253" s="191"/>
      <c r="AO253" s="191"/>
      <c r="AP253" s="191"/>
      <c r="AQ253" s="191"/>
      <c r="AR253" s="191"/>
      <c r="AS253" s="191"/>
      <c r="AT253" s="191"/>
      <c r="AU253" s="191"/>
      <c r="AV253" s="191"/>
      <c r="AW253" s="191"/>
      <c r="AX253" s="191"/>
      <c r="AY253" s="191"/>
      <c r="AZ253" s="191"/>
      <c r="BA253" s="191"/>
      <c r="BB253" s="191"/>
      <c r="BC253" s="191"/>
      <c r="BD253" s="191"/>
      <c r="BE253" s="191"/>
      <c r="BF253" s="191"/>
      <c r="BG253" s="191"/>
      <c r="BH253" s="191"/>
      <c r="BI253" s="191"/>
      <c r="BJ253" s="191"/>
      <c r="BK253" s="191"/>
      <c r="BL253" s="191"/>
      <c r="BM253" s="191"/>
      <c r="BN253" s="191"/>
      <c r="BO253" s="191"/>
      <c r="BP253" s="191"/>
      <c r="BQ253" s="191"/>
      <c r="BR253" s="191"/>
      <c r="BS253" s="191"/>
      <c r="BT253" s="191"/>
      <c r="BU253" s="191"/>
      <c r="BV253" s="191"/>
      <c r="BW253" s="191"/>
      <c r="BX253" s="191"/>
      <c r="BY253" s="191"/>
      <c r="BZ253" s="191"/>
      <c r="CA253" s="191"/>
      <c r="CB253" s="191"/>
      <c r="CC253" s="191"/>
      <c r="CD253" s="191"/>
      <c r="CE253" s="191"/>
      <c r="CF253" s="191"/>
      <c r="CG253" s="193"/>
    </row>
    <row r="254" spans="4:85" x14ac:dyDescent="0.2"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  <c r="V254" s="191"/>
      <c r="W254" s="191"/>
      <c r="X254" s="191"/>
      <c r="Y254" s="191"/>
      <c r="Z254" s="191"/>
      <c r="AA254" s="191"/>
      <c r="AB254" s="191"/>
      <c r="AC254" s="191"/>
      <c r="AD254" s="191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191"/>
      <c r="AQ254" s="191"/>
      <c r="AR254" s="191"/>
      <c r="AS254" s="191"/>
      <c r="AT254" s="191"/>
      <c r="AU254" s="191"/>
      <c r="AV254" s="191"/>
      <c r="AW254" s="191"/>
      <c r="AX254" s="191"/>
      <c r="AY254" s="191"/>
      <c r="AZ254" s="191"/>
      <c r="BA254" s="191"/>
      <c r="BB254" s="191"/>
      <c r="BC254" s="191"/>
      <c r="BD254" s="191"/>
      <c r="BE254" s="191"/>
      <c r="BF254" s="191"/>
      <c r="BG254" s="191"/>
      <c r="BH254" s="191"/>
      <c r="BI254" s="191"/>
      <c r="BJ254" s="191"/>
      <c r="BK254" s="191"/>
      <c r="BL254" s="191"/>
      <c r="BM254" s="191"/>
      <c r="BN254" s="191"/>
      <c r="BO254" s="191"/>
      <c r="BP254" s="191"/>
      <c r="BQ254" s="191"/>
      <c r="BR254" s="191"/>
      <c r="BS254" s="191"/>
      <c r="BT254" s="191"/>
      <c r="BU254" s="191"/>
      <c r="BV254" s="191"/>
      <c r="BW254" s="191"/>
      <c r="BX254" s="191"/>
      <c r="BY254" s="191"/>
      <c r="BZ254" s="191"/>
      <c r="CA254" s="191"/>
      <c r="CB254" s="191"/>
      <c r="CC254" s="191"/>
      <c r="CD254" s="191"/>
      <c r="CE254" s="191"/>
      <c r="CF254" s="191"/>
      <c r="CG254" s="193"/>
    </row>
    <row r="255" spans="4:85" x14ac:dyDescent="0.2"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  <c r="Z255" s="191"/>
      <c r="AA255" s="191"/>
      <c r="AB255" s="191"/>
      <c r="AC255" s="191"/>
      <c r="AD255" s="191"/>
      <c r="AE255" s="191"/>
      <c r="AF255" s="191"/>
      <c r="AG255" s="191"/>
      <c r="AH255" s="191"/>
      <c r="AI255" s="191"/>
      <c r="AJ255" s="191"/>
      <c r="AK255" s="191"/>
      <c r="AL255" s="191"/>
      <c r="AM255" s="191"/>
      <c r="AN255" s="191"/>
      <c r="AO255" s="191"/>
      <c r="AP255" s="191"/>
      <c r="AQ255" s="191"/>
      <c r="AR255" s="191"/>
      <c r="AS255" s="191"/>
      <c r="AT255" s="191"/>
      <c r="AU255" s="191"/>
      <c r="AV255" s="191"/>
      <c r="AW255" s="191"/>
      <c r="AX255" s="191"/>
      <c r="AY255" s="191"/>
      <c r="AZ255" s="191"/>
      <c r="BA255" s="191"/>
      <c r="BB255" s="191"/>
      <c r="BC255" s="191"/>
      <c r="BD255" s="191"/>
      <c r="BE255" s="191"/>
      <c r="BF255" s="191"/>
      <c r="BG255" s="191"/>
      <c r="BH255" s="191"/>
      <c r="BI255" s="191"/>
      <c r="BJ255" s="191"/>
      <c r="BK255" s="191"/>
      <c r="BL255" s="191"/>
      <c r="BM255" s="191"/>
      <c r="BN255" s="191"/>
      <c r="BO255" s="191"/>
      <c r="BP255" s="191"/>
      <c r="BQ255" s="191"/>
      <c r="BR255" s="191"/>
      <c r="BS255" s="191"/>
      <c r="BT255" s="191"/>
      <c r="BU255" s="191"/>
      <c r="BV255" s="191"/>
      <c r="BW255" s="191"/>
      <c r="BX255" s="191"/>
      <c r="BY255" s="191"/>
      <c r="BZ255" s="191"/>
      <c r="CA255" s="191"/>
      <c r="CB255" s="191"/>
      <c r="CC255" s="191"/>
      <c r="CD255" s="191"/>
      <c r="CE255" s="191"/>
      <c r="CF255" s="191"/>
      <c r="CG255" s="193"/>
    </row>
    <row r="256" spans="4:85" x14ac:dyDescent="0.2"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  <c r="V256" s="191"/>
      <c r="W256" s="191"/>
      <c r="X256" s="191"/>
      <c r="Y256" s="191"/>
      <c r="Z256" s="191"/>
      <c r="AA256" s="191"/>
      <c r="AB256" s="191"/>
      <c r="AC256" s="191"/>
      <c r="AD256" s="191"/>
      <c r="AE256" s="191"/>
      <c r="AF256" s="191"/>
      <c r="AG256" s="191"/>
      <c r="AH256" s="191"/>
      <c r="AI256" s="191"/>
      <c r="AJ256" s="191"/>
      <c r="AK256" s="191"/>
      <c r="AL256" s="191"/>
      <c r="AM256" s="191"/>
      <c r="AN256" s="191"/>
      <c r="AO256" s="191"/>
      <c r="AP256" s="191"/>
      <c r="AQ256" s="191"/>
      <c r="AR256" s="191"/>
      <c r="AS256" s="191"/>
      <c r="AT256" s="191"/>
      <c r="AU256" s="191"/>
      <c r="AV256" s="191"/>
      <c r="AW256" s="191"/>
      <c r="AX256" s="191"/>
      <c r="AY256" s="191"/>
      <c r="AZ256" s="191"/>
      <c r="BA256" s="191"/>
      <c r="BB256" s="191"/>
      <c r="BC256" s="191"/>
      <c r="BD256" s="191"/>
      <c r="BE256" s="191"/>
      <c r="BF256" s="191"/>
      <c r="BG256" s="191"/>
      <c r="BH256" s="191"/>
      <c r="BI256" s="191"/>
      <c r="BJ256" s="191"/>
      <c r="BK256" s="191"/>
      <c r="BL256" s="191"/>
      <c r="BM256" s="191"/>
      <c r="BN256" s="191"/>
      <c r="BO256" s="191"/>
      <c r="BP256" s="191"/>
      <c r="BQ256" s="191"/>
      <c r="BR256" s="191"/>
      <c r="BS256" s="191"/>
      <c r="BT256" s="191"/>
      <c r="BU256" s="191"/>
      <c r="BV256" s="191"/>
      <c r="BW256" s="191"/>
      <c r="BX256" s="191"/>
      <c r="BY256" s="191"/>
      <c r="BZ256" s="191"/>
      <c r="CA256" s="191"/>
      <c r="CB256" s="191"/>
      <c r="CC256" s="191"/>
      <c r="CD256" s="191"/>
      <c r="CE256" s="191"/>
      <c r="CF256" s="191"/>
      <c r="CG256" s="193"/>
    </row>
    <row r="257" spans="4:85" x14ac:dyDescent="0.2"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  <c r="V257" s="191"/>
      <c r="W257" s="191"/>
      <c r="X257" s="191"/>
      <c r="Y257" s="191"/>
      <c r="Z257" s="191"/>
      <c r="AA257" s="191"/>
      <c r="AB257" s="191"/>
      <c r="AC257" s="191"/>
      <c r="AD257" s="191"/>
      <c r="AE257" s="191"/>
      <c r="AF257" s="191"/>
      <c r="AG257" s="191"/>
      <c r="AH257" s="191"/>
      <c r="AI257" s="191"/>
      <c r="AJ257" s="191"/>
      <c r="AK257" s="191"/>
      <c r="AL257" s="191"/>
      <c r="AM257" s="191"/>
      <c r="AN257" s="191"/>
      <c r="AO257" s="191"/>
      <c r="AP257" s="191"/>
      <c r="AQ257" s="191"/>
      <c r="AR257" s="191"/>
      <c r="AS257" s="191"/>
      <c r="AT257" s="191"/>
      <c r="AU257" s="191"/>
      <c r="AV257" s="191"/>
      <c r="AW257" s="191"/>
      <c r="AX257" s="191"/>
      <c r="AY257" s="191"/>
      <c r="AZ257" s="191"/>
      <c r="BA257" s="191"/>
      <c r="BB257" s="191"/>
      <c r="BC257" s="191"/>
      <c r="BD257" s="191"/>
      <c r="BE257" s="191"/>
      <c r="BF257" s="191"/>
      <c r="BG257" s="191"/>
      <c r="BH257" s="191"/>
      <c r="BI257" s="191"/>
      <c r="BJ257" s="191"/>
      <c r="BK257" s="191"/>
      <c r="BL257" s="191"/>
      <c r="BM257" s="191"/>
      <c r="BN257" s="191"/>
      <c r="BO257" s="191"/>
      <c r="BP257" s="191"/>
      <c r="BQ257" s="191"/>
      <c r="BR257" s="191"/>
      <c r="BS257" s="191"/>
      <c r="BT257" s="191"/>
      <c r="BU257" s="191"/>
      <c r="BV257" s="191"/>
      <c r="BW257" s="191"/>
      <c r="BX257" s="191"/>
      <c r="BY257" s="191"/>
      <c r="BZ257" s="191"/>
      <c r="CA257" s="191"/>
      <c r="CB257" s="191"/>
      <c r="CC257" s="191"/>
      <c r="CD257" s="191"/>
      <c r="CE257" s="191"/>
      <c r="CF257" s="191"/>
      <c r="CG257" s="193"/>
    </row>
    <row r="258" spans="4:85" x14ac:dyDescent="0.2"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  <c r="V258" s="191"/>
      <c r="W258" s="191"/>
      <c r="X258" s="191"/>
      <c r="Y258" s="191"/>
      <c r="Z258" s="191"/>
      <c r="AA258" s="191"/>
      <c r="AB258" s="191"/>
      <c r="AC258" s="191"/>
      <c r="AD258" s="191"/>
      <c r="AE258" s="191"/>
      <c r="AF258" s="191"/>
      <c r="AG258" s="191"/>
      <c r="AH258" s="191"/>
      <c r="AI258" s="191"/>
      <c r="AJ258" s="191"/>
      <c r="AK258" s="191"/>
      <c r="AL258" s="191"/>
      <c r="AM258" s="191"/>
      <c r="AN258" s="191"/>
      <c r="AO258" s="191"/>
      <c r="AP258" s="191"/>
      <c r="AQ258" s="191"/>
      <c r="AR258" s="191"/>
      <c r="AS258" s="191"/>
      <c r="AT258" s="191"/>
      <c r="AU258" s="191"/>
      <c r="AV258" s="191"/>
      <c r="AW258" s="191"/>
      <c r="AX258" s="191"/>
      <c r="AY258" s="191"/>
      <c r="AZ258" s="191"/>
      <c r="BA258" s="191"/>
      <c r="BB258" s="191"/>
      <c r="BC258" s="191"/>
      <c r="BD258" s="191"/>
      <c r="BE258" s="191"/>
      <c r="BF258" s="191"/>
      <c r="BG258" s="191"/>
      <c r="BH258" s="191"/>
      <c r="BI258" s="191"/>
      <c r="BJ258" s="191"/>
      <c r="BK258" s="191"/>
      <c r="BL258" s="191"/>
      <c r="BM258" s="191"/>
      <c r="BN258" s="191"/>
      <c r="BO258" s="191"/>
      <c r="BP258" s="191"/>
      <c r="BQ258" s="191"/>
      <c r="BR258" s="191"/>
      <c r="BS258" s="191"/>
      <c r="BT258" s="191"/>
      <c r="BU258" s="191"/>
      <c r="BV258" s="191"/>
      <c r="BW258" s="191"/>
      <c r="BX258" s="191"/>
      <c r="BY258" s="191"/>
      <c r="BZ258" s="191"/>
      <c r="CA258" s="191"/>
      <c r="CB258" s="191"/>
      <c r="CC258" s="191"/>
      <c r="CD258" s="191"/>
      <c r="CE258" s="191"/>
      <c r="CF258" s="191"/>
      <c r="CG258" s="193"/>
    </row>
    <row r="259" spans="4:85" x14ac:dyDescent="0.2"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  <c r="V259" s="191"/>
      <c r="W259" s="191"/>
      <c r="X259" s="191"/>
      <c r="Y259" s="191"/>
      <c r="Z259" s="191"/>
      <c r="AA259" s="191"/>
      <c r="AB259" s="191"/>
      <c r="AC259" s="191"/>
      <c r="AD259" s="191"/>
      <c r="AE259" s="191"/>
      <c r="AF259" s="191"/>
      <c r="AG259" s="191"/>
      <c r="AH259" s="191"/>
      <c r="AI259" s="191"/>
      <c r="AJ259" s="191"/>
      <c r="AK259" s="191"/>
      <c r="AL259" s="191"/>
      <c r="AM259" s="191"/>
      <c r="AN259" s="191"/>
      <c r="AO259" s="191"/>
      <c r="AP259" s="191"/>
      <c r="AQ259" s="191"/>
      <c r="AR259" s="191"/>
      <c r="AS259" s="191"/>
      <c r="AT259" s="191"/>
      <c r="AU259" s="191"/>
      <c r="AV259" s="191"/>
      <c r="AW259" s="191"/>
      <c r="AX259" s="191"/>
      <c r="AY259" s="191"/>
      <c r="AZ259" s="191"/>
      <c r="BA259" s="191"/>
      <c r="BB259" s="191"/>
      <c r="BC259" s="191"/>
      <c r="BD259" s="191"/>
      <c r="BE259" s="191"/>
      <c r="BF259" s="191"/>
      <c r="BG259" s="191"/>
      <c r="BH259" s="191"/>
      <c r="BI259" s="191"/>
      <c r="BJ259" s="191"/>
      <c r="BK259" s="191"/>
      <c r="BL259" s="191"/>
      <c r="BM259" s="191"/>
      <c r="BN259" s="191"/>
      <c r="BO259" s="191"/>
      <c r="BP259" s="191"/>
      <c r="BQ259" s="191"/>
      <c r="BR259" s="191"/>
      <c r="BS259" s="191"/>
      <c r="BT259" s="191"/>
      <c r="BU259" s="191"/>
      <c r="BV259" s="191"/>
      <c r="BW259" s="191"/>
      <c r="BX259" s="191"/>
      <c r="BY259" s="191"/>
      <c r="BZ259" s="191"/>
      <c r="CA259" s="191"/>
      <c r="CB259" s="191"/>
      <c r="CC259" s="191"/>
      <c r="CD259" s="191"/>
      <c r="CE259" s="191"/>
      <c r="CF259" s="191"/>
      <c r="CG259" s="193"/>
    </row>
    <row r="260" spans="4:85" x14ac:dyDescent="0.2"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  <c r="V260" s="191"/>
      <c r="W260" s="191"/>
      <c r="X260" s="191"/>
      <c r="Y260" s="191"/>
      <c r="Z260" s="191"/>
      <c r="AA260" s="191"/>
      <c r="AB260" s="191"/>
      <c r="AC260" s="191"/>
      <c r="AD260" s="191"/>
      <c r="AE260" s="191"/>
      <c r="AF260" s="191"/>
      <c r="AG260" s="191"/>
      <c r="AH260" s="191"/>
      <c r="AI260" s="191"/>
      <c r="AJ260" s="191"/>
      <c r="AK260" s="191"/>
      <c r="AL260" s="191"/>
      <c r="AM260" s="191"/>
      <c r="AN260" s="191"/>
      <c r="AO260" s="191"/>
      <c r="AP260" s="191"/>
      <c r="AQ260" s="191"/>
      <c r="AR260" s="191"/>
      <c r="AS260" s="191"/>
      <c r="AT260" s="191"/>
      <c r="AU260" s="191"/>
      <c r="AV260" s="191"/>
      <c r="AW260" s="191"/>
      <c r="AX260" s="191"/>
      <c r="AY260" s="191"/>
      <c r="AZ260" s="191"/>
      <c r="BA260" s="191"/>
      <c r="BB260" s="191"/>
      <c r="BC260" s="191"/>
      <c r="BD260" s="191"/>
      <c r="BE260" s="191"/>
      <c r="BF260" s="191"/>
      <c r="BG260" s="191"/>
      <c r="BH260" s="191"/>
      <c r="BI260" s="191"/>
      <c r="BJ260" s="191"/>
      <c r="BK260" s="191"/>
      <c r="BL260" s="191"/>
      <c r="BM260" s="191"/>
      <c r="BN260" s="191"/>
      <c r="BO260" s="191"/>
      <c r="BP260" s="191"/>
      <c r="BQ260" s="191"/>
      <c r="BR260" s="191"/>
      <c r="BS260" s="191"/>
      <c r="BT260" s="191"/>
      <c r="BU260" s="191"/>
      <c r="BV260" s="191"/>
      <c r="BW260" s="191"/>
      <c r="BX260" s="191"/>
      <c r="BY260" s="191"/>
      <c r="BZ260" s="191"/>
      <c r="CA260" s="191"/>
      <c r="CB260" s="191"/>
      <c r="CC260" s="191"/>
      <c r="CD260" s="191"/>
      <c r="CE260" s="191"/>
      <c r="CF260" s="191"/>
      <c r="CG260" s="193"/>
    </row>
    <row r="261" spans="4:85" x14ac:dyDescent="0.2"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  <c r="V261" s="191"/>
      <c r="W261" s="191"/>
      <c r="X261" s="191"/>
      <c r="Y261" s="191"/>
      <c r="Z261" s="191"/>
      <c r="AA261" s="191"/>
      <c r="AB261" s="191"/>
      <c r="AC261" s="191"/>
      <c r="AD261" s="191"/>
      <c r="AE261" s="191"/>
      <c r="AF261" s="191"/>
      <c r="AG261" s="191"/>
      <c r="AH261" s="191"/>
      <c r="AI261" s="191"/>
      <c r="AJ261" s="191"/>
      <c r="AK261" s="191"/>
      <c r="AL261" s="191"/>
      <c r="AM261" s="191"/>
      <c r="AN261" s="191"/>
      <c r="AO261" s="191"/>
      <c r="AP261" s="191"/>
      <c r="AQ261" s="191"/>
      <c r="AR261" s="191"/>
      <c r="AS261" s="191"/>
      <c r="AT261" s="191"/>
      <c r="AU261" s="191"/>
      <c r="AV261" s="191"/>
      <c r="AW261" s="191"/>
      <c r="AX261" s="191"/>
      <c r="AY261" s="191"/>
      <c r="AZ261" s="191"/>
      <c r="BA261" s="191"/>
      <c r="BB261" s="191"/>
      <c r="BC261" s="191"/>
      <c r="BD261" s="191"/>
      <c r="BE261" s="191"/>
      <c r="BF261" s="191"/>
      <c r="BG261" s="191"/>
      <c r="BH261" s="191"/>
      <c r="BI261" s="191"/>
      <c r="BJ261" s="191"/>
      <c r="BK261" s="191"/>
      <c r="BL261" s="191"/>
      <c r="BM261" s="191"/>
      <c r="BN261" s="191"/>
      <c r="BO261" s="191"/>
      <c r="BP261" s="191"/>
      <c r="BQ261" s="191"/>
      <c r="BR261" s="191"/>
      <c r="BS261" s="191"/>
      <c r="BT261" s="191"/>
      <c r="BU261" s="191"/>
      <c r="BV261" s="191"/>
      <c r="BW261" s="191"/>
      <c r="BX261" s="191"/>
      <c r="BY261" s="191"/>
      <c r="BZ261" s="191"/>
      <c r="CA261" s="191"/>
      <c r="CB261" s="191"/>
      <c r="CC261" s="191"/>
      <c r="CD261" s="191"/>
      <c r="CE261" s="191"/>
      <c r="CF261" s="191"/>
      <c r="CG261" s="193"/>
    </row>
    <row r="262" spans="4:85" x14ac:dyDescent="0.2"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  <c r="V262" s="191"/>
      <c r="W262" s="191"/>
      <c r="X262" s="191"/>
      <c r="Y262" s="191"/>
      <c r="Z262" s="191"/>
      <c r="AA262" s="191"/>
      <c r="AB262" s="191"/>
      <c r="AC262" s="191"/>
      <c r="AD262" s="191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91"/>
      <c r="AW262" s="191"/>
      <c r="AX262" s="191"/>
      <c r="AY262" s="191"/>
      <c r="AZ262" s="191"/>
      <c r="BA262" s="191"/>
      <c r="BB262" s="191"/>
      <c r="BC262" s="191"/>
      <c r="BD262" s="191"/>
      <c r="BE262" s="191"/>
      <c r="BF262" s="191"/>
      <c r="BG262" s="191"/>
      <c r="BH262" s="191"/>
      <c r="BI262" s="191"/>
      <c r="BJ262" s="191"/>
      <c r="BK262" s="191"/>
      <c r="BL262" s="191"/>
      <c r="BM262" s="191"/>
      <c r="BN262" s="191"/>
      <c r="BO262" s="191"/>
      <c r="BP262" s="191"/>
      <c r="BQ262" s="191"/>
      <c r="BR262" s="191"/>
      <c r="BS262" s="191"/>
      <c r="BT262" s="191"/>
      <c r="BU262" s="191"/>
      <c r="BV262" s="191"/>
      <c r="BW262" s="191"/>
      <c r="BX262" s="191"/>
      <c r="BY262" s="191"/>
      <c r="BZ262" s="191"/>
      <c r="CA262" s="191"/>
      <c r="CB262" s="191"/>
      <c r="CC262" s="191"/>
      <c r="CD262" s="191"/>
      <c r="CE262" s="191"/>
      <c r="CF262" s="191"/>
      <c r="CG262" s="193"/>
    </row>
    <row r="263" spans="4:85" x14ac:dyDescent="0.2"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  <c r="V263" s="191"/>
      <c r="W263" s="191"/>
      <c r="X263" s="191"/>
      <c r="Y263" s="191"/>
      <c r="Z263" s="191"/>
      <c r="AA263" s="191"/>
      <c r="AB263" s="191"/>
      <c r="AC263" s="191"/>
      <c r="AD263" s="191"/>
      <c r="AE263" s="191"/>
      <c r="AF263" s="191"/>
      <c r="AG263" s="191"/>
      <c r="AH263" s="191"/>
      <c r="AI263" s="191"/>
      <c r="AJ263" s="191"/>
      <c r="AK263" s="191"/>
      <c r="AL263" s="191"/>
      <c r="AM263" s="191"/>
      <c r="AN263" s="191"/>
      <c r="AO263" s="191"/>
      <c r="AP263" s="191"/>
      <c r="AQ263" s="191"/>
      <c r="AR263" s="191"/>
      <c r="AS263" s="191"/>
      <c r="AT263" s="191"/>
      <c r="AU263" s="191"/>
      <c r="AV263" s="191"/>
      <c r="AW263" s="191"/>
      <c r="AX263" s="191"/>
      <c r="AY263" s="191"/>
      <c r="AZ263" s="191"/>
      <c r="BA263" s="191"/>
      <c r="BB263" s="191"/>
      <c r="BC263" s="191"/>
      <c r="BD263" s="191"/>
      <c r="BE263" s="191"/>
      <c r="BF263" s="191"/>
      <c r="BG263" s="191"/>
      <c r="BH263" s="191"/>
      <c r="BI263" s="191"/>
      <c r="BJ263" s="191"/>
      <c r="BK263" s="191"/>
      <c r="BL263" s="191"/>
      <c r="BM263" s="191"/>
      <c r="BN263" s="191"/>
      <c r="BO263" s="191"/>
      <c r="BP263" s="191"/>
      <c r="BQ263" s="191"/>
      <c r="BR263" s="191"/>
      <c r="BS263" s="191"/>
      <c r="BT263" s="191"/>
      <c r="BU263" s="191"/>
      <c r="BV263" s="191"/>
      <c r="BW263" s="191"/>
      <c r="BX263" s="191"/>
      <c r="BY263" s="191"/>
      <c r="BZ263" s="191"/>
      <c r="CA263" s="191"/>
      <c r="CB263" s="191"/>
      <c r="CC263" s="191"/>
      <c r="CD263" s="191"/>
      <c r="CE263" s="191"/>
      <c r="CF263" s="191"/>
      <c r="CG263" s="193"/>
    </row>
    <row r="264" spans="4:85" x14ac:dyDescent="0.2"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  <c r="V264" s="191"/>
      <c r="W264" s="191"/>
      <c r="X264" s="191"/>
      <c r="Y264" s="191"/>
      <c r="Z264" s="191"/>
      <c r="AA264" s="191"/>
      <c r="AB264" s="191"/>
      <c r="AC264" s="191"/>
      <c r="AD264" s="191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91"/>
      <c r="AP264" s="191"/>
      <c r="AQ264" s="191"/>
      <c r="AR264" s="191"/>
      <c r="AS264" s="191"/>
      <c r="AT264" s="191"/>
      <c r="AU264" s="191"/>
      <c r="AV264" s="191"/>
      <c r="AW264" s="191"/>
      <c r="AX264" s="191"/>
      <c r="AY264" s="191"/>
      <c r="AZ264" s="191"/>
      <c r="BA264" s="191"/>
      <c r="BB264" s="191"/>
      <c r="BC264" s="191"/>
      <c r="BD264" s="191"/>
      <c r="BE264" s="191"/>
      <c r="BF264" s="191"/>
      <c r="BG264" s="191"/>
      <c r="BH264" s="191"/>
      <c r="BI264" s="191"/>
      <c r="BJ264" s="191"/>
      <c r="BK264" s="191"/>
      <c r="BL264" s="191"/>
      <c r="BM264" s="191"/>
      <c r="BN264" s="191"/>
      <c r="BO264" s="191"/>
      <c r="BP264" s="191"/>
      <c r="BQ264" s="191"/>
      <c r="BR264" s="191"/>
      <c r="BS264" s="191"/>
      <c r="BT264" s="191"/>
      <c r="BU264" s="191"/>
      <c r="BV264" s="191"/>
      <c r="BW264" s="191"/>
      <c r="BX264" s="191"/>
      <c r="BY264" s="191"/>
      <c r="BZ264" s="191"/>
      <c r="CA264" s="191"/>
      <c r="CB264" s="191"/>
      <c r="CC264" s="191"/>
      <c r="CD264" s="191"/>
      <c r="CE264" s="191"/>
      <c r="CF264" s="191"/>
      <c r="CG264" s="193"/>
    </row>
    <row r="265" spans="4:85" x14ac:dyDescent="0.2"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  <c r="V265" s="191"/>
      <c r="W265" s="191"/>
      <c r="X265" s="191"/>
      <c r="Y265" s="191"/>
      <c r="Z265" s="191"/>
      <c r="AA265" s="191"/>
      <c r="AB265" s="191"/>
      <c r="AC265" s="191"/>
      <c r="AD265" s="191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191"/>
      <c r="AQ265" s="191"/>
      <c r="AR265" s="191"/>
      <c r="AS265" s="191"/>
      <c r="AT265" s="191"/>
      <c r="AU265" s="191"/>
      <c r="AV265" s="191"/>
      <c r="AW265" s="191"/>
      <c r="AX265" s="191"/>
      <c r="AY265" s="191"/>
      <c r="AZ265" s="191"/>
      <c r="BA265" s="191"/>
      <c r="BB265" s="191"/>
      <c r="BC265" s="191"/>
      <c r="BD265" s="191"/>
      <c r="BE265" s="191"/>
      <c r="BF265" s="191"/>
      <c r="BG265" s="191"/>
      <c r="BH265" s="191"/>
      <c r="BI265" s="191"/>
      <c r="BJ265" s="191"/>
      <c r="BK265" s="191"/>
      <c r="BL265" s="191"/>
      <c r="BM265" s="191"/>
      <c r="BN265" s="191"/>
      <c r="BO265" s="191"/>
      <c r="BP265" s="191"/>
      <c r="BQ265" s="191"/>
      <c r="BR265" s="191"/>
      <c r="BS265" s="191"/>
      <c r="BT265" s="191"/>
      <c r="BU265" s="191"/>
      <c r="BV265" s="191"/>
      <c r="BW265" s="191"/>
      <c r="BX265" s="191"/>
      <c r="BY265" s="191"/>
      <c r="BZ265" s="191"/>
      <c r="CA265" s="191"/>
      <c r="CB265" s="191"/>
      <c r="CC265" s="191"/>
      <c r="CD265" s="191"/>
      <c r="CE265" s="191"/>
      <c r="CF265" s="191"/>
      <c r="CG265" s="193"/>
    </row>
    <row r="266" spans="4:85" x14ac:dyDescent="0.2"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  <c r="V266" s="191"/>
      <c r="W266" s="191"/>
      <c r="X266" s="191"/>
      <c r="Y266" s="191"/>
      <c r="Z266" s="191"/>
      <c r="AA266" s="191"/>
      <c r="AB266" s="191"/>
      <c r="AC266" s="191"/>
      <c r="AD266" s="191"/>
      <c r="AE266" s="191"/>
      <c r="AF266" s="191"/>
      <c r="AG266" s="191"/>
      <c r="AH266" s="191"/>
      <c r="AI266" s="191"/>
      <c r="AJ266" s="191"/>
      <c r="AK266" s="191"/>
      <c r="AL266" s="191"/>
      <c r="AM266" s="191"/>
      <c r="AN266" s="191"/>
      <c r="AO266" s="191"/>
      <c r="AP266" s="191"/>
      <c r="AQ266" s="191"/>
      <c r="AR266" s="191"/>
      <c r="AS266" s="191"/>
      <c r="AT266" s="191"/>
      <c r="AU266" s="191"/>
      <c r="AV266" s="191"/>
      <c r="AW266" s="191"/>
      <c r="AX266" s="191"/>
      <c r="AY266" s="191"/>
      <c r="AZ266" s="191"/>
      <c r="BA266" s="191"/>
      <c r="BB266" s="191"/>
      <c r="BC266" s="191"/>
      <c r="BD266" s="191"/>
      <c r="BE266" s="191"/>
      <c r="BF266" s="191"/>
      <c r="BG266" s="191"/>
      <c r="BH266" s="191"/>
      <c r="BI266" s="191"/>
      <c r="BJ266" s="191"/>
      <c r="BK266" s="191"/>
      <c r="BL266" s="191"/>
      <c r="BM266" s="191"/>
      <c r="BN266" s="191"/>
      <c r="BO266" s="191"/>
      <c r="BP266" s="191"/>
      <c r="BQ266" s="191"/>
      <c r="BR266" s="191"/>
      <c r="BS266" s="191"/>
      <c r="BT266" s="191"/>
      <c r="BU266" s="191"/>
      <c r="BV266" s="191"/>
      <c r="BW266" s="191"/>
      <c r="BX266" s="191"/>
      <c r="BY266" s="191"/>
      <c r="BZ266" s="191"/>
      <c r="CA266" s="191"/>
      <c r="CB266" s="191"/>
      <c r="CC266" s="191"/>
      <c r="CD266" s="191"/>
      <c r="CE266" s="191"/>
      <c r="CF266" s="191"/>
      <c r="CG266" s="193"/>
    </row>
    <row r="267" spans="4:85" x14ac:dyDescent="0.2"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  <c r="V267" s="191"/>
      <c r="W267" s="191"/>
      <c r="X267" s="191"/>
      <c r="Y267" s="191"/>
      <c r="Z267" s="191"/>
      <c r="AA267" s="191"/>
      <c r="AB267" s="191"/>
      <c r="AC267" s="191"/>
      <c r="AD267" s="191"/>
      <c r="AE267" s="191"/>
      <c r="AF267" s="191"/>
      <c r="AG267" s="191"/>
      <c r="AH267" s="191"/>
      <c r="AI267" s="191"/>
      <c r="AJ267" s="191"/>
      <c r="AK267" s="191"/>
      <c r="AL267" s="191"/>
      <c r="AM267" s="191"/>
      <c r="AN267" s="191"/>
      <c r="AO267" s="191"/>
      <c r="AP267" s="191"/>
      <c r="AQ267" s="191"/>
      <c r="AR267" s="191"/>
      <c r="AS267" s="191"/>
      <c r="AT267" s="191"/>
      <c r="AU267" s="191"/>
      <c r="AV267" s="191"/>
      <c r="AW267" s="191"/>
      <c r="AX267" s="191"/>
      <c r="AY267" s="191"/>
      <c r="AZ267" s="191"/>
      <c r="BA267" s="191"/>
      <c r="BB267" s="191"/>
      <c r="BC267" s="191"/>
      <c r="BD267" s="191"/>
      <c r="BE267" s="191"/>
      <c r="BF267" s="191"/>
      <c r="BG267" s="191"/>
      <c r="BH267" s="191"/>
      <c r="BI267" s="191"/>
      <c r="BJ267" s="191"/>
      <c r="BK267" s="191"/>
      <c r="BL267" s="191"/>
      <c r="BM267" s="191"/>
      <c r="BN267" s="191"/>
      <c r="BO267" s="191"/>
      <c r="BP267" s="191"/>
      <c r="BQ267" s="191"/>
      <c r="BR267" s="191"/>
      <c r="BS267" s="191"/>
      <c r="BT267" s="191"/>
      <c r="BU267" s="191"/>
      <c r="BV267" s="191"/>
      <c r="BW267" s="191"/>
      <c r="BX267" s="191"/>
      <c r="BY267" s="191"/>
      <c r="BZ267" s="191"/>
      <c r="CA267" s="191"/>
      <c r="CB267" s="191"/>
      <c r="CC267" s="191"/>
      <c r="CD267" s="191"/>
      <c r="CE267" s="191"/>
      <c r="CF267" s="191"/>
      <c r="CG267" s="193"/>
    </row>
    <row r="268" spans="4:85" x14ac:dyDescent="0.2"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  <c r="V268" s="191"/>
      <c r="W268" s="191"/>
      <c r="X268" s="191"/>
      <c r="Y268" s="191"/>
      <c r="Z268" s="191"/>
      <c r="AA268" s="191"/>
      <c r="AB268" s="191"/>
      <c r="AC268" s="191"/>
      <c r="AD268" s="191"/>
      <c r="AE268" s="191"/>
      <c r="AF268" s="191"/>
      <c r="AG268" s="191"/>
      <c r="AH268" s="191"/>
      <c r="AI268" s="191"/>
      <c r="AJ268" s="191"/>
      <c r="AK268" s="191"/>
      <c r="AL268" s="191"/>
      <c r="AM268" s="191"/>
      <c r="AN268" s="191"/>
      <c r="AO268" s="191"/>
      <c r="AP268" s="191"/>
      <c r="AQ268" s="191"/>
      <c r="AR268" s="191"/>
      <c r="AS268" s="191"/>
      <c r="AT268" s="191"/>
      <c r="AU268" s="191"/>
      <c r="AV268" s="191"/>
      <c r="AW268" s="191"/>
      <c r="AX268" s="191"/>
      <c r="AY268" s="191"/>
      <c r="AZ268" s="191"/>
      <c r="BA268" s="191"/>
      <c r="BB268" s="191"/>
      <c r="BC268" s="191"/>
      <c r="BD268" s="191"/>
      <c r="BE268" s="191"/>
      <c r="BF268" s="191"/>
      <c r="BG268" s="191"/>
      <c r="BH268" s="191"/>
      <c r="BI268" s="191"/>
      <c r="BJ268" s="191"/>
      <c r="BK268" s="191"/>
      <c r="BL268" s="191"/>
      <c r="BM268" s="191"/>
      <c r="BN268" s="191"/>
      <c r="BO268" s="191"/>
      <c r="BP268" s="191"/>
      <c r="BQ268" s="191"/>
      <c r="BR268" s="191"/>
      <c r="BS268" s="191"/>
      <c r="BT268" s="191"/>
      <c r="BU268" s="191"/>
      <c r="BV268" s="191"/>
      <c r="BW268" s="191"/>
      <c r="BX268" s="191"/>
      <c r="BY268" s="191"/>
      <c r="BZ268" s="191"/>
      <c r="CA268" s="191"/>
      <c r="CB268" s="191"/>
      <c r="CC268" s="191"/>
      <c r="CD268" s="191"/>
      <c r="CE268" s="191"/>
      <c r="CF268" s="191"/>
      <c r="CG268" s="193"/>
    </row>
    <row r="269" spans="4:85" x14ac:dyDescent="0.2"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  <c r="V269" s="191"/>
      <c r="W269" s="191"/>
      <c r="X269" s="191"/>
      <c r="Y269" s="191"/>
      <c r="Z269" s="191"/>
      <c r="AA269" s="191"/>
      <c r="AB269" s="191"/>
      <c r="AC269" s="191"/>
      <c r="AD269" s="191"/>
      <c r="AE269" s="191"/>
      <c r="AF269" s="191"/>
      <c r="AG269" s="191"/>
      <c r="AH269" s="191"/>
      <c r="AI269" s="191"/>
      <c r="AJ269" s="191"/>
      <c r="AK269" s="191"/>
      <c r="AL269" s="191"/>
      <c r="AM269" s="191"/>
      <c r="AN269" s="191"/>
      <c r="AO269" s="191"/>
      <c r="AP269" s="191"/>
      <c r="AQ269" s="191"/>
      <c r="AR269" s="191"/>
      <c r="AS269" s="191"/>
      <c r="AT269" s="191"/>
      <c r="AU269" s="191"/>
      <c r="AV269" s="191"/>
      <c r="AW269" s="191"/>
      <c r="AX269" s="191"/>
      <c r="AY269" s="191"/>
      <c r="AZ269" s="191"/>
      <c r="BA269" s="191"/>
      <c r="BB269" s="191"/>
      <c r="BC269" s="191"/>
      <c r="BD269" s="191"/>
      <c r="BE269" s="191"/>
      <c r="BF269" s="191"/>
      <c r="BG269" s="191"/>
      <c r="BH269" s="191"/>
      <c r="BI269" s="191"/>
      <c r="BJ269" s="191"/>
      <c r="BK269" s="191"/>
      <c r="BL269" s="191"/>
      <c r="BM269" s="191"/>
      <c r="BN269" s="191"/>
      <c r="BO269" s="191"/>
      <c r="BP269" s="191"/>
      <c r="BQ269" s="191"/>
      <c r="BR269" s="191"/>
      <c r="BS269" s="191"/>
      <c r="BT269" s="191"/>
      <c r="BU269" s="191"/>
      <c r="BV269" s="191"/>
      <c r="BW269" s="191"/>
      <c r="BX269" s="191"/>
      <c r="BY269" s="191"/>
      <c r="BZ269" s="191"/>
      <c r="CA269" s="191"/>
      <c r="CB269" s="191"/>
      <c r="CC269" s="191"/>
      <c r="CD269" s="191"/>
      <c r="CE269" s="191"/>
      <c r="CF269" s="191"/>
      <c r="CG269" s="193"/>
    </row>
    <row r="271" spans="4:85" x14ac:dyDescent="0.2"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  <c r="X271" s="191"/>
      <c r="Y271" s="191"/>
      <c r="Z271" s="191"/>
      <c r="AA271" s="191"/>
      <c r="AB271" s="191"/>
      <c r="AC271" s="191"/>
      <c r="AD271" s="191"/>
      <c r="AE271" s="191"/>
      <c r="AF271" s="191"/>
      <c r="AG271" s="191"/>
      <c r="AH271" s="191"/>
      <c r="AI271" s="191"/>
      <c r="AJ271" s="191"/>
      <c r="AK271" s="191"/>
      <c r="AL271" s="191"/>
      <c r="AM271" s="191"/>
      <c r="AN271" s="191"/>
      <c r="AO271" s="191"/>
      <c r="AP271" s="191"/>
      <c r="AQ271" s="191"/>
      <c r="AR271" s="191"/>
      <c r="AS271" s="191"/>
      <c r="AT271" s="191"/>
      <c r="AU271" s="191"/>
      <c r="AV271" s="191"/>
      <c r="AW271" s="191"/>
      <c r="AX271" s="191"/>
      <c r="AY271" s="191"/>
      <c r="AZ271" s="191"/>
      <c r="BA271" s="191"/>
      <c r="BB271" s="191"/>
      <c r="BC271" s="191"/>
      <c r="BD271" s="191"/>
      <c r="BE271" s="191"/>
      <c r="BF271" s="191"/>
      <c r="BG271" s="191"/>
      <c r="BH271" s="191"/>
      <c r="BI271" s="191"/>
      <c r="BJ271" s="191"/>
      <c r="BK271" s="191"/>
      <c r="BL271" s="191"/>
      <c r="BM271" s="191"/>
      <c r="BN271" s="191"/>
      <c r="BO271" s="191"/>
      <c r="BP271" s="191"/>
      <c r="BQ271" s="191"/>
      <c r="BR271" s="191"/>
      <c r="BS271" s="191"/>
      <c r="BT271" s="191"/>
      <c r="BU271" s="191"/>
      <c r="BV271" s="191"/>
      <c r="BW271" s="191"/>
      <c r="BX271" s="191"/>
      <c r="BY271" s="191"/>
      <c r="BZ271" s="191"/>
      <c r="CA271" s="191"/>
      <c r="CB271" s="191"/>
      <c r="CC271" s="191"/>
      <c r="CD271" s="191"/>
      <c r="CE271" s="191"/>
      <c r="CF271" s="191"/>
      <c r="CG271" s="191"/>
    </row>
    <row r="272" spans="4:85" x14ac:dyDescent="0.2"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  <c r="V272" s="191"/>
      <c r="W272" s="191"/>
      <c r="X272" s="191"/>
      <c r="Y272" s="191"/>
      <c r="Z272" s="191"/>
      <c r="AA272" s="191"/>
      <c r="AB272" s="191"/>
      <c r="AC272" s="191"/>
      <c r="AD272" s="191"/>
      <c r="AE272" s="191"/>
      <c r="AF272" s="191"/>
      <c r="AG272" s="191"/>
      <c r="AH272" s="191"/>
      <c r="AI272" s="191"/>
      <c r="AJ272" s="191"/>
      <c r="AK272" s="191"/>
      <c r="AL272" s="191"/>
      <c r="AM272" s="191"/>
      <c r="AN272" s="191"/>
      <c r="AO272" s="191"/>
      <c r="AP272" s="191"/>
      <c r="AQ272" s="191"/>
      <c r="AR272" s="191"/>
      <c r="AS272" s="191"/>
      <c r="AT272" s="191"/>
      <c r="AU272" s="191"/>
      <c r="AV272" s="191"/>
      <c r="AW272" s="191"/>
      <c r="AX272" s="191"/>
      <c r="AY272" s="191"/>
      <c r="AZ272" s="191"/>
      <c r="BA272" s="191"/>
      <c r="BB272" s="191"/>
      <c r="BC272" s="191"/>
      <c r="BD272" s="191"/>
      <c r="BE272" s="191"/>
      <c r="BF272" s="191"/>
      <c r="BG272" s="191"/>
      <c r="BH272" s="191"/>
      <c r="BI272" s="191"/>
      <c r="BJ272" s="191"/>
      <c r="BK272" s="191"/>
      <c r="BL272" s="191"/>
      <c r="BM272" s="191"/>
      <c r="BN272" s="191"/>
      <c r="BO272" s="191"/>
      <c r="BP272" s="191"/>
      <c r="BQ272" s="191"/>
      <c r="BR272" s="191"/>
      <c r="BS272" s="191"/>
      <c r="BT272" s="191"/>
      <c r="BU272" s="191"/>
      <c r="BV272" s="191"/>
      <c r="BW272" s="191"/>
      <c r="BX272" s="191"/>
      <c r="BY272" s="191"/>
      <c r="BZ272" s="191"/>
      <c r="CA272" s="191"/>
      <c r="CB272" s="191"/>
      <c r="CC272" s="191"/>
      <c r="CD272" s="191"/>
      <c r="CE272" s="191"/>
      <c r="CF272" s="191"/>
      <c r="CG272" s="191"/>
    </row>
    <row r="273" spans="4:85" x14ac:dyDescent="0.2"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  <c r="V273" s="191"/>
      <c r="W273" s="191"/>
      <c r="X273" s="191"/>
      <c r="Y273" s="191"/>
      <c r="Z273" s="191"/>
      <c r="AA273" s="191"/>
      <c r="AB273" s="191"/>
      <c r="AC273" s="191"/>
      <c r="AD273" s="191"/>
      <c r="AE273" s="191"/>
      <c r="AF273" s="191"/>
      <c r="AG273" s="191"/>
      <c r="AH273" s="191"/>
      <c r="AI273" s="191"/>
      <c r="AJ273" s="191"/>
      <c r="AK273" s="191"/>
      <c r="AL273" s="191"/>
      <c r="AM273" s="191"/>
      <c r="AN273" s="191"/>
      <c r="AO273" s="191"/>
      <c r="AP273" s="191"/>
      <c r="AQ273" s="191"/>
      <c r="AR273" s="191"/>
      <c r="AS273" s="191"/>
      <c r="AT273" s="191"/>
      <c r="AU273" s="191"/>
      <c r="AV273" s="191"/>
      <c r="AW273" s="191"/>
      <c r="AX273" s="191"/>
      <c r="AY273" s="191"/>
      <c r="AZ273" s="191"/>
      <c r="BA273" s="191"/>
      <c r="BB273" s="191"/>
      <c r="BC273" s="191"/>
      <c r="BD273" s="191"/>
      <c r="BE273" s="191"/>
      <c r="BF273" s="191"/>
      <c r="BG273" s="191"/>
      <c r="BH273" s="191"/>
      <c r="BI273" s="191"/>
      <c r="BJ273" s="191"/>
      <c r="BK273" s="191"/>
      <c r="BL273" s="191"/>
      <c r="BM273" s="191"/>
      <c r="BN273" s="191"/>
      <c r="BO273" s="191"/>
      <c r="BP273" s="191"/>
      <c r="BQ273" s="191"/>
      <c r="BR273" s="191"/>
      <c r="BS273" s="191"/>
      <c r="BT273" s="191"/>
      <c r="BU273" s="191"/>
      <c r="BV273" s="191"/>
      <c r="BW273" s="191"/>
      <c r="BX273" s="191"/>
      <c r="BY273" s="191"/>
      <c r="BZ273" s="191"/>
      <c r="CA273" s="191"/>
      <c r="CB273" s="191"/>
      <c r="CC273" s="191"/>
      <c r="CD273" s="191"/>
      <c r="CE273" s="191"/>
      <c r="CF273" s="191"/>
      <c r="CG273" s="191"/>
    </row>
    <row r="274" spans="4:85" x14ac:dyDescent="0.2"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  <c r="V274" s="191"/>
      <c r="W274" s="191"/>
      <c r="X274" s="191"/>
      <c r="Y274" s="191"/>
      <c r="Z274" s="191"/>
      <c r="AA274" s="191"/>
      <c r="AB274" s="191"/>
      <c r="AC274" s="191"/>
      <c r="AD274" s="191"/>
      <c r="AE274" s="191"/>
      <c r="AF274" s="191"/>
      <c r="AG274" s="191"/>
      <c r="AH274" s="191"/>
      <c r="AI274" s="191"/>
      <c r="AJ274" s="191"/>
      <c r="AK274" s="191"/>
      <c r="AL274" s="191"/>
      <c r="AM274" s="191"/>
      <c r="AN274" s="191"/>
      <c r="AO274" s="191"/>
      <c r="AP274" s="191"/>
      <c r="AQ274" s="191"/>
      <c r="AR274" s="191"/>
      <c r="AS274" s="191"/>
      <c r="AT274" s="191"/>
      <c r="AU274" s="191"/>
      <c r="AV274" s="191"/>
      <c r="AW274" s="191"/>
      <c r="AX274" s="191"/>
      <c r="AY274" s="191"/>
      <c r="AZ274" s="191"/>
      <c r="BA274" s="191"/>
      <c r="BB274" s="191"/>
      <c r="BC274" s="191"/>
      <c r="BD274" s="191"/>
      <c r="BE274" s="191"/>
      <c r="BF274" s="191"/>
      <c r="BG274" s="191"/>
      <c r="BH274" s="191"/>
      <c r="BI274" s="191"/>
      <c r="BJ274" s="191"/>
      <c r="BK274" s="191"/>
      <c r="BL274" s="191"/>
      <c r="BM274" s="191"/>
      <c r="BN274" s="191"/>
      <c r="BO274" s="191"/>
      <c r="BP274" s="191"/>
      <c r="BQ274" s="191"/>
      <c r="BR274" s="191"/>
      <c r="BS274" s="191"/>
      <c r="BT274" s="191"/>
      <c r="BU274" s="191"/>
      <c r="BV274" s="191"/>
      <c r="BW274" s="191"/>
      <c r="BX274" s="191"/>
      <c r="BY274" s="191"/>
      <c r="BZ274" s="191"/>
      <c r="CA274" s="191"/>
      <c r="CB274" s="191"/>
      <c r="CC274" s="191"/>
      <c r="CD274" s="191"/>
      <c r="CE274" s="191"/>
      <c r="CF274" s="191"/>
      <c r="CG274" s="191"/>
    </row>
    <row r="275" spans="4:85" x14ac:dyDescent="0.2"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  <c r="V275" s="191"/>
      <c r="W275" s="191"/>
      <c r="X275" s="191"/>
      <c r="Y275" s="191"/>
      <c r="Z275" s="191"/>
      <c r="AA275" s="191"/>
      <c r="AB275" s="191"/>
      <c r="AC275" s="191"/>
      <c r="AD275" s="191"/>
      <c r="AE275" s="191"/>
      <c r="AF275" s="191"/>
      <c r="AG275" s="191"/>
      <c r="AH275" s="191"/>
      <c r="AI275" s="191"/>
      <c r="AJ275" s="191"/>
      <c r="AK275" s="191"/>
      <c r="AL275" s="191"/>
      <c r="AM275" s="191"/>
      <c r="AN275" s="191"/>
      <c r="AO275" s="191"/>
      <c r="AP275" s="191"/>
      <c r="AQ275" s="191"/>
      <c r="AR275" s="191"/>
      <c r="AS275" s="191"/>
      <c r="AT275" s="191"/>
      <c r="AU275" s="191"/>
      <c r="AV275" s="191"/>
      <c r="AW275" s="191"/>
      <c r="AX275" s="191"/>
      <c r="AY275" s="191"/>
      <c r="AZ275" s="191"/>
      <c r="BA275" s="191"/>
      <c r="BB275" s="191"/>
      <c r="BC275" s="191"/>
      <c r="BD275" s="191"/>
      <c r="BE275" s="191"/>
      <c r="BF275" s="191"/>
      <c r="BG275" s="191"/>
      <c r="BH275" s="191"/>
      <c r="BI275" s="191"/>
      <c r="BJ275" s="191"/>
      <c r="BK275" s="191"/>
      <c r="BL275" s="191"/>
      <c r="BM275" s="191"/>
      <c r="BN275" s="191"/>
      <c r="BO275" s="191"/>
      <c r="BP275" s="191"/>
      <c r="BQ275" s="191"/>
      <c r="BR275" s="191"/>
      <c r="BS275" s="191"/>
      <c r="BT275" s="191"/>
      <c r="BU275" s="191"/>
      <c r="BV275" s="191"/>
      <c r="BW275" s="191"/>
      <c r="BX275" s="191"/>
      <c r="BY275" s="191"/>
      <c r="BZ275" s="191"/>
      <c r="CA275" s="191"/>
      <c r="CB275" s="191"/>
      <c r="CC275" s="191"/>
      <c r="CD275" s="191"/>
      <c r="CE275" s="191"/>
      <c r="CF275" s="191"/>
      <c r="CG275" s="191"/>
    </row>
    <row r="276" spans="4:85" x14ac:dyDescent="0.2"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  <c r="V276" s="191"/>
      <c r="W276" s="191"/>
      <c r="X276" s="191"/>
      <c r="Y276" s="191"/>
      <c r="Z276" s="191"/>
      <c r="AA276" s="191"/>
      <c r="AB276" s="191"/>
      <c r="AC276" s="191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91"/>
      <c r="AW276" s="191"/>
      <c r="AX276" s="191"/>
      <c r="AY276" s="191"/>
      <c r="AZ276" s="191"/>
      <c r="BA276" s="191"/>
      <c r="BB276" s="191"/>
      <c r="BC276" s="191"/>
      <c r="BD276" s="191"/>
      <c r="BE276" s="191"/>
      <c r="BF276" s="191"/>
      <c r="BG276" s="191"/>
      <c r="BH276" s="191"/>
      <c r="BI276" s="191"/>
      <c r="BJ276" s="191"/>
      <c r="BK276" s="191"/>
      <c r="BL276" s="191"/>
      <c r="BM276" s="191"/>
      <c r="BN276" s="191"/>
      <c r="BO276" s="191"/>
      <c r="BP276" s="191"/>
      <c r="BQ276" s="191"/>
      <c r="BR276" s="191"/>
      <c r="BS276" s="191"/>
      <c r="BT276" s="191"/>
      <c r="BU276" s="191"/>
      <c r="BV276" s="191"/>
      <c r="BW276" s="191"/>
      <c r="BX276" s="191"/>
      <c r="BY276" s="191"/>
      <c r="BZ276" s="191"/>
      <c r="CA276" s="191"/>
      <c r="CB276" s="191"/>
      <c r="CC276" s="191"/>
      <c r="CD276" s="191"/>
      <c r="CE276" s="191"/>
      <c r="CF276" s="191"/>
      <c r="CG276" s="191"/>
    </row>
    <row r="277" spans="4:85" x14ac:dyDescent="0.2"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  <c r="V277" s="191"/>
      <c r="W277" s="191"/>
      <c r="X277" s="191"/>
      <c r="Y277" s="191"/>
      <c r="Z277" s="191"/>
      <c r="AA277" s="191"/>
      <c r="AB277" s="191"/>
      <c r="AC277" s="191"/>
      <c r="AD277" s="191"/>
      <c r="AE277" s="191"/>
      <c r="AF277" s="191"/>
      <c r="AG277" s="191"/>
      <c r="AH277" s="191"/>
      <c r="AI277" s="191"/>
      <c r="AJ277" s="191"/>
      <c r="AK277" s="191"/>
      <c r="AL277" s="191"/>
      <c r="AM277" s="191"/>
      <c r="AN277" s="191"/>
      <c r="AO277" s="191"/>
      <c r="AP277" s="191"/>
      <c r="AQ277" s="191"/>
      <c r="AR277" s="191"/>
      <c r="AS277" s="191"/>
      <c r="AT277" s="191"/>
      <c r="AU277" s="191"/>
      <c r="AV277" s="191"/>
      <c r="AW277" s="191"/>
      <c r="AX277" s="191"/>
      <c r="AY277" s="191"/>
      <c r="AZ277" s="191"/>
      <c r="BA277" s="191"/>
      <c r="BB277" s="191"/>
      <c r="BC277" s="191"/>
      <c r="BD277" s="191"/>
      <c r="BE277" s="191"/>
      <c r="BF277" s="191"/>
      <c r="BG277" s="191"/>
      <c r="BH277" s="191"/>
      <c r="BI277" s="191"/>
      <c r="BJ277" s="191"/>
      <c r="BK277" s="191"/>
      <c r="BL277" s="191"/>
      <c r="BM277" s="191"/>
      <c r="BN277" s="191"/>
      <c r="BO277" s="191"/>
      <c r="BP277" s="191"/>
      <c r="BQ277" s="191"/>
      <c r="BR277" s="191"/>
      <c r="BS277" s="191"/>
      <c r="BT277" s="191"/>
      <c r="BU277" s="191"/>
      <c r="BV277" s="191"/>
      <c r="BW277" s="191"/>
      <c r="BX277" s="191"/>
      <c r="BY277" s="191"/>
      <c r="BZ277" s="191"/>
      <c r="CA277" s="191"/>
      <c r="CB277" s="191"/>
      <c r="CC277" s="191"/>
      <c r="CD277" s="191"/>
      <c r="CE277" s="191"/>
      <c r="CF277" s="191"/>
      <c r="CG277" s="191"/>
    </row>
    <row r="278" spans="4:85" x14ac:dyDescent="0.2"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  <c r="V278" s="191"/>
      <c r="W278" s="191"/>
      <c r="X278" s="191"/>
      <c r="Y278" s="191"/>
      <c r="Z278" s="191"/>
      <c r="AA278" s="191"/>
      <c r="AB278" s="191"/>
      <c r="AC278" s="191"/>
      <c r="AD278" s="191"/>
      <c r="AE278" s="191"/>
      <c r="AF278" s="191"/>
      <c r="AG278" s="191"/>
      <c r="AH278" s="191"/>
      <c r="AI278" s="191"/>
      <c r="AJ278" s="191"/>
      <c r="AK278" s="191"/>
      <c r="AL278" s="191"/>
      <c r="AM278" s="191"/>
      <c r="AN278" s="191"/>
      <c r="AO278" s="191"/>
      <c r="AP278" s="191"/>
      <c r="AQ278" s="191"/>
      <c r="AR278" s="191"/>
      <c r="AS278" s="191"/>
      <c r="AT278" s="191"/>
      <c r="AU278" s="191"/>
      <c r="AV278" s="191"/>
      <c r="AW278" s="191"/>
      <c r="AX278" s="191"/>
      <c r="AY278" s="191"/>
      <c r="AZ278" s="191"/>
      <c r="BA278" s="191"/>
      <c r="BB278" s="191"/>
      <c r="BC278" s="191"/>
      <c r="BD278" s="191"/>
      <c r="BE278" s="191"/>
      <c r="BF278" s="191"/>
      <c r="BG278" s="191"/>
      <c r="BH278" s="191"/>
      <c r="BI278" s="191"/>
      <c r="BJ278" s="191"/>
      <c r="BK278" s="191"/>
      <c r="BL278" s="191"/>
      <c r="BM278" s="191"/>
      <c r="BN278" s="191"/>
      <c r="BO278" s="191"/>
      <c r="BP278" s="191"/>
      <c r="BQ278" s="191"/>
      <c r="BR278" s="191"/>
      <c r="BS278" s="191"/>
      <c r="BT278" s="191"/>
      <c r="BU278" s="191"/>
      <c r="BV278" s="191"/>
      <c r="BW278" s="191"/>
      <c r="BX278" s="191"/>
      <c r="BY278" s="191"/>
      <c r="BZ278" s="191"/>
      <c r="CA278" s="191"/>
      <c r="CB278" s="191"/>
      <c r="CC278" s="191"/>
      <c r="CD278" s="191"/>
      <c r="CE278" s="191"/>
      <c r="CF278" s="191"/>
      <c r="CG278" s="191"/>
    </row>
    <row r="279" spans="4:85" x14ac:dyDescent="0.2"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  <c r="V279" s="191"/>
      <c r="W279" s="191"/>
      <c r="X279" s="191"/>
      <c r="Y279" s="191"/>
      <c r="Z279" s="191"/>
      <c r="AA279" s="191"/>
      <c r="AB279" s="191"/>
      <c r="AC279" s="191"/>
      <c r="AD279" s="191"/>
      <c r="AE279" s="191"/>
      <c r="AF279" s="191"/>
      <c r="AG279" s="191"/>
      <c r="AH279" s="191"/>
      <c r="AI279" s="191"/>
      <c r="AJ279" s="191"/>
      <c r="AK279" s="191"/>
      <c r="AL279" s="191"/>
      <c r="AM279" s="191"/>
      <c r="AN279" s="191"/>
      <c r="AO279" s="191"/>
      <c r="AP279" s="191"/>
      <c r="AQ279" s="191"/>
      <c r="AR279" s="191"/>
      <c r="AS279" s="191"/>
      <c r="AT279" s="191"/>
      <c r="AU279" s="191"/>
      <c r="AV279" s="191"/>
      <c r="AW279" s="191"/>
      <c r="AX279" s="191"/>
      <c r="AY279" s="191"/>
      <c r="AZ279" s="191"/>
      <c r="BA279" s="191"/>
      <c r="BB279" s="191"/>
      <c r="BC279" s="191"/>
      <c r="BD279" s="191"/>
      <c r="BE279" s="191"/>
      <c r="BF279" s="191"/>
      <c r="BG279" s="191"/>
      <c r="BH279" s="191"/>
      <c r="BI279" s="191"/>
      <c r="BJ279" s="191"/>
      <c r="BK279" s="191"/>
      <c r="BL279" s="191"/>
      <c r="BM279" s="191"/>
      <c r="BN279" s="191"/>
      <c r="BO279" s="191"/>
      <c r="BP279" s="191"/>
      <c r="BQ279" s="191"/>
      <c r="BR279" s="191"/>
      <c r="BS279" s="191"/>
      <c r="BT279" s="191"/>
      <c r="BU279" s="191"/>
      <c r="BV279" s="191"/>
      <c r="BW279" s="191"/>
      <c r="BX279" s="191"/>
      <c r="BY279" s="191"/>
      <c r="BZ279" s="191"/>
      <c r="CA279" s="191"/>
      <c r="CB279" s="191"/>
      <c r="CC279" s="191"/>
      <c r="CD279" s="191"/>
      <c r="CE279" s="191"/>
      <c r="CF279" s="191"/>
      <c r="CG279" s="191"/>
    </row>
    <row r="280" spans="4:85" x14ac:dyDescent="0.2"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  <c r="V280" s="191"/>
      <c r="W280" s="191"/>
      <c r="X280" s="191"/>
      <c r="Y280" s="191"/>
      <c r="Z280" s="191"/>
      <c r="AA280" s="191"/>
      <c r="AB280" s="191"/>
      <c r="AC280" s="191"/>
      <c r="AD280" s="191"/>
      <c r="AE280" s="191"/>
      <c r="AF280" s="191"/>
      <c r="AG280" s="191"/>
      <c r="AH280" s="191"/>
      <c r="AI280" s="191"/>
      <c r="AJ280" s="191"/>
      <c r="AK280" s="191"/>
      <c r="AL280" s="191"/>
      <c r="AM280" s="191"/>
      <c r="AN280" s="191"/>
      <c r="AO280" s="191"/>
      <c r="AP280" s="191"/>
      <c r="AQ280" s="191"/>
      <c r="AR280" s="191"/>
      <c r="AS280" s="191"/>
      <c r="AT280" s="191"/>
      <c r="AU280" s="191"/>
      <c r="AV280" s="191"/>
      <c r="AW280" s="191"/>
      <c r="AX280" s="191"/>
      <c r="AY280" s="191"/>
      <c r="AZ280" s="191"/>
      <c r="BA280" s="191"/>
      <c r="BB280" s="191"/>
      <c r="BC280" s="191"/>
      <c r="BD280" s="191"/>
      <c r="BE280" s="191"/>
      <c r="BF280" s="191"/>
      <c r="BG280" s="191"/>
      <c r="BH280" s="191"/>
      <c r="BI280" s="191"/>
      <c r="BJ280" s="191"/>
      <c r="BK280" s="191"/>
      <c r="BL280" s="191"/>
      <c r="BM280" s="191"/>
      <c r="BN280" s="191"/>
      <c r="BO280" s="191"/>
      <c r="BP280" s="191"/>
      <c r="BQ280" s="191"/>
      <c r="BR280" s="191"/>
      <c r="BS280" s="191"/>
      <c r="BT280" s="191"/>
      <c r="BU280" s="191"/>
      <c r="BV280" s="191"/>
      <c r="BW280" s="191"/>
      <c r="BX280" s="191"/>
      <c r="BY280" s="191"/>
      <c r="BZ280" s="191"/>
      <c r="CA280" s="191"/>
      <c r="CB280" s="191"/>
      <c r="CC280" s="191"/>
      <c r="CD280" s="191"/>
      <c r="CE280" s="191"/>
      <c r="CF280" s="191"/>
      <c r="CG280" s="191"/>
    </row>
    <row r="281" spans="4:85" x14ac:dyDescent="0.2"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  <c r="V281" s="191"/>
      <c r="W281" s="191"/>
      <c r="X281" s="191"/>
      <c r="Y281" s="191"/>
      <c r="Z281" s="191"/>
      <c r="AA281" s="191"/>
      <c r="AB281" s="191"/>
      <c r="AC281" s="191"/>
      <c r="AD281" s="191"/>
      <c r="AE281" s="191"/>
      <c r="AF281" s="191"/>
      <c r="AG281" s="191"/>
      <c r="AH281" s="191"/>
      <c r="AI281" s="191"/>
      <c r="AJ281" s="191"/>
      <c r="AK281" s="191"/>
      <c r="AL281" s="191"/>
      <c r="AM281" s="191"/>
      <c r="AN281" s="191"/>
      <c r="AO281" s="191"/>
      <c r="AP281" s="191"/>
      <c r="AQ281" s="191"/>
      <c r="AR281" s="191"/>
      <c r="AS281" s="191"/>
      <c r="AT281" s="191"/>
      <c r="AU281" s="191"/>
      <c r="AV281" s="191"/>
      <c r="AW281" s="191"/>
      <c r="AX281" s="191"/>
      <c r="AY281" s="191"/>
      <c r="AZ281" s="191"/>
      <c r="BA281" s="191"/>
      <c r="BB281" s="191"/>
      <c r="BC281" s="191"/>
      <c r="BD281" s="191"/>
      <c r="BE281" s="191"/>
      <c r="BF281" s="191"/>
      <c r="BG281" s="191"/>
      <c r="BH281" s="191"/>
      <c r="BI281" s="191"/>
      <c r="BJ281" s="191"/>
      <c r="BK281" s="191"/>
      <c r="BL281" s="191"/>
      <c r="BM281" s="191"/>
      <c r="BN281" s="191"/>
      <c r="BO281" s="191"/>
      <c r="BP281" s="191"/>
      <c r="BQ281" s="191"/>
      <c r="BR281" s="191"/>
      <c r="BS281" s="191"/>
      <c r="BT281" s="191"/>
      <c r="BU281" s="191"/>
      <c r="BV281" s="191"/>
      <c r="BW281" s="191"/>
      <c r="BX281" s="191"/>
      <c r="BY281" s="191"/>
      <c r="BZ281" s="191"/>
      <c r="CA281" s="191"/>
      <c r="CB281" s="191"/>
      <c r="CC281" s="191"/>
      <c r="CD281" s="191"/>
      <c r="CE281" s="191"/>
      <c r="CF281" s="191"/>
      <c r="CG281" s="191"/>
    </row>
    <row r="282" spans="4:85" x14ac:dyDescent="0.2"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  <c r="V282" s="191"/>
      <c r="W282" s="191"/>
      <c r="X282" s="191"/>
      <c r="Y282" s="191"/>
      <c r="Z282" s="191"/>
      <c r="AA282" s="191"/>
      <c r="AB282" s="191"/>
      <c r="AC282" s="191"/>
      <c r="AD282" s="191"/>
      <c r="AE282" s="191"/>
      <c r="AF282" s="191"/>
      <c r="AG282" s="191"/>
      <c r="AH282" s="191"/>
      <c r="AI282" s="191"/>
      <c r="AJ282" s="191"/>
      <c r="AK282" s="191"/>
      <c r="AL282" s="191"/>
      <c r="AM282" s="191"/>
      <c r="AN282" s="191"/>
      <c r="AO282" s="191"/>
      <c r="AP282" s="191"/>
      <c r="AQ282" s="191"/>
      <c r="AR282" s="191"/>
      <c r="AS282" s="191"/>
      <c r="AT282" s="191"/>
      <c r="AU282" s="191"/>
      <c r="AV282" s="191"/>
      <c r="AW282" s="191"/>
      <c r="AX282" s="191"/>
      <c r="AY282" s="191"/>
      <c r="AZ282" s="191"/>
      <c r="BA282" s="191"/>
      <c r="BB282" s="191"/>
      <c r="BC282" s="191"/>
      <c r="BD282" s="191"/>
      <c r="BE282" s="191"/>
      <c r="BF282" s="191"/>
      <c r="BG282" s="191"/>
      <c r="BH282" s="191"/>
      <c r="BI282" s="191"/>
      <c r="BJ282" s="191"/>
      <c r="BK282" s="191"/>
      <c r="BL282" s="191"/>
      <c r="BM282" s="191"/>
      <c r="BN282" s="191"/>
      <c r="BO282" s="191"/>
      <c r="BP282" s="191"/>
      <c r="BQ282" s="191"/>
      <c r="BR282" s="191"/>
      <c r="BS282" s="191"/>
      <c r="BT282" s="191"/>
      <c r="BU282" s="191"/>
      <c r="BV282" s="191"/>
      <c r="BW282" s="191"/>
      <c r="BX282" s="191"/>
      <c r="BY282" s="191"/>
      <c r="BZ282" s="191"/>
      <c r="CA282" s="191"/>
      <c r="CB282" s="191"/>
      <c r="CC282" s="191"/>
      <c r="CD282" s="191"/>
      <c r="CE282" s="191"/>
      <c r="CF282" s="191"/>
      <c r="CG282" s="191"/>
    </row>
    <row r="283" spans="4:85" x14ac:dyDescent="0.2"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  <c r="V283" s="191"/>
      <c r="W283" s="191"/>
      <c r="X283" s="191"/>
      <c r="Y283" s="191"/>
      <c r="Z283" s="191"/>
      <c r="AA283" s="191"/>
      <c r="AB283" s="191"/>
      <c r="AC283" s="191"/>
      <c r="AD283" s="191"/>
      <c r="AE283" s="191"/>
      <c r="AF283" s="191"/>
      <c r="AG283" s="191"/>
      <c r="AH283" s="191"/>
      <c r="AI283" s="191"/>
      <c r="AJ283" s="191"/>
      <c r="AK283" s="191"/>
      <c r="AL283" s="191"/>
      <c r="AM283" s="191"/>
      <c r="AN283" s="191"/>
      <c r="AO283" s="191"/>
      <c r="AP283" s="191"/>
      <c r="AQ283" s="191"/>
      <c r="AR283" s="191"/>
      <c r="AS283" s="191"/>
      <c r="AT283" s="191"/>
      <c r="AU283" s="191"/>
      <c r="AV283" s="191"/>
      <c r="AW283" s="191"/>
      <c r="AX283" s="191"/>
      <c r="AY283" s="191"/>
      <c r="AZ283" s="191"/>
      <c r="BA283" s="191"/>
      <c r="BB283" s="191"/>
      <c r="BC283" s="191"/>
      <c r="BD283" s="191"/>
      <c r="BE283" s="191"/>
      <c r="BF283" s="191"/>
      <c r="BG283" s="191"/>
      <c r="BH283" s="191"/>
      <c r="BI283" s="191"/>
      <c r="BJ283" s="191"/>
      <c r="BK283" s="191"/>
      <c r="BL283" s="191"/>
      <c r="BM283" s="191"/>
      <c r="BN283" s="191"/>
      <c r="BO283" s="191"/>
      <c r="BP283" s="191"/>
      <c r="BQ283" s="191"/>
      <c r="BR283" s="191"/>
      <c r="BS283" s="191"/>
      <c r="BT283" s="191"/>
      <c r="BU283" s="191"/>
      <c r="BV283" s="191"/>
      <c r="BW283" s="191"/>
      <c r="BX283" s="191"/>
      <c r="BY283" s="191"/>
      <c r="BZ283" s="191"/>
      <c r="CA283" s="191"/>
      <c r="CB283" s="191"/>
      <c r="CC283" s="191"/>
      <c r="CD283" s="191"/>
      <c r="CE283" s="191"/>
      <c r="CF283" s="191"/>
      <c r="CG283" s="191"/>
    </row>
    <row r="284" spans="4:85" x14ac:dyDescent="0.2"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  <c r="V284" s="191"/>
      <c r="W284" s="191"/>
      <c r="X284" s="191"/>
      <c r="Y284" s="191"/>
      <c r="Z284" s="191"/>
      <c r="AA284" s="191"/>
      <c r="AB284" s="191"/>
      <c r="AC284" s="191"/>
      <c r="AD284" s="191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91"/>
      <c r="AW284" s="191"/>
      <c r="AX284" s="191"/>
      <c r="AY284" s="191"/>
      <c r="AZ284" s="191"/>
      <c r="BA284" s="191"/>
      <c r="BB284" s="191"/>
      <c r="BC284" s="191"/>
      <c r="BD284" s="191"/>
      <c r="BE284" s="191"/>
      <c r="BF284" s="191"/>
      <c r="BG284" s="191"/>
      <c r="BH284" s="191"/>
      <c r="BI284" s="191"/>
      <c r="BJ284" s="191"/>
      <c r="BK284" s="191"/>
      <c r="BL284" s="191"/>
      <c r="BM284" s="191"/>
      <c r="BN284" s="191"/>
      <c r="BO284" s="191"/>
      <c r="BP284" s="191"/>
      <c r="BQ284" s="191"/>
      <c r="BR284" s="191"/>
      <c r="BS284" s="191"/>
      <c r="BT284" s="191"/>
      <c r="BU284" s="191"/>
      <c r="BV284" s="191"/>
      <c r="BW284" s="191"/>
      <c r="BX284" s="191"/>
      <c r="BY284" s="191"/>
      <c r="BZ284" s="191"/>
      <c r="CA284" s="191"/>
      <c r="CB284" s="191"/>
      <c r="CC284" s="191"/>
      <c r="CD284" s="191"/>
      <c r="CE284" s="191"/>
      <c r="CF284" s="191"/>
      <c r="CG284" s="191"/>
    </row>
    <row r="285" spans="4:85" x14ac:dyDescent="0.2"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  <c r="V285" s="191"/>
      <c r="W285" s="191"/>
      <c r="X285" s="191"/>
      <c r="Y285" s="191"/>
      <c r="Z285" s="191"/>
      <c r="AA285" s="191"/>
      <c r="AB285" s="191"/>
      <c r="AC285" s="191"/>
      <c r="AD285" s="191"/>
      <c r="AE285" s="191"/>
      <c r="AF285" s="191"/>
      <c r="AG285" s="191"/>
      <c r="AH285" s="191"/>
      <c r="AI285" s="191"/>
      <c r="AJ285" s="191"/>
      <c r="AK285" s="191"/>
      <c r="AL285" s="191"/>
      <c r="AM285" s="191"/>
      <c r="AN285" s="191"/>
      <c r="AO285" s="191"/>
      <c r="AP285" s="191"/>
      <c r="AQ285" s="191"/>
      <c r="AR285" s="191"/>
      <c r="AS285" s="191"/>
      <c r="AT285" s="191"/>
      <c r="AU285" s="191"/>
      <c r="AV285" s="191"/>
      <c r="AW285" s="191"/>
      <c r="AX285" s="191"/>
      <c r="AY285" s="191"/>
      <c r="AZ285" s="191"/>
      <c r="BA285" s="191"/>
      <c r="BB285" s="191"/>
      <c r="BC285" s="191"/>
      <c r="BD285" s="191"/>
      <c r="BE285" s="191"/>
      <c r="BF285" s="191"/>
      <c r="BG285" s="191"/>
      <c r="BH285" s="191"/>
      <c r="BI285" s="191"/>
      <c r="BJ285" s="191"/>
      <c r="BK285" s="191"/>
      <c r="BL285" s="191"/>
      <c r="BM285" s="191"/>
      <c r="BN285" s="191"/>
      <c r="BO285" s="191"/>
      <c r="BP285" s="191"/>
      <c r="BQ285" s="191"/>
      <c r="BR285" s="191"/>
      <c r="BS285" s="191"/>
      <c r="BT285" s="191"/>
      <c r="BU285" s="191"/>
      <c r="BV285" s="191"/>
      <c r="BW285" s="191"/>
      <c r="BX285" s="191"/>
      <c r="BY285" s="191"/>
      <c r="BZ285" s="191"/>
      <c r="CA285" s="191"/>
      <c r="CB285" s="191"/>
      <c r="CC285" s="191"/>
      <c r="CD285" s="191"/>
      <c r="CE285" s="191"/>
      <c r="CF285" s="191"/>
      <c r="CG285" s="191"/>
    </row>
    <row r="286" spans="4:85" x14ac:dyDescent="0.2"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  <c r="V286" s="191"/>
      <c r="W286" s="191"/>
      <c r="X286" s="191"/>
      <c r="Y286" s="191"/>
      <c r="Z286" s="191"/>
      <c r="AA286" s="191"/>
      <c r="AB286" s="191"/>
      <c r="AC286" s="191"/>
      <c r="AD286" s="191"/>
      <c r="AE286" s="191"/>
      <c r="AF286" s="191"/>
      <c r="AG286" s="191"/>
      <c r="AH286" s="191"/>
      <c r="AI286" s="191"/>
      <c r="AJ286" s="191"/>
      <c r="AK286" s="191"/>
      <c r="AL286" s="191"/>
      <c r="AM286" s="191"/>
      <c r="AN286" s="191"/>
      <c r="AO286" s="191"/>
      <c r="AP286" s="191"/>
      <c r="AQ286" s="191"/>
      <c r="AR286" s="191"/>
      <c r="AS286" s="191"/>
      <c r="AT286" s="191"/>
      <c r="AU286" s="191"/>
      <c r="AV286" s="191"/>
      <c r="AW286" s="191"/>
      <c r="AX286" s="191"/>
      <c r="AY286" s="191"/>
      <c r="AZ286" s="191"/>
      <c r="BA286" s="191"/>
      <c r="BB286" s="191"/>
      <c r="BC286" s="191"/>
      <c r="BD286" s="191"/>
      <c r="BE286" s="191"/>
      <c r="BF286" s="191"/>
      <c r="BG286" s="191"/>
      <c r="BH286" s="191"/>
      <c r="BI286" s="191"/>
      <c r="BJ286" s="191"/>
      <c r="BK286" s="191"/>
      <c r="BL286" s="191"/>
      <c r="BM286" s="191"/>
      <c r="BN286" s="191"/>
      <c r="BO286" s="191"/>
      <c r="BP286" s="191"/>
      <c r="BQ286" s="191"/>
      <c r="BR286" s="191"/>
      <c r="BS286" s="191"/>
      <c r="BT286" s="191"/>
      <c r="BU286" s="191"/>
      <c r="BV286" s="191"/>
      <c r="BW286" s="191"/>
      <c r="BX286" s="191"/>
      <c r="BY286" s="191"/>
      <c r="BZ286" s="191"/>
      <c r="CA286" s="191"/>
      <c r="CB286" s="191"/>
      <c r="CC286" s="191"/>
      <c r="CD286" s="191"/>
      <c r="CE286" s="191"/>
      <c r="CF286" s="191"/>
      <c r="CG286" s="191"/>
    </row>
    <row r="287" spans="4:85" x14ac:dyDescent="0.2"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  <c r="V287" s="191"/>
      <c r="W287" s="191"/>
      <c r="X287" s="191"/>
      <c r="Y287" s="191"/>
      <c r="Z287" s="191"/>
      <c r="AA287" s="191"/>
      <c r="AB287" s="191"/>
      <c r="AC287" s="191"/>
      <c r="AD287" s="191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191"/>
      <c r="AQ287" s="191"/>
      <c r="AR287" s="191"/>
      <c r="AS287" s="191"/>
      <c r="AT287" s="191"/>
      <c r="AU287" s="191"/>
      <c r="AV287" s="191"/>
      <c r="AW287" s="191"/>
      <c r="AX287" s="191"/>
      <c r="AY287" s="191"/>
      <c r="AZ287" s="191"/>
      <c r="BA287" s="191"/>
      <c r="BB287" s="191"/>
      <c r="BC287" s="191"/>
      <c r="BD287" s="191"/>
      <c r="BE287" s="191"/>
      <c r="BF287" s="191"/>
      <c r="BG287" s="191"/>
      <c r="BH287" s="191"/>
      <c r="BI287" s="191"/>
      <c r="BJ287" s="191"/>
      <c r="BK287" s="191"/>
      <c r="BL287" s="191"/>
      <c r="BM287" s="191"/>
      <c r="BN287" s="191"/>
      <c r="BO287" s="191"/>
      <c r="BP287" s="191"/>
      <c r="BQ287" s="191"/>
      <c r="BR287" s="191"/>
      <c r="BS287" s="191"/>
      <c r="BT287" s="191"/>
      <c r="BU287" s="191"/>
      <c r="BV287" s="191"/>
      <c r="BW287" s="191"/>
      <c r="BX287" s="191"/>
      <c r="BY287" s="191"/>
      <c r="BZ287" s="191"/>
      <c r="CA287" s="191"/>
      <c r="CB287" s="191"/>
      <c r="CC287" s="191"/>
      <c r="CD287" s="191"/>
      <c r="CE287" s="191"/>
      <c r="CF287" s="191"/>
      <c r="CG287" s="191"/>
    </row>
    <row r="288" spans="4:85" x14ac:dyDescent="0.2"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91"/>
      <c r="AX288" s="191"/>
      <c r="AY288" s="191"/>
      <c r="AZ288" s="191"/>
      <c r="BA288" s="191"/>
      <c r="BB288" s="191"/>
      <c r="BC288" s="191"/>
      <c r="BD288" s="191"/>
      <c r="BE288" s="191"/>
      <c r="BF288" s="191"/>
      <c r="BG288" s="191"/>
      <c r="BH288" s="191"/>
      <c r="BI288" s="191"/>
      <c r="BJ288" s="191"/>
      <c r="BK288" s="191"/>
      <c r="BL288" s="191"/>
      <c r="BM288" s="191"/>
      <c r="BN288" s="191"/>
      <c r="BO288" s="191"/>
      <c r="BP288" s="191"/>
      <c r="BQ288" s="191"/>
      <c r="BR288" s="191"/>
      <c r="BS288" s="191"/>
      <c r="BT288" s="191"/>
      <c r="BU288" s="191"/>
      <c r="BV288" s="191"/>
      <c r="BW288" s="191"/>
      <c r="BX288" s="191"/>
      <c r="BY288" s="191"/>
      <c r="BZ288" s="191"/>
      <c r="CA288" s="191"/>
      <c r="CB288" s="191"/>
      <c r="CC288" s="191"/>
      <c r="CD288" s="191"/>
      <c r="CE288" s="191"/>
      <c r="CF288" s="191"/>
      <c r="CG288" s="191"/>
    </row>
    <row r="289" spans="4:85" x14ac:dyDescent="0.2"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  <c r="V289" s="191"/>
      <c r="W289" s="191"/>
      <c r="X289" s="191"/>
      <c r="Y289" s="191"/>
      <c r="Z289" s="191"/>
      <c r="AA289" s="191"/>
      <c r="AB289" s="191"/>
      <c r="AC289" s="191"/>
      <c r="AD289" s="191"/>
      <c r="AE289" s="191"/>
      <c r="AF289" s="191"/>
      <c r="AG289" s="191"/>
      <c r="AH289" s="191"/>
      <c r="AI289" s="191"/>
      <c r="AJ289" s="191"/>
      <c r="AK289" s="191"/>
      <c r="AL289" s="191"/>
      <c r="AM289" s="191"/>
      <c r="AN289" s="191"/>
      <c r="AO289" s="191"/>
      <c r="AP289" s="191"/>
      <c r="AQ289" s="191"/>
      <c r="AR289" s="191"/>
      <c r="AS289" s="191"/>
      <c r="AT289" s="191"/>
      <c r="AU289" s="191"/>
      <c r="AV289" s="191"/>
      <c r="AW289" s="191"/>
      <c r="AX289" s="191"/>
      <c r="AY289" s="191"/>
      <c r="AZ289" s="191"/>
      <c r="BA289" s="191"/>
      <c r="BB289" s="191"/>
      <c r="BC289" s="191"/>
      <c r="BD289" s="191"/>
      <c r="BE289" s="191"/>
      <c r="BF289" s="191"/>
      <c r="BG289" s="191"/>
      <c r="BH289" s="191"/>
      <c r="BI289" s="191"/>
      <c r="BJ289" s="191"/>
      <c r="BK289" s="191"/>
      <c r="BL289" s="191"/>
      <c r="BM289" s="191"/>
      <c r="BN289" s="191"/>
      <c r="BO289" s="191"/>
      <c r="BP289" s="191"/>
      <c r="BQ289" s="191"/>
      <c r="BR289" s="191"/>
      <c r="BS289" s="191"/>
      <c r="BT289" s="191"/>
      <c r="BU289" s="191"/>
      <c r="BV289" s="191"/>
      <c r="BW289" s="191"/>
      <c r="BX289" s="191"/>
      <c r="BY289" s="191"/>
      <c r="BZ289" s="191"/>
      <c r="CA289" s="191"/>
      <c r="CB289" s="191"/>
      <c r="CC289" s="191"/>
      <c r="CD289" s="191"/>
      <c r="CE289" s="191"/>
      <c r="CF289" s="191"/>
      <c r="CG289" s="191"/>
    </row>
    <row r="290" spans="4:85" x14ac:dyDescent="0.2"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  <c r="V290" s="191"/>
      <c r="W290" s="191"/>
      <c r="X290" s="191"/>
      <c r="Y290" s="191"/>
      <c r="Z290" s="191"/>
      <c r="AA290" s="191"/>
      <c r="AB290" s="191"/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91"/>
      <c r="AX290" s="191"/>
      <c r="AY290" s="191"/>
      <c r="AZ290" s="191"/>
      <c r="BA290" s="191"/>
      <c r="BB290" s="191"/>
      <c r="BC290" s="191"/>
      <c r="BD290" s="191"/>
      <c r="BE290" s="191"/>
      <c r="BF290" s="191"/>
      <c r="BG290" s="191"/>
      <c r="BH290" s="191"/>
      <c r="BI290" s="191"/>
      <c r="BJ290" s="191"/>
      <c r="BK290" s="191"/>
      <c r="BL290" s="191"/>
      <c r="BM290" s="191"/>
      <c r="BN290" s="191"/>
      <c r="BO290" s="191"/>
      <c r="BP290" s="191"/>
      <c r="BQ290" s="191"/>
      <c r="BR290" s="191"/>
      <c r="BS290" s="191"/>
      <c r="BT290" s="191"/>
      <c r="BU290" s="191"/>
      <c r="BV290" s="191"/>
      <c r="BW290" s="191"/>
      <c r="BX290" s="191"/>
      <c r="BY290" s="191"/>
      <c r="BZ290" s="191"/>
      <c r="CA290" s="191"/>
      <c r="CB290" s="191"/>
      <c r="CC290" s="191"/>
      <c r="CD290" s="191"/>
      <c r="CE290" s="191"/>
      <c r="CF290" s="191"/>
      <c r="CG290" s="191"/>
    </row>
    <row r="291" spans="4:85" x14ac:dyDescent="0.2"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  <c r="V291" s="191"/>
      <c r="W291" s="191"/>
      <c r="X291" s="191"/>
      <c r="Y291" s="191"/>
      <c r="Z291" s="191"/>
      <c r="AA291" s="191"/>
      <c r="AB291" s="191"/>
      <c r="AC291" s="191"/>
      <c r="AD291" s="191"/>
      <c r="AE291" s="191"/>
      <c r="AF291" s="191"/>
      <c r="AG291" s="191"/>
      <c r="AH291" s="191"/>
      <c r="AI291" s="191"/>
      <c r="AJ291" s="191"/>
      <c r="AK291" s="191"/>
      <c r="AL291" s="191"/>
      <c r="AM291" s="191"/>
      <c r="AN291" s="191"/>
      <c r="AO291" s="191"/>
      <c r="AP291" s="191"/>
      <c r="AQ291" s="191"/>
      <c r="AR291" s="191"/>
      <c r="AS291" s="191"/>
      <c r="AT291" s="191"/>
      <c r="AU291" s="191"/>
      <c r="AV291" s="191"/>
      <c r="AW291" s="191"/>
      <c r="AX291" s="191"/>
      <c r="AY291" s="191"/>
      <c r="AZ291" s="191"/>
      <c r="BA291" s="191"/>
      <c r="BB291" s="191"/>
      <c r="BC291" s="191"/>
      <c r="BD291" s="191"/>
      <c r="BE291" s="191"/>
      <c r="BF291" s="191"/>
      <c r="BG291" s="191"/>
      <c r="BH291" s="191"/>
      <c r="BI291" s="191"/>
      <c r="BJ291" s="191"/>
      <c r="BK291" s="191"/>
      <c r="BL291" s="191"/>
      <c r="BM291" s="191"/>
      <c r="BN291" s="191"/>
      <c r="BO291" s="191"/>
      <c r="BP291" s="191"/>
      <c r="BQ291" s="191"/>
      <c r="BR291" s="191"/>
      <c r="BS291" s="191"/>
      <c r="BT291" s="191"/>
      <c r="BU291" s="191"/>
      <c r="BV291" s="191"/>
      <c r="BW291" s="191"/>
      <c r="BX291" s="191"/>
      <c r="BY291" s="191"/>
      <c r="BZ291" s="191"/>
      <c r="CA291" s="191"/>
      <c r="CB291" s="191"/>
      <c r="CC291" s="191"/>
      <c r="CD291" s="191"/>
      <c r="CE291" s="191"/>
      <c r="CF291" s="191"/>
      <c r="CG291" s="191"/>
    </row>
    <row r="292" spans="4:85" x14ac:dyDescent="0.2"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  <c r="V292" s="191"/>
      <c r="W292" s="191"/>
      <c r="X292" s="191"/>
      <c r="Y292" s="191"/>
      <c r="Z292" s="191"/>
      <c r="AA292" s="191"/>
      <c r="AB292" s="191"/>
      <c r="AC292" s="191"/>
      <c r="AD292" s="191"/>
      <c r="AE292" s="191"/>
      <c r="AF292" s="191"/>
      <c r="AG292" s="191"/>
      <c r="AH292" s="191"/>
      <c r="AI292" s="191"/>
      <c r="AJ292" s="191"/>
      <c r="AK292" s="191"/>
      <c r="AL292" s="191"/>
      <c r="AM292" s="191"/>
      <c r="AN292" s="191"/>
      <c r="AO292" s="191"/>
      <c r="AP292" s="191"/>
      <c r="AQ292" s="191"/>
      <c r="AR292" s="191"/>
      <c r="AS292" s="191"/>
      <c r="AT292" s="191"/>
      <c r="AU292" s="191"/>
      <c r="AV292" s="191"/>
      <c r="AW292" s="191"/>
      <c r="AX292" s="191"/>
      <c r="AY292" s="191"/>
      <c r="AZ292" s="191"/>
      <c r="BA292" s="191"/>
      <c r="BB292" s="191"/>
      <c r="BC292" s="191"/>
      <c r="BD292" s="191"/>
      <c r="BE292" s="191"/>
      <c r="BF292" s="191"/>
      <c r="BG292" s="191"/>
      <c r="BH292" s="191"/>
      <c r="BI292" s="191"/>
      <c r="BJ292" s="191"/>
      <c r="BK292" s="191"/>
      <c r="BL292" s="191"/>
      <c r="BM292" s="191"/>
      <c r="BN292" s="191"/>
      <c r="BO292" s="191"/>
      <c r="BP292" s="191"/>
      <c r="BQ292" s="191"/>
      <c r="BR292" s="191"/>
      <c r="BS292" s="191"/>
      <c r="BT292" s="191"/>
      <c r="BU292" s="191"/>
      <c r="BV292" s="191"/>
      <c r="BW292" s="191"/>
      <c r="BX292" s="191"/>
      <c r="BY292" s="191"/>
      <c r="BZ292" s="191"/>
      <c r="CA292" s="191"/>
      <c r="CB292" s="191"/>
      <c r="CC292" s="191"/>
      <c r="CD292" s="191"/>
      <c r="CE292" s="191"/>
      <c r="CF292" s="191"/>
      <c r="CG292" s="191"/>
    </row>
    <row r="293" spans="4:85" x14ac:dyDescent="0.2"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  <c r="V293" s="191"/>
      <c r="W293" s="191"/>
      <c r="X293" s="191"/>
      <c r="Y293" s="191"/>
      <c r="Z293" s="191"/>
      <c r="AA293" s="191"/>
      <c r="AB293" s="191"/>
      <c r="AC293" s="191"/>
      <c r="AD293" s="191"/>
      <c r="AE293" s="191"/>
      <c r="AF293" s="191"/>
      <c r="AG293" s="191"/>
      <c r="AH293" s="191"/>
      <c r="AI293" s="191"/>
      <c r="AJ293" s="191"/>
      <c r="AK293" s="191"/>
      <c r="AL293" s="191"/>
      <c r="AM293" s="191"/>
      <c r="AN293" s="191"/>
      <c r="AO293" s="191"/>
      <c r="AP293" s="191"/>
      <c r="AQ293" s="191"/>
      <c r="AR293" s="191"/>
      <c r="AS293" s="191"/>
      <c r="AT293" s="191"/>
      <c r="AU293" s="191"/>
      <c r="AV293" s="191"/>
      <c r="AW293" s="191"/>
      <c r="AX293" s="191"/>
      <c r="AY293" s="191"/>
      <c r="AZ293" s="191"/>
      <c r="BA293" s="191"/>
      <c r="BB293" s="191"/>
      <c r="BC293" s="191"/>
      <c r="BD293" s="191"/>
      <c r="BE293" s="191"/>
      <c r="BF293" s="191"/>
      <c r="BG293" s="191"/>
      <c r="BH293" s="191"/>
      <c r="BI293" s="191"/>
      <c r="BJ293" s="191"/>
      <c r="BK293" s="191"/>
      <c r="BL293" s="191"/>
      <c r="BM293" s="191"/>
      <c r="BN293" s="191"/>
      <c r="BO293" s="191"/>
      <c r="BP293" s="191"/>
      <c r="BQ293" s="191"/>
      <c r="BR293" s="191"/>
      <c r="BS293" s="191"/>
      <c r="BT293" s="191"/>
      <c r="BU293" s="191"/>
      <c r="BV293" s="191"/>
      <c r="BW293" s="191"/>
      <c r="BX293" s="191"/>
      <c r="BY293" s="191"/>
      <c r="BZ293" s="191"/>
      <c r="CA293" s="191"/>
      <c r="CB293" s="191"/>
      <c r="CC293" s="191"/>
      <c r="CD293" s="191"/>
      <c r="CE293" s="191"/>
      <c r="CF293" s="191"/>
      <c r="CG293" s="191"/>
    </row>
    <row r="294" spans="4:85" x14ac:dyDescent="0.2"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  <c r="V294" s="191"/>
      <c r="W294" s="191"/>
      <c r="X294" s="191"/>
      <c r="Y294" s="191"/>
      <c r="Z294" s="191"/>
      <c r="AA294" s="191"/>
      <c r="AB294" s="191"/>
      <c r="AC294" s="191"/>
      <c r="AD294" s="191"/>
      <c r="AE294" s="191"/>
      <c r="AF294" s="191"/>
      <c r="AG294" s="191"/>
      <c r="AH294" s="191"/>
      <c r="AI294" s="191"/>
      <c r="AJ294" s="191"/>
      <c r="AK294" s="191"/>
      <c r="AL294" s="191"/>
      <c r="AM294" s="191"/>
      <c r="AN294" s="191"/>
      <c r="AO294" s="191"/>
      <c r="AP294" s="191"/>
      <c r="AQ294" s="191"/>
      <c r="AR294" s="191"/>
      <c r="AS294" s="191"/>
      <c r="AT294" s="191"/>
      <c r="AU294" s="191"/>
      <c r="AV294" s="191"/>
      <c r="AW294" s="191"/>
      <c r="AX294" s="191"/>
      <c r="AY294" s="191"/>
      <c r="AZ294" s="191"/>
      <c r="BA294" s="191"/>
      <c r="BB294" s="191"/>
      <c r="BC294" s="191"/>
      <c r="BD294" s="191"/>
      <c r="BE294" s="191"/>
      <c r="BF294" s="191"/>
      <c r="BG294" s="191"/>
      <c r="BH294" s="191"/>
      <c r="BI294" s="191"/>
      <c r="BJ294" s="191"/>
      <c r="BK294" s="191"/>
      <c r="BL294" s="191"/>
      <c r="BM294" s="191"/>
      <c r="BN294" s="191"/>
      <c r="BO294" s="191"/>
      <c r="BP294" s="191"/>
      <c r="BQ294" s="191"/>
      <c r="BR294" s="191"/>
      <c r="BS294" s="191"/>
      <c r="BT294" s="191"/>
      <c r="BU294" s="191"/>
      <c r="BV294" s="191"/>
      <c r="BW294" s="191"/>
      <c r="BX294" s="191"/>
      <c r="BY294" s="191"/>
      <c r="BZ294" s="191"/>
      <c r="CA294" s="191"/>
      <c r="CB294" s="191"/>
      <c r="CC294" s="191"/>
      <c r="CD294" s="191"/>
      <c r="CE294" s="191"/>
      <c r="CF294" s="191"/>
      <c r="CG294" s="191"/>
    </row>
    <row r="295" spans="4:85" x14ac:dyDescent="0.2"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  <c r="V295" s="191"/>
      <c r="W295" s="191"/>
      <c r="X295" s="191"/>
      <c r="Y295" s="191"/>
      <c r="Z295" s="191"/>
      <c r="AA295" s="191"/>
      <c r="AB295" s="191"/>
      <c r="AC295" s="191"/>
      <c r="AD295" s="191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91"/>
      <c r="AW295" s="191"/>
      <c r="AX295" s="191"/>
      <c r="AY295" s="191"/>
      <c r="AZ295" s="191"/>
      <c r="BA295" s="191"/>
      <c r="BB295" s="191"/>
      <c r="BC295" s="191"/>
      <c r="BD295" s="191"/>
      <c r="BE295" s="191"/>
      <c r="BF295" s="191"/>
      <c r="BG295" s="191"/>
      <c r="BH295" s="191"/>
      <c r="BI295" s="191"/>
      <c r="BJ295" s="191"/>
      <c r="BK295" s="191"/>
      <c r="BL295" s="191"/>
      <c r="BM295" s="191"/>
      <c r="BN295" s="191"/>
      <c r="BO295" s="191"/>
      <c r="BP295" s="191"/>
      <c r="BQ295" s="191"/>
      <c r="BR295" s="191"/>
      <c r="BS295" s="191"/>
      <c r="BT295" s="191"/>
      <c r="BU295" s="191"/>
      <c r="BV295" s="191"/>
      <c r="BW295" s="191"/>
      <c r="BX295" s="191"/>
      <c r="BY295" s="191"/>
      <c r="BZ295" s="191"/>
      <c r="CA295" s="191"/>
      <c r="CB295" s="191"/>
      <c r="CC295" s="191"/>
      <c r="CD295" s="191"/>
      <c r="CE295" s="191"/>
      <c r="CF295" s="191"/>
      <c r="CG295" s="191"/>
    </row>
    <row r="296" spans="4:85" x14ac:dyDescent="0.2"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  <c r="V296" s="191"/>
      <c r="W296" s="191"/>
      <c r="X296" s="191"/>
      <c r="Y296" s="191"/>
      <c r="Z296" s="191"/>
      <c r="AA296" s="191"/>
      <c r="AB296" s="191"/>
      <c r="AC296" s="191"/>
      <c r="AD296" s="191"/>
      <c r="AE296" s="191"/>
      <c r="AF296" s="191"/>
      <c r="AG296" s="191"/>
      <c r="AH296" s="191"/>
      <c r="AI296" s="191"/>
      <c r="AJ296" s="191"/>
      <c r="AK296" s="191"/>
      <c r="AL296" s="191"/>
      <c r="AM296" s="191"/>
      <c r="AN296" s="191"/>
      <c r="AO296" s="191"/>
      <c r="AP296" s="191"/>
      <c r="AQ296" s="191"/>
      <c r="AR296" s="191"/>
      <c r="AS296" s="191"/>
      <c r="AT296" s="191"/>
      <c r="AU296" s="191"/>
      <c r="AV296" s="191"/>
      <c r="AW296" s="191"/>
      <c r="AX296" s="191"/>
      <c r="AY296" s="191"/>
      <c r="AZ296" s="191"/>
      <c r="BA296" s="191"/>
      <c r="BB296" s="191"/>
      <c r="BC296" s="191"/>
      <c r="BD296" s="191"/>
      <c r="BE296" s="191"/>
      <c r="BF296" s="191"/>
      <c r="BG296" s="191"/>
      <c r="BH296" s="191"/>
      <c r="BI296" s="191"/>
      <c r="BJ296" s="191"/>
      <c r="BK296" s="191"/>
      <c r="BL296" s="191"/>
      <c r="BM296" s="191"/>
      <c r="BN296" s="191"/>
      <c r="BO296" s="191"/>
      <c r="BP296" s="191"/>
      <c r="BQ296" s="191"/>
      <c r="BR296" s="191"/>
      <c r="BS296" s="191"/>
      <c r="BT296" s="191"/>
      <c r="BU296" s="191"/>
      <c r="BV296" s="191"/>
      <c r="BW296" s="191"/>
      <c r="BX296" s="191"/>
      <c r="BY296" s="191"/>
      <c r="BZ296" s="191"/>
      <c r="CA296" s="191"/>
      <c r="CB296" s="191"/>
      <c r="CC296" s="191"/>
      <c r="CD296" s="191"/>
      <c r="CE296" s="191"/>
      <c r="CF296" s="191"/>
      <c r="CG296" s="191"/>
    </row>
    <row r="297" spans="4:85" x14ac:dyDescent="0.2"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  <c r="V297" s="191"/>
      <c r="W297" s="191"/>
      <c r="X297" s="191"/>
      <c r="Y297" s="191"/>
      <c r="Z297" s="191"/>
      <c r="AA297" s="191"/>
      <c r="AB297" s="191"/>
      <c r="AC297" s="191"/>
      <c r="AD297" s="191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91"/>
      <c r="AW297" s="191"/>
      <c r="AX297" s="191"/>
      <c r="AY297" s="191"/>
      <c r="AZ297" s="191"/>
      <c r="BA297" s="191"/>
      <c r="BB297" s="191"/>
      <c r="BC297" s="191"/>
      <c r="BD297" s="191"/>
      <c r="BE297" s="191"/>
      <c r="BF297" s="191"/>
      <c r="BG297" s="191"/>
      <c r="BH297" s="191"/>
      <c r="BI297" s="191"/>
      <c r="BJ297" s="191"/>
      <c r="BK297" s="191"/>
      <c r="BL297" s="191"/>
      <c r="BM297" s="191"/>
      <c r="BN297" s="191"/>
      <c r="BO297" s="191"/>
      <c r="BP297" s="191"/>
      <c r="BQ297" s="191"/>
      <c r="BR297" s="191"/>
      <c r="BS297" s="191"/>
      <c r="BT297" s="191"/>
      <c r="BU297" s="191"/>
      <c r="BV297" s="191"/>
      <c r="BW297" s="191"/>
      <c r="BX297" s="191"/>
      <c r="BY297" s="191"/>
      <c r="BZ297" s="191"/>
      <c r="CA297" s="191"/>
      <c r="CB297" s="191"/>
      <c r="CC297" s="191"/>
      <c r="CD297" s="191"/>
      <c r="CE297" s="191"/>
      <c r="CF297" s="191"/>
      <c r="CG297" s="191"/>
    </row>
    <row r="298" spans="4:85" x14ac:dyDescent="0.2"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  <c r="V298" s="191"/>
      <c r="W298" s="191"/>
      <c r="X298" s="191"/>
      <c r="Y298" s="191"/>
      <c r="Z298" s="191"/>
      <c r="AA298" s="191"/>
      <c r="AB298" s="191"/>
      <c r="AC298" s="191"/>
      <c r="AD298" s="191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191"/>
      <c r="AQ298" s="191"/>
      <c r="AR298" s="191"/>
      <c r="AS298" s="191"/>
      <c r="AT298" s="191"/>
      <c r="AU298" s="191"/>
      <c r="AV298" s="191"/>
      <c r="AW298" s="191"/>
      <c r="AX298" s="191"/>
      <c r="AY298" s="191"/>
      <c r="AZ298" s="191"/>
      <c r="BA298" s="191"/>
      <c r="BB298" s="191"/>
      <c r="BC298" s="191"/>
      <c r="BD298" s="191"/>
      <c r="BE298" s="191"/>
      <c r="BF298" s="191"/>
      <c r="BG298" s="191"/>
      <c r="BH298" s="191"/>
      <c r="BI298" s="191"/>
      <c r="BJ298" s="191"/>
      <c r="BK298" s="191"/>
      <c r="BL298" s="191"/>
      <c r="BM298" s="191"/>
      <c r="BN298" s="191"/>
      <c r="BO298" s="191"/>
      <c r="BP298" s="191"/>
      <c r="BQ298" s="191"/>
      <c r="BR298" s="191"/>
      <c r="BS298" s="191"/>
      <c r="BT298" s="191"/>
      <c r="BU298" s="191"/>
      <c r="BV298" s="191"/>
      <c r="BW298" s="191"/>
      <c r="BX298" s="191"/>
      <c r="BY298" s="191"/>
      <c r="BZ298" s="191"/>
      <c r="CA298" s="191"/>
      <c r="CB298" s="191"/>
      <c r="CC298" s="191"/>
      <c r="CD298" s="191"/>
      <c r="CE298" s="191"/>
      <c r="CF298" s="191"/>
      <c r="CG298" s="191"/>
    </row>
    <row r="299" spans="4:85" x14ac:dyDescent="0.2"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  <c r="V299" s="191"/>
      <c r="W299" s="191"/>
      <c r="X299" s="191"/>
      <c r="Y299" s="191"/>
      <c r="Z299" s="191"/>
      <c r="AA299" s="191"/>
      <c r="AB299" s="191"/>
      <c r="AC299" s="191"/>
      <c r="AD299" s="191"/>
      <c r="AE299" s="191"/>
      <c r="AF299" s="191"/>
      <c r="AG299" s="191"/>
      <c r="AH299" s="191"/>
      <c r="AI299" s="191"/>
      <c r="AJ299" s="191"/>
      <c r="AK299" s="191"/>
      <c r="AL299" s="191"/>
      <c r="AM299" s="191"/>
      <c r="AN299" s="191"/>
      <c r="AO299" s="191"/>
      <c r="AP299" s="191"/>
      <c r="AQ299" s="191"/>
      <c r="AR299" s="191"/>
      <c r="AS299" s="191"/>
      <c r="AT299" s="191"/>
      <c r="AU299" s="191"/>
      <c r="AV299" s="191"/>
      <c r="AW299" s="191"/>
      <c r="AX299" s="191"/>
      <c r="AY299" s="191"/>
      <c r="AZ299" s="191"/>
      <c r="BA299" s="191"/>
      <c r="BB299" s="191"/>
      <c r="BC299" s="191"/>
      <c r="BD299" s="191"/>
      <c r="BE299" s="191"/>
      <c r="BF299" s="191"/>
      <c r="BG299" s="191"/>
      <c r="BH299" s="191"/>
      <c r="BI299" s="191"/>
      <c r="BJ299" s="191"/>
      <c r="BK299" s="191"/>
      <c r="BL299" s="191"/>
      <c r="BM299" s="191"/>
      <c r="BN299" s="191"/>
      <c r="BO299" s="191"/>
      <c r="BP299" s="191"/>
      <c r="BQ299" s="191"/>
      <c r="BR299" s="191"/>
      <c r="BS299" s="191"/>
      <c r="BT299" s="191"/>
      <c r="BU299" s="191"/>
      <c r="BV299" s="191"/>
      <c r="BW299" s="191"/>
      <c r="BX299" s="191"/>
      <c r="BY299" s="191"/>
      <c r="BZ299" s="191"/>
      <c r="CA299" s="191"/>
      <c r="CB299" s="191"/>
      <c r="CC299" s="191"/>
      <c r="CD299" s="191"/>
      <c r="CE299" s="191"/>
      <c r="CF299" s="191"/>
      <c r="CG299" s="191"/>
    </row>
    <row r="300" spans="4:85" x14ac:dyDescent="0.2"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  <c r="V300" s="191"/>
      <c r="W300" s="191"/>
      <c r="X300" s="191"/>
      <c r="Y300" s="191"/>
      <c r="Z300" s="191"/>
      <c r="AA300" s="191"/>
      <c r="AB300" s="191"/>
      <c r="AC300" s="191"/>
      <c r="AD300" s="191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91"/>
      <c r="AW300" s="191"/>
      <c r="AX300" s="191"/>
      <c r="AY300" s="191"/>
      <c r="AZ300" s="191"/>
      <c r="BA300" s="191"/>
      <c r="BB300" s="191"/>
      <c r="BC300" s="191"/>
      <c r="BD300" s="191"/>
      <c r="BE300" s="191"/>
      <c r="BF300" s="191"/>
      <c r="BG300" s="191"/>
      <c r="BH300" s="191"/>
      <c r="BI300" s="191"/>
      <c r="BJ300" s="191"/>
      <c r="BK300" s="191"/>
      <c r="BL300" s="191"/>
      <c r="BM300" s="191"/>
      <c r="BN300" s="191"/>
      <c r="BO300" s="191"/>
      <c r="BP300" s="191"/>
      <c r="BQ300" s="191"/>
      <c r="BR300" s="191"/>
      <c r="BS300" s="191"/>
      <c r="BT300" s="191"/>
      <c r="BU300" s="191"/>
      <c r="BV300" s="191"/>
      <c r="BW300" s="191"/>
      <c r="BX300" s="191"/>
      <c r="BY300" s="191"/>
      <c r="BZ300" s="191"/>
      <c r="CA300" s="191"/>
      <c r="CB300" s="191"/>
      <c r="CC300" s="191"/>
      <c r="CD300" s="191"/>
      <c r="CE300" s="191"/>
      <c r="CF300" s="191"/>
      <c r="CG300" s="191"/>
    </row>
    <row r="301" spans="4:85" x14ac:dyDescent="0.2"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91"/>
      <c r="AB301" s="191"/>
      <c r="AC301" s="191"/>
      <c r="AD301" s="191"/>
      <c r="AE301" s="191"/>
      <c r="AF301" s="191"/>
      <c r="AG301" s="191"/>
      <c r="AH301" s="191"/>
      <c r="AI301" s="191"/>
      <c r="AJ301" s="191"/>
      <c r="AK301" s="191"/>
      <c r="AL301" s="191"/>
      <c r="AM301" s="191"/>
      <c r="AN301" s="191"/>
      <c r="AO301" s="191"/>
      <c r="AP301" s="191"/>
      <c r="AQ301" s="191"/>
      <c r="AR301" s="191"/>
      <c r="AS301" s="191"/>
      <c r="AT301" s="191"/>
      <c r="AU301" s="191"/>
      <c r="AV301" s="191"/>
      <c r="AW301" s="191"/>
      <c r="AX301" s="191"/>
      <c r="AY301" s="191"/>
      <c r="AZ301" s="191"/>
      <c r="BA301" s="191"/>
      <c r="BB301" s="191"/>
      <c r="BC301" s="191"/>
      <c r="BD301" s="191"/>
      <c r="BE301" s="191"/>
      <c r="BF301" s="191"/>
      <c r="BG301" s="191"/>
      <c r="BH301" s="191"/>
      <c r="BI301" s="191"/>
      <c r="BJ301" s="191"/>
      <c r="BK301" s="191"/>
      <c r="BL301" s="191"/>
      <c r="BM301" s="191"/>
      <c r="BN301" s="191"/>
      <c r="BO301" s="191"/>
      <c r="BP301" s="191"/>
      <c r="BQ301" s="191"/>
      <c r="BR301" s="191"/>
      <c r="BS301" s="191"/>
      <c r="BT301" s="191"/>
      <c r="BU301" s="191"/>
      <c r="BV301" s="191"/>
      <c r="BW301" s="191"/>
      <c r="BX301" s="191"/>
      <c r="BY301" s="191"/>
      <c r="BZ301" s="191"/>
      <c r="CA301" s="191"/>
      <c r="CB301" s="191"/>
      <c r="CC301" s="191"/>
      <c r="CD301" s="191"/>
      <c r="CE301" s="191"/>
      <c r="CF301" s="191"/>
      <c r="CG301" s="191"/>
    </row>
    <row r="302" spans="4:85" x14ac:dyDescent="0.2"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  <c r="V302" s="191"/>
      <c r="W302" s="191"/>
      <c r="X302" s="191"/>
      <c r="Y302" s="191"/>
      <c r="Z302" s="191"/>
      <c r="AA302" s="191"/>
      <c r="AB302" s="191"/>
      <c r="AC302" s="191"/>
      <c r="AD302" s="191"/>
      <c r="AE302" s="191"/>
      <c r="AF302" s="191"/>
      <c r="AG302" s="191"/>
      <c r="AH302" s="191"/>
      <c r="AI302" s="191"/>
      <c r="AJ302" s="191"/>
      <c r="AK302" s="191"/>
      <c r="AL302" s="191"/>
      <c r="AM302" s="191"/>
      <c r="AN302" s="191"/>
      <c r="AO302" s="191"/>
      <c r="AP302" s="191"/>
      <c r="AQ302" s="191"/>
      <c r="AR302" s="191"/>
      <c r="AS302" s="191"/>
      <c r="AT302" s="191"/>
      <c r="AU302" s="191"/>
      <c r="AV302" s="191"/>
      <c r="AW302" s="191"/>
      <c r="AX302" s="191"/>
      <c r="AY302" s="191"/>
      <c r="AZ302" s="191"/>
      <c r="BA302" s="191"/>
      <c r="BB302" s="191"/>
      <c r="BC302" s="191"/>
      <c r="BD302" s="191"/>
      <c r="BE302" s="191"/>
      <c r="BF302" s="191"/>
      <c r="BG302" s="191"/>
      <c r="BH302" s="191"/>
      <c r="BI302" s="191"/>
      <c r="BJ302" s="191"/>
      <c r="BK302" s="191"/>
      <c r="BL302" s="191"/>
      <c r="BM302" s="191"/>
      <c r="BN302" s="191"/>
      <c r="BO302" s="191"/>
      <c r="BP302" s="191"/>
      <c r="BQ302" s="191"/>
      <c r="BR302" s="191"/>
      <c r="BS302" s="191"/>
      <c r="BT302" s="191"/>
      <c r="BU302" s="191"/>
      <c r="BV302" s="191"/>
      <c r="BW302" s="191"/>
      <c r="BX302" s="191"/>
      <c r="BY302" s="191"/>
      <c r="BZ302" s="191"/>
      <c r="CA302" s="191"/>
      <c r="CB302" s="191"/>
      <c r="CC302" s="191"/>
      <c r="CD302" s="191"/>
      <c r="CE302" s="191"/>
      <c r="CF302" s="191"/>
      <c r="CG302" s="191"/>
    </row>
    <row r="303" spans="4:85" x14ac:dyDescent="0.2"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  <c r="V303" s="191"/>
      <c r="W303" s="191"/>
      <c r="X303" s="191"/>
      <c r="Y303" s="191"/>
      <c r="Z303" s="191"/>
      <c r="AA303" s="191"/>
      <c r="AB303" s="191"/>
      <c r="AC303" s="191"/>
      <c r="AD303" s="191"/>
      <c r="AE303" s="191"/>
      <c r="AF303" s="191"/>
      <c r="AG303" s="191"/>
      <c r="AH303" s="191"/>
      <c r="AI303" s="191"/>
      <c r="AJ303" s="191"/>
      <c r="AK303" s="191"/>
      <c r="AL303" s="191"/>
      <c r="AM303" s="191"/>
      <c r="AN303" s="191"/>
      <c r="AO303" s="191"/>
      <c r="AP303" s="191"/>
      <c r="AQ303" s="191"/>
      <c r="AR303" s="191"/>
      <c r="AS303" s="191"/>
      <c r="AT303" s="191"/>
      <c r="AU303" s="191"/>
      <c r="AV303" s="191"/>
      <c r="AW303" s="191"/>
      <c r="AX303" s="191"/>
      <c r="AY303" s="191"/>
      <c r="AZ303" s="191"/>
      <c r="BA303" s="191"/>
      <c r="BB303" s="191"/>
      <c r="BC303" s="191"/>
      <c r="BD303" s="191"/>
      <c r="BE303" s="191"/>
      <c r="BF303" s="191"/>
      <c r="BG303" s="191"/>
      <c r="BH303" s="191"/>
      <c r="BI303" s="191"/>
      <c r="BJ303" s="191"/>
      <c r="BK303" s="191"/>
      <c r="BL303" s="191"/>
      <c r="BM303" s="191"/>
      <c r="BN303" s="191"/>
      <c r="BO303" s="191"/>
      <c r="BP303" s="191"/>
      <c r="BQ303" s="191"/>
      <c r="BR303" s="191"/>
      <c r="BS303" s="191"/>
      <c r="BT303" s="191"/>
      <c r="BU303" s="191"/>
      <c r="BV303" s="191"/>
      <c r="BW303" s="191"/>
      <c r="BX303" s="191"/>
      <c r="BY303" s="191"/>
      <c r="BZ303" s="191"/>
      <c r="CA303" s="191"/>
      <c r="CB303" s="191"/>
      <c r="CC303" s="191"/>
      <c r="CD303" s="191"/>
      <c r="CE303" s="191"/>
      <c r="CF303" s="191"/>
      <c r="CG303" s="191"/>
    </row>
    <row r="304" spans="4:85" x14ac:dyDescent="0.2"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  <c r="V304" s="191"/>
      <c r="W304" s="191"/>
      <c r="X304" s="191"/>
      <c r="Y304" s="191"/>
      <c r="Z304" s="191"/>
      <c r="AA304" s="191"/>
      <c r="AB304" s="191"/>
      <c r="AC304" s="191"/>
      <c r="AD304" s="191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91"/>
      <c r="AW304" s="191"/>
      <c r="AX304" s="191"/>
      <c r="AY304" s="191"/>
      <c r="AZ304" s="191"/>
      <c r="BA304" s="191"/>
      <c r="BB304" s="191"/>
      <c r="BC304" s="191"/>
      <c r="BD304" s="191"/>
      <c r="BE304" s="191"/>
      <c r="BF304" s="191"/>
      <c r="BG304" s="191"/>
      <c r="BH304" s="191"/>
      <c r="BI304" s="191"/>
      <c r="BJ304" s="191"/>
      <c r="BK304" s="191"/>
      <c r="BL304" s="191"/>
      <c r="BM304" s="191"/>
      <c r="BN304" s="191"/>
      <c r="BO304" s="191"/>
      <c r="BP304" s="191"/>
      <c r="BQ304" s="191"/>
      <c r="BR304" s="191"/>
      <c r="BS304" s="191"/>
      <c r="BT304" s="191"/>
      <c r="BU304" s="191"/>
      <c r="BV304" s="191"/>
      <c r="BW304" s="191"/>
      <c r="BX304" s="191"/>
      <c r="BY304" s="191"/>
      <c r="BZ304" s="191"/>
      <c r="CA304" s="191"/>
      <c r="CB304" s="191"/>
      <c r="CC304" s="191"/>
      <c r="CD304" s="191"/>
      <c r="CE304" s="191"/>
      <c r="CF304" s="191"/>
      <c r="CG304" s="191"/>
    </row>
    <row r="305" spans="4:85" x14ac:dyDescent="0.2"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  <c r="V305" s="191"/>
      <c r="W305" s="191"/>
      <c r="X305" s="191"/>
      <c r="Y305" s="191"/>
      <c r="Z305" s="191"/>
      <c r="AA305" s="191"/>
      <c r="AB305" s="191"/>
      <c r="AC305" s="191"/>
      <c r="AD305" s="191"/>
      <c r="AE305" s="191"/>
      <c r="AF305" s="191"/>
      <c r="AG305" s="191"/>
      <c r="AH305" s="191"/>
      <c r="AI305" s="191"/>
      <c r="AJ305" s="191"/>
      <c r="AK305" s="191"/>
      <c r="AL305" s="191"/>
      <c r="AM305" s="191"/>
      <c r="AN305" s="191"/>
      <c r="AO305" s="191"/>
      <c r="AP305" s="191"/>
      <c r="AQ305" s="191"/>
      <c r="AR305" s="191"/>
      <c r="AS305" s="191"/>
      <c r="AT305" s="191"/>
      <c r="AU305" s="191"/>
      <c r="AV305" s="191"/>
      <c r="AW305" s="191"/>
      <c r="AX305" s="191"/>
      <c r="AY305" s="191"/>
      <c r="AZ305" s="191"/>
      <c r="BA305" s="191"/>
      <c r="BB305" s="191"/>
      <c r="BC305" s="191"/>
      <c r="BD305" s="191"/>
      <c r="BE305" s="191"/>
      <c r="BF305" s="191"/>
      <c r="BG305" s="191"/>
      <c r="BH305" s="191"/>
      <c r="BI305" s="191"/>
      <c r="BJ305" s="191"/>
      <c r="BK305" s="191"/>
      <c r="BL305" s="191"/>
      <c r="BM305" s="191"/>
      <c r="BN305" s="191"/>
      <c r="BO305" s="191"/>
      <c r="BP305" s="191"/>
      <c r="BQ305" s="191"/>
      <c r="BR305" s="191"/>
      <c r="BS305" s="191"/>
      <c r="BT305" s="191"/>
      <c r="BU305" s="191"/>
      <c r="BV305" s="191"/>
      <c r="BW305" s="191"/>
      <c r="BX305" s="191"/>
      <c r="BY305" s="191"/>
      <c r="BZ305" s="191"/>
      <c r="CA305" s="191"/>
      <c r="CB305" s="191"/>
      <c r="CC305" s="191"/>
      <c r="CD305" s="191"/>
      <c r="CE305" s="191"/>
      <c r="CF305" s="191"/>
      <c r="CG305" s="191"/>
    </row>
    <row r="306" spans="4:85" x14ac:dyDescent="0.2"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  <c r="V306" s="191"/>
      <c r="W306" s="191"/>
      <c r="X306" s="191"/>
      <c r="Y306" s="191"/>
      <c r="Z306" s="191"/>
      <c r="AA306" s="191"/>
      <c r="AB306" s="191"/>
      <c r="AC306" s="191"/>
      <c r="AD306" s="191"/>
      <c r="AE306" s="191"/>
      <c r="AF306" s="191"/>
      <c r="AG306" s="191"/>
      <c r="AH306" s="191"/>
      <c r="AI306" s="191"/>
      <c r="AJ306" s="191"/>
      <c r="AK306" s="191"/>
      <c r="AL306" s="191"/>
      <c r="AM306" s="191"/>
      <c r="AN306" s="191"/>
      <c r="AO306" s="191"/>
      <c r="AP306" s="191"/>
      <c r="AQ306" s="191"/>
      <c r="AR306" s="191"/>
      <c r="AS306" s="191"/>
      <c r="AT306" s="191"/>
      <c r="AU306" s="191"/>
      <c r="AV306" s="191"/>
      <c r="AW306" s="191"/>
      <c r="AX306" s="191"/>
      <c r="AY306" s="191"/>
      <c r="AZ306" s="191"/>
      <c r="BA306" s="191"/>
      <c r="BB306" s="191"/>
      <c r="BC306" s="191"/>
      <c r="BD306" s="191"/>
      <c r="BE306" s="191"/>
      <c r="BF306" s="191"/>
      <c r="BG306" s="191"/>
      <c r="BH306" s="191"/>
      <c r="BI306" s="191"/>
      <c r="BJ306" s="191"/>
      <c r="BK306" s="191"/>
      <c r="BL306" s="191"/>
      <c r="BM306" s="191"/>
      <c r="BN306" s="191"/>
      <c r="BO306" s="191"/>
      <c r="BP306" s="191"/>
      <c r="BQ306" s="191"/>
      <c r="BR306" s="191"/>
      <c r="BS306" s="191"/>
      <c r="BT306" s="191"/>
      <c r="BU306" s="191"/>
      <c r="BV306" s="191"/>
      <c r="BW306" s="191"/>
      <c r="BX306" s="191"/>
      <c r="BY306" s="191"/>
      <c r="BZ306" s="191"/>
      <c r="CA306" s="191"/>
      <c r="CB306" s="191"/>
      <c r="CC306" s="191"/>
      <c r="CD306" s="191"/>
      <c r="CE306" s="191"/>
      <c r="CF306" s="191"/>
      <c r="CG306" s="191"/>
    </row>
    <row r="307" spans="4:85" x14ac:dyDescent="0.2"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  <c r="V307" s="191"/>
      <c r="W307" s="191"/>
      <c r="X307" s="191"/>
      <c r="Y307" s="191"/>
      <c r="Z307" s="191"/>
      <c r="AA307" s="191"/>
      <c r="AB307" s="191"/>
      <c r="AC307" s="191"/>
      <c r="AD307" s="191"/>
      <c r="AE307" s="191"/>
      <c r="AF307" s="191"/>
      <c r="AG307" s="191"/>
      <c r="AH307" s="191"/>
      <c r="AI307" s="191"/>
      <c r="AJ307" s="191"/>
      <c r="AK307" s="191"/>
      <c r="AL307" s="191"/>
      <c r="AM307" s="191"/>
      <c r="AN307" s="191"/>
      <c r="AO307" s="191"/>
      <c r="AP307" s="191"/>
      <c r="AQ307" s="191"/>
      <c r="AR307" s="191"/>
      <c r="AS307" s="191"/>
      <c r="AT307" s="191"/>
      <c r="AU307" s="191"/>
      <c r="AV307" s="191"/>
      <c r="AW307" s="191"/>
      <c r="AX307" s="191"/>
      <c r="AY307" s="191"/>
      <c r="AZ307" s="191"/>
      <c r="BA307" s="191"/>
      <c r="BB307" s="191"/>
      <c r="BC307" s="191"/>
      <c r="BD307" s="191"/>
      <c r="BE307" s="191"/>
      <c r="BF307" s="191"/>
      <c r="BG307" s="191"/>
      <c r="BH307" s="191"/>
      <c r="BI307" s="191"/>
      <c r="BJ307" s="191"/>
      <c r="BK307" s="191"/>
      <c r="BL307" s="191"/>
      <c r="BM307" s="191"/>
      <c r="BN307" s="191"/>
      <c r="BO307" s="191"/>
      <c r="BP307" s="191"/>
      <c r="BQ307" s="191"/>
      <c r="BR307" s="191"/>
      <c r="BS307" s="191"/>
      <c r="BT307" s="191"/>
      <c r="BU307" s="191"/>
      <c r="BV307" s="191"/>
      <c r="BW307" s="191"/>
      <c r="BX307" s="191"/>
      <c r="BY307" s="191"/>
      <c r="BZ307" s="191"/>
      <c r="CA307" s="191"/>
      <c r="CB307" s="191"/>
      <c r="CC307" s="191"/>
      <c r="CD307" s="191"/>
      <c r="CE307" s="191"/>
      <c r="CF307" s="191"/>
      <c r="CG307" s="191"/>
    </row>
    <row r="308" spans="4:85" x14ac:dyDescent="0.2"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  <c r="V308" s="191"/>
      <c r="W308" s="191"/>
      <c r="X308" s="191"/>
      <c r="Y308" s="191"/>
      <c r="Z308" s="191"/>
      <c r="AA308" s="191"/>
      <c r="AB308" s="191"/>
      <c r="AC308" s="191"/>
      <c r="AD308" s="191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91"/>
      <c r="AW308" s="191"/>
      <c r="AX308" s="191"/>
      <c r="AY308" s="191"/>
      <c r="AZ308" s="191"/>
      <c r="BA308" s="191"/>
      <c r="BB308" s="191"/>
      <c r="BC308" s="191"/>
      <c r="BD308" s="191"/>
      <c r="BE308" s="191"/>
      <c r="BF308" s="191"/>
      <c r="BG308" s="191"/>
      <c r="BH308" s="191"/>
      <c r="BI308" s="191"/>
      <c r="BJ308" s="191"/>
      <c r="BK308" s="191"/>
      <c r="BL308" s="191"/>
      <c r="BM308" s="191"/>
      <c r="BN308" s="191"/>
      <c r="BO308" s="191"/>
      <c r="BP308" s="191"/>
      <c r="BQ308" s="191"/>
      <c r="BR308" s="191"/>
      <c r="BS308" s="191"/>
      <c r="BT308" s="191"/>
      <c r="BU308" s="191"/>
      <c r="BV308" s="191"/>
      <c r="BW308" s="191"/>
      <c r="BX308" s="191"/>
      <c r="BY308" s="191"/>
      <c r="BZ308" s="191"/>
      <c r="CA308" s="191"/>
      <c r="CB308" s="191"/>
      <c r="CC308" s="191"/>
      <c r="CD308" s="191"/>
      <c r="CE308" s="191"/>
      <c r="CF308" s="191"/>
      <c r="CG308" s="191"/>
    </row>
    <row r="309" spans="4:85" x14ac:dyDescent="0.2"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  <c r="V309" s="191"/>
      <c r="W309" s="191"/>
      <c r="X309" s="191"/>
      <c r="Y309" s="191"/>
      <c r="Z309" s="191"/>
      <c r="AA309" s="191"/>
      <c r="AB309" s="191"/>
      <c r="AC309" s="191"/>
      <c r="AD309" s="191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191"/>
      <c r="AQ309" s="191"/>
      <c r="AR309" s="191"/>
      <c r="AS309" s="191"/>
      <c r="AT309" s="191"/>
      <c r="AU309" s="191"/>
      <c r="AV309" s="191"/>
      <c r="AW309" s="191"/>
      <c r="AX309" s="191"/>
      <c r="AY309" s="191"/>
      <c r="AZ309" s="191"/>
      <c r="BA309" s="191"/>
      <c r="BB309" s="191"/>
      <c r="BC309" s="191"/>
      <c r="BD309" s="191"/>
      <c r="BE309" s="191"/>
      <c r="BF309" s="191"/>
      <c r="BG309" s="191"/>
      <c r="BH309" s="191"/>
      <c r="BI309" s="191"/>
      <c r="BJ309" s="191"/>
      <c r="BK309" s="191"/>
      <c r="BL309" s="191"/>
      <c r="BM309" s="191"/>
      <c r="BN309" s="191"/>
      <c r="BO309" s="191"/>
      <c r="BP309" s="191"/>
      <c r="BQ309" s="191"/>
      <c r="BR309" s="191"/>
      <c r="BS309" s="191"/>
      <c r="BT309" s="191"/>
      <c r="BU309" s="191"/>
      <c r="BV309" s="191"/>
      <c r="BW309" s="191"/>
      <c r="BX309" s="191"/>
      <c r="BY309" s="191"/>
      <c r="BZ309" s="191"/>
      <c r="CA309" s="191"/>
      <c r="CB309" s="191"/>
      <c r="CC309" s="191"/>
      <c r="CD309" s="191"/>
      <c r="CE309" s="191"/>
      <c r="CF309" s="191"/>
      <c r="CG309" s="191"/>
    </row>
    <row r="310" spans="4:85" x14ac:dyDescent="0.2"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  <c r="V310" s="191"/>
      <c r="W310" s="191"/>
      <c r="X310" s="191"/>
      <c r="Y310" s="191"/>
      <c r="Z310" s="191"/>
      <c r="AA310" s="191"/>
      <c r="AB310" s="191"/>
      <c r="AC310" s="191"/>
      <c r="AD310" s="191"/>
      <c r="AE310" s="191"/>
      <c r="AF310" s="191"/>
      <c r="AG310" s="191"/>
      <c r="AH310" s="191"/>
      <c r="AI310" s="191"/>
      <c r="AJ310" s="191"/>
      <c r="AK310" s="191"/>
      <c r="AL310" s="191"/>
      <c r="AM310" s="191"/>
      <c r="AN310" s="191"/>
      <c r="AO310" s="191"/>
      <c r="AP310" s="191"/>
      <c r="AQ310" s="191"/>
      <c r="AR310" s="191"/>
      <c r="AS310" s="191"/>
      <c r="AT310" s="191"/>
      <c r="AU310" s="191"/>
      <c r="AV310" s="191"/>
      <c r="AW310" s="191"/>
      <c r="AX310" s="191"/>
      <c r="AY310" s="191"/>
      <c r="AZ310" s="191"/>
      <c r="BA310" s="191"/>
      <c r="BB310" s="191"/>
      <c r="BC310" s="191"/>
      <c r="BD310" s="191"/>
      <c r="BE310" s="191"/>
      <c r="BF310" s="191"/>
      <c r="BG310" s="191"/>
      <c r="BH310" s="191"/>
      <c r="BI310" s="191"/>
      <c r="BJ310" s="191"/>
      <c r="BK310" s="191"/>
      <c r="BL310" s="191"/>
      <c r="BM310" s="191"/>
      <c r="BN310" s="191"/>
      <c r="BO310" s="191"/>
      <c r="BP310" s="191"/>
      <c r="BQ310" s="191"/>
      <c r="BR310" s="191"/>
      <c r="BS310" s="191"/>
      <c r="BT310" s="191"/>
      <c r="BU310" s="191"/>
      <c r="BV310" s="191"/>
      <c r="BW310" s="191"/>
      <c r="BX310" s="191"/>
      <c r="BY310" s="191"/>
      <c r="BZ310" s="191"/>
      <c r="CA310" s="191"/>
      <c r="CB310" s="191"/>
      <c r="CC310" s="191"/>
      <c r="CD310" s="191"/>
      <c r="CE310" s="191"/>
      <c r="CF310" s="191"/>
      <c r="CG310" s="191"/>
    </row>
    <row r="311" spans="4:85" x14ac:dyDescent="0.2"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  <c r="V311" s="191"/>
      <c r="W311" s="191"/>
      <c r="X311" s="191"/>
      <c r="Y311" s="191"/>
      <c r="Z311" s="191"/>
      <c r="AA311" s="191"/>
      <c r="AB311" s="191"/>
      <c r="AC311" s="191"/>
      <c r="AD311" s="191"/>
      <c r="AE311" s="191"/>
      <c r="AF311" s="191"/>
      <c r="AG311" s="191"/>
      <c r="AH311" s="191"/>
      <c r="AI311" s="191"/>
      <c r="AJ311" s="191"/>
      <c r="AK311" s="191"/>
      <c r="AL311" s="191"/>
      <c r="AM311" s="191"/>
      <c r="AN311" s="191"/>
      <c r="AO311" s="191"/>
      <c r="AP311" s="191"/>
      <c r="AQ311" s="191"/>
      <c r="AR311" s="191"/>
      <c r="AS311" s="191"/>
      <c r="AT311" s="191"/>
      <c r="AU311" s="191"/>
      <c r="AV311" s="191"/>
      <c r="AW311" s="191"/>
      <c r="AX311" s="191"/>
      <c r="AY311" s="191"/>
      <c r="AZ311" s="191"/>
      <c r="BA311" s="191"/>
      <c r="BB311" s="191"/>
      <c r="BC311" s="191"/>
      <c r="BD311" s="191"/>
      <c r="BE311" s="191"/>
      <c r="BF311" s="191"/>
      <c r="BG311" s="191"/>
      <c r="BH311" s="191"/>
      <c r="BI311" s="191"/>
      <c r="BJ311" s="191"/>
      <c r="BK311" s="191"/>
      <c r="BL311" s="191"/>
      <c r="BM311" s="191"/>
      <c r="BN311" s="191"/>
      <c r="BO311" s="191"/>
      <c r="BP311" s="191"/>
      <c r="BQ311" s="191"/>
      <c r="BR311" s="191"/>
      <c r="BS311" s="191"/>
      <c r="BT311" s="191"/>
      <c r="BU311" s="191"/>
      <c r="BV311" s="191"/>
      <c r="BW311" s="191"/>
      <c r="BX311" s="191"/>
      <c r="BY311" s="191"/>
      <c r="BZ311" s="191"/>
      <c r="CA311" s="191"/>
      <c r="CB311" s="191"/>
      <c r="CC311" s="191"/>
      <c r="CD311" s="191"/>
      <c r="CE311" s="191"/>
      <c r="CF311" s="191"/>
      <c r="CG311" s="191"/>
    </row>
    <row r="312" spans="4:85" x14ac:dyDescent="0.2"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  <c r="V312" s="191"/>
      <c r="W312" s="191"/>
      <c r="X312" s="191"/>
      <c r="Y312" s="191"/>
      <c r="Z312" s="191"/>
      <c r="AA312" s="191"/>
      <c r="AB312" s="191"/>
      <c r="AC312" s="191"/>
      <c r="AD312" s="191"/>
      <c r="AE312" s="191"/>
      <c r="AF312" s="191"/>
      <c r="AG312" s="191"/>
      <c r="AH312" s="191"/>
      <c r="AI312" s="191"/>
      <c r="AJ312" s="191"/>
      <c r="AK312" s="191"/>
      <c r="AL312" s="191"/>
      <c r="AM312" s="191"/>
      <c r="AN312" s="191"/>
      <c r="AO312" s="191"/>
      <c r="AP312" s="191"/>
      <c r="AQ312" s="191"/>
      <c r="AR312" s="191"/>
      <c r="AS312" s="191"/>
      <c r="AT312" s="191"/>
      <c r="AU312" s="191"/>
      <c r="AV312" s="191"/>
      <c r="AW312" s="191"/>
      <c r="AX312" s="191"/>
      <c r="AY312" s="191"/>
      <c r="AZ312" s="191"/>
      <c r="BA312" s="191"/>
      <c r="BB312" s="191"/>
      <c r="BC312" s="191"/>
      <c r="BD312" s="191"/>
      <c r="BE312" s="191"/>
      <c r="BF312" s="191"/>
      <c r="BG312" s="191"/>
      <c r="BH312" s="191"/>
      <c r="BI312" s="191"/>
      <c r="BJ312" s="191"/>
      <c r="BK312" s="191"/>
      <c r="BL312" s="191"/>
      <c r="BM312" s="191"/>
      <c r="BN312" s="191"/>
      <c r="BO312" s="191"/>
      <c r="BP312" s="191"/>
      <c r="BQ312" s="191"/>
      <c r="BR312" s="191"/>
      <c r="BS312" s="191"/>
      <c r="BT312" s="191"/>
      <c r="BU312" s="191"/>
      <c r="BV312" s="191"/>
      <c r="BW312" s="191"/>
      <c r="BX312" s="191"/>
      <c r="BY312" s="191"/>
      <c r="BZ312" s="191"/>
      <c r="CA312" s="191"/>
      <c r="CB312" s="191"/>
      <c r="CC312" s="191"/>
      <c r="CD312" s="191"/>
      <c r="CE312" s="191"/>
      <c r="CF312" s="191"/>
      <c r="CG312" s="191"/>
    </row>
    <row r="313" spans="4:85" x14ac:dyDescent="0.2"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  <c r="V313" s="191"/>
      <c r="W313" s="191"/>
      <c r="X313" s="191"/>
      <c r="Y313" s="191"/>
      <c r="Z313" s="191"/>
      <c r="AA313" s="191"/>
      <c r="AB313" s="191"/>
      <c r="AC313" s="191"/>
      <c r="AD313" s="191"/>
      <c r="AE313" s="191"/>
      <c r="AF313" s="191"/>
      <c r="AG313" s="191"/>
      <c r="AH313" s="191"/>
      <c r="AI313" s="191"/>
      <c r="AJ313" s="191"/>
      <c r="AK313" s="191"/>
      <c r="AL313" s="191"/>
      <c r="AM313" s="191"/>
      <c r="AN313" s="191"/>
      <c r="AO313" s="191"/>
      <c r="AP313" s="191"/>
      <c r="AQ313" s="191"/>
      <c r="AR313" s="191"/>
      <c r="AS313" s="191"/>
      <c r="AT313" s="191"/>
      <c r="AU313" s="191"/>
      <c r="AV313" s="191"/>
      <c r="AW313" s="191"/>
      <c r="AX313" s="191"/>
      <c r="AY313" s="191"/>
      <c r="AZ313" s="191"/>
      <c r="BA313" s="191"/>
      <c r="BB313" s="191"/>
      <c r="BC313" s="191"/>
      <c r="BD313" s="191"/>
      <c r="BE313" s="191"/>
      <c r="BF313" s="191"/>
      <c r="BG313" s="191"/>
      <c r="BH313" s="191"/>
      <c r="BI313" s="191"/>
      <c r="BJ313" s="191"/>
      <c r="BK313" s="191"/>
      <c r="BL313" s="191"/>
      <c r="BM313" s="191"/>
      <c r="BN313" s="191"/>
      <c r="BO313" s="191"/>
      <c r="BP313" s="191"/>
      <c r="BQ313" s="191"/>
      <c r="BR313" s="191"/>
      <c r="BS313" s="191"/>
      <c r="BT313" s="191"/>
      <c r="BU313" s="191"/>
      <c r="BV313" s="191"/>
      <c r="BW313" s="191"/>
      <c r="BX313" s="191"/>
      <c r="BY313" s="191"/>
      <c r="BZ313" s="191"/>
      <c r="CA313" s="191"/>
      <c r="CB313" s="191"/>
      <c r="CC313" s="191"/>
      <c r="CD313" s="191"/>
      <c r="CE313" s="191"/>
      <c r="CF313" s="191"/>
      <c r="CG313" s="191"/>
    </row>
    <row r="314" spans="4:85" x14ac:dyDescent="0.2"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  <c r="V314" s="191"/>
      <c r="W314" s="191"/>
      <c r="X314" s="191"/>
      <c r="Y314" s="191"/>
      <c r="Z314" s="191"/>
      <c r="AA314" s="191"/>
      <c r="AB314" s="191"/>
      <c r="AC314" s="191"/>
      <c r="AD314" s="191"/>
      <c r="AE314" s="191"/>
      <c r="AF314" s="191"/>
      <c r="AG314" s="191"/>
      <c r="AH314" s="191"/>
      <c r="AI314" s="191"/>
      <c r="AJ314" s="191"/>
      <c r="AK314" s="191"/>
      <c r="AL314" s="191"/>
      <c r="AM314" s="191"/>
      <c r="AN314" s="191"/>
      <c r="AO314" s="191"/>
      <c r="AP314" s="191"/>
      <c r="AQ314" s="191"/>
      <c r="AR314" s="191"/>
      <c r="AS314" s="191"/>
      <c r="AT314" s="191"/>
      <c r="AU314" s="191"/>
      <c r="AV314" s="191"/>
      <c r="AW314" s="191"/>
      <c r="AX314" s="191"/>
      <c r="AY314" s="191"/>
      <c r="AZ314" s="191"/>
      <c r="BA314" s="191"/>
      <c r="BB314" s="191"/>
      <c r="BC314" s="191"/>
      <c r="BD314" s="191"/>
      <c r="BE314" s="191"/>
      <c r="BF314" s="191"/>
      <c r="BG314" s="191"/>
      <c r="BH314" s="191"/>
      <c r="BI314" s="191"/>
      <c r="BJ314" s="191"/>
      <c r="BK314" s="191"/>
      <c r="BL314" s="191"/>
      <c r="BM314" s="191"/>
      <c r="BN314" s="191"/>
      <c r="BO314" s="191"/>
      <c r="BP314" s="191"/>
      <c r="BQ314" s="191"/>
      <c r="BR314" s="191"/>
      <c r="BS314" s="191"/>
      <c r="BT314" s="191"/>
      <c r="BU314" s="191"/>
      <c r="BV314" s="191"/>
      <c r="BW314" s="191"/>
      <c r="BX314" s="191"/>
      <c r="BY314" s="191"/>
      <c r="BZ314" s="191"/>
      <c r="CA314" s="191"/>
      <c r="CB314" s="191"/>
      <c r="CC314" s="191"/>
      <c r="CD314" s="191"/>
      <c r="CE314" s="191"/>
      <c r="CF314" s="191"/>
      <c r="CG314" s="191"/>
    </row>
    <row r="315" spans="4:85" x14ac:dyDescent="0.2"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  <c r="V315" s="191"/>
      <c r="W315" s="191"/>
      <c r="X315" s="191"/>
      <c r="Y315" s="191"/>
      <c r="Z315" s="191"/>
      <c r="AA315" s="191"/>
      <c r="AB315" s="191"/>
      <c r="AC315" s="191"/>
      <c r="AD315" s="191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91"/>
      <c r="AW315" s="191"/>
      <c r="AX315" s="191"/>
      <c r="AY315" s="191"/>
      <c r="AZ315" s="191"/>
      <c r="BA315" s="191"/>
      <c r="BB315" s="191"/>
      <c r="BC315" s="191"/>
      <c r="BD315" s="191"/>
      <c r="BE315" s="191"/>
      <c r="BF315" s="191"/>
      <c r="BG315" s="191"/>
      <c r="BH315" s="191"/>
      <c r="BI315" s="191"/>
      <c r="BJ315" s="191"/>
      <c r="BK315" s="191"/>
      <c r="BL315" s="191"/>
      <c r="BM315" s="191"/>
      <c r="BN315" s="191"/>
      <c r="BO315" s="191"/>
      <c r="BP315" s="191"/>
      <c r="BQ315" s="191"/>
      <c r="BR315" s="191"/>
      <c r="BS315" s="191"/>
      <c r="BT315" s="191"/>
      <c r="BU315" s="191"/>
      <c r="BV315" s="191"/>
      <c r="BW315" s="191"/>
      <c r="BX315" s="191"/>
      <c r="BY315" s="191"/>
      <c r="BZ315" s="191"/>
      <c r="CA315" s="191"/>
      <c r="CB315" s="191"/>
      <c r="CC315" s="191"/>
      <c r="CD315" s="191"/>
      <c r="CE315" s="191"/>
      <c r="CF315" s="191"/>
      <c r="CG315" s="191"/>
    </row>
    <row r="316" spans="4:85" x14ac:dyDescent="0.2"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  <c r="V316" s="191"/>
      <c r="W316" s="191"/>
      <c r="X316" s="191"/>
      <c r="Y316" s="191"/>
      <c r="Z316" s="191"/>
      <c r="AA316" s="191"/>
      <c r="AB316" s="191"/>
      <c r="AC316" s="191"/>
      <c r="AD316" s="191"/>
      <c r="AE316" s="191"/>
      <c r="AF316" s="191"/>
      <c r="AG316" s="191"/>
      <c r="AH316" s="191"/>
      <c r="AI316" s="191"/>
      <c r="AJ316" s="191"/>
      <c r="AK316" s="191"/>
      <c r="AL316" s="191"/>
      <c r="AM316" s="191"/>
      <c r="AN316" s="191"/>
      <c r="AO316" s="191"/>
      <c r="AP316" s="191"/>
      <c r="AQ316" s="191"/>
      <c r="AR316" s="191"/>
      <c r="AS316" s="191"/>
      <c r="AT316" s="191"/>
      <c r="AU316" s="191"/>
      <c r="AV316" s="191"/>
      <c r="AW316" s="191"/>
      <c r="AX316" s="191"/>
      <c r="AY316" s="191"/>
      <c r="AZ316" s="191"/>
      <c r="BA316" s="191"/>
      <c r="BB316" s="191"/>
      <c r="BC316" s="191"/>
      <c r="BD316" s="191"/>
      <c r="BE316" s="191"/>
      <c r="BF316" s="191"/>
      <c r="BG316" s="191"/>
      <c r="BH316" s="191"/>
      <c r="BI316" s="191"/>
      <c r="BJ316" s="191"/>
      <c r="BK316" s="191"/>
      <c r="BL316" s="191"/>
      <c r="BM316" s="191"/>
      <c r="BN316" s="191"/>
      <c r="BO316" s="191"/>
      <c r="BP316" s="191"/>
      <c r="BQ316" s="191"/>
      <c r="BR316" s="191"/>
      <c r="BS316" s="191"/>
      <c r="BT316" s="191"/>
      <c r="BU316" s="191"/>
      <c r="BV316" s="191"/>
      <c r="BW316" s="191"/>
      <c r="BX316" s="191"/>
      <c r="BY316" s="191"/>
      <c r="BZ316" s="191"/>
      <c r="CA316" s="191"/>
      <c r="CB316" s="191"/>
      <c r="CC316" s="191"/>
      <c r="CD316" s="191"/>
      <c r="CE316" s="191"/>
      <c r="CF316" s="191"/>
      <c r="CG316" s="191"/>
    </row>
    <row r="317" spans="4:85" x14ac:dyDescent="0.2"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  <c r="V317" s="191"/>
      <c r="W317" s="191"/>
      <c r="X317" s="191"/>
      <c r="Y317" s="191"/>
      <c r="Z317" s="191"/>
      <c r="AA317" s="191"/>
      <c r="AB317" s="191"/>
      <c r="AC317" s="191"/>
      <c r="AD317" s="191"/>
      <c r="AE317" s="191"/>
      <c r="AF317" s="191"/>
      <c r="AG317" s="191"/>
      <c r="AH317" s="191"/>
      <c r="AI317" s="191"/>
      <c r="AJ317" s="191"/>
      <c r="AK317" s="191"/>
      <c r="AL317" s="191"/>
      <c r="AM317" s="191"/>
      <c r="AN317" s="191"/>
      <c r="AO317" s="191"/>
      <c r="AP317" s="191"/>
      <c r="AQ317" s="191"/>
      <c r="AR317" s="191"/>
      <c r="AS317" s="191"/>
      <c r="AT317" s="191"/>
      <c r="AU317" s="191"/>
      <c r="AV317" s="191"/>
      <c r="AW317" s="191"/>
      <c r="AX317" s="191"/>
      <c r="AY317" s="191"/>
      <c r="AZ317" s="191"/>
      <c r="BA317" s="191"/>
      <c r="BB317" s="191"/>
      <c r="BC317" s="191"/>
      <c r="BD317" s="191"/>
      <c r="BE317" s="191"/>
      <c r="BF317" s="191"/>
      <c r="BG317" s="191"/>
      <c r="BH317" s="191"/>
      <c r="BI317" s="191"/>
      <c r="BJ317" s="191"/>
      <c r="BK317" s="191"/>
      <c r="BL317" s="191"/>
      <c r="BM317" s="191"/>
      <c r="BN317" s="191"/>
      <c r="BO317" s="191"/>
      <c r="BP317" s="191"/>
      <c r="BQ317" s="191"/>
      <c r="BR317" s="191"/>
      <c r="BS317" s="191"/>
      <c r="BT317" s="191"/>
      <c r="BU317" s="191"/>
      <c r="BV317" s="191"/>
      <c r="BW317" s="191"/>
      <c r="BX317" s="191"/>
      <c r="BY317" s="191"/>
      <c r="BZ317" s="191"/>
      <c r="CA317" s="191"/>
      <c r="CB317" s="191"/>
      <c r="CC317" s="191"/>
      <c r="CD317" s="191"/>
      <c r="CE317" s="191"/>
      <c r="CF317" s="191"/>
      <c r="CG317" s="191"/>
    </row>
    <row r="318" spans="4:85" x14ac:dyDescent="0.2"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  <c r="V318" s="191"/>
      <c r="W318" s="191"/>
      <c r="X318" s="191"/>
      <c r="Y318" s="191"/>
      <c r="Z318" s="191"/>
      <c r="AA318" s="191"/>
      <c r="AB318" s="191"/>
      <c r="AC318" s="191"/>
      <c r="AD318" s="191"/>
      <c r="AE318" s="191"/>
      <c r="AF318" s="191"/>
      <c r="AG318" s="191"/>
      <c r="AH318" s="191"/>
      <c r="AI318" s="191"/>
      <c r="AJ318" s="191"/>
      <c r="AK318" s="191"/>
      <c r="AL318" s="191"/>
      <c r="AM318" s="191"/>
      <c r="AN318" s="191"/>
      <c r="AO318" s="191"/>
      <c r="AP318" s="191"/>
      <c r="AQ318" s="191"/>
      <c r="AR318" s="191"/>
      <c r="AS318" s="191"/>
      <c r="AT318" s="191"/>
      <c r="AU318" s="191"/>
      <c r="AV318" s="191"/>
      <c r="AW318" s="191"/>
      <c r="AX318" s="191"/>
      <c r="AY318" s="191"/>
      <c r="AZ318" s="191"/>
      <c r="BA318" s="191"/>
      <c r="BB318" s="191"/>
      <c r="BC318" s="191"/>
      <c r="BD318" s="191"/>
      <c r="BE318" s="191"/>
      <c r="BF318" s="191"/>
      <c r="BG318" s="191"/>
      <c r="BH318" s="191"/>
      <c r="BI318" s="191"/>
      <c r="BJ318" s="191"/>
      <c r="BK318" s="191"/>
      <c r="BL318" s="191"/>
      <c r="BM318" s="191"/>
      <c r="BN318" s="191"/>
      <c r="BO318" s="191"/>
      <c r="BP318" s="191"/>
      <c r="BQ318" s="191"/>
      <c r="BR318" s="191"/>
      <c r="BS318" s="191"/>
      <c r="BT318" s="191"/>
      <c r="BU318" s="191"/>
      <c r="BV318" s="191"/>
      <c r="BW318" s="191"/>
      <c r="BX318" s="191"/>
      <c r="BY318" s="191"/>
      <c r="BZ318" s="191"/>
      <c r="CA318" s="191"/>
      <c r="CB318" s="191"/>
      <c r="CC318" s="191"/>
      <c r="CD318" s="191"/>
      <c r="CE318" s="191"/>
      <c r="CF318" s="191"/>
      <c r="CG318" s="191"/>
    </row>
    <row r="319" spans="4:85" x14ac:dyDescent="0.2"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  <c r="V319" s="191"/>
      <c r="W319" s="191"/>
      <c r="X319" s="191"/>
      <c r="Y319" s="191"/>
      <c r="Z319" s="191"/>
      <c r="AA319" s="191"/>
      <c r="AB319" s="191"/>
      <c r="AC319" s="191"/>
      <c r="AD319" s="191"/>
      <c r="AE319" s="191"/>
      <c r="AF319" s="191"/>
      <c r="AG319" s="191"/>
      <c r="AH319" s="191"/>
      <c r="AI319" s="191"/>
      <c r="AJ319" s="191"/>
      <c r="AK319" s="191"/>
      <c r="AL319" s="191"/>
      <c r="AM319" s="191"/>
      <c r="AN319" s="191"/>
      <c r="AO319" s="191"/>
      <c r="AP319" s="191"/>
      <c r="AQ319" s="191"/>
      <c r="AR319" s="191"/>
      <c r="AS319" s="191"/>
      <c r="AT319" s="191"/>
      <c r="AU319" s="191"/>
      <c r="AV319" s="191"/>
      <c r="AW319" s="191"/>
      <c r="AX319" s="191"/>
      <c r="AY319" s="191"/>
      <c r="AZ319" s="191"/>
      <c r="BA319" s="191"/>
      <c r="BB319" s="191"/>
      <c r="BC319" s="191"/>
      <c r="BD319" s="191"/>
      <c r="BE319" s="191"/>
      <c r="BF319" s="191"/>
      <c r="BG319" s="191"/>
      <c r="BH319" s="191"/>
      <c r="BI319" s="191"/>
      <c r="BJ319" s="191"/>
      <c r="BK319" s="191"/>
      <c r="BL319" s="191"/>
      <c r="BM319" s="191"/>
      <c r="BN319" s="191"/>
      <c r="BO319" s="191"/>
      <c r="BP319" s="191"/>
      <c r="BQ319" s="191"/>
      <c r="BR319" s="191"/>
      <c r="BS319" s="191"/>
      <c r="BT319" s="191"/>
      <c r="BU319" s="191"/>
      <c r="BV319" s="191"/>
      <c r="BW319" s="191"/>
      <c r="BX319" s="191"/>
      <c r="BY319" s="191"/>
      <c r="BZ319" s="191"/>
      <c r="CA319" s="191"/>
      <c r="CB319" s="191"/>
      <c r="CC319" s="191"/>
      <c r="CD319" s="191"/>
      <c r="CE319" s="191"/>
      <c r="CF319" s="191"/>
      <c r="CG319" s="191"/>
    </row>
    <row r="320" spans="4:85" x14ac:dyDescent="0.2"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  <c r="V320" s="191"/>
      <c r="W320" s="191"/>
      <c r="X320" s="191"/>
      <c r="Y320" s="191"/>
      <c r="Z320" s="191"/>
      <c r="AA320" s="191"/>
      <c r="AB320" s="191"/>
      <c r="AC320" s="191"/>
      <c r="AD320" s="191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191"/>
      <c r="AQ320" s="191"/>
      <c r="AR320" s="191"/>
      <c r="AS320" s="191"/>
      <c r="AT320" s="191"/>
      <c r="AU320" s="191"/>
      <c r="AV320" s="191"/>
      <c r="AW320" s="191"/>
      <c r="AX320" s="191"/>
      <c r="AY320" s="191"/>
      <c r="AZ320" s="191"/>
      <c r="BA320" s="191"/>
      <c r="BB320" s="191"/>
      <c r="BC320" s="191"/>
      <c r="BD320" s="191"/>
      <c r="BE320" s="191"/>
      <c r="BF320" s="191"/>
      <c r="BG320" s="191"/>
      <c r="BH320" s="191"/>
      <c r="BI320" s="191"/>
      <c r="BJ320" s="191"/>
      <c r="BK320" s="191"/>
      <c r="BL320" s="191"/>
      <c r="BM320" s="191"/>
      <c r="BN320" s="191"/>
      <c r="BO320" s="191"/>
      <c r="BP320" s="191"/>
      <c r="BQ320" s="191"/>
      <c r="BR320" s="191"/>
      <c r="BS320" s="191"/>
      <c r="BT320" s="191"/>
      <c r="BU320" s="191"/>
      <c r="BV320" s="191"/>
      <c r="BW320" s="191"/>
      <c r="BX320" s="191"/>
      <c r="BY320" s="191"/>
      <c r="BZ320" s="191"/>
      <c r="CA320" s="191"/>
      <c r="CB320" s="191"/>
      <c r="CC320" s="191"/>
      <c r="CD320" s="191"/>
      <c r="CE320" s="191"/>
      <c r="CF320" s="191"/>
      <c r="CG320" s="191"/>
    </row>
    <row r="321" spans="4:85" x14ac:dyDescent="0.2"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  <c r="V321" s="191"/>
      <c r="W321" s="191"/>
      <c r="X321" s="191"/>
      <c r="Y321" s="191"/>
      <c r="Z321" s="191"/>
      <c r="AA321" s="191"/>
      <c r="AB321" s="191"/>
      <c r="AC321" s="191"/>
      <c r="AD321" s="191"/>
      <c r="AE321" s="191"/>
      <c r="AF321" s="191"/>
      <c r="AG321" s="191"/>
      <c r="AH321" s="191"/>
      <c r="AI321" s="191"/>
      <c r="AJ321" s="191"/>
      <c r="AK321" s="191"/>
      <c r="AL321" s="191"/>
      <c r="AM321" s="191"/>
      <c r="AN321" s="191"/>
      <c r="AO321" s="191"/>
      <c r="AP321" s="191"/>
      <c r="AQ321" s="191"/>
      <c r="AR321" s="191"/>
      <c r="AS321" s="191"/>
      <c r="AT321" s="191"/>
      <c r="AU321" s="191"/>
      <c r="AV321" s="191"/>
      <c r="AW321" s="191"/>
      <c r="AX321" s="191"/>
      <c r="AY321" s="191"/>
      <c r="AZ321" s="191"/>
      <c r="BA321" s="191"/>
      <c r="BB321" s="191"/>
      <c r="BC321" s="191"/>
      <c r="BD321" s="191"/>
      <c r="BE321" s="191"/>
      <c r="BF321" s="191"/>
      <c r="BG321" s="191"/>
      <c r="BH321" s="191"/>
      <c r="BI321" s="191"/>
      <c r="BJ321" s="191"/>
      <c r="BK321" s="191"/>
      <c r="BL321" s="191"/>
      <c r="BM321" s="191"/>
      <c r="BN321" s="191"/>
      <c r="BO321" s="191"/>
      <c r="BP321" s="191"/>
      <c r="BQ321" s="191"/>
      <c r="BR321" s="191"/>
      <c r="BS321" s="191"/>
      <c r="BT321" s="191"/>
      <c r="BU321" s="191"/>
      <c r="BV321" s="191"/>
      <c r="BW321" s="191"/>
      <c r="BX321" s="191"/>
      <c r="BY321" s="191"/>
      <c r="BZ321" s="191"/>
      <c r="CA321" s="191"/>
      <c r="CB321" s="191"/>
      <c r="CC321" s="191"/>
      <c r="CD321" s="191"/>
      <c r="CE321" s="191"/>
      <c r="CF321" s="191"/>
      <c r="CG321" s="191"/>
    </row>
    <row r="322" spans="4:85" x14ac:dyDescent="0.2"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  <c r="V322" s="191"/>
      <c r="W322" s="191"/>
      <c r="X322" s="191"/>
      <c r="Y322" s="191"/>
      <c r="Z322" s="191"/>
      <c r="AA322" s="191"/>
      <c r="AB322" s="191"/>
      <c r="AC322" s="191"/>
      <c r="AD322" s="191"/>
      <c r="AE322" s="191"/>
      <c r="AF322" s="191"/>
      <c r="AG322" s="191"/>
      <c r="AH322" s="191"/>
      <c r="AI322" s="191"/>
      <c r="AJ322" s="191"/>
      <c r="AK322" s="191"/>
      <c r="AL322" s="191"/>
      <c r="AM322" s="191"/>
      <c r="AN322" s="191"/>
      <c r="AO322" s="191"/>
      <c r="AP322" s="191"/>
      <c r="AQ322" s="191"/>
      <c r="AR322" s="191"/>
      <c r="AS322" s="191"/>
      <c r="AT322" s="191"/>
      <c r="AU322" s="191"/>
      <c r="AV322" s="191"/>
      <c r="AW322" s="191"/>
      <c r="AX322" s="191"/>
      <c r="AY322" s="191"/>
      <c r="AZ322" s="191"/>
      <c r="BA322" s="191"/>
      <c r="BB322" s="191"/>
      <c r="BC322" s="191"/>
      <c r="BD322" s="191"/>
      <c r="BE322" s="191"/>
      <c r="BF322" s="191"/>
      <c r="BG322" s="191"/>
      <c r="BH322" s="191"/>
      <c r="BI322" s="191"/>
      <c r="BJ322" s="191"/>
      <c r="BK322" s="191"/>
      <c r="BL322" s="191"/>
      <c r="BM322" s="191"/>
      <c r="BN322" s="191"/>
      <c r="BO322" s="191"/>
      <c r="BP322" s="191"/>
      <c r="BQ322" s="191"/>
      <c r="BR322" s="191"/>
      <c r="BS322" s="191"/>
      <c r="BT322" s="191"/>
      <c r="BU322" s="191"/>
      <c r="BV322" s="191"/>
      <c r="BW322" s="191"/>
      <c r="BX322" s="191"/>
      <c r="BY322" s="191"/>
      <c r="BZ322" s="191"/>
      <c r="CA322" s="191"/>
      <c r="CB322" s="191"/>
      <c r="CC322" s="191"/>
      <c r="CD322" s="191"/>
      <c r="CE322" s="191"/>
      <c r="CF322" s="191"/>
      <c r="CG322" s="191"/>
    </row>
    <row r="323" spans="4:85" x14ac:dyDescent="0.2"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  <c r="V323" s="191"/>
      <c r="W323" s="191"/>
      <c r="X323" s="191"/>
      <c r="Y323" s="191"/>
      <c r="Z323" s="191"/>
      <c r="AA323" s="191"/>
      <c r="AB323" s="191"/>
      <c r="AC323" s="191"/>
      <c r="AD323" s="191"/>
      <c r="AE323" s="191"/>
      <c r="AF323" s="191"/>
      <c r="AG323" s="191"/>
      <c r="AH323" s="191"/>
      <c r="AI323" s="191"/>
      <c r="AJ323" s="191"/>
      <c r="AK323" s="191"/>
      <c r="AL323" s="191"/>
      <c r="AM323" s="191"/>
      <c r="AN323" s="191"/>
      <c r="AO323" s="191"/>
      <c r="AP323" s="191"/>
      <c r="AQ323" s="191"/>
      <c r="AR323" s="191"/>
      <c r="AS323" s="191"/>
      <c r="AT323" s="191"/>
      <c r="AU323" s="191"/>
      <c r="AV323" s="191"/>
      <c r="AW323" s="191"/>
      <c r="AX323" s="191"/>
      <c r="AY323" s="191"/>
      <c r="AZ323" s="191"/>
      <c r="BA323" s="191"/>
      <c r="BB323" s="191"/>
      <c r="BC323" s="191"/>
      <c r="BD323" s="191"/>
      <c r="BE323" s="191"/>
      <c r="BF323" s="191"/>
      <c r="BG323" s="191"/>
      <c r="BH323" s="191"/>
      <c r="BI323" s="191"/>
      <c r="BJ323" s="191"/>
      <c r="BK323" s="191"/>
      <c r="BL323" s="191"/>
      <c r="BM323" s="191"/>
      <c r="BN323" s="191"/>
      <c r="BO323" s="191"/>
      <c r="BP323" s="191"/>
      <c r="BQ323" s="191"/>
      <c r="BR323" s="191"/>
      <c r="BS323" s="191"/>
      <c r="BT323" s="191"/>
      <c r="BU323" s="191"/>
      <c r="BV323" s="191"/>
      <c r="BW323" s="191"/>
      <c r="BX323" s="191"/>
      <c r="BY323" s="191"/>
      <c r="BZ323" s="191"/>
      <c r="CA323" s="191"/>
      <c r="CB323" s="191"/>
      <c r="CC323" s="191"/>
      <c r="CD323" s="191"/>
      <c r="CE323" s="191"/>
      <c r="CF323" s="191"/>
      <c r="CG323" s="191"/>
    </row>
    <row r="324" spans="4:85" x14ac:dyDescent="0.2"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  <c r="V324" s="191"/>
      <c r="W324" s="191"/>
      <c r="X324" s="191"/>
      <c r="Y324" s="191"/>
      <c r="Z324" s="191"/>
      <c r="AA324" s="191"/>
      <c r="AB324" s="191"/>
      <c r="AC324" s="191"/>
      <c r="AD324" s="191"/>
      <c r="AE324" s="191"/>
      <c r="AF324" s="191"/>
      <c r="AG324" s="191"/>
      <c r="AH324" s="191"/>
      <c r="AI324" s="191"/>
      <c r="AJ324" s="191"/>
      <c r="AK324" s="191"/>
      <c r="AL324" s="191"/>
      <c r="AM324" s="191"/>
      <c r="AN324" s="191"/>
      <c r="AO324" s="191"/>
      <c r="AP324" s="191"/>
      <c r="AQ324" s="191"/>
      <c r="AR324" s="191"/>
      <c r="AS324" s="191"/>
      <c r="AT324" s="191"/>
      <c r="AU324" s="191"/>
      <c r="AV324" s="191"/>
      <c r="AW324" s="191"/>
      <c r="AX324" s="191"/>
      <c r="AY324" s="191"/>
      <c r="AZ324" s="191"/>
      <c r="BA324" s="191"/>
      <c r="BB324" s="191"/>
      <c r="BC324" s="191"/>
      <c r="BD324" s="191"/>
      <c r="BE324" s="191"/>
      <c r="BF324" s="191"/>
      <c r="BG324" s="191"/>
      <c r="BH324" s="191"/>
      <c r="BI324" s="191"/>
      <c r="BJ324" s="191"/>
      <c r="BK324" s="191"/>
      <c r="BL324" s="191"/>
      <c r="BM324" s="191"/>
      <c r="BN324" s="191"/>
      <c r="BO324" s="191"/>
      <c r="BP324" s="191"/>
      <c r="BQ324" s="191"/>
      <c r="BR324" s="191"/>
      <c r="BS324" s="191"/>
      <c r="BT324" s="191"/>
      <c r="BU324" s="191"/>
      <c r="BV324" s="191"/>
      <c r="BW324" s="191"/>
      <c r="BX324" s="191"/>
      <c r="BY324" s="191"/>
      <c r="BZ324" s="191"/>
      <c r="CA324" s="191"/>
      <c r="CB324" s="191"/>
      <c r="CC324" s="191"/>
      <c r="CD324" s="191"/>
      <c r="CE324" s="191"/>
      <c r="CF324" s="191"/>
      <c r="CG324" s="191"/>
    </row>
    <row r="325" spans="4:85" x14ac:dyDescent="0.2"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1"/>
      <c r="AB325" s="191"/>
      <c r="AC325" s="191"/>
      <c r="AD325" s="191"/>
      <c r="AE325" s="191"/>
      <c r="AF325" s="191"/>
      <c r="AG325" s="191"/>
      <c r="AH325" s="191"/>
      <c r="AI325" s="191"/>
      <c r="AJ325" s="191"/>
      <c r="AK325" s="191"/>
      <c r="AL325" s="191"/>
      <c r="AM325" s="191"/>
      <c r="AN325" s="191"/>
      <c r="AO325" s="191"/>
      <c r="AP325" s="191"/>
      <c r="AQ325" s="191"/>
      <c r="AR325" s="191"/>
      <c r="AS325" s="191"/>
      <c r="AT325" s="191"/>
      <c r="AU325" s="191"/>
      <c r="AV325" s="191"/>
      <c r="AW325" s="191"/>
      <c r="AX325" s="191"/>
      <c r="AY325" s="191"/>
      <c r="AZ325" s="191"/>
      <c r="BA325" s="191"/>
      <c r="BB325" s="191"/>
      <c r="BC325" s="191"/>
      <c r="BD325" s="191"/>
      <c r="BE325" s="191"/>
      <c r="BF325" s="191"/>
      <c r="BG325" s="191"/>
      <c r="BH325" s="191"/>
      <c r="BI325" s="191"/>
      <c r="BJ325" s="191"/>
      <c r="BK325" s="191"/>
      <c r="BL325" s="191"/>
      <c r="BM325" s="191"/>
      <c r="BN325" s="191"/>
      <c r="BO325" s="191"/>
      <c r="BP325" s="191"/>
      <c r="BQ325" s="191"/>
      <c r="BR325" s="191"/>
      <c r="BS325" s="191"/>
      <c r="BT325" s="191"/>
      <c r="BU325" s="191"/>
      <c r="BV325" s="191"/>
      <c r="BW325" s="191"/>
      <c r="BX325" s="191"/>
      <c r="BY325" s="191"/>
      <c r="BZ325" s="191"/>
      <c r="CA325" s="191"/>
      <c r="CB325" s="191"/>
      <c r="CC325" s="191"/>
      <c r="CD325" s="191"/>
      <c r="CE325" s="191"/>
      <c r="CF325" s="191"/>
      <c r="CG325" s="191"/>
    </row>
    <row r="326" spans="4:85" x14ac:dyDescent="0.2"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  <c r="V326" s="191"/>
      <c r="W326" s="191"/>
      <c r="X326" s="191"/>
      <c r="Y326" s="191"/>
      <c r="Z326" s="191"/>
      <c r="AA326" s="191"/>
      <c r="AB326" s="191"/>
      <c r="AC326" s="191"/>
      <c r="AD326" s="191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91"/>
      <c r="AW326" s="191"/>
      <c r="AX326" s="191"/>
      <c r="AY326" s="191"/>
      <c r="AZ326" s="191"/>
      <c r="BA326" s="191"/>
      <c r="BB326" s="191"/>
      <c r="BC326" s="191"/>
      <c r="BD326" s="191"/>
      <c r="BE326" s="191"/>
      <c r="BF326" s="191"/>
      <c r="BG326" s="191"/>
      <c r="BH326" s="191"/>
      <c r="BI326" s="191"/>
      <c r="BJ326" s="191"/>
      <c r="BK326" s="191"/>
      <c r="BL326" s="191"/>
      <c r="BM326" s="191"/>
      <c r="BN326" s="191"/>
      <c r="BO326" s="191"/>
      <c r="BP326" s="191"/>
      <c r="BQ326" s="191"/>
      <c r="BR326" s="191"/>
      <c r="BS326" s="191"/>
      <c r="BT326" s="191"/>
      <c r="BU326" s="191"/>
      <c r="BV326" s="191"/>
      <c r="BW326" s="191"/>
      <c r="BX326" s="191"/>
      <c r="BY326" s="191"/>
      <c r="BZ326" s="191"/>
      <c r="CA326" s="191"/>
      <c r="CB326" s="191"/>
      <c r="CC326" s="191"/>
      <c r="CD326" s="191"/>
      <c r="CE326" s="191"/>
      <c r="CF326" s="191"/>
      <c r="CG326" s="191"/>
    </row>
    <row r="327" spans="4:85" x14ac:dyDescent="0.2"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1"/>
      <c r="AB327" s="191"/>
      <c r="AC327" s="191"/>
      <c r="AD327" s="191"/>
      <c r="AE327" s="191"/>
      <c r="AF327" s="191"/>
      <c r="AG327" s="191"/>
      <c r="AH327" s="191"/>
      <c r="AI327" s="191"/>
      <c r="AJ327" s="191"/>
      <c r="AK327" s="191"/>
      <c r="AL327" s="191"/>
      <c r="AM327" s="191"/>
      <c r="AN327" s="191"/>
      <c r="AO327" s="191"/>
      <c r="AP327" s="191"/>
      <c r="AQ327" s="191"/>
      <c r="AR327" s="191"/>
      <c r="AS327" s="191"/>
      <c r="AT327" s="191"/>
      <c r="AU327" s="191"/>
      <c r="AV327" s="191"/>
      <c r="AW327" s="191"/>
      <c r="AX327" s="191"/>
      <c r="AY327" s="191"/>
      <c r="AZ327" s="191"/>
      <c r="BA327" s="191"/>
      <c r="BB327" s="191"/>
      <c r="BC327" s="191"/>
      <c r="BD327" s="191"/>
      <c r="BE327" s="191"/>
      <c r="BF327" s="191"/>
      <c r="BG327" s="191"/>
      <c r="BH327" s="191"/>
      <c r="BI327" s="191"/>
      <c r="BJ327" s="191"/>
      <c r="BK327" s="191"/>
      <c r="BL327" s="191"/>
      <c r="BM327" s="191"/>
      <c r="BN327" s="191"/>
      <c r="BO327" s="191"/>
      <c r="BP327" s="191"/>
      <c r="BQ327" s="191"/>
      <c r="BR327" s="191"/>
      <c r="BS327" s="191"/>
      <c r="BT327" s="191"/>
      <c r="BU327" s="191"/>
      <c r="BV327" s="191"/>
      <c r="BW327" s="191"/>
      <c r="BX327" s="191"/>
      <c r="BY327" s="191"/>
      <c r="BZ327" s="191"/>
      <c r="CA327" s="191"/>
      <c r="CB327" s="191"/>
      <c r="CC327" s="191"/>
      <c r="CD327" s="191"/>
      <c r="CE327" s="191"/>
      <c r="CF327" s="191"/>
      <c r="CG327" s="191"/>
    </row>
    <row r="328" spans="4:85" x14ac:dyDescent="0.2"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  <c r="V328" s="191"/>
      <c r="W328" s="191"/>
      <c r="X328" s="191"/>
      <c r="Y328" s="191"/>
      <c r="Z328" s="191"/>
      <c r="AA328" s="191"/>
      <c r="AB328" s="191"/>
      <c r="AC328" s="191"/>
      <c r="AD328" s="191"/>
      <c r="AE328" s="191"/>
      <c r="AF328" s="191"/>
      <c r="AG328" s="191"/>
      <c r="AH328" s="191"/>
      <c r="AI328" s="191"/>
      <c r="AJ328" s="191"/>
      <c r="AK328" s="191"/>
      <c r="AL328" s="191"/>
      <c r="AM328" s="191"/>
      <c r="AN328" s="191"/>
      <c r="AO328" s="191"/>
      <c r="AP328" s="191"/>
      <c r="AQ328" s="191"/>
      <c r="AR328" s="191"/>
      <c r="AS328" s="191"/>
      <c r="AT328" s="191"/>
      <c r="AU328" s="191"/>
      <c r="AV328" s="191"/>
      <c r="AW328" s="191"/>
      <c r="AX328" s="191"/>
      <c r="AY328" s="191"/>
      <c r="AZ328" s="191"/>
      <c r="BA328" s="191"/>
      <c r="BB328" s="191"/>
      <c r="BC328" s="191"/>
      <c r="BD328" s="191"/>
      <c r="BE328" s="191"/>
      <c r="BF328" s="191"/>
      <c r="BG328" s="191"/>
      <c r="BH328" s="191"/>
      <c r="BI328" s="191"/>
      <c r="BJ328" s="191"/>
      <c r="BK328" s="191"/>
      <c r="BL328" s="191"/>
      <c r="BM328" s="191"/>
      <c r="BN328" s="191"/>
      <c r="BO328" s="191"/>
      <c r="BP328" s="191"/>
      <c r="BQ328" s="191"/>
      <c r="BR328" s="191"/>
      <c r="BS328" s="191"/>
      <c r="BT328" s="191"/>
      <c r="BU328" s="191"/>
      <c r="BV328" s="191"/>
      <c r="BW328" s="191"/>
      <c r="BX328" s="191"/>
      <c r="BY328" s="191"/>
      <c r="BZ328" s="191"/>
      <c r="CA328" s="191"/>
      <c r="CB328" s="191"/>
      <c r="CC328" s="191"/>
      <c r="CD328" s="191"/>
      <c r="CE328" s="191"/>
      <c r="CF328" s="191"/>
      <c r="CG328" s="191"/>
    </row>
    <row r="329" spans="4:85" x14ac:dyDescent="0.2"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  <c r="V329" s="191"/>
      <c r="W329" s="191"/>
      <c r="X329" s="191"/>
      <c r="Y329" s="191"/>
      <c r="Z329" s="191"/>
      <c r="AA329" s="191"/>
      <c r="AB329" s="191"/>
      <c r="AC329" s="191"/>
      <c r="AD329" s="191"/>
      <c r="AE329" s="191"/>
      <c r="AF329" s="191"/>
      <c r="AG329" s="191"/>
      <c r="AH329" s="191"/>
      <c r="AI329" s="191"/>
      <c r="AJ329" s="191"/>
      <c r="AK329" s="191"/>
      <c r="AL329" s="191"/>
      <c r="AM329" s="191"/>
      <c r="AN329" s="191"/>
      <c r="AO329" s="191"/>
      <c r="AP329" s="191"/>
      <c r="AQ329" s="191"/>
      <c r="AR329" s="191"/>
      <c r="AS329" s="191"/>
      <c r="AT329" s="191"/>
      <c r="AU329" s="191"/>
      <c r="AV329" s="191"/>
      <c r="AW329" s="191"/>
      <c r="AX329" s="191"/>
      <c r="AY329" s="191"/>
      <c r="AZ329" s="191"/>
      <c r="BA329" s="191"/>
      <c r="BB329" s="191"/>
      <c r="BC329" s="191"/>
      <c r="BD329" s="191"/>
      <c r="BE329" s="191"/>
      <c r="BF329" s="191"/>
      <c r="BG329" s="191"/>
      <c r="BH329" s="191"/>
      <c r="BI329" s="191"/>
      <c r="BJ329" s="191"/>
      <c r="BK329" s="191"/>
      <c r="BL329" s="191"/>
      <c r="BM329" s="191"/>
      <c r="BN329" s="191"/>
      <c r="BO329" s="191"/>
      <c r="BP329" s="191"/>
      <c r="BQ329" s="191"/>
      <c r="BR329" s="191"/>
      <c r="BS329" s="191"/>
      <c r="BT329" s="191"/>
      <c r="BU329" s="191"/>
      <c r="BV329" s="191"/>
      <c r="BW329" s="191"/>
      <c r="BX329" s="191"/>
      <c r="BY329" s="191"/>
      <c r="BZ329" s="191"/>
      <c r="CA329" s="191"/>
      <c r="CB329" s="191"/>
      <c r="CC329" s="191"/>
      <c r="CD329" s="191"/>
      <c r="CE329" s="191"/>
      <c r="CF329" s="191"/>
      <c r="CG329" s="191"/>
    </row>
    <row r="330" spans="4:85" x14ac:dyDescent="0.2"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1"/>
      <c r="AG330" s="191"/>
      <c r="AH330" s="191"/>
      <c r="AI330" s="191"/>
      <c r="AJ330" s="191"/>
      <c r="AK330" s="191"/>
      <c r="AL330" s="191"/>
      <c r="AM330" s="191"/>
      <c r="AN330" s="191"/>
      <c r="AO330" s="191"/>
      <c r="AP330" s="191"/>
      <c r="AQ330" s="191"/>
      <c r="AR330" s="191"/>
      <c r="AS330" s="191"/>
      <c r="AT330" s="191"/>
      <c r="AU330" s="191"/>
      <c r="AV330" s="191"/>
      <c r="AW330" s="191"/>
      <c r="AX330" s="191"/>
      <c r="AY330" s="191"/>
      <c r="AZ330" s="191"/>
      <c r="BA330" s="191"/>
      <c r="BB330" s="191"/>
      <c r="BC330" s="191"/>
      <c r="BD330" s="191"/>
      <c r="BE330" s="191"/>
      <c r="BF330" s="191"/>
      <c r="BG330" s="191"/>
      <c r="BH330" s="191"/>
      <c r="BI330" s="191"/>
      <c r="BJ330" s="191"/>
      <c r="BK330" s="191"/>
      <c r="BL330" s="191"/>
      <c r="BM330" s="191"/>
      <c r="BN330" s="191"/>
      <c r="BO330" s="191"/>
      <c r="BP330" s="191"/>
      <c r="BQ330" s="191"/>
      <c r="BR330" s="191"/>
      <c r="BS330" s="191"/>
      <c r="BT330" s="191"/>
      <c r="BU330" s="191"/>
      <c r="BV330" s="191"/>
      <c r="BW330" s="191"/>
      <c r="BX330" s="191"/>
      <c r="BY330" s="191"/>
      <c r="BZ330" s="191"/>
      <c r="CA330" s="191"/>
      <c r="CB330" s="191"/>
      <c r="CC330" s="191"/>
      <c r="CD330" s="191"/>
      <c r="CE330" s="191"/>
      <c r="CF330" s="191"/>
      <c r="CG330" s="191"/>
    </row>
    <row r="331" spans="4:85" x14ac:dyDescent="0.2"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191"/>
      <c r="AQ331" s="191"/>
      <c r="AR331" s="191"/>
      <c r="AS331" s="191"/>
      <c r="AT331" s="191"/>
      <c r="AU331" s="191"/>
      <c r="AV331" s="191"/>
      <c r="AW331" s="191"/>
      <c r="AX331" s="191"/>
      <c r="AY331" s="191"/>
      <c r="AZ331" s="191"/>
      <c r="BA331" s="191"/>
      <c r="BB331" s="191"/>
      <c r="BC331" s="191"/>
      <c r="BD331" s="191"/>
      <c r="BE331" s="191"/>
      <c r="BF331" s="191"/>
      <c r="BG331" s="191"/>
      <c r="BH331" s="191"/>
      <c r="BI331" s="191"/>
      <c r="BJ331" s="191"/>
      <c r="BK331" s="191"/>
      <c r="BL331" s="191"/>
      <c r="BM331" s="191"/>
      <c r="BN331" s="191"/>
      <c r="BO331" s="191"/>
      <c r="BP331" s="191"/>
      <c r="BQ331" s="191"/>
      <c r="BR331" s="191"/>
      <c r="BS331" s="191"/>
      <c r="BT331" s="191"/>
      <c r="BU331" s="191"/>
      <c r="BV331" s="191"/>
      <c r="BW331" s="191"/>
      <c r="BX331" s="191"/>
      <c r="BY331" s="191"/>
      <c r="BZ331" s="191"/>
      <c r="CA331" s="191"/>
      <c r="CB331" s="191"/>
      <c r="CC331" s="191"/>
      <c r="CD331" s="191"/>
      <c r="CE331" s="191"/>
      <c r="CF331" s="191"/>
      <c r="CG331" s="191"/>
    </row>
    <row r="332" spans="4:85" x14ac:dyDescent="0.2"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  <c r="V332" s="191"/>
      <c r="W332" s="191"/>
      <c r="X332" s="191"/>
      <c r="Y332" s="191"/>
      <c r="Z332" s="191"/>
      <c r="AA332" s="191"/>
      <c r="AB332" s="191"/>
      <c r="AC332" s="191"/>
      <c r="AD332" s="191"/>
      <c r="AE332" s="191"/>
      <c r="AF332" s="191"/>
      <c r="AG332" s="191"/>
      <c r="AH332" s="191"/>
      <c r="AI332" s="191"/>
      <c r="AJ332" s="191"/>
      <c r="AK332" s="191"/>
      <c r="AL332" s="191"/>
      <c r="AM332" s="191"/>
      <c r="AN332" s="191"/>
      <c r="AO332" s="191"/>
      <c r="AP332" s="191"/>
      <c r="AQ332" s="191"/>
      <c r="AR332" s="191"/>
      <c r="AS332" s="191"/>
      <c r="AT332" s="191"/>
      <c r="AU332" s="191"/>
      <c r="AV332" s="191"/>
      <c r="AW332" s="191"/>
      <c r="AX332" s="191"/>
      <c r="AY332" s="191"/>
      <c r="AZ332" s="191"/>
      <c r="BA332" s="191"/>
      <c r="BB332" s="191"/>
      <c r="BC332" s="191"/>
      <c r="BD332" s="191"/>
      <c r="BE332" s="191"/>
      <c r="BF332" s="191"/>
      <c r="BG332" s="191"/>
      <c r="BH332" s="191"/>
      <c r="BI332" s="191"/>
      <c r="BJ332" s="191"/>
      <c r="BK332" s="191"/>
      <c r="BL332" s="191"/>
      <c r="BM332" s="191"/>
      <c r="BN332" s="191"/>
      <c r="BO332" s="191"/>
      <c r="BP332" s="191"/>
      <c r="BQ332" s="191"/>
      <c r="BR332" s="191"/>
      <c r="BS332" s="191"/>
      <c r="BT332" s="191"/>
      <c r="BU332" s="191"/>
      <c r="BV332" s="191"/>
      <c r="BW332" s="191"/>
      <c r="BX332" s="191"/>
      <c r="BY332" s="191"/>
      <c r="BZ332" s="191"/>
      <c r="CA332" s="191"/>
      <c r="CB332" s="191"/>
      <c r="CC332" s="191"/>
      <c r="CD332" s="191"/>
      <c r="CE332" s="191"/>
      <c r="CF332" s="191"/>
      <c r="CG332" s="191"/>
    </row>
    <row r="333" spans="4:85" x14ac:dyDescent="0.2"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  <c r="V333" s="191"/>
      <c r="W333" s="191"/>
      <c r="X333" s="191"/>
      <c r="Y333" s="191"/>
      <c r="Z333" s="191"/>
      <c r="AA333" s="191"/>
      <c r="AB333" s="191"/>
      <c r="AC333" s="191"/>
      <c r="AD333" s="191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91"/>
      <c r="AW333" s="191"/>
      <c r="AX333" s="191"/>
      <c r="AY333" s="191"/>
      <c r="AZ333" s="191"/>
      <c r="BA333" s="191"/>
      <c r="BB333" s="191"/>
      <c r="BC333" s="191"/>
      <c r="BD333" s="191"/>
      <c r="BE333" s="191"/>
      <c r="BF333" s="191"/>
      <c r="BG333" s="191"/>
      <c r="BH333" s="191"/>
      <c r="BI333" s="191"/>
      <c r="BJ333" s="191"/>
      <c r="BK333" s="191"/>
      <c r="BL333" s="191"/>
      <c r="BM333" s="191"/>
      <c r="BN333" s="191"/>
      <c r="BO333" s="191"/>
      <c r="BP333" s="191"/>
      <c r="BQ333" s="191"/>
      <c r="BR333" s="191"/>
      <c r="BS333" s="191"/>
      <c r="BT333" s="191"/>
      <c r="BU333" s="191"/>
      <c r="BV333" s="191"/>
      <c r="BW333" s="191"/>
      <c r="BX333" s="191"/>
      <c r="BY333" s="191"/>
      <c r="BZ333" s="191"/>
      <c r="CA333" s="191"/>
      <c r="CB333" s="191"/>
      <c r="CC333" s="191"/>
      <c r="CD333" s="191"/>
      <c r="CE333" s="191"/>
      <c r="CF333" s="191"/>
      <c r="CG333" s="191"/>
    </row>
    <row r="334" spans="4:85" x14ac:dyDescent="0.2"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  <c r="V334" s="191"/>
      <c r="W334" s="191"/>
      <c r="X334" s="191"/>
      <c r="Y334" s="191"/>
      <c r="Z334" s="191"/>
      <c r="AA334" s="191"/>
      <c r="AB334" s="191"/>
      <c r="AC334" s="191"/>
      <c r="AD334" s="191"/>
      <c r="AE334" s="191"/>
      <c r="AF334" s="191"/>
      <c r="AG334" s="191"/>
      <c r="AH334" s="191"/>
      <c r="AI334" s="191"/>
      <c r="AJ334" s="191"/>
      <c r="AK334" s="191"/>
      <c r="AL334" s="191"/>
      <c r="AM334" s="191"/>
      <c r="AN334" s="191"/>
      <c r="AO334" s="191"/>
      <c r="AP334" s="191"/>
      <c r="AQ334" s="191"/>
      <c r="AR334" s="191"/>
      <c r="AS334" s="191"/>
      <c r="AT334" s="191"/>
      <c r="AU334" s="191"/>
      <c r="AV334" s="191"/>
      <c r="AW334" s="191"/>
      <c r="AX334" s="191"/>
      <c r="AY334" s="191"/>
      <c r="AZ334" s="191"/>
      <c r="BA334" s="191"/>
      <c r="BB334" s="191"/>
      <c r="BC334" s="191"/>
      <c r="BD334" s="191"/>
      <c r="BE334" s="191"/>
      <c r="BF334" s="191"/>
      <c r="BG334" s="191"/>
      <c r="BH334" s="191"/>
      <c r="BI334" s="191"/>
      <c r="BJ334" s="191"/>
      <c r="BK334" s="191"/>
      <c r="BL334" s="191"/>
      <c r="BM334" s="191"/>
      <c r="BN334" s="191"/>
      <c r="BO334" s="191"/>
      <c r="BP334" s="191"/>
      <c r="BQ334" s="191"/>
      <c r="BR334" s="191"/>
      <c r="BS334" s="191"/>
      <c r="BT334" s="191"/>
      <c r="BU334" s="191"/>
      <c r="BV334" s="191"/>
      <c r="BW334" s="191"/>
      <c r="BX334" s="191"/>
      <c r="BY334" s="191"/>
      <c r="BZ334" s="191"/>
      <c r="CA334" s="191"/>
      <c r="CB334" s="191"/>
      <c r="CC334" s="191"/>
      <c r="CD334" s="191"/>
      <c r="CE334" s="191"/>
      <c r="CF334" s="191"/>
      <c r="CG334" s="191"/>
    </row>
    <row r="335" spans="4:85" x14ac:dyDescent="0.2"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  <c r="V335" s="191"/>
      <c r="W335" s="191"/>
      <c r="X335" s="191"/>
      <c r="Y335" s="191"/>
      <c r="Z335" s="191"/>
      <c r="AA335" s="191"/>
      <c r="AB335" s="191"/>
      <c r="AC335" s="191"/>
      <c r="AD335" s="191"/>
      <c r="AE335" s="191"/>
      <c r="AF335" s="191"/>
      <c r="AG335" s="191"/>
      <c r="AH335" s="191"/>
      <c r="AI335" s="191"/>
      <c r="AJ335" s="191"/>
      <c r="AK335" s="191"/>
      <c r="AL335" s="191"/>
      <c r="AM335" s="191"/>
      <c r="AN335" s="191"/>
      <c r="AO335" s="191"/>
      <c r="AP335" s="191"/>
      <c r="AQ335" s="191"/>
      <c r="AR335" s="191"/>
      <c r="AS335" s="191"/>
      <c r="AT335" s="191"/>
      <c r="AU335" s="191"/>
      <c r="AV335" s="191"/>
      <c r="AW335" s="191"/>
      <c r="AX335" s="191"/>
      <c r="AY335" s="191"/>
      <c r="AZ335" s="191"/>
      <c r="BA335" s="191"/>
      <c r="BB335" s="191"/>
      <c r="BC335" s="191"/>
      <c r="BD335" s="191"/>
      <c r="BE335" s="191"/>
      <c r="BF335" s="191"/>
      <c r="BG335" s="191"/>
      <c r="BH335" s="191"/>
      <c r="BI335" s="191"/>
      <c r="BJ335" s="191"/>
      <c r="BK335" s="191"/>
      <c r="BL335" s="191"/>
      <c r="BM335" s="191"/>
      <c r="BN335" s="191"/>
      <c r="BO335" s="191"/>
      <c r="BP335" s="191"/>
      <c r="BQ335" s="191"/>
      <c r="BR335" s="191"/>
      <c r="BS335" s="191"/>
      <c r="BT335" s="191"/>
      <c r="BU335" s="191"/>
      <c r="BV335" s="191"/>
      <c r="BW335" s="191"/>
      <c r="BX335" s="191"/>
      <c r="BY335" s="191"/>
      <c r="BZ335" s="191"/>
      <c r="CA335" s="191"/>
      <c r="CB335" s="191"/>
      <c r="CC335" s="191"/>
      <c r="CD335" s="191"/>
      <c r="CE335" s="191"/>
      <c r="CF335" s="191"/>
      <c r="CG335" s="191"/>
    </row>
    <row r="336" spans="4:85" x14ac:dyDescent="0.2"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  <c r="V336" s="191"/>
      <c r="W336" s="191"/>
      <c r="X336" s="191"/>
      <c r="Y336" s="191"/>
      <c r="Z336" s="191"/>
      <c r="AA336" s="191"/>
      <c r="AB336" s="191"/>
      <c r="AC336" s="191"/>
      <c r="AD336" s="191"/>
      <c r="AE336" s="191"/>
      <c r="AF336" s="191"/>
      <c r="AG336" s="191"/>
      <c r="AH336" s="191"/>
      <c r="AI336" s="191"/>
      <c r="AJ336" s="191"/>
      <c r="AK336" s="191"/>
      <c r="AL336" s="191"/>
      <c r="AM336" s="191"/>
      <c r="AN336" s="191"/>
      <c r="AO336" s="191"/>
      <c r="AP336" s="191"/>
      <c r="AQ336" s="191"/>
      <c r="AR336" s="191"/>
      <c r="AS336" s="191"/>
      <c r="AT336" s="191"/>
      <c r="AU336" s="191"/>
      <c r="AV336" s="191"/>
      <c r="AW336" s="191"/>
      <c r="AX336" s="191"/>
      <c r="AY336" s="191"/>
      <c r="AZ336" s="191"/>
      <c r="BA336" s="191"/>
      <c r="BB336" s="191"/>
      <c r="BC336" s="191"/>
      <c r="BD336" s="191"/>
      <c r="BE336" s="191"/>
      <c r="BF336" s="191"/>
      <c r="BG336" s="191"/>
      <c r="BH336" s="191"/>
      <c r="BI336" s="191"/>
      <c r="BJ336" s="191"/>
      <c r="BK336" s="191"/>
      <c r="BL336" s="191"/>
      <c r="BM336" s="191"/>
      <c r="BN336" s="191"/>
      <c r="BO336" s="191"/>
      <c r="BP336" s="191"/>
      <c r="BQ336" s="191"/>
      <c r="BR336" s="191"/>
      <c r="BS336" s="191"/>
      <c r="BT336" s="191"/>
      <c r="BU336" s="191"/>
      <c r="BV336" s="191"/>
      <c r="BW336" s="191"/>
      <c r="BX336" s="191"/>
      <c r="BY336" s="191"/>
      <c r="BZ336" s="191"/>
      <c r="CA336" s="191"/>
      <c r="CB336" s="191"/>
      <c r="CC336" s="191"/>
      <c r="CD336" s="191"/>
      <c r="CE336" s="191"/>
      <c r="CF336" s="191"/>
      <c r="CG336" s="191"/>
    </row>
    <row r="337" spans="4:85" x14ac:dyDescent="0.2"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  <c r="V337" s="191"/>
      <c r="W337" s="191"/>
      <c r="X337" s="191"/>
      <c r="Y337" s="191"/>
      <c r="Z337" s="191"/>
      <c r="AA337" s="191"/>
      <c r="AB337" s="191"/>
      <c r="AC337" s="191"/>
      <c r="AD337" s="191"/>
      <c r="AE337" s="191"/>
      <c r="AF337" s="191"/>
      <c r="AG337" s="191"/>
      <c r="AH337" s="191"/>
      <c r="AI337" s="191"/>
      <c r="AJ337" s="191"/>
      <c r="AK337" s="191"/>
      <c r="AL337" s="191"/>
      <c r="AM337" s="191"/>
      <c r="AN337" s="191"/>
      <c r="AO337" s="191"/>
      <c r="AP337" s="191"/>
      <c r="AQ337" s="191"/>
      <c r="AR337" s="191"/>
      <c r="AS337" s="191"/>
      <c r="AT337" s="191"/>
      <c r="AU337" s="191"/>
      <c r="AV337" s="191"/>
      <c r="AW337" s="191"/>
      <c r="AX337" s="191"/>
      <c r="AY337" s="191"/>
      <c r="AZ337" s="191"/>
      <c r="BA337" s="191"/>
      <c r="BB337" s="191"/>
      <c r="BC337" s="191"/>
      <c r="BD337" s="191"/>
      <c r="BE337" s="191"/>
      <c r="BF337" s="191"/>
      <c r="BG337" s="191"/>
      <c r="BH337" s="191"/>
      <c r="BI337" s="191"/>
      <c r="BJ337" s="191"/>
      <c r="BK337" s="191"/>
      <c r="BL337" s="191"/>
      <c r="BM337" s="191"/>
      <c r="BN337" s="191"/>
      <c r="BO337" s="191"/>
      <c r="BP337" s="191"/>
      <c r="BQ337" s="191"/>
      <c r="BR337" s="191"/>
      <c r="BS337" s="191"/>
      <c r="BT337" s="191"/>
      <c r="BU337" s="191"/>
      <c r="BV337" s="191"/>
      <c r="BW337" s="191"/>
      <c r="BX337" s="191"/>
      <c r="BY337" s="191"/>
      <c r="BZ337" s="191"/>
      <c r="CA337" s="191"/>
      <c r="CB337" s="191"/>
      <c r="CC337" s="191"/>
      <c r="CD337" s="191"/>
      <c r="CE337" s="191"/>
      <c r="CF337" s="191"/>
      <c r="CG337" s="191"/>
    </row>
    <row r="338" spans="4:85" x14ac:dyDescent="0.2"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  <c r="V338" s="191"/>
      <c r="W338" s="191"/>
      <c r="X338" s="191"/>
      <c r="Y338" s="191"/>
      <c r="Z338" s="191"/>
      <c r="AA338" s="191"/>
      <c r="AB338" s="191"/>
      <c r="AC338" s="191"/>
      <c r="AD338" s="191"/>
      <c r="AE338" s="191"/>
      <c r="AF338" s="191"/>
      <c r="AG338" s="191"/>
      <c r="AH338" s="191"/>
      <c r="AI338" s="191"/>
      <c r="AJ338" s="191"/>
      <c r="AK338" s="191"/>
      <c r="AL338" s="191"/>
      <c r="AM338" s="191"/>
      <c r="AN338" s="191"/>
      <c r="AO338" s="191"/>
      <c r="AP338" s="191"/>
      <c r="AQ338" s="191"/>
      <c r="AR338" s="191"/>
      <c r="AS338" s="191"/>
      <c r="AT338" s="191"/>
      <c r="AU338" s="191"/>
      <c r="AV338" s="191"/>
      <c r="AW338" s="191"/>
      <c r="AX338" s="191"/>
      <c r="AY338" s="191"/>
      <c r="AZ338" s="191"/>
      <c r="BA338" s="191"/>
      <c r="BB338" s="191"/>
      <c r="BC338" s="191"/>
      <c r="BD338" s="191"/>
      <c r="BE338" s="191"/>
      <c r="BF338" s="191"/>
      <c r="BG338" s="191"/>
      <c r="BH338" s="191"/>
      <c r="BI338" s="191"/>
      <c r="BJ338" s="191"/>
      <c r="BK338" s="191"/>
      <c r="BL338" s="191"/>
      <c r="BM338" s="191"/>
      <c r="BN338" s="191"/>
      <c r="BO338" s="191"/>
      <c r="BP338" s="191"/>
      <c r="BQ338" s="191"/>
      <c r="BR338" s="191"/>
      <c r="BS338" s="191"/>
      <c r="BT338" s="191"/>
      <c r="BU338" s="191"/>
      <c r="BV338" s="191"/>
      <c r="BW338" s="191"/>
      <c r="BX338" s="191"/>
      <c r="BY338" s="191"/>
      <c r="BZ338" s="191"/>
      <c r="CA338" s="191"/>
      <c r="CB338" s="191"/>
      <c r="CC338" s="191"/>
      <c r="CD338" s="191"/>
      <c r="CE338" s="191"/>
      <c r="CF338" s="191"/>
      <c r="CG338" s="191"/>
    </row>
    <row r="339" spans="4:85" x14ac:dyDescent="0.2"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  <c r="V339" s="191"/>
      <c r="W339" s="191"/>
      <c r="X339" s="191"/>
      <c r="Y339" s="191"/>
      <c r="Z339" s="191"/>
      <c r="AA339" s="191"/>
      <c r="AB339" s="191"/>
      <c r="AC339" s="191"/>
      <c r="AD339" s="191"/>
      <c r="AE339" s="191"/>
      <c r="AF339" s="191"/>
      <c r="AG339" s="191"/>
      <c r="AH339" s="191"/>
      <c r="AI339" s="191"/>
      <c r="AJ339" s="191"/>
      <c r="AK339" s="191"/>
      <c r="AL339" s="191"/>
      <c r="AM339" s="191"/>
      <c r="AN339" s="191"/>
      <c r="AO339" s="191"/>
      <c r="AP339" s="191"/>
      <c r="AQ339" s="191"/>
      <c r="AR339" s="191"/>
      <c r="AS339" s="191"/>
      <c r="AT339" s="191"/>
      <c r="AU339" s="191"/>
      <c r="AV339" s="191"/>
      <c r="AW339" s="191"/>
      <c r="AX339" s="191"/>
      <c r="AY339" s="191"/>
      <c r="AZ339" s="191"/>
      <c r="BA339" s="191"/>
      <c r="BB339" s="191"/>
      <c r="BC339" s="191"/>
      <c r="BD339" s="191"/>
      <c r="BE339" s="191"/>
      <c r="BF339" s="191"/>
      <c r="BG339" s="191"/>
      <c r="BH339" s="191"/>
      <c r="BI339" s="191"/>
      <c r="BJ339" s="191"/>
      <c r="BK339" s="191"/>
      <c r="BL339" s="191"/>
      <c r="BM339" s="191"/>
      <c r="BN339" s="191"/>
      <c r="BO339" s="191"/>
      <c r="BP339" s="191"/>
      <c r="BQ339" s="191"/>
      <c r="BR339" s="191"/>
      <c r="BS339" s="191"/>
      <c r="BT339" s="191"/>
      <c r="BU339" s="191"/>
      <c r="BV339" s="191"/>
      <c r="BW339" s="191"/>
      <c r="BX339" s="191"/>
      <c r="BY339" s="191"/>
      <c r="BZ339" s="191"/>
      <c r="CA339" s="191"/>
      <c r="CB339" s="191"/>
      <c r="CC339" s="191"/>
      <c r="CD339" s="191"/>
      <c r="CE339" s="191"/>
      <c r="CF339" s="191"/>
      <c r="CG339" s="191"/>
    </row>
    <row r="340" spans="4:85" x14ac:dyDescent="0.2"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  <c r="V340" s="191"/>
      <c r="W340" s="191"/>
      <c r="X340" s="191"/>
      <c r="Y340" s="191"/>
      <c r="Z340" s="191"/>
      <c r="AA340" s="191"/>
      <c r="AB340" s="191"/>
      <c r="AC340" s="191"/>
      <c r="AD340" s="191"/>
      <c r="AE340" s="191"/>
      <c r="AF340" s="191"/>
      <c r="AG340" s="191"/>
      <c r="AH340" s="191"/>
      <c r="AI340" s="191"/>
      <c r="AJ340" s="191"/>
      <c r="AK340" s="191"/>
      <c r="AL340" s="191"/>
      <c r="AM340" s="191"/>
      <c r="AN340" s="191"/>
      <c r="AO340" s="191"/>
      <c r="AP340" s="191"/>
      <c r="AQ340" s="191"/>
      <c r="AR340" s="191"/>
      <c r="AS340" s="191"/>
      <c r="AT340" s="191"/>
      <c r="AU340" s="191"/>
      <c r="AV340" s="191"/>
      <c r="AW340" s="191"/>
      <c r="AX340" s="191"/>
      <c r="AY340" s="191"/>
      <c r="AZ340" s="191"/>
      <c r="BA340" s="191"/>
      <c r="BB340" s="191"/>
      <c r="BC340" s="191"/>
      <c r="BD340" s="191"/>
      <c r="BE340" s="191"/>
      <c r="BF340" s="191"/>
      <c r="BG340" s="191"/>
      <c r="BH340" s="191"/>
      <c r="BI340" s="191"/>
      <c r="BJ340" s="191"/>
      <c r="BK340" s="191"/>
      <c r="BL340" s="191"/>
      <c r="BM340" s="191"/>
      <c r="BN340" s="191"/>
      <c r="BO340" s="191"/>
      <c r="BP340" s="191"/>
      <c r="BQ340" s="191"/>
      <c r="BR340" s="191"/>
      <c r="BS340" s="191"/>
      <c r="BT340" s="191"/>
      <c r="BU340" s="191"/>
      <c r="BV340" s="191"/>
      <c r="BW340" s="191"/>
      <c r="BX340" s="191"/>
      <c r="BY340" s="191"/>
      <c r="BZ340" s="191"/>
      <c r="CA340" s="191"/>
      <c r="CB340" s="191"/>
      <c r="CC340" s="191"/>
      <c r="CD340" s="191"/>
      <c r="CE340" s="191"/>
      <c r="CF340" s="191"/>
      <c r="CG340" s="191"/>
    </row>
    <row r="341" spans="4:85" x14ac:dyDescent="0.2"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  <c r="V341" s="191"/>
      <c r="W341" s="191"/>
      <c r="X341" s="191"/>
      <c r="Y341" s="191"/>
      <c r="Z341" s="191"/>
      <c r="AA341" s="191"/>
      <c r="AB341" s="191"/>
      <c r="AC341" s="191"/>
      <c r="AD341" s="191"/>
      <c r="AE341" s="191"/>
      <c r="AF341" s="191"/>
      <c r="AG341" s="191"/>
      <c r="AH341" s="191"/>
      <c r="AI341" s="191"/>
      <c r="AJ341" s="191"/>
      <c r="AK341" s="191"/>
      <c r="AL341" s="191"/>
      <c r="AM341" s="191"/>
      <c r="AN341" s="191"/>
      <c r="AO341" s="191"/>
      <c r="AP341" s="191"/>
      <c r="AQ341" s="191"/>
      <c r="AR341" s="191"/>
      <c r="AS341" s="191"/>
      <c r="AT341" s="191"/>
      <c r="AU341" s="191"/>
      <c r="AV341" s="191"/>
      <c r="AW341" s="191"/>
      <c r="AX341" s="191"/>
      <c r="AY341" s="191"/>
      <c r="AZ341" s="191"/>
      <c r="BA341" s="191"/>
      <c r="BB341" s="191"/>
      <c r="BC341" s="191"/>
      <c r="BD341" s="191"/>
      <c r="BE341" s="191"/>
      <c r="BF341" s="191"/>
      <c r="BG341" s="191"/>
      <c r="BH341" s="191"/>
      <c r="BI341" s="191"/>
      <c r="BJ341" s="191"/>
      <c r="BK341" s="191"/>
      <c r="BL341" s="191"/>
      <c r="BM341" s="191"/>
      <c r="BN341" s="191"/>
      <c r="BO341" s="191"/>
      <c r="BP341" s="191"/>
      <c r="BQ341" s="191"/>
      <c r="BR341" s="191"/>
      <c r="BS341" s="191"/>
      <c r="BT341" s="191"/>
      <c r="BU341" s="191"/>
      <c r="BV341" s="191"/>
      <c r="BW341" s="191"/>
      <c r="BX341" s="191"/>
      <c r="BY341" s="191"/>
      <c r="BZ341" s="191"/>
      <c r="CA341" s="191"/>
      <c r="CB341" s="191"/>
      <c r="CC341" s="191"/>
      <c r="CD341" s="191"/>
      <c r="CE341" s="191"/>
      <c r="CF341" s="191"/>
      <c r="CG341" s="191"/>
    </row>
    <row r="342" spans="4:85" x14ac:dyDescent="0.2"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  <c r="V342" s="191"/>
      <c r="W342" s="191"/>
      <c r="X342" s="191"/>
      <c r="Y342" s="191"/>
      <c r="Z342" s="191"/>
      <c r="AA342" s="191"/>
      <c r="AB342" s="191"/>
      <c r="AC342" s="191"/>
      <c r="AD342" s="191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191"/>
      <c r="AQ342" s="191"/>
      <c r="AR342" s="191"/>
      <c r="AS342" s="191"/>
      <c r="AT342" s="191"/>
      <c r="AU342" s="191"/>
      <c r="AV342" s="191"/>
      <c r="AW342" s="191"/>
      <c r="AX342" s="191"/>
      <c r="AY342" s="191"/>
      <c r="AZ342" s="191"/>
      <c r="BA342" s="191"/>
      <c r="BB342" s="191"/>
      <c r="BC342" s="191"/>
      <c r="BD342" s="191"/>
      <c r="BE342" s="191"/>
      <c r="BF342" s="191"/>
      <c r="BG342" s="191"/>
      <c r="BH342" s="191"/>
      <c r="BI342" s="191"/>
      <c r="BJ342" s="191"/>
      <c r="BK342" s="191"/>
      <c r="BL342" s="191"/>
      <c r="BM342" s="191"/>
      <c r="BN342" s="191"/>
      <c r="BO342" s="191"/>
      <c r="BP342" s="191"/>
      <c r="BQ342" s="191"/>
      <c r="BR342" s="191"/>
      <c r="BS342" s="191"/>
      <c r="BT342" s="191"/>
      <c r="BU342" s="191"/>
      <c r="BV342" s="191"/>
      <c r="BW342" s="191"/>
      <c r="BX342" s="191"/>
      <c r="BY342" s="191"/>
      <c r="BZ342" s="191"/>
      <c r="CA342" s="191"/>
      <c r="CB342" s="191"/>
      <c r="CC342" s="191"/>
      <c r="CD342" s="191"/>
      <c r="CE342" s="191"/>
      <c r="CF342" s="191"/>
      <c r="CG342" s="191"/>
    </row>
    <row r="343" spans="4:85" x14ac:dyDescent="0.2"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  <c r="V343" s="191"/>
      <c r="W343" s="191"/>
      <c r="X343" s="191"/>
      <c r="Y343" s="191"/>
      <c r="Z343" s="191"/>
      <c r="AA343" s="191"/>
      <c r="AB343" s="191"/>
      <c r="AC343" s="191"/>
      <c r="AD343" s="191"/>
      <c r="AE343" s="191"/>
      <c r="AF343" s="191"/>
      <c r="AG343" s="191"/>
      <c r="AH343" s="191"/>
      <c r="AI343" s="191"/>
      <c r="AJ343" s="191"/>
      <c r="AK343" s="191"/>
      <c r="AL343" s="191"/>
      <c r="AM343" s="191"/>
      <c r="AN343" s="191"/>
      <c r="AO343" s="191"/>
      <c r="AP343" s="191"/>
      <c r="AQ343" s="191"/>
      <c r="AR343" s="191"/>
      <c r="AS343" s="191"/>
      <c r="AT343" s="191"/>
      <c r="AU343" s="191"/>
      <c r="AV343" s="191"/>
      <c r="AW343" s="191"/>
      <c r="AX343" s="191"/>
      <c r="AY343" s="191"/>
      <c r="AZ343" s="191"/>
      <c r="BA343" s="191"/>
      <c r="BB343" s="191"/>
      <c r="BC343" s="191"/>
      <c r="BD343" s="191"/>
      <c r="BE343" s="191"/>
      <c r="BF343" s="191"/>
      <c r="BG343" s="191"/>
      <c r="BH343" s="191"/>
      <c r="BI343" s="191"/>
      <c r="BJ343" s="191"/>
      <c r="BK343" s="191"/>
      <c r="BL343" s="191"/>
      <c r="BM343" s="191"/>
      <c r="BN343" s="191"/>
      <c r="BO343" s="191"/>
      <c r="BP343" s="191"/>
      <c r="BQ343" s="191"/>
      <c r="BR343" s="191"/>
      <c r="BS343" s="191"/>
      <c r="BT343" s="191"/>
      <c r="BU343" s="191"/>
      <c r="BV343" s="191"/>
      <c r="BW343" s="191"/>
      <c r="BX343" s="191"/>
      <c r="BY343" s="191"/>
      <c r="BZ343" s="191"/>
      <c r="CA343" s="191"/>
      <c r="CB343" s="191"/>
      <c r="CC343" s="191"/>
      <c r="CD343" s="191"/>
      <c r="CE343" s="191"/>
      <c r="CF343" s="191"/>
      <c r="CG343" s="191"/>
    </row>
    <row r="344" spans="4:85" x14ac:dyDescent="0.2"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  <c r="V344" s="191"/>
      <c r="W344" s="191"/>
      <c r="X344" s="191"/>
      <c r="Y344" s="191"/>
      <c r="Z344" s="191"/>
      <c r="AA344" s="191"/>
      <c r="AB344" s="191"/>
      <c r="AC344" s="191"/>
      <c r="AD344" s="191"/>
      <c r="AE344" s="191"/>
      <c r="AF344" s="191"/>
      <c r="AG344" s="191"/>
      <c r="AH344" s="191"/>
      <c r="AI344" s="191"/>
      <c r="AJ344" s="191"/>
      <c r="AK344" s="191"/>
      <c r="AL344" s="191"/>
      <c r="AM344" s="191"/>
      <c r="AN344" s="191"/>
      <c r="AO344" s="191"/>
      <c r="AP344" s="191"/>
      <c r="AQ344" s="191"/>
      <c r="AR344" s="191"/>
      <c r="AS344" s="191"/>
      <c r="AT344" s="191"/>
      <c r="AU344" s="191"/>
      <c r="AV344" s="191"/>
      <c r="AW344" s="191"/>
      <c r="AX344" s="191"/>
      <c r="AY344" s="191"/>
      <c r="AZ344" s="191"/>
      <c r="BA344" s="191"/>
      <c r="BB344" s="191"/>
      <c r="BC344" s="191"/>
      <c r="BD344" s="191"/>
      <c r="BE344" s="191"/>
      <c r="BF344" s="191"/>
      <c r="BG344" s="191"/>
      <c r="BH344" s="191"/>
      <c r="BI344" s="191"/>
      <c r="BJ344" s="191"/>
      <c r="BK344" s="191"/>
      <c r="BL344" s="191"/>
      <c r="BM344" s="191"/>
      <c r="BN344" s="191"/>
      <c r="BO344" s="191"/>
      <c r="BP344" s="191"/>
      <c r="BQ344" s="191"/>
      <c r="BR344" s="191"/>
      <c r="BS344" s="191"/>
      <c r="BT344" s="191"/>
      <c r="BU344" s="191"/>
      <c r="BV344" s="191"/>
      <c r="BW344" s="191"/>
      <c r="BX344" s="191"/>
      <c r="BY344" s="191"/>
      <c r="BZ344" s="191"/>
      <c r="CA344" s="191"/>
      <c r="CB344" s="191"/>
      <c r="CC344" s="191"/>
      <c r="CD344" s="191"/>
      <c r="CE344" s="191"/>
      <c r="CF344" s="191"/>
      <c r="CG344" s="191"/>
    </row>
    <row r="345" spans="4:85" x14ac:dyDescent="0.2"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  <c r="V345" s="191"/>
      <c r="W345" s="191"/>
      <c r="X345" s="191"/>
      <c r="Y345" s="191"/>
      <c r="Z345" s="191"/>
      <c r="AA345" s="191"/>
      <c r="AB345" s="191"/>
      <c r="AC345" s="191"/>
      <c r="AD345" s="191"/>
      <c r="AE345" s="191"/>
      <c r="AF345" s="191"/>
      <c r="AG345" s="191"/>
      <c r="AH345" s="191"/>
      <c r="AI345" s="191"/>
      <c r="AJ345" s="191"/>
      <c r="AK345" s="191"/>
      <c r="AL345" s="191"/>
      <c r="AM345" s="191"/>
      <c r="AN345" s="191"/>
      <c r="AO345" s="191"/>
      <c r="AP345" s="191"/>
      <c r="AQ345" s="191"/>
      <c r="AR345" s="191"/>
      <c r="AS345" s="191"/>
      <c r="AT345" s="191"/>
      <c r="AU345" s="191"/>
      <c r="AV345" s="191"/>
      <c r="AW345" s="191"/>
      <c r="AX345" s="191"/>
      <c r="AY345" s="191"/>
      <c r="AZ345" s="191"/>
      <c r="BA345" s="191"/>
      <c r="BB345" s="191"/>
      <c r="BC345" s="191"/>
      <c r="BD345" s="191"/>
      <c r="BE345" s="191"/>
      <c r="BF345" s="191"/>
      <c r="BG345" s="191"/>
      <c r="BH345" s="191"/>
      <c r="BI345" s="191"/>
      <c r="BJ345" s="191"/>
      <c r="BK345" s="191"/>
      <c r="BL345" s="191"/>
      <c r="BM345" s="191"/>
      <c r="BN345" s="191"/>
      <c r="BO345" s="191"/>
      <c r="BP345" s="191"/>
      <c r="BQ345" s="191"/>
      <c r="BR345" s="191"/>
      <c r="BS345" s="191"/>
      <c r="BT345" s="191"/>
      <c r="BU345" s="191"/>
      <c r="BV345" s="191"/>
      <c r="BW345" s="191"/>
      <c r="BX345" s="191"/>
      <c r="BY345" s="191"/>
      <c r="BZ345" s="191"/>
      <c r="CA345" s="191"/>
      <c r="CB345" s="191"/>
      <c r="CC345" s="191"/>
      <c r="CD345" s="191"/>
      <c r="CE345" s="191"/>
      <c r="CF345" s="191"/>
      <c r="CG345" s="191"/>
    </row>
    <row r="346" spans="4:85" x14ac:dyDescent="0.2"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  <c r="V346" s="191"/>
      <c r="W346" s="191"/>
      <c r="X346" s="191"/>
      <c r="Y346" s="191"/>
      <c r="Z346" s="191"/>
      <c r="AA346" s="191"/>
      <c r="AB346" s="191"/>
      <c r="AC346" s="191"/>
      <c r="AD346" s="191"/>
      <c r="AE346" s="191"/>
      <c r="AF346" s="191"/>
      <c r="AG346" s="191"/>
      <c r="AH346" s="191"/>
      <c r="AI346" s="191"/>
      <c r="AJ346" s="191"/>
      <c r="AK346" s="191"/>
      <c r="AL346" s="191"/>
      <c r="AM346" s="191"/>
      <c r="AN346" s="191"/>
      <c r="AO346" s="191"/>
      <c r="AP346" s="191"/>
      <c r="AQ346" s="191"/>
      <c r="AR346" s="191"/>
      <c r="AS346" s="191"/>
      <c r="AT346" s="191"/>
      <c r="AU346" s="191"/>
      <c r="AV346" s="191"/>
      <c r="AW346" s="191"/>
      <c r="AX346" s="191"/>
      <c r="AY346" s="191"/>
      <c r="AZ346" s="191"/>
      <c r="BA346" s="191"/>
      <c r="BB346" s="191"/>
      <c r="BC346" s="191"/>
      <c r="BD346" s="191"/>
      <c r="BE346" s="191"/>
      <c r="BF346" s="191"/>
      <c r="BG346" s="191"/>
      <c r="BH346" s="191"/>
      <c r="BI346" s="191"/>
      <c r="BJ346" s="191"/>
      <c r="BK346" s="191"/>
      <c r="BL346" s="191"/>
      <c r="BM346" s="191"/>
      <c r="BN346" s="191"/>
      <c r="BO346" s="191"/>
      <c r="BP346" s="191"/>
      <c r="BQ346" s="191"/>
      <c r="BR346" s="191"/>
      <c r="BS346" s="191"/>
      <c r="BT346" s="191"/>
      <c r="BU346" s="191"/>
      <c r="BV346" s="191"/>
      <c r="BW346" s="191"/>
      <c r="BX346" s="191"/>
      <c r="BY346" s="191"/>
      <c r="BZ346" s="191"/>
      <c r="CA346" s="191"/>
      <c r="CB346" s="191"/>
      <c r="CC346" s="191"/>
      <c r="CD346" s="191"/>
      <c r="CE346" s="191"/>
      <c r="CF346" s="191"/>
      <c r="CG346" s="191"/>
    </row>
    <row r="347" spans="4:85" x14ac:dyDescent="0.2"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  <c r="V347" s="191"/>
      <c r="W347" s="191"/>
      <c r="X347" s="191"/>
      <c r="Y347" s="191"/>
      <c r="Z347" s="191"/>
      <c r="AA347" s="191"/>
      <c r="AB347" s="191"/>
      <c r="AC347" s="191"/>
      <c r="AD347" s="191"/>
      <c r="AE347" s="191"/>
      <c r="AF347" s="191"/>
      <c r="AG347" s="191"/>
      <c r="AH347" s="191"/>
      <c r="AI347" s="191"/>
      <c r="AJ347" s="191"/>
      <c r="AK347" s="191"/>
      <c r="AL347" s="191"/>
      <c r="AM347" s="191"/>
      <c r="AN347" s="191"/>
      <c r="AO347" s="191"/>
      <c r="AP347" s="191"/>
      <c r="AQ347" s="191"/>
      <c r="AR347" s="191"/>
      <c r="AS347" s="191"/>
      <c r="AT347" s="191"/>
      <c r="AU347" s="191"/>
      <c r="AV347" s="191"/>
      <c r="AW347" s="191"/>
      <c r="AX347" s="191"/>
      <c r="AY347" s="191"/>
      <c r="AZ347" s="191"/>
      <c r="BA347" s="191"/>
      <c r="BB347" s="191"/>
      <c r="BC347" s="191"/>
      <c r="BD347" s="191"/>
      <c r="BE347" s="191"/>
      <c r="BF347" s="191"/>
      <c r="BG347" s="191"/>
      <c r="BH347" s="191"/>
      <c r="BI347" s="191"/>
      <c r="BJ347" s="191"/>
      <c r="BK347" s="191"/>
      <c r="BL347" s="191"/>
      <c r="BM347" s="191"/>
      <c r="BN347" s="191"/>
      <c r="BO347" s="191"/>
      <c r="BP347" s="191"/>
      <c r="BQ347" s="191"/>
      <c r="BR347" s="191"/>
      <c r="BS347" s="191"/>
      <c r="BT347" s="191"/>
      <c r="BU347" s="191"/>
      <c r="BV347" s="191"/>
      <c r="BW347" s="191"/>
      <c r="BX347" s="191"/>
      <c r="BY347" s="191"/>
      <c r="BZ347" s="191"/>
      <c r="CA347" s="191"/>
      <c r="CB347" s="191"/>
      <c r="CC347" s="191"/>
      <c r="CD347" s="191"/>
      <c r="CE347" s="191"/>
      <c r="CF347" s="191"/>
      <c r="CG347" s="191"/>
    </row>
    <row r="348" spans="4:85" x14ac:dyDescent="0.2"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  <c r="V348" s="191"/>
      <c r="W348" s="191"/>
      <c r="X348" s="191"/>
      <c r="Y348" s="191"/>
      <c r="Z348" s="191"/>
      <c r="AA348" s="191"/>
      <c r="AB348" s="191"/>
      <c r="AC348" s="191"/>
      <c r="AD348" s="191"/>
      <c r="AE348" s="191"/>
      <c r="AF348" s="191"/>
      <c r="AG348" s="191"/>
      <c r="AH348" s="191"/>
      <c r="AI348" s="191"/>
      <c r="AJ348" s="191"/>
      <c r="AK348" s="191"/>
      <c r="AL348" s="191"/>
      <c r="AM348" s="191"/>
      <c r="AN348" s="191"/>
      <c r="AO348" s="191"/>
      <c r="AP348" s="191"/>
      <c r="AQ348" s="191"/>
      <c r="AR348" s="191"/>
      <c r="AS348" s="191"/>
      <c r="AT348" s="191"/>
      <c r="AU348" s="191"/>
      <c r="AV348" s="191"/>
      <c r="AW348" s="191"/>
      <c r="AX348" s="191"/>
      <c r="AY348" s="191"/>
      <c r="AZ348" s="191"/>
      <c r="BA348" s="191"/>
      <c r="BB348" s="191"/>
      <c r="BC348" s="191"/>
      <c r="BD348" s="191"/>
      <c r="BE348" s="191"/>
      <c r="BF348" s="191"/>
      <c r="BG348" s="191"/>
      <c r="BH348" s="191"/>
      <c r="BI348" s="191"/>
      <c r="BJ348" s="191"/>
      <c r="BK348" s="191"/>
      <c r="BL348" s="191"/>
      <c r="BM348" s="191"/>
      <c r="BN348" s="191"/>
      <c r="BO348" s="191"/>
      <c r="BP348" s="191"/>
      <c r="BQ348" s="191"/>
      <c r="BR348" s="191"/>
      <c r="BS348" s="191"/>
      <c r="BT348" s="191"/>
      <c r="BU348" s="191"/>
      <c r="BV348" s="191"/>
      <c r="BW348" s="191"/>
      <c r="BX348" s="191"/>
      <c r="BY348" s="191"/>
      <c r="BZ348" s="191"/>
      <c r="CA348" s="191"/>
      <c r="CB348" s="191"/>
      <c r="CC348" s="191"/>
      <c r="CD348" s="191"/>
      <c r="CE348" s="191"/>
      <c r="CF348" s="191"/>
      <c r="CG348" s="191"/>
    </row>
    <row r="349" spans="4:85" x14ac:dyDescent="0.2"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  <c r="V349" s="191"/>
      <c r="W349" s="191"/>
      <c r="X349" s="191"/>
      <c r="Y349" s="191"/>
      <c r="Z349" s="191"/>
      <c r="AA349" s="191"/>
      <c r="AB349" s="191"/>
      <c r="AC349" s="191"/>
      <c r="AD349" s="191"/>
      <c r="AE349" s="191"/>
      <c r="AF349" s="191"/>
      <c r="AG349" s="191"/>
      <c r="AH349" s="191"/>
      <c r="AI349" s="191"/>
      <c r="AJ349" s="191"/>
      <c r="AK349" s="191"/>
      <c r="AL349" s="191"/>
      <c r="AM349" s="191"/>
      <c r="AN349" s="191"/>
      <c r="AO349" s="191"/>
      <c r="AP349" s="191"/>
      <c r="AQ349" s="191"/>
      <c r="AR349" s="191"/>
      <c r="AS349" s="191"/>
      <c r="AT349" s="191"/>
      <c r="AU349" s="191"/>
      <c r="AV349" s="191"/>
      <c r="AW349" s="191"/>
      <c r="AX349" s="191"/>
      <c r="AY349" s="191"/>
      <c r="AZ349" s="191"/>
      <c r="BA349" s="191"/>
      <c r="BB349" s="191"/>
      <c r="BC349" s="191"/>
      <c r="BD349" s="191"/>
      <c r="BE349" s="191"/>
      <c r="BF349" s="191"/>
      <c r="BG349" s="191"/>
      <c r="BH349" s="191"/>
      <c r="BI349" s="191"/>
      <c r="BJ349" s="191"/>
      <c r="BK349" s="191"/>
      <c r="BL349" s="191"/>
      <c r="BM349" s="191"/>
      <c r="BN349" s="191"/>
      <c r="BO349" s="191"/>
      <c r="BP349" s="191"/>
      <c r="BQ349" s="191"/>
      <c r="BR349" s="191"/>
      <c r="BS349" s="191"/>
      <c r="BT349" s="191"/>
      <c r="BU349" s="191"/>
      <c r="BV349" s="191"/>
      <c r="BW349" s="191"/>
      <c r="BX349" s="191"/>
      <c r="BY349" s="191"/>
      <c r="BZ349" s="191"/>
      <c r="CA349" s="191"/>
      <c r="CB349" s="191"/>
      <c r="CC349" s="191"/>
      <c r="CD349" s="191"/>
      <c r="CE349" s="191"/>
      <c r="CF349" s="191"/>
      <c r="CG349" s="191"/>
    </row>
    <row r="350" spans="4:85" x14ac:dyDescent="0.2"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  <c r="V350" s="191"/>
      <c r="W350" s="191"/>
      <c r="X350" s="191"/>
      <c r="Y350" s="191"/>
      <c r="Z350" s="191"/>
      <c r="AA350" s="191"/>
      <c r="AB350" s="191"/>
      <c r="AC350" s="191"/>
      <c r="AD350" s="191"/>
      <c r="AE350" s="191"/>
      <c r="AF350" s="191"/>
      <c r="AG350" s="191"/>
      <c r="AH350" s="191"/>
      <c r="AI350" s="191"/>
      <c r="AJ350" s="191"/>
      <c r="AK350" s="191"/>
      <c r="AL350" s="191"/>
      <c r="AM350" s="191"/>
      <c r="AN350" s="191"/>
      <c r="AO350" s="191"/>
      <c r="AP350" s="191"/>
      <c r="AQ350" s="191"/>
      <c r="AR350" s="191"/>
      <c r="AS350" s="191"/>
      <c r="AT350" s="191"/>
      <c r="AU350" s="191"/>
      <c r="AV350" s="191"/>
      <c r="AW350" s="191"/>
      <c r="AX350" s="191"/>
      <c r="AY350" s="191"/>
      <c r="AZ350" s="191"/>
      <c r="BA350" s="191"/>
      <c r="BB350" s="191"/>
      <c r="BC350" s="191"/>
      <c r="BD350" s="191"/>
      <c r="BE350" s="191"/>
      <c r="BF350" s="191"/>
      <c r="BG350" s="191"/>
      <c r="BH350" s="191"/>
      <c r="BI350" s="191"/>
      <c r="BJ350" s="191"/>
      <c r="BK350" s="191"/>
      <c r="BL350" s="191"/>
      <c r="BM350" s="191"/>
      <c r="BN350" s="191"/>
      <c r="BO350" s="191"/>
      <c r="BP350" s="191"/>
      <c r="BQ350" s="191"/>
      <c r="BR350" s="191"/>
      <c r="BS350" s="191"/>
      <c r="BT350" s="191"/>
      <c r="BU350" s="191"/>
      <c r="BV350" s="191"/>
      <c r="BW350" s="191"/>
      <c r="BX350" s="191"/>
      <c r="BY350" s="191"/>
      <c r="BZ350" s="191"/>
      <c r="CA350" s="191"/>
      <c r="CB350" s="191"/>
      <c r="CC350" s="191"/>
      <c r="CD350" s="191"/>
      <c r="CE350" s="191"/>
      <c r="CF350" s="191"/>
      <c r="CG350" s="191"/>
    </row>
    <row r="351" spans="4:85" x14ac:dyDescent="0.2"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  <c r="V351" s="191"/>
      <c r="W351" s="191"/>
      <c r="X351" s="191"/>
      <c r="Y351" s="191"/>
      <c r="Z351" s="191"/>
      <c r="AA351" s="191"/>
      <c r="AB351" s="191"/>
      <c r="AC351" s="191"/>
      <c r="AD351" s="191"/>
      <c r="AE351" s="191"/>
      <c r="AF351" s="191"/>
      <c r="AG351" s="191"/>
      <c r="AH351" s="191"/>
      <c r="AI351" s="191"/>
      <c r="AJ351" s="191"/>
      <c r="AK351" s="191"/>
      <c r="AL351" s="191"/>
      <c r="AM351" s="191"/>
      <c r="AN351" s="191"/>
      <c r="AO351" s="191"/>
      <c r="AP351" s="191"/>
      <c r="AQ351" s="191"/>
      <c r="AR351" s="191"/>
      <c r="AS351" s="191"/>
      <c r="AT351" s="191"/>
      <c r="AU351" s="191"/>
      <c r="AV351" s="191"/>
      <c r="AW351" s="191"/>
      <c r="AX351" s="191"/>
      <c r="AY351" s="191"/>
      <c r="AZ351" s="191"/>
      <c r="BA351" s="191"/>
      <c r="BB351" s="191"/>
      <c r="BC351" s="191"/>
      <c r="BD351" s="191"/>
      <c r="BE351" s="191"/>
      <c r="BF351" s="191"/>
      <c r="BG351" s="191"/>
      <c r="BH351" s="191"/>
      <c r="BI351" s="191"/>
      <c r="BJ351" s="191"/>
      <c r="BK351" s="191"/>
      <c r="BL351" s="191"/>
      <c r="BM351" s="191"/>
      <c r="BN351" s="191"/>
      <c r="BO351" s="191"/>
      <c r="BP351" s="191"/>
      <c r="BQ351" s="191"/>
      <c r="BR351" s="191"/>
      <c r="BS351" s="191"/>
      <c r="BT351" s="191"/>
      <c r="BU351" s="191"/>
      <c r="BV351" s="191"/>
      <c r="BW351" s="191"/>
      <c r="BX351" s="191"/>
      <c r="BY351" s="191"/>
      <c r="BZ351" s="191"/>
      <c r="CA351" s="191"/>
      <c r="CB351" s="191"/>
      <c r="CC351" s="191"/>
      <c r="CD351" s="191"/>
      <c r="CE351" s="191"/>
      <c r="CF351" s="191"/>
      <c r="CG351" s="191"/>
    </row>
    <row r="352" spans="4:85" x14ac:dyDescent="0.2"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  <c r="V352" s="191"/>
      <c r="W352" s="191"/>
      <c r="X352" s="191"/>
      <c r="Y352" s="191"/>
      <c r="Z352" s="191"/>
      <c r="AA352" s="191"/>
      <c r="AB352" s="191"/>
      <c r="AC352" s="191"/>
      <c r="AD352" s="191"/>
      <c r="AE352" s="191"/>
      <c r="AF352" s="191"/>
      <c r="AG352" s="191"/>
      <c r="AH352" s="191"/>
      <c r="AI352" s="191"/>
      <c r="AJ352" s="191"/>
      <c r="AK352" s="191"/>
      <c r="AL352" s="191"/>
      <c r="AM352" s="191"/>
      <c r="AN352" s="191"/>
      <c r="AO352" s="191"/>
      <c r="AP352" s="191"/>
      <c r="AQ352" s="191"/>
      <c r="AR352" s="191"/>
      <c r="AS352" s="191"/>
      <c r="AT352" s="191"/>
      <c r="AU352" s="191"/>
      <c r="AV352" s="191"/>
      <c r="AW352" s="191"/>
      <c r="AX352" s="191"/>
      <c r="AY352" s="191"/>
      <c r="AZ352" s="191"/>
      <c r="BA352" s="191"/>
      <c r="BB352" s="191"/>
      <c r="BC352" s="191"/>
      <c r="BD352" s="191"/>
      <c r="BE352" s="191"/>
      <c r="BF352" s="191"/>
      <c r="BG352" s="191"/>
      <c r="BH352" s="191"/>
      <c r="BI352" s="191"/>
      <c r="BJ352" s="191"/>
      <c r="BK352" s="191"/>
      <c r="BL352" s="191"/>
      <c r="BM352" s="191"/>
      <c r="BN352" s="191"/>
      <c r="BO352" s="191"/>
      <c r="BP352" s="191"/>
      <c r="BQ352" s="191"/>
      <c r="BR352" s="191"/>
      <c r="BS352" s="191"/>
      <c r="BT352" s="191"/>
      <c r="BU352" s="191"/>
      <c r="BV352" s="191"/>
      <c r="BW352" s="191"/>
      <c r="BX352" s="191"/>
      <c r="BY352" s="191"/>
      <c r="BZ352" s="191"/>
      <c r="CA352" s="191"/>
      <c r="CB352" s="191"/>
      <c r="CC352" s="191"/>
      <c r="CD352" s="191"/>
      <c r="CE352" s="191"/>
      <c r="CF352" s="191"/>
      <c r="CG352" s="191"/>
    </row>
    <row r="353" spans="4:85" x14ac:dyDescent="0.2">
      <c r="D353" s="191"/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91"/>
      <c r="Q353" s="191"/>
      <c r="R353" s="191"/>
      <c r="S353" s="191"/>
      <c r="T353" s="191"/>
      <c r="U353" s="191"/>
      <c r="V353" s="191"/>
      <c r="W353" s="191"/>
      <c r="X353" s="191"/>
      <c r="Y353" s="191"/>
      <c r="Z353" s="191"/>
      <c r="AA353" s="191"/>
      <c r="AB353" s="191"/>
      <c r="AC353" s="191"/>
      <c r="AD353" s="191"/>
      <c r="AE353" s="191"/>
      <c r="AF353" s="191"/>
      <c r="AG353" s="191"/>
      <c r="AH353" s="191"/>
      <c r="AI353" s="191"/>
      <c r="AJ353" s="191"/>
      <c r="AK353" s="191"/>
      <c r="AL353" s="191"/>
      <c r="AM353" s="191"/>
      <c r="AN353" s="191"/>
      <c r="AO353" s="191"/>
      <c r="AP353" s="191"/>
      <c r="AQ353" s="191"/>
      <c r="AR353" s="191"/>
      <c r="AS353" s="191"/>
      <c r="AT353" s="191"/>
      <c r="AU353" s="191"/>
      <c r="AV353" s="191"/>
      <c r="AW353" s="191"/>
      <c r="AX353" s="191"/>
      <c r="AY353" s="191"/>
      <c r="AZ353" s="191"/>
      <c r="BA353" s="191"/>
      <c r="BB353" s="191"/>
      <c r="BC353" s="191"/>
      <c r="BD353" s="191"/>
      <c r="BE353" s="191"/>
      <c r="BF353" s="191"/>
      <c r="BG353" s="191"/>
      <c r="BH353" s="191"/>
      <c r="BI353" s="191"/>
      <c r="BJ353" s="191"/>
      <c r="BK353" s="191"/>
      <c r="BL353" s="191"/>
      <c r="BM353" s="191"/>
      <c r="BN353" s="191"/>
      <c r="BO353" s="191"/>
      <c r="BP353" s="191"/>
      <c r="BQ353" s="191"/>
      <c r="BR353" s="191"/>
      <c r="BS353" s="191"/>
      <c r="BT353" s="191"/>
      <c r="BU353" s="191"/>
      <c r="BV353" s="191"/>
      <c r="BW353" s="191"/>
      <c r="BX353" s="191"/>
      <c r="BY353" s="191"/>
      <c r="BZ353" s="191"/>
      <c r="CA353" s="191"/>
      <c r="CB353" s="191"/>
      <c r="CC353" s="191"/>
      <c r="CD353" s="191"/>
      <c r="CE353" s="191"/>
      <c r="CF353" s="191"/>
      <c r="CG353" s="191"/>
    </row>
    <row r="354" spans="4:85" x14ac:dyDescent="0.2">
      <c r="D354" s="191"/>
    </row>
    <row r="355" spans="4:85" x14ac:dyDescent="0.2">
      <c r="D355" s="191"/>
    </row>
  </sheetData>
  <pageMargins left="0.75" right="0.75" top="1" bottom="1" header="0.5" footer="0.5"/>
  <pageSetup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A8BC-82AD-4B27-9CAA-4218B5C581CC}">
  <sheetPr codeName="Sheet13"/>
  <dimension ref="A3:CL353"/>
  <sheetViews>
    <sheetView zoomScale="85" zoomScaleNormal="85" workbookViewId="0">
      <selection activeCell="G23" sqref="G23"/>
    </sheetView>
  </sheetViews>
  <sheetFormatPr defaultColWidth="8.7109375" defaultRowHeight="12.75" x14ac:dyDescent="0.2"/>
  <cols>
    <col min="1" max="84" width="8.7109375" style="79"/>
    <col min="85" max="85" width="13.28515625" style="79" customWidth="1"/>
    <col min="86" max="87" width="8.7109375" style="79"/>
    <col min="88" max="88" width="15.7109375" style="79" customWidth="1"/>
    <col min="89" max="16384" width="8.7109375" style="79"/>
  </cols>
  <sheetData>
    <row r="3" spans="1:88" ht="18" x14ac:dyDescent="0.25">
      <c r="B3" s="80" t="s">
        <v>208</v>
      </c>
      <c r="C3" s="81"/>
      <c r="D3" s="81"/>
      <c r="E3" s="81"/>
      <c r="F3" s="81"/>
      <c r="G3" s="81"/>
      <c r="H3" s="81"/>
      <c r="I3" s="81"/>
    </row>
    <row r="4" spans="1:88" x14ac:dyDescent="0.2">
      <c r="B4" s="81" t="s">
        <v>146</v>
      </c>
      <c r="C4" s="81"/>
      <c r="D4" s="81"/>
      <c r="E4" s="81"/>
      <c r="F4" s="81"/>
      <c r="G4" s="81"/>
      <c r="H4" s="81"/>
      <c r="I4" s="81"/>
    </row>
    <row r="5" spans="1:88" x14ac:dyDescent="0.2">
      <c r="B5" s="81"/>
      <c r="C5" s="81"/>
      <c r="D5" s="81"/>
      <c r="E5" s="81"/>
      <c r="F5" s="81"/>
      <c r="G5" s="81"/>
      <c r="H5" s="81"/>
      <c r="I5" s="81"/>
    </row>
    <row r="6" spans="1:88" x14ac:dyDescent="0.2">
      <c r="B6" s="82" t="s">
        <v>147</v>
      </c>
      <c r="C6" s="81"/>
      <c r="D6" s="81"/>
      <c r="E6" s="81"/>
      <c r="F6" s="81"/>
      <c r="G6" s="81"/>
      <c r="H6" s="81"/>
      <c r="I6" s="81"/>
    </row>
    <row r="9" spans="1:88" x14ac:dyDescent="0.2">
      <c r="B9" s="79" t="s">
        <v>199</v>
      </c>
    </row>
    <row r="11" spans="1:88" x14ac:dyDescent="0.2">
      <c r="B11" s="79" t="s">
        <v>200</v>
      </c>
    </row>
    <row r="14" spans="1:88" x14ac:dyDescent="0.2">
      <c r="AI14" s="81"/>
      <c r="CG14" s="81" t="s">
        <v>201</v>
      </c>
    </row>
    <row r="15" spans="1:88" x14ac:dyDescent="0.2">
      <c r="AI15" s="81"/>
      <c r="CG15" s="81" t="s">
        <v>202</v>
      </c>
    </row>
    <row r="16" spans="1:88" ht="25.5" x14ac:dyDescent="0.2">
      <c r="A16" s="83"/>
      <c r="B16" s="84" t="s">
        <v>203</v>
      </c>
      <c r="C16" s="85"/>
      <c r="D16" s="86">
        <f>B20</f>
        <v>2027</v>
      </c>
      <c r="E16" s="86">
        <f>D16+1</f>
        <v>2028</v>
      </c>
      <c r="F16" s="86">
        <f t="shared" ref="F16:BK16" si="0">E16+1</f>
        <v>2029</v>
      </c>
      <c r="G16" s="86">
        <f t="shared" si="0"/>
        <v>2030</v>
      </c>
      <c r="H16" s="86">
        <f t="shared" si="0"/>
        <v>2031</v>
      </c>
      <c r="I16" s="86">
        <f t="shared" si="0"/>
        <v>2032</v>
      </c>
      <c r="J16" s="86">
        <f t="shared" si="0"/>
        <v>2033</v>
      </c>
      <c r="K16" s="86">
        <f t="shared" si="0"/>
        <v>2034</v>
      </c>
      <c r="L16" s="86">
        <f t="shared" si="0"/>
        <v>2035</v>
      </c>
      <c r="M16" s="86">
        <f t="shared" si="0"/>
        <v>2036</v>
      </c>
      <c r="N16" s="86">
        <f t="shared" si="0"/>
        <v>2037</v>
      </c>
      <c r="O16" s="86">
        <f t="shared" si="0"/>
        <v>2038</v>
      </c>
      <c r="P16" s="86">
        <f t="shared" si="0"/>
        <v>2039</v>
      </c>
      <c r="Q16" s="86">
        <f t="shared" si="0"/>
        <v>2040</v>
      </c>
      <c r="R16" s="86">
        <f t="shared" si="0"/>
        <v>2041</v>
      </c>
      <c r="S16" s="86">
        <f t="shared" si="0"/>
        <v>2042</v>
      </c>
      <c r="T16" s="86">
        <f t="shared" si="0"/>
        <v>2043</v>
      </c>
      <c r="U16" s="86">
        <f t="shared" si="0"/>
        <v>2044</v>
      </c>
      <c r="V16" s="86">
        <f t="shared" si="0"/>
        <v>2045</v>
      </c>
      <c r="W16" s="86">
        <f t="shared" si="0"/>
        <v>2046</v>
      </c>
      <c r="X16" s="86">
        <f t="shared" si="0"/>
        <v>2047</v>
      </c>
      <c r="Y16" s="86">
        <f t="shared" si="0"/>
        <v>2048</v>
      </c>
      <c r="Z16" s="86">
        <f t="shared" si="0"/>
        <v>2049</v>
      </c>
      <c r="AA16" s="86">
        <f t="shared" si="0"/>
        <v>2050</v>
      </c>
      <c r="AB16" s="86">
        <f t="shared" si="0"/>
        <v>2051</v>
      </c>
      <c r="AC16" s="86">
        <f t="shared" si="0"/>
        <v>2052</v>
      </c>
      <c r="AD16" s="86">
        <f t="shared" si="0"/>
        <v>2053</v>
      </c>
      <c r="AE16" s="86">
        <f t="shared" si="0"/>
        <v>2054</v>
      </c>
      <c r="AF16" s="86">
        <f t="shared" si="0"/>
        <v>2055</v>
      </c>
      <c r="AG16" s="86">
        <f t="shared" si="0"/>
        <v>2056</v>
      </c>
      <c r="AH16" s="86">
        <f t="shared" si="0"/>
        <v>2057</v>
      </c>
      <c r="AI16" s="86">
        <f t="shared" si="0"/>
        <v>2058</v>
      </c>
      <c r="AJ16" s="86">
        <f t="shared" si="0"/>
        <v>2059</v>
      </c>
      <c r="AK16" s="86">
        <f t="shared" si="0"/>
        <v>2060</v>
      </c>
      <c r="AL16" s="86">
        <f t="shared" si="0"/>
        <v>2061</v>
      </c>
      <c r="AM16" s="86">
        <f t="shared" si="0"/>
        <v>2062</v>
      </c>
      <c r="AN16" s="86">
        <f t="shared" si="0"/>
        <v>2063</v>
      </c>
      <c r="AO16" s="86">
        <f t="shared" si="0"/>
        <v>2064</v>
      </c>
      <c r="AP16" s="86">
        <f t="shared" si="0"/>
        <v>2065</v>
      </c>
      <c r="AQ16" s="86">
        <f t="shared" si="0"/>
        <v>2066</v>
      </c>
      <c r="AR16" s="86">
        <f t="shared" si="0"/>
        <v>2067</v>
      </c>
      <c r="AS16" s="86">
        <f t="shared" si="0"/>
        <v>2068</v>
      </c>
      <c r="AT16" s="86">
        <f t="shared" si="0"/>
        <v>2069</v>
      </c>
      <c r="AU16" s="86">
        <f t="shared" si="0"/>
        <v>2070</v>
      </c>
      <c r="AV16" s="86">
        <f t="shared" si="0"/>
        <v>2071</v>
      </c>
      <c r="AW16" s="86">
        <f t="shared" si="0"/>
        <v>2072</v>
      </c>
      <c r="AX16" s="86">
        <f t="shared" si="0"/>
        <v>2073</v>
      </c>
      <c r="AY16" s="86">
        <f t="shared" si="0"/>
        <v>2074</v>
      </c>
      <c r="AZ16" s="86">
        <f t="shared" si="0"/>
        <v>2075</v>
      </c>
      <c r="BA16" s="86">
        <f t="shared" si="0"/>
        <v>2076</v>
      </c>
      <c r="BB16" s="86">
        <f t="shared" si="0"/>
        <v>2077</v>
      </c>
      <c r="BC16" s="86">
        <f t="shared" si="0"/>
        <v>2078</v>
      </c>
      <c r="BD16" s="86">
        <f t="shared" si="0"/>
        <v>2079</v>
      </c>
      <c r="BE16" s="86">
        <f t="shared" si="0"/>
        <v>2080</v>
      </c>
      <c r="BF16" s="86">
        <f t="shared" si="0"/>
        <v>2081</v>
      </c>
      <c r="BG16" s="86">
        <f t="shared" si="0"/>
        <v>2082</v>
      </c>
      <c r="BH16" s="86">
        <f t="shared" si="0"/>
        <v>2083</v>
      </c>
      <c r="BI16" s="86">
        <f t="shared" si="0"/>
        <v>2084</v>
      </c>
      <c r="BJ16" s="86">
        <f t="shared" si="0"/>
        <v>2085</v>
      </c>
      <c r="BK16" s="86">
        <f t="shared" si="0"/>
        <v>2086</v>
      </c>
      <c r="BL16" s="86">
        <f t="shared" ref="BL16" si="1">BK16+1</f>
        <v>2087</v>
      </c>
      <c r="BM16" s="86">
        <f t="shared" ref="BM16" si="2">BL16+1</f>
        <v>2088</v>
      </c>
      <c r="BN16" s="86">
        <f t="shared" ref="BN16" si="3">BM16+1</f>
        <v>2089</v>
      </c>
      <c r="BO16" s="86">
        <f t="shared" ref="BO16" si="4">BN16+1</f>
        <v>2090</v>
      </c>
      <c r="BP16" s="86">
        <f t="shared" ref="BP16" si="5">BO16+1</f>
        <v>2091</v>
      </c>
      <c r="BQ16" s="86">
        <f t="shared" ref="BQ16" si="6">BP16+1</f>
        <v>2092</v>
      </c>
      <c r="BR16" s="86">
        <f t="shared" ref="BR16" si="7">BQ16+1</f>
        <v>2093</v>
      </c>
      <c r="BS16" s="86">
        <f t="shared" ref="BS16" si="8">BR16+1</f>
        <v>2094</v>
      </c>
      <c r="BT16" s="86">
        <f t="shared" ref="BT16" si="9">BS16+1</f>
        <v>2095</v>
      </c>
      <c r="BU16" s="86">
        <f t="shared" ref="BU16" si="10">BT16+1</f>
        <v>2096</v>
      </c>
      <c r="BV16" s="86">
        <f t="shared" ref="BV16" si="11">BU16+1</f>
        <v>2097</v>
      </c>
      <c r="BW16" s="86">
        <f t="shared" ref="BW16" si="12">BV16+1</f>
        <v>2098</v>
      </c>
      <c r="BX16" s="86">
        <f t="shared" ref="BX16" si="13">BW16+1</f>
        <v>2099</v>
      </c>
      <c r="BY16" s="86">
        <f t="shared" ref="BY16" si="14">BX16+1</f>
        <v>2100</v>
      </c>
      <c r="BZ16" s="86">
        <f t="shared" ref="BZ16" si="15">BY16+1</f>
        <v>2101</v>
      </c>
      <c r="CA16" s="86">
        <f t="shared" ref="CA16" si="16">BZ16+1</f>
        <v>2102</v>
      </c>
      <c r="CB16" s="86">
        <f t="shared" ref="CB16" si="17">CA16+1</f>
        <v>2103</v>
      </c>
      <c r="CC16" s="86">
        <f t="shared" ref="CC16" si="18">CB16+1</f>
        <v>2104</v>
      </c>
      <c r="CD16" s="86">
        <f t="shared" ref="CD16" si="19">CC16+1</f>
        <v>2105</v>
      </c>
      <c r="CE16" s="86">
        <f t="shared" ref="CE16" si="20">CD16+1</f>
        <v>2106</v>
      </c>
      <c r="CF16" s="86">
        <f t="shared" ref="CF16" si="21">CE16+1</f>
        <v>2107</v>
      </c>
      <c r="CG16" s="86"/>
      <c r="CJ16" s="195" t="s">
        <v>204</v>
      </c>
    </row>
    <row r="17" spans="1:90" x14ac:dyDescent="0.2">
      <c r="A17" s="83"/>
      <c r="B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CJ17" s="88"/>
    </row>
    <row r="18" spans="1:90" ht="15" x14ac:dyDescent="0.25">
      <c r="A18" s="83"/>
      <c r="B18" s="89" t="s">
        <v>205</v>
      </c>
      <c r="D18" s="189">
        <f>'Life Cycle Cost Evaluation'!$E$14</f>
        <v>0</v>
      </c>
      <c r="E18" s="189">
        <f>'Life Cycle Cost Evaluation'!$E$15</f>
        <v>0</v>
      </c>
      <c r="F18" s="189">
        <f>'Life Cycle Cost Evaluation'!$E$16</f>
        <v>0</v>
      </c>
      <c r="G18" s="189">
        <f>'Life Cycle Cost Evaluation'!$E$17</f>
        <v>0</v>
      </c>
      <c r="H18" s="189">
        <f>'Life Cycle Cost Evaluation'!$E$18</f>
        <v>0</v>
      </c>
      <c r="I18" s="189">
        <f>'Life Cycle Cost Evaluation'!$E$19</f>
        <v>0</v>
      </c>
      <c r="J18" s="189">
        <f>'Life Cycle Cost Evaluation'!$E$20</f>
        <v>0</v>
      </c>
      <c r="K18" s="189">
        <f>'Life Cycle Cost Evaluation'!$E$21</f>
        <v>0</v>
      </c>
      <c r="L18" s="189">
        <f>'Life Cycle Cost Evaluation'!$E$22</f>
        <v>0</v>
      </c>
      <c r="M18" s="189">
        <f>'Life Cycle Cost Evaluation'!$E$23</f>
        <v>0</v>
      </c>
      <c r="N18" s="189">
        <f>'Life Cycle Cost Evaluation'!$E$24</f>
        <v>0</v>
      </c>
      <c r="O18" s="189">
        <f>'Life Cycle Cost Evaluation'!$E$25</f>
        <v>0</v>
      </c>
      <c r="P18" s="189">
        <f>'Life Cycle Cost Evaluation'!$E$26</f>
        <v>0</v>
      </c>
      <c r="Q18" s="189">
        <f>'Life Cycle Cost Evaluation'!$E$27</f>
        <v>0</v>
      </c>
      <c r="R18" s="189">
        <f>'Life Cycle Cost Evaluation'!$E$28</f>
        <v>0</v>
      </c>
      <c r="S18" s="189">
        <f>'Life Cycle Cost Evaluation'!$E$29</f>
        <v>0</v>
      </c>
      <c r="T18" s="189">
        <f>'Life Cycle Cost Evaluation'!$E$30</f>
        <v>0</v>
      </c>
      <c r="U18" s="189">
        <f>'Life Cycle Cost Evaluation'!$E$31</f>
        <v>0</v>
      </c>
      <c r="V18" s="189">
        <f>'Life Cycle Cost Evaluation'!$E$32</f>
        <v>0</v>
      </c>
      <c r="W18" s="189">
        <f>'Life Cycle Cost Evaluation'!$E$33</f>
        <v>0</v>
      </c>
      <c r="X18" s="189">
        <f>'Life Cycle Cost Evaluation'!$E$34</f>
        <v>0</v>
      </c>
      <c r="Y18" s="189">
        <f>'Life Cycle Cost Evaluation'!$E$35</f>
        <v>0</v>
      </c>
      <c r="Z18" s="189">
        <f>'Life Cycle Cost Evaluation'!$E$36</f>
        <v>0</v>
      </c>
      <c r="AA18" s="189">
        <f>'Life Cycle Cost Evaluation'!$E$37</f>
        <v>0</v>
      </c>
      <c r="AB18" s="189">
        <f>'Life Cycle Cost Evaluation'!$E$38</f>
        <v>0</v>
      </c>
      <c r="AC18" s="189">
        <f>'Life Cycle Cost Evaluation'!$E$39</f>
        <v>0</v>
      </c>
      <c r="AD18" s="189">
        <f>'Life Cycle Cost Evaluation'!$E$40</f>
        <v>0</v>
      </c>
      <c r="AE18" s="189">
        <f>'Life Cycle Cost Evaluation'!$E$41</f>
        <v>0</v>
      </c>
      <c r="AF18" s="189">
        <f>'Life Cycle Cost Evaluation'!$E$42</f>
        <v>0</v>
      </c>
      <c r="AG18" s="189">
        <f>'Life Cycle Cost Evaluation'!$E$43</f>
        <v>0</v>
      </c>
      <c r="AH18" s="189">
        <f>'Life Cycle Cost Evaluation'!$E$44</f>
        <v>0</v>
      </c>
      <c r="AI18" s="189">
        <f>'Life Cycle Cost Evaluation'!$E$45</f>
        <v>0</v>
      </c>
      <c r="AJ18" s="189">
        <f>'Life Cycle Cost Evaluation'!$E$46</f>
        <v>0</v>
      </c>
      <c r="AK18" s="189">
        <f>'Life Cycle Cost Evaluation'!$E$47</f>
        <v>0</v>
      </c>
      <c r="AL18" s="189">
        <f>'Life Cycle Cost Evaluation'!$E$48</f>
        <v>7077881.7173454845</v>
      </c>
      <c r="AM18" s="189">
        <f>'Life Cycle Cost Evaluation'!$E$49</f>
        <v>0</v>
      </c>
      <c r="AN18" s="189">
        <f>'Life Cycle Cost Evaluation'!$E$50</f>
        <v>0</v>
      </c>
      <c r="AO18" s="189">
        <f>'Life Cycle Cost Evaluation'!$E$51</f>
        <v>0</v>
      </c>
      <c r="AP18" s="189">
        <f>'Life Cycle Cost Evaluation'!$E$52</f>
        <v>0</v>
      </c>
      <c r="AQ18" s="189">
        <f>'Life Cycle Cost Evaluation'!$E$53</f>
        <v>0</v>
      </c>
      <c r="AR18" s="189">
        <f>'Life Cycle Cost Evaluation'!$E$54</f>
        <v>0</v>
      </c>
      <c r="AS18" s="189">
        <f>'Life Cycle Cost Evaluation'!$E$55</f>
        <v>0</v>
      </c>
      <c r="AT18" s="189">
        <f>'Life Cycle Cost Evaluation'!$E$56</f>
        <v>0</v>
      </c>
      <c r="AU18" s="189">
        <f>'Life Cycle Cost Evaluation'!$E$57</f>
        <v>0</v>
      </c>
      <c r="AV18" s="189">
        <f>'Life Cycle Cost Evaluation'!$E$58</f>
        <v>0</v>
      </c>
      <c r="AW18" s="189">
        <f>'Life Cycle Cost Evaluation'!$E$59</f>
        <v>0</v>
      </c>
      <c r="AX18" s="189">
        <f>'Life Cycle Cost Evaluation'!$E$60</f>
        <v>0</v>
      </c>
      <c r="AY18" s="189">
        <f>'Life Cycle Cost Evaluation'!$E$61</f>
        <v>0</v>
      </c>
      <c r="AZ18" s="189">
        <f>'Life Cycle Cost Evaluation'!$E$62</f>
        <v>0</v>
      </c>
      <c r="BA18" s="189">
        <f>'Life Cycle Cost Evaluation'!$E$63</f>
        <v>0</v>
      </c>
      <c r="BB18" s="189">
        <f>'Life Cycle Cost Evaluation'!$E$64</f>
        <v>0</v>
      </c>
      <c r="BC18" s="189">
        <f>'Life Cycle Cost Evaluation'!$E$65</f>
        <v>0</v>
      </c>
      <c r="BD18" s="189">
        <f>'Life Cycle Cost Evaluation'!$E$66</f>
        <v>0</v>
      </c>
      <c r="BE18" s="189">
        <f>'Life Cycle Cost Evaluation'!$E$67</f>
        <v>0</v>
      </c>
      <c r="BF18" s="189">
        <f>'Life Cycle Cost Evaluation'!$E$68</f>
        <v>0</v>
      </c>
      <c r="BG18" s="189">
        <f>'Life Cycle Cost Evaluation'!$E$69</f>
        <v>0</v>
      </c>
      <c r="BH18" s="189">
        <f>'Life Cycle Cost Evaluation'!$E$70</f>
        <v>0</v>
      </c>
      <c r="BI18" s="189">
        <f>'Life Cycle Cost Evaluation'!$E$71</f>
        <v>0</v>
      </c>
      <c r="BJ18" s="189">
        <f>'Life Cycle Cost Evaluation'!$E$72</f>
        <v>0</v>
      </c>
      <c r="BK18" s="189">
        <f>'Life Cycle Cost Evaluation'!$E$73</f>
        <v>0</v>
      </c>
      <c r="BL18" s="189">
        <f>'Life Cycle Cost Evaluation'!$E$74</f>
        <v>0</v>
      </c>
      <c r="BM18" s="189">
        <f>'Life Cycle Cost Evaluation'!$E$75</f>
        <v>0</v>
      </c>
      <c r="BN18" s="189">
        <f>'Life Cycle Cost Evaluation'!$E$76</f>
        <v>0</v>
      </c>
      <c r="BO18" s="189">
        <f>'Life Cycle Cost Evaluation'!$E$77</f>
        <v>0</v>
      </c>
      <c r="BP18" s="189">
        <f>'Life Cycle Cost Evaluation'!$E$78</f>
        <v>0</v>
      </c>
      <c r="BQ18" s="189">
        <f>'Life Cycle Cost Evaluation'!$E$79</f>
        <v>0</v>
      </c>
      <c r="BR18" s="189">
        <f>'Life Cycle Cost Evaluation'!$E$80</f>
        <v>0</v>
      </c>
      <c r="BS18" s="189">
        <f>'Life Cycle Cost Evaluation'!$E$81</f>
        <v>0</v>
      </c>
      <c r="BT18" s="189">
        <f>'Life Cycle Cost Evaluation'!$E$82</f>
        <v>0</v>
      </c>
      <c r="BU18" s="189">
        <f>'Life Cycle Cost Evaluation'!$E$83</f>
        <v>0</v>
      </c>
      <c r="BV18" s="189">
        <f>'Life Cycle Cost Evaluation'!$E$84</f>
        <v>0</v>
      </c>
      <c r="BW18" s="189">
        <f>'Life Cycle Cost Evaluation'!$E$85</f>
        <v>0</v>
      </c>
      <c r="BX18" s="189">
        <f>'Life Cycle Cost Evaluation'!$E$86</f>
        <v>0</v>
      </c>
      <c r="BY18" s="189">
        <f>'Life Cycle Cost Evaluation'!$E$87</f>
        <v>0</v>
      </c>
      <c r="BZ18" s="189">
        <f>'Life Cycle Cost Evaluation'!$E$88</f>
        <v>0</v>
      </c>
      <c r="CA18" s="189">
        <f>'Life Cycle Cost Evaluation'!$E$89</f>
        <v>0</v>
      </c>
      <c r="CB18" s="189">
        <f>'Life Cycle Cost Evaluation'!$E$90</f>
        <v>0</v>
      </c>
      <c r="CC18" s="189">
        <f>'Life Cycle Cost Evaluation'!$E$91</f>
        <v>0</v>
      </c>
      <c r="CD18" s="189">
        <f>'Life Cycle Cost Evaluation'!$E$92</f>
        <v>0</v>
      </c>
      <c r="CE18" s="189">
        <f>'Life Cycle Cost Evaluation'!$E$93</f>
        <v>0</v>
      </c>
      <c r="CF18" s="189">
        <f>'Life Cycle Cost Evaluation'!$E$94</f>
        <v>0</v>
      </c>
      <c r="CG18" s="193">
        <f>SUM(D18:CF18)</f>
        <v>7077881.7173454845</v>
      </c>
      <c r="CH18" s="191"/>
      <c r="CJ18" s="88"/>
    </row>
    <row r="19" spans="1:90" x14ac:dyDescent="0.2">
      <c r="A19" s="83"/>
      <c r="B19" s="90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2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3">
        <f t="shared" ref="CG19" si="22">SUM(D19:CF19)</f>
        <v>0</v>
      </c>
      <c r="CH19" s="191"/>
    </row>
    <row r="20" spans="1:90" x14ac:dyDescent="0.2">
      <c r="A20" s="83"/>
      <c r="B20" s="90">
        <v>2027</v>
      </c>
      <c r="C20" s="210">
        <v>9.4115516705995432</v>
      </c>
      <c r="D20" s="208">
        <f t="shared" ref="D20:D83" si="23">D$18*$C20/100</f>
        <v>0</v>
      </c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9">
        <f>SUM(D20:CF20)</f>
        <v>0</v>
      </c>
      <c r="CH20" s="191"/>
      <c r="CJ20" s="211">
        <v>9.460917570599543</v>
      </c>
      <c r="CL20" s="218"/>
    </row>
    <row r="21" spans="1:90" x14ac:dyDescent="0.2">
      <c r="A21" s="83"/>
      <c r="B21" s="90">
        <f>B20+1</f>
        <v>2028</v>
      </c>
      <c r="C21" s="210">
        <v>10.42855833723622</v>
      </c>
      <c r="D21" s="208">
        <f t="shared" si="23"/>
        <v>0</v>
      </c>
      <c r="E21" s="208">
        <f>E$18*$C20/100</f>
        <v>0</v>
      </c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9">
        <f t="shared" ref="CG21:CG84" si="24">SUM(D21:CF21)</f>
        <v>0</v>
      </c>
      <c r="CH21" s="191"/>
      <c r="CJ21" s="211">
        <v>10.523340865236221</v>
      </c>
      <c r="CL21" s="218"/>
    </row>
    <row r="22" spans="1:90" x14ac:dyDescent="0.2">
      <c r="A22" s="83"/>
      <c r="B22" s="90">
        <f t="shared" ref="B22:B85" si="25">B21+1</f>
        <v>2029</v>
      </c>
      <c r="C22" s="210">
        <v>10.102034989790541</v>
      </c>
      <c r="D22" s="208">
        <f t="shared" si="23"/>
        <v>0</v>
      </c>
      <c r="E22" s="208">
        <f t="shared" ref="E22:E85" si="26">E$18*$C21/100</f>
        <v>0</v>
      </c>
      <c r="F22" s="208">
        <f>F$18*$C20/100</f>
        <v>0</v>
      </c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9">
        <f t="shared" si="24"/>
        <v>0</v>
      </c>
      <c r="CH22" s="191"/>
      <c r="CJ22" s="211">
        <v>10.189234915550541</v>
      </c>
      <c r="CL22" s="218"/>
    </row>
    <row r="23" spans="1:90" x14ac:dyDescent="0.2">
      <c r="A23" s="83"/>
      <c r="B23" s="90">
        <f t="shared" si="25"/>
        <v>2030</v>
      </c>
      <c r="C23" s="210">
        <v>9.7894636304664591</v>
      </c>
      <c r="D23" s="208">
        <f t="shared" si="23"/>
        <v>0</v>
      </c>
      <c r="E23" s="208">
        <f t="shared" si="26"/>
        <v>0</v>
      </c>
      <c r="F23" s="208">
        <f t="shared" ref="F23:F86" si="27">F$18*$C21/100</f>
        <v>0</v>
      </c>
      <c r="G23" s="208">
        <f t="shared" ref="G23:G86" si="28">G$18*$CJ20/100</f>
        <v>0</v>
      </c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9">
        <f t="shared" si="24"/>
        <v>0</v>
      </c>
      <c r="CH23" s="191"/>
      <c r="CJ23" s="211">
        <v>9.8696875621656588</v>
      </c>
      <c r="CL23" s="218"/>
    </row>
    <row r="24" spans="1:90" x14ac:dyDescent="0.2">
      <c r="B24" s="90">
        <f t="shared" si="25"/>
        <v>2031</v>
      </c>
      <c r="C24" s="210">
        <v>9.4897281002142488</v>
      </c>
      <c r="D24" s="208">
        <f t="shared" si="23"/>
        <v>0</v>
      </c>
      <c r="E24" s="208">
        <f t="shared" si="26"/>
        <v>0</v>
      </c>
      <c r="F24" s="208">
        <f t="shared" si="27"/>
        <v>0</v>
      </c>
      <c r="G24" s="208">
        <f t="shared" si="28"/>
        <v>0</v>
      </c>
      <c r="H24" s="208">
        <f>H$18*$CJ20/100</f>
        <v>0</v>
      </c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9">
        <f t="shared" si="24"/>
        <v>0</v>
      </c>
      <c r="CH24" s="191"/>
      <c r="CJ24" s="211">
        <v>9.5635341173775146</v>
      </c>
      <c r="CL24" s="218"/>
    </row>
    <row r="25" spans="1:90" x14ac:dyDescent="0.2">
      <c r="B25" s="90">
        <f t="shared" si="25"/>
        <v>2032</v>
      </c>
      <c r="C25" s="210">
        <v>9.2018015327081635</v>
      </c>
      <c r="D25" s="208">
        <f t="shared" si="23"/>
        <v>0</v>
      </c>
      <c r="E25" s="208">
        <f t="shared" si="26"/>
        <v>0</v>
      </c>
      <c r="F25" s="208">
        <f t="shared" si="27"/>
        <v>0</v>
      </c>
      <c r="G25" s="208">
        <f t="shared" si="28"/>
        <v>0</v>
      </c>
      <c r="H25" s="208">
        <f t="shared" ref="H25:H88" si="29">H$18*$CJ21/100</f>
        <v>0</v>
      </c>
      <c r="I25" s="208">
        <f t="shared" ref="I25:I88" si="30">I$18*$CJ20/100</f>
        <v>0</v>
      </c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9">
        <f t="shared" si="24"/>
        <v>0</v>
      </c>
      <c r="CH25" s="191"/>
      <c r="CJ25" s="211">
        <v>9.2697030684983677</v>
      </c>
      <c r="CL25" s="218"/>
    </row>
    <row r="26" spans="1:90" x14ac:dyDescent="0.2">
      <c r="B26" s="90">
        <f t="shared" si="25"/>
        <v>2033</v>
      </c>
      <c r="C26" s="210">
        <v>8.9247392109285073</v>
      </c>
      <c r="D26" s="208">
        <f t="shared" si="23"/>
        <v>0</v>
      </c>
      <c r="E26" s="208">
        <f t="shared" si="26"/>
        <v>0</v>
      </c>
      <c r="F26" s="208">
        <f t="shared" si="27"/>
        <v>0</v>
      </c>
      <c r="G26" s="208">
        <f t="shared" si="28"/>
        <v>0</v>
      </c>
      <c r="H26" s="208">
        <f t="shared" si="29"/>
        <v>0</v>
      </c>
      <c r="I26" s="208">
        <f t="shared" si="30"/>
        <v>0</v>
      </c>
      <c r="J26" s="208">
        <f t="shared" ref="J26:J89" si="31">J$18*$CJ20/100</f>
        <v>0</v>
      </c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9">
        <f t="shared" si="24"/>
        <v>0</v>
      </c>
      <c r="CH26" s="191"/>
      <c r="CJ26" s="211">
        <v>8.987208623855496</v>
      </c>
      <c r="CL26" s="218"/>
    </row>
    <row r="27" spans="1:90" x14ac:dyDescent="0.2">
      <c r="B27" s="90">
        <f t="shared" si="25"/>
        <v>2034</v>
      </c>
      <c r="C27" s="210">
        <v>8.6576719952171715</v>
      </c>
      <c r="D27" s="208">
        <f t="shared" si="23"/>
        <v>0</v>
      </c>
      <c r="E27" s="208">
        <f t="shared" si="26"/>
        <v>0</v>
      </c>
      <c r="F27" s="208">
        <f t="shared" si="27"/>
        <v>0</v>
      </c>
      <c r="G27" s="208">
        <f t="shared" si="28"/>
        <v>0</v>
      </c>
      <c r="H27" s="208">
        <f t="shared" si="29"/>
        <v>0</v>
      </c>
      <c r="I27" s="208">
        <f t="shared" si="30"/>
        <v>0</v>
      </c>
      <c r="J27" s="208">
        <f t="shared" si="31"/>
        <v>0</v>
      </c>
      <c r="K27" s="208">
        <f t="shared" ref="K27:K90" si="32">K$18*$CJ20/100</f>
        <v>0</v>
      </c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9">
        <f t="shared" si="24"/>
        <v>0</v>
      </c>
      <c r="CH27" s="191"/>
      <c r="CJ27" s="211">
        <v>8.7151438551100018</v>
      </c>
      <c r="CL27" s="218"/>
    </row>
    <row r="28" spans="1:90" x14ac:dyDescent="0.2">
      <c r="B28" s="90">
        <f t="shared" si="25"/>
        <v>2035</v>
      </c>
      <c r="C28" s="210">
        <v>8.399800277088687</v>
      </c>
      <c r="D28" s="208">
        <f t="shared" si="23"/>
        <v>0</v>
      </c>
      <c r="E28" s="208">
        <f t="shared" si="26"/>
        <v>0</v>
      </c>
      <c r="F28" s="208">
        <f t="shared" si="27"/>
        <v>0</v>
      </c>
      <c r="G28" s="208">
        <f t="shared" si="28"/>
        <v>0</v>
      </c>
      <c r="H28" s="208">
        <f t="shared" si="29"/>
        <v>0</v>
      </c>
      <c r="I28" s="208">
        <f t="shared" si="30"/>
        <v>0</v>
      </c>
      <c r="J28" s="208">
        <f t="shared" si="31"/>
        <v>0</v>
      </c>
      <c r="K28" s="208">
        <f t="shared" si="32"/>
        <v>0</v>
      </c>
      <c r="L28" s="208">
        <f t="shared" ref="L28:L91" si="33">L$18*$CJ20/100</f>
        <v>0</v>
      </c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9">
        <f t="shared" si="24"/>
        <v>0</v>
      </c>
      <c r="CH28" s="191"/>
      <c r="CJ28" s="211">
        <v>8.4526743881900916</v>
      </c>
      <c r="CL28" s="218"/>
    </row>
    <row r="29" spans="1:90" x14ac:dyDescent="0.2">
      <c r="B29" s="90">
        <f t="shared" si="25"/>
        <v>2036</v>
      </c>
      <c r="C29" s="210">
        <v>8.1503884167364262</v>
      </c>
      <c r="D29" s="208">
        <f t="shared" si="23"/>
        <v>0</v>
      </c>
      <c r="E29" s="208">
        <f t="shared" si="26"/>
        <v>0</v>
      </c>
      <c r="F29" s="208">
        <f t="shared" si="27"/>
        <v>0</v>
      </c>
      <c r="G29" s="208">
        <f t="shared" si="28"/>
        <v>0</v>
      </c>
      <c r="H29" s="208">
        <f t="shared" si="29"/>
        <v>0</v>
      </c>
      <c r="I29" s="208">
        <f t="shared" si="30"/>
        <v>0</v>
      </c>
      <c r="J29" s="208">
        <f t="shared" si="31"/>
        <v>0</v>
      </c>
      <c r="K29" s="208">
        <f t="shared" si="32"/>
        <v>0</v>
      </c>
      <c r="L29" s="208">
        <f t="shared" si="33"/>
        <v>0</v>
      </c>
      <c r="M29" s="208">
        <f t="shared" ref="M29:M92" si="34">M$18*$CJ20/100</f>
        <v>0</v>
      </c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9">
        <f t="shared" si="24"/>
        <v>0</v>
      </c>
      <c r="CH29" s="191"/>
      <c r="CJ29" s="211">
        <v>8.199032598949719</v>
      </c>
      <c r="CL29" s="218"/>
    </row>
    <row r="30" spans="1:90" x14ac:dyDescent="0.2">
      <c r="B30" s="90">
        <f t="shared" si="25"/>
        <v>2037</v>
      </c>
      <c r="C30" s="210">
        <v>7.908759625538293</v>
      </c>
      <c r="D30" s="208">
        <f t="shared" si="23"/>
        <v>0</v>
      </c>
      <c r="E30" s="208">
        <f t="shared" si="26"/>
        <v>0</v>
      </c>
      <c r="F30" s="208">
        <f t="shared" si="27"/>
        <v>0</v>
      </c>
      <c r="G30" s="208">
        <f t="shared" si="28"/>
        <v>0</v>
      </c>
      <c r="H30" s="208">
        <f t="shared" si="29"/>
        <v>0</v>
      </c>
      <c r="I30" s="208">
        <f t="shared" si="30"/>
        <v>0</v>
      </c>
      <c r="J30" s="208">
        <f t="shared" si="31"/>
        <v>0</v>
      </c>
      <c r="K30" s="208">
        <f t="shared" si="32"/>
        <v>0</v>
      </c>
      <c r="L30" s="208">
        <f t="shared" si="33"/>
        <v>0</v>
      </c>
      <c r="M30" s="208">
        <f t="shared" si="34"/>
        <v>0</v>
      </c>
      <c r="N30" s="208">
        <f t="shared" ref="N30:N93" si="35">N$18*$CJ20/100</f>
        <v>0</v>
      </c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9">
        <f t="shared" si="24"/>
        <v>0</v>
      </c>
      <c r="CH30" s="191"/>
      <c r="CJ30" s="211">
        <v>7.9535122731745229</v>
      </c>
      <c r="CL30" s="218"/>
    </row>
    <row r="31" spans="1:90" x14ac:dyDescent="0.2">
      <c r="B31" s="90">
        <f t="shared" si="25"/>
        <v>2038</v>
      </c>
      <c r="C31" s="210">
        <v>7.674291257961956</v>
      </c>
      <c r="D31" s="208">
        <f t="shared" si="23"/>
        <v>0</v>
      </c>
      <c r="E31" s="208">
        <f t="shared" si="26"/>
        <v>0</v>
      </c>
      <c r="F31" s="208">
        <f t="shared" si="27"/>
        <v>0</v>
      </c>
      <c r="G31" s="208">
        <f t="shared" si="28"/>
        <v>0</v>
      </c>
      <c r="H31" s="208">
        <f t="shared" si="29"/>
        <v>0</v>
      </c>
      <c r="I31" s="208">
        <f t="shared" si="30"/>
        <v>0</v>
      </c>
      <c r="J31" s="208">
        <f t="shared" si="31"/>
        <v>0</v>
      </c>
      <c r="K31" s="208">
        <f t="shared" si="32"/>
        <v>0</v>
      </c>
      <c r="L31" s="208">
        <f t="shared" si="33"/>
        <v>0</v>
      </c>
      <c r="M31" s="208">
        <f t="shared" si="34"/>
        <v>0</v>
      </c>
      <c r="N31" s="208">
        <f t="shared" si="35"/>
        <v>0</v>
      </c>
      <c r="O31" s="208">
        <f t="shared" ref="O31:O94" si="36">O$18*$CJ20/100</f>
        <v>0</v>
      </c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9">
        <f t="shared" si="24"/>
        <v>0</v>
      </c>
      <c r="CH31" s="191"/>
      <c r="CJ31" s="211">
        <v>7.7154636937872887</v>
      </c>
      <c r="CL31" s="218"/>
    </row>
    <row r="32" spans="1:90" x14ac:dyDescent="0.2">
      <c r="B32" s="90">
        <f t="shared" si="25"/>
        <v>2039</v>
      </c>
      <c r="C32" s="210">
        <v>7.4464104801176729</v>
      </c>
      <c r="D32" s="208">
        <f t="shared" si="23"/>
        <v>0</v>
      </c>
      <c r="E32" s="208">
        <f t="shared" si="26"/>
        <v>0</v>
      </c>
      <c r="F32" s="208">
        <f t="shared" si="27"/>
        <v>0</v>
      </c>
      <c r="G32" s="208">
        <f t="shared" si="28"/>
        <v>0</v>
      </c>
      <c r="H32" s="208">
        <f t="shared" si="29"/>
        <v>0</v>
      </c>
      <c r="I32" s="208">
        <f t="shared" si="30"/>
        <v>0</v>
      </c>
      <c r="J32" s="208">
        <f t="shared" si="31"/>
        <v>0</v>
      </c>
      <c r="K32" s="208">
        <f t="shared" si="32"/>
        <v>0</v>
      </c>
      <c r="L32" s="208">
        <f t="shared" si="33"/>
        <v>0</v>
      </c>
      <c r="M32" s="208">
        <f t="shared" si="34"/>
        <v>0</v>
      </c>
      <c r="N32" s="208">
        <f t="shared" si="35"/>
        <v>0</v>
      </c>
      <c r="O32" s="208">
        <f t="shared" si="36"/>
        <v>0</v>
      </c>
      <c r="P32" s="208">
        <f t="shared" ref="P32:P95" si="37">P$18*$CJ20/100</f>
        <v>0</v>
      </c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9">
        <f t="shared" si="24"/>
        <v>0</v>
      </c>
      <c r="CH32" s="191"/>
      <c r="CJ32" s="211">
        <v>7.4842891210769782</v>
      </c>
      <c r="CL32" s="218"/>
    </row>
    <row r="33" spans="2:90" x14ac:dyDescent="0.2">
      <c r="B33" s="90">
        <f t="shared" si="25"/>
        <v>2040</v>
      </c>
      <c r="C33" s="210">
        <v>7.2245902848268759</v>
      </c>
      <c r="D33" s="208">
        <f t="shared" si="23"/>
        <v>0</v>
      </c>
      <c r="E33" s="208">
        <f t="shared" si="26"/>
        <v>0</v>
      </c>
      <c r="F33" s="208">
        <f t="shared" si="27"/>
        <v>0</v>
      </c>
      <c r="G33" s="208">
        <f t="shared" si="28"/>
        <v>0</v>
      </c>
      <c r="H33" s="208">
        <f t="shared" si="29"/>
        <v>0</v>
      </c>
      <c r="I33" s="208">
        <f t="shared" si="30"/>
        <v>0</v>
      </c>
      <c r="J33" s="208">
        <f t="shared" si="31"/>
        <v>0</v>
      </c>
      <c r="K33" s="208">
        <f t="shared" si="32"/>
        <v>0</v>
      </c>
      <c r="L33" s="208">
        <f t="shared" si="33"/>
        <v>0</v>
      </c>
      <c r="M33" s="208">
        <f t="shared" si="34"/>
        <v>0</v>
      </c>
      <c r="N33" s="208">
        <f t="shared" si="35"/>
        <v>0</v>
      </c>
      <c r="O33" s="208">
        <f t="shared" si="36"/>
        <v>0</v>
      </c>
      <c r="P33" s="208">
        <f t="shared" si="37"/>
        <v>0</v>
      </c>
      <c r="Q33" s="208">
        <f t="shared" ref="Q33:Q96" si="38">Q$18*$CJ20/100</f>
        <v>0</v>
      </c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9">
        <f t="shared" si="24"/>
        <v>0</v>
      </c>
      <c r="CH33" s="191"/>
      <c r="CJ33" s="211">
        <v>7.2594386345094382</v>
      </c>
      <c r="CL33" s="218"/>
    </row>
    <row r="34" spans="2:90" x14ac:dyDescent="0.2">
      <c r="B34" s="90">
        <f t="shared" si="25"/>
        <v>2041</v>
      </c>
      <c r="C34" s="210">
        <v>7.0083458254852893</v>
      </c>
      <c r="D34" s="208">
        <f t="shared" si="23"/>
        <v>0</v>
      </c>
      <c r="E34" s="208">
        <f t="shared" si="26"/>
        <v>0</v>
      </c>
      <c r="F34" s="208">
        <f t="shared" si="27"/>
        <v>0</v>
      </c>
      <c r="G34" s="208">
        <f t="shared" si="28"/>
        <v>0</v>
      </c>
      <c r="H34" s="208">
        <f t="shared" si="29"/>
        <v>0</v>
      </c>
      <c r="I34" s="208">
        <f t="shared" si="30"/>
        <v>0</v>
      </c>
      <c r="J34" s="208">
        <f t="shared" si="31"/>
        <v>0</v>
      </c>
      <c r="K34" s="208">
        <f t="shared" si="32"/>
        <v>0</v>
      </c>
      <c r="L34" s="208">
        <f t="shared" si="33"/>
        <v>0</v>
      </c>
      <c r="M34" s="208">
        <f t="shared" si="34"/>
        <v>0</v>
      </c>
      <c r="N34" s="208">
        <f t="shared" si="35"/>
        <v>0</v>
      </c>
      <c r="O34" s="208">
        <f t="shared" si="36"/>
        <v>0</v>
      </c>
      <c r="P34" s="208">
        <f t="shared" si="37"/>
        <v>0</v>
      </c>
      <c r="Q34" s="208">
        <f t="shared" si="38"/>
        <v>0</v>
      </c>
      <c r="R34" s="208">
        <f t="shared" ref="R34:R97" si="39">R$18*$CJ20/100</f>
        <v>0</v>
      </c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9">
        <f t="shared" si="24"/>
        <v>0</v>
      </c>
      <c r="CH34" s="191"/>
      <c r="CJ34" s="211">
        <v>7.0404063071932459</v>
      </c>
      <c r="CL34" s="218"/>
    </row>
    <row r="35" spans="2:90" x14ac:dyDescent="0.2">
      <c r="B35" s="90">
        <f t="shared" si="25"/>
        <v>2042</v>
      </c>
      <c r="C35" s="210">
        <v>6.7972310432169749</v>
      </c>
      <c r="D35" s="208">
        <f t="shared" si="23"/>
        <v>0</v>
      </c>
      <c r="E35" s="208">
        <f t="shared" si="26"/>
        <v>0</v>
      </c>
      <c r="F35" s="208">
        <f t="shared" si="27"/>
        <v>0</v>
      </c>
      <c r="G35" s="208">
        <f t="shared" si="28"/>
        <v>0</v>
      </c>
      <c r="H35" s="208">
        <f t="shared" si="29"/>
        <v>0</v>
      </c>
      <c r="I35" s="208">
        <f t="shared" si="30"/>
        <v>0</v>
      </c>
      <c r="J35" s="208">
        <f t="shared" si="31"/>
        <v>0</v>
      </c>
      <c r="K35" s="208">
        <f t="shared" si="32"/>
        <v>0</v>
      </c>
      <c r="L35" s="208">
        <f t="shared" si="33"/>
        <v>0</v>
      </c>
      <c r="M35" s="208">
        <f t="shared" si="34"/>
        <v>0</v>
      </c>
      <c r="N35" s="208">
        <f t="shared" si="35"/>
        <v>0</v>
      </c>
      <c r="O35" s="208">
        <f t="shared" si="36"/>
        <v>0</v>
      </c>
      <c r="P35" s="208">
        <f t="shared" si="37"/>
        <v>0</v>
      </c>
      <c r="Q35" s="208">
        <f t="shared" si="38"/>
        <v>0</v>
      </c>
      <c r="R35" s="208">
        <f t="shared" si="39"/>
        <v>0</v>
      </c>
      <c r="S35" s="208">
        <f t="shared" ref="S35:S98" si="40">S$18*$CJ20/100</f>
        <v>0</v>
      </c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9">
        <f t="shared" si="24"/>
        <v>0</v>
      </c>
      <c r="CH35" s="191"/>
      <c r="CJ35" s="211">
        <v>6.8267266863882963</v>
      </c>
      <c r="CL35" s="218"/>
    </row>
    <row r="36" spans="2:90" x14ac:dyDescent="0.2">
      <c r="B36" s="90">
        <f t="shared" si="25"/>
        <v>2043</v>
      </c>
      <c r="C36" s="210">
        <v>6.5908355638560723</v>
      </c>
      <c r="D36" s="208">
        <f t="shared" si="23"/>
        <v>0</v>
      </c>
      <c r="E36" s="208">
        <f t="shared" si="26"/>
        <v>0</v>
      </c>
      <c r="F36" s="208">
        <f t="shared" si="27"/>
        <v>0</v>
      </c>
      <c r="G36" s="208">
        <f t="shared" si="28"/>
        <v>0</v>
      </c>
      <c r="H36" s="208">
        <f t="shared" si="29"/>
        <v>0</v>
      </c>
      <c r="I36" s="208">
        <f t="shared" si="30"/>
        <v>0</v>
      </c>
      <c r="J36" s="208">
        <f t="shared" si="31"/>
        <v>0</v>
      </c>
      <c r="K36" s="208">
        <f t="shared" si="32"/>
        <v>0</v>
      </c>
      <c r="L36" s="208">
        <f t="shared" si="33"/>
        <v>0</v>
      </c>
      <c r="M36" s="208">
        <f t="shared" si="34"/>
        <v>0</v>
      </c>
      <c r="N36" s="208">
        <f t="shared" si="35"/>
        <v>0</v>
      </c>
      <c r="O36" s="208">
        <f t="shared" si="36"/>
        <v>0</v>
      </c>
      <c r="P36" s="208">
        <f t="shared" si="37"/>
        <v>0</v>
      </c>
      <c r="Q36" s="208">
        <f t="shared" si="38"/>
        <v>0</v>
      </c>
      <c r="R36" s="208">
        <f t="shared" si="39"/>
        <v>0</v>
      </c>
      <c r="S36" s="208">
        <f t="shared" si="40"/>
        <v>0</v>
      </c>
      <c r="T36" s="208">
        <f t="shared" ref="T36:T99" si="41">T$18*$CJ20/100</f>
        <v>0</v>
      </c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9">
        <f t="shared" si="24"/>
        <v>0</v>
      </c>
      <c r="CH36" s="191"/>
      <c r="CJ36" s="211">
        <v>6.6179715555736873</v>
      </c>
      <c r="CL36" s="218"/>
    </row>
    <row r="37" spans="2:90" x14ac:dyDescent="0.2">
      <c r="B37" s="90">
        <f t="shared" si="25"/>
        <v>2044</v>
      </c>
      <c r="C37" s="210">
        <v>6.3887818431699852</v>
      </c>
      <c r="D37" s="208">
        <f t="shared" si="23"/>
        <v>0</v>
      </c>
      <c r="E37" s="208">
        <f t="shared" si="26"/>
        <v>0</v>
      </c>
      <c r="F37" s="208">
        <f t="shared" si="27"/>
        <v>0</v>
      </c>
      <c r="G37" s="208">
        <f t="shared" si="28"/>
        <v>0</v>
      </c>
      <c r="H37" s="208">
        <f t="shared" si="29"/>
        <v>0</v>
      </c>
      <c r="I37" s="208">
        <f t="shared" si="30"/>
        <v>0</v>
      </c>
      <c r="J37" s="208">
        <f t="shared" si="31"/>
        <v>0</v>
      </c>
      <c r="K37" s="208">
        <f t="shared" si="32"/>
        <v>0</v>
      </c>
      <c r="L37" s="208">
        <f t="shared" si="33"/>
        <v>0</v>
      </c>
      <c r="M37" s="208">
        <f t="shared" si="34"/>
        <v>0</v>
      </c>
      <c r="N37" s="208">
        <f t="shared" si="35"/>
        <v>0</v>
      </c>
      <c r="O37" s="208">
        <f t="shared" si="36"/>
        <v>0</v>
      </c>
      <c r="P37" s="208">
        <f t="shared" si="37"/>
        <v>0</v>
      </c>
      <c r="Q37" s="208">
        <f t="shared" si="38"/>
        <v>0</v>
      </c>
      <c r="R37" s="208">
        <f t="shared" si="39"/>
        <v>0</v>
      </c>
      <c r="S37" s="208">
        <f t="shared" si="40"/>
        <v>0</v>
      </c>
      <c r="T37" s="208">
        <f t="shared" si="41"/>
        <v>0</v>
      </c>
      <c r="U37" s="208">
        <f t="shared" ref="U37:U100" si="42">U$18*$CJ20/100</f>
        <v>0</v>
      </c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9">
        <f t="shared" si="24"/>
        <v>0</v>
      </c>
      <c r="CH37" s="191"/>
      <c r="CJ37" s="211">
        <v>6.4137469555501943</v>
      </c>
      <c r="CL37" s="218"/>
    </row>
    <row r="38" spans="2:90" x14ac:dyDescent="0.2">
      <c r="B38" s="90">
        <f t="shared" si="25"/>
        <v>2045</v>
      </c>
      <c r="C38" s="210">
        <v>6.1907225404647326</v>
      </c>
      <c r="D38" s="208">
        <f t="shared" si="23"/>
        <v>0</v>
      </c>
      <c r="E38" s="208">
        <f t="shared" si="26"/>
        <v>0</v>
      </c>
      <c r="F38" s="208">
        <f t="shared" si="27"/>
        <v>0</v>
      </c>
      <c r="G38" s="208">
        <f t="shared" si="28"/>
        <v>0</v>
      </c>
      <c r="H38" s="208">
        <f t="shared" si="29"/>
        <v>0</v>
      </c>
      <c r="I38" s="208">
        <f t="shared" si="30"/>
        <v>0</v>
      </c>
      <c r="J38" s="208">
        <f t="shared" si="31"/>
        <v>0</v>
      </c>
      <c r="K38" s="208">
        <f t="shared" si="32"/>
        <v>0</v>
      </c>
      <c r="L38" s="208">
        <f t="shared" si="33"/>
        <v>0</v>
      </c>
      <c r="M38" s="208">
        <f t="shared" si="34"/>
        <v>0</v>
      </c>
      <c r="N38" s="208">
        <f t="shared" si="35"/>
        <v>0</v>
      </c>
      <c r="O38" s="208">
        <f t="shared" si="36"/>
        <v>0</v>
      </c>
      <c r="P38" s="208">
        <f t="shared" si="37"/>
        <v>0</v>
      </c>
      <c r="Q38" s="208">
        <f t="shared" si="38"/>
        <v>0</v>
      </c>
      <c r="R38" s="208">
        <f t="shared" si="39"/>
        <v>0</v>
      </c>
      <c r="S38" s="208">
        <f t="shared" si="40"/>
        <v>0</v>
      </c>
      <c r="T38" s="208">
        <f t="shared" si="41"/>
        <v>0</v>
      </c>
      <c r="U38" s="208">
        <f t="shared" si="42"/>
        <v>0</v>
      </c>
      <c r="V38" s="208">
        <f t="shared" ref="V38:V100" si="43">V$18*$CJ20/100</f>
        <v>0</v>
      </c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9">
        <f t="shared" si="24"/>
        <v>0</v>
      </c>
      <c r="CH38" s="191"/>
      <c r="CJ38" s="211">
        <v>6.2136904438545244</v>
      </c>
      <c r="CL38" s="218"/>
    </row>
    <row r="39" spans="2:90" x14ac:dyDescent="0.2">
      <c r="B39" s="90">
        <f t="shared" si="25"/>
        <v>2046</v>
      </c>
      <c r="C39" s="210">
        <v>5.9963381023018449</v>
      </c>
      <c r="D39" s="208">
        <f t="shared" si="23"/>
        <v>0</v>
      </c>
      <c r="E39" s="208">
        <f t="shared" si="26"/>
        <v>0</v>
      </c>
      <c r="F39" s="208">
        <f t="shared" si="27"/>
        <v>0</v>
      </c>
      <c r="G39" s="208">
        <f t="shared" si="28"/>
        <v>0</v>
      </c>
      <c r="H39" s="208">
        <f t="shared" si="29"/>
        <v>0</v>
      </c>
      <c r="I39" s="208">
        <f t="shared" si="30"/>
        <v>0</v>
      </c>
      <c r="J39" s="208">
        <f t="shared" si="31"/>
        <v>0</v>
      </c>
      <c r="K39" s="208">
        <f t="shared" si="32"/>
        <v>0</v>
      </c>
      <c r="L39" s="208">
        <f t="shared" si="33"/>
        <v>0</v>
      </c>
      <c r="M39" s="208">
        <f t="shared" si="34"/>
        <v>0</v>
      </c>
      <c r="N39" s="208">
        <f t="shared" si="35"/>
        <v>0</v>
      </c>
      <c r="O39" s="208">
        <f t="shared" si="36"/>
        <v>0</v>
      </c>
      <c r="P39" s="208">
        <f t="shared" si="37"/>
        <v>0</v>
      </c>
      <c r="Q39" s="208">
        <f t="shared" si="38"/>
        <v>0</v>
      </c>
      <c r="R39" s="208">
        <f t="shared" si="39"/>
        <v>0</v>
      </c>
      <c r="S39" s="208">
        <f t="shared" si="40"/>
        <v>0</v>
      </c>
      <c r="T39" s="208">
        <f t="shared" si="41"/>
        <v>0</v>
      </c>
      <c r="U39" s="208">
        <f t="shared" si="42"/>
        <v>0</v>
      </c>
      <c r="V39" s="208">
        <f t="shared" si="43"/>
        <v>0</v>
      </c>
      <c r="W39" s="208">
        <f t="shared" ref="W39:W100" si="44">W$18*$CJ20/100</f>
        <v>0</v>
      </c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9">
        <f t="shared" si="24"/>
        <v>0</v>
      </c>
      <c r="CH39" s="191"/>
      <c r="CJ39" s="211">
        <v>6.0174685734204534</v>
      </c>
      <c r="CL39" s="218"/>
    </row>
    <row r="40" spans="2:90" x14ac:dyDescent="0.2">
      <c r="B40" s="90">
        <f t="shared" si="25"/>
        <v>2047</v>
      </c>
      <c r="C40" s="210">
        <v>5.8053345395179345</v>
      </c>
      <c r="D40" s="208">
        <f t="shared" si="23"/>
        <v>0</v>
      </c>
      <c r="E40" s="208">
        <f t="shared" si="26"/>
        <v>0</v>
      </c>
      <c r="F40" s="208">
        <f t="shared" si="27"/>
        <v>0</v>
      </c>
      <c r="G40" s="208">
        <f t="shared" si="28"/>
        <v>0</v>
      </c>
      <c r="H40" s="208">
        <f t="shared" si="29"/>
        <v>0</v>
      </c>
      <c r="I40" s="208">
        <f t="shared" si="30"/>
        <v>0</v>
      </c>
      <c r="J40" s="208">
        <f t="shared" si="31"/>
        <v>0</v>
      </c>
      <c r="K40" s="208">
        <f t="shared" si="32"/>
        <v>0</v>
      </c>
      <c r="L40" s="208">
        <f t="shared" si="33"/>
        <v>0</v>
      </c>
      <c r="M40" s="208">
        <f t="shared" si="34"/>
        <v>0</v>
      </c>
      <c r="N40" s="208">
        <f t="shared" si="35"/>
        <v>0</v>
      </c>
      <c r="O40" s="208">
        <f t="shared" si="36"/>
        <v>0</v>
      </c>
      <c r="P40" s="208">
        <f t="shared" si="37"/>
        <v>0</v>
      </c>
      <c r="Q40" s="208">
        <f t="shared" si="38"/>
        <v>0</v>
      </c>
      <c r="R40" s="208">
        <f t="shared" si="39"/>
        <v>0</v>
      </c>
      <c r="S40" s="208">
        <f t="shared" si="40"/>
        <v>0</v>
      </c>
      <c r="T40" s="208">
        <f t="shared" si="41"/>
        <v>0</v>
      </c>
      <c r="U40" s="208">
        <f t="shared" si="42"/>
        <v>0</v>
      </c>
      <c r="V40" s="208">
        <f t="shared" si="43"/>
        <v>0</v>
      </c>
      <c r="W40" s="208">
        <f t="shared" si="44"/>
        <v>0</v>
      </c>
      <c r="X40" s="208">
        <f t="shared" ref="X40:X100" si="45">X$18*$CJ20/100</f>
        <v>0</v>
      </c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9">
        <f t="shared" si="24"/>
        <v>0</v>
      </c>
      <c r="CH40" s="191"/>
      <c r="CJ40" s="211">
        <v>5.8247745729470548</v>
      </c>
      <c r="CL40" s="218"/>
    </row>
    <row r="41" spans="2:90" x14ac:dyDescent="0.2">
      <c r="B41" s="90">
        <f t="shared" si="25"/>
        <v>2048</v>
      </c>
      <c r="C41" s="210">
        <v>5.6174413820826814</v>
      </c>
      <c r="D41" s="208">
        <f t="shared" si="23"/>
        <v>0</v>
      </c>
      <c r="E41" s="208">
        <f t="shared" si="26"/>
        <v>0</v>
      </c>
      <c r="F41" s="208">
        <f t="shared" si="27"/>
        <v>0</v>
      </c>
      <c r="G41" s="208">
        <f t="shared" si="28"/>
        <v>0</v>
      </c>
      <c r="H41" s="208">
        <f t="shared" si="29"/>
        <v>0</v>
      </c>
      <c r="I41" s="208">
        <f t="shared" si="30"/>
        <v>0</v>
      </c>
      <c r="J41" s="208">
        <f t="shared" si="31"/>
        <v>0</v>
      </c>
      <c r="K41" s="208">
        <f t="shared" si="32"/>
        <v>0</v>
      </c>
      <c r="L41" s="208">
        <f t="shared" si="33"/>
        <v>0</v>
      </c>
      <c r="M41" s="208">
        <f t="shared" si="34"/>
        <v>0</v>
      </c>
      <c r="N41" s="208">
        <f t="shared" si="35"/>
        <v>0</v>
      </c>
      <c r="O41" s="208">
        <f t="shared" si="36"/>
        <v>0</v>
      </c>
      <c r="P41" s="208">
        <f t="shared" si="37"/>
        <v>0</v>
      </c>
      <c r="Q41" s="208">
        <f t="shared" si="38"/>
        <v>0</v>
      </c>
      <c r="R41" s="208">
        <f t="shared" si="39"/>
        <v>0</v>
      </c>
      <c r="S41" s="208">
        <f t="shared" si="40"/>
        <v>0</v>
      </c>
      <c r="T41" s="208">
        <f t="shared" si="41"/>
        <v>0</v>
      </c>
      <c r="U41" s="208">
        <f t="shared" si="42"/>
        <v>0</v>
      </c>
      <c r="V41" s="208">
        <f t="shared" si="43"/>
        <v>0</v>
      </c>
      <c r="W41" s="208">
        <f t="shared" si="44"/>
        <v>0</v>
      </c>
      <c r="X41" s="208">
        <f t="shared" si="45"/>
        <v>0</v>
      </c>
      <c r="Y41" s="208">
        <f t="shared" ref="Y41:Y100" si="46">Y$18*$CJ20/100</f>
        <v>0</v>
      </c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9">
        <f t="shared" si="24"/>
        <v>0</v>
      </c>
      <c r="CH41" s="191"/>
      <c r="CJ41" s="211">
        <v>5.635326212837473</v>
      </c>
      <c r="CL41" s="218"/>
    </row>
    <row r="42" spans="2:90" x14ac:dyDescent="0.2">
      <c r="B42" s="90">
        <f t="shared" si="25"/>
        <v>2049</v>
      </c>
      <c r="C42" s="210">
        <v>5.4324097975681962</v>
      </c>
      <c r="D42" s="208">
        <f t="shared" si="23"/>
        <v>0</v>
      </c>
      <c r="E42" s="208">
        <f t="shared" si="26"/>
        <v>0</v>
      </c>
      <c r="F42" s="208">
        <f t="shared" si="27"/>
        <v>0</v>
      </c>
      <c r="G42" s="208">
        <f t="shared" si="28"/>
        <v>0</v>
      </c>
      <c r="H42" s="208">
        <f t="shared" si="29"/>
        <v>0</v>
      </c>
      <c r="I42" s="208">
        <f t="shared" si="30"/>
        <v>0</v>
      </c>
      <c r="J42" s="208">
        <f t="shared" si="31"/>
        <v>0</v>
      </c>
      <c r="K42" s="208">
        <f t="shared" si="32"/>
        <v>0</v>
      </c>
      <c r="L42" s="208">
        <f t="shared" si="33"/>
        <v>0</v>
      </c>
      <c r="M42" s="208">
        <f t="shared" si="34"/>
        <v>0</v>
      </c>
      <c r="N42" s="208">
        <f t="shared" si="35"/>
        <v>0</v>
      </c>
      <c r="O42" s="208">
        <f t="shared" si="36"/>
        <v>0</v>
      </c>
      <c r="P42" s="208">
        <f t="shared" si="37"/>
        <v>0</v>
      </c>
      <c r="Q42" s="208">
        <f t="shared" si="38"/>
        <v>0</v>
      </c>
      <c r="R42" s="208">
        <f t="shared" si="39"/>
        <v>0</v>
      </c>
      <c r="S42" s="208">
        <f t="shared" si="40"/>
        <v>0</v>
      </c>
      <c r="T42" s="208">
        <f t="shared" si="41"/>
        <v>0</v>
      </c>
      <c r="U42" s="208">
        <f t="shared" si="42"/>
        <v>0</v>
      </c>
      <c r="V42" s="208">
        <f t="shared" si="43"/>
        <v>0</v>
      </c>
      <c r="W42" s="208">
        <f t="shared" si="44"/>
        <v>0</v>
      </c>
      <c r="X42" s="208">
        <f t="shared" si="45"/>
        <v>0</v>
      </c>
      <c r="Y42" s="208">
        <f t="shared" si="46"/>
        <v>0</v>
      </c>
      <c r="Z42" s="208">
        <f t="shared" ref="Z42:Z100" si="47">Z$18*$CJ20/100</f>
        <v>0</v>
      </c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9">
        <f t="shared" si="24"/>
        <v>0</v>
      </c>
      <c r="CH42" s="191"/>
      <c r="CJ42" s="211">
        <v>5.4488638418626039</v>
      </c>
      <c r="CL42" s="218"/>
    </row>
    <row r="43" spans="2:90" x14ac:dyDescent="0.2">
      <c r="B43" s="90">
        <f t="shared" si="25"/>
        <v>2050</v>
      </c>
      <c r="C43" s="210">
        <v>5.2500108601408124</v>
      </c>
      <c r="D43" s="208">
        <f t="shared" si="23"/>
        <v>0</v>
      </c>
      <c r="E43" s="208">
        <f t="shared" si="26"/>
        <v>0</v>
      </c>
      <c r="F43" s="208">
        <f t="shared" si="27"/>
        <v>0</v>
      </c>
      <c r="G43" s="208">
        <f t="shared" si="28"/>
        <v>0</v>
      </c>
      <c r="H43" s="208">
        <f t="shared" si="29"/>
        <v>0</v>
      </c>
      <c r="I43" s="208">
        <f t="shared" si="30"/>
        <v>0</v>
      </c>
      <c r="J43" s="208">
        <f t="shared" si="31"/>
        <v>0</v>
      </c>
      <c r="K43" s="208">
        <f t="shared" si="32"/>
        <v>0</v>
      </c>
      <c r="L43" s="208">
        <f t="shared" si="33"/>
        <v>0</v>
      </c>
      <c r="M43" s="208">
        <f t="shared" si="34"/>
        <v>0</v>
      </c>
      <c r="N43" s="208">
        <f t="shared" si="35"/>
        <v>0</v>
      </c>
      <c r="O43" s="208">
        <f t="shared" si="36"/>
        <v>0</v>
      </c>
      <c r="P43" s="208">
        <f t="shared" si="37"/>
        <v>0</v>
      </c>
      <c r="Q43" s="208">
        <f t="shared" si="38"/>
        <v>0</v>
      </c>
      <c r="R43" s="208">
        <f t="shared" si="39"/>
        <v>0</v>
      </c>
      <c r="S43" s="208">
        <f t="shared" si="40"/>
        <v>0</v>
      </c>
      <c r="T43" s="208">
        <f t="shared" si="41"/>
        <v>0</v>
      </c>
      <c r="U43" s="208">
        <f t="shared" si="42"/>
        <v>0</v>
      </c>
      <c r="V43" s="208">
        <f t="shared" si="43"/>
        <v>0</v>
      </c>
      <c r="W43" s="208">
        <f t="shared" si="44"/>
        <v>0</v>
      </c>
      <c r="X43" s="208">
        <f t="shared" si="45"/>
        <v>0</v>
      </c>
      <c r="Y43" s="208">
        <f t="shared" si="46"/>
        <v>0</v>
      </c>
      <c r="Z43" s="208">
        <f t="shared" si="47"/>
        <v>0</v>
      </c>
      <c r="AA43" s="208">
        <f t="shared" ref="AA43:AA100" si="48">AA$18*$CJ20/100</f>
        <v>0</v>
      </c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  <c r="CG43" s="209">
        <f t="shared" si="24"/>
        <v>0</v>
      </c>
      <c r="CH43" s="191"/>
      <c r="CJ43" s="211">
        <v>5.2651485808916689</v>
      </c>
      <c r="CL43" s="218"/>
    </row>
    <row r="44" spans="2:90" x14ac:dyDescent="0.2">
      <c r="B44" s="90">
        <f t="shared" si="25"/>
        <v>2051</v>
      </c>
      <c r="C44" s="210">
        <v>5.0700339580335676</v>
      </c>
      <c r="D44" s="208">
        <f t="shared" si="23"/>
        <v>0</v>
      </c>
      <c r="E44" s="208">
        <f t="shared" si="26"/>
        <v>0</v>
      </c>
      <c r="F44" s="208">
        <f t="shared" si="27"/>
        <v>0</v>
      </c>
      <c r="G44" s="208">
        <f t="shared" si="28"/>
        <v>0</v>
      </c>
      <c r="H44" s="208">
        <f t="shared" si="29"/>
        <v>0</v>
      </c>
      <c r="I44" s="208">
        <f t="shared" si="30"/>
        <v>0</v>
      </c>
      <c r="J44" s="208">
        <f t="shared" si="31"/>
        <v>0</v>
      </c>
      <c r="K44" s="208">
        <f t="shared" si="32"/>
        <v>0</v>
      </c>
      <c r="L44" s="208">
        <f t="shared" si="33"/>
        <v>0</v>
      </c>
      <c r="M44" s="208">
        <f t="shared" si="34"/>
        <v>0</v>
      </c>
      <c r="N44" s="208">
        <f t="shared" si="35"/>
        <v>0</v>
      </c>
      <c r="O44" s="208">
        <f t="shared" si="36"/>
        <v>0</v>
      </c>
      <c r="P44" s="208">
        <f t="shared" si="37"/>
        <v>0</v>
      </c>
      <c r="Q44" s="208">
        <f t="shared" si="38"/>
        <v>0</v>
      </c>
      <c r="R44" s="208">
        <f t="shared" si="39"/>
        <v>0</v>
      </c>
      <c r="S44" s="208">
        <f t="shared" si="40"/>
        <v>0</v>
      </c>
      <c r="T44" s="208">
        <f t="shared" si="41"/>
        <v>0</v>
      </c>
      <c r="U44" s="208">
        <f t="shared" si="42"/>
        <v>0</v>
      </c>
      <c r="V44" s="208">
        <f t="shared" si="43"/>
        <v>0</v>
      </c>
      <c r="W44" s="208">
        <f t="shared" si="44"/>
        <v>0</v>
      </c>
      <c r="X44" s="208">
        <f t="shared" si="45"/>
        <v>0</v>
      </c>
      <c r="Y44" s="208">
        <f t="shared" si="46"/>
        <v>0</v>
      </c>
      <c r="Z44" s="208">
        <f t="shared" si="47"/>
        <v>0</v>
      </c>
      <c r="AA44" s="208">
        <f t="shared" si="48"/>
        <v>0</v>
      </c>
      <c r="AB44" s="208">
        <f t="shared" ref="AB44:AB100" si="49">AB$18*$CJ20/100</f>
        <v>0</v>
      </c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9">
        <f t="shared" si="24"/>
        <v>0</v>
      </c>
      <c r="CH44" s="191"/>
      <c r="CJ44" s="211">
        <v>5.0839606611243564</v>
      </c>
      <c r="CL44" s="218"/>
    </row>
    <row r="45" spans="2:90" x14ac:dyDescent="0.2">
      <c r="B45" s="90">
        <f t="shared" si="25"/>
        <v>2052</v>
      </c>
      <c r="C45" s="210">
        <v>4.8922853284208454</v>
      </c>
      <c r="D45" s="208">
        <f t="shared" si="23"/>
        <v>0</v>
      </c>
      <c r="E45" s="208">
        <f t="shared" si="26"/>
        <v>0</v>
      </c>
      <c r="F45" s="208">
        <f t="shared" si="27"/>
        <v>0</v>
      </c>
      <c r="G45" s="208">
        <f t="shared" si="28"/>
        <v>0</v>
      </c>
      <c r="H45" s="208">
        <f t="shared" si="29"/>
        <v>0</v>
      </c>
      <c r="I45" s="208">
        <f t="shared" si="30"/>
        <v>0</v>
      </c>
      <c r="J45" s="208">
        <f t="shared" si="31"/>
        <v>0</v>
      </c>
      <c r="K45" s="208">
        <f t="shared" si="32"/>
        <v>0</v>
      </c>
      <c r="L45" s="208">
        <f t="shared" si="33"/>
        <v>0</v>
      </c>
      <c r="M45" s="208">
        <f t="shared" si="34"/>
        <v>0</v>
      </c>
      <c r="N45" s="208">
        <f t="shared" si="35"/>
        <v>0</v>
      </c>
      <c r="O45" s="208">
        <f t="shared" si="36"/>
        <v>0</v>
      </c>
      <c r="P45" s="208">
        <f t="shared" si="37"/>
        <v>0</v>
      </c>
      <c r="Q45" s="208">
        <f t="shared" si="38"/>
        <v>0</v>
      </c>
      <c r="R45" s="208">
        <f t="shared" si="39"/>
        <v>0</v>
      </c>
      <c r="S45" s="208">
        <f t="shared" si="40"/>
        <v>0</v>
      </c>
      <c r="T45" s="208">
        <f t="shared" si="41"/>
        <v>0</v>
      </c>
      <c r="U45" s="208">
        <f t="shared" si="42"/>
        <v>0</v>
      </c>
      <c r="V45" s="208">
        <f t="shared" si="43"/>
        <v>0</v>
      </c>
      <c r="W45" s="208">
        <f t="shared" si="44"/>
        <v>0</v>
      </c>
      <c r="X45" s="208">
        <f t="shared" si="45"/>
        <v>0</v>
      </c>
      <c r="Y45" s="208">
        <f t="shared" si="46"/>
        <v>0</v>
      </c>
      <c r="Z45" s="208">
        <f t="shared" si="47"/>
        <v>0</v>
      </c>
      <c r="AA45" s="208">
        <f t="shared" si="48"/>
        <v>0</v>
      </c>
      <c r="AB45" s="208">
        <f t="shared" si="49"/>
        <v>0</v>
      </c>
      <c r="AC45" s="208">
        <f>AC$18*$CJ20/100</f>
        <v>0</v>
      </c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9">
        <f t="shared" si="24"/>
        <v>0</v>
      </c>
      <c r="CH45" s="191"/>
      <c r="CJ45" s="211">
        <v>4.9050978952643725</v>
      </c>
      <c r="CL45" s="218"/>
    </row>
    <row r="46" spans="2:90" x14ac:dyDescent="0.2">
      <c r="B46" s="90">
        <f t="shared" si="25"/>
        <v>2053</v>
      </c>
      <c r="C46" s="210">
        <v>4.7165867095030887</v>
      </c>
      <c r="D46" s="208">
        <f t="shared" si="23"/>
        <v>0</v>
      </c>
      <c r="E46" s="208">
        <f t="shared" si="26"/>
        <v>0</v>
      </c>
      <c r="F46" s="208">
        <f t="shared" si="27"/>
        <v>0</v>
      </c>
      <c r="G46" s="208">
        <f t="shared" si="28"/>
        <v>0</v>
      </c>
      <c r="H46" s="208">
        <f t="shared" si="29"/>
        <v>0</v>
      </c>
      <c r="I46" s="208">
        <f t="shared" si="30"/>
        <v>0</v>
      </c>
      <c r="J46" s="208">
        <f t="shared" si="31"/>
        <v>0</v>
      </c>
      <c r="K46" s="208">
        <f t="shared" si="32"/>
        <v>0</v>
      </c>
      <c r="L46" s="208">
        <f t="shared" si="33"/>
        <v>0</v>
      </c>
      <c r="M46" s="208">
        <f t="shared" si="34"/>
        <v>0</v>
      </c>
      <c r="N46" s="208">
        <f t="shared" si="35"/>
        <v>0</v>
      </c>
      <c r="O46" s="208">
        <f t="shared" si="36"/>
        <v>0</v>
      </c>
      <c r="P46" s="208">
        <f t="shared" si="37"/>
        <v>0</v>
      </c>
      <c r="Q46" s="208">
        <f t="shared" si="38"/>
        <v>0</v>
      </c>
      <c r="R46" s="208">
        <f t="shared" si="39"/>
        <v>0</v>
      </c>
      <c r="S46" s="208">
        <f t="shared" si="40"/>
        <v>0</v>
      </c>
      <c r="T46" s="208">
        <f t="shared" si="41"/>
        <v>0</v>
      </c>
      <c r="U46" s="208">
        <f t="shared" si="42"/>
        <v>0</v>
      </c>
      <c r="V46" s="208">
        <f t="shared" si="43"/>
        <v>0</v>
      </c>
      <c r="W46" s="208">
        <f t="shared" si="44"/>
        <v>0</v>
      </c>
      <c r="X46" s="208">
        <f t="shared" si="45"/>
        <v>0</v>
      </c>
      <c r="Y46" s="208">
        <f t="shared" si="46"/>
        <v>0</v>
      </c>
      <c r="Z46" s="208">
        <f t="shared" si="47"/>
        <v>0</v>
      </c>
      <c r="AA46" s="208">
        <f t="shared" si="48"/>
        <v>0</v>
      </c>
      <c r="AB46" s="208">
        <f t="shared" si="49"/>
        <v>0</v>
      </c>
      <c r="AC46" s="208">
        <f t="shared" ref="AC46:AC100" si="50">AC$18*$CJ21/100</f>
        <v>0</v>
      </c>
      <c r="AD46" s="208">
        <f t="shared" ref="AD46:AD100" si="51">AD$18*$CJ20/100</f>
        <v>0</v>
      </c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9">
        <f t="shared" si="24"/>
        <v>0</v>
      </c>
      <c r="CH46" s="191"/>
      <c r="CJ46" s="211">
        <v>4.728374270999133</v>
      </c>
      <c r="CL46" s="218"/>
    </row>
    <row r="47" spans="2:90" x14ac:dyDescent="0.2">
      <c r="B47" s="90">
        <f t="shared" si="25"/>
        <v>2054</v>
      </c>
      <c r="C47" s="210">
        <v>4.5427741004246966</v>
      </c>
      <c r="D47" s="208">
        <f t="shared" si="23"/>
        <v>0</v>
      </c>
      <c r="E47" s="208">
        <f t="shared" si="26"/>
        <v>0</v>
      </c>
      <c r="F47" s="208">
        <f t="shared" si="27"/>
        <v>0</v>
      </c>
      <c r="G47" s="208">
        <f t="shared" si="28"/>
        <v>0</v>
      </c>
      <c r="H47" s="208">
        <f t="shared" si="29"/>
        <v>0</v>
      </c>
      <c r="I47" s="208">
        <f t="shared" si="30"/>
        <v>0</v>
      </c>
      <c r="J47" s="208">
        <f t="shared" si="31"/>
        <v>0</v>
      </c>
      <c r="K47" s="208">
        <f t="shared" si="32"/>
        <v>0</v>
      </c>
      <c r="L47" s="208">
        <f t="shared" si="33"/>
        <v>0</v>
      </c>
      <c r="M47" s="208">
        <f t="shared" si="34"/>
        <v>0</v>
      </c>
      <c r="N47" s="208">
        <f t="shared" si="35"/>
        <v>0</v>
      </c>
      <c r="O47" s="208">
        <f t="shared" si="36"/>
        <v>0</v>
      </c>
      <c r="P47" s="208">
        <f t="shared" si="37"/>
        <v>0</v>
      </c>
      <c r="Q47" s="208">
        <f t="shared" si="38"/>
        <v>0</v>
      </c>
      <c r="R47" s="208">
        <f t="shared" si="39"/>
        <v>0</v>
      </c>
      <c r="S47" s="208">
        <f t="shared" si="40"/>
        <v>0</v>
      </c>
      <c r="T47" s="208">
        <f t="shared" si="41"/>
        <v>0</v>
      </c>
      <c r="U47" s="208">
        <f t="shared" si="42"/>
        <v>0</v>
      </c>
      <c r="V47" s="208">
        <f t="shared" si="43"/>
        <v>0</v>
      </c>
      <c r="W47" s="208">
        <f t="shared" si="44"/>
        <v>0</v>
      </c>
      <c r="X47" s="208">
        <f t="shared" si="45"/>
        <v>0</v>
      </c>
      <c r="Y47" s="208">
        <f t="shared" si="46"/>
        <v>0</v>
      </c>
      <c r="Z47" s="208">
        <f t="shared" si="47"/>
        <v>0</v>
      </c>
      <c r="AA47" s="208">
        <f t="shared" si="48"/>
        <v>0</v>
      </c>
      <c r="AB47" s="208">
        <f t="shared" si="49"/>
        <v>0</v>
      </c>
      <c r="AC47" s="208">
        <f t="shared" si="50"/>
        <v>0</v>
      </c>
      <c r="AD47" s="208">
        <f t="shared" si="51"/>
        <v>0</v>
      </c>
      <c r="AE47" s="208">
        <f t="shared" ref="AE47:AE100" si="52">AE$18*$CJ20/100</f>
        <v>0</v>
      </c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9">
        <f t="shared" si="24"/>
        <v>0</v>
      </c>
      <c r="CH47" s="191"/>
      <c r="CJ47" s="211">
        <v>4.5536186570010591</v>
      </c>
      <c r="CL47" s="218"/>
    </row>
    <row r="48" spans="2:90" x14ac:dyDescent="0.2">
      <c r="B48" s="90">
        <f t="shared" si="25"/>
        <v>2055</v>
      </c>
      <c r="C48" s="210">
        <v>4.3706966203985225</v>
      </c>
      <c r="D48" s="208">
        <f t="shared" si="23"/>
        <v>0</v>
      </c>
      <c r="E48" s="208">
        <f t="shared" si="26"/>
        <v>0</v>
      </c>
      <c r="F48" s="208">
        <f t="shared" si="27"/>
        <v>0</v>
      </c>
      <c r="G48" s="208">
        <f t="shared" si="28"/>
        <v>0</v>
      </c>
      <c r="H48" s="208">
        <f t="shared" si="29"/>
        <v>0</v>
      </c>
      <c r="I48" s="208">
        <f t="shared" si="30"/>
        <v>0</v>
      </c>
      <c r="J48" s="208">
        <f t="shared" si="31"/>
        <v>0</v>
      </c>
      <c r="K48" s="208">
        <f t="shared" si="32"/>
        <v>0</v>
      </c>
      <c r="L48" s="208">
        <f t="shared" si="33"/>
        <v>0</v>
      </c>
      <c r="M48" s="208">
        <f t="shared" si="34"/>
        <v>0</v>
      </c>
      <c r="N48" s="208">
        <f t="shared" si="35"/>
        <v>0</v>
      </c>
      <c r="O48" s="208">
        <f t="shared" si="36"/>
        <v>0</v>
      </c>
      <c r="P48" s="208">
        <f t="shared" si="37"/>
        <v>0</v>
      </c>
      <c r="Q48" s="208">
        <f t="shared" si="38"/>
        <v>0</v>
      </c>
      <c r="R48" s="208">
        <f t="shared" si="39"/>
        <v>0</v>
      </c>
      <c r="S48" s="208">
        <f t="shared" si="40"/>
        <v>0</v>
      </c>
      <c r="T48" s="208">
        <f t="shared" si="41"/>
        <v>0</v>
      </c>
      <c r="U48" s="208">
        <f t="shared" si="42"/>
        <v>0</v>
      </c>
      <c r="V48" s="208">
        <f t="shared" si="43"/>
        <v>0</v>
      </c>
      <c r="W48" s="208">
        <f t="shared" si="44"/>
        <v>0</v>
      </c>
      <c r="X48" s="208">
        <f t="shared" si="45"/>
        <v>0</v>
      </c>
      <c r="Y48" s="208">
        <f t="shared" si="46"/>
        <v>0</v>
      </c>
      <c r="Z48" s="208">
        <f t="shared" si="47"/>
        <v>0</v>
      </c>
      <c r="AA48" s="208">
        <f t="shared" si="48"/>
        <v>0</v>
      </c>
      <c r="AB48" s="208">
        <f t="shared" si="49"/>
        <v>0</v>
      </c>
      <c r="AC48" s="208">
        <f t="shared" si="50"/>
        <v>0</v>
      </c>
      <c r="AD48" s="208">
        <f t="shared" si="51"/>
        <v>0</v>
      </c>
      <c r="AE48" s="208">
        <f t="shared" si="52"/>
        <v>0</v>
      </c>
      <c r="AF48" s="208">
        <f t="shared" ref="AF48:AF100" si="53">AF$18*$CJ20/100</f>
        <v>0</v>
      </c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9">
        <f t="shared" si="24"/>
        <v>0</v>
      </c>
      <c r="CH48" s="191"/>
      <c r="CJ48" s="211">
        <v>4.380673612448776</v>
      </c>
      <c r="CL48" s="218"/>
    </row>
    <row r="49" spans="2:90" x14ac:dyDescent="0.2">
      <c r="B49" s="90">
        <f t="shared" si="25"/>
        <v>2056</v>
      </c>
      <c r="C49" s="210">
        <v>4.200215459100388</v>
      </c>
      <c r="D49" s="208">
        <f t="shared" si="23"/>
        <v>0</v>
      </c>
      <c r="E49" s="208">
        <f t="shared" si="26"/>
        <v>0</v>
      </c>
      <c r="F49" s="208">
        <f t="shared" si="27"/>
        <v>0</v>
      </c>
      <c r="G49" s="208">
        <f t="shared" si="28"/>
        <v>0</v>
      </c>
      <c r="H49" s="208">
        <f t="shared" si="29"/>
        <v>0</v>
      </c>
      <c r="I49" s="208">
        <f t="shared" si="30"/>
        <v>0</v>
      </c>
      <c r="J49" s="208">
        <f t="shared" si="31"/>
        <v>0</v>
      </c>
      <c r="K49" s="208">
        <f t="shared" si="32"/>
        <v>0</v>
      </c>
      <c r="L49" s="208">
        <f t="shared" si="33"/>
        <v>0</v>
      </c>
      <c r="M49" s="208">
        <f t="shared" si="34"/>
        <v>0</v>
      </c>
      <c r="N49" s="208">
        <f t="shared" si="35"/>
        <v>0</v>
      </c>
      <c r="O49" s="208">
        <f t="shared" si="36"/>
        <v>0</v>
      </c>
      <c r="P49" s="208">
        <f t="shared" si="37"/>
        <v>0</v>
      </c>
      <c r="Q49" s="208">
        <f t="shared" si="38"/>
        <v>0</v>
      </c>
      <c r="R49" s="208">
        <f t="shared" si="39"/>
        <v>0</v>
      </c>
      <c r="S49" s="208">
        <f t="shared" si="40"/>
        <v>0</v>
      </c>
      <c r="T49" s="208">
        <f t="shared" si="41"/>
        <v>0</v>
      </c>
      <c r="U49" s="208">
        <f t="shared" si="42"/>
        <v>0</v>
      </c>
      <c r="V49" s="208">
        <f t="shared" si="43"/>
        <v>0</v>
      </c>
      <c r="W49" s="208">
        <f t="shared" si="44"/>
        <v>0</v>
      </c>
      <c r="X49" s="208">
        <f t="shared" si="45"/>
        <v>0</v>
      </c>
      <c r="Y49" s="208">
        <f t="shared" si="46"/>
        <v>0</v>
      </c>
      <c r="Z49" s="208">
        <f t="shared" si="47"/>
        <v>0</v>
      </c>
      <c r="AA49" s="208">
        <f t="shared" si="48"/>
        <v>0</v>
      </c>
      <c r="AB49" s="208">
        <f t="shared" si="49"/>
        <v>0</v>
      </c>
      <c r="AC49" s="208">
        <f t="shared" si="50"/>
        <v>0</v>
      </c>
      <c r="AD49" s="208">
        <f t="shared" si="51"/>
        <v>0</v>
      </c>
      <c r="AE49" s="208">
        <f t="shared" si="52"/>
        <v>0</v>
      </c>
      <c r="AF49" s="208">
        <f t="shared" si="53"/>
        <v>0</v>
      </c>
      <c r="AG49" s="208">
        <f t="shared" ref="AG49:AG100" si="54">AG$18*$CJ20/100</f>
        <v>0</v>
      </c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  <c r="BY49" s="208"/>
      <c r="BZ49" s="208"/>
      <c r="CA49" s="208"/>
      <c r="CB49" s="208"/>
      <c r="CC49" s="208"/>
      <c r="CD49" s="208"/>
      <c r="CE49" s="208"/>
      <c r="CF49" s="208"/>
      <c r="CG49" s="209">
        <f t="shared" si="24"/>
        <v>0</v>
      </c>
      <c r="CH49" s="191"/>
      <c r="CJ49" s="211">
        <v>4.2093942917866212</v>
      </c>
      <c r="CL49" s="218"/>
    </row>
    <row r="50" spans="2:90" x14ac:dyDescent="0.2">
      <c r="B50" s="90">
        <f t="shared" si="25"/>
        <v>2057</v>
      </c>
      <c r="C50" s="210">
        <v>4.0312029110320493</v>
      </c>
      <c r="D50" s="208">
        <f t="shared" si="23"/>
        <v>0</v>
      </c>
      <c r="E50" s="208">
        <f t="shared" si="26"/>
        <v>0</v>
      </c>
      <c r="F50" s="208">
        <f t="shared" si="27"/>
        <v>0</v>
      </c>
      <c r="G50" s="208">
        <f t="shared" si="28"/>
        <v>0</v>
      </c>
      <c r="H50" s="208">
        <f t="shared" si="29"/>
        <v>0</v>
      </c>
      <c r="I50" s="208">
        <f t="shared" si="30"/>
        <v>0</v>
      </c>
      <c r="J50" s="208">
        <f t="shared" si="31"/>
        <v>0</v>
      </c>
      <c r="K50" s="208">
        <f t="shared" si="32"/>
        <v>0</v>
      </c>
      <c r="L50" s="208">
        <f t="shared" si="33"/>
        <v>0</v>
      </c>
      <c r="M50" s="208">
        <f t="shared" si="34"/>
        <v>0</v>
      </c>
      <c r="N50" s="208">
        <f t="shared" si="35"/>
        <v>0</v>
      </c>
      <c r="O50" s="208">
        <f t="shared" si="36"/>
        <v>0</v>
      </c>
      <c r="P50" s="208">
        <f t="shared" si="37"/>
        <v>0</v>
      </c>
      <c r="Q50" s="208">
        <f t="shared" si="38"/>
        <v>0</v>
      </c>
      <c r="R50" s="208">
        <f t="shared" si="39"/>
        <v>0</v>
      </c>
      <c r="S50" s="208">
        <f t="shared" si="40"/>
        <v>0</v>
      </c>
      <c r="T50" s="208">
        <f t="shared" si="41"/>
        <v>0</v>
      </c>
      <c r="U50" s="208">
        <f t="shared" si="42"/>
        <v>0</v>
      </c>
      <c r="V50" s="208">
        <f t="shared" si="43"/>
        <v>0</v>
      </c>
      <c r="W50" s="208">
        <f t="shared" si="44"/>
        <v>0</v>
      </c>
      <c r="X50" s="208">
        <f t="shared" si="45"/>
        <v>0</v>
      </c>
      <c r="Y50" s="208">
        <f t="shared" si="46"/>
        <v>0</v>
      </c>
      <c r="Z50" s="208">
        <f t="shared" si="47"/>
        <v>0</v>
      </c>
      <c r="AA50" s="208">
        <f t="shared" si="48"/>
        <v>0</v>
      </c>
      <c r="AB50" s="208">
        <f t="shared" si="49"/>
        <v>0</v>
      </c>
      <c r="AC50" s="208">
        <f t="shared" si="50"/>
        <v>0</v>
      </c>
      <c r="AD50" s="208">
        <f t="shared" si="51"/>
        <v>0</v>
      </c>
      <c r="AE50" s="208">
        <f t="shared" si="52"/>
        <v>0</v>
      </c>
      <c r="AF50" s="208">
        <f t="shared" si="53"/>
        <v>0</v>
      </c>
      <c r="AG50" s="208">
        <f t="shared" si="54"/>
        <v>0</v>
      </c>
      <c r="AH50" s="208">
        <f t="shared" ref="AH50:AH100" si="55">AH$18*$CJ20/100</f>
        <v>0</v>
      </c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9">
        <f t="shared" si="24"/>
        <v>0</v>
      </c>
      <c r="CH50" s="191"/>
      <c r="CJ50" s="211">
        <v>4.039647437103385</v>
      </c>
      <c r="CL50" s="218"/>
    </row>
    <row r="51" spans="2:90" x14ac:dyDescent="0.2">
      <c r="B51" s="90">
        <f t="shared" si="25"/>
        <v>2058</v>
      </c>
      <c r="C51" s="210">
        <v>3.8635414871351226</v>
      </c>
      <c r="D51" s="208">
        <f t="shared" si="23"/>
        <v>0</v>
      </c>
      <c r="E51" s="208">
        <f t="shared" si="26"/>
        <v>0</v>
      </c>
      <c r="F51" s="208">
        <f t="shared" si="27"/>
        <v>0</v>
      </c>
      <c r="G51" s="208">
        <f t="shared" si="28"/>
        <v>0</v>
      </c>
      <c r="H51" s="208">
        <f t="shared" si="29"/>
        <v>0</v>
      </c>
      <c r="I51" s="208">
        <f t="shared" si="30"/>
        <v>0</v>
      </c>
      <c r="J51" s="208">
        <f t="shared" si="31"/>
        <v>0</v>
      </c>
      <c r="K51" s="208">
        <f t="shared" si="32"/>
        <v>0</v>
      </c>
      <c r="L51" s="208">
        <f t="shared" si="33"/>
        <v>0</v>
      </c>
      <c r="M51" s="208">
        <f t="shared" si="34"/>
        <v>0</v>
      </c>
      <c r="N51" s="208">
        <f t="shared" si="35"/>
        <v>0</v>
      </c>
      <c r="O51" s="208">
        <f t="shared" si="36"/>
        <v>0</v>
      </c>
      <c r="P51" s="208">
        <f t="shared" si="37"/>
        <v>0</v>
      </c>
      <c r="Q51" s="208">
        <f t="shared" si="38"/>
        <v>0</v>
      </c>
      <c r="R51" s="208">
        <f t="shared" si="39"/>
        <v>0</v>
      </c>
      <c r="S51" s="208">
        <f t="shared" si="40"/>
        <v>0</v>
      </c>
      <c r="T51" s="208">
        <f t="shared" si="41"/>
        <v>0</v>
      </c>
      <c r="U51" s="208">
        <f t="shared" si="42"/>
        <v>0</v>
      </c>
      <c r="V51" s="208">
        <f t="shared" si="43"/>
        <v>0</v>
      </c>
      <c r="W51" s="208">
        <f t="shared" si="44"/>
        <v>0</v>
      </c>
      <c r="X51" s="208">
        <f t="shared" si="45"/>
        <v>0</v>
      </c>
      <c r="Y51" s="208">
        <f t="shared" si="46"/>
        <v>0</v>
      </c>
      <c r="Z51" s="208">
        <f t="shared" si="47"/>
        <v>0</v>
      </c>
      <c r="AA51" s="208">
        <f t="shared" si="48"/>
        <v>0</v>
      </c>
      <c r="AB51" s="208">
        <f t="shared" si="49"/>
        <v>0</v>
      </c>
      <c r="AC51" s="208">
        <f t="shared" si="50"/>
        <v>0</v>
      </c>
      <c r="AD51" s="208">
        <f t="shared" si="51"/>
        <v>0</v>
      </c>
      <c r="AE51" s="208">
        <f t="shared" si="52"/>
        <v>0</v>
      </c>
      <c r="AF51" s="208">
        <f t="shared" si="53"/>
        <v>0</v>
      </c>
      <c r="AG51" s="208">
        <f t="shared" si="54"/>
        <v>0</v>
      </c>
      <c r="AH51" s="208">
        <f t="shared" si="55"/>
        <v>0</v>
      </c>
      <c r="AI51" s="208">
        <f t="shared" ref="AI51:AI100" si="56">AI$18*$CJ20/100</f>
        <v>0</v>
      </c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9">
        <f t="shared" si="24"/>
        <v>0</v>
      </c>
      <c r="CH51" s="191"/>
      <c r="CJ51" s="211">
        <v>3.8713104511207517</v>
      </c>
      <c r="CL51" s="218"/>
    </row>
    <row r="52" spans="2:90" x14ac:dyDescent="0.2">
      <c r="B52" s="90">
        <f t="shared" si="25"/>
        <v>2059</v>
      </c>
      <c r="C52" s="210">
        <v>3.6971230974758971</v>
      </c>
      <c r="D52" s="208">
        <f t="shared" si="23"/>
        <v>0</v>
      </c>
      <c r="E52" s="208">
        <f t="shared" si="26"/>
        <v>0</v>
      </c>
      <c r="F52" s="208">
        <f t="shared" si="27"/>
        <v>0</v>
      </c>
      <c r="G52" s="208">
        <f t="shared" si="28"/>
        <v>0</v>
      </c>
      <c r="H52" s="208">
        <f t="shared" si="29"/>
        <v>0</v>
      </c>
      <c r="I52" s="208">
        <f t="shared" si="30"/>
        <v>0</v>
      </c>
      <c r="J52" s="208">
        <f t="shared" si="31"/>
        <v>0</v>
      </c>
      <c r="K52" s="208">
        <f t="shared" si="32"/>
        <v>0</v>
      </c>
      <c r="L52" s="208">
        <f t="shared" si="33"/>
        <v>0</v>
      </c>
      <c r="M52" s="208">
        <f t="shared" si="34"/>
        <v>0</v>
      </c>
      <c r="N52" s="208">
        <f t="shared" si="35"/>
        <v>0</v>
      </c>
      <c r="O52" s="208">
        <f t="shared" si="36"/>
        <v>0</v>
      </c>
      <c r="P52" s="208">
        <f t="shared" si="37"/>
        <v>0</v>
      </c>
      <c r="Q52" s="208">
        <f t="shared" si="38"/>
        <v>0</v>
      </c>
      <c r="R52" s="208">
        <f t="shared" si="39"/>
        <v>0</v>
      </c>
      <c r="S52" s="208">
        <f t="shared" si="40"/>
        <v>0</v>
      </c>
      <c r="T52" s="208">
        <f t="shared" si="41"/>
        <v>0</v>
      </c>
      <c r="U52" s="208">
        <f t="shared" si="42"/>
        <v>0</v>
      </c>
      <c r="V52" s="208">
        <f t="shared" si="43"/>
        <v>0</v>
      </c>
      <c r="W52" s="208">
        <f t="shared" si="44"/>
        <v>0</v>
      </c>
      <c r="X52" s="208">
        <f t="shared" si="45"/>
        <v>0</v>
      </c>
      <c r="Y52" s="208">
        <f t="shared" si="46"/>
        <v>0</v>
      </c>
      <c r="Z52" s="208">
        <f t="shared" si="47"/>
        <v>0</v>
      </c>
      <c r="AA52" s="208">
        <f t="shared" si="48"/>
        <v>0</v>
      </c>
      <c r="AB52" s="208">
        <f t="shared" si="49"/>
        <v>0</v>
      </c>
      <c r="AC52" s="208">
        <f t="shared" si="50"/>
        <v>0</v>
      </c>
      <c r="AD52" s="208">
        <f t="shared" si="51"/>
        <v>0</v>
      </c>
      <c r="AE52" s="208">
        <f t="shared" si="52"/>
        <v>0</v>
      </c>
      <c r="AF52" s="208">
        <f t="shared" si="53"/>
        <v>0</v>
      </c>
      <c r="AG52" s="208">
        <f t="shared" si="54"/>
        <v>0</v>
      </c>
      <c r="AH52" s="208">
        <f t="shared" si="55"/>
        <v>0</v>
      </c>
      <c r="AI52" s="208">
        <f t="shared" si="56"/>
        <v>0</v>
      </c>
      <c r="AJ52" s="208">
        <f t="shared" ref="AJ52:AJ100" si="57">AJ$18*$CJ20/100</f>
        <v>0</v>
      </c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9">
        <f t="shared" si="24"/>
        <v>0</v>
      </c>
      <c r="CH52" s="191"/>
      <c r="CJ52" s="211">
        <v>3.7042705443426764</v>
      </c>
      <c r="CL52" s="218"/>
    </row>
    <row r="53" spans="2:90" x14ac:dyDescent="0.2">
      <c r="B53" s="90">
        <f t="shared" si="25"/>
        <v>2060</v>
      </c>
      <c r="C53" s="210">
        <v>3.5318482993153535</v>
      </c>
      <c r="D53" s="208">
        <f t="shared" si="23"/>
        <v>0</v>
      </c>
      <c r="E53" s="208">
        <f t="shared" si="26"/>
        <v>0</v>
      </c>
      <c r="F53" s="208">
        <f t="shared" si="27"/>
        <v>0</v>
      </c>
      <c r="G53" s="208">
        <f t="shared" si="28"/>
        <v>0</v>
      </c>
      <c r="H53" s="208">
        <f t="shared" si="29"/>
        <v>0</v>
      </c>
      <c r="I53" s="208">
        <f t="shared" si="30"/>
        <v>0</v>
      </c>
      <c r="J53" s="208">
        <f t="shared" si="31"/>
        <v>0</v>
      </c>
      <c r="K53" s="208">
        <f t="shared" si="32"/>
        <v>0</v>
      </c>
      <c r="L53" s="208">
        <f t="shared" si="33"/>
        <v>0</v>
      </c>
      <c r="M53" s="208">
        <f t="shared" si="34"/>
        <v>0</v>
      </c>
      <c r="N53" s="208">
        <f t="shared" si="35"/>
        <v>0</v>
      </c>
      <c r="O53" s="208">
        <f t="shared" si="36"/>
        <v>0</v>
      </c>
      <c r="P53" s="208">
        <f t="shared" si="37"/>
        <v>0</v>
      </c>
      <c r="Q53" s="208">
        <f t="shared" si="38"/>
        <v>0</v>
      </c>
      <c r="R53" s="208">
        <f t="shared" si="39"/>
        <v>0</v>
      </c>
      <c r="S53" s="208">
        <f t="shared" si="40"/>
        <v>0</v>
      </c>
      <c r="T53" s="208">
        <f t="shared" si="41"/>
        <v>0</v>
      </c>
      <c r="U53" s="208">
        <f t="shared" si="42"/>
        <v>0</v>
      </c>
      <c r="V53" s="208">
        <f t="shared" si="43"/>
        <v>0</v>
      </c>
      <c r="W53" s="208">
        <f t="shared" si="44"/>
        <v>0</v>
      </c>
      <c r="X53" s="208">
        <f t="shared" si="45"/>
        <v>0</v>
      </c>
      <c r="Y53" s="208">
        <f t="shared" si="46"/>
        <v>0</v>
      </c>
      <c r="Z53" s="208">
        <f t="shared" si="47"/>
        <v>0</v>
      </c>
      <c r="AA53" s="208">
        <f t="shared" si="48"/>
        <v>0</v>
      </c>
      <c r="AB53" s="208">
        <f t="shared" si="49"/>
        <v>0</v>
      </c>
      <c r="AC53" s="208">
        <f t="shared" si="50"/>
        <v>0</v>
      </c>
      <c r="AD53" s="208">
        <f t="shared" si="51"/>
        <v>0</v>
      </c>
      <c r="AE53" s="208">
        <f t="shared" si="52"/>
        <v>0</v>
      </c>
      <c r="AF53" s="208">
        <f t="shared" si="53"/>
        <v>0</v>
      </c>
      <c r="AG53" s="208">
        <f t="shared" si="54"/>
        <v>0</v>
      </c>
      <c r="AH53" s="208">
        <f t="shared" si="55"/>
        <v>0</v>
      </c>
      <c r="AI53" s="208">
        <f t="shared" si="56"/>
        <v>0</v>
      </c>
      <c r="AJ53" s="208">
        <f t="shared" si="57"/>
        <v>0</v>
      </c>
      <c r="AK53" s="208">
        <f t="shared" ref="AK53:AK100" si="58">AK$18*$CJ20/100</f>
        <v>0</v>
      </c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9">
        <f t="shared" si="24"/>
        <v>0</v>
      </c>
      <c r="CH53" s="191"/>
      <c r="CJ53" s="211">
        <v>3.5384239504327919</v>
      </c>
      <c r="CL53" s="218"/>
    </row>
    <row r="54" spans="2:90" x14ac:dyDescent="0.2">
      <c r="B54" s="90">
        <f t="shared" si="25"/>
        <v>2061</v>
      </c>
      <c r="C54" s="210">
        <v>3.3676256053336004</v>
      </c>
      <c r="D54" s="208">
        <f t="shared" si="23"/>
        <v>0</v>
      </c>
      <c r="E54" s="208">
        <f t="shared" si="26"/>
        <v>0</v>
      </c>
      <c r="F54" s="208">
        <f t="shared" si="27"/>
        <v>0</v>
      </c>
      <c r="G54" s="208">
        <f t="shared" si="28"/>
        <v>0</v>
      </c>
      <c r="H54" s="208">
        <f t="shared" si="29"/>
        <v>0</v>
      </c>
      <c r="I54" s="208">
        <f t="shared" si="30"/>
        <v>0</v>
      </c>
      <c r="J54" s="208">
        <f t="shared" si="31"/>
        <v>0</v>
      </c>
      <c r="K54" s="208">
        <f t="shared" si="32"/>
        <v>0</v>
      </c>
      <c r="L54" s="208">
        <f t="shared" si="33"/>
        <v>0</v>
      </c>
      <c r="M54" s="208">
        <f t="shared" si="34"/>
        <v>0</v>
      </c>
      <c r="N54" s="208">
        <f t="shared" si="35"/>
        <v>0</v>
      </c>
      <c r="O54" s="208">
        <f t="shared" si="36"/>
        <v>0</v>
      </c>
      <c r="P54" s="208">
        <f t="shared" si="37"/>
        <v>0</v>
      </c>
      <c r="Q54" s="208">
        <f t="shared" si="38"/>
        <v>0</v>
      </c>
      <c r="R54" s="208">
        <f t="shared" si="39"/>
        <v>0</v>
      </c>
      <c r="S54" s="208">
        <f t="shared" si="40"/>
        <v>0</v>
      </c>
      <c r="T54" s="208">
        <f t="shared" si="41"/>
        <v>0</v>
      </c>
      <c r="U54" s="208">
        <f t="shared" si="42"/>
        <v>0</v>
      </c>
      <c r="V54" s="208">
        <f t="shared" si="43"/>
        <v>0</v>
      </c>
      <c r="W54" s="208">
        <f t="shared" si="44"/>
        <v>0</v>
      </c>
      <c r="X54" s="208">
        <f t="shared" si="45"/>
        <v>0</v>
      </c>
      <c r="Y54" s="208">
        <f t="shared" si="46"/>
        <v>0</v>
      </c>
      <c r="Z54" s="208">
        <f t="shared" si="47"/>
        <v>0</v>
      </c>
      <c r="AA54" s="208">
        <f t="shared" si="48"/>
        <v>0</v>
      </c>
      <c r="AB54" s="208">
        <f t="shared" si="49"/>
        <v>0</v>
      </c>
      <c r="AC54" s="208">
        <f t="shared" si="50"/>
        <v>0</v>
      </c>
      <c r="AD54" s="208">
        <f t="shared" si="51"/>
        <v>0</v>
      </c>
      <c r="AE54" s="208">
        <f t="shared" si="52"/>
        <v>0</v>
      </c>
      <c r="AF54" s="208">
        <f t="shared" si="53"/>
        <v>0</v>
      </c>
      <c r="AG54" s="208">
        <f t="shared" si="54"/>
        <v>0</v>
      </c>
      <c r="AH54" s="208">
        <f t="shared" si="55"/>
        <v>0</v>
      </c>
      <c r="AI54" s="208">
        <f t="shared" si="56"/>
        <v>0</v>
      </c>
      <c r="AJ54" s="208">
        <f t="shared" si="57"/>
        <v>0</v>
      </c>
      <c r="AK54" s="208">
        <f t="shared" si="58"/>
        <v>0</v>
      </c>
      <c r="AL54" s="208">
        <f t="shared" ref="AL54:AL100" si="59">AL$18*$CJ20/100</f>
        <v>669632.55502259161</v>
      </c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8"/>
      <c r="BN54" s="208"/>
      <c r="BO54" s="208"/>
      <c r="BP54" s="208"/>
      <c r="BQ54" s="208"/>
      <c r="BR54" s="208"/>
      <c r="BS54" s="208"/>
      <c r="BT54" s="208"/>
      <c r="BU54" s="208"/>
      <c r="BV54" s="208"/>
      <c r="BW54" s="208"/>
      <c r="BX54" s="208"/>
      <c r="BY54" s="208"/>
      <c r="BZ54" s="208"/>
      <c r="CA54" s="208"/>
      <c r="CB54" s="208"/>
      <c r="CC54" s="208"/>
      <c r="CD54" s="208"/>
      <c r="CE54" s="208"/>
      <c r="CF54" s="208"/>
      <c r="CG54" s="209">
        <f t="shared" si="24"/>
        <v>669632.55502259161</v>
      </c>
      <c r="CH54" s="191"/>
      <c r="CJ54" s="211">
        <v>3.373675204361644</v>
      </c>
      <c r="CL54" s="218"/>
    </row>
    <row r="55" spans="2:90" x14ac:dyDescent="0.2">
      <c r="B55" s="90">
        <f t="shared" si="25"/>
        <v>2062</v>
      </c>
      <c r="C55" s="210">
        <v>3.2043708471963326</v>
      </c>
      <c r="D55" s="208">
        <f t="shared" si="23"/>
        <v>0</v>
      </c>
      <c r="E55" s="208">
        <f t="shared" si="26"/>
        <v>0</v>
      </c>
      <c r="F55" s="208">
        <f t="shared" si="27"/>
        <v>0</v>
      </c>
      <c r="G55" s="208">
        <f t="shared" si="28"/>
        <v>0</v>
      </c>
      <c r="H55" s="208">
        <f t="shared" si="29"/>
        <v>0</v>
      </c>
      <c r="I55" s="208">
        <f t="shared" si="30"/>
        <v>0</v>
      </c>
      <c r="J55" s="208">
        <f t="shared" si="31"/>
        <v>0</v>
      </c>
      <c r="K55" s="208">
        <f t="shared" si="32"/>
        <v>0</v>
      </c>
      <c r="L55" s="208">
        <f t="shared" si="33"/>
        <v>0</v>
      </c>
      <c r="M55" s="208">
        <f t="shared" si="34"/>
        <v>0</v>
      </c>
      <c r="N55" s="208">
        <f t="shared" si="35"/>
        <v>0</v>
      </c>
      <c r="O55" s="208">
        <f t="shared" si="36"/>
        <v>0</v>
      </c>
      <c r="P55" s="208">
        <f t="shared" si="37"/>
        <v>0</v>
      </c>
      <c r="Q55" s="208">
        <f t="shared" si="38"/>
        <v>0</v>
      </c>
      <c r="R55" s="208">
        <f t="shared" si="39"/>
        <v>0</v>
      </c>
      <c r="S55" s="208">
        <f t="shared" si="40"/>
        <v>0</v>
      </c>
      <c r="T55" s="208">
        <f t="shared" si="41"/>
        <v>0</v>
      </c>
      <c r="U55" s="208">
        <f t="shared" si="42"/>
        <v>0</v>
      </c>
      <c r="V55" s="208">
        <f t="shared" si="43"/>
        <v>0</v>
      </c>
      <c r="W55" s="208">
        <f t="shared" si="44"/>
        <v>0</v>
      </c>
      <c r="X55" s="208">
        <f t="shared" si="45"/>
        <v>0</v>
      </c>
      <c r="Y55" s="208">
        <f t="shared" si="46"/>
        <v>0</v>
      </c>
      <c r="Z55" s="208">
        <f t="shared" si="47"/>
        <v>0</v>
      </c>
      <c r="AA55" s="208">
        <f t="shared" si="48"/>
        <v>0</v>
      </c>
      <c r="AB55" s="208">
        <f t="shared" si="49"/>
        <v>0</v>
      </c>
      <c r="AC55" s="208">
        <f t="shared" si="50"/>
        <v>0</v>
      </c>
      <c r="AD55" s="208">
        <f t="shared" si="51"/>
        <v>0</v>
      </c>
      <c r="AE55" s="208">
        <f t="shared" si="52"/>
        <v>0</v>
      </c>
      <c r="AF55" s="208">
        <f t="shared" si="53"/>
        <v>0</v>
      </c>
      <c r="AG55" s="208">
        <f t="shared" si="54"/>
        <v>0</v>
      </c>
      <c r="AH55" s="208">
        <f t="shared" si="55"/>
        <v>0</v>
      </c>
      <c r="AI55" s="208">
        <f t="shared" si="56"/>
        <v>0</v>
      </c>
      <c r="AJ55" s="208">
        <f t="shared" si="57"/>
        <v>0</v>
      </c>
      <c r="AK55" s="208">
        <f t="shared" si="58"/>
        <v>0</v>
      </c>
      <c r="AL55" s="208">
        <f t="shared" si="59"/>
        <v>744829.61915450066</v>
      </c>
      <c r="AM55" s="208">
        <f t="shared" ref="AM55:AM100" si="60">AM$18*$CJ20/100</f>
        <v>0</v>
      </c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  <c r="BM55" s="208"/>
      <c r="BN55" s="208"/>
      <c r="BO55" s="208"/>
      <c r="BP55" s="208"/>
      <c r="BQ55" s="208"/>
      <c r="BR55" s="208"/>
      <c r="BS55" s="208"/>
      <c r="BT55" s="208"/>
      <c r="BU55" s="208"/>
      <c r="BV55" s="208"/>
      <c r="BW55" s="208"/>
      <c r="BX55" s="208"/>
      <c r="BY55" s="208"/>
      <c r="BZ55" s="208"/>
      <c r="CA55" s="208"/>
      <c r="CB55" s="208"/>
      <c r="CC55" s="208"/>
      <c r="CD55" s="208"/>
      <c r="CE55" s="208"/>
      <c r="CF55" s="208"/>
      <c r="CG55" s="209">
        <f t="shared" si="24"/>
        <v>744829.61915450066</v>
      </c>
      <c r="CH55" s="191"/>
      <c r="CJ55" s="211">
        <v>3.2099364783021325</v>
      </c>
      <c r="CL55" s="218"/>
    </row>
    <row r="56" spans="2:90" x14ac:dyDescent="0.2">
      <c r="B56" s="90">
        <f t="shared" si="25"/>
        <v>2063</v>
      </c>
      <c r="C56" s="210">
        <v>3.0420065900359914</v>
      </c>
      <c r="D56" s="208">
        <f t="shared" si="23"/>
        <v>0</v>
      </c>
      <c r="E56" s="208">
        <f t="shared" si="26"/>
        <v>0</v>
      </c>
      <c r="F56" s="208">
        <f t="shared" si="27"/>
        <v>0</v>
      </c>
      <c r="G56" s="208">
        <f t="shared" si="28"/>
        <v>0</v>
      </c>
      <c r="H56" s="208">
        <f t="shared" si="29"/>
        <v>0</v>
      </c>
      <c r="I56" s="208">
        <f t="shared" si="30"/>
        <v>0</v>
      </c>
      <c r="J56" s="208">
        <f t="shared" si="31"/>
        <v>0</v>
      </c>
      <c r="K56" s="208">
        <f t="shared" si="32"/>
        <v>0</v>
      </c>
      <c r="L56" s="208">
        <f t="shared" si="33"/>
        <v>0</v>
      </c>
      <c r="M56" s="208">
        <f t="shared" si="34"/>
        <v>0</v>
      </c>
      <c r="N56" s="208">
        <f t="shared" si="35"/>
        <v>0</v>
      </c>
      <c r="O56" s="208">
        <f t="shared" si="36"/>
        <v>0</v>
      </c>
      <c r="P56" s="208">
        <f t="shared" si="37"/>
        <v>0</v>
      </c>
      <c r="Q56" s="208">
        <f t="shared" si="38"/>
        <v>0</v>
      </c>
      <c r="R56" s="208">
        <f t="shared" si="39"/>
        <v>0</v>
      </c>
      <c r="S56" s="208">
        <f t="shared" si="40"/>
        <v>0</v>
      </c>
      <c r="T56" s="208">
        <f t="shared" si="41"/>
        <v>0</v>
      </c>
      <c r="U56" s="208">
        <f t="shared" si="42"/>
        <v>0</v>
      </c>
      <c r="V56" s="208">
        <f t="shared" si="43"/>
        <v>0</v>
      </c>
      <c r="W56" s="208">
        <f t="shared" si="44"/>
        <v>0</v>
      </c>
      <c r="X56" s="208">
        <f t="shared" si="45"/>
        <v>0</v>
      </c>
      <c r="Y56" s="208">
        <f t="shared" si="46"/>
        <v>0</v>
      </c>
      <c r="Z56" s="208">
        <f t="shared" si="47"/>
        <v>0</v>
      </c>
      <c r="AA56" s="208">
        <f t="shared" si="48"/>
        <v>0</v>
      </c>
      <c r="AB56" s="208">
        <f t="shared" si="49"/>
        <v>0</v>
      </c>
      <c r="AC56" s="208">
        <f t="shared" si="50"/>
        <v>0</v>
      </c>
      <c r="AD56" s="208">
        <f t="shared" si="51"/>
        <v>0</v>
      </c>
      <c r="AE56" s="208">
        <f t="shared" si="52"/>
        <v>0</v>
      </c>
      <c r="AF56" s="208">
        <f t="shared" si="53"/>
        <v>0</v>
      </c>
      <c r="AG56" s="208">
        <f t="shared" si="54"/>
        <v>0</v>
      </c>
      <c r="AH56" s="208">
        <f t="shared" si="55"/>
        <v>0</v>
      </c>
      <c r="AI56" s="208">
        <f t="shared" si="56"/>
        <v>0</v>
      </c>
      <c r="AJ56" s="208">
        <f t="shared" si="57"/>
        <v>0</v>
      </c>
      <c r="AK56" s="208">
        <f t="shared" si="58"/>
        <v>0</v>
      </c>
      <c r="AL56" s="208">
        <f t="shared" si="59"/>
        <v>721181.99522513431</v>
      </c>
      <c r="AM56" s="208">
        <f t="shared" si="60"/>
        <v>0</v>
      </c>
      <c r="AN56" s="208">
        <f t="shared" ref="AN56:AN100" si="61">AN$18*$CJ20/100</f>
        <v>0</v>
      </c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9">
        <f t="shared" si="24"/>
        <v>721181.99522513431</v>
      </c>
      <c r="CH56" s="191"/>
      <c r="CJ56" s="211">
        <v>3.0471269706533284</v>
      </c>
      <c r="CL56" s="218"/>
    </row>
    <row r="57" spans="2:90" x14ac:dyDescent="0.2">
      <c r="B57" s="90">
        <f t="shared" si="25"/>
        <v>2064</v>
      </c>
      <c r="C57" s="210">
        <v>2.8804615937744238</v>
      </c>
      <c r="D57" s="208">
        <f t="shared" si="23"/>
        <v>0</v>
      </c>
      <c r="E57" s="208">
        <f t="shared" si="26"/>
        <v>0</v>
      </c>
      <c r="F57" s="208">
        <f t="shared" si="27"/>
        <v>0</v>
      </c>
      <c r="G57" s="208">
        <f t="shared" si="28"/>
        <v>0</v>
      </c>
      <c r="H57" s="208">
        <f t="shared" si="29"/>
        <v>0</v>
      </c>
      <c r="I57" s="208">
        <f t="shared" si="30"/>
        <v>0</v>
      </c>
      <c r="J57" s="208">
        <f t="shared" si="31"/>
        <v>0</v>
      </c>
      <c r="K57" s="208">
        <f t="shared" si="32"/>
        <v>0</v>
      </c>
      <c r="L57" s="208">
        <f t="shared" si="33"/>
        <v>0</v>
      </c>
      <c r="M57" s="208">
        <f t="shared" si="34"/>
        <v>0</v>
      </c>
      <c r="N57" s="208">
        <f t="shared" si="35"/>
        <v>0</v>
      </c>
      <c r="O57" s="208">
        <f t="shared" si="36"/>
        <v>0</v>
      </c>
      <c r="P57" s="208">
        <f t="shared" si="37"/>
        <v>0</v>
      </c>
      <c r="Q57" s="208">
        <f t="shared" si="38"/>
        <v>0</v>
      </c>
      <c r="R57" s="208">
        <f t="shared" si="39"/>
        <v>0</v>
      </c>
      <c r="S57" s="208">
        <f t="shared" si="40"/>
        <v>0</v>
      </c>
      <c r="T57" s="208">
        <f t="shared" si="41"/>
        <v>0</v>
      </c>
      <c r="U57" s="208">
        <f t="shared" si="42"/>
        <v>0</v>
      </c>
      <c r="V57" s="208">
        <f t="shared" si="43"/>
        <v>0</v>
      </c>
      <c r="W57" s="208">
        <f t="shared" si="44"/>
        <v>0</v>
      </c>
      <c r="X57" s="208">
        <f t="shared" si="45"/>
        <v>0</v>
      </c>
      <c r="Y57" s="208">
        <f t="shared" si="46"/>
        <v>0</v>
      </c>
      <c r="Z57" s="208">
        <f t="shared" si="47"/>
        <v>0</v>
      </c>
      <c r="AA57" s="208">
        <f t="shared" si="48"/>
        <v>0</v>
      </c>
      <c r="AB57" s="208">
        <f t="shared" si="49"/>
        <v>0</v>
      </c>
      <c r="AC57" s="208">
        <f t="shared" si="50"/>
        <v>0</v>
      </c>
      <c r="AD57" s="208">
        <f t="shared" si="51"/>
        <v>0</v>
      </c>
      <c r="AE57" s="208">
        <f t="shared" si="52"/>
        <v>0</v>
      </c>
      <c r="AF57" s="208">
        <f t="shared" si="53"/>
        <v>0</v>
      </c>
      <c r="AG57" s="208">
        <f t="shared" si="54"/>
        <v>0</v>
      </c>
      <c r="AH57" s="208">
        <f t="shared" si="55"/>
        <v>0</v>
      </c>
      <c r="AI57" s="208">
        <f t="shared" si="56"/>
        <v>0</v>
      </c>
      <c r="AJ57" s="208">
        <f t="shared" si="57"/>
        <v>0</v>
      </c>
      <c r="AK57" s="208">
        <f t="shared" si="58"/>
        <v>0</v>
      </c>
      <c r="AL57" s="208">
        <f t="shared" si="59"/>
        <v>698564.81152164447</v>
      </c>
      <c r="AM57" s="208">
        <f t="shared" si="60"/>
        <v>0</v>
      </c>
      <c r="AN57" s="208">
        <f t="shared" si="61"/>
        <v>0</v>
      </c>
      <c r="AO57" s="208">
        <f t="shared" ref="AO57:AO100" si="62">AO$18*$CJ20/100</f>
        <v>0</v>
      </c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9">
        <f t="shared" si="24"/>
        <v>698564.81152164447</v>
      </c>
      <c r="CH57" s="191"/>
      <c r="CJ57" s="211">
        <v>2.8851723439423735</v>
      </c>
      <c r="CL57" s="218"/>
    </row>
    <row r="58" spans="2:90" x14ac:dyDescent="0.2">
      <c r="B58" s="90">
        <f t="shared" si="25"/>
        <v>2065</v>
      </c>
      <c r="C58" s="210">
        <v>2.7196703175397263</v>
      </c>
      <c r="D58" s="208">
        <f t="shared" si="23"/>
        <v>0</v>
      </c>
      <c r="E58" s="208">
        <f t="shared" si="26"/>
        <v>0</v>
      </c>
      <c r="F58" s="208">
        <f t="shared" si="27"/>
        <v>0</v>
      </c>
      <c r="G58" s="208">
        <f t="shared" si="28"/>
        <v>0</v>
      </c>
      <c r="H58" s="208">
        <f t="shared" si="29"/>
        <v>0</v>
      </c>
      <c r="I58" s="208">
        <f t="shared" si="30"/>
        <v>0</v>
      </c>
      <c r="J58" s="208">
        <f t="shared" si="31"/>
        <v>0</v>
      </c>
      <c r="K58" s="208">
        <f t="shared" si="32"/>
        <v>0</v>
      </c>
      <c r="L58" s="208">
        <f t="shared" si="33"/>
        <v>0</v>
      </c>
      <c r="M58" s="208">
        <f t="shared" si="34"/>
        <v>0</v>
      </c>
      <c r="N58" s="208">
        <f t="shared" si="35"/>
        <v>0</v>
      </c>
      <c r="O58" s="208">
        <f t="shared" si="36"/>
        <v>0</v>
      </c>
      <c r="P58" s="208">
        <f t="shared" si="37"/>
        <v>0</v>
      </c>
      <c r="Q58" s="208">
        <f t="shared" si="38"/>
        <v>0</v>
      </c>
      <c r="R58" s="208">
        <f t="shared" si="39"/>
        <v>0</v>
      </c>
      <c r="S58" s="208">
        <f t="shared" si="40"/>
        <v>0</v>
      </c>
      <c r="T58" s="208">
        <f t="shared" si="41"/>
        <v>0</v>
      </c>
      <c r="U58" s="208">
        <f t="shared" si="42"/>
        <v>0</v>
      </c>
      <c r="V58" s="208">
        <f t="shared" si="43"/>
        <v>0</v>
      </c>
      <c r="W58" s="208">
        <f t="shared" si="44"/>
        <v>0</v>
      </c>
      <c r="X58" s="208">
        <f t="shared" si="45"/>
        <v>0</v>
      </c>
      <c r="Y58" s="208">
        <f t="shared" si="46"/>
        <v>0</v>
      </c>
      <c r="Z58" s="208">
        <f t="shared" si="47"/>
        <v>0</v>
      </c>
      <c r="AA58" s="208">
        <f t="shared" si="48"/>
        <v>0</v>
      </c>
      <c r="AB58" s="208">
        <f t="shared" si="49"/>
        <v>0</v>
      </c>
      <c r="AC58" s="208">
        <f t="shared" si="50"/>
        <v>0</v>
      </c>
      <c r="AD58" s="208">
        <f t="shared" si="51"/>
        <v>0</v>
      </c>
      <c r="AE58" s="208">
        <f t="shared" si="52"/>
        <v>0</v>
      </c>
      <c r="AF58" s="208">
        <f t="shared" si="53"/>
        <v>0</v>
      </c>
      <c r="AG58" s="208">
        <f t="shared" si="54"/>
        <v>0</v>
      </c>
      <c r="AH58" s="208">
        <f t="shared" si="55"/>
        <v>0</v>
      </c>
      <c r="AI58" s="208">
        <f t="shared" si="56"/>
        <v>0</v>
      </c>
      <c r="AJ58" s="208">
        <f t="shared" si="57"/>
        <v>0</v>
      </c>
      <c r="AK58" s="208">
        <f t="shared" si="58"/>
        <v>0</v>
      </c>
      <c r="AL58" s="208">
        <f t="shared" si="59"/>
        <v>676895.63282596099</v>
      </c>
      <c r="AM58" s="208">
        <f t="shared" si="60"/>
        <v>0</v>
      </c>
      <c r="AN58" s="208">
        <f t="shared" si="61"/>
        <v>0</v>
      </c>
      <c r="AO58" s="208">
        <f t="shared" si="62"/>
        <v>0</v>
      </c>
      <c r="AP58" s="208">
        <f t="shared" ref="AP58:AP100" si="63">AP$18*$CJ20/100</f>
        <v>0</v>
      </c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9">
        <f t="shared" si="24"/>
        <v>676895.63282596099</v>
      </c>
      <c r="CH58" s="191"/>
      <c r="CJ58" s="211">
        <v>2.7240042076942412</v>
      </c>
      <c r="CL58" s="218"/>
    </row>
    <row r="59" spans="2:90" x14ac:dyDescent="0.2">
      <c r="B59" s="90">
        <f t="shared" si="25"/>
        <v>2066</v>
      </c>
      <c r="C59" s="210">
        <v>2.5595724637297508</v>
      </c>
      <c r="D59" s="208">
        <f t="shared" si="23"/>
        <v>0</v>
      </c>
      <c r="E59" s="208">
        <f t="shared" si="26"/>
        <v>0</v>
      </c>
      <c r="F59" s="208">
        <f t="shared" si="27"/>
        <v>0</v>
      </c>
      <c r="G59" s="208">
        <f t="shared" si="28"/>
        <v>0</v>
      </c>
      <c r="H59" s="208">
        <f t="shared" si="29"/>
        <v>0</v>
      </c>
      <c r="I59" s="208">
        <f t="shared" si="30"/>
        <v>0</v>
      </c>
      <c r="J59" s="208">
        <f t="shared" si="31"/>
        <v>0</v>
      </c>
      <c r="K59" s="208">
        <f t="shared" si="32"/>
        <v>0</v>
      </c>
      <c r="L59" s="208">
        <f t="shared" si="33"/>
        <v>0</v>
      </c>
      <c r="M59" s="208">
        <f t="shared" si="34"/>
        <v>0</v>
      </c>
      <c r="N59" s="208">
        <f t="shared" si="35"/>
        <v>0</v>
      </c>
      <c r="O59" s="208">
        <f t="shared" si="36"/>
        <v>0</v>
      </c>
      <c r="P59" s="208">
        <f t="shared" si="37"/>
        <v>0</v>
      </c>
      <c r="Q59" s="208">
        <f t="shared" si="38"/>
        <v>0</v>
      </c>
      <c r="R59" s="208">
        <f t="shared" si="39"/>
        <v>0</v>
      </c>
      <c r="S59" s="208">
        <f t="shared" si="40"/>
        <v>0</v>
      </c>
      <c r="T59" s="208">
        <f t="shared" si="41"/>
        <v>0</v>
      </c>
      <c r="U59" s="208">
        <f t="shared" si="42"/>
        <v>0</v>
      </c>
      <c r="V59" s="208">
        <f t="shared" si="43"/>
        <v>0</v>
      </c>
      <c r="W59" s="208">
        <f t="shared" si="44"/>
        <v>0</v>
      </c>
      <c r="X59" s="208">
        <f t="shared" si="45"/>
        <v>0</v>
      </c>
      <c r="Y59" s="208">
        <f t="shared" si="46"/>
        <v>0</v>
      </c>
      <c r="Z59" s="208">
        <f t="shared" si="47"/>
        <v>0</v>
      </c>
      <c r="AA59" s="208">
        <f t="shared" si="48"/>
        <v>0</v>
      </c>
      <c r="AB59" s="208">
        <f t="shared" si="49"/>
        <v>0</v>
      </c>
      <c r="AC59" s="208">
        <f t="shared" si="50"/>
        <v>0</v>
      </c>
      <c r="AD59" s="208">
        <f t="shared" si="51"/>
        <v>0</v>
      </c>
      <c r="AE59" s="208">
        <f t="shared" si="52"/>
        <v>0</v>
      </c>
      <c r="AF59" s="208">
        <f t="shared" si="53"/>
        <v>0</v>
      </c>
      <c r="AG59" s="208">
        <f t="shared" si="54"/>
        <v>0</v>
      </c>
      <c r="AH59" s="208">
        <f t="shared" si="55"/>
        <v>0</v>
      </c>
      <c r="AI59" s="208">
        <f t="shared" si="56"/>
        <v>0</v>
      </c>
      <c r="AJ59" s="208">
        <f t="shared" si="57"/>
        <v>0</v>
      </c>
      <c r="AK59" s="208">
        <f t="shared" si="58"/>
        <v>0</v>
      </c>
      <c r="AL59" s="208">
        <f t="shared" si="59"/>
        <v>656098.6187374593</v>
      </c>
      <c r="AM59" s="208">
        <f t="shared" si="60"/>
        <v>0</v>
      </c>
      <c r="AN59" s="208">
        <f t="shared" si="61"/>
        <v>0</v>
      </c>
      <c r="AO59" s="208">
        <f t="shared" si="62"/>
        <v>0</v>
      </c>
      <c r="AP59" s="208">
        <f t="shared" si="63"/>
        <v>0</v>
      </c>
      <c r="AQ59" s="208">
        <f t="shared" ref="AQ59:AQ100" si="64">AQ$18*$CJ20/100</f>
        <v>0</v>
      </c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8"/>
      <c r="BN59" s="208"/>
      <c r="BO59" s="208"/>
      <c r="BP59" s="208"/>
      <c r="BQ59" s="208"/>
      <c r="BR59" s="208"/>
      <c r="BS59" s="208"/>
      <c r="BT59" s="208"/>
      <c r="BU59" s="208"/>
      <c r="BV59" s="208"/>
      <c r="BW59" s="208"/>
      <c r="BX59" s="208"/>
      <c r="BY59" s="208"/>
      <c r="BZ59" s="208"/>
      <c r="CA59" s="208"/>
      <c r="CB59" s="208"/>
      <c r="CC59" s="208"/>
      <c r="CD59" s="208"/>
      <c r="CE59" s="208"/>
      <c r="CF59" s="208"/>
      <c r="CG59" s="209">
        <f t="shared" si="24"/>
        <v>656098.6187374593</v>
      </c>
      <c r="CH59" s="191"/>
      <c r="CJ59" s="211">
        <v>2.5635596426719047</v>
      </c>
      <c r="CL59" s="218"/>
    </row>
    <row r="60" spans="2:90" x14ac:dyDescent="0.2">
      <c r="B60" s="90">
        <f t="shared" si="25"/>
        <v>2067</v>
      </c>
      <c r="C60" s="210">
        <v>2.4001125585505187</v>
      </c>
      <c r="D60" s="208">
        <f t="shared" si="23"/>
        <v>0</v>
      </c>
      <c r="E60" s="208">
        <f t="shared" si="26"/>
        <v>0</v>
      </c>
      <c r="F60" s="208">
        <f t="shared" si="27"/>
        <v>0</v>
      </c>
      <c r="G60" s="208">
        <f t="shared" si="28"/>
        <v>0</v>
      </c>
      <c r="H60" s="208">
        <f t="shared" si="29"/>
        <v>0</v>
      </c>
      <c r="I60" s="208">
        <f t="shared" si="30"/>
        <v>0</v>
      </c>
      <c r="J60" s="208">
        <f t="shared" si="31"/>
        <v>0</v>
      </c>
      <c r="K60" s="208">
        <f t="shared" si="32"/>
        <v>0</v>
      </c>
      <c r="L60" s="208">
        <f t="shared" si="33"/>
        <v>0</v>
      </c>
      <c r="M60" s="208">
        <f t="shared" si="34"/>
        <v>0</v>
      </c>
      <c r="N60" s="208">
        <f t="shared" si="35"/>
        <v>0</v>
      </c>
      <c r="O60" s="208">
        <f t="shared" si="36"/>
        <v>0</v>
      </c>
      <c r="P60" s="208">
        <f t="shared" si="37"/>
        <v>0</v>
      </c>
      <c r="Q60" s="208">
        <f t="shared" si="38"/>
        <v>0</v>
      </c>
      <c r="R60" s="208">
        <f t="shared" si="39"/>
        <v>0</v>
      </c>
      <c r="S60" s="208">
        <f t="shared" si="40"/>
        <v>0</v>
      </c>
      <c r="T60" s="208">
        <f t="shared" si="41"/>
        <v>0</v>
      </c>
      <c r="U60" s="208">
        <f t="shared" si="42"/>
        <v>0</v>
      </c>
      <c r="V60" s="208">
        <f t="shared" si="43"/>
        <v>0</v>
      </c>
      <c r="W60" s="208">
        <f t="shared" si="44"/>
        <v>0</v>
      </c>
      <c r="X60" s="208">
        <f t="shared" si="45"/>
        <v>0</v>
      </c>
      <c r="Y60" s="208">
        <f t="shared" si="46"/>
        <v>0</v>
      </c>
      <c r="Z60" s="208">
        <f t="shared" si="47"/>
        <v>0</v>
      </c>
      <c r="AA60" s="208">
        <f t="shared" si="48"/>
        <v>0</v>
      </c>
      <c r="AB60" s="208">
        <f t="shared" si="49"/>
        <v>0</v>
      </c>
      <c r="AC60" s="208">
        <f t="shared" si="50"/>
        <v>0</v>
      </c>
      <c r="AD60" s="208">
        <f t="shared" si="51"/>
        <v>0</v>
      </c>
      <c r="AE60" s="208">
        <f t="shared" si="52"/>
        <v>0</v>
      </c>
      <c r="AF60" s="208">
        <f t="shared" si="53"/>
        <v>0</v>
      </c>
      <c r="AG60" s="208">
        <f t="shared" si="54"/>
        <v>0</v>
      </c>
      <c r="AH60" s="208">
        <f t="shared" si="55"/>
        <v>0</v>
      </c>
      <c r="AI60" s="208">
        <f t="shared" si="56"/>
        <v>0</v>
      </c>
      <c r="AJ60" s="208">
        <f t="shared" si="57"/>
        <v>0</v>
      </c>
      <c r="AK60" s="208">
        <f t="shared" si="58"/>
        <v>0</v>
      </c>
      <c r="AL60" s="208">
        <f t="shared" si="59"/>
        <v>636103.99608756485</v>
      </c>
      <c r="AM60" s="208">
        <f t="shared" si="60"/>
        <v>0</v>
      </c>
      <c r="AN60" s="208">
        <f t="shared" si="61"/>
        <v>0</v>
      </c>
      <c r="AO60" s="208">
        <f t="shared" si="62"/>
        <v>0</v>
      </c>
      <c r="AP60" s="208">
        <f t="shared" si="63"/>
        <v>0</v>
      </c>
      <c r="AQ60" s="208">
        <f t="shared" si="64"/>
        <v>0</v>
      </c>
      <c r="AR60" s="208">
        <f t="shared" ref="AR60:AR100" si="65">AR$18*$CJ20/100</f>
        <v>0</v>
      </c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8"/>
      <c r="BS60" s="208"/>
      <c r="BT60" s="208"/>
      <c r="BU60" s="208"/>
      <c r="BV60" s="208"/>
      <c r="BW60" s="208"/>
      <c r="BX60" s="208"/>
      <c r="BY60" s="208"/>
      <c r="BZ60" s="208"/>
      <c r="CA60" s="208"/>
      <c r="CB60" s="208"/>
      <c r="CC60" s="208"/>
      <c r="CD60" s="208"/>
      <c r="CE60" s="208"/>
      <c r="CF60" s="208"/>
      <c r="CG60" s="209">
        <f t="shared" si="24"/>
        <v>636103.99608756485</v>
      </c>
      <c r="CH60" s="191"/>
      <c r="CJ60" s="211">
        <v>2.4037807631773012</v>
      </c>
      <c r="CL60" s="218"/>
    </row>
    <row r="61" spans="2:90" x14ac:dyDescent="0.2">
      <c r="B61" s="90">
        <f t="shared" si="25"/>
        <v>2068</v>
      </c>
      <c r="C61" s="210">
        <v>2.2412395661115707</v>
      </c>
      <c r="D61" s="208">
        <f t="shared" si="23"/>
        <v>0</v>
      </c>
      <c r="E61" s="208">
        <f t="shared" si="26"/>
        <v>0</v>
      </c>
      <c r="F61" s="208">
        <f t="shared" si="27"/>
        <v>0</v>
      </c>
      <c r="G61" s="208">
        <f t="shared" si="28"/>
        <v>0</v>
      </c>
      <c r="H61" s="208">
        <f t="shared" si="29"/>
        <v>0</v>
      </c>
      <c r="I61" s="208">
        <f t="shared" si="30"/>
        <v>0</v>
      </c>
      <c r="J61" s="208">
        <f t="shared" si="31"/>
        <v>0</v>
      </c>
      <c r="K61" s="208">
        <f t="shared" si="32"/>
        <v>0</v>
      </c>
      <c r="L61" s="208">
        <f t="shared" si="33"/>
        <v>0</v>
      </c>
      <c r="M61" s="208">
        <f t="shared" si="34"/>
        <v>0</v>
      </c>
      <c r="N61" s="208">
        <f t="shared" si="35"/>
        <v>0</v>
      </c>
      <c r="O61" s="208">
        <f t="shared" si="36"/>
        <v>0</v>
      </c>
      <c r="P61" s="208">
        <f t="shared" si="37"/>
        <v>0</v>
      </c>
      <c r="Q61" s="208">
        <f t="shared" si="38"/>
        <v>0</v>
      </c>
      <c r="R61" s="208">
        <f t="shared" si="39"/>
        <v>0</v>
      </c>
      <c r="S61" s="208">
        <f t="shared" si="40"/>
        <v>0</v>
      </c>
      <c r="T61" s="208">
        <f t="shared" si="41"/>
        <v>0</v>
      </c>
      <c r="U61" s="208">
        <f t="shared" si="42"/>
        <v>0</v>
      </c>
      <c r="V61" s="208">
        <f t="shared" si="43"/>
        <v>0</v>
      </c>
      <c r="W61" s="208">
        <f t="shared" si="44"/>
        <v>0</v>
      </c>
      <c r="X61" s="208">
        <f t="shared" si="45"/>
        <v>0</v>
      </c>
      <c r="Y61" s="208">
        <f t="shared" si="46"/>
        <v>0</v>
      </c>
      <c r="Z61" s="208">
        <f t="shared" si="47"/>
        <v>0</v>
      </c>
      <c r="AA61" s="208">
        <f t="shared" si="48"/>
        <v>0</v>
      </c>
      <c r="AB61" s="208">
        <f t="shared" si="49"/>
        <v>0</v>
      </c>
      <c r="AC61" s="208">
        <f t="shared" si="50"/>
        <v>0</v>
      </c>
      <c r="AD61" s="208">
        <f t="shared" si="51"/>
        <v>0</v>
      </c>
      <c r="AE61" s="208">
        <f t="shared" si="52"/>
        <v>0</v>
      </c>
      <c r="AF61" s="208">
        <f t="shared" si="53"/>
        <v>0</v>
      </c>
      <c r="AG61" s="208">
        <f t="shared" si="54"/>
        <v>0</v>
      </c>
      <c r="AH61" s="208">
        <f t="shared" si="55"/>
        <v>0</v>
      </c>
      <c r="AI61" s="208">
        <f t="shared" si="56"/>
        <v>0</v>
      </c>
      <c r="AJ61" s="208">
        <f t="shared" si="57"/>
        <v>0</v>
      </c>
      <c r="AK61" s="208">
        <f t="shared" si="58"/>
        <v>0</v>
      </c>
      <c r="AL61" s="208">
        <f t="shared" si="59"/>
        <v>616847.57356118923</v>
      </c>
      <c r="AM61" s="208">
        <f t="shared" si="60"/>
        <v>0</v>
      </c>
      <c r="AN61" s="208">
        <f t="shared" si="61"/>
        <v>0</v>
      </c>
      <c r="AO61" s="208">
        <f t="shared" si="62"/>
        <v>0</v>
      </c>
      <c r="AP61" s="208">
        <f t="shared" si="63"/>
        <v>0</v>
      </c>
      <c r="AQ61" s="208">
        <f t="shared" si="64"/>
        <v>0</v>
      </c>
      <c r="AR61" s="208">
        <f t="shared" si="65"/>
        <v>0</v>
      </c>
      <c r="AS61" s="208">
        <f t="shared" ref="AS61:AS100" si="66">AS$18*$CJ20/100</f>
        <v>0</v>
      </c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8"/>
      <c r="BP61" s="208"/>
      <c r="BQ61" s="208"/>
      <c r="BR61" s="208"/>
      <c r="BS61" s="208"/>
      <c r="BT61" s="208"/>
      <c r="BU61" s="208"/>
      <c r="BV61" s="208"/>
      <c r="BW61" s="208"/>
      <c r="BX61" s="208"/>
      <c r="BY61" s="208"/>
      <c r="BZ61" s="208"/>
      <c r="CA61" s="208"/>
      <c r="CB61" s="208"/>
      <c r="CC61" s="208"/>
      <c r="CD61" s="208"/>
      <c r="CE61" s="208"/>
      <c r="CF61" s="208"/>
      <c r="CG61" s="209">
        <f t="shared" si="24"/>
        <v>616847.57356118923</v>
      </c>
      <c r="CH61" s="191"/>
      <c r="CJ61" s="211">
        <v>2.2446143143682109</v>
      </c>
      <c r="CL61" s="218"/>
    </row>
    <row r="62" spans="2:90" x14ac:dyDescent="0.2">
      <c r="B62" s="90">
        <f t="shared" si="25"/>
        <v>2069</v>
      </c>
      <c r="C62" s="210">
        <v>2.0829065333936843</v>
      </c>
      <c r="D62" s="208">
        <f t="shared" si="23"/>
        <v>0</v>
      </c>
      <c r="E62" s="208">
        <f t="shared" si="26"/>
        <v>0</v>
      </c>
      <c r="F62" s="208">
        <f t="shared" si="27"/>
        <v>0</v>
      </c>
      <c r="G62" s="208">
        <f t="shared" si="28"/>
        <v>0</v>
      </c>
      <c r="H62" s="208">
        <f t="shared" si="29"/>
        <v>0</v>
      </c>
      <c r="I62" s="208">
        <f t="shared" si="30"/>
        <v>0</v>
      </c>
      <c r="J62" s="208">
        <f t="shared" si="31"/>
        <v>0</v>
      </c>
      <c r="K62" s="208">
        <f t="shared" si="32"/>
        <v>0</v>
      </c>
      <c r="L62" s="208">
        <f t="shared" si="33"/>
        <v>0</v>
      </c>
      <c r="M62" s="208">
        <f t="shared" si="34"/>
        <v>0</v>
      </c>
      <c r="N62" s="208">
        <f t="shared" si="35"/>
        <v>0</v>
      </c>
      <c r="O62" s="208">
        <f t="shared" si="36"/>
        <v>0</v>
      </c>
      <c r="P62" s="208">
        <f t="shared" si="37"/>
        <v>0</v>
      </c>
      <c r="Q62" s="208">
        <f t="shared" si="38"/>
        <v>0</v>
      </c>
      <c r="R62" s="208">
        <f t="shared" si="39"/>
        <v>0</v>
      </c>
      <c r="S62" s="208">
        <f t="shared" si="40"/>
        <v>0</v>
      </c>
      <c r="T62" s="208">
        <f t="shared" si="41"/>
        <v>0</v>
      </c>
      <c r="U62" s="208">
        <f t="shared" si="42"/>
        <v>0</v>
      </c>
      <c r="V62" s="208">
        <f t="shared" si="43"/>
        <v>0</v>
      </c>
      <c r="W62" s="208">
        <f t="shared" si="44"/>
        <v>0</v>
      </c>
      <c r="X62" s="208">
        <f t="shared" si="45"/>
        <v>0</v>
      </c>
      <c r="Y62" s="208">
        <f t="shared" si="46"/>
        <v>0</v>
      </c>
      <c r="Z62" s="208">
        <f t="shared" si="47"/>
        <v>0</v>
      </c>
      <c r="AA62" s="208">
        <f t="shared" si="48"/>
        <v>0</v>
      </c>
      <c r="AB62" s="208">
        <f t="shared" si="49"/>
        <v>0</v>
      </c>
      <c r="AC62" s="208">
        <f t="shared" si="50"/>
        <v>0</v>
      </c>
      <c r="AD62" s="208">
        <f t="shared" si="51"/>
        <v>0</v>
      </c>
      <c r="AE62" s="208">
        <f t="shared" si="52"/>
        <v>0</v>
      </c>
      <c r="AF62" s="208">
        <f t="shared" si="53"/>
        <v>0</v>
      </c>
      <c r="AG62" s="208">
        <f t="shared" si="54"/>
        <v>0</v>
      </c>
      <c r="AH62" s="208">
        <f t="shared" si="55"/>
        <v>0</v>
      </c>
      <c r="AI62" s="208">
        <f t="shared" si="56"/>
        <v>0</v>
      </c>
      <c r="AJ62" s="208">
        <f t="shared" si="57"/>
        <v>0</v>
      </c>
      <c r="AK62" s="208">
        <f t="shared" si="58"/>
        <v>0</v>
      </c>
      <c r="AL62" s="208">
        <f t="shared" si="59"/>
        <v>598270.29514845076</v>
      </c>
      <c r="AM62" s="208">
        <f t="shared" si="60"/>
        <v>0</v>
      </c>
      <c r="AN62" s="208">
        <f t="shared" si="61"/>
        <v>0</v>
      </c>
      <c r="AO62" s="208">
        <f t="shared" si="62"/>
        <v>0</v>
      </c>
      <c r="AP62" s="208">
        <f t="shared" si="63"/>
        <v>0</v>
      </c>
      <c r="AQ62" s="208">
        <f t="shared" si="64"/>
        <v>0</v>
      </c>
      <c r="AR62" s="208">
        <f t="shared" si="65"/>
        <v>0</v>
      </c>
      <c r="AS62" s="208">
        <f t="shared" si="66"/>
        <v>0</v>
      </c>
      <c r="AT62" s="208">
        <f t="shared" ref="AT62:AT100" si="67">AT$18*$CJ20/100</f>
        <v>0</v>
      </c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9">
        <f t="shared" si="24"/>
        <v>598270.29514845076</v>
      </c>
      <c r="CH62" s="191"/>
      <c r="CJ62" s="211">
        <v>2.0860113017897937</v>
      </c>
      <c r="CL62" s="218"/>
    </row>
    <row r="63" spans="2:90" x14ac:dyDescent="0.2">
      <c r="B63" s="90">
        <f t="shared" si="25"/>
        <v>2070</v>
      </c>
      <c r="C63" s="210">
        <v>1.9250702636191743</v>
      </c>
      <c r="D63" s="208">
        <f t="shared" si="23"/>
        <v>0</v>
      </c>
      <c r="E63" s="208">
        <f t="shared" si="26"/>
        <v>0</v>
      </c>
      <c r="F63" s="208">
        <f t="shared" si="27"/>
        <v>0</v>
      </c>
      <c r="G63" s="208">
        <f t="shared" si="28"/>
        <v>0</v>
      </c>
      <c r="H63" s="208">
        <f t="shared" si="29"/>
        <v>0</v>
      </c>
      <c r="I63" s="208">
        <f t="shared" si="30"/>
        <v>0</v>
      </c>
      <c r="J63" s="208">
        <f t="shared" si="31"/>
        <v>0</v>
      </c>
      <c r="K63" s="208">
        <f t="shared" si="32"/>
        <v>0</v>
      </c>
      <c r="L63" s="208">
        <f t="shared" si="33"/>
        <v>0</v>
      </c>
      <c r="M63" s="208">
        <f t="shared" si="34"/>
        <v>0</v>
      </c>
      <c r="N63" s="208">
        <f t="shared" si="35"/>
        <v>0</v>
      </c>
      <c r="O63" s="208">
        <f t="shared" si="36"/>
        <v>0</v>
      </c>
      <c r="P63" s="208">
        <f t="shared" si="37"/>
        <v>0</v>
      </c>
      <c r="Q63" s="208">
        <f t="shared" si="38"/>
        <v>0</v>
      </c>
      <c r="R63" s="208">
        <f t="shared" si="39"/>
        <v>0</v>
      </c>
      <c r="S63" s="208">
        <f t="shared" si="40"/>
        <v>0</v>
      </c>
      <c r="T63" s="208">
        <f t="shared" si="41"/>
        <v>0</v>
      </c>
      <c r="U63" s="208">
        <f t="shared" si="42"/>
        <v>0</v>
      </c>
      <c r="V63" s="208">
        <f t="shared" si="43"/>
        <v>0</v>
      </c>
      <c r="W63" s="208">
        <f t="shared" si="44"/>
        <v>0</v>
      </c>
      <c r="X63" s="208">
        <f t="shared" si="45"/>
        <v>0</v>
      </c>
      <c r="Y63" s="208">
        <f t="shared" si="46"/>
        <v>0</v>
      </c>
      <c r="Z63" s="208">
        <f t="shared" si="47"/>
        <v>0</v>
      </c>
      <c r="AA63" s="208">
        <f t="shared" si="48"/>
        <v>0</v>
      </c>
      <c r="AB63" s="208">
        <f t="shared" si="49"/>
        <v>0</v>
      </c>
      <c r="AC63" s="208">
        <f t="shared" si="50"/>
        <v>0</v>
      </c>
      <c r="AD63" s="208">
        <f t="shared" si="51"/>
        <v>0</v>
      </c>
      <c r="AE63" s="208">
        <f t="shared" si="52"/>
        <v>0</v>
      </c>
      <c r="AF63" s="208">
        <f t="shared" si="53"/>
        <v>0</v>
      </c>
      <c r="AG63" s="208">
        <f t="shared" si="54"/>
        <v>0</v>
      </c>
      <c r="AH63" s="208">
        <f t="shared" si="55"/>
        <v>0</v>
      </c>
      <c r="AI63" s="208">
        <f t="shared" si="56"/>
        <v>0</v>
      </c>
      <c r="AJ63" s="208">
        <f t="shared" si="57"/>
        <v>0</v>
      </c>
      <c r="AK63" s="208">
        <f t="shared" si="58"/>
        <v>0</v>
      </c>
      <c r="AL63" s="208">
        <f t="shared" si="59"/>
        <v>580317.82932025846</v>
      </c>
      <c r="AM63" s="208">
        <f t="shared" si="60"/>
        <v>0</v>
      </c>
      <c r="AN63" s="208">
        <f t="shared" si="61"/>
        <v>0</v>
      </c>
      <c r="AO63" s="208">
        <f t="shared" si="62"/>
        <v>0</v>
      </c>
      <c r="AP63" s="208">
        <f t="shared" si="63"/>
        <v>0</v>
      </c>
      <c r="AQ63" s="208">
        <f t="shared" si="64"/>
        <v>0</v>
      </c>
      <c r="AR63" s="208">
        <f t="shared" si="65"/>
        <v>0</v>
      </c>
      <c r="AS63" s="208">
        <f t="shared" si="66"/>
        <v>0</v>
      </c>
      <c r="AT63" s="208">
        <f t="shared" si="67"/>
        <v>0</v>
      </c>
      <c r="AU63" s="208">
        <f t="shared" ref="AU63:AU100" si="68">AU$18*$CJ20/100</f>
        <v>0</v>
      </c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9">
        <f t="shared" si="24"/>
        <v>580317.82932025846</v>
      </c>
      <c r="CH63" s="191"/>
      <c r="CJ63" s="211">
        <v>1.9279266505435952</v>
      </c>
      <c r="CL63" s="218"/>
    </row>
    <row r="64" spans="2:90" x14ac:dyDescent="0.2">
      <c r="B64" s="90">
        <f t="shared" si="25"/>
        <v>2071</v>
      </c>
      <c r="C64" s="210">
        <v>1.76769101575257</v>
      </c>
      <c r="D64" s="208">
        <f t="shared" si="23"/>
        <v>0</v>
      </c>
      <c r="E64" s="208">
        <f t="shared" si="26"/>
        <v>0</v>
      </c>
      <c r="F64" s="208">
        <f t="shared" si="27"/>
        <v>0</v>
      </c>
      <c r="G64" s="208">
        <f t="shared" si="28"/>
        <v>0</v>
      </c>
      <c r="H64" s="208">
        <f t="shared" si="29"/>
        <v>0</v>
      </c>
      <c r="I64" s="208">
        <f t="shared" si="30"/>
        <v>0</v>
      </c>
      <c r="J64" s="208">
        <f t="shared" si="31"/>
        <v>0</v>
      </c>
      <c r="K64" s="208">
        <f t="shared" si="32"/>
        <v>0</v>
      </c>
      <c r="L64" s="208">
        <f t="shared" si="33"/>
        <v>0</v>
      </c>
      <c r="M64" s="208">
        <f t="shared" si="34"/>
        <v>0</v>
      </c>
      <c r="N64" s="208">
        <f t="shared" si="35"/>
        <v>0</v>
      </c>
      <c r="O64" s="208">
        <f t="shared" si="36"/>
        <v>0</v>
      </c>
      <c r="P64" s="208">
        <f t="shared" si="37"/>
        <v>0</v>
      </c>
      <c r="Q64" s="208">
        <f t="shared" si="38"/>
        <v>0</v>
      </c>
      <c r="R64" s="208">
        <f t="shared" si="39"/>
        <v>0</v>
      </c>
      <c r="S64" s="208">
        <f t="shared" si="40"/>
        <v>0</v>
      </c>
      <c r="T64" s="208">
        <f t="shared" si="41"/>
        <v>0</v>
      </c>
      <c r="U64" s="208">
        <f t="shared" si="42"/>
        <v>0</v>
      </c>
      <c r="V64" s="208">
        <f t="shared" si="43"/>
        <v>0</v>
      </c>
      <c r="W64" s="208">
        <f t="shared" si="44"/>
        <v>0</v>
      </c>
      <c r="X64" s="208">
        <f t="shared" si="45"/>
        <v>0</v>
      </c>
      <c r="Y64" s="208">
        <f t="shared" si="46"/>
        <v>0</v>
      </c>
      <c r="Z64" s="208">
        <f t="shared" si="47"/>
        <v>0</v>
      </c>
      <c r="AA64" s="208">
        <f t="shared" si="48"/>
        <v>0</v>
      </c>
      <c r="AB64" s="208">
        <f t="shared" si="49"/>
        <v>0</v>
      </c>
      <c r="AC64" s="208">
        <f t="shared" si="50"/>
        <v>0</v>
      </c>
      <c r="AD64" s="208">
        <f t="shared" si="51"/>
        <v>0</v>
      </c>
      <c r="AE64" s="208">
        <f t="shared" si="52"/>
        <v>0</v>
      </c>
      <c r="AF64" s="208">
        <f t="shared" si="53"/>
        <v>0</v>
      </c>
      <c r="AG64" s="208">
        <f t="shared" si="54"/>
        <v>0</v>
      </c>
      <c r="AH64" s="208">
        <f t="shared" si="55"/>
        <v>0</v>
      </c>
      <c r="AI64" s="208">
        <f t="shared" si="56"/>
        <v>0</v>
      </c>
      <c r="AJ64" s="208">
        <f t="shared" si="57"/>
        <v>0</v>
      </c>
      <c r="AK64" s="208">
        <f t="shared" si="58"/>
        <v>0</v>
      </c>
      <c r="AL64" s="208">
        <f t="shared" si="59"/>
        <v>562940.19106984884</v>
      </c>
      <c r="AM64" s="208">
        <f t="shared" si="60"/>
        <v>0</v>
      </c>
      <c r="AN64" s="208">
        <f t="shared" si="61"/>
        <v>0</v>
      </c>
      <c r="AO64" s="208">
        <f t="shared" si="62"/>
        <v>0</v>
      </c>
      <c r="AP64" s="208">
        <f t="shared" si="63"/>
        <v>0</v>
      </c>
      <c r="AQ64" s="208">
        <f t="shared" si="64"/>
        <v>0</v>
      </c>
      <c r="AR64" s="208">
        <f t="shared" si="65"/>
        <v>0</v>
      </c>
      <c r="AS64" s="208">
        <f t="shared" si="66"/>
        <v>0</v>
      </c>
      <c r="AT64" s="208">
        <f t="shared" si="67"/>
        <v>0</v>
      </c>
      <c r="AU64" s="208">
        <f t="shared" si="68"/>
        <v>0</v>
      </c>
      <c r="AV64" s="208">
        <f t="shared" ref="AV64:AV100" si="69">AV$18*$CJ20/100</f>
        <v>0</v>
      </c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8"/>
      <c r="BO64" s="208"/>
      <c r="BP64" s="208"/>
      <c r="BQ64" s="208"/>
      <c r="BR64" s="208"/>
      <c r="BS64" s="208"/>
      <c r="BT64" s="208"/>
      <c r="BU64" s="208"/>
      <c r="BV64" s="208"/>
      <c r="BW64" s="208"/>
      <c r="BX64" s="208"/>
      <c r="BY64" s="208"/>
      <c r="BZ64" s="208"/>
      <c r="CA64" s="208"/>
      <c r="CB64" s="208"/>
      <c r="CC64" s="208"/>
      <c r="CD64" s="208"/>
      <c r="CE64" s="208"/>
      <c r="CF64" s="208"/>
      <c r="CG64" s="209">
        <f t="shared" si="24"/>
        <v>562940.19106984884</v>
      </c>
      <c r="CH64" s="191"/>
      <c r="CJ64" s="211">
        <v>1.7703188917230388</v>
      </c>
      <c r="CL64" s="218"/>
    </row>
    <row r="65" spans="2:90" x14ac:dyDescent="0.2">
      <c r="B65" s="90">
        <f t="shared" si="25"/>
        <v>2072</v>
      </c>
      <c r="C65" s="210">
        <v>1.6107322280412406</v>
      </c>
      <c r="D65" s="208">
        <f t="shared" si="23"/>
        <v>0</v>
      </c>
      <c r="E65" s="208">
        <f t="shared" si="26"/>
        <v>0</v>
      </c>
      <c r="F65" s="208">
        <f t="shared" si="27"/>
        <v>0</v>
      </c>
      <c r="G65" s="208">
        <f t="shared" si="28"/>
        <v>0</v>
      </c>
      <c r="H65" s="208">
        <f t="shared" si="29"/>
        <v>0</v>
      </c>
      <c r="I65" s="208">
        <f t="shared" si="30"/>
        <v>0</v>
      </c>
      <c r="J65" s="208">
        <f t="shared" si="31"/>
        <v>0</v>
      </c>
      <c r="K65" s="208">
        <f t="shared" si="32"/>
        <v>0</v>
      </c>
      <c r="L65" s="208">
        <f t="shared" si="33"/>
        <v>0</v>
      </c>
      <c r="M65" s="208">
        <f t="shared" si="34"/>
        <v>0</v>
      </c>
      <c r="N65" s="208">
        <f t="shared" si="35"/>
        <v>0</v>
      </c>
      <c r="O65" s="208">
        <f t="shared" si="36"/>
        <v>0</v>
      </c>
      <c r="P65" s="208">
        <f t="shared" si="37"/>
        <v>0</v>
      </c>
      <c r="Q65" s="208">
        <f t="shared" si="38"/>
        <v>0</v>
      </c>
      <c r="R65" s="208">
        <f t="shared" si="39"/>
        <v>0</v>
      </c>
      <c r="S65" s="208">
        <f t="shared" si="40"/>
        <v>0</v>
      </c>
      <c r="T65" s="208">
        <f t="shared" si="41"/>
        <v>0</v>
      </c>
      <c r="U65" s="208">
        <f t="shared" si="42"/>
        <v>0</v>
      </c>
      <c r="V65" s="208">
        <f t="shared" si="43"/>
        <v>0</v>
      </c>
      <c r="W65" s="208">
        <f t="shared" si="44"/>
        <v>0</v>
      </c>
      <c r="X65" s="208">
        <f t="shared" si="45"/>
        <v>0</v>
      </c>
      <c r="Y65" s="208">
        <f t="shared" si="46"/>
        <v>0</v>
      </c>
      <c r="Z65" s="208">
        <f t="shared" si="47"/>
        <v>0</v>
      </c>
      <c r="AA65" s="208">
        <f t="shared" si="48"/>
        <v>0</v>
      </c>
      <c r="AB65" s="208">
        <f t="shared" si="49"/>
        <v>0</v>
      </c>
      <c r="AC65" s="208">
        <f t="shared" si="50"/>
        <v>0</v>
      </c>
      <c r="AD65" s="208">
        <f t="shared" si="51"/>
        <v>0</v>
      </c>
      <c r="AE65" s="208">
        <f t="shared" si="52"/>
        <v>0</v>
      </c>
      <c r="AF65" s="208">
        <f t="shared" si="53"/>
        <v>0</v>
      </c>
      <c r="AG65" s="208">
        <f t="shared" si="54"/>
        <v>0</v>
      </c>
      <c r="AH65" s="208">
        <f t="shared" si="55"/>
        <v>0</v>
      </c>
      <c r="AI65" s="208">
        <f t="shared" si="56"/>
        <v>0</v>
      </c>
      <c r="AJ65" s="208">
        <f t="shared" si="57"/>
        <v>0</v>
      </c>
      <c r="AK65" s="208">
        <f t="shared" si="58"/>
        <v>0</v>
      </c>
      <c r="AL65" s="208">
        <f t="shared" si="59"/>
        <v>546091.3941909991</v>
      </c>
      <c r="AM65" s="208">
        <f t="shared" si="60"/>
        <v>0</v>
      </c>
      <c r="AN65" s="208">
        <f t="shared" si="61"/>
        <v>0</v>
      </c>
      <c r="AO65" s="208">
        <f t="shared" si="62"/>
        <v>0</v>
      </c>
      <c r="AP65" s="208">
        <f t="shared" si="63"/>
        <v>0</v>
      </c>
      <c r="AQ65" s="208">
        <f t="shared" si="64"/>
        <v>0</v>
      </c>
      <c r="AR65" s="208">
        <f t="shared" si="65"/>
        <v>0</v>
      </c>
      <c r="AS65" s="208">
        <f t="shared" si="66"/>
        <v>0</v>
      </c>
      <c r="AT65" s="208">
        <f t="shared" si="67"/>
        <v>0</v>
      </c>
      <c r="AU65" s="208">
        <f t="shared" si="68"/>
        <v>0</v>
      </c>
      <c r="AV65" s="208">
        <f t="shared" si="69"/>
        <v>0</v>
      </c>
      <c r="AW65" s="208">
        <f t="shared" ref="AW65:AW100" si="70">AW$18*$CJ20/100</f>
        <v>0</v>
      </c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  <c r="BM65" s="208"/>
      <c r="BN65" s="208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8"/>
      <c r="CF65" s="208"/>
      <c r="CG65" s="209">
        <f t="shared" si="24"/>
        <v>546091.3941909991</v>
      </c>
      <c r="CH65" s="191"/>
      <c r="CJ65" s="211">
        <v>1.6131498739340717</v>
      </c>
      <c r="CL65" s="218"/>
    </row>
    <row r="66" spans="2:90" x14ac:dyDescent="0.2">
      <c r="B66" s="90">
        <f t="shared" si="25"/>
        <v>2073</v>
      </c>
      <c r="C66" s="210">
        <v>1.4541602636727624</v>
      </c>
      <c r="D66" s="208">
        <f t="shared" si="23"/>
        <v>0</v>
      </c>
      <c r="E66" s="208">
        <f t="shared" si="26"/>
        <v>0</v>
      </c>
      <c r="F66" s="208">
        <f t="shared" si="27"/>
        <v>0</v>
      </c>
      <c r="G66" s="208">
        <f t="shared" si="28"/>
        <v>0</v>
      </c>
      <c r="H66" s="208">
        <f t="shared" si="29"/>
        <v>0</v>
      </c>
      <c r="I66" s="208">
        <f t="shared" si="30"/>
        <v>0</v>
      </c>
      <c r="J66" s="208">
        <f t="shared" si="31"/>
        <v>0</v>
      </c>
      <c r="K66" s="208">
        <f t="shared" si="32"/>
        <v>0</v>
      </c>
      <c r="L66" s="208">
        <f t="shared" si="33"/>
        <v>0</v>
      </c>
      <c r="M66" s="208">
        <f t="shared" si="34"/>
        <v>0</v>
      </c>
      <c r="N66" s="208">
        <f t="shared" si="35"/>
        <v>0</v>
      </c>
      <c r="O66" s="208">
        <f t="shared" si="36"/>
        <v>0</v>
      </c>
      <c r="P66" s="208">
        <f t="shared" si="37"/>
        <v>0</v>
      </c>
      <c r="Q66" s="208">
        <f t="shared" si="38"/>
        <v>0</v>
      </c>
      <c r="R66" s="208">
        <f t="shared" si="39"/>
        <v>0</v>
      </c>
      <c r="S66" s="208">
        <f t="shared" si="40"/>
        <v>0</v>
      </c>
      <c r="T66" s="208">
        <f t="shared" si="41"/>
        <v>0</v>
      </c>
      <c r="U66" s="208">
        <f t="shared" si="42"/>
        <v>0</v>
      </c>
      <c r="V66" s="208">
        <f t="shared" si="43"/>
        <v>0</v>
      </c>
      <c r="W66" s="208">
        <f t="shared" si="44"/>
        <v>0</v>
      </c>
      <c r="X66" s="208">
        <f t="shared" si="45"/>
        <v>0</v>
      </c>
      <c r="Y66" s="208">
        <f t="shared" si="46"/>
        <v>0</v>
      </c>
      <c r="Z66" s="208">
        <f t="shared" si="47"/>
        <v>0</v>
      </c>
      <c r="AA66" s="208">
        <f t="shared" si="48"/>
        <v>0</v>
      </c>
      <c r="AB66" s="208">
        <f t="shared" si="49"/>
        <v>0</v>
      </c>
      <c r="AC66" s="208">
        <f t="shared" si="50"/>
        <v>0</v>
      </c>
      <c r="AD66" s="208">
        <f t="shared" si="51"/>
        <v>0</v>
      </c>
      <c r="AE66" s="208">
        <f t="shared" si="52"/>
        <v>0</v>
      </c>
      <c r="AF66" s="208">
        <f t="shared" si="53"/>
        <v>0</v>
      </c>
      <c r="AG66" s="208">
        <f t="shared" si="54"/>
        <v>0</v>
      </c>
      <c r="AH66" s="208">
        <f t="shared" si="55"/>
        <v>0</v>
      </c>
      <c r="AI66" s="208">
        <f t="shared" si="56"/>
        <v>0</v>
      </c>
      <c r="AJ66" s="208">
        <f t="shared" si="57"/>
        <v>0</v>
      </c>
      <c r="AK66" s="208">
        <f t="shared" si="58"/>
        <v>0</v>
      </c>
      <c r="AL66" s="208">
        <f t="shared" si="59"/>
        <v>529729.13137398451</v>
      </c>
      <c r="AM66" s="208">
        <f t="shared" si="60"/>
        <v>0</v>
      </c>
      <c r="AN66" s="208">
        <f t="shared" si="61"/>
        <v>0</v>
      </c>
      <c r="AO66" s="208">
        <f t="shared" si="62"/>
        <v>0</v>
      </c>
      <c r="AP66" s="208">
        <f t="shared" si="63"/>
        <v>0</v>
      </c>
      <c r="AQ66" s="208">
        <f t="shared" si="64"/>
        <v>0</v>
      </c>
      <c r="AR66" s="208">
        <f t="shared" si="65"/>
        <v>0</v>
      </c>
      <c r="AS66" s="208">
        <f t="shared" si="66"/>
        <v>0</v>
      </c>
      <c r="AT66" s="208">
        <f t="shared" si="67"/>
        <v>0</v>
      </c>
      <c r="AU66" s="208">
        <f t="shared" si="68"/>
        <v>0</v>
      </c>
      <c r="AV66" s="208">
        <f t="shared" si="69"/>
        <v>0</v>
      </c>
      <c r="AW66" s="208">
        <f t="shared" si="70"/>
        <v>0</v>
      </c>
      <c r="AX66" s="208">
        <f t="shared" ref="AX66:AX100" si="71">AX$18*$CJ20/100</f>
        <v>0</v>
      </c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208"/>
      <c r="CE66" s="208"/>
      <c r="CF66" s="208"/>
      <c r="CG66" s="209">
        <f t="shared" si="24"/>
        <v>529729.13137398451</v>
      </c>
      <c r="CH66" s="191"/>
      <c r="CJ66" s="211">
        <v>1.456384497894168</v>
      </c>
      <c r="CL66" s="218"/>
    </row>
    <row r="67" spans="2:90" x14ac:dyDescent="0.2">
      <c r="B67" s="90">
        <f t="shared" si="25"/>
        <v>2074</v>
      </c>
      <c r="C67" s="210">
        <v>1.2979441767797084</v>
      </c>
      <c r="D67" s="208">
        <f t="shared" si="23"/>
        <v>0</v>
      </c>
      <c r="E67" s="208">
        <f t="shared" si="26"/>
        <v>0</v>
      </c>
      <c r="F67" s="208">
        <f t="shared" si="27"/>
        <v>0</v>
      </c>
      <c r="G67" s="208">
        <f t="shared" si="28"/>
        <v>0</v>
      </c>
      <c r="H67" s="208">
        <f t="shared" si="29"/>
        <v>0</v>
      </c>
      <c r="I67" s="208">
        <f t="shared" si="30"/>
        <v>0</v>
      </c>
      <c r="J67" s="208">
        <f t="shared" si="31"/>
        <v>0</v>
      </c>
      <c r="K67" s="208">
        <f t="shared" si="32"/>
        <v>0</v>
      </c>
      <c r="L67" s="208">
        <f t="shared" si="33"/>
        <v>0</v>
      </c>
      <c r="M67" s="208">
        <f t="shared" si="34"/>
        <v>0</v>
      </c>
      <c r="N67" s="208">
        <f t="shared" si="35"/>
        <v>0</v>
      </c>
      <c r="O67" s="208">
        <f t="shared" si="36"/>
        <v>0</v>
      </c>
      <c r="P67" s="208">
        <f t="shared" si="37"/>
        <v>0</v>
      </c>
      <c r="Q67" s="208">
        <f t="shared" si="38"/>
        <v>0</v>
      </c>
      <c r="R67" s="208">
        <f t="shared" si="39"/>
        <v>0</v>
      </c>
      <c r="S67" s="208">
        <f t="shared" si="40"/>
        <v>0</v>
      </c>
      <c r="T67" s="208">
        <f t="shared" si="41"/>
        <v>0</v>
      </c>
      <c r="U67" s="208">
        <f t="shared" si="42"/>
        <v>0</v>
      </c>
      <c r="V67" s="208">
        <f t="shared" si="43"/>
        <v>0</v>
      </c>
      <c r="W67" s="208">
        <f t="shared" si="44"/>
        <v>0</v>
      </c>
      <c r="X67" s="208">
        <f t="shared" si="45"/>
        <v>0</v>
      </c>
      <c r="Y67" s="208">
        <f t="shared" si="46"/>
        <v>0</v>
      </c>
      <c r="Z67" s="208">
        <f t="shared" si="47"/>
        <v>0</v>
      </c>
      <c r="AA67" s="208">
        <f t="shared" si="48"/>
        <v>0</v>
      </c>
      <c r="AB67" s="208">
        <f t="shared" si="49"/>
        <v>0</v>
      </c>
      <c r="AC67" s="208">
        <f t="shared" si="50"/>
        <v>0</v>
      </c>
      <c r="AD67" s="208">
        <f t="shared" si="51"/>
        <v>0</v>
      </c>
      <c r="AE67" s="208">
        <f t="shared" si="52"/>
        <v>0</v>
      </c>
      <c r="AF67" s="208">
        <f t="shared" si="53"/>
        <v>0</v>
      </c>
      <c r="AG67" s="208">
        <f t="shared" si="54"/>
        <v>0</v>
      </c>
      <c r="AH67" s="208">
        <f t="shared" si="55"/>
        <v>0</v>
      </c>
      <c r="AI67" s="208">
        <f t="shared" si="56"/>
        <v>0</v>
      </c>
      <c r="AJ67" s="208">
        <f t="shared" si="57"/>
        <v>0</v>
      </c>
      <c r="AK67" s="208">
        <f t="shared" si="58"/>
        <v>0</v>
      </c>
      <c r="AL67" s="208">
        <f t="shared" si="59"/>
        <v>513814.4798938582</v>
      </c>
      <c r="AM67" s="208">
        <f t="shared" si="60"/>
        <v>0</v>
      </c>
      <c r="AN67" s="208">
        <f t="shared" si="61"/>
        <v>0</v>
      </c>
      <c r="AO67" s="208">
        <f t="shared" si="62"/>
        <v>0</v>
      </c>
      <c r="AP67" s="208">
        <f t="shared" si="63"/>
        <v>0</v>
      </c>
      <c r="AQ67" s="208">
        <f t="shared" si="64"/>
        <v>0</v>
      </c>
      <c r="AR67" s="208">
        <f t="shared" si="65"/>
        <v>0</v>
      </c>
      <c r="AS67" s="208">
        <f t="shared" si="66"/>
        <v>0</v>
      </c>
      <c r="AT67" s="208">
        <f t="shared" si="67"/>
        <v>0</v>
      </c>
      <c r="AU67" s="208">
        <f t="shared" si="68"/>
        <v>0</v>
      </c>
      <c r="AV67" s="208">
        <f t="shared" si="69"/>
        <v>0</v>
      </c>
      <c r="AW67" s="208">
        <f t="shared" si="70"/>
        <v>0</v>
      </c>
      <c r="AX67" s="208">
        <f t="shared" si="71"/>
        <v>0</v>
      </c>
      <c r="AY67" s="208">
        <f t="shared" ref="AY67:AY100" si="72">AY$18*$CJ20/100</f>
        <v>0</v>
      </c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208"/>
      <c r="CE67" s="208"/>
      <c r="CF67" s="208"/>
      <c r="CG67" s="209">
        <f t="shared" si="24"/>
        <v>513814.4798938582</v>
      </c>
      <c r="CH67" s="191"/>
      <c r="CJ67" s="211">
        <v>1.2999904722634019</v>
      </c>
      <c r="CL67" s="218"/>
    </row>
    <row r="68" spans="2:90" x14ac:dyDescent="0.2">
      <c r="B68" s="90">
        <f t="shared" si="25"/>
        <v>2075</v>
      </c>
      <c r="C68" s="210">
        <v>1.142055497164044</v>
      </c>
      <c r="D68" s="208">
        <f t="shared" si="23"/>
        <v>0</v>
      </c>
      <c r="E68" s="208">
        <f t="shared" si="26"/>
        <v>0</v>
      </c>
      <c r="F68" s="208">
        <f t="shared" si="27"/>
        <v>0</v>
      </c>
      <c r="G68" s="208">
        <f t="shared" si="28"/>
        <v>0</v>
      </c>
      <c r="H68" s="208">
        <f t="shared" si="29"/>
        <v>0</v>
      </c>
      <c r="I68" s="208">
        <f t="shared" si="30"/>
        <v>0</v>
      </c>
      <c r="J68" s="208">
        <f t="shared" si="31"/>
        <v>0</v>
      </c>
      <c r="K68" s="208">
        <f t="shared" si="32"/>
        <v>0</v>
      </c>
      <c r="L68" s="208">
        <f t="shared" si="33"/>
        <v>0</v>
      </c>
      <c r="M68" s="208">
        <f t="shared" si="34"/>
        <v>0</v>
      </c>
      <c r="N68" s="208">
        <f t="shared" si="35"/>
        <v>0</v>
      </c>
      <c r="O68" s="208">
        <f t="shared" si="36"/>
        <v>0</v>
      </c>
      <c r="P68" s="208">
        <f t="shared" si="37"/>
        <v>0</v>
      </c>
      <c r="Q68" s="208">
        <f t="shared" si="38"/>
        <v>0</v>
      </c>
      <c r="R68" s="208">
        <f t="shared" si="39"/>
        <v>0</v>
      </c>
      <c r="S68" s="208">
        <f t="shared" si="40"/>
        <v>0</v>
      </c>
      <c r="T68" s="208">
        <f t="shared" si="41"/>
        <v>0</v>
      </c>
      <c r="U68" s="208">
        <f t="shared" si="42"/>
        <v>0</v>
      </c>
      <c r="V68" s="208">
        <f t="shared" si="43"/>
        <v>0</v>
      </c>
      <c r="W68" s="208">
        <f t="shared" si="44"/>
        <v>0</v>
      </c>
      <c r="X68" s="208">
        <f t="shared" si="45"/>
        <v>0</v>
      </c>
      <c r="Y68" s="208">
        <f t="shared" si="46"/>
        <v>0</v>
      </c>
      <c r="Z68" s="208">
        <f t="shared" si="47"/>
        <v>0</v>
      </c>
      <c r="AA68" s="208">
        <f t="shared" si="48"/>
        <v>0</v>
      </c>
      <c r="AB68" s="208">
        <f t="shared" si="49"/>
        <v>0</v>
      </c>
      <c r="AC68" s="208">
        <f t="shared" si="50"/>
        <v>0</v>
      </c>
      <c r="AD68" s="208">
        <f t="shared" si="51"/>
        <v>0</v>
      </c>
      <c r="AE68" s="208">
        <f t="shared" si="52"/>
        <v>0</v>
      </c>
      <c r="AF68" s="208">
        <f t="shared" si="53"/>
        <v>0</v>
      </c>
      <c r="AG68" s="208">
        <f t="shared" si="54"/>
        <v>0</v>
      </c>
      <c r="AH68" s="208">
        <f t="shared" si="55"/>
        <v>0</v>
      </c>
      <c r="AI68" s="208">
        <f t="shared" si="56"/>
        <v>0</v>
      </c>
      <c r="AJ68" s="208">
        <f t="shared" si="57"/>
        <v>0</v>
      </c>
      <c r="AK68" s="208">
        <f t="shared" si="58"/>
        <v>0</v>
      </c>
      <c r="AL68" s="208">
        <f t="shared" si="59"/>
        <v>498311.63084366912</v>
      </c>
      <c r="AM68" s="208">
        <f t="shared" si="60"/>
        <v>0</v>
      </c>
      <c r="AN68" s="208">
        <f t="shared" si="61"/>
        <v>0</v>
      </c>
      <c r="AO68" s="208">
        <f t="shared" si="62"/>
        <v>0</v>
      </c>
      <c r="AP68" s="208">
        <f t="shared" si="63"/>
        <v>0</v>
      </c>
      <c r="AQ68" s="208">
        <f t="shared" si="64"/>
        <v>0</v>
      </c>
      <c r="AR68" s="208">
        <f t="shared" si="65"/>
        <v>0</v>
      </c>
      <c r="AS68" s="208">
        <f t="shared" si="66"/>
        <v>0</v>
      </c>
      <c r="AT68" s="208">
        <f t="shared" si="67"/>
        <v>0</v>
      </c>
      <c r="AU68" s="208">
        <f t="shared" si="68"/>
        <v>0</v>
      </c>
      <c r="AV68" s="208">
        <f t="shared" si="69"/>
        <v>0</v>
      </c>
      <c r="AW68" s="208">
        <f t="shared" si="70"/>
        <v>0</v>
      </c>
      <c r="AX68" s="208">
        <f t="shared" si="71"/>
        <v>0</v>
      </c>
      <c r="AY68" s="208">
        <f t="shared" si="72"/>
        <v>0</v>
      </c>
      <c r="AZ68" s="208">
        <f t="shared" ref="AZ68:AZ100" si="73">AZ$18*$CJ20/100</f>
        <v>0</v>
      </c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8"/>
      <c r="CF68" s="208"/>
      <c r="CG68" s="209">
        <f t="shared" si="24"/>
        <v>498311.63084366912</v>
      </c>
      <c r="CH68" s="191"/>
      <c r="CJ68" s="211">
        <v>1.1439380890090427</v>
      </c>
      <c r="CL68" s="218"/>
    </row>
    <row r="69" spans="2:90" x14ac:dyDescent="0.2">
      <c r="B69" s="90">
        <f t="shared" si="25"/>
        <v>2076</v>
      </c>
      <c r="C69" s="210">
        <v>0.98646803224357893</v>
      </c>
      <c r="D69" s="208">
        <f t="shared" si="23"/>
        <v>0</v>
      </c>
      <c r="E69" s="208">
        <f t="shared" si="26"/>
        <v>0</v>
      </c>
      <c r="F69" s="208">
        <f t="shared" si="27"/>
        <v>0</v>
      </c>
      <c r="G69" s="208">
        <f t="shared" si="28"/>
        <v>0</v>
      </c>
      <c r="H69" s="208">
        <f t="shared" si="29"/>
        <v>0</v>
      </c>
      <c r="I69" s="208">
        <f t="shared" si="30"/>
        <v>0</v>
      </c>
      <c r="J69" s="208">
        <f t="shared" si="31"/>
        <v>0</v>
      </c>
      <c r="K69" s="208">
        <f t="shared" si="32"/>
        <v>0</v>
      </c>
      <c r="L69" s="208">
        <f t="shared" si="33"/>
        <v>0</v>
      </c>
      <c r="M69" s="208">
        <f t="shared" si="34"/>
        <v>0</v>
      </c>
      <c r="N69" s="208">
        <f t="shared" si="35"/>
        <v>0</v>
      </c>
      <c r="O69" s="208">
        <f t="shared" si="36"/>
        <v>0</v>
      </c>
      <c r="P69" s="208">
        <f t="shared" si="37"/>
        <v>0</v>
      </c>
      <c r="Q69" s="208">
        <f t="shared" si="38"/>
        <v>0</v>
      </c>
      <c r="R69" s="208">
        <f t="shared" si="39"/>
        <v>0</v>
      </c>
      <c r="S69" s="208">
        <f t="shared" si="40"/>
        <v>0</v>
      </c>
      <c r="T69" s="208">
        <f t="shared" si="41"/>
        <v>0</v>
      </c>
      <c r="U69" s="208">
        <f t="shared" si="42"/>
        <v>0</v>
      </c>
      <c r="V69" s="208">
        <f t="shared" si="43"/>
        <v>0</v>
      </c>
      <c r="W69" s="208">
        <f t="shared" si="44"/>
        <v>0</v>
      </c>
      <c r="X69" s="208">
        <f t="shared" si="45"/>
        <v>0</v>
      </c>
      <c r="Y69" s="208">
        <f t="shared" si="46"/>
        <v>0</v>
      </c>
      <c r="Z69" s="208">
        <f t="shared" si="47"/>
        <v>0</v>
      </c>
      <c r="AA69" s="208">
        <f t="shared" si="48"/>
        <v>0</v>
      </c>
      <c r="AB69" s="208">
        <f t="shared" si="49"/>
        <v>0</v>
      </c>
      <c r="AC69" s="208">
        <f t="shared" si="50"/>
        <v>0</v>
      </c>
      <c r="AD69" s="208">
        <f t="shared" si="51"/>
        <v>0</v>
      </c>
      <c r="AE69" s="208">
        <f t="shared" si="52"/>
        <v>0</v>
      </c>
      <c r="AF69" s="208">
        <f t="shared" si="53"/>
        <v>0</v>
      </c>
      <c r="AG69" s="208">
        <f t="shared" si="54"/>
        <v>0</v>
      </c>
      <c r="AH69" s="208">
        <f t="shared" si="55"/>
        <v>0</v>
      </c>
      <c r="AI69" s="208">
        <f t="shared" si="56"/>
        <v>0</v>
      </c>
      <c r="AJ69" s="208">
        <f t="shared" si="57"/>
        <v>0</v>
      </c>
      <c r="AK69" s="208">
        <f t="shared" si="58"/>
        <v>0</v>
      </c>
      <c r="AL69" s="208">
        <f t="shared" si="59"/>
        <v>483187.64002902247</v>
      </c>
      <c r="AM69" s="208">
        <f t="shared" si="60"/>
        <v>0</v>
      </c>
      <c r="AN69" s="208">
        <f t="shared" si="61"/>
        <v>0</v>
      </c>
      <c r="AO69" s="208">
        <f t="shared" si="62"/>
        <v>0</v>
      </c>
      <c r="AP69" s="208">
        <f t="shared" si="63"/>
        <v>0</v>
      </c>
      <c r="AQ69" s="208">
        <f t="shared" si="64"/>
        <v>0</v>
      </c>
      <c r="AR69" s="208">
        <f t="shared" si="65"/>
        <v>0</v>
      </c>
      <c r="AS69" s="208">
        <f t="shared" si="66"/>
        <v>0</v>
      </c>
      <c r="AT69" s="208">
        <f t="shared" si="67"/>
        <v>0</v>
      </c>
      <c r="AU69" s="208">
        <f t="shared" si="68"/>
        <v>0</v>
      </c>
      <c r="AV69" s="208">
        <f t="shared" si="69"/>
        <v>0</v>
      </c>
      <c r="AW69" s="208">
        <f t="shared" si="70"/>
        <v>0</v>
      </c>
      <c r="AX69" s="208">
        <f t="shared" si="71"/>
        <v>0</v>
      </c>
      <c r="AY69" s="208">
        <f t="shared" si="72"/>
        <v>0</v>
      </c>
      <c r="AZ69" s="208">
        <f t="shared" si="73"/>
        <v>0</v>
      </c>
      <c r="BA69" s="208">
        <f>BA$18*$CJ20/100</f>
        <v>0</v>
      </c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08"/>
      <c r="CE69" s="208"/>
      <c r="CF69" s="208"/>
      <c r="CG69" s="209">
        <f t="shared" si="24"/>
        <v>483187.64002902247</v>
      </c>
      <c r="CH69" s="191"/>
      <c r="CJ69" s="211">
        <v>0.98820001674097757</v>
      </c>
      <c r="CL69" s="218"/>
    </row>
    <row r="70" spans="2:90" x14ac:dyDescent="0.2">
      <c r="B70" s="90">
        <f t="shared" si="25"/>
        <v>2077</v>
      </c>
      <c r="C70" s="210">
        <v>0.83115768484269581</v>
      </c>
      <c r="D70" s="208">
        <f t="shared" si="23"/>
        <v>0</v>
      </c>
      <c r="E70" s="208">
        <f t="shared" si="26"/>
        <v>0</v>
      </c>
      <c r="F70" s="208">
        <f t="shared" si="27"/>
        <v>0</v>
      </c>
      <c r="G70" s="208">
        <f t="shared" si="28"/>
        <v>0</v>
      </c>
      <c r="H70" s="208">
        <f t="shared" si="29"/>
        <v>0</v>
      </c>
      <c r="I70" s="208">
        <f t="shared" si="30"/>
        <v>0</v>
      </c>
      <c r="J70" s="208">
        <f t="shared" si="31"/>
        <v>0</v>
      </c>
      <c r="K70" s="208">
        <f t="shared" si="32"/>
        <v>0</v>
      </c>
      <c r="L70" s="208">
        <f t="shared" si="33"/>
        <v>0</v>
      </c>
      <c r="M70" s="208">
        <f t="shared" si="34"/>
        <v>0</v>
      </c>
      <c r="N70" s="208">
        <f t="shared" si="35"/>
        <v>0</v>
      </c>
      <c r="O70" s="208">
        <f t="shared" si="36"/>
        <v>0</v>
      </c>
      <c r="P70" s="208">
        <f t="shared" si="37"/>
        <v>0</v>
      </c>
      <c r="Q70" s="208">
        <f t="shared" si="38"/>
        <v>0</v>
      </c>
      <c r="R70" s="208">
        <f t="shared" si="39"/>
        <v>0</v>
      </c>
      <c r="S70" s="208">
        <f t="shared" si="40"/>
        <v>0</v>
      </c>
      <c r="T70" s="208">
        <f t="shared" si="41"/>
        <v>0</v>
      </c>
      <c r="U70" s="208">
        <f t="shared" si="42"/>
        <v>0</v>
      </c>
      <c r="V70" s="208">
        <f t="shared" si="43"/>
        <v>0</v>
      </c>
      <c r="W70" s="208">
        <f t="shared" si="44"/>
        <v>0</v>
      </c>
      <c r="X70" s="208">
        <f t="shared" si="45"/>
        <v>0</v>
      </c>
      <c r="Y70" s="208">
        <f t="shared" si="46"/>
        <v>0</v>
      </c>
      <c r="Z70" s="208">
        <f t="shared" si="47"/>
        <v>0</v>
      </c>
      <c r="AA70" s="208">
        <f t="shared" si="48"/>
        <v>0</v>
      </c>
      <c r="AB70" s="208">
        <f t="shared" si="49"/>
        <v>0</v>
      </c>
      <c r="AC70" s="208">
        <f t="shared" si="50"/>
        <v>0</v>
      </c>
      <c r="AD70" s="208">
        <f t="shared" si="51"/>
        <v>0</v>
      </c>
      <c r="AE70" s="208">
        <f t="shared" si="52"/>
        <v>0</v>
      </c>
      <c r="AF70" s="208">
        <f t="shared" si="53"/>
        <v>0</v>
      </c>
      <c r="AG70" s="208">
        <f t="shared" si="54"/>
        <v>0</v>
      </c>
      <c r="AH70" s="208">
        <f t="shared" si="55"/>
        <v>0</v>
      </c>
      <c r="AI70" s="208">
        <f t="shared" si="56"/>
        <v>0</v>
      </c>
      <c r="AJ70" s="208">
        <f t="shared" si="57"/>
        <v>0</v>
      </c>
      <c r="AK70" s="208">
        <f t="shared" si="58"/>
        <v>0</v>
      </c>
      <c r="AL70" s="208">
        <f t="shared" si="59"/>
        <v>468412.19879107462</v>
      </c>
      <c r="AM70" s="208">
        <f t="shared" si="60"/>
        <v>0</v>
      </c>
      <c r="AN70" s="208">
        <f t="shared" si="61"/>
        <v>0</v>
      </c>
      <c r="AO70" s="208">
        <f t="shared" si="62"/>
        <v>0</v>
      </c>
      <c r="AP70" s="208">
        <f t="shared" si="63"/>
        <v>0</v>
      </c>
      <c r="AQ70" s="208">
        <f t="shared" si="64"/>
        <v>0</v>
      </c>
      <c r="AR70" s="208">
        <f t="shared" si="65"/>
        <v>0</v>
      </c>
      <c r="AS70" s="208">
        <f t="shared" si="66"/>
        <v>0</v>
      </c>
      <c r="AT70" s="208">
        <f t="shared" si="67"/>
        <v>0</v>
      </c>
      <c r="AU70" s="208">
        <f t="shared" si="68"/>
        <v>0</v>
      </c>
      <c r="AV70" s="208">
        <f t="shared" si="69"/>
        <v>0</v>
      </c>
      <c r="AW70" s="208">
        <f t="shared" si="70"/>
        <v>0</v>
      </c>
      <c r="AX70" s="208">
        <f t="shared" si="71"/>
        <v>0</v>
      </c>
      <c r="AY70" s="208">
        <f t="shared" si="72"/>
        <v>0</v>
      </c>
      <c r="AZ70" s="208">
        <f t="shared" si="73"/>
        <v>0</v>
      </c>
      <c r="BA70" s="208">
        <f t="shared" ref="BA70:BA100" si="74">BA$18*$CJ21/100</f>
        <v>0</v>
      </c>
      <c r="BB70" s="208">
        <f>BB$18*$CJ20/100</f>
        <v>0</v>
      </c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08"/>
      <c r="BS70" s="208"/>
      <c r="BT70" s="208"/>
      <c r="BU70" s="208"/>
      <c r="BV70" s="208"/>
      <c r="BW70" s="208"/>
      <c r="BX70" s="208"/>
      <c r="BY70" s="208"/>
      <c r="BZ70" s="208"/>
      <c r="CA70" s="208"/>
      <c r="CB70" s="208"/>
      <c r="CC70" s="208"/>
      <c r="CD70" s="208"/>
      <c r="CE70" s="208"/>
      <c r="CF70" s="208"/>
      <c r="CG70" s="209">
        <f t="shared" si="24"/>
        <v>468412.19879107462</v>
      </c>
      <c r="CH70" s="191"/>
      <c r="CJ70" s="211">
        <v>0.8327511105803036</v>
      </c>
      <c r="CL70" s="218"/>
    </row>
    <row r="71" spans="2:90" x14ac:dyDescent="0.2">
      <c r="B71" s="90">
        <f t="shared" si="25"/>
        <v>2078</v>
      </c>
      <c r="C71" s="210">
        <v>8.9470939426981708</v>
      </c>
      <c r="D71" s="208">
        <f t="shared" si="23"/>
        <v>0</v>
      </c>
      <c r="E71" s="208">
        <f t="shared" si="26"/>
        <v>0</v>
      </c>
      <c r="F71" s="208">
        <f t="shared" si="27"/>
        <v>0</v>
      </c>
      <c r="G71" s="208">
        <f t="shared" si="28"/>
        <v>0</v>
      </c>
      <c r="H71" s="208">
        <f t="shared" si="29"/>
        <v>0</v>
      </c>
      <c r="I71" s="208">
        <f t="shared" si="30"/>
        <v>0</v>
      </c>
      <c r="J71" s="208">
        <f t="shared" si="31"/>
        <v>0</v>
      </c>
      <c r="K71" s="208">
        <f t="shared" si="32"/>
        <v>0</v>
      </c>
      <c r="L71" s="208">
        <f t="shared" si="33"/>
        <v>0</v>
      </c>
      <c r="M71" s="208">
        <f t="shared" si="34"/>
        <v>0</v>
      </c>
      <c r="N71" s="208">
        <f t="shared" si="35"/>
        <v>0</v>
      </c>
      <c r="O71" s="208">
        <f t="shared" si="36"/>
        <v>0</v>
      </c>
      <c r="P71" s="208">
        <f t="shared" si="37"/>
        <v>0</v>
      </c>
      <c r="Q71" s="208">
        <f t="shared" si="38"/>
        <v>0</v>
      </c>
      <c r="R71" s="208">
        <f t="shared" si="39"/>
        <v>0</v>
      </c>
      <c r="S71" s="208">
        <f t="shared" si="40"/>
        <v>0</v>
      </c>
      <c r="T71" s="208">
        <f t="shared" si="41"/>
        <v>0</v>
      </c>
      <c r="U71" s="208">
        <f t="shared" si="42"/>
        <v>0</v>
      </c>
      <c r="V71" s="208">
        <f t="shared" si="43"/>
        <v>0</v>
      </c>
      <c r="W71" s="208">
        <f t="shared" si="44"/>
        <v>0</v>
      </c>
      <c r="X71" s="208">
        <f t="shared" si="45"/>
        <v>0</v>
      </c>
      <c r="Y71" s="208">
        <f t="shared" si="46"/>
        <v>0</v>
      </c>
      <c r="Z71" s="208">
        <f t="shared" si="47"/>
        <v>0</v>
      </c>
      <c r="AA71" s="208">
        <f t="shared" si="48"/>
        <v>0</v>
      </c>
      <c r="AB71" s="208">
        <f t="shared" si="49"/>
        <v>0</v>
      </c>
      <c r="AC71" s="208">
        <f t="shared" si="50"/>
        <v>0</v>
      </c>
      <c r="AD71" s="208">
        <f t="shared" si="51"/>
        <v>0</v>
      </c>
      <c r="AE71" s="208">
        <f t="shared" si="52"/>
        <v>0</v>
      </c>
      <c r="AF71" s="208">
        <f t="shared" si="53"/>
        <v>0</v>
      </c>
      <c r="AG71" s="208">
        <f t="shared" si="54"/>
        <v>0</v>
      </c>
      <c r="AH71" s="208">
        <f t="shared" si="55"/>
        <v>0</v>
      </c>
      <c r="AI71" s="208">
        <f t="shared" si="56"/>
        <v>0</v>
      </c>
      <c r="AJ71" s="208">
        <f t="shared" si="57"/>
        <v>0</v>
      </c>
      <c r="AK71" s="208">
        <f t="shared" si="58"/>
        <v>0</v>
      </c>
      <c r="AL71" s="208">
        <f t="shared" si="59"/>
        <v>453957.42316368985</v>
      </c>
      <c r="AM71" s="208">
        <f t="shared" si="60"/>
        <v>0</v>
      </c>
      <c r="AN71" s="208">
        <f t="shared" si="61"/>
        <v>0</v>
      </c>
      <c r="AO71" s="208">
        <f t="shared" si="62"/>
        <v>0</v>
      </c>
      <c r="AP71" s="208">
        <f t="shared" si="63"/>
        <v>0</v>
      </c>
      <c r="AQ71" s="208">
        <f t="shared" si="64"/>
        <v>0</v>
      </c>
      <c r="AR71" s="208">
        <f t="shared" si="65"/>
        <v>0</v>
      </c>
      <c r="AS71" s="208">
        <f t="shared" si="66"/>
        <v>0</v>
      </c>
      <c r="AT71" s="208">
        <f t="shared" si="67"/>
        <v>0</v>
      </c>
      <c r="AU71" s="208">
        <f t="shared" si="68"/>
        <v>0</v>
      </c>
      <c r="AV71" s="208">
        <f t="shared" si="69"/>
        <v>0</v>
      </c>
      <c r="AW71" s="208">
        <f t="shared" si="70"/>
        <v>0</v>
      </c>
      <c r="AX71" s="208">
        <f t="shared" si="71"/>
        <v>0</v>
      </c>
      <c r="AY71" s="208">
        <f t="shared" si="72"/>
        <v>0</v>
      </c>
      <c r="AZ71" s="208">
        <f t="shared" si="73"/>
        <v>0</v>
      </c>
      <c r="BA71" s="208">
        <f t="shared" si="74"/>
        <v>0</v>
      </c>
      <c r="BB71" s="208">
        <f t="shared" ref="BB71:BB100" si="75">BB$18*$CJ21/100</f>
        <v>0</v>
      </c>
      <c r="BC71" s="208">
        <f>BC$18*$CJ20/100</f>
        <v>0</v>
      </c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08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8"/>
      <c r="CF71" s="208"/>
      <c r="CG71" s="209">
        <f t="shared" si="24"/>
        <v>453957.42316368985</v>
      </c>
      <c r="CH71" s="191"/>
      <c r="CJ71" s="211">
        <v>8.9578071792011151</v>
      </c>
      <c r="CL71" s="218"/>
    </row>
    <row r="72" spans="2:90" x14ac:dyDescent="0.2">
      <c r="B72" s="90">
        <f t="shared" si="25"/>
        <v>2079</v>
      </c>
      <c r="C72" s="210">
        <v>0</v>
      </c>
      <c r="D72" s="208">
        <f t="shared" si="23"/>
        <v>0</v>
      </c>
      <c r="E72" s="208">
        <f t="shared" si="26"/>
        <v>0</v>
      </c>
      <c r="F72" s="208">
        <f t="shared" si="27"/>
        <v>0</v>
      </c>
      <c r="G72" s="208">
        <f t="shared" si="28"/>
        <v>0</v>
      </c>
      <c r="H72" s="208">
        <f t="shared" si="29"/>
        <v>0</v>
      </c>
      <c r="I72" s="208">
        <f t="shared" si="30"/>
        <v>0</v>
      </c>
      <c r="J72" s="208">
        <f t="shared" si="31"/>
        <v>0</v>
      </c>
      <c r="K72" s="208">
        <f t="shared" si="32"/>
        <v>0</v>
      </c>
      <c r="L72" s="208">
        <f t="shared" si="33"/>
        <v>0</v>
      </c>
      <c r="M72" s="208">
        <f t="shared" si="34"/>
        <v>0</v>
      </c>
      <c r="N72" s="208">
        <f t="shared" si="35"/>
        <v>0</v>
      </c>
      <c r="O72" s="208">
        <f t="shared" si="36"/>
        <v>0</v>
      </c>
      <c r="P72" s="208">
        <f t="shared" si="37"/>
        <v>0</v>
      </c>
      <c r="Q72" s="208">
        <f t="shared" si="38"/>
        <v>0</v>
      </c>
      <c r="R72" s="208">
        <f t="shared" si="39"/>
        <v>0</v>
      </c>
      <c r="S72" s="208">
        <f t="shared" si="40"/>
        <v>0</v>
      </c>
      <c r="T72" s="208">
        <f t="shared" si="41"/>
        <v>0</v>
      </c>
      <c r="U72" s="208">
        <f t="shared" si="42"/>
        <v>0</v>
      </c>
      <c r="V72" s="208">
        <f t="shared" si="43"/>
        <v>0</v>
      </c>
      <c r="W72" s="208">
        <f t="shared" si="44"/>
        <v>0</v>
      </c>
      <c r="X72" s="208">
        <f t="shared" si="45"/>
        <v>0</v>
      </c>
      <c r="Y72" s="208">
        <f t="shared" si="46"/>
        <v>0</v>
      </c>
      <c r="Z72" s="208">
        <f t="shared" si="47"/>
        <v>0</v>
      </c>
      <c r="AA72" s="208">
        <f t="shared" si="48"/>
        <v>0</v>
      </c>
      <c r="AB72" s="208">
        <f t="shared" si="49"/>
        <v>0</v>
      </c>
      <c r="AC72" s="208">
        <f t="shared" si="50"/>
        <v>0</v>
      </c>
      <c r="AD72" s="208">
        <f t="shared" si="51"/>
        <v>0</v>
      </c>
      <c r="AE72" s="208">
        <f t="shared" si="52"/>
        <v>0</v>
      </c>
      <c r="AF72" s="208">
        <f t="shared" si="53"/>
        <v>0</v>
      </c>
      <c r="AG72" s="208">
        <f t="shared" si="54"/>
        <v>0</v>
      </c>
      <c r="AH72" s="208">
        <f t="shared" si="55"/>
        <v>0</v>
      </c>
      <c r="AI72" s="208">
        <f t="shared" si="56"/>
        <v>0</v>
      </c>
      <c r="AJ72" s="208">
        <f t="shared" si="57"/>
        <v>0</v>
      </c>
      <c r="AK72" s="208">
        <f t="shared" si="58"/>
        <v>0</v>
      </c>
      <c r="AL72" s="208">
        <f t="shared" si="59"/>
        <v>439797.65989802289</v>
      </c>
      <c r="AM72" s="208">
        <f t="shared" si="60"/>
        <v>0</v>
      </c>
      <c r="AN72" s="208">
        <f t="shared" si="61"/>
        <v>0</v>
      </c>
      <c r="AO72" s="208">
        <f t="shared" si="62"/>
        <v>0</v>
      </c>
      <c r="AP72" s="208">
        <f t="shared" si="63"/>
        <v>0</v>
      </c>
      <c r="AQ72" s="208">
        <f t="shared" si="64"/>
        <v>0</v>
      </c>
      <c r="AR72" s="208">
        <f t="shared" si="65"/>
        <v>0</v>
      </c>
      <c r="AS72" s="208">
        <f t="shared" si="66"/>
        <v>0</v>
      </c>
      <c r="AT72" s="208">
        <f t="shared" si="67"/>
        <v>0</v>
      </c>
      <c r="AU72" s="208">
        <f t="shared" si="68"/>
        <v>0</v>
      </c>
      <c r="AV72" s="208">
        <f t="shared" si="69"/>
        <v>0</v>
      </c>
      <c r="AW72" s="208">
        <f t="shared" si="70"/>
        <v>0</v>
      </c>
      <c r="AX72" s="208">
        <f t="shared" si="71"/>
        <v>0</v>
      </c>
      <c r="AY72" s="208">
        <f t="shared" si="72"/>
        <v>0</v>
      </c>
      <c r="AZ72" s="208">
        <f t="shared" si="73"/>
        <v>0</v>
      </c>
      <c r="BA72" s="208">
        <f t="shared" si="74"/>
        <v>0</v>
      </c>
      <c r="BB72" s="208">
        <f t="shared" si="75"/>
        <v>0</v>
      </c>
      <c r="BC72" s="208">
        <f t="shared" ref="BC72:BC100" si="76">BC$18*$CJ21/100</f>
        <v>0</v>
      </c>
      <c r="BD72" s="208">
        <f t="shared" ref="BD72:BD100" si="77">BD$18*$CJ20/100</f>
        <v>0</v>
      </c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9">
        <f t="shared" si="24"/>
        <v>439797.65989802289</v>
      </c>
      <c r="CH72" s="191"/>
      <c r="CJ72" s="211">
        <v>0</v>
      </c>
      <c r="CL72" s="218"/>
    </row>
    <row r="73" spans="2:90" x14ac:dyDescent="0.2">
      <c r="B73" s="90">
        <f t="shared" si="25"/>
        <v>2080</v>
      </c>
      <c r="C73" s="210">
        <v>0</v>
      </c>
      <c r="D73" s="208">
        <f t="shared" si="23"/>
        <v>0</v>
      </c>
      <c r="E73" s="208">
        <f t="shared" si="26"/>
        <v>0</v>
      </c>
      <c r="F73" s="208">
        <f t="shared" si="27"/>
        <v>0</v>
      </c>
      <c r="G73" s="208">
        <f t="shared" si="28"/>
        <v>0</v>
      </c>
      <c r="H73" s="208">
        <f t="shared" si="29"/>
        <v>0</v>
      </c>
      <c r="I73" s="208">
        <f t="shared" si="30"/>
        <v>0</v>
      </c>
      <c r="J73" s="208">
        <f t="shared" si="31"/>
        <v>0</v>
      </c>
      <c r="K73" s="208">
        <f t="shared" si="32"/>
        <v>0</v>
      </c>
      <c r="L73" s="208">
        <f t="shared" si="33"/>
        <v>0</v>
      </c>
      <c r="M73" s="208">
        <f t="shared" si="34"/>
        <v>0</v>
      </c>
      <c r="N73" s="208">
        <f t="shared" si="35"/>
        <v>0</v>
      </c>
      <c r="O73" s="208">
        <f t="shared" si="36"/>
        <v>0</v>
      </c>
      <c r="P73" s="208">
        <f t="shared" si="37"/>
        <v>0</v>
      </c>
      <c r="Q73" s="208">
        <f t="shared" si="38"/>
        <v>0</v>
      </c>
      <c r="R73" s="208">
        <f t="shared" si="39"/>
        <v>0</v>
      </c>
      <c r="S73" s="208">
        <f t="shared" si="40"/>
        <v>0</v>
      </c>
      <c r="T73" s="208">
        <f t="shared" si="41"/>
        <v>0</v>
      </c>
      <c r="U73" s="208">
        <f t="shared" si="42"/>
        <v>0</v>
      </c>
      <c r="V73" s="208">
        <f t="shared" si="43"/>
        <v>0</v>
      </c>
      <c r="W73" s="208">
        <f t="shared" si="44"/>
        <v>0</v>
      </c>
      <c r="X73" s="208">
        <f t="shared" si="45"/>
        <v>0</v>
      </c>
      <c r="Y73" s="208">
        <f t="shared" si="46"/>
        <v>0</v>
      </c>
      <c r="Z73" s="208">
        <f t="shared" si="47"/>
        <v>0</v>
      </c>
      <c r="AA73" s="208">
        <f t="shared" si="48"/>
        <v>0</v>
      </c>
      <c r="AB73" s="208">
        <f t="shared" si="49"/>
        <v>0</v>
      </c>
      <c r="AC73" s="208">
        <f t="shared" si="50"/>
        <v>0</v>
      </c>
      <c r="AD73" s="208">
        <f t="shared" si="51"/>
        <v>0</v>
      </c>
      <c r="AE73" s="208">
        <f t="shared" si="52"/>
        <v>0</v>
      </c>
      <c r="AF73" s="208">
        <f t="shared" si="53"/>
        <v>0</v>
      </c>
      <c r="AG73" s="208">
        <f t="shared" si="54"/>
        <v>0</v>
      </c>
      <c r="AH73" s="208">
        <f t="shared" si="55"/>
        <v>0</v>
      </c>
      <c r="AI73" s="208">
        <f t="shared" si="56"/>
        <v>0</v>
      </c>
      <c r="AJ73" s="208">
        <f t="shared" si="57"/>
        <v>0</v>
      </c>
      <c r="AK73" s="208">
        <f t="shared" si="58"/>
        <v>0</v>
      </c>
      <c r="AL73" s="208">
        <f t="shared" si="59"/>
        <v>425909.30800513638</v>
      </c>
      <c r="AM73" s="208">
        <f t="shared" si="60"/>
        <v>0</v>
      </c>
      <c r="AN73" s="208">
        <f t="shared" si="61"/>
        <v>0</v>
      </c>
      <c r="AO73" s="208">
        <f t="shared" si="62"/>
        <v>0</v>
      </c>
      <c r="AP73" s="208">
        <f t="shared" si="63"/>
        <v>0</v>
      </c>
      <c r="AQ73" s="208">
        <f t="shared" si="64"/>
        <v>0</v>
      </c>
      <c r="AR73" s="208">
        <f t="shared" si="65"/>
        <v>0</v>
      </c>
      <c r="AS73" s="208">
        <f t="shared" si="66"/>
        <v>0</v>
      </c>
      <c r="AT73" s="208">
        <f t="shared" si="67"/>
        <v>0</v>
      </c>
      <c r="AU73" s="208">
        <f t="shared" si="68"/>
        <v>0</v>
      </c>
      <c r="AV73" s="208">
        <f t="shared" si="69"/>
        <v>0</v>
      </c>
      <c r="AW73" s="208">
        <f t="shared" si="70"/>
        <v>0</v>
      </c>
      <c r="AX73" s="208">
        <f t="shared" si="71"/>
        <v>0</v>
      </c>
      <c r="AY73" s="208">
        <f t="shared" si="72"/>
        <v>0</v>
      </c>
      <c r="AZ73" s="208">
        <f t="shared" si="73"/>
        <v>0</v>
      </c>
      <c r="BA73" s="208">
        <f t="shared" si="74"/>
        <v>0</v>
      </c>
      <c r="BB73" s="208">
        <f t="shared" si="75"/>
        <v>0</v>
      </c>
      <c r="BC73" s="208">
        <f t="shared" si="76"/>
        <v>0</v>
      </c>
      <c r="BD73" s="208">
        <f t="shared" si="77"/>
        <v>0</v>
      </c>
      <c r="BE73" s="208">
        <f t="shared" ref="BE73:BE100" si="78">BE$18*$CJ20/100</f>
        <v>0</v>
      </c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  <c r="CD73" s="208"/>
      <c r="CE73" s="208"/>
      <c r="CF73" s="208"/>
      <c r="CG73" s="209">
        <f t="shared" si="24"/>
        <v>425909.30800513638</v>
      </c>
      <c r="CH73" s="191"/>
      <c r="CJ73" s="211">
        <v>0</v>
      </c>
      <c r="CL73" s="218"/>
    </row>
    <row r="74" spans="2:90" x14ac:dyDescent="0.2">
      <c r="B74" s="90">
        <f t="shared" si="25"/>
        <v>2081</v>
      </c>
      <c r="C74" s="210">
        <v>0</v>
      </c>
      <c r="D74" s="208">
        <f t="shared" si="23"/>
        <v>0</v>
      </c>
      <c r="E74" s="208">
        <f t="shared" si="26"/>
        <v>0</v>
      </c>
      <c r="F74" s="208">
        <f t="shared" si="27"/>
        <v>0</v>
      </c>
      <c r="G74" s="208">
        <f t="shared" si="28"/>
        <v>0</v>
      </c>
      <c r="H74" s="208">
        <f t="shared" si="29"/>
        <v>0</v>
      </c>
      <c r="I74" s="208">
        <f t="shared" si="30"/>
        <v>0</v>
      </c>
      <c r="J74" s="208">
        <f t="shared" si="31"/>
        <v>0</v>
      </c>
      <c r="K74" s="208">
        <f t="shared" si="32"/>
        <v>0</v>
      </c>
      <c r="L74" s="208">
        <f t="shared" si="33"/>
        <v>0</v>
      </c>
      <c r="M74" s="208">
        <f t="shared" si="34"/>
        <v>0</v>
      </c>
      <c r="N74" s="208">
        <f t="shared" si="35"/>
        <v>0</v>
      </c>
      <c r="O74" s="208">
        <f t="shared" si="36"/>
        <v>0</v>
      </c>
      <c r="P74" s="208">
        <f t="shared" si="37"/>
        <v>0</v>
      </c>
      <c r="Q74" s="208">
        <f t="shared" si="38"/>
        <v>0</v>
      </c>
      <c r="R74" s="208">
        <f t="shared" si="39"/>
        <v>0</v>
      </c>
      <c r="S74" s="208">
        <f t="shared" si="40"/>
        <v>0</v>
      </c>
      <c r="T74" s="208">
        <f t="shared" si="41"/>
        <v>0</v>
      </c>
      <c r="U74" s="208">
        <f t="shared" si="42"/>
        <v>0</v>
      </c>
      <c r="V74" s="208">
        <f t="shared" si="43"/>
        <v>0</v>
      </c>
      <c r="W74" s="208">
        <f t="shared" si="44"/>
        <v>0</v>
      </c>
      <c r="X74" s="208">
        <f t="shared" si="45"/>
        <v>0</v>
      </c>
      <c r="Y74" s="208">
        <f t="shared" si="46"/>
        <v>0</v>
      </c>
      <c r="Z74" s="208">
        <f t="shared" si="47"/>
        <v>0</v>
      </c>
      <c r="AA74" s="208">
        <f t="shared" si="48"/>
        <v>0</v>
      </c>
      <c r="AB74" s="208">
        <f t="shared" si="49"/>
        <v>0</v>
      </c>
      <c r="AC74" s="208">
        <f t="shared" si="50"/>
        <v>0</v>
      </c>
      <c r="AD74" s="208">
        <f t="shared" si="51"/>
        <v>0</v>
      </c>
      <c r="AE74" s="208">
        <f t="shared" si="52"/>
        <v>0</v>
      </c>
      <c r="AF74" s="208">
        <f t="shared" si="53"/>
        <v>0</v>
      </c>
      <c r="AG74" s="208">
        <f t="shared" si="54"/>
        <v>0</v>
      </c>
      <c r="AH74" s="208">
        <f t="shared" si="55"/>
        <v>0</v>
      </c>
      <c r="AI74" s="208">
        <f t="shared" si="56"/>
        <v>0</v>
      </c>
      <c r="AJ74" s="208">
        <f t="shared" si="57"/>
        <v>0</v>
      </c>
      <c r="AK74" s="208">
        <f t="shared" si="58"/>
        <v>0</v>
      </c>
      <c r="AL74" s="208">
        <f t="shared" si="59"/>
        <v>412270.65457520814</v>
      </c>
      <c r="AM74" s="208">
        <f t="shared" si="60"/>
        <v>0</v>
      </c>
      <c r="AN74" s="208">
        <f t="shared" si="61"/>
        <v>0</v>
      </c>
      <c r="AO74" s="208">
        <f t="shared" si="62"/>
        <v>0</v>
      </c>
      <c r="AP74" s="208">
        <f t="shared" si="63"/>
        <v>0</v>
      </c>
      <c r="AQ74" s="208">
        <f t="shared" si="64"/>
        <v>0</v>
      </c>
      <c r="AR74" s="208">
        <f t="shared" si="65"/>
        <v>0</v>
      </c>
      <c r="AS74" s="208">
        <f t="shared" si="66"/>
        <v>0</v>
      </c>
      <c r="AT74" s="208">
        <f t="shared" si="67"/>
        <v>0</v>
      </c>
      <c r="AU74" s="208">
        <f t="shared" si="68"/>
        <v>0</v>
      </c>
      <c r="AV74" s="208">
        <f t="shared" si="69"/>
        <v>0</v>
      </c>
      <c r="AW74" s="208">
        <f t="shared" si="70"/>
        <v>0</v>
      </c>
      <c r="AX74" s="208">
        <f t="shared" si="71"/>
        <v>0</v>
      </c>
      <c r="AY74" s="208">
        <f t="shared" si="72"/>
        <v>0</v>
      </c>
      <c r="AZ74" s="208">
        <f t="shared" si="73"/>
        <v>0</v>
      </c>
      <c r="BA74" s="208">
        <f t="shared" si="74"/>
        <v>0</v>
      </c>
      <c r="BB74" s="208">
        <f t="shared" si="75"/>
        <v>0</v>
      </c>
      <c r="BC74" s="208">
        <f t="shared" si="76"/>
        <v>0</v>
      </c>
      <c r="BD74" s="208">
        <f t="shared" si="77"/>
        <v>0</v>
      </c>
      <c r="BE74" s="208">
        <f t="shared" si="78"/>
        <v>0</v>
      </c>
      <c r="BF74" s="208">
        <f t="shared" ref="BF74:BF100" si="79">BF$18*$CJ20/100</f>
        <v>0</v>
      </c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8"/>
      <c r="CF74" s="208"/>
      <c r="CG74" s="209">
        <f t="shared" si="24"/>
        <v>412270.65457520814</v>
      </c>
      <c r="CH74" s="191"/>
      <c r="CJ74" s="211">
        <v>0</v>
      </c>
      <c r="CL74" s="218"/>
    </row>
    <row r="75" spans="2:90" x14ac:dyDescent="0.2">
      <c r="B75" s="90">
        <f t="shared" si="25"/>
        <v>2082</v>
      </c>
      <c r="C75" s="210">
        <v>0</v>
      </c>
      <c r="D75" s="208">
        <f t="shared" si="23"/>
        <v>0</v>
      </c>
      <c r="E75" s="208">
        <f t="shared" si="26"/>
        <v>0</v>
      </c>
      <c r="F75" s="208">
        <f t="shared" si="27"/>
        <v>0</v>
      </c>
      <c r="G75" s="208">
        <f t="shared" si="28"/>
        <v>0</v>
      </c>
      <c r="H75" s="208">
        <f t="shared" si="29"/>
        <v>0</v>
      </c>
      <c r="I75" s="208">
        <f t="shared" si="30"/>
        <v>0</v>
      </c>
      <c r="J75" s="208">
        <f t="shared" si="31"/>
        <v>0</v>
      </c>
      <c r="K75" s="208">
        <f t="shared" si="32"/>
        <v>0</v>
      </c>
      <c r="L75" s="208">
        <f t="shared" si="33"/>
        <v>0</v>
      </c>
      <c r="M75" s="208">
        <f t="shared" si="34"/>
        <v>0</v>
      </c>
      <c r="N75" s="208">
        <f t="shared" si="35"/>
        <v>0</v>
      </c>
      <c r="O75" s="208">
        <f t="shared" si="36"/>
        <v>0</v>
      </c>
      <c r="P75" s="208">
        <f t="shared" si="37"/>
        <v>0</v>
      </c>
      <c r="Q75" s="208">
        <f t="shared" si="38"/>
        <v>0</v>
      </c>
      <c r="R75" s="208">
        <f t="shared" si="39"/>
        <v>0</v>
      </c>
      <c r="S75" s="208">
        <f t="shared" si="40"/>
        <v>0</v>
      </c>
      <c r="T75" s="208">
        <f t="shared" si="41"/>
        <v>0</v>
      </c>
      <c r="U75" s="208">
        <f t="shared" si="42"/>
        <v>0</v>
      </c>
      <c r="V75" s="208">
        <f t="shared" si="43"/>
        <v>0</v>
      </c>
      <c r="W75" s="208">
        <f t="shared" si="44"/>
        <v>0</v>
      </c>
      <c r="X75" s="208">
        <f t="shared" si="45"/>
        <v>0</v>
      </c>
      <c r="Y75" s="208">
        <f t="shared" si="46"/>
        <v>0</v>
      </c>
      <c r="Z75" s="208">
        <f t="shared" si="47"/>
        <v>0</v>
      </c>
      <c r="AA75" s="208">
        <f t="shared" si="48"/>
        <v>0</v>
      </c>
      <c r="AB75" s="208">
        <f t="shared" si="49"/>
        <v>0</v>
      </c>
      <c r="AC75" s="208">
        <f t="shared" si="50"/>
        <v>0</v>
      </c>
      <c r="AD75" s="208">
        <f t="shared" si="51"/>
        <v>0</v>
      </c>
      <c r="AE75" s="208">
        <f t="shared" si="52"/>
        <v>0</v>
      </c>
      <c r="AF75" s="208">
        <f t="shared" si="53"/>
        <v>0</v>
      </c>
      <c r="AG75" s="208">
        <f t="shared" si="54"/>
        <v>0</v>
      </c>
      <c r="AH75" s="208">
        <f t="shared" si="55"/>
        <v>0</v>
      </c>
      <c r="AI75" s="208">
        <f t="shared" si="56"/>
        <v>0</v>
      </c>
      <c r="AJ75" s="208">
        <f t="shared" si="57"/>
        <v>0</v>
      </c>
      <c r="AK75" s="208">
        <f t="shared" si="58"/>
        <v>0</v>
      </c>
      <c r="AL75" s="208">
        <f t="shared" si="59"/>
        <v>398861.7237312012</v>
      </c>
      <c r="AM75" s="208">
        <f t="shared" si="60"/>
        <v>0</v>
      </c>
      <c r="AN75" s="208">
        <f t="shared" si="61"/>
        <v>0</v>
      </c>
      <c r="AO75" s="208">
        <f t="shared" si="62"/>
        <v>0</v>
      </c>
      <c r="AP75" s="208">
        <f t="shared" si="63"/>
        <v>0</v>
      </c>
      <c r="AQ75" s="208">
        <f t="shared" si="64"/>
        <v>0</v>
      </c>
      <c r="AR75" s="208">
        <f t="shared" si="65"/>
        <v>0</v>
      </c>
      <c r="AS75" s="208">
        <f t="shared" si="66"/>
        <v>0</v>
      </c>
      <c r="AT75" s="208">
        <f t="shared" si="67"/>
        <v>0</v>
      </c>
      <c r="AU75" s="208">
        <f t="shared" si="68"/>
        <v>0</v>
      </c>
      <c r="AV75" s="208">
        <f t="shared" si="69"/>
        <v>0</v>
      </c>
      <c r="AW75" s="208">
        <f t="shared" si="70"/>
        <v>0</v>
      </c>
      <c r="AX75" s="208">
        <f t="shared" si="71"/>
        <v>0</v>
      </c>
      <c r="AY75" s="208">
        <f t="shared" si="72"/>
        <v>0</v>
      </c>
      <c r="AZ75" s="208">
        <f t="shared" si="73"/>
        <v>0</v>
      </c>
      <c r="BA75" s="208">
        <f t="shared" si="74"/>
        <v>0</v>
      </c>
      <c r="BB75" s="208">
        <f t="shared" si="75"/>
        <v>0</v>
      </c>
      <c r="BC75" s="208">
        <f t="shared" si="76"/>
        <v>0</v>
      </c>
      <c r="BD75" s="208">
        <f t="shared" si="77"/>
        <v>0</v>
      </c>
      <c r="BE75" s="208">
        <f t="shared" si="78"/>
        <v>0</v>
      </c>
      <c r="BF75" s="208">
        <f t="shared" si="79"/>
        <v>0</v>
      </c>
      <c r="BG75" s="208">
        <f t="shared" ref="BG75:BG100" si="80">BG$18*$CJ20/100</f>
        <v>0</v>
      </c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  <c r="CD75" s="208"/>
      <c r="CE75" s="208"/>
      <c r="CF75" s="208"/>
      <c r="CG75" s="209">
        <f t="shared" si="24"/>
        <v>398861.7237312012</v>
      </c>
      <c r="CH75" s="191"/>
      <c r="CJ75" s="211">
        <v>0</v>
      </c>
      <c r="CL75" s="218"/>
    </row>
    <row r="76" spans="2:90" x14ac:dyDescent="0.2">
      <c r="B76" s="90">
        <f t="shared" si="25"/>
        <v>2083</v>
      </c>
      <c r="C76" s="210">
        <v>0</v>
      </c>
      <c r="D76" s="208">
        <f t="shared" si="23"/>
        <v>0</v>
      </c>
      <c r="E76" s="208">
        <f t="shared" si="26"/>
        <v>0</v>
      </c>
      <c r="F76" s="208">
        <f t="shared" si="27"/>
        <v>0</v>
      </c>
      <c r="G76" s="208">
        <f t="shared" si="28"/>
        <v>0</v>
      </c>
      <c r="H76" s="208">
        <f t="shared" si="29"/>
        <v>0</v>
      </c>
      <c r="I76" s="208">
        <f t="shared" si="30"/>
        <v>0</v>
      </c>
      <c r="J76" s="208">
        <f t="shared" si="31"/>
        <v>0</v>
      </c>
      <c r="K76" s="208">
        <f t="shared" si="32"/>
        <v>0</v>
      </c>
      <c r="L76" s="208">
        <f t="shared" si="33"/>
        <v>0</v>
      </c>
      <c r="M76" s="208">
        <f t="shared" si="34"/>
        <v>0</v>
      </c>
      <c r="N76" s="208">
        <f t="shared" si="35"/>
        <v>0</v>
      </c>
      <c r="O76" s="208">
        <f t="shared" si="36"/>
        <v>0</v>
      </c>
      <c r="P76" s="208">
        <f t="shared" si="37"/>
        <v>0</v>
      </c>
      <c r="Q76" s="208">
        <f t="shared" si="38"/>
        <v>0</v>
      </c>
      <c r="R76" s="208">
        <f t="shared" si="39"/>
        <v>0</v>
      </c>
      <c r="S76" s="208">
        <f t="shared" si="40"/>
        <v>0</v>
      </c>
      <c r="T76" s="208">
        <f t="shared" si="41"/>
        <v>0</v>
      </c>
      <c r="U76" s="208">
        <f t="shared" si="42"/>
        <v>0</v>
      </c>
      <c r="V76" s="208">
        <f t="shared" si="43"/>
        <v>0</v>
      </c>
      <c r="W76" s="208">
        <f t="shared" si="44"/>
        <v>0</v>
      </c>
      <c r="X76" s="208">
        <f t="shared" si="45"/>
        <v>0</v>
      </c>
      <c r="Y76" s="208">
        <f t="shared" si="46"/>
        <v>0</v>
      </c>
      <c r="Z76" s="208">
        <f t="shared" si="47"/>
        <v>0</v>
      </c>
      <c r="AA76" s="208">
        <f t="shared" si="48"/>
        <v>0</v>
      </c>
      <c r="AB76" s="208">
        <f t="shared" si="49"/>
        <v>0</v>
      </c>
      <c r="AC76" s="208">
        <f t="shared" si="50"/>
        <v>0</v>
      </c>
      <c r="AD76" s="208">
        <f t="shared" si="51"/>
        <v>0</v>
      </c>
      <c r="AE76" s="208">
        <f t="shared" si="52"/>
        <v>0</v>
      </c>
      <c r="AF76" s="208">
        <f t="shared" si="53"/>
        <v>0</v>
      </c>
      <c r="AG76" s="208">
        <f t="shared" si="54"/>
        <v>0</v>
      </c>
      <c r="AH76" s="208">
        <f t="shared" si="55"/>
        <v>0</v>
      </c>
      <c r="AI76" s="208">
        <f t="shared" si="56"/>
        <v>0</v>
      </c>
      <c r="AJ76" s="208">
        <f t="shared" si="57"/>
        <v>0</v>
      </c>
      <c r="AK76" s="208">
        <f t="shared" si="58"/>
        <v>0</v>
      </c>
      <c r="AL76" s="208">
        <f t="shared" si="59"/>
        <v>385664.13766624202</v>
      </c>
      <c r="AM76" s="208">
        <f t="shared" si="60"/>
        <v>0</v>
      </c>
      <c r="AN76" s="208">
        <f t="shared" si="61"/>
        <v>0</v>
      </c>
      <c r="AO76" s="208">
        <f t="shared" si="62"/>
        <v>0</v>
      </c>
      <c r="AP76" s="208">
        <f t="shared" si="63"/>
        <v>0</v>
      </c>
      <c r="AQ76" s="208">
        <f t="shared" si="64"/>
        <v>0</v>
      </c>
      <c r="AR76" s="208">
        <f t="shared" si="65"/>
        <v>0</v>
      </c>
      <c r="AS76" s="208">
        <f t="shared" si="66"/>
        <v>0</v>
      </c>
      <c r="AT76" s="208">
        <f t="shared" si="67"/>
        <v>0</v>
      </c>
      <c r="AU76" s="208">
        <f t="shared" si="68"/>
        <v>0</v>
      </c>
      <c r="AV76" s="208">
        <f t="shared" si="69"/>
        <v>0</v>
      </c>
      <c r="AW76" s="208">
        <f t="shared" si="70"/>
        <v>0</v>
      </c>
      <c r="AX76" s="208">
        <f t="shared" si="71"/>
        <v>0</v>
      </c>
      <c r="AY76" s="208">
        <f t="shared" si="72"/>
        <v>0</v>
      </c>
      <c r="AZ76" s="208">
        <f t="shared" si="73"/>
        <v>0</v>
      </c>
      <c r="BA76" s="208">
        <f t="shared" si="74"/>
        <v>0</v>
      </c>
      <c r="BB76" s="208">
        <f t="shared" si="75"/>
        <v>0</v>
      </c>
      <c r="BC76" s="208">
        <f t="shared" si="76"/>
        <v>0</v>
      </c>
      <c r="BD76" s="208">
        <f t="shared" si="77"/>
        <v>0</v>
      </c>
      <c r="BE76" s="208">
        <f t="shared" si="78"/>
        <v>0</v>
      </c>
      <c r="BF76" s="208">
        <f t="shared" si="79"/>
        <v>0</v>
      </c>
      <c r="BG76" s="208">
        <f t="shared" si="80"/>
        <v>0</v>
      </c>
      <c r="BH76" s="208">
        <f t="shared" ref="BH76:BH100" si="81">BH$18*$CJ20/100</f>
        <v>0</v>
      </c>
      <c r="BI76" s="208"/>
      <c r="BJ76" s="208"/>
      <c r="BK76" s="208"/>
      <c r="BL76" s="208"/>
      <c r="BM76" s="208"/>
      <c r="BN76" s="208"/>
      <c r="BO76" s="208"/>
      <c r="BP76" s="208"/>
      <c r="BQ76" s="208"/>
      <c r="BR76" s="208"/>
      <c r="BS76" s="208"/>
      <c r="BT76" s="208"/>
      <c r="BU76" s="208"/>
      <c r="BV76" s="208"/>
      <c r="BW76" s="208"/>
      <c r="BX76" s="208"/>
      <c r="BY76" s="208"/>
      <c r="BZ76" s="208"/>
      <c r="CA76" s="208"/>
      <c r="CB76" s="208"/>
      <c r="CC76" s="208"/>
      <c r="CD76" s="208"/>
      <c r="CE76" s="208"/>
      <c r="CF76" s="208"/>
      <c r="CG76" s="209">
        <f t="shared" si="24"/>
        <v>385664.13766624202</v>
      </c>
      <c r="CH76" s="191"/>
      <c r="CJ76" s="211">
        <v>0</v>
      </c>
      <c r="CL76" s="218"/>
    </row>
    <row r="77" spans="2:90" x14ac:dyDescent="0.2">
      <c r="B77" s="90">
        <f t="shared" si="25"/>
        <v>2084</v>
      </c>
      <c r="C77" s="210">
        <v>0</v>
      </c>
      <c r="D77" s="208">
        <f t="shared" si="23"/>
        <v>0</v>
      </c>
      <c r="E77" s="208">
        <f t="shared" si="26"/>
        <v>0</v>
      </c>
      <c r="F77" s="208">
        <f t="shared" si="27"/>
        <v>0</v>
      </c>
      <c r="G77" s="208">
        <f t="shared" si="28"/>
        <v>0</v>
      </c>
      <c r="H77" s="208">
        <f t="shared" si="29"/>
        <v>0</v>
      </c>
      <c r="I77" s="208">
        <f t="shared" si="30"/>
        <v>0</v>
      </c>
      <c r="J77" s="208">
        <f t="shared" si="31"/>
        <v>0</v>
      </c>
      <c r="K77" s="208">
        <f t="shared" si="32"/>
        <v>0</v>
      </c>
      <c r="L77" s="208">
        <f t="shared" si="33"/>
        <v>0</v>
      </c>
      <c r="M77" s="208">
        <f t="shared" si="34"/>
        <v>0</v>
      </c>
      <c r="N77" s="208">
        <f t="shared" si="35"/>
        <v>0</v>
      </c>
      <c r="O77" s="208">
        <f t="shared" si="36"/>
        <v>0</v>
      </c>
      <c r="P77" s="208">
        <f t="shared" si="37"/>
        <v>0</v>
      </c>
      <c r="Q77" s="208">
        <f t="shared" si="38"/>
        <v>0</v>
      </c>
      <c r="R77" s="208">
        <f t="shared" si="39"/>
        <v>0</v>
      </c>
      <c r="S77" s="208">
        <f t="shared" si="40"/>
        <v>0</v>
      </c>
      <c r="T77" s="208">
        <f t="shared" si="41"/>
        <v>0</v>
      </c>
      <c r="U77" s="208">
        <f t="shared" si="42"/>
        <v>0</v>
      </c>
      <c r="V77" s="208">
        <f t="shared" si="43"/>
        <v>0</v>
      </c>
      <c r="W77" s="208">
        <f t="shared" si="44"/>
        <v>0</v>
      </c>
      <c r="X77" s="208">
        <f t="shared" si="45"/>
        <v>0</v>
      </c>
      <c r="Y77" s="208">
        <f t="shared" si="46"/>
        <v>0</v>
      </c>
      <c r="Z77" s="208">
        <f t="shared" si="47"/>
        <v>0</v>
      </c>
      <c r="AA77" s="208">
        <f t="shared" si="48"/>
        <v>0</v>
      </c>
      <c r="AB77" s="208">
        <f t="shared" si="49"/>
        <v>0</v>
      </c>
      <c r="AC77" s="208">
        <f t="shared" si="50"/>
        <v>0</v>
      </c>
      <c r="AD77" s="208">
        <f t="shared" si="51"/>
        <v>0</v>
      </c>
      <c r="AE77" s="208">
        <f t="shared" si="52"/>
        <v>0</v>
      </c>
      <c r="AF77" s="208">
        <f t="shared" si="53"/>
        <v>0</v>
      </c>
      <c r="AG77" s="208">
        <f t="shared" si="54"/>
        <v>0</v>
      </c>
      <c r="AH77" s="208">
        <f t="shared" si="55"/>
        <v>0</v>
      </c>
      <c r="AI77" s="208">
        <f t="shared" si="56"/>
        <v>0</v>
      </c>
      <c r="AJ77" s="208">
        <f t="shared" si="57"/>
        <v>0</v>
      </c>
      <c r="AK77" s="208">
        <f t="shared" si="58"/>
        <v>0</v>
      </c>
      <c r="AL77" s="208">
        <f t="shared" si="59"/>
        <v>372660.98879800667</v>
      </c>
      <c r="AM77" s="208">
        <f t="shared" si="60"/>
        <v>0</v>
      </c>
      <c r="AN77" s="208">
        <f t="shared" si="61"/>
        <v>0</v>
      </c>
      <c r="AO77" s="208">
        <f t="shared" si="62"/>
        <v>0</v>
      </c>
      <c r="AP77" s="208">
        <f t="shared" si="63"/>
        <v>0</v>
      </c>
      <c r="AQ77" s="208">
        <f t="shared" si="64"/>
        <v>0</v>
      </c>
      <c r="AR77" s="208">
        <f t="shared" si="65"/>
        <v>0</v>
      </c>
      <c r="AS77" s="208">
        <f t="shared" si="66"/>
        <v>0</v>
      </c>
      <c r="AT77" s="208">
        <f t="shared" si="67"/>
        <v>0</v>
      </c>
      <c r="AU77" s="208">
        <f t="shared" si="68"/>
        <v>0</v>
      </c>
      <c r="AV77" s="208">
        <f t="shared" si="69"/>
        <v>0</v>
      </c>
      <c r="AW77" s="208">
        <f t="shared" si="70"/>
        <v>0</v>
      </c>
      <c r="AX77" s="208">
        <f t="shared" si="71"/>
        <v>0</v>
      </c>
      <c r="AY77" s="208">
        <f t="shared" si="72"/>
        <v>0</v>
      </c>
      <c r="AZ77" s="208">
        <f t="shared" si="73"/>
        <v>0</v>
      </c>
      <c r="BA77" s="208">
        <f t="shared" si="74"/>
        <v>0</v>
      </c>
      <c r="BB77" s="208">
        <f t="shared" si="75"/>
        <v>0</v>
      </c>
      <c r="BC77" s="208">
        <f t="shared" si="76"/>
        <v>0</v>
      </c>
      <c r="BD77" s="208">
        <f t="shared" si="77"/>
        <v>0</v>
      </c>
      <c r="BE77" s="208">
        <f t="shared" si="78"/>
        <v>0</v>
      </c>
      <c r="BF77" s="208">
        <f t="shared" si="79"/>
        <v>0</v>
      </c>
      <c r="BG77" s="208">
        <f t="shared" si="80"/>
        <v>0</v>
      </c>
      <c r="BH77" s="208">
        <f t="shared" si="81"/>
        <v>0</v>
      </c>
      <c r="BI77" s="208">
        <f t="shared" ref="BI77:BI100" si="82">BI$18*$CJ20/100</f>
        <v>0</v>
      </c>
      <c r="BJ77" s="208"/>
      <c r="BK77" s="208"/>
      <c r="BL77" s="208"/>
      <c r="BM77" s="208"/>
      <c r="BN77" s="208"/>
      <c r="BO77" s="208"/>
      <c r="BP77" s="208"/>
      <c r="BQ77" s="208"/>
      <c r="BR77" s="208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  <c r="CD77" s="208"/>
      <c r="CE77" s="208"/>
      <c r="CF77" s="208"/>
      <c r="CG77" s="209">
        <f t="shared" si="24"/>
        <v>372660.98879800667</v>
      </c>
      <c r="CH77" s="191"/>
      <c r="CJ77" s="211">
        <v>0</v>
      </c>
      <c r="CL77" s="218"/>
    </row>
    <row r="78" spans="2:90" x14ac:dyDescent="0.2">
      <c r="B78" s="90">
        <f t="shared" si="25"/>
        <v>2085</v>
      </c>
      <c r="C78" s="210">
        <v>0</v>
      </c>
      <c r="D78" s="208">
        <f t="shared" si="23"/>
        <v>0</v>
      </c>
      <c r="E78" s="208">
        <f t="shared" si="26"/>
        <v>0</v>
      </c>
      <c r="F78" s="208">
        <f t="shared" si="27"/>
        <v>0</v>
      </c>
      <c r="G78" s="208">
        <f t="shared" si="28"/>
        <v>0</v>
      </c>
      <c r="H78" s="208">
        <f t="shared" si="29"/>
        <v>0</v>
      </c>
      <c r="I78" s="208">
        <f t="shared" si="30"/>
        <v>0</v>
      </c>
      <c r="J78" s="208">
        <f t="shared" si="31"/>
        <v>0</v>
      </c>
      <c r="K78" s="208">
        <f t="shared" si="32"/>
        <v>0</v>
      </c>
      <c r="L78" s="208">
        <f t="shared" si="33"/>
        <v>0</v>
      </c>
      <c r="M78" s="208">
        <f t="shared" si="34"/>
        <v>0</v>
      </c>
      <c r="N78" s="208">
        <f t="shared" si="35"/>
        <v>0</v>
      </c>
      <c r="O78" s="208">
        <f t="shared" si="36"/>
        <v>0</v>
      </c>
      <c r="P78" s="208">
        <f t="shared" si="37"/>
        <v>0</v>
      </c>
      <c r="Q78" s="208">
        <f t="shared" si="38"/>
        <v>0</v>
      </c>
      <c r="R78" s="208">
        <f t="shared" si="39"/>
        <v>0</v>
      </c>
      <c r="S78" s="208">
        <f t="shared" si="40"/>
        <v>0</v>
      </c>
      <c r="T78" s="208">
        <f t="shared" si="41"/>
        <v>0</v>
      </c>
      <c r="U78" s="208">
        <f t="shared" si="42"/>
        <v>0</v>
      </c>
      <c r="V78" s="208">
        <f t="shared" si="43"/>
        <v>0</v>
      </c>
      <c r="W78" s="208">
        <f t="shared" si="44"/>
        <v>0</v>
      </c>
      <c r="X78" s="208">
        <f t="shared" si="45"/>
        <v>0</v>
      </c>
      <c r="Y78" s="208">
        <f t="shared" si="46"/>
        <v>0</v>
      </c>
      <c r="Z78" s="208">
        <f t="shared" si="47"/>
        <v>0</v>
      </c>
      <c r="AA78" s="208">
        <f t="shared" si="48"/>
        <v>0</v>
      </c>
      <c r="AB78" s="208">
        <f t="shared" si="49"/>
        <v>0</v>
      </c>
      <c r="AC78" s="208">
        <f t="shared" si="50"/>
        <v>0</v>
      </c>
      <c r="AD78" s="208">
        <f t="shared" si="51"/>
        <v>0</v>
      </c>
      <c r="AE78" s="208">
        <f t="shared" si="52"/>
        <v>0</v>
      </c>
      <c r="AF78" s="208">
        <f t="shared" si="53"/>
        <v>0</v>
      </c>
      <c r="AG78" s="208">
        <f t="shared" si="54"/>
        <v>0</v>
      </c>
      <c r="AH78" s="208">
        <f t="shared" si="55"/>
        <v>0</v>
      </c>
      <c r="AI78" s="208">
        <f t="shared" si="56"/>
        <v>0</v>
      </c>
      <c r="AJ78" s="208">
        <f t="shared" si="57"/>
        <v>0</v>
      </c>
      <c r="AK78" s="208">
        <f t="shared" si="58"/>
        <v>0</v>
      </c>
      <c r="AL78" s="208">
        <f t="shared" si="59"/>
        <v>359836.72215075744</v>
      </c>
      <c r="AM78" s="208">
        <f t="shared" si="60"/>
        <v>0</v>
      </c>
      <c r="AN78" s="208">
        <f t="shared" si="61"/>
        <v>0</v>
      </c>
      <c r="AO78" s="208">
        <f t="shared" si="62"/>
        <v>0</v>
      </c>
      <c r="AP78" s="208">
        <f t="shared" si="63"/>
        <v>0</v>
      </c>
      <c r="AQ78" s="208">
        <f t="shared" si="64"/>
        <v>0</v>
      </c>
      <c r="AR78" s="208">
        <f t="shared" si="65"/>
        <v>0</v>
      </c>
      <c r="AS78" s="208">
        <f t="shared" si="66"/>
        <v>0</v>
      </c>
      <c r="AT78" s="208">
        <f t="shared" si="67"/>
        <v>0</v>
      </c>
      <c r="AU78" s="208">
        <f t="shared" si="68"/>
        <v>0</v>
      </c>
      <c r="AV78" s="208">
        <f t="shared" si="69"/>
        <v>0</v>
      </c>
      <c r="AW78" s="208">
        <f t="shared" si="70"/>
        <v>0</v>
      </c>
      <c r="AX78" s="208">
        <f t="shared" si="71"/>
        <v>0</v>
      </c>
      <c r="AY78" s="208">
        <f t="shared" si="72"/>
        <v>0</v>
      </c>
      <c r="AZ78" s="208">
        <f t="shared" si="73"/>
        <v>0</v>
      </c>
      <c r="BA78" s="208">
        <f t="shared" si="74"/>
        <v>0</v>
      </c>
      <c r="BB78" s="208">
        <f t="shared" si="75"/>
        <v>0</v>
      </c>
      <c r="BC78" s="208">
        <f t="shared" si="76"/>
        <v>0</v>
      </c>
      <c r="BD78" s="208">
        <f t="shared" si="77"/>
        <v>0</v>
      </c>
      <c r="BE78" s="208">
        <f t="shared" si="78"/>
        <v>0</v>
      </c>
      <c r="BF78" s="208">
        <f t="shared" si="79"/>
        <v>0</v>
      </c>
      <c r="BG78" s="208">
        <f t="shared" si="80"/>
        <v>0</v>
      </c>
      <c r="BH78" s="208">
        <f t="shared" si="81"/>
        <v>0</v>
      </c>
      <c r="BI78" s="208">
        <f t="shared" si="82"/>
        <v>0</v>
      </c>
      <c r="BJ78" s="208">
        <f t="shared" ref="BJ78:BJ100" si="83">BJ$18*$CJ20/100</f>
        <v>0</v>
      </c>
      <c r="BK78" s="208"/>
      <c r="BL78" s="208"/>
      <c r="BM78" s="208"/>
      <c r="BN78" s="208"/>
      <c r="BO78" s="208"/>
      <c r="BP78" s="208"/>
      <c r="BQ78" s="208"/>
      <c r="BR78" s="208"/>
      <c r="BS78" s="208"/>
      <c r="BT78" s="208"/>
      <c r="BU78" s="208"/>
      <c r="BV78" s="208"/>
      <c r="BW78" s="208"/>
      <c r="BX78" s="208"/>
      <c r="BY78" s="208"/>
      <c r="BZ78" s="208"/>
      <c r="CA78" s="208"/>
      <c r="CB78" s="208"/>
      <c r="CC78" s="208"/>
      <c r="CD78" s="208"/>
      <c r="CE78" s="208"/>
      <c r="CF78" s="208"/>
      <c r="CG78" s="209">
        <f t="shared" si="24"/>
        <v>359836.72215075744</v>
      </c>
      <c r="CH78" s="191"/>
      <c r="CJ78" s="211">
        <v>0</v>
      </c>
      <c r="CL78" s="218"/>
    </row>
    <row r="79" spans="2:90" x14ac:dyDescent="0.2">
      <c r="B79" s="90">
        <f t="shared" si="25"/>
        <v>2086</v>
      </c>
      <c r="C79" s="210">
        <v>0</v>
      </c>
      <c r="D79" s="208">
        <f t="shared" si="23"/>
        <v>0</v>
      </c>
      <c r="E79" s="208">
        <f t="shared" si="26"/>
        <v>0</v>
      </c>
      <c r="F79" s="208">
        <f t="shared" si="27"/>
        <v>0</v>
      </c>
      <c r="G79" s="208">
        <f t="shared" si="28"/>
        <v>0</v>
      </c>
      <c r="H79" s="208">
        <f t="shared" si="29"/>
        <v>0</v>
      </c>
      <c r="I79" s="208">
        <f t="shared" si="30"/>
        <v>0</v>
      </c>
      <c r="J79" s="208">
        <f t="shared" si="31"/>
        <v>0</v>
      </c>
      <c r="K79" s="208">
        <f t="shared" si="32"/>
        <v>0</v>
      </c>
      <c r="L79" s="208">
        <f t="shared" si="33"/>
        <v>0</v>
      </c>
      <c r="M79" s="208">
        <f t="shared" si="34"/>
        <v>0</v>
      </c>
      <c r="N79" s="208">
        <f t="shared" si="35"/>
        <v>0</v>
      </c>
      <c r="O79" s="208">
        <f t="shared" si="36"/>
        <v>0</v>
      </c>
      <c r="P79" s="208">
        <f t="shared" si="37"/>
        <v>0</v>
      </c>
      <c r="Q79" s="208">
        <f t="shared" si="38"/>
        <v>0</v>
      </c>
      <c r="R79" s="208">
        <f t="shared" si="39"/>
        <v>0</v>
      </c>
      <c r="S79" s="208">
        <f t="shared" si="40"/>
        <v>0</v>
      </c>
      <c r="T79" s="208">
        <f t="shared" si="41"/>
        <v>0</v>
      </c>
      <c r="U79" s="208">
        <f t="shared" si="42"/>
        <v>0</v>
      </c>
      <c r="V79" s="208">
        <f t="shared" si="43"/>
        <v>0</v>
      </c>
      <c r="W79" s="208">
        <f t="shared" si="44"/>
        <v>0</v>
      </c>
      <c r="X79" s="208">
        <f t="shared" si="45"/>
        <v>0</v>
      </c>
      <c r="Y79" s="208">
        <f t="shared" si="46"/>
        <v>0</v>
      </c>
      <c r="Z79" s="208">
        <f t="shared" si="47"/>
        <v>0</v>
      </c>
      <c r="AA79" s="208">
        <f t="shared" si="48"/>
        <v>0</v>
      </c>
      <c r="AB79" s="208">
        <f t="shared" si="49"/>
        <v>0</v>
      </c>
      <c r="AC79" s="208">
        <f t="shared" si="50"/>
        <v>0</v>
      </c>
      <c r="AD79" s="208">
        <f t="shared" si="51"/>
        <v>0</v>
      </c>
      <c r="AE79" s="208">
        <f t="shared" si="52"/>
        <v>0</v>
      </c>
      <c r="AF79" s="208">
        <f t="shared" si="53"/>
        <v>0</v>
      </c>
      <c r="AG79" s="208">
        <f t="shared" si="54"/>
        <v>0</v>
      </c>
      <c r="AH79" s="208">
        <f t="shared" si="55"/>
        <v>0</v>
      </c>
      <c r="AI79" s="208">
        <f t="shared" si="56"/>
        <v>0</v>
      </c>
      <c r="AJ79" s="208">
        <f t="shared" si="57"/>
        <v>0</v>
      </c>
      <c r="AK79" s="208">
        <f t="shared" si="58"/>
        <v>0</v>
      </c>
      <c r="AL79" s="208">
        <f t="shared" si="59"/>
        <v>347177.02714681521</v>
      </c>
      <c r="AM79" s="208">
        <f t="shared" si="60"/>
        <v>0</v>
      </c>
      <c r="AN79" s="208">
        <f t="shared" si="61"/>
        <v>0</v>
      </c>
      <c r="AO79" s="208">
        <f t="shared" si="62"/>
        <v>0</v>
      </c>
      <c r="AP79" s="208">
        <f t="shared" si="63"/>
        <v>0</v>
      </c>
      <c r="AQ79" s="208">
        <f t="shared" si="64"/>
        <v>0</v>
      </c>
      <c r="AR79" s="208">
        <f t="shared" si="65"/>
        <v>0</v>
      </c>
      <c r="AS79" s="208">
        <f t="shared" si="66"/>
        <v>0</v>
      </c>
      <c r="AT79" s="208">
        <f t="shared" si="67"/>
        <v>0</v>
      </c>
      <c r="AU79" s="208">
        <f t="shared" si="68"/>
        <v>0</v>
      </c>
      <c r="AV79" s="208">
        <f t="shared" si="69"/>
        <v>0</v>
      </c>
      <c r="AW79" s="208">
        <f t="shared" si="70"/>
        <v>0</v>
      </c>
      <c r="AX79" s="208">
        <f t="shared" si="71"/>
        <v>0</v>
      </c>
      <c r="AY79" s="208">
        <f t="shared" si="72"/>
        <v>0</v>
      </c>
      <c r="AZ79" s="208">
        <f t="shared" si="73"/>
        <v>0</v>
      </c>
      <c r="BA79" s="208">
        <f t="shared" si="74"/>
        <v>0</v>
      </c>
      <c r="BB79" s="208">
        <f t="shared" si="75"/>
        <v>0</v>
      </c>
      <c r="BC79" s="208">
        <f t="shared" si="76"/>
        <v>0</v>
      </c>
      <c r="BD79" s="208">
        <f t="shared" si="77"/>
        <v>0</v>
      </c>
      <c r="BE79" s="208">
        <f t="shared" si="78"/>
        <v>0</v>
      </c>
      <c r="BF79" s="208">
        <f t="shared" si="79"/>
        <v>0</v>
      </c>
      <c r="BG79" s="208">
        <f t="shared" si="80"/>
        <v>0</v>
      </c>
      <c r="BH79" s="208">
        <f t="shared" si="81"/>
        <v>0</v>
      </c>
      <c r="BI79" s="208">
        <f t="shared" si="82"/>
        <v>0</v>
      </c>
      <c r="BJ79" s="208">
        <f t="shared" si="83"/>
        <v>0</v>
      </c>
      <c r="BK79" s="208">
        <f>BK$18*$CJ20/100</f>
        <v>0</v>
      </c>
      <c r="BL79" s="208"/>
      <c r="BM79" s="208"/>
      <c r="BN79" s="208"/>
      <c r="BO79" s="208"/>
      <c r="BP79" s="208"/>
      <c r="BQ79" s="208"/>
      <c r="BR79" s="208"/>
      <c r="BS79" s="208"/>
      <c r="BT79" s="208"/>
      <c r="BU79" s="208"/>
      <c r="BV79" s="208"/>
      <c r="BW79" s="208"/>
      <c r="BX79" s="208"/>
      <c r="BY79" s="208"/>
      <c r="BZ79" s="208"/>
      <c r="CA79" s="208"/>
      <c r="CB79" s="208"/>
      <c r="CC79" s="208"/>
      <c r="CD79" s="208"/>
      <c r="CE79" s="208"/>
      <c r="CF79" s="208"/>
      <c r="CG79" s="209">
        <f t="shared" si="24"/>
        <v>347177.02714681521</v>
      </c>
      <c r="CH79" s="191"/>
      <c r="CJ79" s="211">
        <v>0</v>
      </c>
      <c r="CL79" s="218"/>
    </row>
    <row r="80" spans="2:90" x14ac:dyDescent="0.2">
      <c r="B80" s="90">
        <f t="shared" si="25"/>
        <v>2087</v>
      </c>
      <c r="C80" s="210">
        <v>0</v>
      </c>
      <c r="D80" s="208">
        <f t="shared" si="23"/>
        <v>0</v>
      </c>
      <c r="E80" s="208">
        <f t="shared" si="26"/>
        <v>0</v>
      </c>
      <c r="F80" s="208">
        <f t="shared" si="27"/>
        <v>0</v>
      </c>
      <c r="G80" s="208">
        <f t="shared" si="28"/>
        <v>0</v>
      </c>
      <c r="H80" s="208">
        <f t="shared" si="29"/>
        <v>0</v>
      </c>
      <c r="I80" s="208">
        <f t="shared" si="30"/>
        <v>0</v>
      </c>
      <c r="J80" s="208">
        <f t="shared" si="31"/>
        <v>0</v>
      </c>
      <c r="K80" s="208">
        <f t="shared" si="32"/>
        <v>0</v>
      </c>
      <c r="L80" s="208">
        <f t="shared" si="33"/>
        <v>0</v>
      </c>
      <c r="M80" s="208">
        <f t="shared" si="34"/>
        <v>0</v>
      </c>
      <c r="N80" s="208">
        <f t="shared" si="35"/>
        <v>0</v>
      </c>
      <c r="O80" s="208">
        <f t="shared" si="36"/>
        <v>0</v>
      </c>
      <c r="P80" s="208">
        <f t="shared" si="37"/>
        <v>0</v>
      </c>
      <c r="Q80" s="208">
        <f t="shared" si="38"/>
        <v>0</v>
      </c>
      <c r="R80" s="208">
        <f t="shared" si="39"/>
        <v>0</v>
      </c>
      <c r="S80" s="208">
        <f t="shared" si="40"/>
        <v>0</v>
      </c>
      <c r="T80" s="208">
        <f t="shared" si="41"/>
        <v>0</v>
      </c>
      <c r="U80" s="208">
        <f t="shared" si="42"/>
        <v>0</v>
      </c>
      <c r="V80" s="208">
        <f t="shared" si="43"/>
        <v>0</v>
      </c>
      <c r="W80" s="208">
        <f t="shared" si="44"/>
        <v>0</v>
      </c>
      <c r="X80" s="208">
        <f t="shared" si="45"/>
        <v>0</v>
      </c>
      <c r="Y80" s="208">
        <f t="shared" si="46"/>
        <v>0</v>
      </c>
      <c r="Z80" s="208">
        <f t="shared" si="47"/>
        <v>0</v>
      </c>
      <c r="AA80" s="208">
        <f t="shared" si="48"/>
        <v>0</v>
      </c>
      <c r="AB80" s="208">
        <f t="shared" si="49"/>
        <v>0</v>
      </c>
      <c r="AC80" s="208">
        <f t="shared" si="50"/>
        <v>0</v>
      </c>
      <c r="AD80" s="208">
        <f t="shared" si="51"/>
        <v>0</v>
      </c>
      <c r="AE80" s="208">
        <f t="shared" si="52"/>
        <v>0</v>
      </c>
      <c r="AF80" s="208">
        <f t="shared" si="53"/>
        <v>0</v>
      </c>
      <c r="AG80" s="208">
        <f t="shared" si="54"/>
        <v>0</v>
      </c>
      <c r="AH80" s="208">
        <f t="shared" si="55"/>
        <v>0</v>
      </c>
      <c r="AI80" s="208">
        <f t="shared" si="56"/>
        <v>0</v>
      </c>
      <c r="AJ80" s="208">
        <f t="shared" si="57"/>
        <v>0</v>
      </c>
      <c r="AK80" s="208">
        <f t="shared" si="58"/>
        <v>0</v>
      </c>
      <c r="AL80" s="208">
        <f t="shared" si="59"/>
        <v>334668.73805471545</v>
      </c>
      <c r="AM80" s="208">
        <f t="shared" si="60"/>
        <v>0</v>
      </c>
      <c r="AN80" s="208">
        <f t="shared" si="61"/>
        <v>0</v>
      </c>
      <c r="AO80" s="208">
        <f t="shared" si="62"/>
        <v>0</v>
      </c>
      <c r="AP80" s="208">
        <f t="shared" si="63"/>
        <v>0</v>
      </c>
      <c r="AQ80" s="208">
        <f t="shared" si="64"/>
        <v>0</v>
      </c>
      <c r="AR80" s="208">
        <f t="shared" si="65"/>
        <v>0</v>
      </c>
      <c r="AS80" s="208">
        <f t="shared" si="66"/>
        <v>0</v>
      </c>
      <c r="AT80" s="208">
        <f t="shared" si="67"/>
        <v>0</v>
      </c>
      <c r="AU80" s="208">
        <f t="shared" si="68"/>
        <v>0</v>
      </c>
      <c r="AV80" s="208">
        <f t="shared" si="69"/>
        <v>0</v>
      </c>
      <c r="AW80" s="208">
        <f t="shared" si="70"/>
        <v>0</v>
      </c>
      <c r="AX80" s="208">
        <f t="shared" si="71"/>
        <v>0</v>
      </c>
      <c r="AY80" s="208">
        <f t="shared" si="72"/>
        <v>0</v>
      </c>
      <c r="AZ80" s="208">
        <f t="shared" si="73"/>
        <v>0</v>
      </c>
      <c r="BA80" s="208">
        <f t="shared" si="74"/>
        <v>0</v>
      </c>
      <c r="BB80" s="208">
        <f t="shared" si="75"/>
        <v>0</v>
      </c>
      <c r="BC80" s="208">
        <f t="shared" si="76"/>
        <v>0</v>
      </c>
      <c r="BD80" s="208">
        <f t="shared" si="77"/>
        <v>0</v>
      </c>
      <c r="BE80" s="208">
        <f t="shared" si="78"/>
        <v>0</v>
      </c>
      <c r="BF80" s="208">
        <f t="shared" si="79"/>
        <v>0</v>
      </c>
      <c r="BG80" s="208">
        <f t="shared" si="80"/>
        <v>0</v>
      </c>
      <c r="BH80" s="208">
        <f t="shared" si="81"/>
        <v>0</v>
      </c>
      <c r="BI80" s="208">
        <f t="shared" si="82"/>
        <v>0</v>
      </c>
      <c r="BJ80" s="208">
        <f t="shared" si="83"/>
        <v>0</v>
      </c>
      <c r="BK80" s="208">
        <f t="shared" ref="BK80:BK100" si="84">BK$18*$CJ21/100</f>
        <v>0</v>
      </c>
      <c r="BL80" s="208">
        <f>BL$18*$CJ20/100</f>
        <v>0</v>
      </c>
      <c r="BM80" s="208"/>
      <c r="BN80" s="208"/>
      <c r="BO80" s="208"/>
      <c r="BP80" s="208"/>
      <c r="BQ80" s="208"/>
      <c r="BR80" s="208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  <c r="CD80" s="208"/>
      <c r="CE80" s="208"/>
      <c r="CF80" s="208"/>
      <c r="CG80" s="209">
        <f t="shared" si="24"/>
        <v>334668.73805471545</v>
      </c>
      <c r="CH80" s="191"/>
      <c r="CJ80" s="211">
        <v>0</v>
      </c>
      <c r="CL80" s="218"/>
    </row>
    <row r="81" spans="2:90" x14ac:dyDescent="0.2">
      <c r="B81" s="90">
        <f t="shared" si="25"/>
        <v>2088</v>
      </c>
      <c r="C81" s="210">
        <v>0</v>
      </c>
      <c r="D81" s="208">
        <f>D$18*$C81/100</f>
        <v>0</v>
      </c>
      <c r="E81" s="208">
        <f t="shared" si="26"/>
        <v>0</v>
      </c>
      <c r="F81" s="208">
        <f t="shared" si="27"/>
        <v>0</v>
      </c>
      <c r="G81" s="208">
        <f t="shared" si="28"/>
        <v>0</v>
      </c>
      <c r="H81" s="208">
        <f t="shared" si="29"/>
        <v>0</v>
      </c>
      <c r="I81" s="208">
        <f t="shared" si="30"/>
        <v>0</v>
      </c>
      <c r="J81" s="208">
        <f t="shared" si="31"/>
        <v>0</v>
      </c>
      <c r="K81" s="208">
        <f t="shared" si="32"/>
        <v>0</v>
      </c>
      <c r="L81" s="208">
        <f t="shared" si="33"/>
        <v>0</v>
      </c>
      <c r="M81" s="208">
        <f t="shared" si="34"/>
        <v>0</v>
      </c>
      <c r="N81" s="208">
        <f t="shared" si="35"/>
        <v>0</v>
      </c>
      <c r="O81" s="208">
        <f t="shared" si="36"/>
        <v>0</v>
      </c>
      <c r="P81" s="208">
        <f t="shared" si="37"/>
        <v>0</v>
      </c>
      <c r="Q81" s="208">
        <f t="shared" si="38"/>
        <v>0</v>
      </c>
      <c r="R81" s="208">
        <f t="shared" si="39"/>
        <v>0</v>
      </c>
      <c r="S81" s="208">
        <f t="shared" si="40"/>
        <v>0</v>
      </c>
      <c r="T81" s="208">
        <f t="shared" si="41"/>
        <v>0</v>
      </c>
      <c r="U81" s="208">
        <f t="shared" si="42"/>
        <v>0</v>
      </c>
      <c r="V81" s="208">
        <f t="shared" si="43"/>
        <v>0</v>
      </c>
      <c r="W81" s="208">
        <f t="shared" si="44"/>
        <v>0</v>
      </c>
      <c r="X81" s="208">
        <f t="shared" si="45"/>
        <v>0</v>
      </c>
      <c r="Y81" s="208">
        <f t="shared" si="46"/>
        <v>0</v>
      </c>
      <c r="Z81" s="208">
        <f t="shared" si="47"/>
        <v>0</v>
      </c>
      <c r="AA81" s="208">
        <f t="shared" si="48"/>
        <v>0</v>
      </c>
      <c r="AB81" s="208">
        <f t="shared" si="49"/>
        <v>0</v>
      </c>
      <c r="AC81" s="208">
        <f t="shared" si="50"/>
        <v>0</v>
      </c>
      <c r="AD81" s="208">
        <f t="shared" si="51"/>
        <v>0</v>
      </c>
      <c r="AE81" s="208">
        <f t="shared" si="52"/>
        <v>0</v>
      </c>
      <c r="AF81" s="208">
        <f t="shared" si="53"/>
        <v>0</v>
      </c>
      <c r="AG81" s="208">
        <f t="shared" si="54"/>
        <v>0</v>
      </c>
      <c r="AH81" s="208">
        <f t="shared" si="55"/>
        <v>0</v>
      </c>
      <c r="AI81" s="208">
        <f t="shared" si="56"/>
        <v>0</v>
      </c>
      <c r="AJ81" s="208">
        <f t="shared" si="57"/>
        <v>0</v>
      </c>
      <c r="AK81" s="208">
        <f t="shared" si="58"/>
        <v>0</v>
      </c>
      <c r="AL81" s="208">
        <f t="shared" si="59"/>
        <v>322299.74240151094</v>
      </c>
      <c r="AM81" s="208">
        <f t="shared" si="60"/>
        <v>0</v>
      </c>
      <c r="AN81" s="208">
        <f t="shared" si="61"/>
        <v>0</v>
      </c>
      <c r="AO81" s="208">
        <f t="shared" si="62"/>
        <v>0</v>
      </c>
      <c r="AP81" s="208">
        <f t="shared" si="63"/>
        <v>0</v>
      </c>
      <c r="AQ81" s="208">
        <f t="shared" si="64"/>
        <v>0</v>
      </c>
      <c r="AR81" s="208">
        <f t="shared" si="65"/>
        <v>0</v>
      </c>
      <c r="AS81" s="208">
        <f t="shared" si="66"/>
        <v>0</v>
      </c>
      <c r="AT81" s="208">
        <f t="shared" si="67"/>
        <v>0</v>
      </c>
      <c r="AU81" s="208">
        <f t="shared" si="68"/>
        <v>0</v>
      </c>
      <c r="AV81" s="208">
        <f t="shared" si="69"/>
        <v>0</v>
      </c>
      <c r="AW81" s="208">
        <f t="shared" si="70"/>
        <v>0</v>
      </c>
      <c r="AX81" s="208">
        <f t="shared" si="71"/>
        <v>0</v>
      </c>
      <c r="AY81" s="208">
        <f t="shared" si="72"/>
        <v>0</v>
      </c>
      <c r="AZ81" s="208">
        <f t="shared" si="73"/>
        <v>0</v>
      </c>
      <c r="BA81" s="208">
        <f t="shared" si="74"/>
        <v>0</v>
      </c>
      <c r="BB81" s="208">
        <f t="shared" si="75"/>
        <v>0</v>
      </c>
      <c r="BC81" s="208">
        <f t="shared" si="76"/>
        <v>0</v>
      </c>
      <c r="BD81" s="208">
        <f t="shared" si="77"/>
        <v>0</v>
      </c>
      <c r="BE81" s="208">
        <f t="shared" si="78"/>
        <v>0</v>
      </c>
      <c r="BF81" s="208">
        <f t="shared" si="79"/>
        <v>0</v>
      </c>
      <c r="BG81" s="208">
        <f t="shared" si="80"/>
        <v>0</v>
      </c>
      <c r="BH81" s="208">
        <f t="shared" si="81"/>
        <v>0</v>
      </c>
      <c r="BI81" s="208">
        <f t="shared" si="82"/>
        <v>0</v>
      </c>
      <c r="BJ81" s="208">
        <f t="shared" si="83"/>
        <v>0</v>
      </c>
      <c r="BK81" s="208">
        <f t="shared" si="84"/>
        <v>0</v>
      </c>
      <c r="BL81" s="208">
        <f t="shared" ref="BL81:BL100" si="85">BL$18*$CJ21/100</f>
        <v>0</v>
      </c>
      <c r="BM81" s="208">
        <f>BM$18*$CJ20/100</f>
        <v>0</v>
      </c>
      <c r="BN81" s="208"/>
      <c r="BO81" s="208"/>
      <c r="BP81" s="208"/>
      <c r="BQ81" s="208"/>
      <c r="BR81" s="208"/>
      <c r="BS81" s="208"/>
      <c r="BT81" s="208"/>
      <c r="BU81" s="208"/>
      <c r="BV81" s="208"/>
      <c r="BW81" s="208"/>
      <c r="BX81" s="208"/>
      <c r="BY81" s="208"/>
      <c r="BZ81" s="208"/>
      <c r="CA81" s="208"/>
      <c r="CB81" s="208"/>
      <c r="CC81" s="208"/>
      <c r="CD81" s="208"/>
      <c r="CE81" s="208"/>
      <c r="CF81" s="208"/>
      <c r="CG81" s="209">
        <f t="shared" si="24"/>
        <v>322299.74240151094</v>
      </c>
      <c r="CH81" s="191"/>
      <c r="CJ81" s="211">
        <v>0</v>
      </c>
      <c r="CL81" s="218"/>
    </row>
    <row r="82" spans="2:90" x14ac:dyDescent="0.2">
      <c r="B82" s="90">
        <f t="shared" si="25"/>
        <v>2089</v>
      </c>
      <c r="C82" s="210">
        <v>0</v>
      </c>
      <c r="D82" s="208">
        <f t="shared" si="23"/>
        <v>0</v>
      </c>
      <c r="E82" s="208">
        <f t="shared" si="26"/>
        <v>0</v>
      </c>
      <c r="F82" s="208">
        <f t="shared" si="27"/>
        <v>0</v>
      </c>
      <c r="G82" s="208">
        <f t="shared" si="28"/>
        <v>0</v>
      </c>
      <c r="H82" s="208">
        <f t="shared" si="29"/>
        <v>0</v>
      </c>
      <c r="I82" s="208">
        <f t="shared" si="30"/>
        <v>0</v>
      </c>
      <c r="J82" s="208">
        <f t="shared" si="31"/>
        <v>0</v>
      </c>
      <c r="K82" s="208">
        <f t="shared" si="32"/>
        <v>0</v>
      </c>
      <c r="L82" s="208">
        <f t="shared" si="33"/>
        <v>0</v>
      </c>
      <c r="M82" s="208">
        <f t="shared" si="34"/>
        <v>0</v>
      </c>
      <c r="N82" s="208">
        <f t="shared" si="35"/>
        <v>0</v>
      </c>
      <c r="O82" s="208">
        <f t="shared" si="36"/>
        <v>0</v>
      </c>
      <c r="P82" s="208">
        <f t="shared" si="37"/>
        <v>0</v>
      </c>
      <c r="Q82" s="208">
        <f t="shared" si="38"/>
        <v>0</v>
      </c>
      <c r="R82" s="208">
        <f t="shared" si="39"/>
        <v>0</v>
      </c>
      <c r="S82" s="208">
        <f t="shared" si="40"/>
        <v>0</v>
      </c>
      <c r="T82" s="208">
        <f t="shared" si="41"/>
        <v>0</v>
      </c>
      <c r="U82" s="208">
        <f t="shared" si="42"/>
        <v>0</v>
      </c>
      <c r="V82" s="208">
        <f t="shared" si="43"/>
        <v>0</v>
      </c>
      <c r="W82" s="208">
        <f t="shared" si="44"/>
        <v>0</v>
      </c>
      <c r="X82" s="208">
        <f t="shared" si="45"/>
        <v>0</v>
      </c>
      <c r="Y82" s="208">
        <f t="shared" si="46"/>
        <v>0</v>
      </c>
      <c r="Z82" s="208">
        <f t="shared" si="47"/>
        <v>0</v>
      </c>
      <c r="AA82" s="208">
        <f t="shared" si="48"/>
        <v>0</v>
      </c>
      <c r="AB82" s="208">
        <f t="shared" si="49"/>
        <v>0</v>
      </c>
      <c r="AC82" s="208">
        <f t="shared" si="50"/>
        <v>0</v>
      </c>
      <c r="AD82" s="208">
        <f t="shared" si="51"/>
        <v>0</v>
      </c>
      <c r="AE82" s="208">
        <f t="shared" si="52"/>
        <v>0</v>
      </c>
      <c r="AF82" s="208">
        <f t="shared" si="53"/>
        <v>0</v>
      </c>
      <c r="AG82" s="208">
        <f t="shared" si="54"/>
        <v>0</v>
      </c>
      <c r="AH82" s="208">
        <f t="shared" si="55"/>
        <v>0</v>
      </c>
      <c r="AI82" s="208">
        <f t="shared" si="56"/>
        <v>0</v>
      </c>
      <c r="AJ82" s="208">
        <f t="shared" si="57"/>
        <v>0</v>
      </c>
      <c r="AK82" s="208">
        <f t="shared" si="58"/>
        <v>0</v>
      </c>
      <c r="AL82" s="208">
        <f t="shared" si="59"/>
        <v>310058.89671208989</v>
      </c>
      <c r="AM82" s="208">
        <f t="shared" si="60"/>
        <v>0</v>
      </c>
      <c r="AN82" s="208">
        <f t="shared" si="61"/>
        <v>0</v>
      </c>
      <c r="AO82" s="208">
        <f t="shared" si="62"/>
        <v>0</v>
      </c>
      <c r="AP82" s="208">
        <f t="shared" si="63"/>
        <v>0</v>
      </c>
      <c r="AQ82" s="208">
        <f t="shared" si="64"/>
        <v>0</v>
      </c>
      <c r="AR82" s="208">
        <f t="shared" si="65"/>
        <v>0</v>
      </c>
      <c r="AS82" s="208">
        <f t="shared" si="66"/>
        <v>0</v>
      </c>
      <c r="AT82" s="208">
        <f t="shared" si="67"/>
        <v>0</v>
      </c>
      <c r="AU82" s="208">
        <f t="shared" si="68"/>
        <v>0</v>
      </c>
      <c r="AV82" s="208">
        <f t="shared" si="69"/>
        <v>0</v>
      </c>
      <c r="AW82" s="208">
        <f t="shared" si="70"/>
        <v>0</v>
      </c>
      <c r="AX82" s="208">
        <f t="shared" si="71"/>
        <v>0</v>
      </c>
      <c r="AY82" s="208">
        <f t="shared" si="72"/>
        <v>0</v>
      </c>
      <c r="AZ82" s="208">
        <f t="shared" si="73"/>
        <v>0</v>
      </c>
      <c r="BA82" s="208">
        <f t="shared" si="74"/>
        <v>0</v>
      </c>
      <c r="BB82" s="208">
        <f t="shared" si="75"/>
        <v>0</v>
      </c>
      <c r="BC82" s="208">
        <f t="shared" si="76"/>
        <v>0</v>
      </c>
      <c r="BD82" s="208">
        <f t="shared" si="77"/>
        <v>0</v>
      </c>
      <c r="BE82" s="208">
        <f t="shared" si="78"/>
        <v>0</v>
      </c>
      <c r="BF82" s="208">
        <f t="shared" si="79"/>
        <v>0</v>
      </c>
      <c r="BG82" s="208">
        <f t="shared" si="80"/>
        <v>0</v>
      </c>
      <c r="BH82" s="208">
        <f t="shared" si="81"/>
        <v>0</v>
      </c>
      <c r="BI82" s="208">
        <f t="shared" si="82"/>
        <v>0</v>
      </c>
      <c r="BJ82" s="208">
        <f t="shared" si="83"/>
        <v>0</v>
      </c>
      <c r="BK82" s="208">
        <f t="shared" si="84"/>
        <v>0</v>
      </c>
      <c r="BL82" s="208">
        <f t="shared" si="85"/>
        <v>0</v>
      </c>
      <c r="BM82" s="208">
        <f t="shared" ref="BM82:BM100" si="86">BM$18*$CJ21/100</f>
        <v>0</v>
      </c>
      <c r="BN82" s="208">
        <f>BN$18*$CJ20/100</f>
        <v>0</v>
      </c>
      <c r="BO82" s="208"/>
      <c r="BP82" s="208"/>
      <c r="BQ82" s="208"/>
      <c r="BR82" s="208"/>
      <c r="BS82" s="208"/>
      <c r="BT82" s="208"/>
      <c r="BU82" s="208"/>
      <c r="BV82" s="208"/>
      <c r="BW82" s="208"/>
      <c r="BX82" s="208"/>
      <c r="BY82" s="208"/>
      <c r="BZ82" s="208"/>
      <c r="CA82" s="208"/>
      <c r="CB82" s="208"/>
      <c r="CC82" s="208"/>
      <c r="CD82" s="208"/>
      <c r="CE82" s="208"/>
      <c r="CF82" s="208"/>
      <c r="CG82" s="209">
        <f t="shared" si="24"/>
        <v>310058.89671208989</v>
      </c>
      <c r="CH82" s="191"/>
      <c r="CJ82" s="211">
        <v>0</v>
      </c>
      <c r="CL82" s="218"/>
    </row>
    <row r="83" spans="2:90" x14ac:dyDescent="0.2">
      <c r="B83" s="90">
        <f t="shared" si="25"/>
        <v>2090</v>
      </c>
      <c r="C83" s="210">
        <v>0</v>
      </c>
      <c r="D83" s="208">
        <f t="shared" si="23"/>
        <v>0</v>
      </c>
      <c r="E83" s="208">
        <f t="shared" si="26"/>
        <v>0</v>
      </c>
      <c r="F83" s="208">
        <f t="shared" si="27"/>
        <v>0</v>
      </c>
      <c r="G83" s="208">
        <f t="shared" si="28"/>
        <v>0</v>
      </c>
      <c r="H83" s="208">
        <f t="shared" si="29"/>
        <v>0</v>
      </c>
      <c r="I83" s="208">
        <f t="shared" si="30"/>
        <v>0</v>
      </c>
      <c r="J83" s="208">
        <f t="shared" si="31"/>
        <v>0</v>
      </c>
      <c r="K83" s="208">
        <f t="shared" si="32"/>
        <v>0</v>
      </c>
      <c r="L83" s="208">
        <f t="shared" si="33"/>
        <v>0</v>
      </c>
      <c r="M83" s="208">
        <f t="shared" si="34"/>
        <v>0</v>
      </c>
      <c r="N83" s="208">
        <f t="shared" si="35"/>
        <v>0</v>
      </c>
      <c r="O83" s="208">
        <f t="shared" si="36"/>
        <v>0</v>
      </c>
      <c r="P83" s="208">
        <f t="shared" si="37"/>
        <v>0</v>
      </c>
      <c r="Q83" s="208">
        <f t="shared" si="38"/>
        <v>0</v>
      </c>
      <c r="R83" s="208">
        <f t="shared" si="39"/>
        <v>0</v>
      </c>
      <c r="S83" s="208">
        <f t="shared" si="40"/>
        <v>0</v>
      </c>
      <c r="T83" s="208">
        <f t="shared" si="41"/>
        <v>0</v>
      </c>
      <c r="U83" s="208">
        <f t="shared" si="42"/>
        <v>0</v>
      </c>
      <c r="V83" s="208">
        <f t="shared" si="43"/>
        <v>0</v>
      </c>
      <c r="W83" s="208">
        <f t="shared" si="44"/>
        <v>0</v>
      </c>
      <c r="X83" s="208">
        <f t="shared" si="45"/>
        <v>0</v>
      </c>
      <c r="Y83" s="208">
        <f t="shared" si="46"/>
        <v>0</v>
      </c>
      <c r="Z83" s="208">
        <f t="shared" si="47"/>
        <v>0</v>
      </c>
      <c r="AA83" s="208">
        <f t="shared" si="48"/>
        <v>0</v>
      </c>
      <c r="AB83" s="208">
        <f t="shared" si="49"/>
        <v>0</v>
      </c>
      <c r="AC83" s="208">
        <f t="shared" si="50"/>
        <v>0</v>
      </c>
      <c r="AD83" s="208">
        <f t="shared" si="51"/>
        <v>0</v>
      </c>
      <c r="AE83" s="208">
        <f t="shared" si="52"/>
        <v>0</v>
      </c>
      <c r="AF83" s="208">
        <f t="shared" si="53"/>
        <v>0</v>
      </c>
      <c r="AG83" s="208">
        <f t="shared" si="54"/>
        <v>0</v>
      </c>
      <c r="AH83" s="208">
        <f t="shared" si="55"/>
        <v>0</v>
      </c>
      <c r="AI83" s="208">
        <f t="shared" si="56"/>
        <v>0</v>
      </c>
      <c r="AJ83" s="208">
        <f t="shared" si="57"/>
        <v>0</v>
      </c>
      <c r="AK83" s="208">
        <f t="shared" si="58"/>
        <v>0</v>
      </c>
      <c r="AL83" s="208">
        <f t="shared" si="59"/>
        <v>297935.94898934971</v>
      </c>
      <c r="AM83" s="208">
        <f t="shared" si="60"/>
        <v>0</v>
      </c>
      <c r="AN83" s="208">
        <f t="shared" si="61"/>
        <v>0</v>
      </c>
      <c r="AO83" s="208">
        <f t="shared" si="62"/>
        <v>0</v>
      </c>
      <c r="AP83" s="208">
        <f t="shared" si="63"/>
        <v>0</v>
      </c>
      <c r="AQ83" s="208">
        <f t="shared" si="64"/>
        <v>0</v>
      </c>
      <c r="AR83" s="208">
        <f t="shared" si="65"/>
        <v>0</v>
      </c>
      <c r="AS83" s="208">
        <f t="shared" si="66"/>
        <v>0</v>
      </c>
      <c r="AT83" s="208">
        <f t="shared" si="67"/>
        <v>0</v>
      </c>
      <c r="AU83" s="208">
        <f t="shared" si="68"/>
        <v>0</v>
      </c>
      <c r="AV83" s="208">
        <f t="shared" si="69"/>
        <v>0</v>
      </c>
      <c r="AW83" s="208">
        <f t="shared" si="70"/>
        <v>0</v>
      </c>
      <c r="AX83" s="208">
        <f t="shared" si="71"/>
        <v>0</v>
      </c>
      <c r="AY83" s="208">
        <f t="shared" si="72"/>
        <v>0</v>
      </c>
      <c r="AZ83" s="208">
        <f t="shared" si="73"/>
        <v>0</v>
      </c>
      <c r="BA83" s="208">
        <f t="shared" si="74"/>
        <v>0</v>
      </c>
      <c r="BB83" s="208">
        <f t="shared" si="75"/>
        <v>0</v>
      </c>
      <c r="BC83" s="208">
        <f t="shared" si="76"/>
        <v>0</v>
      </c>
      <c r="BD83" s="208">
        <f t="shared" si="77"/>
        <v>0</v>
      </c>
      <c r="BE83" s="208">
        <f t="shared" si="78"/>
        <v>0</v>
      </c>
      <c r="BF83" s="208">
        <f t="shared" si="79"/>
        <v>0</v>
      </c>
      <c r="BG83" s="208">
        <f t="shared" si="80"/>
        <v>0</v>
      </c>
      <c r="BH83" s="208">
        <f t="shared" si="81"/>
        <v>0</v>
      </c>
      <c r="BI83" s="208">
        <f t="shared" si="82"/>
        <v>0</v>
      </c>
      <c r="BJ83" s="208">
        <f t="shared" si="83"/>
        <v>0</v>
      </c>
      <c r="BK83" s="208">
        <f t="shared" si="84"/>
        <v>0</v>
      </c>
      <c r="BL83" s="208">
        <f t="shared" si="85"/>
        <v>0</v>
      </c>
      <c r="BM83" s="208">
        <f t="shared" si="86"/>
        <v>0</v>
      </c>
      <c r="BN83" s="208">
        <f t="shared" ref="BN83:BN100" si="87">BN$18*$CJ21/100</f>
        <v>0</v>
      </c>
      <c r="BO83" s="208">
        <f>BO$18*$CJ20/100</f>
        <v>0</v>
      </c>
      <c r="BP83" s="208"/>
      <c r="BQ83" s="208"/>
      <c r="BR83" s="208"/>
      <c r="BS83" s="208"/>
      <c r="BT83" s="208"/>
      <c r="BU83" s="208"/>
      <c r="BV83" s="208"/>
      <c r="BW83" s="208"/>
      <c r="BX83" s="208"/>
      <c r="BY83" s="208"/>
      <c r="BZ83" s="208"/>
      <c r="CA83" s="208"/>
      <c r="CB83" s="208"/>
      <c r="CC83" s="208"/>
      <c r="CD83" s="208"/>
      <c r="CE83" s="208"/>
      <c r="CF83" s="208"/>
      <c r="CG83" s="209">
        <f t="shared" si="24"/>
        <v>297935.94898934971</v>
      </c>
      <c r="CH83" s="191"/>
      <c r="CJ83" s="211">
        <v>0</v>
      </c>
      <c r="CL83" s="218"/>
    </row>
    <row r="84" spans="2:90" x14ac:dyDescent="0.2">
      <c r="B84" s="90">
        <f t="shared" si="25"/>
        <v>2091</v>
      </c>
      <c r="C84" s="210">
        <v>0</v>
      </c>
      <c r="D84" s="208">
        <f t="shared" ref="D84:D100" si="88">D$18*$C84/100</f>
        <v>0</v>
      </c>
      <c r="E84" s="208">
        <f t="shared" si="26"/>
        <v>0</v>
      </c>
      <c r="F84" s="208">
        <f t="shared" si="27"/>
        <v>0</v>
      </c>
      <c r="G84" s="208">
        <f t="shared" si="28"/>
        <v>0</v>
      </c>
      <c r="H84" s="208">
        <f t="shared" si="29"/>
        <v>0</v>
      </c>
      <c r="I84" s="208">
        <f t="shared" si="30"/>
        <v>0</v>
      </c>
      <c r="J84" s="208">
        <f t="shared" si="31"/>
        <v>0</v>
      </c>
      <c r="K84" s="208">
        <f t="shared" si="32"/>
        <v>0</v>
      </c>
      <c r="L84" s="208">
        <f t="shared" si="33"/>
        <v>0</v>
      </c>
      <c r="M84" s="208">
        <f t="shared" si="34"/>
        <v>0</v>
      </c>
      <c r="N84" s="208">
        <f t="shared" si="35"/>
        <v>0</v>
      </c>
      <c r="O84" s="208">
        <f t="shared" si="36"/>
        <v>0</v>
      </c>
      <c r="P84" s="208">
        <f t="shared" si="37"/>
        <v>0</v>
      </c>
      <c r="Q84" s="208">
        <f t="shared" si="38"/>
        <v>0</v>
      </c>
      <c r="R84" s="208">
        <f t="shared" si="39"/>
        <v>0</v>
      </c>
      <c r="S84" s="208">
        <f t="shared" si="40"/>
        <v>0</v>
      </c>
      <c r="T84" s="208">
        <f t="shared" si="41"/>
        <v>0</v>
      </c>
      <c r="U84" s="208">
        <f t="shared" si="42"/>
        <v>0</v>
      </c>
      <c r="V84" s="208">
        <f t="shared" si="43"/>
        <v>0</v>
      </c>
      <c r="W84" s="208">
        <f t="shared" si="44"/>
        <v>0</v>
      </c>
      <c r="X84" s="208">
        <f t="shared" si="45"/>
        <v>0</v>
      </c>
      <c r="Y84" s="208">
        <f t="shared" si="46"/>
        <v>0</v>
      </c>
      <c r="Z84" s="208">
        <f t="shared" si="47"/>
        <v>0</v>
      </c>
      <c r="AA84" s="208">
        <f t="shared" si="48"/>
        <v>0</v>
      </c>
      <c r="AB84" s="208">
        <f t="shared" si="49"/>
        <v>0</v>
      </c>
      <c r="AC84" s="208">
        <f t="shared" si="50"/>
        <v>0</v>
      </c>
      <c r="AD84" s="208">
        <f t="shared" si="51"/>
        <v>0</v>
      </c>
      <c r="AE84" s="208">
        <f t="shared" si="52"/>
        <v>0</v>
      </c>
      <c r="AF84" s="208">
        <f t="shared" si="53"/>
        <v>0</v>
      </c>
      <c r="AG84" s="208">
        <f t="shared" si="54"/>
        <v>0</v>
      </c>
      <c r="AH84" s="208">
        <f t="shared" si="55"/>
        <v>0</v>
      </c>
      <c r="AI84" s="208">
        <f t="shared" si="56"/>
        <v>0</v>
      </c>
      <c r="AJ84" s="208">
        <f t="shared" si="57"/>
        <v>0</v>
      </c>
      <c r="AK84" s="208">
        <f t="shared" si="58"/>
        <v>0</v>
      </c>
      <c r="AL84" s="208">
        <f t="shared" si="59"/>
        <v>285921.46739595593</v>
      </c>
      <c r="AM84" s="208">
        <f t="shared" si="60"/>
        <v>0</v>
      </c>
      <c r="AN84" s="208">
        <f t="shared" si="61"/>
        <v>0</v>
      </c>
      <c r="AO84" s="208">
        <f t="shared" si="62"/>
        <v>0</v>
      </c>
      <c r="AP84" s="208">
        <f t="shared" si="63"/>
        <v>0</v>
      </c>
      <c r="AQ84" s="208">
        <f t="shared" si="64"/>
        <v>0</v>
      </c>
      <c r="AR84" s="208">
        <f t="shared" si="65"/>
        <v>0</v>
      </c>
      <c r="AS84" s="208">
        <f t="shared" si="66"/>
        <v>0</v>
      </c>
      <c r="AT84" s="208">
        <f t="shared" si="67"/>
        <v>0</v>
      </c>
      <c r="AU84" s="208">
        <f t="shared" si="68"/>
        <v>0</v>
      </c>
      <c r="AV84" s="208">
        <f t="shared" si="69"/>
        <v>0</v>
      </c>
      <c r="AW84" s="208">
        <f t="shared" si="70"/>
        <v>0</v>
      </c>
      <c r="AX84" s="208">
        <f t="shared" si="71"/>
        <v>0</v>
      </c>
      <c r="AY84" s="208">
        <f t="shared" si="72"/>
        <v>0</v>
      </c>
      <c r="AZ84" s="208">
        <f t="shared" si="73"/>
        <v>0</v>
      </c>
      <c r="BA84" s="208">
        <f t="shared" si="74"/>
        <v>0</v>
      </c>
      <c r="BB84" s="208">
        <f t="shared" si="75"/>
        <v>0</v>
      </c>
      <c r="BC84" s="208">
        <f t="shared" si="76"/>
        <v>0</v>
      </c>
      <c r="BD84" s="208">
        <f t="shared" si="77"/>
        <v>0</v>
      </c>
      <c r="BE84" s="208">
        <f t="shared" si="78"/>
        <v>0</v>
      </c>
      <c r="BF84" s="208">
        <f t="shared" si="79"/>
        <v>0</v>
      </c>
      <c r="BG84" s="208">
        <f t="shared" si="80"/>
        <v>0</v>
      </c>
      <c r="BH84" s="208">
        <f t="shared" si="81"/>
        <v>0</v>
      </c>
      <c r="BI84" s="208">
        <f t="shared" si="82"/>
        <v>0</v>
      </c>
      <c r="BJ84" s="208">
        <f t="shared" si="83"/>
        <v>0</v>
      </c>
      <c r="BK84" s="208">
        <f t="shared" si="84"/>
        <v>0</v>
      </c>
      <c r="BL84" s="208">
        <f t="shared" si="85"/>
        <v>0</v>
      </c>
      <c r="BM84" s="208">
        <f t="shared" si="86"/>
        <v>0</v>
      </c>
      <c r="BN84" s="208">
        <f t="shared" si="87"/>
        <v>0</v>
      </c>
      <c r="BO84" s="208">
        <f t="shared" ref="BO84:BO100" si="89">BO$18*$CJ21/100</f>
        <v>0</v>
      </c>
      <c r="BP84" s="208">
        <f>BP$18*$CJ20/100</f>
        <v>0</v>
      </c>
      <c r="BQ84" s="208"/>
      <c r="BR84" s="208"/>
      <c r="BS84" s="208"/>
      <c r="BT84" s="208"/>
      <c r="BU84" s="208"/>
      <c r="BV84" s="208"/>
      <c r="BW84" s="208"/>
      <c r="BX84" s="208"/>
      <c r="BY84" s="208"/>
      <c r="BZ84" s="208"/>
      <c r="CA84" s="208"/>
      <c r="CB84" s="208"/>
      <c r="CC84" s="208"/>
      <c r="CD84" s="208"/>
      <c r="CE84" s="208"/>
      <c r="CF84" s="208"/>
      <c r="CG84" s="209">
        <f t="shared" si="24"/>
        <v>285921.46739595593</v>
      </c>
      <c r="CH84" s="191"/>
      <c r="CJ84" s="211">
        <v>0</v>
      </c>
      <c r="CL84" s="218"/>
    </row>
    <row r="85" spans="2:90" x14ac:dyDescent="0.2">
      <c r="B85" s="90">
        <f t="shared" si="25"/>
        <v>2092</v>
      </c>
      <c r="C85" s="210">
        <v>0</v>
      </c>
      <c r="D85" s="208">
        <f t="shared" si="88"/>
        <v>0</v>
      </c>
      <c r="E85" s="208">
        <f t="shared" si="26"/>
        <v>0</v>
      </c>
      <c r="F85" s="208">
        <f t="shared" si="27"/>
        <v>0</v>
      </c>
      <c r="G85" s="208">
        <f t="shared" si="28"/>
        <v>0</v>
      </c>
      <c r="H85" s="208">
        <f t="shared" si="29"/>
        <v>0</v>
      </c>
      <c r="I85" s="208">
        <f t="shared" si="30"/>
        <v>0</v>
      </c>
      <c r="J85" s="208">
        <f t="shared" si="31"/>
        <v>0</v>
      </c>
      <c r="K85" s="208">
        <f t="shared" si="32"/>
        <v>0</v>
      </c>
      <c r="L85" s="208">
        <f t="shared" si="33"/>
        <v>0</v>
      </c>
      <c r="M85" s="208">
        <f t="shared" si="34"/>
        <v>0</v>
      </c>
      <c r="N85" s="208">
        <f t="shared" si="35"/>
        <v>0</v>
      </c>
      <c r="O85" s="208">
        <f t="shared" si="36"/>
        <v>0</v>
      </c>
      <c r="P85" s="208">
        <f t="shared" si="37"/>
        <v>0</v>
      </c>
      <c r="Q85" s="208">
        <f t="shared" si="38"/>
        <v>0</v>
      </c>
      <c r="R85" s="208">
        <f t="shared" si="39"/>
        <v>0</v>
      </c>
      <c r="S85" s="208">
        <f t="shared" si="40"/>
        <v>0</v>
      </c>
      <c r="T85" s="208">
        <f t="shared" si="41"/>
        <v>0</v>
      </c>
      <c r="U85" s="208">
        <f t="shared" si="42"/>
        <v>0</v>
      </c>
      <c r="V85" s="208">
        <f t="shared" si="43"/>
        <v>0</v>
      </c>
      <c r="W85" s="208">
        <f t="shared" si="44"/>
        <v>0</v>
      </c>
      <c r="X85" s="208">
        <f t="shared" si="45"/>
        <v>0</v>
      </c>
      <c r="Y85" s="208">
        <f t="shared" si="46"/>
        <v>0</v>
      </c>
      <c r="Z85" s="208">
        <f t="shared" si="47"/>
        <v>0</v>
      </c>
      <c r="AA85" s="208">
        <f t="shared" si="48"/>
        <v>0</v>
      </c>
      <c r="AB85" s="208">
        <f t="shared" si="49"/>
        <v>0</v>
      </c>
      <c r="AC85" s="208">
        <f t="shared" si="50"/>
        <v>0</v>
      </c>
      <c r="AD85" s="208">
        <f t="shared" si="51"/>
        <v>0</v>
      </c>
      <c r="AE85" s="208">
        <f t="shared" si="52"/>
        <v>0</v>
      </c>
      <c r="AF85" s="208">
        <f t="shared" si="53"/>
        <v>0</v>
      </c>
      <c r="AG85" s="208">
        <f t="shared" si="54"/>
        <v>0</v>
      </c>
      <c r="AH85" s="208">
        <f t="shared" si="55"/>
        <v>0</v>
      </c>
      <c r="AI85" s="208">
        <f t="shared" si="56"/>
        <v>0</v>
      </c>
      <c r="AJ85" s="208">
        <f t="shared" si="57"/>
        <v>0</v>
      </c>
      <c r="AK85" s="208">
        <f t="shared" si="58"/>
        <v>0</v>
      </c>
      <c r="AL85" s="208">
        <f t="shared" si="59"/>
        <v>274006.77464156068</v>
      </c>
      <c r="AM85" s="208">
        <f t="shared" si="60"/>
        <v>0</v>
      </c>
      <c r="AN85" s="208">
        <f t="shared" si="61"/>
        <v>0</v>
      </c>
      <c r="AO85" s="208">
        <f t="shared" si="62"/>
        <v>0</v>
      </c>
      <c r="AP85" s="208">
        <f t="shared" si="63"/>
        <v>0</v>
      </c>
      <c r="AQ85" s="208">
        <f t="shared" si="64"/>
        <v>0</v>
      </c>
      <c r="AR85" s="208">
        <f t="shared" si="65"/>
        <v>0</v>
      </c>
      <c r="AS85" s="208">
        <f t="shared" si="66"/>
        <v>0</v>
      </c>
      <c r="AT85" s="208">
        <f t="shared" si="67"/>
        <v>0</v>
      </c>
      <c r="AU85" s="208">
        <f t="shared" si="68"/>
        <v>0</v>
      </c>
      <c r="AV85" s="208">
        <f t="shared" si="69"/>
        <v>0</v>
      </c>
      <c r="AW85" s="208">
        <f t="shared" si="70"/>
        <v>0</v>
      </c>
      <c r="AX85" s="208">
        <f t="shared" si="71"/>
        <v>0</v>
      </c>
      <c r="AY85" s="208">
        <f t="shared" si="72"/>
        <v>0</v>
      </c>
      <c r="AZ85" s="208">
        <f t="shared" si="73"/>
        <v>0</v>
      </c>
      <c r="BA85" s="208">
        <f t="shared" si="74"/>
        <v>0</v>
      </c>
      <c r="BB85" s="208">
        <f t="shared" si="75"/>
        <v>0</v>
      </c>
      <c r="BC85" s="208">
        <f t="shared" si="76"/>
        <v>0</v>
      </c>
      <c r="BD85" s="208">
        <f t="shared" si="77"/>
        <v>0</v>
      </c>
      <c r="BE85" s="208">
        <f t="shared" si="78"/>
        <v>0</v>
      </c>
      <c r="BF85" s="208">
        <f t="shared" si="79"/>
        <v>0</v>
      </c>
      <c r="BG85" s="208">
        <f t="shared" si="80"/>
        <v>0</v>
      </c>
      <c r="BH85" s="208">
        <f t="shared" si="81"/>
        <v>0</v>
      </c>
      <c r="BI85" s="208">
        <f t="shared" si="82"/>
        <v>0</v>
      </c>
      <c r="BJ85" s="208">
        <f t="shared" si="83"/>
        <v>0</v>
      </c>
      <c r="BK85" s="208">
        <f t="shared" si="84"/>
        <v>0</v>
      </c>
      <c r="BL85" s="208">
        <f t="shared" si="85"/>
        <v>0</v>
      </c>
      <c r="BM85" s="208">
        <f t="shared" si="86"/>
        <v>0</v>
      </c>
      <c r="BN85" s="208">
        <f t="shared" si="87"/>
        <v>0</v>
      </c>
      <c r="BO85" s="208">
        <f t="shared" si="89"/>
        <v>0</v>
      </c>
      <c r="BP85" s="208">
        <f t="shared" ref="BP85:BP100" si="90">BP$18*$CJ21/100</f>
        <v>0</v>
      </c>
      <c r="BQ85" s="208">
        <f>BQ$18*$CJ20/100</f>
        <v>0</v>
      </c>
      <c r="BR85" s="208"/>
      <c r="BS85" s="208"/>
      <c r="BT85" s="208"/>
      <c r="BU85" s="208"/>
      <c r="BV85" s="208"/>
      <c r="BW85" s="208"/>
      <c r="BX85" s="208"/>
      <c r="BY85" s="208"/>
      <c r="BZ85" s="208"/>
      <c r="CA85" s="208"/>
      <c r="CB85" s="208"/>
      <c r="CC85" s="208"/>
      <c r="CD85" s="208"/>
      <c r="CE85" s="208"/>
      <c r="CF85" s="208"/>
      <c r="CG85" s="209">
        <f t="shared" ref="CG85:CG100" si="91">SUM(D85:CF85)</f>
        <v>274006.77464156068</v>
      </c>
      <c r="CH85" s="191"/>
      <c r="CJ85" s="211">
        <v>0</v>
      </c>
      <c r="CL85" s="218"/>
    </row>
    <row r="86" spans="2:90" x14ac:dyDescent="0.2">
      <c r="B86" s="90">
        <f t="shared" ref="B86:B100" si="92">B85+1</f>
        <v>2093</v>
      </c>
      <c r="C86" s="210">
        <v>0</v>
      </c>
      <c r="D86" s="208">
        <f t="shared" si="88"/>
        <v>0</v>
      </c>
      <c r="E86" s="208">
        <f t="shared" ref="E86:E100" si="93">E$18*$C85/100</f>
        <v>0</v>
      </c>
      <c r="F86" s="208">
        <f t="shared" si="27"/>
        <v>0</v>
      </c>
      <c r="G86" s="208">
        <f t="shared" si="28"/>
        <v>0</v>
      </c>
      <c r="H86" s="208">
        <f t="shared" si="29"/>
        <v>0</v>
      </c>
      <c r="I86" s="208">
        <f t="shared" si="30"/>
        <v>0</v>
      </c>
      <c r="J86" s="208">
        <f t="shared" si="31"/>
        <v>0</v>
      </c>
      <c r="K86" s="208">
        <f t="shared" si="32"/>
        <v>0</v>
      </c>
      <c r="L86" s="208">
        <f t="shared" si="33"/>
        <v>0</v>
      </c>
      <c r="M86" s="208">
        <f t="shared" si="34"/>
        <v>0</v>
      </c>
      <c r="N86" s="208">
        <f t="shared" si="35"/>
        <v>0</v>
      </c>
      <c r="O86" s="208">
        <f t="shared" si="36"/>
        <v>0</v>
      </c>
      <c r="P86" s="208">
        <f t="shared" si="37"/>
        <v>0</v>
      </c>
      <c r="Q86" s="208">
        <f t="shared" si="38"/>
        <v>0</v>
      </c>
      <c r="R86" s="208">
        <f t="shared" si="39"/>
        <v>0</v>
      </c>
      <c r="S86" s="208">
        <f t="shared" si="40"/>
        <v>0</v>
      </c>
      <c r="T86" s="208">
        <f t="shared" si="41"/>
        <v>0</v>
      </c>
      <c r="U86" s="208">
        <f t="shared" si="42"/>
        <v>0</v>
      </c>
      <c r="V86" s="208">
        <f t="shared" si="43"/>
        <v>0</v>
      </c>
      <c r="W86" s="208">
        <f t="shared" si="44"/>
        <v>0</v>
      </c>
      <c r="X86" s="208">
        <f t="shared" si="45"/>
        <v>0</v>
      </c>
      <c r="Y86" s="208">
        <f t="shared" si="46"/>
        <v>0</v>
      </c>
      <c r="Z86" s="208">
        <f t="shared" si="47"/>
        <v>0</v>
      </c>
      <c r="AA86" s="208">
        <f t="shared" si="48"/>
        <v>0</v>
      </c>
      <c r="AB86" s="208">
        <f t="shared" si="49"/>
        <v>0</v>
      </c>
      <c r="AC86" s="208">
        <f t="shared" si="50"/>
        <v>0</v>
      </c>
      <c r="AD86" s="208">
        <f t="shared" si="51"/>
        <v>0</v>
      </c>
      <c r="AE86" s="208">
        <f t="shared" si="52"/>
        <v>0</v>
      </c>
      <c r="AF86" s="208">
        <f t="shared" si="53"/>
        <v>0</v>
      </c>
      <c r="AG86" s="208">
        <f t="shared" si="54"/>
        <v>0</v>
      </c>
      <c r="AH86" s="208">
        <f t="shared" si="55"/>
        <v>0</v>
      </c>
      <c r="AI86" s="208">
        <f t="shared" si="56"/>
        <v>0</v>
      </c>
      <c r="AJ86" s="208">
        <f t="shared" si="57"/>
        <v>0</v>
      </c>
      <c r="AK86" s="208">
        <f t="shared" si="58"/>
        <v>0</v>
      </c>
      <c r="AL86" s="208">
        <f t="shared" si="59"/>
        <v>262183.8876190444</v>
      </c>
      <c r="AM86" s="208">
        <f t="shared" si="60"/>
        <v>0</v>
      </c>
      <c r="AN86" s="208">
        <f t="shared" si="61"/>
        <v>0</v>
      </c>
      <c r="AO86" s="208">
        <f t="shared" si="62"/>
        <v>0</v>
      </c>
      <c r="AP86" s="208">
        <f t="shared" si="63"/>
        <v>0</v>
      </c>
      <c r="AQ86" s="208">
        <f t="shared" si="64"/>
        <v>0</v>
      </c>
      <c r="AR86" s="208">
        <f t="shared" si="65"/>
        <v>0</v>
      </c>
      <c r="AS86" s="208">
        <f t="shared" si="66"/>
        <v>0</v>
      </c>
      <c r="AT86" s="208">
        <f t="shared" si="67"/>
        <v>0</v>
      </c>
      <c r="AU86" s="208">
        <f t="shared" si="68"/>
        <v>0</v>
      </c>
      <c r="AV86" s="208">
        <f t="shared" si="69"/>
        <v>0</v>
      </c>
      <c r="AW86" s="208">
        <f t="shared" si="70"/>
        <v>0</v>
      </c>
      <c r="AX86" s="208">
        <f t="shared" si="71"/>
        <v>0</v>
      </c>
      <c r="AY86" s="208">
        <f t="shared" si="72"/>
        <v>0</v>
      </c>
      <c r="AZ86" s="208">
        <f t="shared" si="73"/>
        <v>0</v>
      </c>
      <c r="BA86" s="208">
        <f t="shared" si="74"/>
        <v>0</v>
      </c>
      <c r="BB86" s="208">
        <f t="shared" si="75"/>
        <v>0</v>
      </c>
      <c r="BC86" s="208">
        <f t="shared" si="76"/>
        <v>0</v>
      </c>
      <c r="BD86" s="208">
        <f t="shared" si="77"/>
        <v>0</v>
      </c>
      <c r="BE86" s="208">
        <f t="shared" si="78"/>
        <v>0</v>
      </c>
      <c r="BF86" s="208">
        <f t="shared" si="79"/>
        <v>0</v>
      </c>
      <c r="BG86" s="208">
        <f t="shared" si="80"/>
        <v>0</v>
      </c>
      <c r="BH86" s="208">
        <f t="shared" si="81"/>
        <v>0</v>
      </c>
      <c r="BI86" s="208">
        <f t="shared" si="82"/>
        <v>0</v>
      </c>
      <c r="BJ86" s="208">
        <f t="shared" si="83"/>
        <v>0</v>
      </c>
      <c r="BK86" s="208">
        <f t="shared" si="84"/>
        <v>0</v>
      </c>
      <c r="BL86" s="208">
        <f t="shared" si="85"/>
        <v>0</v>
      </c>
      <c r="BM86" s="208">
        <f t="shared" si="86"/>
        <v>0</v>
      </c>
      <c r="BN86" s="208">
        <f t="shared" si="87"/>
        <v>0</v>
      </c>
      <c r="BO86" s="208">
        <f t="shared" si="89"/>
        <v>0</v>
      </c>
      <c r="BP86" s="208">
        <f t="shared" si="90"/>
        <v>0</v>
      </c>
      <c r="BQ86" s="208">
        <f t="shared" ref="BQ86:BQ100" si="94">BQ$18*$CJ21/100</f>
        <v>0</v>
      </c>
      <c r="BR86" s="208">
        <f>BR$18*$CJ20/100</f>
        <v>0</v>
      </c>
      <c r="BS86" s="208"/>
      <c r="BT86" s="208"/>
      <c r="BU86" s="208"/>
      <c r="BV86" s="208"/>
      <c r="BW86" s="208"/>
      <c r="BX86" s="208"/>
      <c r="BY86" s="208"/>
      <c r="BZ86" s="208"/>
      <c r="CA86" s="208"/>
      <c r="CB86" s="208"/>
      <c r="CC86" s="208"/>
      <c r="CD86" s="208"/>
      <c r="CE86" s="208"/>
      <c r="CF86" s="208"/>
      <c r="CG86" s="209">
        <f t="shared" si="91"/>
        <v>262183.8876190444</v>
      </c>
      <c r="CH86" s="191"/>
      <c r="CJ86" s="211">
        <v>0</v>
      </c>
      <c r="CL86" s="218"/>
    </row>
    <row r="87" spans="2:90" x14ac:dyDescent="0.2">
      <c r="B87" s="90">
        <f t="shared" si="92"/>
        <v>2094</v>
      </c>
      <c r="C87" s="210">
        <v>0</v>
      </c>
      <c r="D87" s="208">
        <f t="shared" si="88"/>
        <v>0</v>
      </c>
      <c r="E87" s="208">
        <f t="shared" si="93"/>
        <v>0</v>
      </c>
      <c r="F87" s="208">
        <f t="shared" ref="F87:F94" si="95">F$18*$C85/100</f>
        <v>0</v>
      </c>
      <c r="G87" s="208">
        <f t="shared" ref="G87:G100" si="96">G$18*$CJ84/100</f>
        <v>0</v>
      </c>
      <c r="H87" s="208">
        <f t="shared" si="29"/>
        <v>0</v>
      </c>
      <c r="I87" s="208">
        <f t="shared" si="30"/>
        <v>0</v>
      </c>
      <c r="J87" s="208">
        <f t="shared" si="31"/>
        <v>0</v>
      </c>
      <c r="K87" s="208">
        <f t="shared" si="32"/>
        <v>0</v>
      </c>
      <c r="L87" s="208">
        <f t="shared" si="33"/>
        <v>0</v>
      </c>
      <c r="M87" s="208">
        <f t="shared" si="34"/>
        <v>0</v>
      </c>
      <c r="N87" s="208">
        <f t="shared" si="35"/>
        <v>0</v>
      </c>
      <c r="O87" s="208">
        <f t="shared" si="36"/>
        <v>0</v>
      </c>
      <c r="P87" s="208">
        <f t="shared" si="37"/>
        <v>0</v>
      </c>
      <c r="Q87" s="208">
        <f t="shared" si="38"/>
        <v>0</v>
      </c>
      <c r="R87" s="208">
        <f t="shared" si="39"/>
        <v>0</v>
      </c>
      <c r="S87" s="208">
        <f t="shared" si="40"/>
        <v>0</v>
      </c>
      <c r="T87" s="208">
        <f t="shared" si="41"/>
        <v>0</v>
      </c>
      <c r="U87" s="208">
        <f t="shared" si="42"/>
        <v>0</v>
      </c>
      <c r="V87" s="208">
        <f t="shared" si="43"/>
        <v>0</v>
      </c>
      <c r="W87" s="208">
        <f t="shared" si="44"/>
        <v>0</v>
      </c>
      <c r="X87" s="208">
        <f t="shared" si="45"/>
        <v>0</v>
      </c>
      <c r="Y87" s="208">
        <f t="shared" si="46"/>
        <v>0</v>
      </c>
      <c r="Z87" s="208">
        <f t="shared" si="47"/>
        <v>0</v>
      </c>
      <c r="AA87" s="208">
        <f t="shared" si="48"/>
        <v>0</v>
      </c>
      <c r="AB87" s="208">
        <f t="shared" si="49"/>
        <v>0</v>
      </c>
      <c r="AC87" s="208">
        <f t="shared" si="50"/>
        <v>0</v>
      </c>
      <c r="AD87" s="208">
        <f t="shared" si="51"/>
        <v>0</v>
      </c>
      <c r="AE87" s="208">
        <f t="shared" si="52"/>
        <v>0</v>
      </c>
      <c r="AF87" s="208">
        <f t="shared" si="53"/>
        <v>0</v>
      </c>
      <c r="AG87" s="208">
        <f t="shared" si="54"/>
        <v>0</v>
      </c>
      <c r="AH87" s="208">
        <f t="shared" si="55"/>
        <v>0</v>
      </c>
      <c r="AI87" s="208">
        <f t="shared" si="56"/>
        <v>0</v>
      </c>
      <c r="AJ87" s="208">
        <f t="shared" si="57"/>
        <v>0</v>
      </c>
      <c r="AK87" s="208">
        <f t="shared" si="58"/>
        <v>0</v>
      </c>
      <c r="AL87" s="208">
        <f t="shared" si="59"/>
        <v>250445.46186985643</v>
      </c>
      <c r="AM87" s="208">
        <f t="shared" si="60"/>
        <v>0</v>
      </c>
      <c r="AN87" s="208">
        <f t="shared" si="61"/>
        <v>0</v>
      </c>
      <c r="AO87" s="208">
        <f t="shared" si="62"/>
        <v>0</v>
      </c>
      <c r="AP87" s="208">
        <f t="shared" si="63"/>
        <v>0</v>
      </c>
      <c r="AQ87" s="208">
        <f t="shared" si="64"/>
        <v>0</v>
      </c>
      <c r="AR87" s="208">
        <f t="shared" si="65"/>
        <v>0</v>
      </c>
      <c r="AS87" s="208">
        <f t="shared" si="66"/>
        <v>0</v>
      </c>
      <c r="AT87" s="208">
        <f t="shared" si="67"/>
        <v>0</v>
      </c>
      <c r="AU87" s="208">
        <f t="shared" si="68"/>
        <v>0</v>
      </c>
      <c r="AV87" s="208">
        <f t="shared" si="69"/>
        <v>0</v>
      </c>
      <c r="AW87" s="208">
        <f t="shared" si="70"/>
        <v>0</v>
      </c>
      <c r="AX87" s="208">
        <f t="shared" si="71"/>
        <v>0</v>
      </c>
      <c r="AY87" s="208">
        <f t="shared" si="72"/>
        <v>0</v>
      </c>
      <c r="AZ87" s="208">
        <f t="shared" si="73"/>
        <v>0</v>
      </c>
      <c r="BA87" s="208">
        <f t="shared" si="74"/>
        <v>0</v>
      </c>
      <c r="BB87" s="208">
        <f t="shared" si="75"/>
        <v>0</v>
      </c>
      <c r="BC87" s="208">
        <f t="shared" si="76"/>
        <v>0</v>
      </c>
      <c r="BD87" s="208">
        <f t="shared" si="77"/>
        <v>0</v>
      </c>
      <c r="BE87" s="208">
        <f t="shared" si="78"/>
        <v>0</v>
      </c>
      <c r="BF87" s="208">
        <f t="shared" si="79"/>
        <v>0</v>
      </c>
      <c r="BG87" s="208">
        <f t="shared" si="80"/>
        <v>0</v>
      </c>
      <c r="BH87" s="208">
        <f t="shared" si="81"/>
        <v>0</v>
      </c>
      <c r="BI87" s="208">
        <f t="shared" si="82"/>
        <v>0</v>
      </c>
      <c r="BJ87" s="208">
        <f t="shared" si="83"/>
        <v>0</v>
      </c>
      <c r="BK87" s="208">
        <f t="shared" si="84"/>
        <v>0</v>
      </c>
      <c r="BL87" s="208">
        <f t="shared" si="85"/>
        <v>0</v>
      </c>
      <c r="BM87" s="208">
        <f t="shared" si="86"/>
        <v>0</v>
      </c>
      <c r="BN87" s="208">
        <f t="shared" si="87"/>
        <v>0</v>
      </c>
      <c r="BO87" s="208">
        <f t="shared" si="89"/>
        <v>0</v>
      </c>
      <c r="BP87" s="208">
        <f t="shared" si="90"/>
        <v>0</v>
      </c>
      <c r="BQ87" s="208">
        <f t="shared" si="94"/>
        <v>0</v>
      </c>
      <c r="BR87" s="208">
        <f t="shared" ref="BR87:BR100" si="97">BR$18*$CJ21/100</f>
        <v>0</v>
      </c>
      <c r="BS87" s="208">
        <f>BS$18*$CJ20/100</f>
        <v>0</v>
      </c>
      <c r="BT87" s="208"/>
      <c r="BU87" s="208"/>
      <c r="BV87" s="208"/>
      <c r="BW87" s="208"/>
      <c r="BX87" s="208"/>
      <c r="BY87" s="208"/>
      <c r="BZ87" s="208"/>
      <c r="CA87" s="208"/>
      <c r="CB87" s="208"/>
      <c r="CC87" s="208"/>
      <c r="CD87" s="208"/>
      <c r="CE87" s="208"/>
      <c r="CF87" s="208"/>
      <c r="CG87" s="209">
        <f t="shared" si="91"/>
        <v>250445.46186985643</v>
      </c>
      <c r="CH87" s="191"/>
      <c r="CJ87" s="211">
        <v>0</v>
      </c>
      <c r="CL87" s="218"/>
    </row>
    <row r="88" spans="2:90" x14ac:dyDescent="0.2">
      <c r="B88" s="90">
        <f t="shared" si="92"/>
        <v>2095</v>
      </c>
      <c r="C88" s="210">
        <v>0</v>
      </c>
      <c r="D88" s="208">
        <f t="shared" si="88"/>
        <v>0</v>
      </c>
      <c r="E88" s="208">
        <f t="shared" si="93"/>
        <v>0</v>
      </c>
      <c r="F88" s="208">
        <f t="shared" si="95"/>
        <v>0</v>
      </c>
      <c r="G88" s="208">
        <f t="shared" si="96"/>
        <v>0</v>
      </c>
      <c r="H88" s="208">
        <f t="shared" si="29"/>
        <v>0</v>
      </c>
      <c r="I88" s="208">
        <f t="shared" si="30"/>
        <v>0</v>
      </c>
      <c r="J88" s="208">
        <f t="shared" si="31"/>
        <v>0</v>
      </c>
      <c r="K88" s="208">
        <f t="shared" si="32"/>
        <v>0</v>
      </c>
      <c r="L88" s="208">
        <f t="shared" si="33"/>
        <v>0</v>
      </c>
      <c r="M88" s="208">
        <f t="shared" si="34"/>
        <v>0</v>
      </c>
      <c r="N88" s="208">
        <f t="shared" si="35"/>
        <v>0</v>
      </c>
      <c r="O88" s="208">
        <f t="shared" si="36"/>
        <v>0</v>
      </c>
      <c r="P88" s="208">
        <f t="shared" si="37"/>
        <v>0</v>
      </c>
      <c r="Q88" s="208">
        <f t="shared" si="38"/>
        <v>0</v>
      </c>
      <c r="R88" s="208">
        <f t="shared" si="39"/>
        <v>0</v>
      </c>
      <c r="S88" s="208">
        <f t="shared" si="40"/>
        <v>0</v>
      </c>
      <c r="T88" s="208">
        <f t="shared" si="41"/>
        <v>0</v>
      </c>
      <c r="U88" s="208">
        <f t="shared" si="42"/>
        <v>0</v>
      </c>
      <c r="V88" s="208">
        <f t="shared" si="43"/>
        <v>0</v>
      </c>
      <c r="W88" s="208">
        <f t="shared" si="44"/>
        <v>0</v>
      </c>
      <c r="X88" s="208">
        <f t="shared" si="45"/>
        <v>0</v>
      </c>
      <c r="Y88" s="208">
        <f t="shared" si="46"/>
        <v>0</v>
      </c>
      <c r="Z88" s="208">
        <f t="shared" si="47"/>
        <v>0</v>
      </c>
      <c r="AA88" s="208">
        <f t="shared" si="48"/>
        <v>0</v>
      </c>
      <c r="AB88" s="208">
        <f t="shared" si="49"/>
        <v>0</v>
      </c>
      <c r="AC88" s="208">
        <f t="shared" si="50"/>
        <v>0</v>
      </c>
      <c r="AD88" s="208">
        <f t="shared" si="51"/>
        <v>0</v>
      </c>
      <c r="AE88" s="208">
        <f t="shared" si="52"/>
        <v>0</v>
      </c>
      <c r="AF88" s="208">
        <f t="shared" si="53"/>
        <v>0</v>
      </c>
      <c r="AG88" s="208">
        <f t="shared" si="54"/>
        <v>0</v>
      </c>
      <c r="AH88" s="208">
        <f t="shared" si="55"/>
        <v>0</v>
      </c>
      <c r="AI88" s="208">
        <f t="shared" si="56"/>
        <v>0</v>
      </c>
      <c r="AJ88" s="208">
        <f t="shared" si="57"/>
        <v>0</v>
      </c>
      <c r="AK88" s="208">
        <f t="shared" si="58"/>
        <v>0</v>
      </c>
      <c r="AL88" s="208">
        <f t="shared" si="59"/>
        <v>238784.74049213072</v>
      </c>
      <c r="AM88" s="208">
        <f t="shared" si="60"/>
        <v>0</v>
      </c>
      <c r="AN88" s="208">
        <f t="shared" si="61"/>
        <v>0</v>
      </c>
      <c r="AO88" s="208">
        <f t="shared" si="62"/>
        <v>0</v>
      </c>
      <c r="AP88" s="208">
        <f t="shared" si="63"/>
        <v>0</v>
      </c>
      <c r="AQ88" s="208">
        <f t="shared" si="64"/>
        <v>0</v>
      </c>
      <c r="AR88" s="208">
        <f t="shared" si="65"/>
        <v>0</v>
      </c>
      <c r="AS88" s="208">
        <f t="shared" si="66"/>
        <v>0</v>
      </c>
      <c r="AT88" s="208">
        <f t="shared" si="67"/>
        <v>0</v>
      </c>
      <c r="AU88" s="208">
        <f t="shared" si="68"/>
        <v>0</v>
      </c>
      <c r="AV88" s="208">
        <f t="shared" si="69"/>
        <v>0</v>
      </c>
      <c r="AW88" s="208">
        <f t="shared" si="70"/>
        <v>0</v>
      </c>
      <c r="AX88" s="208">
        <f t="shared" si="71"/>
        <v>0</v>
      </c>
      <c r="AY88" s="208">
        <f t="shared" si="72"/>
        <v>0</v>
      </c>
      <c r="AZ88" s="208">
        <f t="shared" si="73"/>
        <v>0</v>
      </c>
      <c r="BA88" s="208">
        <f t="shared" si="74"/>
        <v>0</v>
      </c>
      <c r="BB88" s="208">
        <f t="shared" si="75"/>
        <v>0</v>
      </c>
      <c r="BC88" s="208">
        <f t="shared" si="76"/>
        <v>0</v>
      </c>
      <c r="BD88" s="208">
        <f t="shared" si="77"/>
        <v>0</v>
      </c>
      <c r="BE88" s="208">
        <f t="shared" si="78"/>
        <v>0</v>
      </c>
      <c r="BF88" s="208">
        <f t="shared" si="79"/>
        <v>0</v>
      </c>
      <c r="BG88" s="208">
        <f t="shared" si="80"/>
        <v>0</v>
      </c>
      <c r="BH88" s="208">
        <f t="shared" si="81"/>
        <v>0</v>
      </c>
      <c r="BI88" s="208">
        <f t="shared" si="82"/>
        <v>0</v>
      </c>
      <c r="BJ88" s="208">
        <f t="shared" si="83"/>
        <v>0</v>
      </c>
      <c r="BK88" s="208">
        <f t="shared" si="84"/>
        <v>0</v>
      </c>
      <c r="BL88" s="208">
        <f t="shared" si="85"/>
        <v>0</v>
      </c>
      <c r="BM88" s="208">
        <f t="shared" si="86"/>
        <v>0</v>
      </c>
      <c r="BN88" s="208">
        <f t="shared" si="87"/>
        <v>0</v>
      </c>
      <c r="BO88" s="208">
        <f t="shared" si="89"/>
        <v>0</v>
      </c>
      <c r="BP88" s="208">
        <f t="shared" si="90"/>
        <v>0</v>
      </c>
      <c r="BQ88" s="208">
        <f t="shared" si="94"/>
        <v>0</v>
      </c>
      <c r="BR88" s="208">
        <f t="shared" si="97"/>
        <v>0</v>
      </c>
      <c r="BS88" s="208">
        <f t="shared" ref="BS88:BS100" si="98">BS$18*$CJ21/100</f>
        <v>0</v>
      </c>
      <c r="BT88" s="208">
        <f>BT$18*$CJ20/100</f>
        <v>0</v>
      </c>
      <c r="BU88" s="208"/>
      <c r="BV88" s="208"/>
      <c r="BW88" s="208"/>
      <c r="BX88" s="208"/>
      <c r="BY88" s="208"/>
      <c r="BZ88" s="208"/>
      <c r="CA88" s="208"/>
      <c r="CB88" s="208"/>
      <c r="CC88" s="208"/>
      <c r="CD88" s="208"/>
      <c r="CE88" s="208"/>
      <c r="CF88" s="208"/>
      <c r="CG88" s="209">
        <f t="shared" si="91"/>
        <v>238784.74049213072</v>
      </c>
      <c r="CH88" s="191"/>
      <c r="CJ88" s="211">
        <v>0</v>
      </c>
      <c r="CL88" s="218"/>
    </row>
    <row r="89" spans="2:90" x14ac:dyDescent="0.2">
      <c r="B89" s="90">
        <f t="shared" si="92"/>
        <v>2096</v>
      </c>
      <c r="C89" s="210">
        <v>0</v>
      </c>
      <c r="D89" s="208">
        <f t="shared" si="88"/>
        <v>0</v>
      </c>
      <c r="E89" s="208">
        <f t="shared" si="93"/>
        <v>0</v>
      </c>
      <c r="F89" s="208">
        <f t="shared" si="95"/>
        <v>0</v>
      </c>
      <c r="G89" s="208">
        <f t="shared" si="96"/>
        <v>0</v>
      </c>
      <c r="H89" s="208">
        <f t="shared" ref="H89:H100" si="99">H$18*$CJ85/100</f>
        <v>0</v>
      </c>
      <c r="I89" s="208">
        <f t="shared" ref="I89:I100" si="100">I$18*$CJ84/100</f>
        <v>0</v>
      </c>
      <c r="J89" s="208">
        <f t="shared" si="31"/>
        <v>0</v>
      </c>
      <c r="K89" s="208">
        <f t="shared" si="32"/>
        <v>0</v>
      </c>
      <c r="L89" s="208">
        <f t="shared" si="33"/>
        <v>0</v>
      </c>
      <c r="M89" s="208">
        <f t="shared" si="34"/>
        <v>0</v>
      </c>
      <c r="N89" s="208">
        <f t="shared" si="35"/>
        <v>0</v>
      </c>
      <c r="O89" s="208">
        <f t="shared" si="36"/>
        <v>0</v>
      </c>
      <c r="P89" s="208">
        <f t="shared" si="37"/>
        <v>0</v>
      </c>
      <c r="Q89" s="208">
        <f t="shared" si="38"/>
        <v>0</v>
      </c>
      <c r="R89" s="208">
        <f t="shared" si="39"/>
        <v>0</v>
      </c>
      <c r="S89" s="208">
        <f t="shared" si="40"/>
        <v>0</v>
      </c>
      <c r="T89" s="208">
        <f t="shared" si="41"/>
        <v>0</v>
      </c>
      <c r="U89" s="208">
        <f t="shared" si="42"/>
        <v>0</v>
      </c>
      <c r="V89" s="208">
        <f t="shared" si="43"/>
        <v>0</v>
      </c>
      <c r="W89" s="208">
        <f t="shared" si="44"/>
        <v>0</v>
      </c>
      <c r="X89" s="208">
        <f t="shared" si="45"/>
        <v>0</v>
      </c>
      <c r="Y89" s="208">
        <f t="shared" si="46"/>
        <v>0</v>
      </c>
      <c r="Z89" s="208">
        <f t="shared" si="47"/>
        <v>0</v>
      </c>
      <c r="AA89" s="208">
        <f t="shared" si="48"/>
        <v>0</v>
      </c>
      <c r="AB89" s="208">
        <f t="shared" si="49"/>
        <v>0</v>
      </c>
      <c r="AC89" s="208">
        <f t="shared" si="50"/>
        <v>0</v>
      </c>
      <c r="AD89" s="208">
        <f t="shared" si="51"/>
        <v>0</v>
      </c>
      <c r="AE89" s="208">
        <f t="shared" si="52"/>
        <v>0</v>
      </c>
      <c r="AF89" s="208">
        <f t="shared" si="53"/>
        <v>0</v>
      </c>
      <c r="AG89" s="208">
        <f t="shared" si="54"/>
        <v>0</v>
      </c>
      <c r="AH89" s="208">
        <f t="shared" si="55"/>
        <v>0</v>
      </c>
      <c r="AI89" s="208">
        <f t="shared" si="56"/>
        <v>0</v>
      </c>
      <c r="AJ89" s="208">
        <f t="shared" si="57"/>
        <v>0</v>
      </c>
      <c r="AK89" s="208">
        <f t="shared" si="58"/>
        <v>0</v>
      </c>
      <c r="AL89" s="208">
        <f t="shared" si="59"/>
        <v>227195.50713615015</v>
      </c>
      <c r="AM89" s="208">
        <f t="shared" si="60"/>
        <v>0</v>
      </c>
      <c r="AN89" s="208">
        <f t="shared" si="61"/>
        <v>0</v>
      </c>
      <c r="AO89" s="208">
        <f t="shared" si="62"/>
        <v>0</v>
      </c>
      <c r="AP89" s="208">
        <f t="shared" si="63"/>
        <v>0</v>
      </c>
      <c r="AQ89" s="208">
        <f t="shared" si="64"/>
        <v>0</v>
      </c>
      <c r="AR89" s="208">
        <f t="shared" si="65"/>
        <v>0</v>
      </c>
      <c r="AS89" s="208">
        <f t="shared" si="66"/>
        <v>0</v>
      </c>
      <c r="AT89" s="208">
        <f t="shared" si="67"/>
        <v>0</v>
      </c>
      <c r="AU89" s="208">
        <f t="shared" si="68"/>
        <v>0</v>
      </c>
      <c r="AV89" s="208">
        <f t="shared" si="69"/>
        <v>0</v>
      </c>
      <c r="AW89" s="208">
        <f t="shared" si="70"/>
        <v>0</v>
      </c>
      <c r="AX89" s="208">
        <f t="shared" si="71"/>
        <v>0</v>
      </c>
      <c r="AY89" s="208">
        <f t="shared" si="72"/>
        <v>0</v>
      </c>
      <c r="AZ89" s="208">
        <f t="shared" si="73"/>
        <v>0</v>
      </c>
      <c r="BA89" s="208">
        <f t="shared" si="74"/>
        <v>0</v>
      </c>
      <c r="BB89" s="208">
        <f t="shared" si="75"/>
        <v>0</v>
      </c>
      <c r="BC89" s="208">
        <f t="shared" si="76"/>
        <v>0</v>
      </c>
      <c r="BD89" s="208">
        <f t="shared" si="77"/>
        <v>0</v>
      </c>
      <c r="BE89" s="208">
        <f t="shared" si="78"/>
        <v>0</v>
      </c>
      <c r="BF89" s="208">
        <f t="shared" si="79"/>
        <v>0</v>
      </c>
      <c r="BG89" s="208">
        <f t="shared" si="80"/>
        <v>0</v>
      </c>
      <c r="BH89" s="208">
        <f t="shared" si="81"/>
        <v>0</v>
      </c>
      <c r="BI89" s="208">
        <f t="shared" si="82"/>
        <v>0</v>
      </c>
      <c r="BJ89" s="208">
        <f t="shared" si="83"/>
        <v>0</v>
      </c>
      <c r="BK89" s="208">
        <f t="shared" si="84"/>
        <v>0</v>
      </c>
      <c r="BL89" s="208">
        <f t="shared" si="85"/>
        <v>0</v>
      </c>
      <c r="BM89" s="208">
        <f t="shared" si="86"/>
        <v>0</v>
      </c>
      <c r="BN89" s="208">
        <f t="shared" si="87"/>
        <v>0</v>
      </c>
      <c r="BO89" s="208">
        <f t="shared" si="89"/>
        <v>0</v>
      </c>
      <c r="BP89" s="208">
        <f t="shared" si="90"/>
        <v>0</v>
      </c>
      <c r="BQ89" s="208">
        <f t="shared" si="94"/>
        <v>0</v>
      </c>
      <c r="BR89" s="208">
        <f t="shared" si="97"/>
        <v>0</v>
      </c>
      <c r="BS89" s="208">
        <f t="shared" si="98"/>
        <v>0</v>
      </c>
      <c r="BT89" s="208">
        <f t="shared" ref="BT89:BT100" si="101">BT$18*$CJ21/100</f>
        <v>0</v>
      </c>
      <c r="BU89" s="208">
        <f>BU$18*$CJ20/100</f>
        <v>0</v>
      </c>
      <c r="BV89" s="208"/>
      <c r="BW89" s="208"/>
      <c r="BX89" s="208"/>
      <c r="BY89" s="208"/>
      <c r="BZ89" s="208"/>
      <c r="CA89" s="208"/>
      <c r="CB89" s="208"/>
      <c r="CC89" s="208"/>
      <c r="CD89" s="208"/>
      <c r="CE89" s="208"/>
      <c r="CF89" s="208"/>
      <c r="CG89" s="209">
        <f t="shared" si="91"/>
        <v>227195.50713615015</v>
      </c>
      <c r="CH89" s="191"/>
      <c r="CJ89" s="211">
        <v>0</v>
      </c>
      <c r="CL89" s="218"/>
    </row>
    <row r="90" spans="2:90" x14ac:dyDescent="0.2">
      <c r="B90" s="90">
        <f t="shared" si="92"/>
        <v>2097</v>
      </c>
      <c r="C90" s="210">
        <v>0</v>
      </c>
      <c r="D90" s="208">
        <f t="shared" si="88"/>
        <v>0</v>
      </c>
      <c r="E90" s="208">
        <f t="shared" si="93"/>
        <v>0</v>
      </c>
      <c r="F90" s="208">
        <f t="shared" si="95"/>
        <v>0</v>
      </c>
      <c r="G90" s="208">
        <f t="shared" si="96"/>
        <v>0</v>
      </c>
      <c r="H90" s="208">
        <f t="shared" si="99"/>
        <v>0</v>
      </c>
      <c r="I90" s="208">
        <f t="shared" si="100"/>
        <v>0</v>
      </c>
      <c r="J90" s="208">
        <f t="shared" ref="J90:J100" si="102">J$18*$CJ84/100</f>
        <v>0</v>
      </c>
      <c r="K90" s="208">
        <f t="shared" si="32"/>
        <v>0</v>
      </c>
      <c r="L90" s="208">
        <f t="shared" si="33"/>
        <v>0</v>
      </c>
      <c r="M90" s="208">
        <f t="shared" si="34"/>
        <v>0</v>
      </c>
      <c r="N90" s="208">
        <f t="shared" si="35"/>
        <v>0</v>
      </c>
      <c r="O90" s="208">
        <f t="shared" si="36"/>
        <v>0</v>
      </c>
      <c r="P90" s="208">
        <f t="shared" si="37"/>
        <v>0</v>
      </c>
      <c r="Q90" s="208">
        <f t="shared" si="38"/>
        <v>0</v>
      </c>
      <c r="R90" s="208">
        <f t="shared" si="39"/>
        <v>0</v>
      </c>
      <c r="S90" s="208">
        <f t="shared" si="40"/>
        <v>0</v>
      </c>
      <c r="T90" s="208">
        <f t="shared" si="41"/>
        <v>0</v>
      </c>
      <c r="U90" s="208">
        <f t="shared" si="42"/>
        <v>0</v>
      </c>
      <c r="V90" s="208">
        <f t="shared" si="43"/>
        <v>0</v>
      </c>
      <c r="W90" s="208">
        <f t="shared" si="44"/>
        <v>0</v>
      </c>
      <c r="X90" s="208">
        <f t="shared" si="45"/>
        <v>0</v>
      </c>
      <c r="Y90" s="208">
        <f t="shared" si="46"/>
        <v>0</v>
      </c>
      <c r="Z90" s="208">
        <f t="shared" si="47"/>
        <v>0</v>
      </c>
      <c r="AA90" s="208">
        <f t="shared" si="48"/>
        <v>0</v>
      </c>
      <c r="AB90" s="208">
        <f t="shared" si="49"/>
        <v>0</v>
      </c>
      <c r="AC90" s="208">
        <f t="shared" si="50"/>
        <v>0</v>
      </c>
      <c r="AD90" s="208">
        <f t="shared" si="51"/>
        <v>0</v>
      </c>
      <c r="AE90" s="208">
        <f t="shared" si="52"/>
        <v>0</v>
      </c>
      <c r="AF90" s="208">
        <f t="shared" si="53"/>
        <v>0</v>
      </c>
      <c r="AG90" s="208">
        <f t="shared" si="54"/>
        <v>0</v>
      </c>
      <c r="AH90" s="208">
        <f t="shared" si="55"/>
        <v>0</v>
      </c>
      <c r="AI90" s="208">
        <f t="shared" si="56"/>
        <v>0</v>
      </c>
      <c r="AJ90" s="208">
        <f t="shared" si="57"/>
        <v>0</v>
      </c>
      <c r="AK90" s="208">
        <f t="shared" si="58"/>
        <v>0</v>
      </c>
      <c r="AL90" s="208">
        <f t="shared" si="59"/>
        <v>215672.04276017525</v>
      </c>
      <c r="AM90" s="208">
        <f t="shared" si="60"/>
        <v>0</v>
      </c>
      <c r="AN90" s="208">
        <f t="shared" si="61"/>
        <v>0</v>
      </c>
      <c r="AO90" s="208">
        <f t="shared" si="62"/>
        <v>0</v>
      </c>
      <c r="AP90" s="208">
        <f t="shared" si="63"/>
        <v>0</v>
      </c>
      <c r="AQ90" s="208">
        <f t="shared" si="64"/>
        <v>0</v>
      </c>
      <c r="AR90" s="208">
        <f t="shared" si="65"/>
        <v>0</v>
      </c>
      <c r="AS90" s="208">
        <f t="shared" si="66"/>
        <v>0</v>
      </c>
      <c r="AT90" s="208">
        <f t="shared" si="67"/>
        <v>0</v>
      </c>
      <c r="AU90" s="208">
        <f t="shared" si="68"/>
        <v>0</v>
      </c>
      <c r="AV90" s="208">
        <f t="shared" si="69"/>
        <v>0</v>
      </c>
      <c r="AW90" s="208">
        <f t="shared" si="70"/>
        <v>0</v>
      </c>
      <c r="AX90" s="208">
        <f t="shared" si="71"/>
        <v>0</v>
      </c>
      <c r="AY90" s="208">
        <f t="shared" si="72"/>
        <v>0</v>
      </c>
      <c r="AZ90" s="208">
        <f t="shared" si="73"/>
        <v>0</v>
      </c>
      <c r="BA90" s="208">
        <f t="shared" si="74"/>
        <v>0</v>
      </c>
      <c r="BB90" s="208">
        <f t="shared" si="75"/>
        <v>0</v>
      </c>
      <c r="BC90" s="208">
        <f t="shared" si="76"/>
        <v>0</v>
      </c>
      <c r="BD90" s="208">
        <f t="shared" si="77"/>
        <v>0</v>
      </c>
      <c r="BE90" s="208">
        <f t="shared" si="78"/>
        <v>0</v>
      </c>
      <c r="BF90" s="208">
        <f t="shared" si="79"/>
        <v>0</v>
      </c>
      <c r="BG90" s="208">
        <f t="shared" si="80"/>
        <v>0</v>
      </c>
      <c r="BH90" s="208">
        <f t="shared" si="81"/>
        <v>0</v>
      </c>
      <c r="BI90" s="208">
        <f t="shared" si="82"/>
        <v>0</v>
      </c>
      <c r="BJ90" s="208">
        <f t="shared" si="83"/>
        <v>0</v>
      </c>
      <c r="BK90" s="208">
        <f t="shared" si="84"/>
        <v>0</v>
      </c>
      <c r="BL90" s="208">
        <f t="shared" si="85"/>
        <v>0</v>
      </c>
      <c r="BM90" s="208">
        <f t="shared" si="86"/>
        <v>0</v>
      </c>
      <c r="BN90" s="208">
        <f t="shared" si="87"/>
        <v>0</v>
      </c>
      <c r="BO90" s="208">
        <f t="shared" si="89"/>
        <v>0</v>
      </c>
      <c r="BP90" s="208">
        <f t="shared" si="90"/>
        <v>0</v>
      </c>
      <c r="BQ90" s="208">
        <f t="shared" si="94"/>
        <v>0</v>
      </c>
      <c r="BR90" s="208">
        <f t="shared" si="97"/>
        <v>0</v>
      </c>
      <c r="BS90" s="208">
        <f t="shared" si="98"/>
        <v>0</v>
      </c>
      <c r="BT90" s="208">
        <f t="shared" si="101"/>
        <v>0</v>
      </c>
      <c r="BU90" s="208">
        <f t="shared" ref="BU90:BU100" si="103">BU$18*$CJ21/100</f>
        <v>0</v>
      </c>
      <c r="BV90" s="208">
        <f>BV$18*$CJ20/100</f>
        <v>0</v>
      </c>
      <c r="BW90" s="208"/>
      <c r="BX90" s="208"/>
      <c r="BY90" s="208"/>
      <c r="BZ90" s="208"/>
      <c r="CA90" s="208"/>
      <c r="CB90" s="208"/>
      <c r="CC90" s="208"/>
      <c r="CD90" s="208"/>
      <c r="CE90" s="208"/>
      <c r="CF90" s="208"/>
      <c r="CG90" s="209">
        <f t="shared" si="91"/>
        <v>215672.04276017525</v>
      </c>
      <c r="CH90" s="191"/>
      <c r="CJ90" s="211">
        <v>0</v>
      </c>
      <c r="CL90" s="218"/>
    </row>
    <row r="91" spans="2:90" x14ac:dyDescent="0.2">
      <c r="B91" s="90">
        <f t="shared" si="92"/>
        <v>2098</v>
      </c>
      <c r="C91" s="210">
        <v>0</v>
      </c>
      <c r="D91" s="208">
        <f t="shared" si="88"/>
        <v>0</v>
      </c>
      <c r="E91" s="208">
        <f t="shared" si="93"/>
        <v>0</v>
      </c>
      <c r="F91" s="208">
        <f t="shared" si="95"/>
        <v>0</v>
      </c>
      <c r="G91" s="208">
        <f t="shared" si="96"/>
        <v>0</v>
      </c>
      <c r="H91" s="208">
        <f t="shared" si="99"/>
        <v>0</v>
      </c>
      <c r="I91" s="208">
        <f t="shared" si="100"/>
        <v>0</v>
      </c>
      <c r="J91" s="208">
        <f t="shared" si="102"/>
        <v>0</v>
      </c>
      <c r="K91" s="208">
        <f t="shared" ref="K91:K100" si="104">K$18*$CJ84/100</f>
        <v>0</v>
      </c>
      <c r="L91" s="208">
        <f t="shared" si="33"/>
        <v>0</v>
      </c>
      <c r="M91" s="208">
        <f t="shared" si="34"/>
        <v>0</v>
      </c>
      <c r="N91" s="208">
        <f t="shared" si="35"/>
        <v>0</v>
      </c>
      <c r="O91" s="208">
        <f t="shared" si="36"/>
        <v>0</v>
      </c>
      <c r="P91" s="208">
        <f t="shared" si="37"/>
        <v>0</v>
      </c>
      <c r="Q91" s="208">
        <f t="shared" si="38"/>
        <v>0</v>
      </c>
      <c r="R91" s="208">
        <f t="shared" si="39"/>
        <v>0</v>
      </c>
      <c r="S91" s="208">
        <f t="shared" si="40"/>
        <v>0</v>
      </c>
      <c r="T91" s="208">
        <f t="shared" si="41"/>
        <v>0</v>
      </c>
      <c r="U91" s="208">
        <f t="shared" si="42"/>
        <v>0</v>
      </c>
      <c r="V91" s="208">
        <f t="shared" si="43"/>
        <v>0</v>
      </c>
      <c r="W91" s="208">
        <f t="shared" si="44"/>
        <v>0</v>
      </c>
      <c r="X91" s="208">
        <f t="shared" si="45"/>
        <v>0</v>
      </c>
      <c r="Y91" s="208">
        <f t="shared" si="46"/>
        <v>0</v>
      </c>
      <c r="Z91" s="208">
        <f t="shared" si="47"/>
        <v>0</v>
      </c>
      <c r="AA91" s="208">
        <f t="shared" si="48"/>
        <v>0</v>
      </c>
      <c r="AB91" s="208">
        <f t="shared" si="49"/>
        <v>0</v>
      </c>
      <c r="AC91" s="208">
        <f t="shared" si="50"/>
        <v>0</v>
      </c>
      <c r="AD91" s="208">
        <f t="shared" si="51"/>
        <v>0</v>
      </c>
      <c r="AE91" s="208">
        <f t="shared" si="52"/>
        <v>0</v>
      </c>
      <c r="AF91" s="208">
        <f t="shared" si="53"/>
        <v>0</v>
      </c>
      <c r="AG91" s="208">
        <f t="shared" si="54"/>
        <v>0</v>
      </c>
      <c r="AH91" s="208">
        <f t="shared" si="55"/>
        <v>0</v>
      </c>
      <c r="AI91" s="208">
        <f t="shared" si="56"/>
        <v>0</v>
      </c>
      <c r="AJ91" s="208">
        <f t="shared" si="57"/>
        <v>0</v>
      </c>
      <c r="AK91" s="208">
        <f t="shared" si="58"/>
        <v>0</v>
      </c>
      <c r="AL91" s="208">
        <f t="shared" si="59"/>
        <v>204209.08584580544</v>
      </c>
      <c r="AM91" s="208">
        <f t="shared" si="60"/>
        <v>0</v>
      </c>
      <c r="AN91" s="208">
        <f t="shared" si="61"/>
        <v>0</v>
      </c>
      <c r="AO91" s="208">
        <f t="shared" si="62"/>
        <v>0</v>
      </c>
      <c r="AP91" s="208">
        <f t="shared" si="63"/>
        <v>0</v>
      </c>
      <c r="AQ91" s="208">
        <f t="shared" si="64"/>
        <v>0</v>
      </c>
      <c r="AR91" s="208">
        <f t="shared" si="65"/>
        <v>0</v>
      </c>
      <c r="AS91" s="208">
        <f t="shared" si="66"/>
        <v>0</v>
      </c>
      <c r="AT91" s="208">
        <f t="shared" si="67"/>
        <v>0</v>
      </c>
      <c r="AU91" s="208">
        <f t="shared" si="68"/>
        <v>0</v>
      </c>
      <c r="AV91" s="208">
        <f t="shared" si="69"/>
        <v>0</v>
      </c>
      <c r="AW91" s="208">
        <f t="shared" si="70"/>
        <v>0</v>
      </c>
      <c r="AX91" s="208">
        <f t="shared" si="71"/>
        <v>0</v>
      </c>
      <c r="AY91" s="208">
        <f t="shared" si="72"/>
        <v>0</v>
      </c>
      <c r="AZ91" s="208">
        <f t="shared" si="73"/>
        <v>0</v>
      </c>
      <c r="BA91" s="208">
        <f t="shared" si="74"/>
        <v>0</v>
      </c>
      <c r="BB91" s="208">
        <f t="shared" si="75"/>
        <v>0</v>
      </c>
      <c r="BC91" s="208">
        <f t="shared" si="76"/>
        <v>0</v>
      </c>
      <c r="BD91" s="208">
        <f t="shared" si="77"/>
        <v>0</v>
      </c>
      <c r="BE91" s="208">
        <f t="shared" si="78"/>
        <v>0</v>
      </c>
      <c r="BF91" s="208">
        <f t="shared" si="79"/>
        <v>0</v>
      </c>
      <c r="BG91" s="208">
        <f t="shared" si="80"/>
        <v>0</v>
      </c>
      <c r="BH91" s="208">
        <f t="shared" si="81"/>
        <v>0</v>
      </c>
      <c r="BI91" s="208">
        <f t="shared" si="82"/>
        <v>0</v>
      </c>
      <c r="BJ91" s="208">
        <f t="shared" si="83"/>
        <v>0</v>
      </c>
      <c r="BK91" s="208">
        <f t="shared" si="84"/>
        <v>0</v>
      </c>
      <c r="BL91" s="208">
        <f t="shared" si="85"/>
        <v>0</v>
      </c>
      <c r="BM91" s="208">
        <f t="shared" si="86"/>
        <v>0</v>
      </c>
      <c r="BN91" s="208">
        <f t="shared" si="87"/>
        <v>0</v>
      </c>
      <c r="BO91" s="208">
        <f t="shared" si="89"/>
        <v>0</v>
      </c>
      <c r="BP91" s="208">
        <f t="shared" si="90"/>
        <v>0</v>
      </c>
      <c r="BQ91" s="208">
        <f t="shared" si="94"/>
        <v>0</v>
      </c>
      <c r="BR91" s="208">
        <f t="shared" si="97"/>
        <v>0</v>
      </c>
      <c r="BS91" s="208">
        <f t="shared" si="98"/>
        <v>0</v>
      </c>
      <c r="BT91" s="208">
        <f t="shared" si="101"/>
        <v>0</v>
      </c>
      <c r="BU91" s="208">
        <f t="shared" si="103"/>
        <v>0</v>
      </c>
      <c r="BV91" s="208">
        <f t="shared" ref="BV91:BV100" si="105">BV$18*$CJ21/100</f>
        <v>0</v>
      </c>
      <c r="BW91" s="208">
        <f>BW$18*$CJ20/100</f>
        <v>0</v>
      </c>
      <c r="BX91" s="208"/>
      <c r="BY91" s="208"/>
      <c r="BZ91" s="208"/>
      <c r="CA91" s="208"/>
      <c r="CB91" s="208"/>
      <c r="CC91" s="208"/>
      <c r="CD91" s="208"/>
      <c r="CE91" s="208"/>
      <c r="CF91" s="208"/>
      <c r="CG91" s="209">
        <f t="shared" si="91"/>
        <v>204209.08584580544</v>
      </c>
      <c r="CH91" s="191"/>
      <c r="CJ91" s="211">
        <v>0</v>
      </c>
      <c r="CL91" s="218"/>
    </row>
    <row r="92" spans="2:90" x14ac:dyDescent="0.2">
      <c r="B92" s="90">
        <f t="shared" si="92"/>
        <v>2099</v>
      </c>
      <c r="C92" s="210">
        <v>0</v>
      </c>
      <c r="D92" s="208">
        <f t="shared" si="88"/>
        <v>0</v>
      </c>
      <c r="E92" s="208">
        <f t="shared" si="93"/>
        <v>0</v>
      </c>
      <c r="F92" s="208">
        <f t="shared" si="95"/>
        <v>0</v>
      </c>
      <c r="G92" s="208">
        <f t="shared" si="96"/>
        <v>0</v>
      </c>
      <c r="H92" s="208">
        <f t="shared" si="99"/>
        <v>0</v>
      </c>
      <c r="I92" s="208">
        <f t="shared" si="100"/>
        <v>0</v>
      </c>
      <c r="J92" s="208">
        <f t="shared" si="102"/>
        <v>0</v>
      </c>
      <c r="K92" s="208">
        <f t="shared" si="104"/>
        <v>0</v>
      </c>
      <c r="L92" s="208">
        <f t="shared" ref="L92:L100" si="106">L$18*$CJ84/100</f>
        <v>0</v>
      </c>
      <c r="M92" s="208">
        <f t="shared" si="34"/>
        <v>0</v>
      </c>
      <c r="N92" s="208">
        <f t="shared" si="35"/>
        <v>0</v>
      </c>
      <c r="O92" s="208">
        <f t="shared" si="36"/>
        <v>0</v>
      </c>
      <c r="P92" s="208">
        <f t="shared" si="37"/>
        <v>0</v>
      </c>
      <c r="Q92" s="208">
        <f t="shared" si="38"/>
        <v>0</v>
      </c>
      <c r="R92" s="208">
        <f t="shared" si="39"/>
        <v>0</v>
      </c>
      <c r="S92" s="208">
        <f t="shared" si="40"/>
        <v>0</v>
      </c>
      <c r="T92" s="208">
        <f t="shared" si="41"/>
        <v>0</v>
      </c>
      <c r="U92" s="208">
        <f t="shared" si="42"/>
        <v>0</v>
      </c>
      <c r="V92" s="208">
        <f t="shared" si="43"/>
        <v>0</v>
      </c>
      <c r="W92" s="208">
        <f t="shared" si="44"/>
        <v>0</v>
      </c>
      <c r="X92" s="208">
        <f t="shared" si="45"/>
        <v>0</v>
      </c>
      <c r="Y92" s="208">
        <f t="shared" si="46"/>
        <v>0</v>
      </c>
      <c r="Z92" s="208">
        <f t="shared" si="47"/>
        <v>0</v>
      </c>
      <c r="AA92" s="208">
        <f t="shared" si="48"/>
        <v>0</v>
      </c>
      <c r="AB92" s="208">
        <f t="shared" si="49"/>
        <v>0</v>
      </c>
      <c r="AC92" s="208">
        <f t="shared" si="50"/>
        <v>0</v>
      </c>
      <c r="AD92" s="208">
        <f t="shared" si="51"/>
        <v>0</v>
      </c>
      <c r="AE92" s="208">
        <f t="shared" si="52"/>
        <v>0</v>
      </c>
      <c r="AF92" s="208">
        <f t="shared" si="53"/>
        <v>0</v>
      </c>
      <c r="AG92" s="208">
        <f t="shared" si="54"/>
        <v>0</v>
      </c>
      <c r="AH92" s="208">
        <f t="shared" si="55"/>
        <v>0</v>
      </c>
      <c r="AI92" s="208">
        <f t="shared" si="56"/>
        <v>0</v>
      </c>
      <c r="AJ92" s="208">
        <f t="shared" si="57"/>
        <v>0</v>
      </c>
      <c r="AK92" s="208">
        <f t="shared" si="58"/>
        <v>0</v>
      </c>
      <c r="AL92" s="208">
        <f t="shared" si="59"/>
        <v>192801.79579611242</v>
      </c>
      <c r="AM92" s="208">
        <f t="shared" si="60"/>
        <v>0</v>
      </c>
      <c r="AN92" s="208">
        <f t="shared" si="61"/>
        <v>0</v>
      </c>
      <c r="AO92" s="208">
        <f t="shared" si="62"/>
        <v>0</v>
      </c>
      <c r="AP92" s="208">
        <f t="shared" si="63"/>
        <v>0</v>
      </c>
      <c r="AQ92" s="208">
        <f t="shared" si="64"/>
        <v>0</v>
      </c>
      <c r="AR92" s="208">
        <f t="shared" si="65"/>
        <v>0</v>
      </c>
      <c r="AS92" s="208">
        <f t="shared" si="66"/>
        <v>0</v>
      </c>
      <c r="AT92" s="208">
        <f t="shared" si="67"/>
        <v>0</v>
      </c>
      <c r="AU92" s="208">
        <f t="shared" si="68"/>
        <v>0</v>
      </c>
      <c r="AV92" s="208">
        <f t="shared" si="69"/>
        <v>0</v>
      </c>
      <c r="AW92" s="208">
        <f t="shared" si="70"/>
        <v>0</v>
      </c>
      <c r="AX92" s="208">
        <f t="shared" si="71"/>
        <v>0</v>
      </c>
      <c r="AY92" s="208">
        <f t="shared" si="72"/>
        <v>0</v>
      </c>
      <c r="AZ92" s="208">
        <f t="shared" si="73"/>
        <v>0</v>
      </c>
      <c r="BA92" s="208">
        <f t="shared" si="74"/>
        <v>0</v>
      </c>
      <c r="BB92" s="208">
        <f t="shared" si="75"/>
        <v>0</v>
      </c>
      <c r="BC92" s="208">
        <f t="shared" si="76"/>
        <v>0</v>
      </c>
      <c r="BD92" s="208">
        <f t="shared" si="77"/>
        <v>0</v>
      </c>
      <c r="BE92" s="208">
        <f t="shared" si="78"/>
        <v>0</v>
      </c>
      <c r="BF92" s="208">
        <f t="shared" si="79"/>
        <v>0</v>
      </c>
      <c r="BG92" s="208">
        <f t="shared" si="80"/>
        <v>0</v>
      </c>
      <c r="BH92" s="208">
        <f t="shared" si="81"/>
        <v>0</v>
      </c>
      <c r="BI92" s="208">
        <f t="shared" si="82"/>
        <v>0</v>
      </c>
      <c r="BJ92" s="208">
        <f t="shared" si="83"/>
        <v>0</v>
      </c>
      <c r="BK92" s="208">
        <f t="shared" si="84"/>
        <v>0</v>
      </c>
      <c r="BL92" s="208">
        <f t="shared" si="85"/>
        <v>0</v>
      </c>
      <c r="BM92" s="208">
        <f t="shared" si="86"/>
        <v>0</v>
      </c>
      <c r="BN92" s="208">
        <f t="shared" si="87"/>
        <v>0</v>
      </c>
      <c r="BO92" s="208">
        <f t="shared" si="89"/>
        <v>0</v>
      </c>
      <c r="BP92" s="208">
        <f t="shared" si="90"/>
        <v>0</v>
      </c>
      <c r="BQ92" s="208">
        <f t="shared" si="94"/>
        <v>0</v>
      </c>
      <c r="BR92" s="208">
        <f t="shared" si="97"/>
        <v>0</v>
      </c>
      <c r="BS92" s="208">
        <f t="shared" si="98"/>
        <v>0</v>
      </c>
      <c r="BT92" s="208">
        <f t="shared" si="101"/>
        <v>0</v>
      </c>
      <c r="BU92" s="208">
        <f t="shared" si="103"/>
        <v>0</v>
      </c>
      <c r="BV92" s="208">
        <f t="shared" si="105"/>
        <v>0</v>
      </c>
      <c r="BW92" s="208">
        <f t="shared" ref="BW92:BW100" si="107">BW$18*$CJ21/100</f>
        <v>0</v>
      </c>
      <c r="BX92" s="208">
        <f>BX$18*$CJ20/100</f>
        <v>0</v>
      </c>
      <c r="BY92" s="208"/>
      <c r="BZ92" s="208"/>
      <c r="CA92" s="208"/>
      <c r="CB92" s="208"/>
      <c r="CC92" s="208"/>
      <c r="CD92" s="208"/>
      <c r="CE92" s="208"/>
      <c r="CF92" s="208"/>
      <c r="CG92" s="209">
        <f t="shared" si="91"/>
        <v>192801.79579611242</v>
      </c>
      <c r="CH92" s="191"/>
      <c r="CJ92" s="211">
        <v>0</v>
      </c>
      <c r="CL92" s="218"/>
    </row>
    <row r="93" spans="2:90" x14ac:dyDescent="0.2">
      <c r="B93" s="90">
        <f t="shared" si="92"/>
        <v>2100</v>
      </c>
      <c r="C93" s="210">
        <v>0</v>
      </c>
      <c r="D93" s="208">
        <f t="shared" si="88"/>
        <v>0</v>
      </c>
      <c r="E93" s="208">
        <f t="shared" si="93"/>
        <v>0</v>
      </c>
      <c r="F93" s="208">
        <f t="shared" si="95"/>
        <v>0</v>
      </c>
      <c r="G93" s="208">
        <f t="shared" si="96"/>
        <v>0</v>
      </c>
      <c r="H93" s="208">
        <f t="shared" si="99"/>
        <v>0</v>
      </c>
      <c r="I93" s="208">
        <f t="shared" si="100"/>
        <v>0</v>
      </c>
      <c r="J93" s="208">
        <f t="shared" si="102"/>
        <v>0</v>
      </c>
      <c r="K93" s="208">
        <f t="shared" si="104"/>
        <v>0</v>
      </c>
      <c r="L93" s="208">
        <f t="shared" si="106"/>
        <v>0</v>
      </c>
      <c r="M93" s="208">
        <f t="shared" ref="M93:M100" si="108">M$18*$CJ84/100</f>
        <v>0</v>
      </c>
      <c r="N93" s="208">
        <f t="shared" si="35"/>
        <v>0</v>
      </c>
      <c r="O93" s="208">
        <f t="shared" si="36"/>
        <v>0</v>
      </c>
      <c r="P93" s="208">
        <f t="shared" si="37"/>
        <v>0</v>
      </c>
      <c r="Q93" s="208">
        <f t="shared" si="38"/>
        <v>0</v>
      </c>
      <c r="R93" s="208">
        <f t="shared" si="39"/>
        <v>0</v>
      </c>
      <c r="S93" s="208">
        <f t="shared" si="40"/>
        <v>0</v>
      </c>
      <c r="T93" s="208">
        <f t="shared" si="41"/>
        <v>0</v>
      </c>
      <c r="U93" s="208">
        <f t="shared" si="42"/>
        <v>0</v>
      </c>
      <c r="V93" s="208">
        <f t="shared" si="43"/>
        <v>0</v>
      </c>
      <c r="W93" s="208">
        <f t="shared" si="44"/>
        <v>0</v>
      </c>
      <c r="X93" s="208">
        <f t="shared" si="45"/>
        <v>0</v>
      </c>
      <c r="Y93" s="208">
        <f t="shared" si="46"/>
        <v>0</v>
      </c>
      <c r="Z93" s="208">
        <f t="shared" si="47"/>
        <v>0</v>
      </c>
      <c r="AA93" s="208">
        <f t="shared" si="48"/>
        <v>0</v>
      </c>
      <c r="AB93" s="208">
        <f t="shared" si="49"/>
        <v>0</v>
      </c>
      <c r="AC93" s="208">
        <f t="shared" si="50"/>
        <v>0</v>
      </c>
      <c r="AD93" s="208">
        <f t="shared" si="51"/>
        <v>0</v>
      </c>
      <c r="AE93" s="208">
        <f t="shared" si="52"/>
        <v>0</v>
      </c>
      <c r="AF93" s="208">
        <f t="shared" si="53"/>
        <v>0</v>
      </c>
      <c r="AG93" s="208">
        <f t="shared" si="54"/>
        <v>0</v>
      </c>
      <c r="AH93" s="208">
        <f t="shared" si="55"/>
        <v>0</v>
      </c>
      <c r="AI93" s="208">
        <f t="shared" si="56"/>
        <v>0</v>
      </c>
      <c r="AJ93" s="208">
        <f t="shared" si="57"/>
        <v>0</v>
      </c>
      <c r="AK93" s="208">
        <f t="shared" si="58"/>
        <v>0</v>
      </c>
      <c r="AL93" s="208">
        <f t="shared" si="59"/>
        <v>181445.71926192197</v>
      </c>
      <c r="AM93" s="208">
        <f t="shared" si="60"/>
        <v>0</v>
      </c>
      <c r="AN93" s="208">
        <f t="shared" si="61"/>
        <v>0</v>
      </c>
      <c r="AO93" s="208">
        <f t="shared" si="62"/>
        <v>0</v>
      </c>
      <c r="AP93" s="208">
        <f t="shared" si="63"/>
        <v>0</v>
      </c>
      <c r="AQ93" s="208">
        <f t="shared" si="64"/>
        <v>0</v>
      </c>
      <c r="AR93" s="208">
        <f t="shared" si="65"/>
        <v>0</v>
      </c>
      <c r="AS93" s="208">
        <f t="shared" si="66"/>
        <v>0</v>
      </c>
      <c r="AT93" s="208">
        <f t="shared" si="67"/>
        <v>0</v>
      </c>
      <c r="AU93" s="208">
        <f t="shared" si="68"/>
        <v>0</v>
      </c>
      <c r="AV93" s="208">
        <f t="shared" si="69"/>
        <v>0</v>
      </c>
      <c r="AW93" s="208">
        <f t="shared" si="70"/>
        <v>0</v>
      </c>
      <c r="AX93" s="208">
        <f t="shared" si="71"/>
        <v>0</v>
      </c>
      <c r="AY93" s="208">
        <f t="shared" si="72"/>
        <v>0</v>
      </c>
      <c r="AZ93" s="208">
        <f t="shared" si="73"/>
        <v>0</v>
      </c>
      <c r="BA93" s="208">
        <f t="shared" si="74"/>
        <v>0</v>
      </c>
      <c r="BB93" s="208">
        <f t="shared" si="75"/>
        <v>0</v>
      </c>
      <c r="BC93" s="208">
        <f t="shared" si="76"/>
        <v>0</v>
      </c>
      <c r="BD93" s="208">
        <f t="shared" si="77"/>
        <v>0</v>
      </c>
      <c r="BE93" s="208">
        <f t="shared" si="78"/>
        <v>0</v>
      </c>
      <c r="BF93" s="208">
        <f t="shared" si="79"/>
        <v>0</v>
      </c>
      <c r="BG93" s="208">
        <f t="shared" si="80"/>
        <v>0</v>
      </c>
      <c r="BH93" s="208">
        <f t="shared" si="81"/>
        <v>0</v>
      </c>
      <c r="BI93" s="208">
        <f t="shared" si="82"/>
        <v>0</v>
      </c>
      <c r="BJ93" s="208">
        <f t="shared" si="83"/>
        <v>0</v>
      </c>
      <c r="BK93" s="208">
        <f t="shared" si="84"/>
        <v>0</v>
      </c>
      <c r="BL93" s="208">
        <f t="shared" si="85"/>
        <v>0</v>
      </c>
      <c r="BM93" s="208">
        <f t="shared" si="86"/>
        <v>0</v>
      </c>
      <c r="BN93" s="208">
        <f t="shared" si="87"/>
        <v>0</v>
      </c>
      <c r="BO93" s="208">
        <f t="shared" si="89"/>
        <v>0</v>
      </c>
      <c r="BP93" s="208">
        <f t="shared" si="90"/>
        <v>0</v>
      </c>
      <c r="BQ93" s="208">
        <f t="shared" si="94"/>
        <v>0</v>
      </c>
      <c r="BR93" s="208">
        <f t="shared" si="97"/>
        <v>0</v>
      </c>
      <c r="BS93" s="208">
        <f t="shared" si="98"/>
        <v>0</v>
      </c>
      <c r="BT93" s="208">
        <f t="shared" si="101"/>
        <v>0</v>
      </c>
      <c r="BU93" s="208">
        <f t="shared" si="103"/>
        <v>0</v>
      </c>
      <c r="BV93" s="208">
        <f t="shared" si="105"/>
        <v>0</v>
      </c>
      <c r="BW93" s="208">
        <f t="shared" si="107"/>
        <v>0</v>
      </c>
      <c r="BX93" s="208">
        <f t="shared" ref="BX93:BX100" si="109">BX$18*$CJ21/100</f>
        <v>0</v>
      </c>
      <c r="BY93" s="208">
        <f>BY$18*$CJ20/100</f>
        <v>0</v>
      </c>
      <c r="BZ93" s="208"/>
      <c r="CA93" s="208"/>
      <c r="CB93" s="208"/>
      <c r="CC93" s="208"/>
      <c r="CD93" s="208"/>
      <c r="CE93" s="208"/>
      <c r="CF93" s="208"/>
      <c r="CG93" s="209">
        <f t="shared" si="91"/>
        <v>181445.71926192197</v>
      </c>
      <c r="CH93" s="191"/>
      <c r="CJ93" s="211">
        <v>0</v>
      </c>
      <c r="CL93" s="218"/>
    </row>
    <row r="94" spans="2:90" x14ac:dyDescent="0.2">
      <c r="B94" s="90">
        <f t="shared" si="92"/>
        <v>2101</v>
      </c>
      <c r="C94" s="210">
        <v>0</v>
      </c>
      <c r="D94" s="208">
        <f t="shared" si="88"/>
        <v>0</v>
      </c>
      <c r="E94" s="208">
        <f t="shared" si="93"/>
        <v>0</v>
      </c>
      <c r="F94" s="208">
        <f t="shared" si="95"/>
        <v>0</v>
      </c>
      <c r="G94" s="208">
        <f t="shared" si="96"/>
        <v>0</v>
      </c>
      <c r="H94" s="208">
        <f t="shared" si="99"/>
        <v>0</v>
      </c>
      <c r="I94" s="208">
        <f t="shared" si="100"/>
        <v>0</v>
      </c>
      <c r="J94" s="208">
        <f t="shared" si="102"/>
        <v>0</v>
      </c>
      <c r="K94" s="208">
        <f t="shared" si="104"/>
        <v>0</v>
      </c>
      <c r="L94" s="208">
        <f t="shared" si="106"/>
        <v>0</v>
      </c>
      <c r="M94" s="208">
        <f t="shared" si="108"/>
        <v>0</v>
      </c>
      <c r="N94" s="208">
        <f t="shared" ref="N94:N100" si="110">N$18*$CJ84/100</f>
        <v>0</v>
      </c>
      <c r="O94" s="208">
        <f t="shared" si="36"/>
        <v>0</v>
      </c>
      <c r="P94" s="208">
        <f t="shared" si="37"/>
        <v>0</v>
      </c>
      <c r="Q94" s="208">
        <f t="shared" si="38"/>
        <v>0</v>
      </c>
      <c r="R94" s="208">
        <f t="shared" si="39"/>
        <v>0</v>
      </c>
      <c r="S94" s="208">
        <f t="shared" si="40"/>
        <v>0</v>
      </c>
      <c r="T94" s="208">
        <f t="shared" si="41"/>
        <v>0</v>
      </c>
      <c r="U94" s="208">
        <f t="shared" si="42"/>
        <v>0</v>
      </c>
      <c r="V94" s="208">
        <f t="shared" si="43"/>
        <v>0</v>
      </c>
      <c r="W94" s="208">
        <f t="shared" si="44"/>
        <v>0</v>
      </c>
      <c r="X94" s="208">
        <f t="shared" si="45"/>
        <v>0</v>
      </c>
      <c r="Y94" s="208">
        <f t="shared" si="46"/>
        <v>0</v>
      </c>
      <c r="Z94" s="208">
        <f t="shared" si="47"/>
        <v>0</v>
      </c>
      <c r="AA94" s="208">
        <f t="shared" si="48"/>
        <v>0</v>
      </c>
      <c r="AB94" s="208">
        <f t="shared" si="49"/>
        <v>0</v>
      </c>
      <c r="AC94" s="208">
        <f t="shared" si="50"/>
        <v>0</v>
      </c>
      <c r="AD94" s="208">
        <f t="shared" si="51"/>
        <v>0</v>
      </c>
      <c r="AE94" s="208">
        <f t="shared" si="52"/>
        <v>0</v>
      </c>
      <c r="AF94" s="208">
        <f t="shared" si="53"/>
        <v>0</v>
      </c>
      <c r="AG94" s="208">
        <f t="shared" si="54"/>
        <v>0</v>
      </c>
      <c r="AH94" s="208">
        <f t="shared" si="55"/>
        <v>0</v>
      </c>
      <c r="AI94" s="208">
        <f t="shared" si="56"/>
        <v>0</v>
      </c>
      <c r="AJ94" s="208">
        <f t="shared" si="57"/>
        <v>0</v>
      </c>
      <c r="AK94" s="208">
        <f t="shared" si="58"/>
        <v>0</v>
      </c>
      <c r="AL94" s="208">
        <f t="shared" si="59"/>
        <v>170136.75916199398</v>
      </c>
      <c r="AM94" s="208">
        <f t="shared" si="60"/>
        <v>0</v>
      </c>
      <c r="AN94" s="208">
        <f t="shared" si="61"/>
        <v>0</v>
      </c>
      <c r="AO94" s="208">
        <f t="shared" si="62"/>
        <v>0</v>
      </c>
      <c r="AP94" s="208">
        <f t="shared" si="63"/>
        <v>0</v>
      </c>
      <c r="AQ94" s="208">
        <f t="shared" si="64"/>
        <v>0</v>
      </c>
      <c r="AR94" s="208">
        <f t="shared" si="65"/>
        <v>0</v>
      </c>
      <c r="AS94" s="208">
        <f t="shared" si="66"/>
        <v>0</v>
      </c>
      <c r="AT94" s="208">
        <f t="shared" si="67"/>
        <v>0</v>
      </c>
      <c r="AU94" s="208">
        <f t="shared" si="68"/>
        <v>0</v>
      </c>
      <c r="AV94" s="208">
        <f t="shared" si="69"/>
        <v>0</v>
      </c>
      <c r="AW94" s="208">
        <f t="shared" si="70"/>
        <v>0</v>
      </c>
      <c r="AX94" s="208">
        <f t="shared" si="71"/>
        <v>0</v>
      </c>
      <c r="AY94" s="208">
        <f t="shared" si="72"/>
        <v>0</v>
      </c>
      <c r="AZ94" s="208">
        <f t="shared" si="73"/>
        <v>0</v>
      </c>
      <c r="BA94" s="208">
        <f t="shared" si="74"/>
        <v>0</v>
      </c>
      <c r="BB94" s="208">
        <f t="shared" si="75"/>
        <v>0</v>
      </c>
      <c r="BC94" s="208">
        <f t="shared" si="76"/>
        <v>0</v>
      </c>
      <c r="BD94" s="208">
        <f t="shared" si="77"/>
        <v>0</v>
      </c>
      <c r="BE94" s="208">
        <f t="shared" si="78"/>
        <v>0</v>
      </c>
      <c r="BF94" s="208">
        <f t="shared" si="79"/>
        <v>0</v>
      </c>
      <c r="BG94" s="208">
        <f t="shared" si="80"/>
        <v>0</v>
      </c>
      <c r="BH94" s="208">
        <f t="shared" si="81"/>
        <v>0</v>
      </c>
      <c r="BI94" s="208">
        <f t="shared" si="82"/>
        <v>0</v>
      </c>
      <c r="BJ94" s="208">
        <f t="shared" si="83"/>
        <v>0</v>
      </c>
      <c r="BK94" s="208">
        <f t="shared" si="84"/>
        <v>0</v>
      </c>
      <c r="BL94" s="208">
        <f t="shared" si="85"/>
        <v>0</v>
      </c>
      <c r="BM94" s="208">
        <f t="shared" si="86"/>
        <v>0</v>
      </c>
      <c r="BN94" s="208">
        <f t="shared" si="87"/>
        <v>0</v>
      </c>
      <c r="BO94" s="208">
        <f t="shared" si="89"/>
        <v>0</v>
      </c>
      <c r="BP94" s="208">
        <f t="shared" si="90"/>
        <v>0</v>
      </c>
      <c r="BQ94" s="208">
        <f t="shared" si="94"/>
        <v>0</v>
      </c>
      <c r="BR94" s="208">
        <f t="shared" si="97"/>
        <v>0</v>
      </c>
      <c r="BS94" s="208">
        <f t="shared" si="98"/>
        <v>0</v>
      </c>
      <c r="BT94" s="208">
        <f t="shared" si="101"/>
        <v>0</v>
      </c>
      <c r="BU94" s="208">
        <f t="shared" si="103"/>
        <v>0</v>
      </c>
      <c r="BV94" s="208">
        <f t="shared" si="105"/>
        <v>0</v>
      </c>
      <c r="BW94" s="208">
        <f t="shared" si="107"/>
        <v>0</v>
      </c>
      <c r="BX94" s="208">
        <f t="shared" si="109"/>
        <v>0</v>
      </c>
      <c r="BY94" s="208">
        <f t="shared" ref="BY94:BY100" si="111">BY$18*$CJ21/100</f>
        <v>0</v>
      </c>
      <c r="BZ94" s="208">
        <f>BZ$18*$CJ20/100</f>
        <v>0</v>
      </c>
      <c r="CA94" s="208"/>
      <c r="CB94" s="208"/>
      <c r="CC94" s="208"/>
      <c r="CD94" s="208"/>
      <c r="CE94" s="208"/>
      <c r="CF94" s="208"/>
      <c r="CG94" s="209">
        <f t="shared" si="91"/>
        <v>170136.75916199398</v>
      </c>
      <c r="CH94" s="191"/>
      <c r="CJ94" s="211">
        <v>0</v>
      </c>
      <c r="CL94" s="218"/>
    </row>
    <row r="95" spans="2:90" x14ac:dyDescent="0.2">
      <c r="B95" s="90">
        <f t="shared" si="92"/>
        <v>2102</v>
      </c>
      <c r="C95" s="210">
        <v>0</v>
      </c>
      <c r="D95" s="208">
        <f t="shared" si="88"/>
        <v>0</v>
      </c>
      <c r="E95" s="208">
        <f t="shared" si="93"/>
        <v>0</v>
      </c>
      <c r="F95" s="208">
        <f>F$18*$C93/100</f>
        <v>0</v>
      </c>
      <c r="G95" s="208">
        <f t="shared" si="96"/>
        <v>0</v>
      </c>
      <c r="H95" s="208">
        <f t="shared" si="99"/>
        <v>0</v>
      </c>
      <c r="I95" s="208">
        <f t="shared" si="100"/>
        <v>0</v>
      </c>
      <c r="J95" s="208">
        <f t="shared" si="102"/>
        <v>0</v>
      </c>
      <c r="K95" s="208">
        <f t="shared" si="104"/>
        <v>0</v>
      </c>
      <c r="L95" s="208">
        <f t="shared" si="106"/>
        <v>0</v>
      </c>
      <c r="M95" s="208">
        <f t="shared" si="108"/>
        <v>0</v>
      </c>
      <c r="N95" s="208">
        <f t="shared" si="110"/>
        <v>0</v>
      </c>
      <c r="O95" s="208">
        <f t="shared" ref="O95:O100" si="112">O$18*$CJ84/100</f>
        <v>0</v>
      </c>
      <c r="P95" s="208">
        <f t="shared" si="37"/>
        <v>0</v>
      </c>
      <c r="Q95" s="208">
        <f t="shared" si="38"/>
        <v>0</v>
      </c>
      <c r="R95" s="208">
        <f t="shared" si="39"/>
        <v>0</v>
      </c>
      <c r="S95" s="208">
        <f t="shared" si="40"/>
        <v>0</v>
      </c>
      <c r="T95" s="208">
        <f t="shared" si="41"/>
        <v>0</v>
      </c>
      <c r="U95" s="208">
        <f t="shared" si="42"/>
        <v>0</v>
      </c>
      <c r="V95" s="208">
        <f t="shared" si="43"/>
        <v>0</v>
      </c>
      <c r="W95" s="208">
        <f t="shared" si="44"/>
        <v>0</v>
      </c>
      <c r="X95" s="208">
        <f t="shared" si="45"/>
        <v>0</v>
      </c>
      <c r="Y95" s="208">
        <f t="shared" si="46"/>
        <v>0</v>
      </c>
      <c r="Z95" s="208">
        <f t="shared" si="47"/>
        <v>0</v>
      </c>
      <c r="AA95" s="208">
        <f t="shared" si="48"/>
        <v>0</v>
      </c>
      <c r="AB95" s="208">
        <f t="shared" si="49"/>
        <v>0</v>
      </c>
      <c r="AC95" s="208">
        <f t="shared" si="50"/>
        <v>0</v>
      </c>
      <c r="AD95" s="208">
        <f t="shared" si="51"/>
        <v>0</v>
      </c>
      <c r="AE95" s="208">
        <f t="shared" si="52"/>
        <v>0</v>
      </c>
      <c r="AF95" s="208">
        <f t="shared" si="53"/>
        <v>0</v>
      </c>
      <c r="AG95" s="208">
        <f t="shared" si="54"/>
        <v>0</v>
      </c>
      <c r="AH95" s="208">
        <f t="shared" si="55"/>
        <v>0</v>
      </c>
      <c r="AI95" s="208">
        <f t="shared" si="56"/>
        <v>0</v>
      </c>
      <c r="AJ95" s="208">
        <f t="shared" si="57"/>
        <v>0</v>
      </c>
      <c r="AK95" s="208">
        <f t="shared" si="58"/>
        <v>0</v>
      </c>
      <c r="AL95" s="208">
        <f t="shared" si="59"/>
        <v>158871.1461815873</v>
      </c>
      <c r="AM95" s="208">
        <f t="shared" si="60"/>
        <v>0</v>
      </c>
      <c r="AN95" s="208">
        <f t="shared" si="61"/>
        <v>0</v>
      </c>
      <c r="AO95" s="208">
        <f t="shared" si="62"/>
        <v>0</v>
      </c>
      <c r="AP95" s="208">
        <f t="shared" si="63"/>
        <v>0</v>
      </c>
      <c r="AQ95" s="208">
        <f t="shared" si="64"/>
        <v>0</v>
      </c>
      <c r="AR95" s="208">
        <f t="shared" si="65"/>
        <v>0</v>
      </c>
      <c r="AS95" s="208">
        <f t="shared" si="66"/>
        <v>0</v>
      </c>
      <c r="AT95" s="208">
        <f t="shared" si="67"/>
        <v>0</v>
      </c>
      <c r="AU95" s="208">
        <f t="shared" si="68"/>
        <v>0</v>
      </c>
      <c r="AV95" s="208">
        <f t="shared" si="69"/>
        <v>0</v>
      </c>
      <c r="AW95" s="208">
        <f t="shared" si="70"/>
        <v>0</v>
      </c>
      <c r="AX95" s="208">
        <f t="shared" si="71"/>
        <v>0</v>
      </c>
      <c r="AY95" s="208">
        <f t="shared" si="72"/>
        <v>0</v>
      </c>
      <c r="AZ95" s="208">
        <f t="shared" si="73"/>
        <v>0</v>
      </c>
      <c r="BA95" s="208">
        <f t="shared" si="74"/>
        <v>0</v>
      </c>
      <c r="BB95" s="208">
        <f t="shared" si="75"/>
        <v>0</v>
      </c>
      <c r="BC95" s="208">
        <f t="shared" si="76"/>
        <v>0</v>
      </c>
      <c r="BD95" s="208">
        <f t="shared" si="77"/>
        <v>0</v>
      </c>
      <c r="BE95" s="208">
        <f t="shared" si="78"/>
        <v>0</v>
      </c>
      <c r="BF95" s="208">
        <f t="shared" si="79"/>
        <v>0</v>
      </c>
      <c r="BG95" s="208">
        <f t="shared" si="80"/>
        <v>0</v>
      </c>
      <c r="BH95" s="208">
        <f t="shared" si="81"/>
        <v>0</v>
      </c>
      <c r="BI95" s="208">
        <f t="shared" si="82"/>
        <v>0</v>
      </c>
      <c r="BJ95" s="208">
        <f t="shared" si="83"/>
        <v>0</v>
      </c>
      <c r="BK95" s="208">
        <f t="shared" si="84"/>
        <v>0</v>
      </c>
      <c r="BL95" s="208">
        <f t="shared" si="85"/>
        <v>0</v>
      </c>
      <c r="BM95" s="208">
        <f t="shared" si="86"/>
        <v>0</v>
      </c>
      <c r="BN95" s="208">
        <f t="shared" si="87"/>
        <v>0</v>
      </c>
      <c r="BO95" s="208">
        <f t="shared" si="89"/>
        <v>0</v>
      </c>
      <c r="BP95" s="208">
        <f t="shared" si="90"/>
        <v>0</v>
      </c>
      <c r="BQ95" s="208">
        <f t="shared" si="94"/>
        <v>0</v>
      </c>
      <c r="BR95" s="208">
        <f t="shared" si="97"/>
        <v>0</v>
      </c>
      <c r="BS95" s="208">
        <f t="shared" si="98"/>
        <v>0</v>
      </c>
      <c r="BT95" s="208">
        <f t="shared" si="101"/>
        <v>0</v>
      </c>
      <c r="BU95" s="208">
        <f t="shared" si="103"/>
        <v>0</v>
      </c>
      <c r="BV95" s="208">
        <f t="shared" si="105"/>
        <v>0</v>
      </c>
      <c r="BW95" s="208">
        <f t="shared" si="107"/>
        <v>0</v>
      </c>
      <c r="BX95" s="208">
        <f t="shared" si="109"/>
        <v>0</v>
      </c>
      <c r="BY95" s="208">
        <f t="shared" si="111"/>
        <v>0</v>
      </c>
      <c r="BZ95" s="208">
        <f t="shared" ref="BZ95:BZ100" si="113">BZ$18*$CJ21/100</f>
        <v>0</v>
      </c>
      <c r="CA95" s="208">
        <f>CA$18*$CJ20/100</f>
        <v>0</v>
      </c>
      <c r="CB95" s="208"/>
      <c r="CC95" s="208"/>
      <c r="CD95" s="208"/>
      <c r="CE95" s="208"/>
      <c r="CF95" s="208"/>
      <c r="CG95" s="209">
        <f t="shared" si="91"/>
        <v>158871.1461815873</v>
      </c>
      <c r="CH95" s="191"/>
      <c r="CJ95" s="211">
        <v>0</v>
      </c>
      <c r="CL95" s="218"/>
    </row>
    <row r="96" spans="2:90" x14ac:dyDescent="0.2">
      <c r="B96" s="90">
        <f t="shared" si="92"/>
        <v>2103</v>
      </c>
      <c r="C96" s="210">
        <v>0</v>
      </c>
      <c r="D96" s="208">
        <f t="shared" si="88"/>
        <v>0</v>
      </c>
      <c r="E96" s="208">
        <f t="shared" si="93"/>
        <v>0</v>
      </c>
      <c r="F96" s="208">
        <f t="shared" ref="F96:F100" si="114">F$18*$C94/100</f>
        <v>0</v>
      </c>
      <c r="G96" s="208">
        <f t="shared" si="96"/>
        <v>0</v>
      </c>
      <c r="H96" s="208">
        <f t="shared" si="99"/>
        <v>0</v>
      </c>
      <c r="I96" s="208">
        <f t="shared" si="100"/>
        <v>0</v>
      </c>
      <c r="J96" s="208">
        <f t="shared" si="102"/>
        <v>0</v>
      </c>
      <c r="K96" s="208">
        <f t="shared" si="104"/>
        <v>0</v>
      </c>
      <c r="L96" s="208">
        <f t="shared" si="106"/>
        <v>0</v>
      </c>
      <c r="M96" s="208">
        <f t="shared" si="108"/>
        <v>0</v>
      </c>
      <c r="N96" s="208">
        <f t="shared" si="110"/>
        <v>0</v>
      </c>
      <c r="O96" s="208">
        <f t="shared" si="112"/>
        <v>0</v>
      </c>
      <c r="P96" s="208">
        <f t="shared" ref="P96:P100" si="115">P$18*$CJ84/100</f>
        <v>0</v>
      </c>
      <c r="Q96" s="208">
        <f t="shared" si="38"/>
        <v>0</v>
      </c>
      <c r="R96" s="208">
        <f t="shared" si="39"/>
        <v>0</v>
      </c>
      <c r="S96" s="208">
        <f t="shared" si="40"/>
        <v>0</v>
      </c>
      <c r="T96" s="208">
        <f t="shared" si="41"/>
        <v>0</v>
      </c>
      <c r="U96" s="208">
        <f t="shared" si="42"/>
        <v>0</v>
      </c>
      <c r="V96" s="208">
        <f t="shared" si="43"/>
        <v>0</v>
      </c>
      <c r="W96" s="208">
        <f t="shared" si="44"/>
        <v>0</v>
      </c>
      <c r="X96" s="208">
        <f t="shared" si="45"/>
        <v>0</v>
      </c>
      <c r="Y96" s="208">
        <f t="shared" si="46"/>
        <v>0</v>
      </c>
      <c r="Z96" s="208">
        <f t="shared" si="47"/>
        <v>0</v>
      </c>
      <c r="AA96" s="208">
        <f t="shared" si="48"/>
        <v>0</v>
      </c>
      <c r="AB96" s="208">
        <f t="shared" si="49"/>
        <v>0</v>
      </c>
      <c r="AC96" s="208">
        <f t="shared" si="50"/>
        <v>0</v>
      </c>
      <c r="AD96" s="208">
        <f t="shared" si="51"/>
        <v>0</v>
      </c>
      <c r="AE96" s="208">
        <f t="shared" si="52"/>
        <v>0</v>
      </c>
      <c r="AF96" s="208">
        <f t="shared" si="53"/>
        <v>0</v>
      </c>
      <c r="AG96" s="208">
        <f t="shared" si="54"/>
        <v>0</v>
      </c>
      <c r="AH96" s="208">
        <f t="shared" si="55"/>
        <v>0</v>
      </c>
      <c r="AI96" s="208">
        <f t="shared" si="56"/>
        <v>0</v>
      </c>
      <c r="AJ96" s="208">
        <f t="shared" si="57"/>
        <v>0</v>
      </c>
      <c r="AK96" s="208">
        <f t="shared" si="58"/>
        <v>0</v>
      </c>
      <c r="AL96" s="208">
        <f t="shared" si="59"/>
        <v>147645.41255114033</v>
      </c>
      <c r="AM96" s="208">
        <f t="shared" si="60"/>
        <v>0</v>
      </c>
      <c r="AN96" s="208">
        <f t="shared" si="61"/>
        <v>0</v>
      </c>
      <c r="AO96" s="208">
        <f t="shared" si="62"/>
        <v>0</v>
      </c>
      <c r="AP96" s="208">
        <f t="shared" si="63"/>
        <v>0</v>
      </c>
      <c r="AQ96" s="208">
        <f t="shared" si="64"/>
        <v>0</v>
      </c>
      <c r="AR96" s="208">
        <f t="shared" si="65"/>
        <v>0</v>
      </c>
      <c r="AS96" s="208">
        <f t="shared" si="66"/>
        <v>0</v>
      </c>
      <c r="AT96" s="208">
        <f t="shared" si="67"/>
        <v>0</v>
      </c>
      <c r="AU96" s="208">
        <f t="shared" si="68"/>
        <v>0</v>
      </c>
      <c r="AV96" s="208">
        <f t="shared" si="69"/>
        <v>0</v>
      </c>
      <c r="AW96" s="208">
        <f t="shared" si="70"/>
        <v>0</v>
      </c>
      <c r="AX96" s="208">
        <f t="shared" si="71"/>
        <v>0</v>
      </c>
      <c r="AY96" s="208">
        <f t="shared" si="72"/>
        <v>0</v>
      </c>
      <c r="AZ96" s="208">
        <f t="shared" si="73"/>
        <v>0</v>
      </c>
      <c r="BA96" s="208">
        <f t="shared" si="74"/>
        <v>0</v>
      </c>
      <c r="BB96" s="208">
        <f t="shared" si="75"/>
        <v>0</v>
      </c>
      <c r="BC96" s="208">
        <f t="shared" si="76"/>
        <v>0</v>
      </c>
      <c r="BD96" s="208">
        <f t="shared" si="77"/>
        <v>0</v>
      </c>
      <c r="BE96" s="208">
        <f t="shared" si="78"/>
        <v>0</v>
      </c>
      <c r="BF96" s="208">
        <f t="shared" si="79"/>
        <v>0</v>
      </c>
      <c r="BG96" s="208">
        <f t="shared" si="80"/>
        <v>0</v>
      </c>
      <c r="BH96" s="208">
        <f t="shared" si="81"/>
        <v>0</v>
      </c>
      <c r="BI96" s="208">
        <f t="shared" si="82"/>
        <v>0</v>
      </c>
      <c r="BJ96" s="208">
        <f t="shared" si="83"/>
        <v>0</v>
      </c>
      <c r="BK96" s="208">
        <f t="shared" si="84"/>
        <v>0</v>
      </c>
      <c r="BL96" s="208">
        <f t="shared" si="85"/>
        <v>0</v>
      </c>
      <c r="BM96" s="208">
        <f t="shared" si="86"/>
        <v>0</v>
      </c>
      <c r="BN96" s="208">
        <f t="shared" si="87"/>
        <v>0</v>
      </c>
      <c r="BO96" s="208">
        <f t="shared" si="89"/>
        <v>0</v>
      </c>
      <c r="BP96" s="208">
        <f t="shared" si="90"/>
        <v>0</v>
      </c>
      <c r="BQ96" s="208">
        <f t="shared" si="94"/>
        <v>0</v>
      </c>
      <c r="BR96" s="208">
        <f t="shared" si="97"/>
        <v>0</v>
      </c>
      <c r="BS96" s="208">
        <f t="shared" si="98"/>
        <v>0</v>
      </c>
      <c r="BT96" s="208">
        <f t="shared" si="101"/>
        <v>0</v>
      </c>
      <c r="BU96" s="208">
        <f t="shared" si="103"/>
        <v>0</v>
      </c>
      <c r="BV96" s="208">
        <f t="shared" si="105"/>
        <v>0</v>
      </c>
      <c r="BW96" s="208">
        <f t="shared" si="107"/>
        <v>0</v>
      </c>
      <c r="BX96" s="208">
        <f t="shared" si="109"/>
        <v>0</v>
      </c>
      <c r="BY96" s="208">
        <f t="shared" si="111"/>
        <v>0</v>
      </c>
      <c r="BZ96" s="208">
        <f t="shared" si="113"/>
        <v>0</v>
      </c>
      <c r="CA96" s="208">
        <f t="shared" ref="CA96:CA100" si="116">CA$18*$CJ21/100</f>
        <v>0</v>
      </c>
      <c r="CB96" s="208">
        <f>CB$18*$CJ20/100</f>
        <v>0</v>
      </c>
      <c r="CC96" s="208"/>
      <c r="CD96" s="208"/>
      <c r="CE96" s="208"/>
      <c r="CF96" s="208"/>
      <c r="CG96" s="209">
        <f t="shared" si="91"/>
        <v>147645.41255114033</v>
      </c>
      <c r="CH96" s="191"/>
      <c r="CJ96" s="211">
        <v>0</v>
      </c>
      <c r="CL96" s="218"/>
    </row>
    <row r="97" spans="2:90" x14ac:dyDescent="0.2">
      <c r="B97" s="90">
        <f t="shared" si="92"/>
        <v>2104</v>
      </c>
      <c r="C97" s="210">
        <v>0</v>
      </c>
      <c r="D97" s="208">
        <f t="shared" si="88"/>
        <v>0</v>
      </c>
      <c r="E97" s="208">
        <f t="shared" si="93"/>
        <v>0</v>
      </c>
      <c r="F97" s="208">
        <f t="shared" si="114"/>
        <v>0</v>
      </c>
      <c r="G97" s="208">
        <f t="shared" si="96"/>
        <v>0</v>
      </c>
      <c r="H97" s="208">
        <f t="shared" si="99"/>
        <v>0</v>
      </c>
      <c r="I97" s="208">
        <f t="shared" si="100"/>
        <v>0</v>
      </c>
      <c r="J97" s="208">
        <f t="shared" si="102"/>
        <v>0</v>
      </c>
      <c r="K97" s="208">
        <f t="shared" si="104"/>
        <v>0</v>
      </c>
      <c r="L97" s="208">
        <f t="shared" si="106"/>
        <v>0</v>
      </c>
      <c r="M97" s="208">
        <f t="shared" si="108"/>
        <v>0</v>
      </c>
      <c r="N97" s="208">
        <f t="shared" si="110"/>
        <v>0</v>
      </c>
      <c r="O97" s="208">
        <f t="shared" si="112"/>
        <v>0</v>
      </c>
      <c r="P97" s="208">
        <f t="shared" si="115"/>
        <v>0</v>
      </c>
      <c r="Q97" s="208">
        <f t="shared" ref="Q97:Q100" si="117">Q$18*$CJ84/100</f>
        <v>0</v>
      </c>
      <c r="R97" s="208">
        <f t="shared" si="39"/>
        <v>0</v>
      </c>
      <c r="S97" s="208">
        <f t="shared" si="40"/>
        <v>0</v>
      </c>
      <c r="T97" s="208">
        <f t="shared" si="41"/>
        <v>0</v>
      </c>
      <c r="U97" s="208">
        <f t="shared" si="42"/>
        <v>0</v>
      </c>
      <c r="V97" s="208">
        <f t="shared" si="43"/>
        <v>0</v>
      </c>
      <c r="W97" s="208">
        <f t="shared" si="44"/>
        <v>0</v>
      </c>
      <c r="X97" s="208">
        <f t="shared" si="45"/>
        <v>0</v>
      </c>
      <c r="Y97" s="208">
        <f t="shared" si="46"/>
        <v>0</v>
      </c>
      <c r="Z97" s="208">
        <f t="shared" si="47"/>
        <v>0</v>
      </c>
      <c r="AA97" s="208">
        <f t="shared" si="48"/>
        <v>0</v>
      </c>
      <c r="AB97" s="208">
        <f t="shared" si="49"/>
        <v>0</v>
      </c>
      <c r="AC97" s="208">
        <f t="shared" si="50"/>
        <v>0</v>
      </c>
      <c r="AD97" s="208">
        <f t="shared" si="51"/>
        <v>0</v>
      </c>
      <c r="AE97" s="208">
        <f t="shared" si="52"/>
        <v>0</v>
      </c>
      <c r="AF97" s="208">
        <f t="shared" si="53"/>
        <v>0</v>
      </c>
      <c r="AG97" s="208">
        <f t="shared" si="54"/>
        <v>0</v>
      </c>
      <c r="AH97" s="208">
        <f t="shared" si="55"/>
        <v>0</v>
      </c>
      <c r="AI97" s="208">
        <f t="shared" si="56"/>
        <v>0</v>
      </c>
      <c r="AJ97" s="208">
        <f t="shared" si="57"/>
        <v>0</v>
      </c>
      <c r="AK97" s="208">
        <f t="shared" si="58"/>
        <v>0</v>
      </c>
      <c r="AL97" s="208">
        <f t="shared" si="59"/>
        <v>136456.3679226563</v>
      </c>
      <c r="AM97" s="208">
        <f t="shared" si="60"/>
        <v>0</v>
      </c>
      <c r="AN97" s="208">
        <f t="shared" si="61"/>
        <v>0</v>
      </c>
      <c r="AO97" s="208">
        <f t="shared" si="62"/>
        <v>0</v>
      </c>
      <c r="AP97" s="208">
        <f t="shared" si="63"/>
        <v>0</v>
      </c>
      <c r="AQ97" s="208">
        <f t="shared" si="64"/>
        <v>0</v>
      </c>
      <c r="AR97" s="208">
        <f t="shared" si="65"/>
        <v>0</v>
      </c>
      <c r="AS97" s="208">
        <f t="shared" si="66"/>
        <v>0</v>
      </c>
      <c r="AT97" s="208">
        <f t="shared" si="67"/>
        <v>0</v>
      </c>
      <c r="AU97" s="208">
        <f t="shared" si="68"/>
        <v>0</v>
      </c>
      <c r="AV97" s="208">
        <f t="shared" si="69"/>
        <v>0</v>
      </c>
      <c r="AW97" s="208">
        <f t="shared" si="70"/>
        <v>0</v>
      </c>
      <c r="AX97" s="208">
        <f t="shared" si="71"/>
        <v>0</v>
      </c>
      <c r="AY97" s="208">
        <f t="shared" si="72"/>
        <v>0</v>
      </c>
      <c r="AZ97" s="208">
        <f t="shared" si="73"/>
        <v>0</v>
      </c>
      <c r="BA97" s="208">
        <f t="shared" si="74"/>
        <v>0</v>
      </c>
      <c r="BB97" s="208">
        <f t="shared" si="75"/>
        <v>0</v>
      </c>
      <c r="BC97" s="208">
        <f t="shared" si="76"/>
        <v>0</v>
      </c>
      <c r="BD97" s="208">
        <f t="shared" si="77"/>
        <v>0</v>
      </c>
      <c r="BE97" s="208">
        <f t="shared" si="78"/>
        <v>0</v>
      </c>
      <c r="BF97" s="208">
        <f t="shared" si="79"/>
        <v>0</v>
      </c>
      <c r="BG97" s="208">
        <f t="shared" si="80"/>
        <v>0</v>
      </c>
      <c r="BH97" s="208">
        <f t="shared" si="81"/>
        <v>0</v>
      </c>
      <c r="BI97" s="208">
        <f t="shared" si="82"/>
        <v>0</v>
      </c>
      <c r="BJ97" s="208">
        <f t="shared" si="83"/>
        <v>0</v>
      </c>
      <c r="BK97" s="208">
        <f t="shared" si="84"/>
        <v>0</v>
      </c>
      <c r="BL97" s="208">
        <f t="shared" si="85"/>
        <v>0</v>
      </c>
      <c r="BM97" s="208">
        <f t="shared" si="86"/>
        <v>0</v>
      </c>
      <c r="BN97" s="208">
        <f t="shared" si="87"/>
        <v>0</v>
      </c>
      <c r="BO97" s="208">
        <f t="shared" si="89"/>
        <v>0</v>
      </c>
      <c r="BP97" s="208">
        <f t="shared" si="90"/>
        <v>0</v>
      </c>
      <c r="BQ97" s="208">
        <f t="shared" si="94"/>
        <v>0</v>
      </c>
      <c r="BR97" s="208">
        <f t="shared" si="97"/>
        <v>0</v>
      </c>
      <c r="BS97" s="208">
        <f t="shared" si="98"/>
        <v>0</v>
      </c>
      <c r="BT97" s="208">
        <f t="shared" si="101"/>
        <v>0</v>
      </c>
      <c r="BU97" s="208">
        <f t="shared" si="103"/>
        <v>0</v>
      </c>
      <c r="BV97" s="208">
        <f t="shared" si="105"/>
        <v>0</v>
      </c>
      <c r="BW97" s="208">
        <f t="shared" si="107"/>
        <v>0</v>
      </c>
      <c r="BX97" s="208">
        <f t="shared" si="109"/>
        <v>0</v>
      </c>
      <c r="BY97" s="208">
        <f t="shared" si="111"/>
        <v>0</v>
      </c>
      <c r="BZ97" s="208">
        <f t="shared" si="113"/>
        <v>0</v>
      </c>
      <c r="CA97" s="208">
        <f t="shared" si="116"/>
        <v>0</v>
      </c>
      <c r="CB97" s="208">
        <f t="shared" ref="CB97:CB100" si="118">CB$18*$CJ21/100</f>
        <v>0</v>
      </c>
      <c r="CC97" s="208">
        <f>CC$18*$CJ20/100</f>
        <v>0</v>
      </c>
      <c r="CD97" s="208"/>
      <c r="CE97" s="208"/>
      <c r="CF97" s="208"/>
      <c r="CG97" s="209">
        <f t="shared" si="91"/>
        <v>136456.3679226563</v>
      </c>
      <c r="CH97" s="191"/>
      <c r="CJ97" s="211">
        <v>0</v>
      </c>
      <c r="CL97" s="218"/>
    </row>
    <row r="98" spans="2:90" x14ac:dyDescent="0.2">
      <c r="B98" s="90">
        <f t="shared" si="92"/>
        <v>2105</v>
      </c>
      <c r="C98" s="210">
        <v>0</v>
      </c>
      <c r="D98" s="208">
        <f t="shared" si="88"/>
        <v>0</v>
      </c>
      <c r="E98" s="208">
        <f t="shared" si="93"/>
        <v>0</v>
      </c>
      <c r="F98" s="208">
        <f t="shared" si="114"/>
        <v>0</v>
      </c>
      <c r="G98" s="208">
        <f t="shared" si="96"/>
        <v>0</v>
      </c>
      <c r="H98" s="208">
        <f t="shared" si="99"/>
        <v>0</v>
      </c>
      <c r="I98" s="208">
        <f t="shared" si="100"/>
        <v>0</v>
      </c>
      <c r="J98" s="208">
        <f t="shared" si="102"/>
        <v>0</v>
      </c>
      <c r="K98" s="208">
        <f t="shared" si="104"/>
        <v>0</v>
      </c>
      <c r="L98" s="208">
        <f t="shared" si="106"/>
        <v>0</v>
      </c>
      <c r="M98" s="208">
        <f t="shared" si="108"/>
        <v>0</v>
      </c>
      <c r="N98" s="208">
        <f t="shared" si="110"/>
        <v>0</v>
      </c>
      <c r="O98" s="208">
        <f t="shared" si="112"/>
        <v>0</v>
      </c>
      <c r="P98" s="208">
        <f t="shared" si="115"/>
        <v>0</v>
      </c>
      <c r="Q98" s="208">
        <f t="shared" si="117"/>
        <v>0</v>
      </c>
      <c r="R98" s="208">
        <f t="shared" ref="R98:R100" si="119">R$18*$CJ84/100</f>
        <v>0</v>
      </c>
      <c r="S98" s="208">
        <f t="shared" si="40"/>
        <v>0</v>
      </c>
      <c r="T98" s="208">
        <f t="shared" si="41"/>
        <v>0</v>
      </c>
      <c r="U98" s="208">
        <f t="shared" si="42"/>
        <v>0</v>
      </c>
      <c r="V98" s="208">
        <f t="shared" si="43"/>
        <v>0</v>
      </c>
      <c r="W98" s="208">
        <f t="shared" si="44"/>
        <v>0</v>
      </c>
      <c r="X98" s="208">
        <f t="shared" si="45"/>
        <v>0</v>
      </c>
      <c r="Y98" s="208">
        <f t="shared" si="46"/>
        <v>0</v>
      </c>
      <c r="Z98" s="208">
        <f t="shared" si="47"/>
        <v>0</v>
      </c>
      <c r="AA98" s="208">
        <f t="shared" si="48"/>
        <v>0</v>
      </c>
      <c r="AB98" s="208">
        <f t="shared" si="49"/>
        <v>0</v>
      </c>
      <c r="AC98" s="208">
        <f t="shared" si="50"/>
        <v>0</v>
      </c>
      <c r="AD98" s="208">
        <f t="shared" si="51"/>
        <v>0</v>
      </c>
      <c r="AE98" s="208">
        <f t="shared" si="52"/>
        <v>0</v>
      </c>
      <c r="AF98" s="208">
        <f t="shared" si="53"/>
        <v>0</v>
      </c>
      <c r="AG98" s="208">
        <f t="shared" si="54"/>
        <v>0</v>
      </c>
      <c r="AH98" s="208">
        <f t="shared" si="55"/>
        <v>0</v>
      </c>
      <c r="AI98" s="208">
        <f t="shared" si="56"/>
        <v>0</v>
      </c>
      <c r="AJ98" s="208">
        <f t="shared" si="57"/>
        <v>0</v>
      </c>
      <c r="AK98" s="208">
        <f t="shared" si="58"/>
        <v>0</v>
      </c>
      <c r="AL98" s="208">
        <f t="shared" si="59"/>
        <v>125301.07717597816</v>
      </c>
      <c r="AM98" s="208">
        <f t="shared" si="60"/>
        <v>0</v>
      </c>
      <c r="AN98" s="208">
        <f t="shared" si="61"/>
        <v>0</v>
      </c>
      <c r="AO98" s="208">
        <f t="shared" si="62"/>
        <v>0</v>
      </c>
      <c r="AP98" s="208">
        <f t="shared" si="63"/>
        <v>0</v>
      </c>
      <c r="AQ98" s="208">
        <f t="shared" si="64"/>
        <v>0</v>
      </c>
      <c r="AR98" s="208">
        <f t="shared" si="65"/>
        <v>0</v>
      </c>
      <c r="AS98" s="208">
        <f t="shared" si="66"/>
        <v>0</v>
      </c>
      <c r="AT98" s="208">
        <f t="shared" si="67"/>
        <v>0</v>
      </c>
      <c r="AU98" s="208">
        <f t="shared" si="68"/>
        <v>0</v>
      </c>
      <c r="AV98" s="208">
        <f t="shared" si="69"/>
        <v>0</v>
      </c>
      <c r="AW98" s="208">
        <f t="shared" si="70"/>
        <v>0</v>
      </c>
      <c r="AX98" s="208">
        <f t="shared" si="71"/>
        <v>0</v>
      </c>
      <c r="AY98" s="208">
        <f t="shared" si="72"/>
        <v>0</v>
      </c>
      <c r="AZ98" s="208">
        <f t="shared" si="73"/>
        <v>0</v>
      </c>
      <c r="BA98" s="208">
        <f t="shared" si="74"/>
        <v>0</v>
      </c>
      <c r="BB98" s="208">
        <f t="shared" si="75"/>
        <v>0</v>
      </c>
      <c r="BC98" s="208">
        <f t="shared" si="76"/>
        <v>0</v>
      </c>
      <c r="BD98" s="208">
        <f t="shared" si="77"/>
        <v>0</v>
      </c>
      <c r="BE98" s="208">
        <f t="shared" si="78"/>
        <v>0</v>
      </c>
      <c r="BF98" s="208">
        <f t="shared" si="79"/>
        <v>0</v>
      </c>
      <c r="BG98" s="208">
        <f t="shared" si="80"/>
        <v>0</v>
      </c>
      <c r="BH98" s="208">
        <f t="shared" si="81"/>
        <v>0</v>
      </c>
      <c r="BI98" s="208">
        <f t="shared" si="82"/>
        <v>0</v>
      </c>
      <c r="BJ98" s="208">
        <f t="shared" si="83"/>
        <v>0</v>
      </c>
      <c r="BK98" s="208">
        <f t="shared" si="84"/>
        <v>0</v>
      </c>
      <c r="BL98" s="208">
        <f t="shared" si="85"/>
        <v>0</v>
      </c>
      <c r="BM98" s="208">
        <f t="shared" si="86"/>
        <v>0</v>
      </c>
      <c r="BN98" s="208">
        <f t="shared" si="87"/>
        <v>0</v>
      </c>
      <c r="BO98" s="208">
        <f t="shared" si="89"/>
        <v>0</v>
      </c>
      <c r="BP98" s="208">
        <f t="shared" si="90"/>
        <v>0</v>
      </c>
      <c r="BQ98" s="208">
        <f t="shared" si="94"/>
        <v>0</v>
      </c>
      <c r="BR98" s="208">
        <f t="shared" si="97"/>
        <v>0</v>
      </c>
      <c r="BS98" s="208">
        <f t="shared" si="98"/>
        <v>0</v>
      </c>
      <c r="BT98" s="208">
        <f t="shared" si="101"/>
        <v>0</v>
      </c>
      <c r="BU98" s="208">
        <f t="shared" si="103"/>
        <v>0</v>
      </c>
      <c r="BV98" s="208">
        <f t="shared" si="105"/>
        <v>0</v>
      </c>
      <c r="BW98" s="208">
        <f t="shared" si="107"/>
        <v>0</v>
      </c>
      <c r="BX98" s="208">
        <f t="shared" si="109"/>
        <v>0</v>
      </c>
      <c r="BY98" s="208">
        <f t="shared" si="111"/>
        <v>0</v>
      </c>
      <c r="BZ98" s="208">
        <f t="shared" si="113"/>
        <v>0</v>
      </c>
      <c r="CA98" s="208">
        <f t="shared" si="116"/>
        <v>0</v>
      </c>
      <c r="CB98" s="208">
        <f t="shared" si="118"/>
        <v>0</v>
      </c>
      <c r="CC98" s="208">
        <f t="shared" ref="CC98:CC100" si="120">CC$18*$CJ21/100</f>
        <v>0</v>
      </c>
      <c r="CD98" s="208">
        <f>CD$18*$CJ20/100</f>
        <v>0</v>
      </c>
      <c r="CE98" s="208"/>
      <c r="CF98" s="208"/>
      <c r="CG98" s="209">
        <f t="shared" si="91"/>
        <v>125301.07717597816</v>
      </c>
      <c r="CH98" s="191"/>
      <c r="CJ98" s="211">
        <v>0</v>
      </c>
      <c r="CL98" s="218"/>
    </row>
    <row r="99" spans="2:90" x14ac:dyDescent="0.2">
      <c r="B99" s="90">
        <f t="shared" si="92"/>
        <v>2106</v>
      </c>
      <c r="C99" s="210">
        <v>0</v>
      </c>
      <c r="D99" s="208">
        <f t="shared" si="88"/>
        <v>0</v>
      </c>
      <c r="E99" s="208">
        <f t="shared" si="93"/>
        <v>0</v>
      </c>
      <c r="F99" s="208">
        <f t="shared" si="114"/>
        <v>0</v>
      </c>
      <c r="G99" s="208">
        <f t="shared" si="96"/>
        <v>0</v>
      </c>
      <c r="H99" s="208">
        <f t="shared" si="99"/>
        <v>0</v>
      </c>
      <c r="I99" s="208">
        <f t="shared" si="100"/>
        <v>0</v>
      </c>
      <c r="J99" s="208">
        <f t="shared" si="102"/>
        <v>0</v>
      </c>
      <c r="K99" s="208">
        <f t="shared" si="104"/>
        <v>0</v>
      </c>
      <c r="L99" s="208">
        <f t="shared" si="106"/>
        <v>0</v>
      </c>
      <c r="M99" s="208">
        <f t="shared" si="108"/>
        <v>0</v>
      </c>
      <c r="N99" s="208">
        <f t="shared" si="110"/>
        <v>0</v>
      </c>
      <c r="O99" s="208">
        <f t="shared" si="112"/>
        <v>0</v>
      </c>
      <c r="P99" s="208">
        <f t="shared" si="115"/>
        <v>0</v>
      </c>
      <c r="Q99" s="208">
        <f t="shared" si="117"/>
        <v>0</v>
      </c>
      <c r="R99" s="208">
        <f t="shared" si="119"/>
        <v>0</v>
      </c>
      <c r="S99" s="208">
        <f t="shared" ref="S99:S100" si="121">S$18*$CJ84/100</f>
        <v>0</v>
      </c>
      <c r="T99" s="208">
        <f t="shared" si="41"/>
        <v>0</v>
      </c>
      <c r="U99" s="208">
        <f t="shared" si="42"/>
        <v>0</v>
      </c>
      <c r="V99" s="208">
        <f t="shared" si="43"/>
        <v>0</v>
      </c>
      <c r="W99" s="208">
        <f t="shared" si="44"/>
        <v>0</v>
      </c>
      <c r="X99" s="208">
        <f t="shared" si="45"/>
        <v>0</v>
      </c>
      <c r="Y99" s="208">
        <f t="shared" si="46"/>
        <v>0</v>
      </c>
      <c r="Z99" s="208">
        <f t="shared" si="47"/>
        <v>0</v>
      </c>
      <c r="AA99" s="208">
        <f t="shared" si="48"/>
        <v>0</v>
      </c>
      <c r="AB99" s="208">
        <f t="shared" si="49"/>
        <v>0</v>
      </c>
      <c r="AC99" s="208">
        <f t="shared" si="50"/>
        <v>0</v>
      </c>
      <c r="AD99" s="208">
        <f t="shared" si="51"/>
        <v>0</v>
      </c>
      <c r="AE99" s="208">
        <f t="shared" si="52"/>
        <v>0</v>
      </c>
      <c r="AF99" s="208">
        <f t="shared" si="53"/>
        <v>0</v>
      </c>
      <c r="AG99" s="208">
        <f t="shared" si="54"/>
        <v>0</v>
      </c>
      <c r="AH99" s="208">
        <f t="shared" si="55"/>
        <v>0</v>
      </c>
      <c r="AI99" s="208">
        <f t="shared" si="56"/>
        <v>0</v>
      </c>
      <c r="AJ99" s="208">
        <f t="shared" si="57"/>
        <v>0</v>
      </c>
      <c r="AK99" s="208">
        <f t="shared" si="58"/>
        <v>0</v>
      </c>
      <c r="AL99" s="208">
        <f t="shared" si="59"/>
        <v>114176.84000056139</v>
      </c>
      <c r="AM99" s="208">
        <f t="shared" si="60"/>
        <v>0</v>
      </c>
      <c r="AN99" s="208">
        <f t="shared" si="61"/>
        <v>0</v>
      </c>
      <c r="AO99" s="208">
        <f t="shared" si="62"/>
        <v>0</v>
      </c>
      <c r="AP99" s="208">
        <f t="shared" si="63"/>
        <v>0</v>
      </c>
      <c r="AQ99" s="208">
        <f t="shared" si="64"/>
        <v>0</v>
      </c>
      <c r="AR99" s="208">
        <f t="shared" si="65"/>
        <v>0</v>
      </c>
      <c r="AS99" s="208">
        <f t="shared" si="66"/>
        <v>0</v>
      </c>
      <c r="AT99" s="208">
        <f t="shared" si="67"/>
        <v>0</v>
      </c>
      <c r="AU99" s="208">
        <f t="shared" si="68"/>
        <v>0</v>
      </c>
      <c r="AV99" s="208">
        <f t="shared" si="69"/>
        <v>0</v>
      </c>
      <c r="AW99" s="208">
        <f t="shared" si="70"/>
        <v>0</v>
      </c>
      <c r="AX99" s="208">
        <f t="shared" si="71"/>
        <v>0</v>
      </c>
      <c r="AY99" s="208">
        <f t="shared" si="72"/>
        <v>0</v>
      </c>
      <c r="AZ99" s="208">
        <f t="shared" si="73"/>
        <v>0</v>
      </c>
      <c r="BA99" s="208">
        <f t="shared" si="74"/>
        <v>0</v>
      </c>
      <c r="BB99" s="208">
        <f t="shared" si="75"/>
        <v>0</v>
      </c>
      <c r="BC99" s="208">
        <f t="shared" si="76"/>
        <v>0</v>
      </c>
      <c r="BD99" s="208">
        <f t="shared" si="77"/>
        <v>0</v>
      </c>
      <c r="BE99" s="208">
        <f t="shared" si="78"/>
        <v>0</v>
      </c>
      <c r="BF99" s="208">
        <f t="shared" si="79"/>
        <v>0</v>
      </c>
      <c r="BG99" s="208">
        <f t="shared" si="80"/>
        <v>0</v>
      </c>
      <c r="BH99" s="208">
        <f t="shared" si="81"/>
        <v>0</v>
      </c>
      <c r="BI99" s="208">
        <f t="shared" si="82"/>
        <v>0</v>
      </c>
      <c r="BJ99" s="208">
        <f t="shared" si="83"/>
        <v>0</v>
      </c>
      <c r="BK99" s="208">
        <f t="shared" si="84"/>
        <v>0</v>
      </c>
      <c r="BL99" s="208">
        <f t="shared" si="85"/>
        <v>0</v>
      </c>
      <c r="BM99" s="208">
        <f t="shared" si="86"/>
        <v>0</v>
      </c>
      <c r="BN99" s="208">
        <f t="shared" si="87"/>
        <v>0</v>
      </c>
      <c r="BO99" s="208">
        <f t="shared" si="89"/>
        <v>0</v>
      </c>
      <c r="BP99" s="208">
        <f t="shared" si="90"/>
        <v>0</v>
      </c>
      <c r="BQ99" s="208">
        <f t="shared" si="94"/>
        <v>0</v>
      </c>
      <c r="BR99" s="208">
        <f t="shared" si="97"/>
        <v>0</v>
      </c>
      <c r="BS99" s="208">
        <f t="shared" si="98"/>
        <v>0</v>
      </c>
      <c r="BT99" s="208">
        <f t="shared" si="101"/>
        <v>0</v>
      </c>
      <c r="BU99" s="208">
        <f t="shared" si="103"/>
        <v>0</v>
      </c>
      <c r="BV99" s="208">
        <f t="shared" si="105"/>
        <v>0</v>
      </c>
      <c r="BW99" s="208">
        <f t="shared" si="107"/>
        <v>0</v>
      </c>
      <c r="BX99" s="208">
        <f t="shared" si="109"/>
        <v>0</v>
      </c>
      <c r="BY99" s="208">
        <f t="shared" si="111"/>
        <v>0</v>
      </c>
      <c r="BZ99" s="208">
        <f t="shared" si="113"/>
        <v>0</v>
      </c>
      <c r="CA99" s="208">
        <f t="shared" si="116"/>
        <v>0</v>
      </c>
      <c r="CB99" s="208">
        <f t="shared" si="118"/>
        <v>0</v>
      </c>
      <c r="CC99" s="208">
        <f t="shared" si="120"/>
        <v>0</v>
      </c>
      <c r="CD99" s="208">
        <f t="shared" ref="CD99:CD100" si="122">CD$18*$CJ21/100</f>
        <v>0</v>
      </c>
      <c r="CE99" s="208">
        <f>CE$18*$CJ20/100</f>
        <v>0</v>
      </c>
      <c r="CF99" s="208"/>
      <c r="CG99" s="209">
        <f t="shared" si="91"/>
        <v>114176.84000056139</v>
      </c>
      <c r="CH99" s="191"/>
      <c r="CJ99" s="211">
        <v>0</v>
      </c>
      <c r="CL99" s="218"/>
    </row>
    <row r="100" spans="2:90" x14ac:dyDescent="0.2">
      <c r="B100" s="90">
        <f t="shared" si="92"/>
        <v>2107</v>
      </c>
      <c r="C100" s="210">
        <v>0</v>
      </c>
      <c r="D100" s="208">
        <f t="shared" si="88"/>
        <v>0</v>
      </c>
      <c r="E100" s="208">
        <f t="shared" si="93"/>
        <v>0</v>
      </c>
      <c r="F100" s="208">
        <f t="shared" si="114"/>
        <v>0</v>
      </c>
      <c r="G100" s="208">
        <f t="shared" si="96"/>
        <v>0</v>
      </c>
      <c r="H100" s="208">
        <f t="shared" si="99"/>
        <v>0</v>
      </c>
      <c r="I100" s="208">
        <f t="shared" si="100"/>
        <v>0</v>
      </c>
      <c r="J100" s="208">
        <f t="shared" si="102"/>
        <v>0</v>
      </c>
      <c r="K100" s="208">
        <f t="shared" si="104"/>
        <v>0</v>
      </c>
      <c r="L100" s="208">
        <f t="shared" si="106"/>
        <v>0</v>
      </c>
      <c r="M100" s="208">
        <f t="shared" si="108"/>
        <v>0</v>
      </c>
      <c r="N100" s="208">
        <f t="shared" si="110"/>
        <v>0</v>
      </c>
      <c r="O100" s="208">
        <f t="shared" si="112"/>
        <v>0</v>
      </c>
      <c r="P100" s="208">
        <f t="shared" si="115"/>
        <v>0</v>
      </c>
      <c r="Q100" s="208">
        <f t="shared" si="117"/>
        <v>0</v>
      </c>
      <c r="R100" s="208">
        <f t="shared" si="119"/>
        <v>0</v>
      </c>
      <c r="S100" s="208">
        <f t="shared" si="121"/>
        <v>0</v>
      </c>
      <c r="T100" s="208">
        <f t="shared" ref="T100" si="123">T$18*$CJ84/100</f>
        <v>0</v>
      </c>
      <c r="U100" s="208">
        <f t="shared" si="42"/>
        <v>0</v>
      </c>
      <c r="V100" s="208">
        <f t="shared" si="43"/>
        <v>0</v>
      </c>
      <c r="W100" s="208">
        <f t="shared" si="44"/>
        <v>0</v>
      </c>
      <c r="X100" s="208">
        <f t="shared" si="45"/>
        <v>0</v>
      </c>
      <c r="Y100" s="208">
        <f t="shared" si="46"/>
        <v>0</v>
      </c>
      <c r="Z100" s="208">
        <f t="shared" si="47"/>
        <v>0</v>
      </c>
      <c r="AA100" s="208">
        <f t="shared" si="48"/>
        <v>0</v>
      </c>
      <c r="AB100" s="208">
        <f t="shared" si="49"/>
        <v>0</v>
      </c>
      <c r="AC100" s="208">
        <f t="shared" si="50"/>
        <v>0</v>
      </c>
      <c r="AD100" s="208">
        <f t="shared" si="51"/>
        <v>0</v>
      </c>
      <c r="AE100" s="208">
        <f t="shared" si="52"/>
        <v>0</v>
      </c>
      <c r="AF100" s="208">
        <f t="shared" si="53"/>
        <v>0</v>
      </c>
      <c r="AG100" s="208">
        <f t="shared" si="54"/>
        <v>0</v>
      </c>
      <c r="AH100" s="208">
        <f t="shared" si="55"/>
        <v>0</v>
      </c>
      <c r="AI100" s="208">
        <f t="shared" si="56"/>
        <v>0</v>
      </c>
      <c r="AJ100" s="208">
        <f t="shared" si="57"/>
        <v>0</v>
      </c>
      <c r="AK100" s="208">
        <f t="shared" si="58"/>
        <v>0</v>
      </c>
      <c r="AL100" s="208">
        <f t="shared" si="59"/>
        <v>103081.17211070516</v>
      </c>
      <c r="AM100" s="208">
        <f t="shared" si="60"/>
        <v>0</v>
      </c>
      <c r="AN100" s="208">
        <f t="shared" si="61"/>
        <v>0</v>
      </c>
      <c r="AO100" s="208">
        <f t="shared" si="62"/>
        <v>0</v>
      </c>
      <c r="AP100" s="208">
        <f t="shared" si="63"/>
        <v>0</v>
      </c>
      <c r="AQ100" s="208">
        <f t="shared" si="64"/>
        <v>0</v>
      </c>
      <c r="AR100" s="208">
        <f t="shared" si="65"/>
        <v>0</v>
      </c>
      <c r="AS100" s="208">
        <f t="shared" si="66"/>
        <v>0</v>
      </c>
      <c r="AT100" s="208">
        <f t="shared" si="67"/>
        <v>0</v>
      </c>
      <c r="AU100" s="208">
        <f t="shared" si="68"/>
        <v>0</v>
      </c>
      <c r="AV100" s="208">
        <f t="shared" si="69"/>
        <v>0</v>
      </c>
      <c r="AW100" s="208">
        <f t="shared" si="70"/>
        <v>0</v>
      </c>
      <c r="AX100" s="208">
        <f t="shared" si="71"/>
        <v>0</v>
      </c>
      <c r="AY100" s="208">
        <f t="shared" si="72"/>
        <v>0</v>
      </c>
      <c r="AZ100" s="208">
        <f t="shared" si="73"/>
        <v>0</v>
      </c>
      <c r="BA100" s="208">
        <f t="shared" si="74"/>
        <v>0</v>
      </c>
      <c r="BB100" s="208">
        <f t="shared" si="75"/>
        <v>0</v>
      </c>
      <c r="BC100" s="208">
        <f t="shared" si="76"/>
        <v>0</v>
      </c>
      <c r="BD100" s="208">
        <f t="shared" si="77"/>
        <v>0</v>
      </c>
      <c r="BE100" s="208">
        <f t="shared" si="78"/>
        <v>0</v>
      </c>
      <c r="BF100" s="208">
        <f t="shared" si="79"/>
        <v>0</v>
      </c>
      <c r="BG100" s="208">
        <f t="shared" si="80"/>
        <v>0</v>
      </c>
      <c r="BH100" s="208">
        <f t="shared" si="81"/>
        <v>0</v>
      </c>
      <c r="BI100" s="208">
        <f t="shared" si="82"/>
        <v>0</v>
      </c>
      <c r="BJ100" s="208">
        <f t="shared" si="83"/>
        <v>0</v>
      </c>
      <c r="BK100" s="208">
        <f t="shared" si="84"/>
        <v>0</v>
      </c>
      <c r="BL100" s="208">
        <f t="shared" si="85"/>
        <v>0</v>
      </c>
      <c r="BM100" s="208">
        <f t="shared" si="86"/>
        <v>0</v>
      </c>
      <c r="BN100" s="208">
        <f t="shared" si="87"/>
        <v>0</v>
      </c>
      <c r="BO100" s="208">
        <f t="shared" si="89"/>
        <v>0</v>
      </c>
      <c r="BP100" s="208">
        <f t="shared" si="90"/>
        <v>0</v>
      </c>
      <c r="BQ100" s="208">
        <f t="shared" si="94"/>
        <v>0</v>
      </c>
      <c r="BR100" s="208">
        <f t="shared" si="97"/>
        <v>0</v>
      </c>
      <c r="BS100" s="208">
        <f t="shared" si="98"/>
        <v>0</v>
      </c>
      <c r="BT100" s="208">
        <f t="shared" si="101"/>
        <v>0</v>
      </c>
      <c r="BU100" s="208">
        <f t="shared" si="103"/>
        <v>0</v>
      </c>
      <c r="BV100" s="208">
        <f t="shared" si="105"/>
        <v>0</v>
      </c>
      <c r="BW100" s="208">
        <f t="shared" si="107"/>
        <v>0</v>
      </c>
      <c r="BX100" s="208">
        <f t="shared" si="109"/>
        <v>0</v>
      </c>
      <c r="BY100" s="208">
        <f t="shared" si="111"/>
        <v>0</v>
      </c>
      <c r="BZ100" s="208">
        <f t="shared" si="113"/>
        <v>0</v>
      </c>
      <c r="CA100" s="208">
        <f t="shared" si="116"/>
        <v>0</v>
      </c>
      <c r="CB100" s="208">
        <f t="shared" si="118"/>
        <v>0</v>
      </c>
      <c r="CC100" s="208">
        <f t="shared" si="120"/>
        <v>0</v>
      </c>
      <c r="CD100" s="208">
        <f t="shared" si="122"/>
        <v>0</v>
      </c>
      <c r="CE100" s="208">
        <f>CE$18*$CJ21/100</f>
        <v>0</v>
      </c>
      <c r="CF100" s="208">
        <f>CF$18*$CJ20/100</f>
        <v>0</v>
      </c>
      <c r="CG100" s="209">
        <f t="shared" si="91"/>
        <v>103081.17211070516</v>
      </c>
      <c r="CH100" s="191"/>
      <c r="CJ100" s="211">
        <v>0</v>
      </c>
      <c r="CL100" s="218"/>
    </row>
    <row r="101" spans="2:90" x14ac:dyDescent="0.2">
      <c r="B101" s="90" t="s">
        <v>70</v>
      </c>
      <c r="C101" s="212">
        <f t="shared" ref="C101:BN101" si="124">SUM(C20:C100)</f>
        <v>271.26388845855439</v>
      </c>
      <c r="D101" s="212">
        <f t="shared" si="124"/>
        <v>0</v>
      </c>
      <c r="E101" s="212">
        <f t="shared" si="124"/>
        <v>0</v>
      </c>
      <c r="F101" s="212">
        <f t="shared" si="124"/>
        <v>0</v>
      </c>
      <c r="G101" s="212">
        <f t="shared" si="124"/>
        <v>0</v>
      </c>
      <c r="H101" s="212">
        <f t="shared" si="124"/>
        <v>0</v>
      </c>
      <c r="I101" s="212">
        <f t="shared" si="124"/>
        <v>0</v>
      </c>
      <c r="J101" s="212">
        <f t="shared" si="124"/>
        <v>0</v>
      </c>
      <c r="K101" s="212">
        <f t="shared" si="124"/>
        <v>0</v>
      </c>
      <c r="L101" s="212">
        <f t="shared" si="124"/>
        <v>0</v>
      </c>
      <c r="M101" s="212">
        <f t="shared" si="124"/>
        <v>0</v>
      </c>
      <c r="N101" s="212">
        <f t="shared" si="124"/>
        <v>0</v>
      </c>
      <c r="O101" s="212">
        <f t="shared" si="124"/>
        <v>0</v>
      </c>
      <c r="P101" s="212">
        <f t="shared" si="124"/>
        <v>0</v>
      </c>
      <c r="Q101" s="212">
        <f t="shared" si="124"/>
        <v>0</v>
      </c>
      <c r="R101" s="212">
        <f t="shared" si="124"/>
        <v>0</v>
      </c>
      <c r="S101" s="212">
        <f t="shared" si="124"/>
        <v>0</v>
      </c>
      <c r="T101" s="212">
        <f t="shared" si="124"/>
        <v>0</v>
      </c>
      <c r="U101" s="212">
        <f t="shared" si="124"/>
        <v>0</v>
      </c>
      <c r="V101" s="212">
        <f t="shared" si="124"/>
        <v>0</v>
      </c>
      <c r="W101" s="212">
        <f t="shared" si="124"/>
        <v>0</v>
      </c>
      <c r="X101" s="212">
        <f t="shared" si="124"/>
        <v>0</v>
      </c>
      <c r="Y101" s="212">
        <f t="shared" si="124"/>
        <v>0</v>
      </c>
      <c r="Z101" s="212">
        <f t="shared" si="124"/>
        <v>0</v>
      </c>
      <c r="AA101" s="212">
        <f t="shared" si="124"/>
        <v>0</v>
      </c>
      <c r="AB101" s="212">
        <f t="shared" si="124"/>
        <v>0</v>
      </c>
      <c r="AC101" s="212">
        <f t="shared" si="124"/>
        <v>0</v>
      </c>
      <c r="AD101" s="212">
        <f t="shared" si="124"/>
        <v>0</v>
      </c>
      <c r="AE101" s="212">
        <f t="shared" si="124"/>
        <v>0</v>
      </c>
      <c r="AF101" s="212">
        <f t="shared" si="124"/>
        <v>0</v>
      </c>
      <c r="AG101" s="212">
        <f t="shared" si="124"/>
        <v>0</v>
      </c>
      <c r="AH101" s="212">
        <f t="shared" si="124"/>
        <v>0</v>
      </c>
      <c r="AI101" s="212">
        <f t="shared" si="124"/>
        <v>0</v>
      </c>
      <c r="AJ101" s="212">
        <f t="shared" si="124"/>
        <v>0</v>
      </c>
      <c r="AK101" s="212">
        <f t="shared" si="124"/>
        <v>0</v>
      </c>
      <c r="AL101" s="212">
        <f t="shared" si="124"/>
        <v>18350663.822013292</v>
      </c>
      <c r="AM101" s="212">
        <f t="shared" si="124"/>
        <v>0</v>
      </c>
      <c r="AN101" s="212">
        <f t="shared" si="124"/>
        <v>0</v>
      </c>
      <c r="AO101" s="212">
        <f t="shared" si="124"/>
        <v>0</v>
      </c>
      <c r="AP101" s="212">
        <f t="shared" si="124"/>
        <v>0</v>
      </c>
      <c r="AQ101" s="212">
        <f t="shared" si="124"/>
        <v>0</v>
      </c>
      <c r="AR101" s="212">
        <f t="shared" si="124"/>
        <v>0</v>
      </c>
      <c r="AS101" s="212">
        <f t="shared" si="124"/>
        <v>0</v>
      </c>
      <c r="AT101" s="212">
        <f t="shared" si="124"/>
        <v>0</v>
      </c>
      <c r="AU101" s="212">
        <f t="shared" si="124"/>
        <v>0</v>
      </c>
      <c r="AV101" s="212">
        <f t="shared" si="124"/>
        <v>0</v>
      </c>
      <c r="AW101" s="212">
        <f t="shared" si="124"/>
        <v>0</v>
      </c>
      <c r="AX101" s="212">
        <f t="shared" si="124"/>
        <v>0</v>
      </c>
      <c r="AY101" s="212">
        <f t="shared" si="124"/>
        <v>0</v>
      </c>
      <c r="AZ101" s="212">
        <f t="shared" si="124"/>
        <v>0</v>
      </c>
      <c r="BA101" s="212">
        <f t="shared" si="124"/>
        <v>0</v>
      </c>
      <c r="BB101" s="212">
        <f t="shared" si="124"/>
        <v>0</v>
      </c>
      <c r="BC101" s="212">
        <f t="shared" si="124"/>
        <v>0</v>
      </c>
      <c r="BD101" s="212">
        <f t="shared" si="124"/>
        <v>0</v>
      </c>
      <c r="BE101" s="212">
        <f t="shared" si="124"/>
        <v>0</v>
      </c>
      <c r="BF101" s="212">
        <f t="shared" si="124"/>
        <v>0</v>
      </c>
      <c r="BG101" s="212">
        <f t="shared" si="124"/>
        <v>0</v>
      </c>
      <c r="BH101" s="212">
        <f t="shared" si="124"/>
        <v>0</v>
      </c>
      <c r="BI101" s="212">
        <f t="shared" si="124"/>
        <v>0</v>
      </c>
      <c r="BJ101" s="212">
        <f t="shared" si="124"/>
        <v>0</v>
      </c>
      <c r="BK101" s="212">
        <f t="shared" si="124"/>
        <v>0</v>
      </c>
      <c r="BL101" s="212">
        <f t="shared" si="124"/>
        <v>0</v>
      </c>
      <c r="BM101" s="212">
        <f t="shared" si="124"/>
        <v>0</v>
      </c>
      <c r="BN101" s="212">
        <f t="shared" si="124"/>
        <v>0</v>
      </c>
      <c r="BO101" s="212">
        <f t="shared" ref="BO101:CG101" si="125">SUM(BO20:BO100)</f>
        <v>0</v>
      </c>
      <c r="BP101" s="212">
        <f t="shared" si="125"/>
        <v>0</v>
      </c>
      <c r="BQ101" s="212">
        <f t="shared" si="125"/>
        <v>0</v>
      </c>
      <c r="BR101" s="212">
        <f t="shared" si="125"/>
        <v>0</v>
      </c>
      <c r="BS101" s="212">
        <f t="shared" si="125"/>
        <v>0</v>
      </c>
      <c r="BT101" s="212">
        <f t="shared" si="125"/>
        <v>0</v>
      </c>
      <c r="BU101" s="212">
        <f t="shared" si="125"/>
        <v>0</v>
      </c>
      <c r="BV101" s="212">
        <f t="shared" si="125"/>
        <v>0</v>
      </c>
      <c r="BW101" s="212">
        <f t="shared" si="125"/>
        <v>0</v>
      </c>
      <c r="BX101" s="212">
        <f t="shared" si="125"/>
        <v>0</v>
      </c>
      <c r="BY101" s="212">
        <f t="shared" si="125"/>
        <v>0</v>
      </c>
      <c r="BZ101" s="212">
        <f t="shared" si="125"/>
        <v>0</v>
      </c>
      <c r="CA101" s="212">
        <f t="shared" si="125"/>
        <v>0</v>
      </c>
      <c r="CB101" s="212">
        <f t="shared" si="125"/>
        <v>0</v>
      </c>
      <c r="CC101" s="212">
        <f t="shared" si="125"/>
        <v>0</v>
      </c>
      <c r="CD101" s="212">
        <f t="shared" si="125"/>
        <v>0</v>
      </c>
      <c r="CE101" s="212">
        <f t="shared" si="125"/>
        <v>0</v>
      </c>
      <c r="CF101" s="212">
        <f t="shared" si="125"/>
        <v>0</v>
      </c>
      <c r="CG101" s="212">
        <f t="shared" si="125"/>
        <v>18350663.822013292</v>
      </c>
      <c r="CH101" s="191"/>
      <c r="CJ101" s="211">
        <v>0</v>
      </c>
      <c r="CL101" s="218"/>
    </row>
    <row r="102" spans="2:90" x14ac:dyDescent="0.2">
      <c r="C102" s="210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6"/>
      <c r="AH102" s="206"/>
      <c r="AI102" s="206"/>
      <c r="AJ102" s="206"/>
      <c r="AK102" s="206"/>
      <c r="AL102" s="206"/>
      <c r="AM102" s="206"/>
      <c r="AN102" s="206"/>
      <c r="AO102" s="206"/>
      <c r="AP102" s="206"/>
      <c r="AQ102" s="206"/>
      <c r="AR102" s="206"/>
      <c r="AS102" s="206"/>
      <c r="AT102" s="206"/>
      <c r="AU102" s="206"/>
      <c r="AV102" s="206"/>
      <c r="AW102" s="206"/>
      <c r="AX102" s="206"/>
      <c r="AY102" s="206"/>
      <c r="AZ102" s="206"/>
      <c r="BA102" s="206"/>
      <c r="BB102" s="206"/>
      <c r="BC102" s="206"/>
      <c r="BD102" s="206"/>
      <c r="BE102" s="206"/>
      <c r="BF102" s="206"/>
      <c r="BG102" s="206"/>
      <c r="BH102" s="206"/>
      <c r="BI102" s="206"/>
      <c r="BJ102" s="206"/>
      <c r="BK102" s="206"/>
      <c r="BL102" s="206"/>
      <c r="BM102" s="206"/>
      <c r="BN102" s="206"/>
      <c r="BO102" s="206"/>
      <c r="BP102" s="206"/>
      <c r="BQ102" s="206"/>
      <c r="BR102" s="206"/>
      <c r="BS102" s="206"/>
      <c r="BT102" s="206"/>
      <c r="BU102" s="206"/>
      <c r="BV102" s="206"/>
      <c r="BW102" s="206"/>
      <c r="BX102" s="206"/>
      <c r="BY102" s="206"/>
      <c r="BZ102" s="206"/>
      <c r="CA102" s="206"/>
      <c r="CB102" s="206"/>
      <c r="CC102" s="206"/>
      <c r="CD102" s="206"/>
      <c r="CE102" s="206"/>
      <c r="CF102" s="206"/>
      <c r="CG102" s="206"/>
      <c r="CH102" s="191"/>
      <c r="CJ102" s="79">
        <v>0</v>
      </c>
      <c r="CL102" s="218"/>
    </row>
    <row r="103" spans="2:90" x14ac:dyDescent="0.2">
      <c r="B103" s="85" t="s">
        <v>206</v>
      </c>
      <c r="C103" s="213"/>
      <c r="D103" s="214">
        <f>SUM($D$21:$D$100)</f>
        <v>0</v>
      </c>
      <c r="E103" s="214">
        <f>SUM($D$22:$E$100)</f>
        <v>0</v>
      </c>
      <c r="F103" s="214">
        <f>SUM($D$23:$F$100)</f>
        <v>0</v>
      </c>
      <c r="G103" s="214">
        <f>SUM($D$24:$G$100)</f>
        <v>0</v>
      </c>
      <c r="H103" s="214">
        <f>SUM($D$25:$H$100)</f>
        <v>0</v>
      </c>
      <c r="I103" s="214">
        <f>SUM($D$26:$I$100)</f>
        <v>0</v>
      </c>
      <c r="J103" s="214">
        <f>SUM($D$27:$J$100)</f>
        <v>0</v>
      </c>
      <c r="K103" s="214">
        <f>SUM($D$28:$K$100)</f>
        <v>0</v>
      </c>
      <c r="L103" s="214">
        <f>SUM($D$29:$L$100)</f>
        <v>0</v>
      </c>
      <c r="M103" s="214">
        <f>SUM($D$30:$M$100)</f>
        <v>0</v>
      </c>
      <c r="N103" s="214">
        <f>SUM($D$31:$N$100)</f>
        <v>0</v>
      </c>
      <c r="O103" s="214">
        <f>SUM($D$32:$O$100)</f>
        <v>0</v>
      </c>
      <c r="P103" s="214">
        <f>SUM($D$33:$P$100)</f>
        <v>0</v>
      </c>
      <c r="Q103" s="214">
        <f>SUM($D$34:$Q$100)</f>
        <v>0</v>
      </c>
      <c r="R103" s="214">
        <f>SUM($D$35:$R$100)</f>
        <v>0</v>
      </c>
      <c r="S103" s="214">
        <f>SUM($D$36:$S$100)</f>
        <v>0</v>
      </c>
      <c r="T103" s="214">
        <f>SUM($D$37:$T$100)</f>
        <v>0</v>
      </c>
      <c r="U103" s="214">
        <f>SUM($D$38:$U$100)</f>
        <v>0</v>
      </c>
      <c r="V103" s="214">
        <f>SUM($D$39:$V$100)</f>
        <v>0</v>
      </c>
      <c r="W103" s="214">
        <f>SUM($D$40:$W$100)</f>
        <v>0</v>
      </c>
      <c r="X103" s="214">
        <f>SUM($D$41:$X$100)</f>
        <v>0</v>
      </c>
      <c r="Y103" s="214">
        <f>SUM($D$42:$Y$100)</f>
        <v>0</v>
      </c>
      <c r="Z103" s="214">
        <f>SUM($D$43:$Z$100)</f>
        <v>0</v>
      </c>
      <c r="AA103" s="214">
        <f>SUM($D$44:$AA$100)</f>
        <v>0</v>
      </c>
      <c r="AB103" s="214">
        <f>SUM($D$45:$AB$100)</f>
        <v>0</v>
      </c>
      <c r="AC103" s="214">
        <f>SUM($D$46:$AC$100)</f>
        <v>0</v>
      </c>
      <c r="AD103" s="214">
        <f>SUM($D$47:$AD$100)</f>
        <v>0</v>
      </c>
      <c r="AE103" s="214">
        <f>SUM($D$48:$AE$100)</f>
        <v>0</v>
      </c>
      <c r="AF103" s="214">
        <f>SUM($D$49:$AF$100)</f>
        <v>0</v>
      </c>
      <c r="AG103" s="214">
        <f>SUM($D$50:$AG$100)</f>
        <v>0</v>
      </c>
      <c r="AH103" s="214">
        <f>SUM($D$51:$AH$100)</f>
        <v>0</v>
      </c>
      <c r="AI103" s="214">
        <f>SUM($D$52:$AI$100)</f>
        <v>0</v>
      </c>
      <c r="AJ103" s="214">
        <f>SUM($D$53:$AJ$100)</f>
        <v>0</v>
      </c>
      <c r="AK103" s="214">
        <f>SUM($D$54:$AK$100)</f>
        <v>0</v>
      </c>
      <c r="AL103" s="214">
        <f>SUM($D$55:$AL$100)</f>
        <v>17681031.266990703</v>
      </c>
      <c r="AM103" s="214">
        <f>SUM($D$56:$AM$100)</f>
        <v>16936201.647836201</v>
      </c>
      <c r="AN103" s="214">
        <f>SUM($D$57:$AN$100)</f>
        <v>16215019.652611066</v>
      </c>
      <c r="AO103" s="214">
        <f>SUM($D$58:$AO$100)</f>
        <v>15516454.84108942</v>
      </c>
      <c r="AP103" s="214">
        <f>SUM($D$59:$AP$100)</f>
        <v>14839559.208263461</v>
      </c>
      <c r="AQ103" s="214">
        <f>SUM($D$60:$AQ$100)</f>
        <v>14183460.589526001</v>
      </c>
      <c r="AR103" s="214">
        <f>SUM($D$61:$AR$100)</f>
        <v>13547356.593438435</v>
      </c>
      <c r="AS103" s="214">
        <f>SUM($D$62:$AS$100)</f>
        <v>12930509.019877248</v>
      </c>
      <c r="AT103" s="214">
        <f>SUM($D$63:$AT$100)</f>
        <v>12332238.724728797</v>
      </c>
      <c r="AU103" s="214">
        <f>SUM($D$64:$AU$100)</f>
        <v>11751920.895408537</v>
      </c>
      <c r="AV103" s="214">
        <f>SUM($D$65:$AV$100)</f>
        <v>11188980.704338688</v>
      </c>
      <c r="AW103" s="214">
        <f>SUM($D$66:$AW$100)</f>
        <v>10642889.31014769</v>
      </c>
      <c r="AX103" s="214">
        <f>SUM($D$67:$AX$100)</f>
        <v>10113160.178773705</v>
      </c>
      <c r="AY103" s="214">
        <f>SUM($D$68:$AY$100)</f>
        <v>9599345.6988798473</v>
      </c>
      <c r="AZ103" s="214">
        <f>SUM($D$69:$AZ$100)</f>
        <v>9101034.0680361781</v>
      </c>
      <c r="BA103" s="214">
        <f>SUM($D$70:$BA$100)</f>
        <v>8617846.4280071557</v>
      </c>
      <c r="BB103" s="214">
        <f>SUM($D$71:$BB$100)</f>
        <v>8149434.2292160811</v>
      </c>
      <c r="BC103" s="214">
        <f>SUM($D$72:$BC$100)</f>
        <v>7695476.8060523923</v>
      </c>
      <c r="BD103" s="214">
        <f>SUM($D$73:$BD$100)</f>
        <v>7255679.1461543692</v>
      </c>
      <c r="BE103" s="214">
        <f>SUM($D$74:$BE$100)</f>
        <v>6829769.8381492328</v>
      </c>
      <c r="BF103" s="214">
        <f>SUM($D$75:$BF$100)</f>
        <v>6417499.1835740246</v>
      </c>
      <c r="BG103" s="214">
        <f>SUM($D$76:$BG$100)</f>
        <v>6018637.4598428234</v>
      </c>
      <c r="BH103" s="214">
        <f>SUM($D$77:$BH$100)</f>
        <v>5632973.3221765803</v>
      </c>
      <c r="BI103" s="214">
        <f>SUM($D$78:$BI$100)</f>
        <v>5260312.3333785748</v>
      </c>
      <c r="BJ103" s="214">
        <f>SUM($D$79:$BJ$100)</f>
        <v>4900475.6112278169</v>
      </c>
      <c r="BK103" s="214">
        <f>SUM($D$80:$BK$100)</f>
        <v>4553298.5840810016</v>
      </c>
      <c r="BL103" s="214">
        <f>SUM($D$81:$BL$100)</f>
        <v>4218629.8460262856</v>
      </c>
      <c r="BM103" s="214">
        <f>SUM($D$82:$CG$100)</f>
        <v>7792660.2072495511</v>
      </c>
      <c r="BN103" s="214">
        <f>SUM($D$83:$BN$100)</f>
        <v>3586271.2069126852</v>
      </c>
      <c r="BO103" s="214">
        <f>SUM($D$84:$BO$100)</f>
        <v>3288335.2579233353</v>
      </c>
      <c r="BP103" s="214">
        <f>SUM($D$85:$BP$100)</f>
        <v>3002413.7905273796</v>
      </c>
      <c r="BQ103" s="214">
        <f>SUM($D$86:$BQ$100)</f>
        <v>2728407.0158858192</v>
      </c>
      <c r="BR103" s="214">
        <f>SUM($D$87:$BR$100)</f>
        <v>2466223.128266775</v>
      </c>
      <c r="BS103" s="214">
        <f>SUM($D$88:$BS$100)</f>
        <v>2215777.6663969182</v>
      </c>
      <c r="BT103" s="214">
        <f>SUM($D$89:$BT$100)</f>
        <v>1976992.9259047878</v>
      </c>
      <c r="BU103" s="214">
        <f>SUM($D$90:$BU$100)</f>
        <v>1749797.4187686376</v>
      </c>
      <c r="BV103" s="214">
        <f>SUM($D$91:$BV$100)</f>
        <v>1534125.3760084624</v>
      </c>
      <c r="BW103" s="214">
        <f>SUM($D$92:$BW$100)</f>
        <v>1329916.2901626572</v>
      </c>
      <c r="BX103" s="214">
        <f>SUM($D$93:$BX$100)</f>
        <v>1137114.4943665445</v>
      </c>
      <c r="BY103" s="214">
        <f>SUM($D$94:$BY$100)</f>
        <v>955668.77510462259</v>
      </c>
      <c r="BZ103" s="214">
        <f>SUM($D$95:$BZ$100)</f>
        <v>785532.01594262873</v>
      </c>
      <c r="CA103" s="214">
        <f>SUM($D$96:$CA$100)</f>
        <v>626660.86976104137</v>
      </c>
      <c r="CB103" s="214">
        <f>SUM($D$97:$CB$100)</f>
        <v>479015.45720990101</v>
      </c>
      <c r="CC103" s="214">
        <f>SUM($D$98:$CC$100)</f>
        <v>342559.08928724471</v>
      </c>
      <c r="CD103" s="214">
        <f>SUM($D$99:$CD$100)</f>
        <v>217258.01211126655</v>
      </c>
      <c r="CE103" s="214">
        <f>SUM($D$100:$CE$100)</f>
        <v>103081.17211070516</v>
      </c>
      <c r="CF103" s="214">
        <v>0</v>
      </c>
      <c r="CG103" s="206"/>
      <c r="CH103" s="191"/>
      <c r="CJ103" s="79">
        <v>0</v>
      </c>
      <c r="CL103" s="218"/>
    </row>
    <row r="104" spans="2:90" x14ac:dyDescent="0.2">
      <c r="B104" s="85" t="s">
        <v>207</v>
      </c>
      <c r="C104" s="210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6"/>
      <c r="BO104" s="206"/>
      <c r="BP104" s="206"/>
      <c r="BQ104" s="206"/>
      <c r="BR104" s="206"/>
      <c r="BS104" s="206"/>
      <c r="BT104" s="206"/>
      <c r="BU104" s="206"/>
      <c r="BV104" s="206"/>
      <c r="BW104" s="206"/>
      <c r="BX104" s="206"/>
      <c r="BY104" s="206"/>
      <c r="BZ104" s="206"/>
      <c r="CA104" s="206"/>
      <c r="CB104" s="206"/>
      <c r="CC104" s="206"/>
      <c r="CD104" s="206"/>
      <c r="CE104" s="206"/>
      <c r="CF104" s="206"/>
      <c r="CG104" s="206"/>
      <c r="CH104" s="191"/>
      <c r="CJ104" s="79">
        <v>0</v>
      </c>
      <c r="CL104" s="218"/>
    </row>
    <row r="105" spans="2:90" x14ac:dyDescent="0.2">
      <c r="B105" s="86">
        <f>B20</f>
        <v>2027</v>
      </c>
      <c r="C105" s="215"/>
      <c r="D105" s="208">
        <f>-NPV('Life Cycle Cost Evaluation'!$M$1,D21:D$100)/(1+'Life Cycle Cost Evaluation'!$M$1)^($B20-'Life Cycle Cost Evaluation'!$M$4)</f>
        <v>0</v>
      </c>
      <c r="E105" s="208">
        <f>-NPV('Life Cycle Cost Evaluation'!$M$1,E21:E$100)/(1+'Life Cycle Cost Evaluation'!$M$1)^($B20-'Life Cycle Cost Evaluation'!$M$4)</f>
        <v>0</v>
      </c>
      <c r="F105" s="208">
        <f>-NPV('Life Cycle Cost Evaluation'!$M$1,F21:F$100)/(1+'Life Cycle Cost Evaluation'!$M$1)^($B20-'Life Cycle Cost Evaluation'!$M$4)</f>
        <v>0</v>
      </c>
      <c r="G105" s="208">
        <f>-NPV('Life Cycle Cost Evaluation'!$M$1,G21:G$100)/(1+'Life Cycle Cost Evaluation'!$M$1)^($B20-'Life Cycle Cost Evaluation'!$M$4)</f>
        <v>0</v>
      </c>
      <c r="H105" s="208">
        <f>-NPV('Life Cycle Cost Evaluation'!$M$1,H21:H$100)/(1+'Life Cycle Cost Evaluation'!$M$1)^($B20-'Life Cycle Cost Evaluation'!$M$4)</f>
        <v>0</v>
      </c>
      <c r="I105" s="208">
        <f>-NPV('Life Cycle Cost Evaluation'!$M$1,I21:I$100)/(1+'Life Cycle Cost Evaluation'!$M$1)^($B20-'Life Cycle Cost Evaluation'!$M$4)</f>
        <v>0</v>
      </c>
      <c r="J105" s="208">
        <f>-NPV('Life Cycle Cost Evaluation'!$M$1,J21:J$100)/(1+'Life Cycle Cost Evaluation'!$M$1)^($B20-'Life Cycle Cost Evaluation'!$M$4)</f>
        <v>0</v>
      </c>
      <c r="K105" s="208">
        <f>-NPV('Life Cycle Cost Evaluation'!$M$1,K21:K$100)/(1+'Life Cycle Cost Evaluation'!$M$1)^($B20-'Life Cycle Cost Evaluation'!$M$4)</f>
        <v>0</v>
      </c>
      <c r="L105" s="208">
        <f>-NPV('Life Cycle Cost Evaluation'!$M$1,L21:L$100)/(1+'Life Cycle Cost Evaluation'!$M$1)^($B20-'Life Cycle Cost Evaluation'!$M$4)</f>
        <v>0</v>
      </c>
      <c r="M105" s="208">
        <f>-NPV('Life Cycle Cost Evaluation'!$M$1,M21:M$100)/(1+'Life Cycle Cost Evaluation'!$M$1)^($B20-'Life Cycle Cost Evaluation'!$M$4)</f>
        <v>0</v>
      </c>
      <c r="N105" s="208">
        <f>-NPV('Life Cycle Cost Evaluation'!$M$1,N21:N$100)/(1+'Life Cycle Cost Evaluation'!$M$1)^($B20-'Life Cycle Cost Evaluation'!$M$4)</f>
        <v>0</v>
      </c>
      <c r="O105" s="208">
        <f>-NPV('Life Cycle Cost Evaluation'!$M$1,O21:O$100)/(1+'Life Cycle Cost Evaluation'!$M$1)^($B20-'Life Cycle Cost Evaluation'!$M$4)</f>
        <v>0</v>
      </c>
      <c r="P105" s="208">
        <f>-NPV('Life Cycle Cost Evaluation'!$M$1,P21:P$100)/(1+'Life Cycle Cost Evaluation'!$M$1)^($B20-'Life Cycle Cost Evaluation'!$M$4)</f>
        <v>0</v>
      </c>
      <c r="Q105" s="208">
        <f>-NPV('Life Cycle Cost Evaluation'!$M$1,Q21:Q$100)/(1+'Life Cycle Cost Evaluation'!$M$1)^($B20-'Life Cycle Cost Evaluation'!$M$4)</f>
        <v>0</v>
      </c>
      <c r="R105" s="208">
        <f>-NPV('Life Cycle Cost Evaluation'!$M$1,R21:R$100)/(1+'Life Cycle Cost Evaluation'!$M$1)^($B20-'Life Cycle Cost Evaluation'!$M$4)</f>
        <v>0</v>
      </c>
      <c r="S105" s="208">
        <f>-NPV('Life Cycle Cost Evaluation'!$M$1,S21:S$100)/(1+'Life Cycle Cost Evaluation'!$M$1)^($B20-'Life Cycle Cost Evaluation'!$M$4)</f>
        <v>0</v>
      </c>
      <c r="T105" s="208">
        <f>-NPV('Life Cycle Cost Evaluation'!$M$1,T21:T$100)/(1+'Life Cycle Cost Evaluation'!$M$1)^($B20-'Life Cycle Cost Evaluation'!$M$4)</f>
        <v>0</v>
      </c>
      <c r="U105" s="208">
        <f>-NPV('Life Cycle Cost Evaluation'!$M$1,U21:U$100)/(1+'Life Cycle Cost Evaluation'!$M$1)^($B20-'Life Cycle Cost Evaluation'!$M$4)</f>
        <v>0</v>
      </c>
      <c r="V105" s="208">
        <f>-NPV('Life Cycle Cost Evaluation'!$M$1,V21:V$100)/(1+'Life Cycle Cost Evaluation'!$M$1)^($B20-'Life Cycle Cost Evaluation'!$M$4)</f>
        <v>0</v>
      </c>
      <c r="W105" s="208">
        <f>-NPV('Life Cycle Cost Evaluation'!$M$1,W21:W$100)/(1+'Life Cycle Cost Evaluation'!$M$1)^($B20-'Life Cycle Cost Evaluation'!$M$4)</f>
        <v>0</v>
      </c>
      <c r="X105" s="208">
        <f>-NPV('Life Cycle Cost Evaluation'!$M$1,X21:X$100)/(1+'Life Cycle Cost Evaluation'!$M$1)^($B20-'Life Cycle Cost Evaluation'!$M$4)</f>
        <v>0</v>
      </c>
      <c r="Y105" s="208">
        <f>-NPV('Life Cycle Cost Evaluation'!$M$1,Y21:Y$100)/(1+'Life Cycle Cost Evaluation'!$M$1)^($B20-'Life Cycle Cost Evaluation'!$M$4)</f>
        <v>0</v>
      </c>
      <c r="Z105" s="208">
        <f>-NPV('Life Cycle Cost Evaluation'!$M$1,Z21:Z$100)/(1+'Life Cycle Cost Evaluation'!$M$1)^($B20-'Life Cycle Cost Evaluation'!$M$4)</f>
        <v>0</v>
      </c>
      <c r="AA105" s="208">
        <f>-NPV('Life Cycle Cost Evaluation'!$M$1,AA21:AA$100)/(1+'Life Cycle Cost Evaluation'!$M$1)^($B20-'Life Cycle Cost Evaluation'!$M$4)</f>
        <v>0</v>
      </c>
      <c r="AB105" s="208">
        <f>-NPV('Life Cycle Cost Evaluation'!$M$1,AB21:AB$100)/(1+'Life Cycle Cost Evaluation'!$M$1)^($B20-'Life Cycle Cost Evaluation'!$M$4)</f>
        <v>0</v>
      </c>
      <c r="AC105" s="208">
        <f>-NPV('Life Cycle Cost Evaluation'!$M$1,AC21:AC$100)/(1+'Life Cycle Cost Evaluation'!$M$1)^($B20-'Life Cycle Cost Evaluation'!$M$4)</f>
        <v>0</v>
      </c>
      <c r="AD105" s="208">
        <f>-NPV('Life Cycle Cost Evaluation'!$M$1,AD21:AD$100)/(1+'Life Cycle Cost Evaluation'!$M$1)^($B20-'Life Cycle Cost Evaluation'!$M$4)</f>
        <v>0</v>
      </c>
      <c r="AE105" s="208">
        <f>-NPV('Life Cycle Cost Evaluation'!$M$1,AE21:AE$100)/(1+'Life Cycle Cost Evaluation'!$M$1)^($B20-'Life Cycle Cost Evaluation'!$M$4)</f>
        <v>0</v>
      </c>
      <c r="AF105" s="208">
        <f>-NPV('Life Cycle Cost Evaluation'!$M$1,AF21:AF$100)/(1+'Life Cycle Cost Evaluation'!$M$1)^($B20-'Life Cycle Cost Evaluation'!$M$4)</f>
        <v>0</v>
      </c>
      <c r="AG105" s="208">
        <f>-NPV('Life Cycle Cost Evaluation'!$M$1,AG21:AG$100)/(1+'Life Cycle Cost Evaluation'!$M$1)^($B20-'Life Cycle Cost Evaluation'!$M$4)</f>
        <v>0</v>
      </c>
      <c r="AH105" s="208">
        <f>-NPV('Life Cycle Cost Evaluation'!$M$1,AH21:AH$100)/(1+'Life Cycle Cost Evaluation'!$M$1)^($B20-'Life Cycle Cost Evaluation'!$M$4)</f>
        <v>0</v>
      </c>
      <c r="AI105" s="208">
        <f>-NPV('Life Cycle Cost Evaluation'!$M$1,AI21:AI$100)/(1+'Life Cycle Cost Evaluation'!$M$1)^($B20-'Life Cycle Cost Evaluation'!$M$4)</f>
        <v>0</v>
      </c>
      <c r="AJ105" s="208">
        <f>-NPV('Life Cycle Cost Evaluation'!$M$1,AJ21:AJ$100)/(1+'Life Cycle Cost Evaluation'!$M$1)^($B20-'Life Cycle Cost Evaluation'!$M$4)</f>
        <v>0</v>
      </c>
      <c r="AK105" s="208">
        <f>-NPV('Life Cycle Cost Evaluation'!$M$1,AK21:AK$100)/(1+'Life Cycle Cost Evaluation'!$M$1)^($B20-'Life Cycle Cost Evaluation'!$M$4)</f>
        <v>0</v>
      </c>
      <c r="AL105" s="208">
        <f>-NPV('Life Cycle Cost Evaluation'!$M$1,AL21:AL$100)/(1+'Life Cycle Cost Evaluation'!$M$1)^($B20-'Life Cycle Cost Evaluation'!$M$4)</f>
        <v>-7719442.7852165196</v>
      </c>
      <c r="AM105" s="208">
        <f>-NPV('Life Cycle Cost Evaluation'!$M$1,AM21:AM$100)/(1+'Life Cycle Cost Evaluation'!$M$1)^($B20-'Life Cycle Cost Evaluation'!$M$4)</f>
        <v>0</v>
      </c>
      <c r="AN105" s="208">
        <f>-NPV('Life Cycle Cost Evaluation'!$M$1,AN21:AN$100)/(1+'Life Cycle Cost Evaluation'!$M$1)^($B20-'Life Cycle Cost Evaluation'!$M$4)</f>
        <v>0</v>
      </c>
      <c r="AO105" s="208">
        <f>-NPV('Life Cycle Cost Evaluation'!$M$1,AO21:AO$100)/(1+'Life Cycle Cost Evaluation'!$M$1)^($B20-'Life Cycle Cost Evaluation'!$M$4)</f>
        <v>0</v>
      </c>
      <c r="AP105" s="208">
        <f>-NPV('Life Cycle Cost Evaluation'!$M$1,AP21:AP$100)/(1+'Life Cycle Cost Evaluation'!$M$1)^($B20-'Life Cycle Cost Evaluation'!$M$4)</f>
        <v>0</v>
      </c>
      <c r="AQ105" s="208">
        <f>-NPV('Life Cycle Cost Evaluation'!$M$1,AQ21:AQ$100)/(1+'Life Cycle Cost Evaluation'!$M$1)^($B20-'Life Cycle Cost Evaluation'!$M$4)</f>
        <v>0</v>
      </c>
      <c r="AR105" s="208">
        <f>-NPV('Life Cycle Cost Evaluation'!$M$1,AR21:AR$100)/(1+'Life Cycle Cost Evaluation'!$M$1)^($B20-'Life Cycle Cost Evaluation'!$M$4)</f>
        <v>0</v>
      </c>
      <c r="AS105" s="208">
        <f>-NPV('Life Cycle Cost Evaluation'!$M$1,AS21:AS$100)/(1+'Life Cycle Cost Evaluation'!$M$1)^($B20-'Life Cycle Cost Evaluation'!$M$4)</f>
        <v>0</v>
      </c>
      <c r="AT105" s="208">
        <f>-NPV('Life Cycle Cost Evaluation'!$M$1,AT21:AT$100)/(1+'Life Cycle Cost Evaluation'!$M$1)^($B20-'Life Cycle Cost Evaluation'!$M$4)</f>
        <v>0</v>
      </c>
      <c r="AU105" s="208">
        <f>-NPV('Life Cycle Cost Evaluation'!$M$1,AU21:AU$100)/(1+'Life Cycle Cost Evaluation'!$M$1)^($B20-'Life Cycle Cost Evaluation'!$M$4)</f>
        <v>0</v>
      </c>
      <c r="AV105" s="208">
        <f>-NPV('Life Cycle Cost Evaluation'!$M$1,AV21:AV$100)/(1+'Life Cycle Cost Evaluation'!$M$1)^($B20-'Life Cycle Cost Evaluation'!$M$4)</f>
        <v>0</v>
      </c>
      <c r="AW105" s="208">
        <f>-NPV('Life Cycle Cost Evaluation'!$M$1,AW21:AW$100)/(1+'Life Cycle Cost Evaluation'!$M$1)^($B20-'Life Cycle Cost Evaluation'!$M$4)</f>
        <v>0</v>
      </c>
      <c r="AX105" s="208">
        <f>-NPV('Life Cycle Cost Evaluation'!$M$1,AX21:AX$100)/(1+'Life Cycle Cost Evaluation'!$M$1)^($B20-'Life Cycle Cost Evaluation'!$M$4)</f>
        <v>0</v>
      </c>
      <c r="AY105" s="208">
        <f>-NPV('Life Cycle Cost Evaluation'!$M$1,AY21:AY$100)/(1+'Life Cycle Cost Evaluation'!$M$1)^($B20-'Life Cycle Cost Evaluation'!$M$4)</f>
        <v>0</v>
      </c>
      <c r="AZ105" s="208">
        <f>-NPV('Life Cycle Cost Evaluation'!$M$1,AZ21:AZ$100)/(1+'Life Cycle Cost Evaluation'!$M$1)^($B20-'Life Cycle Cost Evaluation'!$M$4)</f>
        <v>0</v>
      </c>
      <c r="BA105" s="208">
        <f>-NPV('Life Cycle Cost Evaluation'!$M$1,BA21:BA$100)/(1+'Life Cycle Cost Evaluation'!$M$1)^($B20-'Life Cycle Cost Evaluation'!$M$4)</f>
        <v>0</v>
      </c>
      <c r="BB105" s="208">
        <f>-NPV('Life Cycle Cost Evaluation'!$M$1,BB21:BB$100)/(1+'Life Cycle Cost Evaluation'!$M$1)^($B20-'Life Cycle Cost Evaluation'!$M$4)</f>
        <v>0</v>
      </c>
      <c r="BC105" s="208">
        <f>-NPV('Life Cycle Cost Evaluation'!$M$1,BC21:BC$100)/(1+'Life Cycle Cost Evaluation'!$M$1)^($B20-'Life Cycle Cost Evaluation'!$M$4)</f>
        <v>0</v>
      </c>
      <c r="BD105" s="208">
        <f>-NPV('Life Cycle Cost Evaluation'!$M$1,BD21:BD$100)/(1+'Life Cycle Cost Evaluation'!$M$1)^($B20-'Life Cycle Cost Evaluation'!$M$4)</f>
        <v>0</v>
      </c>
      <c r="BE105" s="208">
        <f>-NPV('Life Cycle Cost Evaluation'!$M$1,BE21:BE$100)/(1+'Life Cycle Cost Evaluation'!$M$1)^($B20-'Life Cycle Cost Evaluation'!$M$4)</f>
        <v>0</v>
      </c>
      <c r="BF105" s="208">
        <f>-NPV('Life Cycle Cost Evaluation'!$M$1,BF21:BF$100)/(1+'Life Cycle Cost Evaluation'!$M$1)^($B20-'Life Cycle Cost Evaluation'!$M$4)</f>
        <v>0</v>
      </c>
      <c r="BG105" s="208">
        <f>-NPV('Life Cycle Cost Evaluation'!$M$1,BG21:BG$100)/(1+'Life Cycle Cost Evaluation'!$M$1)^($B20-'Life Cycle Cost Evaluation'!$M$4)</f>
        <v>0</v>
      </c>
      <c r="BH105" s="208">
        <f>-NPV('Life Cycle Cost Evaluation'!$M$1,BH21:BH$100)/(1+'Life Cycle Cost Evaluation'!$M$1)^($B20-'Life Cycle Cost Evaluation'!$M$4)</f>
        <v>0</v>
      </c>
      <c r="BI105" s="208">
        <f>-NPV('Life Cycle Cost Evaluation'!$M$1,BI21:BI$100)/(1+'Life Cycle Cost Evaluation'!$M$1)^($B20-'Life Cycle Cost Evaluation'!$M$4)</f>
        <v>0</v>
      </c>
      <c r="BJ105" s="208">
        <f>-NPV('Life Cycle Cost Evaluation'!$M$1,BJ21:BJ$100)/(1+'Life Cycle Cost Evaluation'!$M$1)^($B20-'Life Cycle Cost Evaluation'!$M$4)</f>
        <v>0</v>
      </c>
      <c r="BK105" s="208">
        <f>-NPV('Life Cycle Cost Evaluation'!$M$1,BK21:BK$100)/(1+'Life Cycle Cost Evaluation'!$M$1)^($B20-'Life Cycle Cost Evaluation'!$M$4)</f>
        <v>0</v>
      </c>
      <c r="BL105" s="208">
        <f>-NPV('Life Cycle Cost Evaluation'!$M$1,BL21:BL$100)/(1+'Life Cycle Cost Evaluation'!$M$1)^($B20-'Life Cycle Cost Evaluation'!$M$4)</f>
        <v>0</v>
      </c>
      <c r="BM105" s="208">
        <f>-NPV('Life Cycle Cost Evaluation'!$M$1,BM21:BM$100)/(1+'Life Cycle Cost Evaluation'!$M$1)^($B20-'Life Cycle Cost Evaluation'!$M$4)</f>
        <v>0</v>
      </c>
      <c r="BN105" s="208">
        <f>-NPV('Life Cycle Cost Evaluation'!$M$1,BN21:BN$100)/(1+'Life Cycle Cost Evaluation'!$M$1)^($B20-'Life Cycle Cost Evaluation'!$M$4)</f>
        <v>0</v>
      </c>
      <c r="BO105" s="208">
        <f>-NPV('Life Cycle Cost Evaluation'!$M$1,BO21:BO$100)/(1+'Life Cycle Cost Evaluation'!$M$1)^($B20-'Life Cycle Cost Evaluation'!$M$4)</f>
        <v>0</v>
      </c>
      <c r="BP105" s="208">
        <f>-NPV('Life Cycle Cost Evaluation'!$M$1,BP21:BP$100)/(1+'Life Cycle Cost Evaluation'!$M$1)^($B20-'Life Cycle Cost Evaluation'!$M$4)</f>
        <v>0</v>
      </c>
      <c r="BQ105" s="208">
        <f>-NPV('Life Cycle Cost Evaluation'!$M$1,BQ21:BQ$100)/(1+'Life Cycle Cost Evaluation'!$M$1)^($B20-'Life Cycle Cost Evaluation'!$M$4)</f>
        <v>0</v>
      </c>
      <c r="BR105" s="208">
        <f>-NPV('Life Cycle Cost Evaluation'!$M$1,BR21:BR$100)/(1+'Life Cycle Cost Evaluation'!$M$1)^($B20-'Life Cycle Cost Evaluation'!$M$4)</f>
        <v>0</v>
      </c>
      <c r="BS105" s="208">
        <f>-NPV('Life Cycle Cost Evaluation'!$M$1,BS21:BS$100)/(1+'Life Cycle Cost Evaluation'!$M$1)^($B20-'Life Cycle Cost Evaluation'!$M$4)</f>
        <v>0</v>
      </c>
      <c r="BT105" s="208">
        <f>-NPV('Life Cycle Cost Evaluation'!$M$1,BT21:BT$100)/(1+'Life Cycle Cost Evaluation'!$M$1)^($B20-'Life Cycle Cost Evaluation'!$M$4)</f>
        <v>0</v>
      </c>
      <c r="BU105" s="208">
        <f>-NPV('Life Cycle Cost Evaluation'!$M$1,BU21:BU$100)/(1+'Life Cycle Cost Evaluation'!$M$1)^($B20-'Life Cycle Cost Evaluation'!$M$4)</f>
        <v>0</v>
      </c>
      <c r="BV105" s="208">
        <f>-NPV('Life Cycle Cost Evaluation'!$M$1,BV21:BV$100)/(1+'Life Cycle Cost Evaluation'!$M$1)^($B20-'Life Cycle Cost Evaluation'!$M$4)</f>
        <v>0</v>
      </c>
      <c r="BW105" s="208">
        <f>-NPV('Life Cycle Cost Evaluation'!$M$1,BW21:BW$100)/(1+'Life Cycle Cost Evaluation'!$M$1)^($B20-'Life Cycle Cost Evaluation'!$M$4)</f>
        <v>0</v>
      </c>
      <c r="BX105" s="208">
        <f>-NPV('Life Cycle Cost Evaluation'!$M$1,BX21:BX$100)/(1+'Life Cycle Cost Evaluation'!$M$1)^($B20-'Life Cycle Cost Evaluation'!$M$4)</f>
        <v>0</v>
      </c>
      <c r="BY105" s="208">
        <f>-NPV('Life Cycle Cost Evaluation'!$M$1,BY21:BY$100)/(1+'Life Cycle Cost Evaluation'!$M$1)^($B20-'Life Cycle Cost Evaluation'!$M$4)</f>
        <v>0</v>
      </c>
      <c r="BZ105" s="208">
        <f>-NPV('Life Cycle Cost Evaluation'!$M$1,BZ21:BZ$100)/(1+'Life Cycle Cost Evaluation'!$M$1)^($B20-'Life Cycle Cost Evaluation'!$M$4)</f>
        <v>0</v>
      </c>
      <c r="CA105" s="208">
        <f>-NPV('Life Cycle Cost Evaluation'!$M$1,CA21:CA$100)/(1+'Life Cycle Cost Evaluation'!$M$1)^($B20-'Life Cycle Cost Evaluation'!$M$4)</f>
        <v>0</v>
      </c>
      <c r="CB105" s="208">
        <f>-NPV('Life Cycle Cost Evaluation'!$M$1,CB21:CB$100)/(1+'Life Cycle Cost Evaluation'!$M$1)^($B20-'Life Cycle Cost Evaluation'!$M$4)</f>
        <v>0</v>
      </c>
      <c r="CC105" s="208">
        <f>-NPV('Life Cycle Cost Evaluation'!$M$1,CC21:CC$100)/(1+'Life Cycle Cost Evaluation'!$M$1)^($B20-'Life Cycle Cost Evaluation'!$M$4)</f>
        <v>0</v>
      </c>
      <c r="CD105" s="208">
        <f>-NPV('Life Cycle Cost Evaluation'!$M$1,CD21:CD$100)/(1+'Life Cycle Cost Evaluation'!$M$1)^($B20-'Life Cycle Cost Evaluation'!$M$4)</f>
        <v>0</v>
      </c>
      <c r="CE105" s="208">
        <f>-NPV('Life Cycle Cost Evaluation'!$M$1,CE21:CE$100)/(1+'Life Cycle Cost Evaluation'!$M$1)^($B20-'Life Cycle Cost Evaluation'!$M$4)</f>
        <v>0</v>
      </c>
      <c r="CF105" s="208">
        <f>-NPV('Life Cycle Cost Evaluation'!$M$1,CF21:CF$100)/(1+'Life Cycle Cost Evaluation'!$M$1)^($B20-'Life Cycle Cost Evaluation'!$M$4)</f>
        <v>0</v>
      </c>
      <c r="CG105" s="208">
        <f>D105</f>
        <v>0</v>
      </c>
      <c r="CH105" s="191"/>
      <c r="CJ105" s="79">
        <v>0</v>
      </c>
      <c r="CL105" s="218"/>
    </row>
    <row r="106" spans="2:90" x14ac:dyDescent="0.2">
      <c r="B106" s="86">
        <f t="shared" ref="B106:B169" si="126">B21</f>
        <v>2028</v>
      </c>
      <c r="C106" s="215"/>
      <c r="D106" s="208">
        <f>-NPV('Life Cycle Cost Evaluation'!$M$1,D22:D$100)/(1+'Life Cycle Cost Evaluation'!$M$1)^($B21-'Life Cycle Cost Evaluation'!$M$4)</f>
        <v>0</v>
      </c>
      <c r="E106" s="208">
        <f>-NPV('Life Cycle Cost Evaluation'!$M$1,E22:E$100)/(1+'Life Cycle Cost Evaluation'!$M$1)^($B21-'Life Cycle Cost Evaluation'!$M$4)</f>
        <v>0</v>
      </c>
      <c r="F106" s="208">
        <f>-NPV('Life Cycle Cost Evaluation'!$M$1,F22:F$100)/(1+'Life Cycle Cost Evaluation'!$M$1)^($B21-'Life Cycle Cost Evaluation'!$M$4)</f>
        <v>0</v>
      </c>
      <c r="G106" s="208">
        <f>-NPV('Life Cycle Cost Evaluation'!$M$1,G22:G$100)/(1+'Life Cycle Cost Evaluation'!$M$1)^($B21-'Life Cycle Cost Evaluation'!$M$4)</f>
        <v>0</v>
      </c>
      <c r="H106" s="208">
        <f>-NPV('Life Cycle Cost Evaluation'!$M$1,H22:H$100)/(1+'Life Cycle Cost Evaluation'!$M$1)^($B21-'Life Cycle Cost Evaluation'!$M$4)</f>
        <v>0</v>
      </c>
      <c r="I106" s="208">
        <f>-NPV('Life Cycle Cost Evaluation'!$M$1,I22:I$100)/(1+'Life Cycle Cost Evaluation'!$M$1)^($B21-'Life Cycle Cost Evaluation'!$M$4)</f>
        <v>0</v>
      </c>
      <c r="J106" s="208">
        <f>-NPV('Life Cycle Cost Evaluation'!$M$1,J22:J$100)/(1+'Life Cycle Cost Evaluation'!$M$1)^($B21-'Life Cycle Cost Evaluation'!$M$4)</f>
        <v>0</v>
      </c>
      <c r="K106" s="208">
        <f>-NPV('Life Cycle Cost Evaluation'!$M$1,K22:K$100)/(1+'Life Cycle Cost Evaluation'!$M$1)^($B21-'Life Cycle Cost Evaluation'!$M$4)</f>
        <v>0</v>
      </c>
      <c r="L106" s="208">
        <f>-NPV('Life Cycle Cost Evaluation'!$M$1,L22:L$100)/(1+'Life Cycle Cost Evaluation'!$M$1)^($B21-'Life Cycle Cost Evaluation'!$M$4)</f>
        <v>0</v>
      </c>
      <c r="M106" s="208">
        <f>-NPV('Life Cycle Cost Evaluation'!$M$1,M22:M$100)/(1+'Life Cycle Cost Evaluation'!$M$1)^($B21-'Life Cycle Cost Evaluation'!$M$4)</f>
        <v>0</v>
      </c>
      <c r="N106" s="208">
        <f>-NPV('Life Cycle Cost Evaluation'!$M$1,N22:N$100)/(1+'Life Cycle Cost Evaluation'!$M$1)^($B21-'Life Cycle Cost Evaluation'!$M$4)</f>
        <v>0</v>
      </c>
      <c r="O106" s="208">
        <f>-NPV('Life Cycle Cost Evaluation'!$M$1,O22:O$100)/(1+'Life Cycle Cost Evaluation'!$M$1)^($B21-'Life Cycle Cost Evaluation'!$M$4)</f>
        <v>0</v>
      </c>
      <c r="P106" s="208">
        <f>-NPV('Life Cycle Cost Evaluation'!$M$1,P22:P$100)/(1+'Life Cycle Cost Evaluation'!$M$1)^($B21-'Life Cycle Cost Evaluation'!$M$4)</f>
        <v>0</v>
      </c>
      <c r="Q106" s="208">
        <f>-NPV('Life Cycle Cost Evaluation'!$M$1,Q22:Q$100)/(1+'Life Cycle Cost Evaluation'!$M$1)^($B21-'Life Cycle Cost Evaluation'!$M$4)</f>
        <v>0</v>
      </c>
      <c r="R106" s="208">
        <f>-NPV('Life Cycle Cost Evaluation'!$M$1,R22:R$100)/(1+'Life Cycle Cost Evaluation'!$M$1)^($B21-'Life Cycle Cost Evaluation'!$M$4)</f>
        <v>0</v>
      </c>
      <c r="S106" s="208">
        <f>-NPV('Life Cycle Cost Evaluation'!$M$1,S22:S$100)/(1+'Life Cycle Cost Evaluation'!$M$1)^($B21-'Life Cycle Cost Evaluation'!$M$4)</f>
        <v>0</v>
      </c>
      <c r="T106" s="208">
        <f>-NPV('Life Cycle Cost Evaluation'!$M$1,T22:T$100)/(1+'Life Cycle Cost Evaluation'!$M$1)^($B21-'Life Cycle Cost Evaluation'!$M$4)</f>
        <v>0</v>
      </c>
      <c r="U106" s="208">
        <f>-NPV('Life Cycle Cost Evaluation'!$M$1,U22:U$100)/(1+'Life Cycle Cost Evaluation'!$M$1)^($B21-'Life Cycle Cost Evaluation'!$M$4)</f>
        <v>0</v>
      </c>
      <c r="V106" s="208">
        <f>-NPV('Life Cycle Cost Evaluation'!$M$1,V22:V$100)/(1+'Life Cycle Cost Evaluation'!$M$1)^($B21-'Life Cycle Cost Evaluation'!$M$4)</f>
        <v>0</v>
      </c>
      <c r="W106" s="208">
        <f>-NPV('Life Cycle Cost Evaluation'!$M$1,W22:W$100)/(1+'Life Cycle Cost Evaluation'!$M$1)^($B21-'Life Cycle Cost Evaluation'!$M$4)</f>
        <v>0</v>
      </c>
      <c r="X106" s="208">
        <f>-NPV('Life Cycle Cost Evaluation'!$M$1,X22:X$100)/(1+'Life Cycle Cost Evaluation'!$M$1)^($B21-'Life Cycle Cost Evaluation'!$M$4)</f>
        <v>0</v>
      </c>
      <c r="Y106" s="208">
        <f>-NPV('Life Cycle Cost Evaluation'!$M$1,Y22:Y$100)/(1+'Life Cycle Cost Evaluation'!$M$1)^($B21-'Life Cycle Cost Evaluation'!$M$4)</f>
        <v>0</v>
      </c>
      <c r="Z106" s="208">
        <f>-NPV('Life Cycle Cost Evaluation'!$M$1,Z22:Z$100)/(1+'Life Cycle Cost Evaluation'!$M$1)^($B21-'Life Cycle Cost Evaluation'!$M$4)</f>
        <v>0</v>
      </c>
      <c r="AA106" s="208">
        <f>-NPV('Life Cycle Cost Evaluation'!$M$1,AA22:AA$100)/(1+'Life Cycle Cost Evaluation'!$M$1)^($B21-'Life Cycle Cost Evaluation'!$M$4)</f>
        <v>0</v>
      </c>
      <c r="AB106" s="208">
        <f>-NPV('Life Cycle Cost Evaluation'!$M$1,AB22:AB$100)/(1+'Life Cycle Cost Evaluation'!$M$1)^($B21-'Life Cycle Cost Evaluation'!$M$4)</f>
        <v>0</v>
      </c>
      <c r="AC106" s="208">
        <f>-NPV('Life Cycle Cost Evaluation'!$M$1,AC22:AC$100)/(1+'Life Cycle Cost Evaluation'!$M$1)^($B21-'Life Cycle Cost Evaluation'!$M$4)</f>
        <v>0</v>
      </c>
      <c r="AD106" s="208">
        <f>-NPV('Life Cycle Cost Evaluation'!$M$1,AD22:AD$100)/(1+'Life Cycle Cost Evaluation'!$M$1)^($B21-'Life Cycle Cost Evaluation'!$M$4)</f>
        <v>0</v>
      </c>
      <c r="AE106" s="208">
        <f>-NPV('Life Cycle Cost Evaluation'!$M$1,AE22:AE$100)/(1+'Life Cycle Cost Evaluation'!$M$1)^($B21-'Life Cycle Cost Evaluation'!$M$4)</f>
        <v>0</v>
      </c>
      <c r="AF106" s="208">
        <f>-NPV('Life Cycle Cost Evaluation'!$M$1,AF22:AF$100)/(1+'Life Cycle Cost Evaluation'!$M$1)^($B21-'Life Cycle Cost Evaluation'!$M$4)</f>
        <v>0</v>
      </c>
      <c r="AG106" s="208">
        <f>-NPV('Life Cycle Cost Evaluation'!$M$1,AG22:AG$100)/(1+'Life Cycle Cost Evaluation'!$M$1)^($B21-'Life Cycle Cost Evaluation'!$M$4)</f>
        <v>0</v>
      </c>
      <c r="AH106" s="208">
        <f>-NPV('Life Cycle Cost Evaluation'!$M$1,AH22:AH$100)/(1+'Life Cycle Cost Evaluation'!$M$1)^($B21-'Life Cycle Cost Evaluation'!$M$4)</f>
        <v>0</v>
      </c>
      <c r="AI106" s="208">
        <f>-NPV('Life Cycle Cost Evaluation'!$M$1,AI22:AI$100)/(1+'Life Cycle Cost Evaluation'!$M$1)^($B21-'Life Cycle Cost Evaluation'!$M$4)</f>
        <v>0</v>
      </c>
      <c r="AJ106" s="208">
        <f>-NPV('Life Cycle Cost Evaluation'!$M$1,AJ22:AJ$100)/(1+'Life Cycle Cost Evaluation'!$M$1)^($B21-'Life Cycle Cost Evaluation'!$M$4)</f>
        <v>0</v>
      </c>
      <c r="AK106" s="208">
        <f>-NPV('Life Cycle Cost Evaluation'!$M$1,AK22:AK$100)/(1+'Life Cycle Cost Evaluation'!$M$1)^($B21-'Life Cycle Cost Evaluation'!$M$4)</f>
        <v>0</v>
      </c>
      <c r="AL106" s="208">
        <f>-NPV('Life Cycle Cost Evaluation'!$M$1,AL22:AL$100)/(1+'Life Cycle Cost Evaluation'!$M$1)^($B21-'Life Cycle Cost Evaluation'!$M$4)</f>
        <v>-7243542.0711424593</v>
      </c>
      <c r="AM106" s="208">
        <f>-NPV('Life Cycle Cost Evaluation'!$M$1,AM22:AM$100)/(1+'Life Cycle Cost Evaluation'!$M$1)^($B21-'Life Cycle Cost Evaluation'!$M$4)</f>
        <v>0</v>
      </c>
      <c r="AN106" s="208">
        <f>-NPV('Life Cycle Cost Evaluation'!$M$1,AN22:AN$100)/(1+'Life Cycle Cost Evaluation'!$M$1)^($B21-'Life Cycle Cost Evaluation'!$M$4)</f>
        <v>0</v>
      </c>
      <c r="AO106" s="208">
        <f>-NPV('Life Cycle Cost Evaluation'!$M$1,AO22:AO$100)/(1+'Life Cycle Cost Evaluation'!$M$1)^($B21-'Life Cycle Cost Evaluation'!$M$4)</f>
        <v>0</v>
      </c>
      <c r="AP106" s="208">
        <f>-NPV('Life Cycle Cost Evaluation'!$M$1,AP22:AP$100)/(1+'Life Cycle Cost Evaluation'!$M$1)^($B21-'Life Cycle Cost Evaluation'!$M$4)</f>
        <v>0</v>
      </c>
      <c r="AQ106" s="208">
        <f>-NPV('Life Cycle Cost Evaluation'!$M$1,AQ22:AQ$100)/(1+'Life Cycle Cost Evaluation'!$M$1)^($B21-'Life Cycle Cost Evaluation'!$M$4)</f>
        <v>0</v>
      </c>
      <c r="AR106" s="208">
        <f>-NPV('Life Cycle Cost Evaluation'!$M$1,AR22:AR$100)/(1+'Life Cycle Cost Evaluation'!$M$1)^($B21-'Life Cycle Cost Evaluation'!$M$4)</f>
        <v>0</v>
      </c>
      <c r="AS106" s="208">
        <f>-NPV('Life Cycle Cost Evaluation'!$M$1,AS22:AS$100)/(1+'Life Cycle Cost Evaluation'!$M$1)^($B21-'Life Cycle Cost Evaluation'!$M$4)</f>
        <v>0</v>
      </c>
      <c r="AT106" s="208">
        <f>-NPV('Life Cycle Cost Evaluation'!$M$1,AT22:AT$100)/(1+'Life Cycle Cost Evaluation'!$M$1)^($B21-'Life Cycle Cost Evaluation'!$M$4)</f>
        <v>0</v>
      </c>
      <c r="AU106" s="208">
        <f>-NPV('Life Cycle Cost Evaluation'!$M$1,AU22:AU$100)/(1+'Life Cycle Cost Evaluation'!$M$1)^($B21-'Life Cycle Cost Evaluation'!$M$4)</f>
        <v>0</v>
      </c>
      <c r="AV106" s="208">
        <f>-NPV('Life Cycle Cost Evaluation'!$M$1,AV22:AV$100)/(1+'Life Cycle Cost Evaluation'!$M$1)^($B21-'Life Cycle Cost Evaluation'!$M$4)</f>
        <v>0</v>
      </c>
      <c r="AW106" s="208">
        <f>-NPV('Life Cycle Cost Evaluation'!$M$1,AW22:AW$100)/(1+'Life Cycle Cost Evaluation'!$M$1)^($B21-'Life Cycle Cost Evaluation'!$M$4)</f>
        <v>0</v>
      </c>
      <c r="AX106" s="208">
        <f>-NPV('Life Cycle Cost Evaluation'!$M$1,AX22:AX$100)/(1+'Life Cycle Cost Evaluation'!$M$1)^($B21-'Life Cycle Cost Evaluation'!$M$4)</f>
        <v>0</v>
      </c>
      <c r="AY106" s="208">
        <f>-NPV('Life Cycle Cost Evaluation'!$M$1,AY22:AY$100)/(1+'Life Cycle Cost Evaluation'!$M$1)^($B21-'Life Cycle Cost Evaluation'!$M$4)</f>
        <v>0</v>
      </c>
      <c r="AZ106" s="208">
        <f>-NPV('Life Cycle Cost Evaluation'!$M$1,AZ22:AZ$100)/(1+'Life Cycle Cost Evaluation'!$M$1)^($B21-'Life Cycle Cost Evaluation'!$M$4)</f>
        <v>0</v>
      </c>
      <c r="BA106" s="208">
        <f>-NPV('Life Cycle Cost Evaluation'!$M$1,BA22:BA$100)/(1+'Life Cycle Cost Evaluation'!$M$1)^($B21-'Life Cycle Cost Evaluation'!$M$4)</f>
        <v>0</v>
      </c>
      <c r="BB106" s="208">
        <f>-NPV('Life Cycle Cost Evaluation'!$M$1,BB22:BB$100)/(1+'Life Cycle Cost Evaluation'!$M$1)^($B21-'Life Cycle Cost Evaluation'!$M$4)</f>
        <v>0</v>
      </c>
      <c r="BC106" s="208">
        <f>-NPV('Life Cycle Cost Evaluation'!$M$1,BC22:BC$100)/(1+'Life Cycle Cost Evaluation'!$M$1)^($B21-'Life Cycle Cost Evaluation'!$M$4)</f>
        <v>0</v>
      </c>
      <c r="BD106" s="208">
        <f>-NPV('Life Cycle Cost Evaluation'!$M$1,BD22:BD$100)/(1+'Life Cycle Cost Evaluation'!$M$1)^($B21-'Life Cycle Cost Evaluation'!$M$4)</f>
        <v>0</v>
      </c>
      <c r="BE106" s="208">
        <f>-NPV('Life Cycle Cost Evaluation'!$M$1,BE22:BE$100)/(1+'Life Cycle Cost Evaluation'!$M$1)^($B21-'Life Cycle Cost Evaluation'!$M$4)</f>
        <v>0</v>
      </c>
      <c r="BF106" s="208">
        <f>-NPV('Life Cycle Cost Evaluation'!$M$1,BF22:BF$100)/(1+'Life Cycle Cost Evaluation'!$M$1)^($B21-'Life Cycle Cost Evaluation'!$M$4)</f>
        <v>0</v>
      </c>
      <c r="BG106" s="208">
        <f>-NPV('Life Cycle Cost Evaluation'!$M$1,BG22:BG$100)/(1+'Life Cycle Cost Evaluation'!$M$1)^($B21-'Life Cycle Cost Evaluation'!$M$4)</f>
        <v>0</v>
      </c>
      <c r="BH106" s="208">
        <f>-NPV('Life Cycle Cost Evaluation'!$M$1,BH22:BH$100)/(1+'Life Cycle Cost Evaluation'!$M$1)^($B21-'Life Cycle Cost Evaluation'!$M$4)</f>
        <v>0</v>
      </c>
      <c r="BI106" s="208">
        <f>-NPV('Life Cycle Cost Evaluation'!$M$1,BI22:BI$100)/(1+'Life Cycle Cost Evaluation'!$M$1)^($B21-'Life Cycle Cost Evaluation'!$M$4)</f>
        <v>0</v>
      </c>
      <c r="BJ106" s="208">
        <f>-NPV('Life Cycle Cost Evaluation'!$M$1,BJ22:BJ$100)/(1+'Life Cycle Cost Evaluation'!$M$1)^($B21-'Life Cycle Cost Evaluation'!$M$4)</f>
        <v>0</v>
      </c>
      <c r="BK106" s="208">
        <f>-NPV('Life Cycle Cost Evaluation'!$M$1,BK22:BK$100)/(1+'Life Cycle Cost Evaluation'!$M$1)^($B21-'Life Cycle Cost Evaluation'!$M$4)</f>
        <v>0</v>
      </c>
      <c r="BL106" s="208">
        <f>-NPV('Life Cycle Cost Evaluation'!$M$1,BL22:BL$100)/(1+'Life Cycle Cost Evaluation'!$M$1)^($B21-'Life Cycle Cost Evaluation'!$M$4)</f>
        <v>0</v>
      </c>
      <c r="BM106" s="208">
        <f>-NPV('Life Cycle Cost Evaluation'!$M$1,BM22:BM$100)/(1+'Life Cycle Cost Evaluation'!$M$1)^($B21-'Life Cycle Cost Evaluation'!$M$4)</f>
        <v>0</v>
      </c>
      <c r="BN106" s="208">
        <f>-NPV('Life Cycle Cost Evaluation'!$M$1,BN22:BN$100)/(1+'Life Cycle Cost Evaluation'!$M$1)^($B21-'Life Cycle Cost Evaluation'!$M$4)</f>
        <v>0</v>
      </c>
      <c r="BO106" s="208">
        <f>-NPV('Life Cycle Cost Evaluation'!$M$1,BO22:BO$100)/(1+'Life Cycle Cost Evaluation'!$M$1)^($B21-'Life Cycle Cost Evaluation'!$M$4)</f>
        <v>0</v>
      </c>
      <c r="BP106" s="208">
        <f>-NPV('Life Cycle Cost Evaluation'!$M$1,BP22:BP$100)/(1+'Life Cycle Cost Evaluation'!$M$1)^($B21-'Life Cycle Cost Evaluation'!$M$4)</f>
        <v>0</v>
      </c>
      <c r="BQ106" s="208">
        <f>-NPV('Life Cycle Cost Evaluation'!$M$1,BQ22:BQ$100)/(1+'Life Cycle Cost Evaluation'!$M$1)^($B21-'Life Cycle Cost Evaluation'!$M$4)</f>
        <v>0</v>
      </c>
      <c r="BR106" s="208">
        <f>-NPV('Life Cycle Cost Evaluation'!$M$1,BR22:BR$100)/(1+'Life Cycle Cost Evaluation'!$M$1)^($B21-'Life Cycle Cost Evaluation'!$M$4)</f>
        <v>0</v>
      </c>
      <c r="BS106" s="208">
        <f>-NPV('Life Cycle Cost Evaluation'!$M$1,BS22:BS$100)/(1+'Life Cycle Cost Evaluation'!$M$1)^($B21-'Life Cycle Cost Evaluation'!$M$4)</f>
        <v>0</v>
      </c>
      <c r="BT106" s="208">
        <f>-NPV('Life Cycle Cost Evaluation'!$M$1,BT22:BT$100)/(1+'Life Cycle Cost Evaluation'!$M$1)^($B21-'Life Cycle Cost Evaluation'!$M$4)</f>
        <v>0</v>
      </c>
      <c r="BU106" s="208">
        <f>-NPV('Life Cycle Cost Evaluation'!$M$1,BU22:BU$100)/(1+'Life Cycle Cost Evaluation'!$M$1)^($B21-'Life Cycle Cost Evaluation'!$M$4)</f>
        <v>0</v>
      </c>
      <c r="BV106" s="208">
        <f>-NPV('Life Cycle Cost Evaluation'!$M$1,BV22:BV$100)/(1+'Life Cycle Cost Evaluation'!$M$1)^($B21-'Life Cycle Cost Evaluation'!$M$4)</f>
        <v>0</v>
      </c>
      <c r="BW106" s="208">
        <f>-NPV('Life Cycle Cost Evaluation'!$M$1,BW22:BW$100)/(1+'Life Cycle Cost Evaluation'!$M$1)^($B21-'Life Cycle Cost Evaluation'!$M$4)</f>
        <v>0</v>
      </c>
      <c r="BX106" s="208">
        <f>-NPV('Life Cycle Cost Evaluation'!$M$1,BX22:BX$100)/(1+'Life Cycle Cost Evaluation'!$M$1)^($B21-'Life Cycle Cost Evaluation'!$M$4)</f>
        <v>0</v>
      </c>
      <c r="BY106" s="208">
        <f>-NPV('Life Cycle Cost Evaluation'!$M$1,BY22:BY$100)/(1+'Life Cycle Cost Evaluation'!$M$1)^($B21-'Life Cycle Cost Evaluation'!$M$4)</f>
        <v>0</v>
      </c>
      <c r="BZ106" s="208">
        <f>-NPV('Life Cycle Cost Evaluation'!$M$1,BZ22:BZ$100)/(1+'Life Cycle Cost Evaluation'!$M$1)^($B21-'Life Cycle Cost Evaluation'!$M$4)</f>
        <v>0</v>
      </c>
      <c r="CA106" s="208">
        <f>-NPV('Life Cycle Cost Evaluation'!$M$1,CA22:CA$100)/(1+'Life Cycle Cost Evaluation'!$M$1)^($B21-'Life Cycle Cost Evaluation'!$M$4)</f>
        <v>0</v>
      </c>
      <c r="CB106" s="208">
        <f>-NPV('Life Cycle Cost Evaluation'!$M$1,CB22:CB$100)/(1+'Life Cycle Cost Evaluation'!$M$1)^($B21-'Life Cycle Cost Evaluation'!$M$4)</f>
        <v>0</v>
      </c>
      <c r="CC106" s="208">
        <f>-NPV('Life Cycle Cost Evaluation'!$M$1,CC22:CC$100)/(1+'Life Cycle Cost Evaluation'!$M$1)^($B21-'Life Cycle Cost Evaluation'!$M$4)</f>
        <v>0</v>
      </c>
      <c r="CD106" s="208">
        <f>-NPV('Life Cycle Cost Evaluation'!$M$1,CD22:CD$100)/(1+'Life Cycle Cost Evaluation'!$M$1)^($B21-'Life Cycle Cost Evaluation'!$M$4)</f>
        <v>0</v>
      </c>
      <c r="CE106" s="208">
        <f>-NPV('Life Cycle Cost Evaluation'!$M$1,CE22:CE$100)/(1+'Life Cycle Cost Evaluation'!$M$1)^($B21-'Life Cycle Cost Evaluation'!$M$4)</f>
        <v>0</v>
      </c>
      <c r="CF106" s="208">
        <f>-NPV('Life Cycle Cost Evaluation'!$M$1,CF22:CF$100)/(1+'Life Cycle Cost Evaluation'!$M$1)^($B21-'Life Cycle Cost Evaluation'!$M$4)</f>
        <v>0</v>
      </c>
      <c r="CG106" s="208">
        <f>SUM(D106:E106)</f>
        <v>0</v>
      </c>
      <c r="CH106" s="191"/>
      <c r="CJ106" s="79">
        <v>0</v>
      </c>
      <c r="CL106" s="218"/>
    </row>
    <row r="107" spans="2:90" x14ac:dyDescent="0.2">
      <c r="B107" s="86">
        <f t="shared" si="126"/>
        <v>2029</v>
      </c>
      <c r="C107" s="215"/>
      <c r="D107" s="208">
        <f>-NPV('Life Cycle Cost Evaluation'!$M$1,D23:D$100)/(1+'Life Cycle Cost Evaluation'!$M$1)^($B22-'Life Cycle Cost Evaluation'!$M$4)</f>
        <v>0</v>
      </c>
      <c r="E107" s="208">
        <f>-NPV('Life Cycle Cost Evaluation'!$M$1,E23:E$100)/(1+'Life Cycle Cost Evaluation'!$M$1)^($B22-'Life Cycle Cost Evaluation'!$M$4)</f>
        <v>0</v>
      </c>
      <c r="F107" s="208">
        <f>-NPV('Life Cycle Cost Evaluation'!$M$1,F23:F$100)/(1+'Life Cycle Cost Evaluation'!$M$1)^($B22-'Life Cycle Cost Evaluation'!$M$4)</f>
        <v>0</v>
      </c>
      <c r="G107" s="208">
        <f>-NPV('Life Cycle Cost Evaluation'!$M$1,G23:G$100)/(1+'Life Cycle Cost Evaluation'!$M$1)^($B22-'Life Cycle Cost Evaluation'!$M$4)</f>
        <v>0</v>
      </c>
      <c r="H107" s="208">
        <f>-NPV('Life Cycle Cost Evaluation'!$M$1,H23:H$100)/(1+'Life Cycle Cost Evaluation'!$M$1)^($B22-'Life Cycle Cost Evaluation'!$M$4)</f>
        <v>0</v>
      </c>
      <c r="I107" s="208">
        <f>-NPV('Life Cycle Cost Evaluation'!$M$1,I23:I$100)/(1+'Life Cycle Cost Evaluation'!$M$1)^($B22-'Life Cycle Cost Evaluation'!$M$4)</f>
        <v>0</v>
      </c>
      <c r="J107" s="208">
        <f>-NPV('Life Cycle Cost Evaluation'!$M$1,J23:J$100)/(1+'Life Cycle Cost Evaluation'!$M$1)^($B22-'Life Cycle Cost Evaluation'!$M$4)</f>
        <v>0</v>
      </c>
      <c r="K107" s="208">
        <f>-NPV('Life Cycle Cost Evaluation'!$M$1,K23:K$100)/(1+'Life Cycle Cost Evaluation'!$M$1)^($B22-'Life Cycle Cost Evaluation'!$M$4)</f>
        <v>0</v>
      </c>
      <c r="L107" s="208">
        <f>-NPV('Life Cycle Cost Evaluation'!$M$1,L23:L$100)/(1+'Life Cycle Cost Evaluation'!$M$1)^($B22-'Life Cycle Cost Evaluation'!$M$4)</f>
        <v>0</v>
      </c>
      <c r="M107" s="208">
        <f>-NPV('Life Cycle Cost Evaluation'!$M$1,M23:M$100)/(1+'Life Cycle Cost Evaluation'!$M$1)^($B22-'Life Cycle Cost Evaluation'!$M$4)</f>
        <v>0</v>
      </c>
      <c r="N107" s="208">
        <f>-NPV('Life Cycle Cost Evaluation'!$M$1,N23:N$100)/(1+'Life Cycle Cost Evaluation'!$M$1)^($B22-'Life Cycle Cost Evaluation'!$M$4)</f>
        <v>0</v>
      </c>
      <c r="O107" s="208">
        <f>-NPV('Life Cycle Cost Evaluation'!$M$1,O23:O$100)/(1+'Life Cycle Cost Evaluation'!$M$1)^($B22-'Life Cycle Cost Evaluation'!$M$4)</f>
        <v>0</v>
      </c>
      <c r="P107" s="208">
        <f>-NPV('Life Cycle Cost Evaluation'!$M$1,P23:P$100)/(1+'Life Cycle Cost Evaluation'!$M$1)^($B22-'Life Cycle Cost Evaluation'!$M$4)</f>
        <v>0</v>
      </c>
      <c r="Q107" s="208">
        <f>-NPV('Life Cycle Cost Evaluation'!$M$1,Q23:Q$100)/(1+'Life Cycle Cost Evaluation'!$M$1)^($B22-'Life Cycle Cost Evaluation'!$M$4)</f>
        <v>0</v>
      </c>
      <c r="R107" s="208">
        <f>-NPV('Life Cycle Cost Evaluation'!$M$1,R23:R$100)/(1+'Life Cycle Cost Evaluation'!$M$1)^($B22-'Life Cycle Cost Evaluation'!$M$4)</f>
        <v>0</v>
      </c>
      <c r="S107" s="208">
        <f>-NPV('Life Cycle Cost Evaluation'!$M$1,S23:S$100)/(1+'Life Cycle Cost Evaluation'!$M$1)^($B22-'Life Cycle Cost Evaluation'!$M$4)</f>
        <v>0</v>
      </c>
      <c r="T107" s="208">
        <f>-NPV('Life Cycle Cost Evaluation'!$M$1,T23:T$100)/(1+'Life Cycle Cost Evaluation'!$M$1)^($B22-'Life Cycle Cost Evaluation'!$M$4)</f>
        <v>0</v>
      </c>
      <c r="U107" s="208">
        <f>-NPV('Life Cycle Cost Evaluation'!$M$1,U23:U$100)/(1+'Life Cycle Cost Evaluation'!$M$1)^($B22-'Life Cycle Cost Evaluation'!$M$4)</f>
        <v>0</v>
      </c>
      <c r="V107" s="208">
        <f>-NPV('Life Cycle Cost Evaluation'!$M$1,V23:V$100)/(1+'Life Cycle Cost Evaluation'!$M$1)^($B22-'Life Cycle Cost Evaluation'!$M$4)</f>
        <v>0</v>
      </c>
      <c r="W107" s="208">
        <f>-NPV('Life Cycle Cost Evaluation'!$M$1,W23:W$100)/(1+'Life Cycle Cost Evaluation'!$M$1)^($B22-'Life Cycle Cost Evaluation'!$M$4)</f>
        <v>0</v>
      </c>
      <c r="X107" s="208">
        <f>-NPV('Life Cycle Cost Evaluation'!$M$1,X23:X$100)/(1+'Life Cycle Cost Evaluation'!$M$1)^($B22-'Life Cycle Cost Evaluation'!$M$4)</f>
        <v>0</v>
      </c>
      <c r="Y107" s="208">
        <f>-NPV('Life Cycle Cost Evaluation'!$M$1,Y23:Y$100)/(1+'Life Cycle Cost Evaluation'!$M$1)^($B22-'Life Cycle Cost Evaluation'!$M$4)</f>
        <v>0</v>
      </c>
      <c r="Z107" s="208">
        <f>-NPV('Life Cycle Cost Evaluation'!$M$1,Z23:Z$100)/(1+'Life Cycle Cost Evaluation'!$M$1)^($B22-'Life Cycle Cost Evaluation'!$M$4)</f>
        <v>0</v>
      </c>
      <c r="AA107" s="208">
        <f>-NPV('Life Cycle Cost Evaluation'!$M$1,AA23:AA$100)/(1+'Life Cycle Cost Evaluation'!$M$1)^($B22-'Life Cycle Cost Evaluation'!$M$4)</f>
        <v>0</v>
      </c>
      <c r="AB107" s="208">
        <f>-NPV('Life Cycle Cost Evaluation'!$M$1,AB23:AB$100)/(1+'Life Cycle Cost Evaluation'!$M$1)^($B22-'Life Cycle Cost Evaluation'!$M$4)</f>
        <v>0</v>
      </c>
      <c r="AC107" s="208">
        <f>-NPV('Life Cycle Cost Evaluation'!$M$1,AC23:AC$100)/(1+'Life Cycle Cost Evaluation'!$M$1)^($B22-'Life Cycle Cost Evaluation'!$M$4)</f>
        <v>0</v>
      </c>
      <c r="AD107" s="208">
        <f>-NPV('Life Cycle Cost Evaluation'!$M$1,AD23:AD$100)/(1+'Life Cycle Cost Evaluation'!$M$1)^($B22-'Life Cycle Cost Evaluation'!$M$4)</f>
        <v>0</v>
      </c>
      <c r="AE107" s="208">
        <f>-NPV('Life Cycle Cost Evaluation'!$M$1,AE23:AE$100)/(1+'Life Cycle Cost Evaluation'!$M$1)^($B22-'Life Cycle Cost Evaluation'!$M$4)</f>
        <v>0</v>
      </c>
      <c r="AF107" s="208">
        <f>-NPV('Life Cycle Cost Evaluation'!$M$1,AF23:AF$100)/(1+'Life Cycle Cost Evaluation'!$M$1)^($B22-'Life Cycle Cost Evaluation'!$M$4)</f>
        <v>0</v>
      </c>
      <c r="AG107" s="208">
        <f>-NPV('Life Cycle Cost Evaluation'!$M$1,AG23:AG$100)/(1+'Life Cycle Cost Evaluation'!$M$1)^($B22-'Life Cycle Cost Evaluation'!$M$4)</f>
        <v>0</v>
      </c>
      <c r="AH107" s="208">
        <f>-NPV('Life Cycle Cost Evaluation'!$M$1,AH23:AH$100)/(1+'Life Cycle Cost Evaluation'!$M$1)^($B22-'Life Cycle Cost Evaluation'!$M$4)</f>
        <v>0</v>
      </c>
      <c r="AI107" s="208">
        <f>-NPV('Life Cycle Cost Evaluation'!$M$1,AI23:AI$100)/(1+'Life Cycle Cost Evaluation'!$M$1)^($B22-'Life Cycle Cost Evaluation'!$M$4)</f>
        <v>0</v>
      </c>
      <c r="AJ107" s="208">
        <f>-NPV('Life Cycle Cost Evaluation'!$M$1,AJ23:AJ$100)/(1+'Life Cycle Cost Evaluation'!$M$1)^($B22-'Life Cycle Cost Evaluation'!$M$4)</f>
        <v>0</v>
      </c>
      <c r="AK107" s="208">
        <f>-NPV('Life Cycle Cost Evaluation'!$M$1,AK23:AK$100)/(1+'Life Cycle Cost Evaluation'!$M$1)^($B22-'Life Cycle Cost Evaluation'!$M$4)</f>
        <v>0</v>
      </c>
      <c r="AL107" s="208">
        <f>-NPV('Life Cycle Cost Evaluation'!$M$1,AL23:AL$100)/(1+'Life Cycle Cost Evaluation'!$M$1)^($B22-'Life Cycle Cost Evaluation'!$M$4)</f>
        <v>-6796980.4552336102</v>
      </c>
      <c r="AM107" s="208">
        <f>-NPV('Life Cycle Cost Evaluation'!$M$1,AM23:AM$100)/(1+'Life Cycle Cost Evaluation'!$M$1)^($B22-'Life Cycle Cost Evaluation'!$M$4)</f>
        <v>0</v>
      </c>
      <c r="AN107" s="208">
        <f>-NPV('Life Cycle Cost Evaluation'!$M$1,AN23:AN$100)/(1+'Life Cycle Cost Evaluation'!$M$1)^($B22-'Life Cycle Cost Evaluation'!$M$4)</f>
        <v>0</v>
      </c>
      <c r="AO107" s="208">
        <f>-NPV('Life Cycle Cost Evaluation'!$M$1,AO23:AO$100)/(1+'Life Cycle Cost Evaluation'!$M$1)^($B22-'Life Cycle Cost Evaluation'!$M$4)</f>
        <v>0</v>
      </c>
      <c r="AP107" s="208">
        <f>-NPV('Life Cycle Cost Evaluation'!$M$1,AP23:AP$100)/(1+'Life Cycle Cost Evaluation'!$M$1)^($B22-'Life Cycle Cost Evaluation'!$M$4)</f>
        <v>0</v>
      </c>
      <c r="AQ107" s="208">
        <f>-NPV('Life Cycle Cost Evaluation'!$M$1,AQ23:AQ$100)/(1+'Life Cycle Cost Evaluation'!$M$1)^($B22-'Life Cycle Cost Evaluation'!$M$4)</f>
        <v>0</v>
      </c>
      <c r="AR107" s="208">
        <f>-NPV('Life Cycle Cost Evaluation'!$M$1,AR23:AR$100)/(1+'Life Cycle Cost Evaluation'!$M$1)^($B22-'Life Cycle Cost Evaluation'!$M$4)</f>
        <v>0</v>
      </c>
      <c r="AS107" s="208">
        <f>-NPV('Life Cycle Cost Evaluation'!$M$1,AS23:AS$100)/(1+'Life Cycle Cost Evaluation'!$M$1)^($B22-'Life Cycle Cost Evaluation'!$M$4)</f>
        <v>0</v>
      </c>
      <c r="AT107" s="208">
        <f>-NPV('Life Cycle Cost Evaluation'!$M$1,AT23:AT$100)/(1+'Life Cycle Cost Evaluation'!$M$1)^($B22-'Life Cycle Cost Evaluation'!$M$4)</f>
        <v>0</v>
      </c>
      <c r="AU107" s="208">
        <f>-NPV('Life Cycle Cost Evaluation'!$M$1,AU23:AU$100)/(1+'Life Cycle Cost Evaluation'!$M$1)^($B22-'Life Cycle Cost Evaluation'!$M$4)</f>
        <v>0</v>
      </c>
      <c r="AV107" s="208">
        <f>-NPV('Life Cycle Cost Evaluation'!$M$1,AV23:AV$100)/(1+'Life Cycle Cost Evaluation'!$M$1)^($B22-'Life Cycle Cost Evaluation'!$M$4)</f>
        <v>0</v>
      </c>
      <c r="AW107" s="208">
        <f>-NPV('Life Cycle Cost Evaluation'!$M$1,AW23:AW$100)/(1+'Life Cycle Cost Evaluation'!$M$1)^($B22-'Life Cycle Cost Evaluation'!$M$4)</f>
        <v>0</v>
      </c>
      <c r="AX107" s="208">
        <f>-NPV('Life Cycle Cost Evaluation'!$M$1,AX23:AX$100)/(1+'Life Cycle Cost Evaluation'!$M$1)^($B22-'Life Cycle Cost Evaluation'!$M$4)</f>
        <v>0</v>
      </c>
      <c r="AY107" s="208">
        <f>-NPV('Life Cycle Cost Evaluation'!$M$1,AY23:AY$100)/(1+'Life Cycle Cost Evaluation'!$M$1)^($B22-'Life Cycle Cost Evaluation'!$M$4)</f>
        <v>0</v>
      </c>
      <c r="AZ107" s="208">
        <f>-NPV('Life Cycle Cost Evaluation'!$M$1,AZ23:AZ$100)/(1+'Life Cycle Cost Evaluation'!$M$1)^($B22-'Life Cycle Cost Evaluation'!$M$4)</f>
        <v>0</v>
      </c>
      <c r="BA107" s="208">
        <f>-NPV('Life Cycle Cost Evaluation'!$M$1,BA23:BA$100)/(1+'Life Cycle Cost Evaluation'!$M$1)^($B22-'Life Cycle Cost Evaluation'!$M$4)</f>
        <v>0</v>
      </c>
      <c r="BB107" s="208">
        <f>-NPV('Life Cycle Cost Evaluation'!$M$1,BB23:BB$100)/(1+'Life Cycle Cost Evaluation'!$M$1)^($B22-'Life Cycle Cost Evaluation'!$M$4)</f>
        <v>0</v>
      </c>
      <c r="BC107" s="208">
        <f>-NPV('Life Cycle Cost Evaluation'!$M$1,BC23:BC$100)/(1+'Life Cycle Cost Evaluation'!$M$1)^($B22-'Life Cycle Cost Evaluation'!$M$4)</f>
        <v>0</v>
      </c>
      <c r="BD107" s="208">
        <f>-NPV('Life Cycle Cost Evaluation'!$M$1,BD23:BD$100)/(1+'Life Cycle Cost Evaluation'!$M$1)^($B22-'Life Cycle Cost Evaluation'!$M$4)</f>
        <v>0</v>
      </c>
      <c r="BE107" s="208">
        <f>-NPV('Life Cycle Cost Evaluation'!$M$1,BE23:BE$100)/(1+'Life Cycle Cost Evaluation'!$M$1)^($B22-'Life Cycle Cost Evaluation'!$M$4)</f>
        <v>0</v>
      </c>
      <c r="BF107" s="208">
        <f>-NPV('Life Cycle Cost Evaluation'!$M$1,BF23:BF$100)/(1+'Life Cycle Cost Evaluation'!$M$1)^($B22-'Life Cycle Cost Evaluation'!$M$4)</f>
        <v>0</v>
      </c>
      <c r="BG107" s="208">
        <f>-NPV('Life Cycle Cost Evaluation'!$M$1,BG23:BG$100)/(1+'Life Cycle Cost Evaluation'!$M$1)^($B22-'Life Cycle Cost Evaluation'!$M$4)</f>
        <v>0</v>
      </c>
      <c r="BH107" s="208">
        <f>-NPV('Life Cycle Cost Evaluation'!$M$1,BH23:BH$100)/(1+'Life Cycle Cost Evaluation'!$M$1)^($B22-'Life Cycle Cost Evaluation'!$M$4)</f>
        <v>0</v>
      </c>
      <c r="BI107" s="208">
        <f>-NPV('Life Cycle Cost Evaluation'!$M$1,BI23:BI$100)/(1+'Life Cycle Cost Evaluation'!$M$1)^($B22-'Life Cycle Cost Evaluation'!$M$4)</f>
        <v>0</v>
      </c>
      <c r="BJ107" s="208">
        <f>-NPV('Life Cycle Cost Evaluation'!$M$1,BJ23:BJ$100)/(1+'Life Cycle Cost Evaluation'!$M$1)^($B22-'Life Cycle Cost Evaluation'!$M$4)</f>
        <v>0</v>
      </c>
      <c r="BK107" s="208">
        <f>-NPV('Life Cycle Cost Evaluation'!$M$1,BK23:BK$100)/(1+'Life Cycle Cost Evaluation'!$M$1)^($B22-'Life Cycle Cost Evaluation'!$M$4)</f>
        <v>0</v>
      </c>
      <c r="BL107" s="208">
        <f>-NPV('Life Cycle Cost Evaluation'!$M$1,BL23:BL$100)/(1+'Life Cycle Cost Evaluation'!$M$1)^($B22-'Life Cycle Cost Evaluation'!$M$4)</f>
        <v>0</v>
      </c>
      <c r="BM107" s="208">
        <f>-NPV('Life Cycle Cost Evaluation'!$M$1,BM23:BM$100)/(1+'Life Cycle Cost Evaluation'!$M$1)^($B22-'Life Cycle Cost Evaluation'!$M$4)</f>
        <v>0</v>
      </c>
      <c r="BN107" s="208">
        <f>-NPV('Life Cycle Cost Evaluation'!$M$1,BN23:BN$100)/(1+'Life Cycle Cost Evaluation'!$M$1)^($B22-'Life Cycle Cost Evaluation'!$M$4)</f>
        <v>0</v>
      </c>
      <c r="BO107" s="208">
        <f>-NPV('Life Cycle Cost Evaluation'!$M$1,BO23:BO$100)/(1+'Life Cycle Cost Evaluation'!$M$1)^($B22-'Life Cycle Cost Evaluation'!$M$4)</f>
        <v>0</v>
      </c>
      <c r="BP107" s="208">
        <f>-NPV('Life Cycle Cost Evaluation'!$M$1,BP23:BP$100)/(1+'Life Cycle Cost Evaluation'!$M$1)^($B22-'Life Cycle Cost Evaluation'!$M$4)</f>
        <v>0</v>
      </c>
      <c r="BQ107" s="208">
        <f>-NPV('Life Cycle Cost Evaluation'!$M$1,BQ23:BQ$100)/(1+'Life Cycle Cost Evaluation'!$M$1)^($B22-'Life Cycle Cost Evaluation'!$M$4)</f>
        <v>0</v>
      </c>
      <c r="BR107" s="208">
        <f>-NPV('Life Cycle Cost Evaluation'!$M$1,BR23:BR$100)/(1+'Life Cycle Cost Evaluation'!$M$1)^($B22-'Life Cycle Cost Evaluation'!$M$4)</f>
        <v>0</v>
      </c>
      <c r="BS107" s="208">
        <f>-NPV('Life Cycle Cost Evaluation'!$M$1,BS23:BS$100)/(1+'Life Cycle Cost Evaluation'!$M$1)^($B22-'Life Cycle Cost Evaluation'!$M$4)</f>
        <v>0</v>
      </c>
      <c r="BT107" s="208">
        <f>-NPV('Life Cycle Cost Evaluation'!$M$1,BT23:BT$100)/(1+'Life Cycle Cost Evaluation'!$M$1)^($B22-'Life Cycle Cost Evaluation'!$M$4)</f>
        <v>0</v>
      </c>
      <c r="BU107" s="208">
        <f>-NPV('Life Cycle Cost Evaluation'!$M$1,BU23:BU$100)/(1+'Life Cycle Cost Evaluation'!$M$1)^($B22-'Life Cycle Cost Evaluation'!$M$4)</f>
        <v>0</v>
      </c>
      <c r="BV107" s="208">
        <f>-NPV('Life Cycle Cost Evaluation'!$M$1,BV23:BV$100)/(1+'Life Cycle Cost Evaluation'!$M$1)^($B22-'Life Cycle Cost Evaluation'!$M$4)</f>
        <v>0</v>
      </c>
      <c r="BW107" s="208">
        <f>-NPV('Life Cycle Cost Evaluation'!$M$1,BW23:BW$100)/(1+'Life Cycle Cost Evaluation'!$M$1)^($B22-'Life Cycle Cost Evaluation'!$M$4)</f>
        <v>0</v>
      </c>
      <c r="BX107" s="208">
        <f>-NPV('Life Cycle Cost Evaluation'!$M$1,BX23:BX$100)/(1+'Life Cycle Cost Evaluation'!$M$1)^($B22-'Life Cycle Cost Evaluation'!$M$4)</f>
        <v>0</v>
      </c>
      <c r="BY107" s="208">
        <f>-NPV('Life Cycle Cost Evaluation'!$M$1,BY23:BY$100)/(1+'Life Cycle Cost Evaluation'!$M$1)^($B22-'Life Cycle Cost Evaluation'!$M$4)</f>
        <v>0</v>
      </c>
      <c r="BZ107" s="208">
        <f>-NPV('Life Cycle Cost Evaluation'!$M$1,BZ23:BZ$100)/(1+'Life Cycle Cost Evaluation'!$M$1)^($B22-'Life Cycle Cost Evaluation'!$M$4)</f>
        <v>0</v>
      </c>
      <c r="CA107" s="208">
        <f>-NPV('Life Cycle Cost Evaluation'!$M$1,CA23:CA$100)/(1+'Life Cycle Cost Evaluation'!$M$1)^($B22-'Life Cycle Cost Evaluation'!$M$4)</f>
        <v>0</v>
      </c>
      <c r="CB107" s="208">
        <f>-NPV('Life Cycle Cost Evaluation'!$M$1,CB23:CB$100)/(1+'Life Cycle Cost Evaluation'!$M$1)^($B22-'Life Cycle Cost Evaluation'!$M$4)</f>
        <v>0</v>
      </c>
      <c r="CC107" s="208">
        <f>-NPV('Life Cycle Cost Evaluation'!$M$1,CC23:CC$100)/(1+'Life Cycle Cost Evaluation'!$M$1)^($B22-'Life Cycle Cost Evaluation'!$M$4)</f>
        <v>0</v>
      </c>
      <c r="CD107" s="208">
        <f>-NPV('Life Cycle Cost Evaluation'!$M$1,CD23:CD$100)/(1+'Life Cycle Cost Evaluation'!$M$1)^($B22-'Life Cycle Cost Evaluation'!$M$4)</f>
        <v>0</v>
      </c>
      <c r="CE107" s="208">
        <f>-NPV('Life Cycle Cost Evaluation'!$M$1,CE23:CE$100)/(1+'Life Cycle Cost Evaluation'!$M$1)^($B22-'Life Cycle Cost Evaluation'!$M$4)</f>
        <v>0</v>
      </c>
      <c r="CF107" s="208">
        <f>-NPV('Life Cycle Cost Evaluation'!$M$1,CF23:CF$100)/(1+'Life Cycle Cost Evaluation'!$M$1)^($B22-'Life Cycle Cost Evaluation'!$M$4)</f>
        <v>0</v>
      </c>
      <c r="CG107" s="208">
        <f>SUM(D107:F107)</f>
        <v>0</v>
      </c>
      <c r="CH107" s="191"/>
      <c r="CJ107" s="79">
        <v>0</v>
      </c>
      <c r="CL107" s="218"/>
    </row>
    <row r="108" spans="2:90" x14ac:dyDescent="0.2">
      <c r="B108" s="86">
        <f t="shared" si="126"/>
        <v>2030</v>
      </c>
      <c r="C108" s="215"/>
      <c r="D108" s="208">
        <f>-NPV('Life Cycle Cost Evaluation'!$M$1,D24:D$100)/(1+'Life Cycle Cost Evaluation'!$M$1)^($B23-'Life Cycle Cost Evaluation'!$M$4)</f>
        <v>0</v>
      </c>
      <c r="E108" s="208">
        <f>-NPV('Life Cycle Cost Evaluation'!$M$1,E24:E$100)/(1+'Life Cycle Cost Evaluation'!$M$1)^($B23-'Life Cycle Cost Evaluation'!$M$4)</f>
        <v>0</v>
      </c>
      <c r="F108" s="208">
        <f>-NPV('Life Cycle Cost Evaluation'!$M$1,F24:F$100)/(1+'Life Cycle Cost Evaluation'!$M$1)^($B23-'Life Cycle Cost Evaluation'!$M$4)</f>
        <v>0</v>
      </c>
      <c r="G108" s="208">
        <f>-NPV('Life Cycle Cost Evaluation'!$M$1,G24:G$100)/(1+'Life Cycle Cost Evaluation'!$M$1)^($B23-'Life Cycle Cost Evaluation'!$M$4)</f>
        <v>0</v>
      </c>
      <c r="H108" s="208">
        <f>-NPV('Life Cycle Cost Evaluation'!$M$1,H24:H$100)/(1+'Life Cycle Cost Evaluation'!$M$1)^($B23-'Life Cycle Cost Evaluation'!$M$4)</f>
        <v>0</v>
      </c>
      <c r="I108" s="208">
        <f>-NPV('Life Cycle Cost Evaluation'!$M$1,I24:I$100)/(1+'Life Cycle Cost Evaluation'!$M$1)^($B23-'Life Cycle Cost Evaluation'!$M$4)</f>
        <v>0</v>
      </c>
      <c r="J108" s="208">
        <f>-NPV('Life Cycle Cost Evaluation'!$M$1,J24:J$100)/(1+'Life Cycle Cost Evaluation'!$M$1)^($B23-'Life Cycle Cost Evaluation'!$M$4)</f>
        <v>0</v>
      </c>
      <c r="K108" s="208">
        <f>-NPV('Life Cycle Cost Evaluation'!$M$1,K24:K$100)/(1+'Life Cycle Cost Evaluation'!$M$1)^($B23-'Life Cycle Cost Evaluation'!$M$4)</f>
        <v>0</v>
      </c>
      <c r="L108" s="208">
        <f>-NPV('Life Cycle Cost Evaluation'!$M$1,L24:L$100)/(1+'Life Cycle Cost Evaluation'!$M$1)^($B23-'Life Cycle Cost Evaluation'!$M$4)</f>
        <v>0</v>
      </c>
      <c r="M108" s="208">
        <f>-NPV('Life Cycle Cost Evaluation'!$M$1,M24:M$100)/(1+'Life Cycle Cost Evaluation'!$M$1)^($B23-'Life Cycle Cost Evaluation'!$M$4)</f>
        <v>0</v>
      </c>
      <c r="N108" s="208">
        <f>-NPV('Life Cycle Cost Evaluation'!$M$1,N24:N$100)/(1+'Life Cycle Cost Evaluation'!$M$1)^($B23-'Life Cycle Cost Evaluation'!$M$4)</f>
        <v>0</v>
      </c>
      <c r="O108" s="208">
        <f>-NPV('Life Cycle Cost Evaluation'!$M$1,O24:O$100)/(1+'Life Cycle Cost Evaluation'!$M$1)^($B23-'Life Cycle Cost Evaluation'!$M$4)</f>
        <v>0</v>
      </c>
      <c r="P108" s="208">
        <f>-NPV('Life Cycle Cost Evaluation'!$M$1,P24:P$100)/(1+'Life Cycle Cost Evaluation'!$M$1)^($B23-'Life Cycle Cost Evaluation'!$M$4)</f>
        <v>0</v>
      </c>
      <c r="Q108" s="208">
        <f>-NPV('Life Cycle Cost Evaluation'!$M$1,Q24:Q$100)/(1+'Life Cycle Cost Evaluation'!$M$1)^($B23-'Life Cycle Cost Evaluation'!$M$4)</f>
        <v>0</v>
      </c>
      <c r="R108" s="208">
        <f>-NPV('Life Cycle Cost Evaluation'!$M$1,R24:R$100)/(1+'Life Cycle Cost Evaluation'!$M$1)^($B23-'Life Cycle Cost Evaluation'!$M$4)</f>
        <v>0</v>
      </c>
      <c r="S108" s="208">
        <f>-NPV('Life Cycle Cost Evaluation'!$M$1,S24:S$100)/(1+'Life Cycle Cost Evaluation'!$M$1)^($B23-'Life Cycle Cost Evaluation'!$M$4)</f>
        <v>0</v>
      </c>
      <c r="T108" s="208">
        <f>-NPV('Life Cycle Cost Evaluation'!$M$1,T24:T$100)/(1+'Life Cycle Cost Evaluation'!$M$1)^($B23-'Life Cycle Cost Evaluation'!$M$4)</f>
        <v>0</v>
      </c>
      <c r="U108" s="208">
        <f>-NPV('Life Cycle Cost Evaluation'!$M$1,U24:U$100)/(1+'Life Cycle Cost Evaluation'!$M$1)^($B23-'Life Cycle Cost Evaluation'!$M$4)</f>
        <v>0</v>
      </c>
      <c r="V108" s="208">
        <f>-NPV('Life Cycle Cost Evaluation'!$M$1,V24:V$100)/(1+'Life Cycle Cost Evaluation'!$M$1)^($B23-'Life Cycle Cost Evaluation'!$M$4)</f>
        <v>0</v>
      </c>
      <c r="W108" s="208">
        <f>-NPV('Life Cycle Cost Evaluation'!$M$1,W24:W$100)/(1+'Life Cycle Cost Evaluation'!$M$1)^($B23-'Life Cycle Cost Evaluation'!$M$4)</f>
        <v>0</v>
      </c>
      <c r="X108" s="208">
        <f>-NPV('Life Cycle Cost Evaluation'!$M$1,X24:X$100)/(1+'Life Cycle Cost Evaluation'!$M$1)^($B23-'Life Cycle Cost Evaluation'!$M$4)</f>
        <v>0</v>
      </c>
      <c r="Y108" s="208">
        <f>-NPV('Life Cycle Cost Evaluation'!$M$1,Y24:Y$100)/(1+'Life Cycle Cost Evaluation'!$M$1)^($B23-'Life Cycle Cost Evaluation'!$M$4)</f>
        <v>0</v>
      </c>
      <c r="Z108" s="208">
        <f>-NPV('Life Cycle Cost Evaluation'!$M$1,Z24:Z$100)/(1+'Life Cycle Cost Evaluation'!$M$1)^($B23-'Life Cycle Cost Evaluation'!$M$4)</f>
        <v>0</v>
      </c>
      <c r="AA108" s="208">
        <f>-NPV('Life Cycle Cost Evaluation'!$M$1,AA24:AA$100)/(1+'Life Cycle Cost Evaluation'!$M$1)^($B23-'Life Cycle Cost Evaluation'!$M$4)</f>
        <v>0</v>
      </c>
      <c r="AB108" s="208">
        <f>-NPV('Life Cycle Cost Evaluation'!$M$1,AB24:AB$100)/(1+'Life Cycle Cost Evaluation'!$M$1)^($B23-'Life Cycle Cost Evaluation'!$M$4)</f>
        <v>0</v>
      </c>
      <c r="AC108" s="208">
        <f>-NPV('Life Cycle Cost Evaluation'!$M$1,AC24:AC$100)/(1+'Life Cycle Cost Evaluation'!$M$1)^($B23-'Life Cycle Cost Evaluation'!$M$4)</f>
        <v>0</v>
      </c>
      <c r="AD108" s="208">
        <f>-NPV('Life Cycle Cost Evaluation'!$M$1,AD24:AD$100)/(1+'Life Cycle Cost Evaluation'!$M$1)^($B23-'Life Cycle Cost Evaluation'!$M$4)</f>
        <v>0</v>
      </c>
      <c r="AE108" s="208">
        <f>-NPV('Life Cycle Cost Evaluation'!$M$1,AE24:AE$100)/(1+'Life Cycle Cost Evaluation'!$M$1)^($B23-'Life Cycle Cost Evaluation'!$M$4)</f>
        <v>0</v>
      </c>
      <c r="AF108" s="208">
        <f>-NPV('Life Cycle Cost Evaluation'!$M$1,AF24:AF$100)/(1+'Life Cycle Cost Evaluation'!$M$1)^($B23-'Life Cycle Cost Evaluation'!$M$4)</f>
        <v>0</v>
      </c>
      <c r="AG108" s="208">
        <f>-NPV('Life Cycle Cost Evaluation'!$M$1,AG24:AG$100)/(1+'Life Cycle Cost Evaluation'!$M$1)^($B23-'Life Cycle Cost Evaluation'!$M$4)</f>
        <v>0</v>
      </c>
      <c r="AH108" s="208">
        <f>-NPV('Life Cycle Cost Evaluation'!$M$1,AH24:AH$100)/(1+'Life Cycle Cost Evaluation'!$M$1)^($B23-'Life Cycle Cost Evaluation'!$M$4)</f>
        <v>0</v>
      </c>
      <c r="AI108" s="208">
        <f>-NPV('Life Cycle Cost Evaluation'!$M$1,AI24:AI$100)/(1+'Life Cycle Cost Evaluation'!$M$1)^($B23-'Life Cycle Cost Evaluation'!$M$4)</f>
        <v>0</v>
      </c>
      <c r="AJ108" s="208">
        <f>-NPV('Life Cycle Cost Evaluation'!$M$1,AJ24:AJ$100)/(1+'Life Cycle Cost Evaluation'!$M$1)^($B23-'Life Cycle Cost Evaluation'!$M$4)</f>
        <v>0</v>
      </c>
      <c r="AK108" s="208">
        <f>-NPV('Life Cycle Cost Evaluation'!$M$1,AK24:AK$100)/(1+'Life Cycle Cost Evaluation'!$M$1)^($B23-'Life Cycle Cost Evaluation'!$M$4)</f>
        <v>0</v>
      </c>
      <c r="AL108" s="208">
        <f>-NPV('Life Cycle Cost Evaluation'!$M$1,AL24:AL$100)/(1+'Life Cycle Cost Evaluation'!$M$1)^($B23-'Life Cycle Cost Evaluation'!$M$4)</f>
        <v>-6377949.1932378802</v>
      </c>
      <c r="AM108" s="208">
        <f>-NPV('Life Cycle Cost Evaluation'!$M$1,AM24:AM$100)/(1+'Life Cycle Cost Evaluation'!$M$1)^($B23-'Life Cycle Cost Evaluation'!$M$4)</f>
        <v>0</v>
      </c>
      <c r="AN108" s="208">
        <f>-NPV('Life Cycle Cost Evaluation'!$M$1,AN24:AN$100)/(1+'Life Cycle Cost Evaluation'!$M$1)^($B23-'Life Cycle Cost Evaluation'!$M$4)</f>
        <v>0</v>
      </c>
      <c r="AO108" s="208">
        <f>-NPV('Life Cycle Cost Evaluation'!$M$1,AO24:AO$100)/(1+'Life Cycle Cost Evaluation'!$M$1)^($B23-'Life Cycle Cost Evaluation'!$M$4)</f>
        <v>0</v>
      </c>
      <c r="AP108" s="208">
        <f>-NPV('Life Cycle Cost Evaluation'!$M$1,AP24:AP$100)/(1+'Life Cycle Cost Evaluation'!$M$1)^($B23-'Life Cycle Cost Evaluation'!$M$4)</f>
        <v>0</v>
      </c>
      <c r="AQ108" s="208">
        <f>-NPV('Life Cycle Cost Evaluation'!$M$1,AQ24:AQ$100)/(1+'Life Cycle Cost Evaluation'!$M$1)^($B23-'Life Cycle Cost Evaluation'!$M$4)</f>
        <v>0</v>
      </c>
      <c r="AR108" s="208">
        <f>-NPV('Life Cycle Cost Evaluation'!$M$1,AR24:AR$100)/(1+'Life Cycle Cost Evaluation'!$M$1)^($B23-'Life Cycle Cost Evaluation'!$M$4)</f>
        <v>0</v>
      </c>
      <c r="AS108" s="208">
        <f>-NPV('Life Cycle Cost Evaluation'!$M$1,AS24:AS$100)/(1+'Life Cycle Cost Evaluation'!$M$1)^($B23-'Life Cycle Cost Evaluation'!$M$4)</f>
        <v>0</v>
      </c>
      <c r="AT108" s="208">
        <f>-NPV('Life Cycle Cost Evaluation'!$M$1,AT24:AT$100)/(1+'Life Cycle Cost Evaluation'!$M$1)^($B23-'Life Cycle Cost Evaluation'!$M$4)</f>
        <v>0</v>
      </c>
      <c r="AU108" s="208">
        <f>-NPV('Life Cycle Cost Evaluation'!$M$1,AU24:AU$100)/(1+'Life Cycle Cost Evaluation'!$M$1)^($B23-'Life Cycle Cost Evaluation'!$M$4)</f>
        <v>0</v>
      </c>
      <c r="AV108" s="208">
        <f>-NPV('Life Cycle Cost Evaluation'!$M$1,AV24:AV$100)/(1+'Life Cycle Cost Evaluation'!$M$1)^($B23-'Life Cycle Cost Evaluation'!$M$4)</f>
        <v>0</v>
      </c>
      <c r="AW108" s="208">
        <f>-NPV('Life Cycle Cost Evaluation'!$M$1,AW24:AW$100)/(1+'Life Cycle Cost Evaluation'!$M$1)^($B23-'Life Cycle Cost Evaluation'!$M$4)</f>
        <v>0</v>
      </c>
      <c r="AX108" s="208">
        <f>-NPV('Life Cycle Cost Evaluation'!$M$1,AX24:AX$100)/(1+'Life Cycle Cost Evaluation'!$M$1)^($B23-'Life Cycle Cost Evaluation'!$M$4)</f>
        <v>0</v>
      </c>
      <c r="AY108" s="208">
        <f>-NPV('Life Cycle Cost Evaluation'!$M$1,AY24:AY$100)/(1+'Life Cycle Cost Evaluation'!$M$1)^($B23-'Life Cycle Cost Evaluation'!$M$4)</f>
        <v>0</v>
      </c>
      <c r="AZ108" s="208">
        <f>-NPV('Life Cycle Cost Evaluation'!$M$1,AZ24:AZ$100)/(1+'Life Cycle Cost Evaluation'!$M$1)^($B23-'Life Cycle Cost Evaluation'!$M$4)</f>
        <v>0</v>
      </c>
      <c r="BA108" s="208">
        <f>-NPV('Life Cycle Cost Evaluation'!$M$1,BA24:BA$100)/(1+'Life Cycle Cost Evaluation'!$M$1)^($B23-'Life Cycle Cost Evaluation'!$M$4)</f>
        <v>0</v>
      </c>
      <c r="BB108" s="208">
        <f>-NPV('Life Cycle Cost Evaluation'!$M$1,BB24:BB$100)/(1+'Life Cycle Cost Evaluation'!$M$1)^($B23-'Life Cycle Cost Evaluation'!$M$4)</f>
        <v>0</v>
      </c>
      <c r="BC108" s="208">
        <f>-NPV('Life Cycle Cost Evaluation'!$M$1,BC24:BC$100)/(1+'Life Cycle Cost Evaluation'!$M$1)^($B23-'Life Cycle Cost Evaluation'!$M$4)</f>
        <v>0</v>
      </c>
      <c r="BD108" s="208">
        <f>-NPV('Life Cycle Cost Evaluation'!$M$1,BD24:BD$100)/(1+'Life Cycle Cost Evaluation'!$M$1)^($B23-'Life Cycle Cost Evaluation'!$M$4)</f>
        <v>0</v>
      </c>
      <c r="BE108" s="208">
        <f>-NPV('Life Cycle Cost Evaluation'!$M$1,BE24:BE$100)/(1+'Life Cycle Cost Evaluation'!$M$1)^($B23-'Life Cycle Cost Evaluation'!$M$4)</f>
        <v>0</v>
      </c>
      <c r="BF108" s="208">
        <f>-NPV('Life Cycle Cost Evaluation'!$M$1,BF24:BF$100)/(1+'Life Cycle Cost Evaluation'!$M$1)^($B23-'Life Cycle Cost Evaluation'!$M$4)</f>
        <v>0</v>
      </c>
      <c r="BG108" s="208">
        <f>-NPV('Life Cycle Cost Evaluation'!$M$1,BG24:BG$100)/(1+'Life Cycle Cost Evaluation'!$M$1)^($B23-'Life Cycle Cost Evaluation'!$M$4)</f>
        <v>0</v>
      </c>
      <c r="BH108" s="208">
        <f>-NPV('Life Cycle Cost Evaluation'!$M$1,BH24:BH$100)/(1+'Life Cycle Cost Evaluation'!$M$1)^($B23-'Life Cycle Cost Evaluation'!$M$4)</f>
        <v>0</v>
      </c>
      <c r="BI108" s="208">
        <f>-NPV('Life Cycle Cost Evaluation'!$M$1,BI24:BI$100)/(1+'Life Cycle Cost Evaluation'!$M$1)^($B23-'Life Cycle Cost Evaluation'!$M$4)</f>
        <v>0</v>
      </c>
      <c r="BJ108" s="208">
        <f>-NPV('Life Cycle Cost Evaluation'!$M$1,BJ24:BJ$100)/(1+'Life Cycle Cost Evaluation'!$M$1)^($B23-'Life Cycle Cost Evaluation'!$M$4)</f>
        <v>0</v>
      </c>
      <c r="BK108" s="208">
        <f>-NPV('Life Cycle Cost Evaluation'!$M$1,BK24:BK$100)/(1+'Life Cycle Cost Evaluation'!$M$1)^($B23-'Life Cycle Cost Evaluation'!$M$4)</f>
        <v>0</v>
      </c>
      <c r="BL108" s="208">
        <f>-NPV('Life Cycle Cost Evaluation'!$M$1,BL24:BL$100)/(1+'Life Cycle Cost Evaluation'!$M$1)^($B23-'Life Cycle Cost Evaluation'!$M$4)</f>
        <v>0</v>
      </c>
      <c r="BM108" s="208">
        <f>-NPV('Life Cycle Cost Evaluation'!$M$1,BM24:BM$100)/(1+'Life Cycle Cost Evaluation'!$M$1)^($B23-'Life Cycle Cost Evaluation'!$M$4)</f>
        <v>0</v>
      </c>
      <c r="BN108" s="208">
        <f>-NPV('Life Cycle Cost Evaluation'!$M$1,BN24:BN$100)/(1+'Life Cycle Cost Evaluation'!$M$1)^($B23-'Life Cycle Cost Evaluation'!$M$4)</f>
        <v>0</v>
      </c>
      <c r="BO108" s="208">
        <f>-NPV('Life Cycle Cost Evaluation'!$M$1,BO24:BO$100)/(1+'Life Cycle Cost Evaluation'!$M$1)^($B23-'Life Cycle Cost Evaluation'!$M$4)</f>
        <v>0</v>
      </c>
      <c r="BP108" s="208">
        <f>-NPV('Life Cycle Cost Evaluation'!$M$1,BP24:BP$100)/(1+'Life Cycle Cost Evaluation'!$M$1)^($B23-'Life Cycle Cost Evaluation'!$M$4)</f>
        <v>0</v>
      </c>
      <c r="BQ108" s="208">
        <f>-NPV('Life Cycle Cost Evaluation'!$M$1,BQ24:BQ$100)/(1+'Life Cycle Cost Evaluation'!$M$1)^($B23-'Life Cycle Cost Evaluation'!$M$4)</f>
        <v>0</v>
      </c>
      <c r="BR108" s="208">
        <f>-NPV('Life Cycle Cost Evaluation'!$M$1,BR24:BR$100)/(1+'Life Cycle Cost Evaluation'!$M$1)^($B23-'Life Cycle Cost Evaluation'!$M$4)</f>
        <v>0</v>
      </c>
      <c r="BS108" s="208">
        <f>-NPV('Life Cycle Cost Evaluation'!$M$1,BS24:BS$100)/(1+'Life Cycle Cost Evaluation'!$M$1)^($B23-'Life Cycle Cost Evaluation'!$M$4)</f>
        <v>0</v>
      </c>
      <c r="BT108" s="208">
        <f>-NPV('Life Cycle Cost Evaluation'!$M$1,BT24:BT$100)/(1+'Life Cycle Cost Evaluation'!$M$1)^($B23-'Life Cycle Cost Evaluation'!$M$4)</f>
        <v>0</v>
      </c>
      <c r="BU108" s="208">
        <f>-NPV('Life Cycle Cost Evaluation'!$M$1,BU24:BU$100)/(1+'Life Cycle Cost Evaluation'!$M$1)^($B23-'Life Cycle Cost Evaluation'!$M$4)</f>
        <v>0</v>
      </c>
      <c r="BV108" s="208">
        <f>-NPV('Life Cycle Cost Evaluation'!$M$1,BV24:BV$100)/(1+'Life Cycle Cost Evaluation'!$M$1)^($B23-'Life Cycle Cost Evaluation'!$M$4)</f>
        <v>0</v>
      </c>
      <c r="BW108" s="208">
        <f>-NPV('Life Cycle Cost Evaluation'!$M$1,BW24:BW$100)/(1+'Life Cycle Cost Evaluation'!$M$1)^($B23-'Life Cycle Cost Evaluation'!$M$4)</f>
        <v>0</v>
      </c>
      <c r="BX108" s="208">
        <f>-NPV('Life Cycle Cost Evaluation'!$M$1,BX24:BX$100)/(1+'Life Cycle Cost Evaluation'!$M$1)^($B23-'Life Cycle Cost Evaluation'!$M$4)</f>
        <v>0</v>
      </c>
      <c r="BY108" s="208">
        <f>-NPV('Life Cycle Cost Evaluation'!$M$1,BY24:BY$100)/(1+'Life Cycle Cost Evaluation'!$M$1)^($B23-'Life Cycle Cost Evaluation'!$M$4)</f>
        <v>0</v>
      </c>
      <c r="BZ108" s="208">
        <f>-NPV('Life Cycle Cost Evaluation'!$M$1,BZ24:BZ$100)/(1+'Life Cycle Cost Evaluation'!$M$1)^($B23-'Life Cycle Cost Evaluation'!$M$4)</f>
        <v>0</v>
      </c>
      <c r="CA108" s="208">
        <f>-NPV('Life Cycle Cost Evaluation'!$M$1,CA24:CA$100)/(1+'Life Cycle Cost Evaluation'!$M$1)^($B23-'Life Cycle Cost Evaluation'!$M$4)</f>
        <v>0</v>
      </c>
      <c r="CB108" s="208">
        <f>-NPV('Life Cycle Cost Evaluation'!$M$1,CB24:CB$100)/(1+'Life Cycle Cost Evaluation'!$M$1)^($B23-'Life Cycle Cost Evaluation'!$M$4)</f>
        <v>0</v>
      </c>
      <c r="CC108" s="208">
        <f>-NPV('Life Cycle Cost Evaluation'!$M$1,CC24:CC$100)/(1+'Life Cycle Cost Evaluation'!$M$1)^($B23-'Life Cycle Cost Evaluation'!$M$4)</f>
        <v>0</v>
      </c>
      <c r="CD108" s="208">
        <f>-NPV('Life Cycle Cost Evaluation'!$M$1,CD24:CD$100)/(1+'Life Cycle Cost Evaluation'!$M$1)^($B23-'Life Cycle Cost Evaluation'!$M$4)</f>
        <v>0</v>
      </c>
      <c r="CE108" s="208">
        <f>-NPV('Life Cycle Cost Evaluation'!$M$1,CE24:CE$100)/(1+'Life Cycle Cost Evaluation'!$M$1)^($B23-'Life Cycle Cost Evaluation'!$M$4)</f>
        <v>0</v>
      </c>
      <c r="CF108" s="208">
        <f>-NPV('Life Cycle Cost Evaluation'!$M$1,CF24:CF$100)/(1+'Life Cycle Cost Evaluation'!$M$1)^($B23-'Life Cycle Cost Evaluation'!$M$4)</f>
        <v>0</v>
      </c>
      <c r="CG108" s="208">
        <f>SUM(D108:G108)</f>
        <v>0</v>
      </c>
      <c r="CH108" s="191"/>
      <c r="CJ108" s="79">
        <v>0</v>
      </c>
      <c r="CL108" s="218"/>
    </row>
    <row r="109" spans="2:90" x14ac:dyDescent="0.2">
      <c r="B109" s="86">
        <f t="shared" si="126"/>
        <v>2031</v>
      </c>
      <c r="C109" s="215"/>
      <c r="D109" s="208">
        <f>-NPV('Life Cycle Cost Evaluation'!$M$1,D25:D$100)/(1+'Life Cycle Cost Evaluation'!$M$1)^($B24-'Life Cycle Cost Evaluation'!$M$4)</f>
        <v>0</v>
      </c>
      <c r="E109" s="208">
        <f>-NPV('Life Cycle Cost Evaluation'!$M$1,E25:E$100)/(1+'Life Cycle Cost Evaluation'!$M$1)^($B24-'Life Cycle Cost Evaluation'!$M$4)</f>
        <v>0</v>
      </c>
      <c r="F109" s="208">
        <f>-NPV('Life Cycle Cost Evaluation'!$M$1,F25:F$100)/(1+'Life Cycle Cost Evaluation'!$M$1)^($B24-'Life Cycle Cost Evaluation'!$M$4)</f>
        <v>0</v>
      </c>
      <c r="G109" s="208">
        <f>-NPV('Life Cycle Cost Evaluation'!$M$1,G25:G$100)/(1+'Life Cycle Cost Evaluation'!$M$1)^($B24-'Life Cycle Cost Evaluation'!$M$4)</f>
        <v>0</v>
      </c>
      <c r="H109" s="208">
        <f>-NPV('Life Cycle Cost Evaluation'!$M$1,H25:H$100)/(1+'Life Cycle Cost Evaluation'!$M$1)^($B24-'Life Cycle Cost Evaluation'!$M$4)</f>
        <v>0</v>
      </c>
      <c r="I109" s="208">
        <f>-NPV('Life Cycle Cost Evaluation'!$M$1,I25:I$100)/(1+'Life Cycle Cost Evaluation'!$M$1)^($B24-'Life Cycle Cost Evaluation'!$M$4)</f>
        <v>0</v>
      </c>
      <c r="J109" s="208">
        <f>-NPV('Life Cycle Cost Evaluation'!$M$1,J25:J$100)/(1+'Life Cycle Cost Evaluation'!$M$1)^($B24-'Life Cycle Cost Evaluation'!$M$4)</f>
        <v>0</v>
      </c>
      <c r="K109" s="208">
        <f>-NPV('Life Cycle Cost Evaluation'!$M$1,K25:K$100)/(1+'Life Cycle Cost Evaluation'!$M$1)^($B24-'Life Cycle Cost Evaluation'!$M$4)</f>
        <v>0</v>
      </c>
      <c r="L109" s="208">
        <f>-NPV('Life Cycle Cost Evaluation'!$M$1,L25:L$100)/(1+'Life Cycle Cost Evaluation'!$M$1)^($B24-'Life Cycle Cost Evaluation'!$M$4)</f>
        <v>0</v>
      </c>
      <c r="M109" s="208">
        <f>-NPV('Life Cycle Cost Evaluation'!$M$1,M25:M$100)/(1+'Life Cycle Cost Evaluation'!$M$1)^($B24-'Life Cycle Cost Evaluation'!$M$4)</f>
        <v>0</v>
      </c>
      <c r="N109" s="208">
        <f>-NPV('Life Cycle Cost Evaluation'!$M$1,N25:N$100)/(1+'Life Cycle Cost Evaluation'!$M$1)^($B24-'Life Cycle Cost Evaluation'!$M$4)</f>
        <v>0</v>
      </c>
      <c r="O109" s="208">
        <f>-NPV('Life Cycle Cost Evaluation'!$M$1,O25:O$100)/(1+'Life Cycle Cost Evaluation'!$M$1)^($B24-'Life Cycle Cost Evaluation'!$M$4)</f>
        <v>0</v>
      </c>
      <c r="P109" s="208">
        <f>-NPV('Life Cycle Cost Evaluation'!$M$1,P25:P$100)/(1+'Life Cycle Cost Evaluation'!$M$1)^($B24-'Life Cycle Cost Evaluation'!$M$4)</f>
        <v>0</v>
      </c>
      <c r="Q109" s="208">
        <f>-NPV('Life Cycle Cost Evaluation'!$M$1,Q25:Q$100)/(1+'Life Cycle Cost Evaluation'!$M$1)^($B24-'Life Cycle Cost Evaluation'!$M$4)</f>
        <v>0</v>
      </c>
      <c r="R109" s="208">
        <f>-NPV('Life Cycle Cost Evaluation'!$M$1,R25:R$100)/(1+'Life Cycle Cost Evaluation'!$M$1)^($B24-'Life Cycle Cost Evaluation'!$M$4)</f>
        <v>0</v>
      </c>
      <c r="S109" s="208">
        <f>-NPV('Life Cycle Cost Evaluation'!$M$1,S25:S$100)/(1+'Life Cycle Cost Evaluation'!$M$1)^($B24-'Life Cycle Cost Evaluation'!$M$4)</f>
        <v>0</v>
      </c>
      <c r="T109" s="208">
        <f>-NPV('Life Cycle Cost Evaluation'!$M$1,T25:T$100)/(1+'Life Cycle Cost Evaluation'!$M$1)^($B24-'Life Cycle Cost Evaluation'!$M$4)</f>
        <v>0</v>
      </c>
      <c r="U109" s="208">
        <f>-NPV('Life Cycle Cost Evaluation'!$M$1,U25:U$100)/(1+'Life Cycle Cost Evaluation'!$M$1)^($B24-'Life Cycle Cost Evaluation'!$M$4)</f>
        <v>0</v>
      </c>
      <c r="V109" s="208">
        <f>-NPV('Life Cycle Cost Evaluation'!$M$1,V25:V$100)/(1+'Life Cycle Cost Evaluation'!$M$1)^($B24-'Life Cycle Cost Evaluation'!$M$4)</f>
        <v>0</v>
      </c>
      <c r="W109" s="208">
        <f>-NPV('Life Cycle Cost Evaluation'!$M$1,W25:W$100)/(1+'Life Cycle Cost Evaluation'!$M$1)^($B24-'Life Cycle Cost Evaluation'!$M$4)</f>
        <v>0</v>
      </c>
      <c r="X109" s="208">
        <f>-NPV('Life Cycle Cost Evaluation'!$M$1,X25:X$100)/(1+'Life Cycle Cost Evaluation'!$M$1)^($B24-'Life Cycle Cost Evaluation'!$M$4)</f>
        <v>0</v>
      </c>
      <c r="Y109" s="208">
        <f>-NPV('Life Cycle Cost Evaluation'!$M$1,Y25:Y$100)/(1+'Life Cycle Cost Evaluation'!$M$1)^($B24-'Life Cycle Cost Evaluation'!$M$4)</f>
        <v>0</v>
      </c>
      <c r="Z109" s="208">
        <f>-NPV('Life Cycle Cost Evaluation'!$M$1,Z25:Z$100)/(1+'Life Cycle Cost Evaluation'!$M$1)^($B24-'Life Cycle Cost Evaluation'!$M$4)</f>
        <v>0</v>
      </c>
      <c r="AA109" s="208">
        <f>-NPV('Life Cycle Cost Evaluation'!$M$1,AA25:AA$100)/(1+'Life Cycle Cost Evaluation'!$M$1)^($B24-'Life Cycle Cost Evaluation'!$M$4)</f>
        <v>0</v>
      </c>
      <c r="AB109" s="208">
        <f>-NPV('Life Cycle Cost Evaluation'!$M$1,AB25:AB$100)/(1+'Life Cycle Cost Evaluation'!$M$1)^($B24-'Life Cycle Cost Evaluation'!$M$4)</f>
        <v>0</v>
      </c>
      <c r="AC109" s="208">
        <f>-NPV('Life Cycle Cost Evaluation'!$M$1,AC25:AC$100)/(1+'Life Cycle Cost Evaluation'!$M$1)^($B24-'Life Cycle Cost Evaluation'!$M$4)</f>
        <v>0</v>
      </c>
      <c r="AD109" s="208">
        <f>-NPV('Life Cycle Cost Evaluation'!$M$1,AD25:AD$100)/(1+'Life Cycle Cost Evaluation'!$M$1)^($B24-'Life Cycle Cost Evaluation'!$M$4)</f>
        <v>0</v>
      </c>
      <c r="AE109" s="208">
        <f>-NPV('Life Cycle Cost Evaluation'!$M$1,AE25:AE$100)/(1+'Life Cycle Cost Evaluation'!$M$1)^($B24-'Life Cycle Cost Evaluation'!$M$4)</f>
        <v>0</v>
      </c>
      <c r="AF109" s="208">
        <f>-NPV('Life Cycle Cost Evaluation'!$M$1,AF25:AF$100)/(1+'Life Cycle Cost Evaluation'!$M$1)^($B24-'Life Cycle Cost Evaluation'!$M$4)</f>
        <v>0</v>
      </c>
      <c r="AG109" s="208">
        <f>-NPV('Life Cycle Cost Evaluation'!$M$1,AG25:AG$100)/(1+'Life Cycle Cost Evaluation'!$M$1)^($B24-'Life Cycle Cost Evaluation'!$M$4)</f>
        <v>0</v>
      </c>
      <c r="AH109" s="208">
        <f>-NPV('Life Cycle Cost Evaluation'!$M$1,AH25:AH$100)/(1+'Life Cycle Cost Evaluation'!$M$1)^($B24-'Life Cycle Cost Evaluation'!$M$4)</f>
        <v>0</v>
      </c>
      <c r="AI109" s="208">
        <f>-NPV('Life Cycle Cost Evaluation'!$M$1,AI25:AI$100)/(1+'Life Cycle Cost Evaluation'!$M$1)^($B24-'Life Cycle Cost Evaluation'!$M$4)</f>
        <v>0</v>
      </c>
      <c r="AJ109" s="208">
        <f>-NPV('Life Cycle Cost Evaluation'!$M$1,AJ25:AJ$100)/(1+'Life Cycle Cost Evaluation'!$M$1)^($B24-'Life Cycle Cost Evaluation'!$M$4)</f>
        <v>0</v>
      </c>
      <c r="AK109" s="208">
        <f>-NPV('Life Cycle Cost Evaluation'!$M$1,AK25:AK$100)/(1+'Life Cycle Cost Evaluation'!$M$1)^($B24-'Life Cycle Cost Evaluation'!$M$4)</f>
        <v>0</v>
      </c>
      <c r="AL109" s="208">
        <f>-NPV('Life Cycle Cost Evaluation'!$M$1,AL25:AL$100)/(1+'Life Cycle Cost Evaluation'!$M$1)^($B24-'Life Cycle Cost Evaluation'!$M$4)</f>
        <v>-5984751.0492989393</v>
      </c>
      <c r="AM109" s="208">
        <f>-NPV('Life Cycle Cost Evaluation'!$M$1,AM25:AM$100)/(1+'Life Cycle Cost Evaluation'!$M$1)^($B24-'Life Cycle Cost Evaluation'!$M$4)</f>
        <v>0</v>
      </c>
      <c r="AN109" s="208">
        <f>-NPV('Life Cycle Cost Evaluation'!$M$1,AN25:AN$100)/(1+'Life Cycle Cost Evaluation'!$M$1)^($B24-'Life Cycle Cost Evaluation'!$M$4)</f>
        <v>0</v>
      </c>
      <c r="AO109" s="208">
        <f>-NPV('Life Cycle Cost Evaluation'!$M$1,AO25:AO$100)/(1+'Life Cycle Cost Evaluation'!$M$1)^($B24-'Life Cycle Cost Evaluation'!$M$4)</f>
        <v>0</v>
      </c>
      <c r="AP109" s="208">
        <f>-NPV('Life Cycle Cost Evaluation'!$M$1,AP25:AP$100)/(1+'Life Cycle Cost Evaluation'!$M$1)^($B24-'Life Cycle Cost Evaluation'!$M$4)</f>
        <v>0</v>
      </c>
      <c r="AQ109" s="208">
        <f>-NPV('Life Cycle Cost Evaluation'!$M$1,AQ25:AQ$100)/(1+'Life Cycle Cost Evaluation'!$M$1)^($B24-'Life Cycle Cost Evaluation'!$M$4)</f>
        <v>0</v>
      </c>
      <c r="AR109" s="208">
        <f>-NPV('Life Cycle Cost Evaluation'!$M$1,AR25:AR$100)/(1+'Life Cycle Cost Evaluation'!$M$1)^($B24-'Life Cycle Cost Evaluation'!$M$4)</f>
        <v>0</v>
      </c>
      <c r="AS109" s="208">
        <f>-NPV('Life Cycle Cost Evaluation'!$M$1,AS25:AS$100)/(1+'Life Cycle Cost Evaluation'!$M$1)^($B24-'Life Cycle Cost Evaluation'!$M$4)</f>
        <v>0</v>
      </c>
      <c r="AT109" s="208">
        <f>-NPV('Life Cycle Cost Evaluation'!$M$1,AT25:AT$100)/(1+'Life Cycle Cost Evaluation'!$M$1)^($B24-'Life Cycle Cost Evaluation'!$M$4)</f>
        <v>0</v>
      </c>
      <c r="AU109" s="208">
        <f>-NPV('Life Cycle Cost Evaluation'!$M$1,AU25:AU$100)/(1+'Life Cycle Cost Evaluation'!$M$1)^($B24-'Life Cycle Cost Evaluation'!$M$4)</f>
        <v>0</v>
      </c>
      <c r="AV109" s="208">
        <f>-NPV('Life Cycle Cost Evaluation'!$M$1,AV25:AV$100)/(1+'Life Cycle Cost Evaluation'!$M$1)^($B24-'Life Cycle Cost Evaluation'!$M$4)</f>
        <v>0</v>
      </c>
      <c r="AW109" s="208">
        <f>-NPV('Life Cycle Cost Evaluation'!$M$1,AW25:AW$100)/(1+'Life Cycle Cost Evaluation'!$M$1)^($B24-'Life Cycle Cost Evaluation'!$M$4)</f>
        <v>0</v>
      </c>
      <c r="AX109" s="208">
        <f>-NPV('Life Cycle Cost Evaluation'!$M$1,AX25:AX$100)/(1+'Life Cycle Cost Evaluation'!$M$1)^($B24-'Life Cycle Cost Evaluation'!$M$4)</f>
        <v>0</v>
      </c>
      <c r="AY109" s="208">
        <f>-NPV('Life Cycle Cost Evaluation'!$M$1,AY25:AY$100)/(1+'Life Cycle Cost Evaluation'!$M$1)^($B24-'Life Cycle Cost Evaluation'!$M$4)</f>
        <v>0</v>
      </c>
      <c r="AZ109" s="208">
        <f>-NPV('Life Cycle Cost Evaluation'!$M$1,AZ25:AZ$100)/(1+'Life Cycle Cost Evaluation'!$M$1)^($B24-'Life Cycle Cost Evaluation'!$M$4)</f>
        <v>0</v>
      </c>
      <c r="BA109" s="208">
        <f>-NPV('Life Cycle Cost Evaluation'!$M$1,BA25:BA$100)/(1+'Life Cycle Cost Evaluation'!$M$1)^($B24-'Life Cycle Cost Evaluation'!$M$4)</f>
        <v>0</v>
      </c>
      <c r="BB109" s="208">
        <f>-NPV('Life Cycle Cost Evaluation'!$M$1,BB25:BB$100)/(1+'Life Cycle Cost Evaluation'!$M$1)^($B24-'Life Cycle Cost Evaluation'!$M$4)</f>
        <v>0</v>
      </c>
      <c r="BC109" s="208">
        <f>-NPV('Life Cycle Cost Evaluation'!$M$1,BC25:BC$100)/(1+'Life Cycle Cost Evaluation'!$M$1)^($B24-'Life Cycle Cost Evaluation'!$M$4)</f>
        <v>0</v>
      </c>
      <c r="BD109" s="208">
        <f>-NPV('Life Cycle Cost Evaluation'!$M$1,BD25:BD$100)/(1+'Life Cycle Cost Evaluation'!$M$1)^($B24-'Life Cycle Cost Evaluation'!$M$4)</f>
        <v>0</v>
      </c>
      <c r="BE109" s="208">
        <f>-NPV('Life Cycle Cost Evaluation'!$M$1,BE25:BE$100)/(1+'Life Cycle Cost Evaluation'!$M$1)^($B24-'Life Cycle Cost Evaluation'!$M$4)</f>
        <v>0</v>
      </c>
      <c r="BF109" s="208">
        <f>-NPV('Life Cycle Cost Evaluation'!$M$1,BF25:BF$100)/(1+'Life Cycle Cost Evaluation'!$M$1)^($B24-'Life Cycle Cost Evaluation'!$M$4)</f>
        <v>0</v>
      </c>
      <c r="BG109" s="208">
        <f>-NPV('Life Cycle Cost Evaluation'!$M$1,BG25:BG$100)/(1+'Life Cycle Cost Evaluation'!$M$1)^($B24-'Life Cycle Cost Evaluation'!$M$4)</f>
        <v>0</v>
      </c>
      <c r="BH109" s="208">
        <f>-NPV('Life Cycle Cost Evaluation'!$M$1,BH25:BH$100)/(1+'Life Cycle Cost Evaluation'!$M$1)^($B24-'Life Cycle Cost Evaluation'!$M$4)</f>
        <v>0</v>
      </c>
      <c r="BI109" s="208">
        <f>-NPV('Life Cycle Cost Evaluation'!$M$1,BI25:BI$100)/(1+'Life Cycle Cost Evaluation'!$M$1)^($B24-'Life Cycle Cost Evaluation'!$M$4)</f>
        <v>0</v>
      </c>
      <c r="BJ109" s="208">
        <f>-NPV('Life Cycle Cost Evaluation'!$M$1,BJ25:BJ$100)/(1+'Life Cycle Cost Evaluation'!$M$1)^($B24-'Life Cycle Cost Evaluation'!$M$4)</f>
        <v>0</v>
      </c>
      <c r="BK109" s="208">
        <f>-NPV('Life Cycle Cost Evaluation'!$M$1,BK25:BK$100)/(1+'Life Cycle Cost Evaluation'!$M$1)^($B24-'Life Cycle Cost Evaluation'!$M$4)</f>
        <v>0</v>
      </c>
      <c r="BL109" s="208">
        <f>-NPV('Life Cycle Cost Evaluation'!$M$1,BL25:BL$100)/(1+'Life Cycle Cost Evaluation'!$M$1)^($B24-'Life Cycle Cost Evaluation'!$M$4)</f>
        <v>0</v>
      </c>
      <c r="BM109" s="208">
        <f>-NPV('Life Cycle Cost Evaluation'!$M$1,BM25:BM$100)/(1+'Life Cycle Cost Evaluation'!$M$1)^($B24-'Life Cycle Cost Evaluation'!$M$4)</f>
        <v>0</v>
      </c>
      <c r="BN109" s="208">
        <f>-NPV('Life Cycle Cost Evaluation'!$M$1,BN25:BN$100)/(1+'Life Cycle Cost Evaluation'!$M$1)^($B24-'Life Cycle Cost Evaluation'!$M$4)</f>
        <v>0</v>
      </c>
      <c r="BO109" s="208">
        <f>-NPV('Life Cycle Cost Evaluation'!$M$1,BO25:BO$100)/(1+'Life Cycle Cost Evaluation'!$M$1)^($B24-'Life Cycle Cost Evaluation'!$M$4)</f>
        <v>0</v>
      </c>
      <c r="BP109" s="208">
        <f>-NPV('Life Cycle Cost Evaluation'!$M$1,BP25:BP$100)/(1+'Life Cycle Cost Evaluation'!$M$1)^($B24-'Life Cycle Cost Evaluation'!$M$4)</f>
        <v>0</v>
      </c>
      <c r="BQ109" s="208">
        <f>-NPV('Life Cycle Cost Evaluation'!$M$1,BQ25:BQ$100)/(1+'Life Cycle Cost Evaluation'!$M$1)^($B24-'Life Cycle Cost Evaluation'!$M$4)</f>
        <v>0</v>
      </c>
      <c r="BR109" s="208">
        <f>-NPV('Life Cycle Cost Evaluation'!$M$1,BR25:BR$100)/(1+'Life Cycle Cost Evaluation'!$M$1)^($B24-'Life Cycle Cost Evaluation'!$M$4)</f>
        <v>0</v>
      </c>
      <c r="BS109" s="208">
        <f>-NPV('Life Cycle Cost Evaluation'!$M$1,BS25:BS$100)/(1+'Life Cycle Cost Evaluation'!$M$1)^($B24-'Life Cycle Cost Evaluation'!$M$4)</f>
        <v>0</v>
      </c>
      <c r="BT109" s="208">
        <f>-NPV('Life Cycle Cost Evaluation'!$M$1,BT25:BT$100)/(1+'Life Cycle Cost Evaluation'!$M$1)^($B24-'Life Cycle Cost Evaluation'!$M$4)</f>
        <v>0</v>
      </c>
      <c r="BU109" s="208">
        <f>-NPV('Life Cycle Cost Evaluation'!$M$1,BU25:BU$100)/(1+'Life Cycle Cost Evaluation'!$M$1)^($B24-'Life Cycle Cost Evaluation'!$M$4)</f>
        <v>0</v>
      </c>
      <c r="BV109" s="208">
        <f>-NPV('Life Cycle Cost Evaluation'!$M$1,BV25:BV$100)/(1+'Life Cycle Cost Evaluation'!$M$1)^($B24-'Life Cycle Cost Evaluation'!$M$4)</f>
        <v>0</v>
      </c>
      <c r="BW109" s="208">
        <f>-NPV('Life Cycle Cost Evaluation'!$M$1,BW25:BW$100)/(1+'Life Cycle Cost Evaluation'!$M$1)^($B24-'Life Cycle Cost Evaluation'!$M$4)</f>
        <v>0</v>
      </c>
      <c r="BX109" s="208">
        <f>-NPV('Life Cycle Cost Evaluation'!$M$1,BX25:BX$100)/(1+'Life Cycle Cost Evaluation'!$M$1)^($B24-'Life Cycle Cost Evaluation'!$M$4)</f>
        <v>0</v>
      </c>
      <c r="BY109" s="208">
        <f>-NPV('Life Cycle Cost Evaluation'!$M$1,BY25:BY$100)/(1+'Life Cycle Cost Evaluation'!$M$1)^($B24-'Life Cycle Cost Evaluation'!$M$4)</f>
        <v>0</v>
      </c>
      <c r="BZ109" s="208">
        <f>-NPV('Life Cycle Cost Evaluation'!$M$1,BZ25:BZ$100)/(1+'Life Cycle Cost Evaluation'!$M$1)^($B24-'Life Cycle Cost Evaluation'!$M$4)</f>
        <v>0</v>
      </c>
      <c r="CA109" s="208">
        <f>-NPV('Life Cycle Cost Evaluation'!$M$1,CA25:CA$100)/(1+'Life Cycle Cost Evaluation'!$M$1)^($B24-'Life Cycle Cost Evaluation'!$M$4)</f>
        <v>0</v>
      </c>
      <c r="CB109" s="208">
        <f>-NPV('Life Cycle Cost Evaluation'!$M$1,CB25:CB$100)/(1+'Life Cycle Cost Evaluation'!$M$1)^($B24-'Life Cycle Cost Evaluation'!$M$4)</f>
        <v>0</v>
      </c>
      <c r="CC109" s="208">
        <f>-NPV('Life Cycle Cost Evaluation'!$M$1,CC25:CC$100)/(1+'Life Cycle Cost Evaluation'!$M$1)^($B24-'Life Cycle Cost Evaluation'!$M$4)</f>
        <v>0</v>
      </c>
      <c r="CD109" s="208">
        <f>-NPV('Life Cycle Cost Evaluation'!$M$1,CD25:CD$100)/(1+'Life Cycle Cost Evaluation'!$M$1)^($B24-'Life Cycle Cost Evaluation'!$M$4)</f>
        <v>0</v>
      </c>
      <c r="CE109" s="208">
        <f>-NPV('Life Cycle Cost Evaluation'!$M$1,CE25:CE$100)/(1+'Life Cycle Cost Evaluation'!$M$1)^($B24-'Life Cycle Cost Evaluation'!$M$4)</f>
        <v>0</v>
      </c>
      <c r="CF109" s="208">
        <f>-NPV('Life Cycle Cost Evaluation'!$M$1,CF25:CF$100)/(1+'Life Cycle Cost Evaluation'!$M$1)^($B24-'Life Cycle Cost Evaluation'!$M$4)</f>
        <v>0</v>
      </c>
      <c r="CG109" s="208">
        <f>SUM(D109:H109)</f>
        <v>0</v>
      </c>
      <c r="CH109" s="191"/>
      <c r="CJ109" s="79">
        <v>0</v>
      </c>
      <c r="CL109" s="218"/>
    </row>
    <row r="110" spans="2:90" x14ac:dyDescent="0.2">
      <c r="B110" s="86">
        <f t="shared" si="126"/>
        <v>2032</v>
      </c>
      <c r="C110" s="215"/>
      <c r="D110" s="208">
        <f>-NPV('Life Cycle Cost Evaluation'!$M$1,D26:D$100)/(1+'Life Cycle Cost Evaluation'!$M$1)^($B25-'Life Cycle Cost Evaluation'!$M$4)</f>
        <v>0</v>
      </c>
      <c r="E110" s="208">
        <f>-NPV('Life Cycle Cost Evaluation'!$M$1,E26:E$100)/(1+'Life Cycle Cost Evaluation'!$M$1)^($B25-'Life Cycle Cost Evaluation'!$M$4)</f>
        <v>0</v>
      </c>
      <c r="F110" s="208">
        <f>-NPV('Life Cycle Cost Evaluation'!$M$1,F26:F$100)/(1+'Life Cycle Cost Evaluation'!$M$1)^($B25-'Life Cycle Cost Evaluation'!$M$4)</f>
        <v>0</v>
      </c>
      <c r="G110" s="208">
        <f>-NPV('Life Cycle Cost Evaluation'!$M$1,G26:G$100)/(1+'Life Cycle Cost Evaluation'!$M$1)^($B25-'Life Cycle Cost Evaluation'!$M$4)</f>
        <v>0</v>
      </c>
      <c r="H110" s="208">
        <f>-NPV('Life Cycle Cost Evaluation'!$M$1,H26:H$100)/(1+'Life Cycle Cost Evaluation'!$M$1)^($B25-'Life Cycle Cost Evaluation'!$M$4)</f>
        <v>0</v>
      </c>
      <c r="I110" s="208">
        <f>-NPV('Life Cycle Cost Evaluation'!$M$1,I26:I$100)/(1+'Life Cycle Cost Evaluation'!$M$1)^($B25-'Life Cycle Cost Evaluation'!$M$4)</f>
        <v>0</v>
      </c>
      <c r="J110" s="208">
        <f>-NPV('Life Cycle Cost Evaluation'!$M$1,J26:J$100)/(1+'Life Cycle Cost Evaluation'!$M$1)^($B25-'Life Cycle Cost Evaluation'!$M$4)</f>
        <v>0</v>
      </c>
      <c r="K110" s="208">
        <f>-NPV('Life Cycle Cost Evaluation'!$M$1,K26:K$100)/(1+'Life Cycle Cost Evaluation'!$M$1)^($B25-'Life Cycle Cost Evaluation'!$M$4)</f>
        <v>0</v>
      </c>
      <c r="L110" s="208">
        <f>-NPV('Life Cycle Cost Evaluation'!$M$1,L26:L$100)/(1+'Life Cycle Cost Evaluation'!$M$1)^($B25-'Life Cycle Cost Evaluation'!$M$4)</f>
        <v>0</v>
      </c>
      <c r="M110" s="208">
        <f>-NPV('Life Cycle Cost Evaluation'!$M$1,M26:M$100)/(1+'Life Cycle Cost Evaluation'!$M$1)^($B25-'Life Cycle Cost Evaluation'!$M$4)</f>
        <v>0</v>
      </c>
      <c r="N110" s="208">
        <f>-NPV('Life Cycle Cost Evaluation'!$M$1,N26:N$100)/(1+'Life Cycle Cost Evaluation'!$M$1)^($B25-'Life Cycle Cost Evaluation'!$M$4)</f>
        <v>0</v>
      </c>
      <c r="O110" s="208">
        <f>-NPV('Life Cycle Cost Evaluation'!$M$1,O26:O$100)/(1+'Life Cycle Cost Evaluation'!$M$1)^($B25-'Life Cycle Cost Evaluation'!$M$4)</f>
        <v>0</v>
      </c>
      <c r="P110" s="208">
        <f>-NPV('Life Cycle Cost Evaluation'!$M$1,P26:P$100)/(1+'Life Cycle Cost Evaluation'!$M$1)^($B25-'Life Cycle Cost Evaluation'!$M$4)</f>
        <v>0</v>
      </c>
      <c r="Q110" s="208">
        <f>-NPV('Life Cycle Cost Evaluation'!$M$1,Q26:Q$100)/(1+'Life Cycle Cost Evaluation'!$M$1)^($B25-'Life Cycle Cost Evaluation'!$M$4)</f>
        <v>0</v>
      </c>
      <c r="R110" s="208">
        <f>-NPV('Life Cycle Cost Evaluation'!$M$1,R26:R$100)/(1+'Life Cycle Cost Evaluation'!$M$1)^($B25-'Life Cycle Cost Evaluation'!$M$4)</f>
        <v>0</v>
      </c>
      <c r="S110" s="208">
        <f>-NPV('Life Cycle Cost Evaluation'!$M$1,S26:S$100)/(1+'Life Cycle Cost Evaluation'!$M$1)^($B25-'Life Cycle Cost Evaluation'!$M$4)</f>
        <v>0</v>
      </c>
      <c r="T110" s="208">
        <f>-NPV('Life Cycle Cost Evaluation'!$M$1,T26:T$100)/(1+'Life Cycle Cost Evaluation'!$M$1)^($B25-'Life Cycle Cost Evaluation'!$M$4)</f>
        <v>0</v>
      </c>
      <c r="U110" s="208">
        <f>-NPV('Life Cycle Cost Evaluation'!$M$1,U26:U$100)/(1+'Life Cycle Cost Evaluation'!$M$1)^($B25-'Life Cycle Cost Evaluation'!$M$4)</f>
        <v>0</v>
      </c>
      <c r="V110" s="208">
        <f>-NPV('Life Cycle Cost Evaluation'!$M$1,V26:V$100)/(1+'Life Cycle Cost Evaluation'!$M$1)^($B25-'Life Cycle Cost Evaluation'!$M$4)</f>
        <v>0</v>
      </c>
      <c r="W110" s="208">
        <f>-NPV('Life Cycle Cost Evaluation'!$M$1,W26:W$100)/(1+'Life Cycle Cost Evaluation'!$M$1)^($B25-'Life Cycle Cost Evaluation'!$M$4)</f>
        <v>0</v>
      </c>
      <c r="X110" s="208">
        <f>-NPV('Life Cycle Cost Evaluation'!$M$1,X26:X$100)/(1+'Life Cycle Cost Evaluation'!$M$1)^($B25-'Life Cycle Cost Evaluation'!$M$4)</f>
        <v>0</v>
      </c>
      <c r="Y110" s="208">
        <f>-NPV('Life Cycle Cost Evaluation'!$M$1,Y26:Y$100)/(1+'Life Cycle Cost Evaluation'!$M$1)^($B25-'Life Cycle Cost Evaluation'!$M$4)</f>
        <v>0</v>
      </c>
      <c r="Z110" s="208">
        <f>-NPV('Life Cycle Cost Evaluation'!$M$1,Z26:Z$100)/(1+'Life Cycle Cost Evaluation'!$M$1)^($B25-'Life Cycle Cost Evaluation'!$M$4)</f>
        <v>0</v>
      </c>
      <c r="AA110" s="208">
        <f>-NPV('Life Cycle Cost Evaluation'!$M$1,AA26:AA$100)/(1+'Life Cycle Cost Evaluation'!$M$1)^($B25-'Life Cycle Cost Evaluation'!$M$4)</f>
        <v>0</v>
      </c>
      <c r="AB110" s="208">
        <f>-NPV('Life Cycle Cost Evaluation'!$M$1,AB26:AB$100)/(1+'Life Cycle Cost Evaluation'!$M$1)^($B25-'Life Cycle Cost Evaluation'!$M$4)</f>
        <v>0</v>
      </c>
      <c r="AC110" s="208">
        <f>-NPV('Life Cycle Cost Evaluation'!$M$1,AC26:AC$100)/(1+'Life Cycle Cost Evaluation'!$M$1)^($B25-'Life Cycle Cost Evaluation'!$M$4)</f>
        <v>0</v>
      </c>
      <c r="AD110" s="208">
        <f>-NPV('Life Cycle Cost Evaluation'!$M$1,AD26:AD$100)/(1+'Life Cycle Cost Evaluation'!$M$1)^($B25-'Life Cycle Cost Evaluation'!$M$4)</f>
        <v>0</v>
      </c>
      <c r="AE110" s="208">
        <f>-NPV('Life Cycle Cost Evaluation'!$M$1,AE26:AE$100)/(1+'Life Cycle Cost Evaluation'!$M$1)^($B25-'Life Cycle Cost Evaluation'!$M$4)</f>
        <v>0</v>
      </c>
      <c r="AF110" s="208">
        <f>-NPV('Life Cycle Cost Evaluation'!$M$1,AF26:AF$100)/(1+'Life Cycle Cost Evaluation'!$M$1)^($B25-'Life Cycle Cost Evaluation'!$M$4)</f>
        <v>0</v>
      </c>
      <c r="AG110" s="208">
        <f>-NPV('Life Cycle Cost Evaluation'!$M$1,AG26:AG$100)/(1+'Life Cycle Cost Evaluation'!$M$1)^($B25-'Life Cycle Cost Evaluation'!$M$4)</f>
        <v>0</v>
      </c>
      <c r="AH110" s="208">
        <f>-NPV('Life Cycle Cost Evaluation'!$M$1,AH26:AH$100)/(1+'Life Cycle Cost Evaluation'!$M$1)^($B25-'Life Cycle Cost Evaluation'!$M$4)</f>
        <v>0</v>
      </c>
      <c r="AI110" s="208">
        <f>-NPV('Life Cycle Cost Evaluation'!$M$1,AI26:AI$100)/(1+'Life Cycle Cost Evaluation'!$M$1)^($B25-'Life Cycle Cost Evaluation'!$M$4)</f>
        <v>0</v>
      </c>
      <c r="AJ110" s="208">
        <f>-NPV('Life Cycle Cost Evaluation'!$M$1,AJ26:AJ$100)/(1+'Life Cycle Cost Evaluation'!$M$1)^($B25-'Life Cycle Cost Evaluation'!$M$4)</f>
        <v>0</v>
      </c>
      <c r="AK110" s="208">
        <f>-NPV('Life Cycle Cost Evaluation'!$M$1,AK26:AK$100)/(1+'Life Cycle Cost Evaluation'!$M$1)^($B25-'Life Cycle Cost Evaluation'!$M$4)</f>
        <v>0</v>
      </c>
      <c r="AL110" s="208">
        <f>-NPV('Life Cycle Cost Evaluation'!$M$1,AL26:AL$100)/(1+'Life Cycle Cost Evaluation'!$M$1)^($B25-'Life Cycle Cost Evaluation'!$M$4)</f>
        <v>-5615793.4215059951</v>
      </c>
      <c r="AM110" s="208">
        <f>-NPV('Life Cycle Cost Evaluation'!$M$1,AM26:AM$100)/(1+'Life Cycle Cost Evaluation'!$M$1)^($B25-'Life Cycle Cost Evaluation'!$M$4)</f>
        <v>0</v>
      </c>
      <c r="AN110" s="208">
        <f>-NPV('Life Cycle Cost Evaluation'!$M$1,AN26:AN$100)/(1+'Life Cycle Cost Evaluation'!$M$1)^($B25-'Life Cycle Cost Evaluation'!$M$4)</f>
        <v>0</v>
      </c>
      <c r="AO110" s="208">
        <f>-NPV('Life Cycle Cost Evaluation'!$M$1,AO26:AO$100)/(1+'Life Cycle Cost Evaluation'!$M$1)^($B25-'Life Cycle Cost Evaluation'!$M$4)</f>
        <v>0</v>
      </c>
      <c r="AP110" s="208">
        <f>-NPV('Life Cycle Cost Evaluation'!$M$1,AP26:AP$100)/(1+'Life Cycle Cost Evaluation'!$M$1)^($B25-'Life Cycle Cost Evaluation'!$M$4)</f>
        <v>0</v>
      </c>
      <c r="AQ110" s="208">
        <f>-NPV('Life Cycle Cost Evaluation'!$M$1,AQ26:AQ$100)/(1+'Life Cycle Cost Evaluation'!$M$1)^($B25-'Life Cycle Cost Evaluation'!$M$4)</f>
        <v>0</v>
      </c>
      <c r="AR110" s="208">
        <f>-NPV('Life Cycle Cost Evaluation'!$M$1,AR26:AR$100)/(1+'Life Cycle Cost Evaluation'!$M$1)^($B25-'Life Cycle Cost Evaluation'!$M$4)</f>
        <v>0</v>
      </c>
      <c r="AS110" s="208">
        <f>-NPV('Life Cycle Cost Evaluation'!$M$1,AS26:AS$100)/(1+'Life Cycle Cost Evaluation'!$M$1)^($B25-'Life Cycle Cost Evaluation'!$M$4)</f>
        <v>0</v>
      </c>
      <c r="AT110" s="208">
        <f>-NPV('Life Cycle Cost Evaluation'!$M$1,AT26:AT$100)/(1+'Life Cycle Cost Evaluation'!$M$1)^($B25-'Life Cycle Cost Evaluation'!$M$4)</f>
        <v>0</v>
      </c>
      <c r="AU110" s="208">
        <f>-NPV('Life Cycle Cost Evaluation'!$M$1,AU26:AU$100)/(1+'Life Cycle Cost Evaluation'!$M$1)^($B25-'Life Cycle Cost Evaluation'!$M$4)</f>
        <v>0</v>
      </c>
      <c r="AV110" s="208">
        <f>-NPV('Life Cycle Cost Evaluation'!$M$1,AV26:AV$100)/(1+'Life Cycle Cost Evaluation'!$M$1)^($B25-'Life Cycle Cost Evaluation'!$M$4)</f>
        <v>0</v>
      </c>
      <c r="AW110" s="208">
        <f>-NPV('Life Cycle Cost Evaluation'!$M$1,AW26:AW$100)/(1+'Life Cycle Cost Evaluation'!$M$1)^($B25-'Life Cycle Cost Evaluation'!$M$4)</f>
        <v>0</v>
      </c>
      <c r="AX110" s="208">
        <f>-NPV('Life Cycle Cost Evaluation'!$M$1,AX26:AX$100)/(1+'Life Cycle Cost Evaluation'!$M$1)^($B25-'Life Cycle Cost Evaluation'!$M$4)</f>
        <v>0</v>
      </c>
      <c r="AY110" s="208">
        <f>-NPV('Life Cycle Cost Evaluation'!$M$1,AY26:AY$100)/(1+'Life Cycle Cost Evaluation'!$M$1)^($B25-'Life Cycle Cost Evaluation'!$M$4)</f>
        <v>0</v>
      </c>
      <c r="AZ110" s="208">
        <f>-NPV('Life Cycle Cost Evaluation'!$M$1,AZ26:AZ$100)/(1+'Life Cycle Cost Evaluation'!$M$1)^($B25-'Life Cycle Cost Evaluation'!$M$4)</f>
        <v>0</v>
      </c>
      <c r="BA110" s="208">
        <f>-NPV('Life Cycle Cost Evaluation'!$M$1,BA26:BA$100)/(1+'Life Cycle Cost Evaluation'!$M$1)^($B25-'Life Cycle Cost Evaluation'!$M$4)</f>
        <v>0</v>
      </c>
      <c r="BB110" s="208">
        <f>-NPV('Life Cycle Cost Evaluation'!$M$1,BB26:BB$100)/(1+'Life Cycle Cost Evaluation'!$M$1)^($B25-'Life Cycle Cost Evaluation'!$M$4)</f>
        <v>0</v>
      </c>
      <c r="BC110" s="208">
        <f>-NPV('Life Cycle Cost Evaluation'!$M$1,BC26:BC$100)/(1+'Life Cycle Cost Evaluation'!$M$1)^($B25-'Life Cycle Cost Evaluation'!$M$4)</f>
        <v>0</v>
      </c>
      <c r="BD110" s="208">
        <f>-NPV('Life Cycle Cost Evaluation'!$M$1,BD26:BD$100)/(1+'Life Cycle Cost Evaluation'!$M$1)^($B25-'Life Cycle Cost Evaluation'!$M$4)</f>
        <v>0</v>
      </c>
      <c r="BE110" s="208">
        <f>-NPV('Life Cycle Cost Evaluation'!$M$1,BE26:BE$100)/(1+'Life Cycle Cost Evaluation'!$M$1)^($B25-'Life Cycle Cost Evaluation'!$M$4)</f>
        <v>0</v>
      </c>
      <c r="BF110" s="208">
        <f>-NPV('Life Cycle Cost Evaluation'!$M$1,BF26:BF$100)/(1+'Life Cycle Cost Evaluation'!$M$1)^($B25-'Life Cycle Cost Evaluation'!$M$4)</f>
        <v>0</v>
      </c>
      <c r="BG110" s="208">
        <f>-NPV('Life Cycle Cost Evaluation'!$M$1,BG26:BG$100)/(1+'Life Cycle Cost Evaluation'!$M$1)^($B25-'Life Cycle Cost Evaluation'!$M$4)</f>
        <v>0</v>
      </c>
      <c r="BH110" s="208">
        <f>-NPV('Life Cycle Cost Evaluation'!$M$1,BH26:BH$100)/(1+'Life Cycle Cost Evaluation'!$M$1)^($B25-'Life Cycle Cost Evaluation'!$M$4)</f>
        <v>0</v>
      </c>
      <c r="BI110" s="208">
        <f>-NPV('Life Cycle Cost Evaluation'!$M$1,BI26:BI$100)/(1+'Life Cycle Cost Evaluation'!$M$1)^($B25-'Life Cycle Cost Evaluation'!$M$4)</f>
        <v>0</v>
      </c>
      <c r="BJ110" s="208">
        <f>-NPV('Life Cycle Cost Evaluation'!$M$1,BJ26:BJ$100)/(1+'Life Cycle Cost Evaluation'!$M$1)^($B25-'Life Cycle Cost Evaluation'!$M$4)</f>
        <v>0</v>
      </c>
      <c r="BK110" s="208">
        <f>-NPV('Life Cycle Cost Evaluation'!$M$1,BK26:BK$100)/(1+'Life Cycle Cost Evaluation'!$M$1)^($B25-'Life Cycle Cost Evaluation'!$M$4)</f>
        <v>0</v>
      </c>
      <c r="BL110" s="208">
        <f>-NPV('Life Cycle Cost Evaluation'!$M$1,BL26:BL$100)/(1+'Life Cycle Cost Evaluation'!$M$1)^($B25-'Life Cycle Cost Evaluation'!$M$4)</f>
        <v>0</v>
      </c>
      <c r="BM110" s="208">
        <f>-NPV('Life Cycle Cost Evaluation'!$M$1,BM26:BM$100)/(1+'Life Cycle Cost Evaluation'!$M$1)^($B25-'Life Cycle Cost Evaluation'!$M$4)</f>
        <v>0</v>
      </c>
      <c r="BN110" s="208">
        <f>-NPV('Life Cycle Cost Evaluation'!$M$1,BN26:BN$100)/(1+'Life Cycle Cost Evaluation'!$M$1)^($B25-'Life Cycle Cost Evaluation'!$M$4)</f>
        <v>0</v>
      </c>
      <c r="BO110" s="208">
        <f>-NPV('Life Cycle Cost Evaluation'!$M$1,BO26:BO$100)/(1+'Life Cycle Cost Evaluation'!$M$1)^($B25-'Life Cycle Cost Evaluation'!$M$4)</f>
        <v>0</v>
      </c>
      <c r="BP110" s="208">
        <f>-NPV('Life Cycle Cost Evaluation'!$M$1,BP26:BP$100)/(1+'Life Cycle Cost Evaluation'!$M$1)^($B25-'Life Cycle Cost Evaluation'!$M$4)</f>
        <v>0</v>
      </c>
      <c r="BQ110" s="208">
        <f>-NPV('Life Cycle Cost Evaluation'!$M$1,BQ26:BQ$100)/(1+'Life Cycle Cost Evaluation'!$M$1)^($B25-'Life Cycle Cost Evaluation'!$M$4)</f>
        <v>0</v>
      </c>
      <c r="BR110" s="208">
        <f>-NPV('Life Cycle Cost Evaluation'!$M$1,BR26:BR$100)/(1+'Life Cycle Cost Evaluation'!$M$1)^($B25-'Life Cycle Cost Evaluation'!$M$4)</f>
        <v>0</v>
      </c>
      <c r="BS110" s="208">
        <f>-NPV('Life Cycle Cost Evaluation'!$M$1,BS26:BS$100)/(1+'Life Cycle Cost Evaluation'!$M$1)^($B25-'Life Cycle Cost Evaluation'!$M$4)</f>
        <v>0</v>
      </c>
      <c r="BT110" s="208">
        <f>-NPV('Life Cycle Cost Evaluation'!$M$1,BT26:BT$100)/(1+'Life Cycle Cost Evaluation'!$M$1)^($B25-'Life Cycle Cost Evaluation'!$M$4)</f>
        <v>0</v>
      </c>
      <c r="BU110" s="208">
        <f>-NPV('Life Cycle Cost Evaluation'!$M$1,BU26:BU$100)/(1+'Life Cycle Cost Evaluation'!$M$1)^($B25-'Life Cycle Cost Evaluation'!$M$4)</f>
        <v>0</v>
      </c>
      <c r="BV110" s="208">
        <f>-NPV('Life Cycle Cost Evaluation'!$M$1,BV26:BV$100)/(1+'Life Cycle Cost Evaluation'!$M$1)^($B25-'Life Cycle Cost Evaluation'!$M$4)</f>
        <v>0</v>
      </c>
      <c r="BW110" s="208">
        <f>-NPV('Life Cycle Cost Evaluation'!$M$1,BW26:BW$100)/(1+'Life Cycle Cost Evaluation'!$M$1)^($B25-'Life Cycle Cost Evaluation'!$M$4)</f>
        <v>0</v>
      </c>
      <c r="BX110" s="208">
        <f>-NPV('Life Cycle Cost Evaluation'!$M$1,BX26:BX$100)/(1+'Life Cycle Cost Evaluation'!$M$1)^($B25-'Life Cycle Cost Evaluation'!$M$4)</f>
        <v>0</v>
      </c>
      <c r="BY110" s="208">
        <f>-NPV('Life Cycle Cost Evaluation'!$M$1,BY26:BY$100)/(1+'Life Cycle Cost Evaluation'!$M$1)^($B25-'Life Cycle Cost Evaluation'!$M$4)</f>
        <v>0</v>
      </c>
      <c r="BZ110" s="208">
        <f>-NPV('Life Cycle Cost Evaluation'!$M$1,BZ26:BZ$100)/(1+'Life Cycle Cost Evaluation'!$M$1)^($B25-'Life Cycle Cost Evaluation'!$M$4)</f>
        <v>0</v>
      </c>
      <c r="CA110" s="208">
        <f>-NPV('Life Cycle Cost Evaluation'!$M$1,CA26:CA$100)/(1+'Life Cycle Cost Evaluation'!$M$1)^($B25-'Life Cycle Cost Evaluation'!$M$4)</f>
        <v>0</v>
      </c>
      <c r="CB110" s="208">
        <f>-NPV('Life Cycle Cost Evaluation'!$M$1,CB26:CB$100)/(1+'Life Cycle Cost Evaluation'!$M$1)^($B25-'Life Cycle Cost Evaluation'!$M$4)</f>
        <v>0</v>
      </c>
      <c r="CC110" s="208">
        <f>-NPV('Life Cycle Cost Evaluation'!$M$1,CC26:CC$100)/(1+'Life Cycle Cost Evaluation'!$M$1)^($B25-'Life Cycle Cost Evaluation'!$M$4)</f>
        <v>0</v>
      </c>
      <c r="CD110" s="208">
        <f>-NPV('Life Cycle Cost Evaluation'!$M$1,CD26:CD$100)/(1+'Life Cycle Cost Evaluation'!$M$1)^($B25-'Life Cycle Cost Evaluation'!$M$4)</f>
        <v>0</v>
      </c>
      <c r="CE110" s="208">
        <f>-NPV('Life Cycle Cost Evaluation'!$M$1,CE26:CE$100)/(1+'Life Cycle Cost Evaluation'!$M$1)^($B25-'Life Cycle Cost Evaluation'!$M$4)</f>
        <v>0</v>
      </c>
      <c r="CF110" s="208">
        <f>-NPV('Life Cycle Cost Evaluation'!$M$1,CF26:CF$100)/(1+'Life Cycle Cost Evaluation'!$M$1)^($B25-'Life Cycle Cost Evaluation'!$M$4)</f>
        <v>0</v>
      </c>
      <c r="CG110" s="208">
        <f>SUM(D110:I110)</f>
        <v>0</v>
      </c>
      <c r="CH110" s="191"/>
      <c r="CJ110" s="79">
        <v>0</v>
      </c>
      <c r="CL110" s="218"/>
    </row>
    <row r="111" spans="2:90" x14ac:dyDescent="0.2">
      <c r="B111" s="86">
        <f t="shared" si="126"/>
        <v>2033</v>
      </c>
      <c r="C111" s="215"/>
      <c r="D111" s="208">
        <f>-NPV('Life Cycle Cost Evaluation'!$M$1,D27:D$100)/(1+'Life Cycle Cost Evaluation'!$M$1)^($B26-'Life Cycle Cost Evaluation'!$M$4)</f>
        <v>0</v>
      </c>
      <c r="E111" s="208">
        <f>-NPV('Life Cycle Cost Evaluation'!$M$1,E27:E$100)/(1+'Life Cycle Cost Evaluation'!$M$1)^($B26-'Life Cycle Cost Evaluation'!$M$4)</f>
        <v>0</v>
      </c>
      <c r="F111" s="208">
        <f>-NPV('Life Cycle Cost Evaluation'!$M$1,F27:F$100)/(1+'Life Cycle Cost Evaluation'!$M$1)^($B26-'Life Cycle Cost Evaluation'!$M$4)</f>
        <v>0</v>
      </c>
      <c r="G111" s="208">
        <f>-NPV('Life Cycle Cost Evaluation'!$M$1,G27:G$100)/(1+'Life Cycle Cost Evaluation'!$M$1)^($B26-'Life Cycle Cost Evaluation'!$M$4)</f>
        <v>0</v>
      </c>
      <c r="H111" s="208">
        <f>-NPV('Life Cycle Cost Evaluation'!$M$1,H27:H$100)/(1+'Life Cycle Cost Evaluation'!$M$1)^($B26-'Life Cycle Cost Evaluation'!$M$4)</f>
        <v>0</v>
      </c>
      <c r="I111" s="208">
        <f>-NPV('Life Cycle Cost Evaluation'!$M$1,I27:I$100)/(1+'Life Cycle Cost Evaluation'!$M$1)^($B26-'Life Cycle Cost Evaluation'!$M$4)</f>
        <v>0</v>
      </c>
      <c r="J111" s="208">
        <f>-NPV('Life Cycle Cost Evaluation'!$M$1,J27:J$100)/(1+'Life Cycle Cost Evaluation'!$M$1)^($B26-'Life Cycle Cost Evaluation'!$M$4)</f>
        <v>0</v>
      </c>
      <c r="K111" s="208">
        <f>-NPV('Life Cycle Cost Evaluation'!$M$1,K27:K$100)/(1+'Life Cycle Cost Evaluation'!$M$1)^($B26-'Life Cycle Cost Evaluation'!$M$4)</f>
        <v>0</v>
      </c>
      <c r="L111" s="208">
        <f>-NPV('Life Cycle Cost Evaluation'!$M$1,L27:L$100)/(1+'Life Cycle Cost Evaluation'!$M$1)^($B26-'Life Cycle Cost Evaluation'!$M$4)</f>
        <v>0</v>
      </c>
      <c r="M111" s="208">
        <f>-NPV('Life Cycle Cost Evaluation'!$M$1,M27:M$100)/(1+'Life Cycle Cost Evaluation'!$M$1)^($B26-'Life Cycle Cost Evaluation'!$M$4)</f>
        <v>0</v>
      </c>
      <c r="N111" s="208">
        <f>-NPV('Life Cycle Cost Evaluation'!$M$1,N27:N$100)/(1+'Life Cycle Cost Evaluation'!$M$1)^($B26-'Life Cycle Cost Evaluation'!$M$4)</f>
        <v>0</v>
      </c>
      <c r="O111" s="208">
        <f>-NPV('Life Cycle Cost Evaluation'!$M$1,O27:O$100)/(1+'Life Cycle Cost Evaluation'!$M$1)^($B26-'Life Cycle Cost Evaluation'!$M$4)</f>
        <v>0</v>
      </c>
      <c r="P111" s="208">
        <f>-NPV('Life Cycle Cost Evaluation'!$M$1,P27:P$100)/(1+'Life Cycle Cost Evaluation'!$M$1)^($B26-'Life Cycle Cost Evaluation'!$M$4)</f>
        <v>0</v>
      </c>
      <c r="Q111" s="208">
        <f>-NPV('Life Cycle Cost Evaluation'!$M$1,Q27:Q$100)/(1+'Life Cycle Cost Evaluation'!$M$1)^($B26-'Life Cycle Cost Evaluation'!$M$4)</f>
        <v>0</v>
      </c>
      <c r="R111" s="208">
        <f>-NPV('Life Cycle Cost Evaluation'!$M$1,R27:R$100)/(1+'Life Cycle Cost Evaluation'!$M$1)^($B26-'Life Cycle Cost Evaluation'!$M$4)</f>
        <v>0</v>
      </c>
      <c r="S111" s="208">
        <f>-NPV('Life Cycle Cost Evaluation'!$M$1,S27:S$100)/(1+'Life Cycle Cost Evaluation'!$M$1)^($B26-'Life Cycle Cost Evaluation'!$M$4)</f>
        <v>0</v>
      </c>
      <c r="T111" s="208">
        <f>-NPV('Life Cycle Cost Evaluation'!$M$1,T27:T$100)/(1+'Life Cycle Cost Evaluation'!$M$1)^($B26-'Life Cycle Cost Evaluation'!$M$4)</f>
        <v>0</v>
      </c>
      <c r="U111" s="208">
        <f>-NPV('Life Cycle Cost Evaluation'!$M$1,U27:U$100)/(1+'Life Cycle Cost Evaluation'!$M$1)^($B26-'Life Cycle Cost Evaluation'!$M$4)</f>
        <v>0</v>
      </c>
      <c r="V111" s="208">
        <f>-NPV('Life Cycle Cost Evaluation'!$M$1,V27:V$100)/(1+'Life Cycle Cost Evaluation'!$M$1)^($B26-'Life Cycle Cost Evaluation'!$M$4)</f>
        <v>0</v>
      </c>
      <c r="W111" s="208">
        <f>-NPV('Life Cycle Cost Evaluation'!$M$1,W27:W$100)/(1+'Life Cycle Cost Evaluation'!$M$1)^($B26-'Life Cycle Cost Evaluation'!$M$4)</f>
        <v>0</v>
      </c>
      <c r="X111" s="208">
        <f>-NPV('Life Cycle Cost Evaluation'!$M$1,X27:X$100)/(1+'Life Cycle Cost Evaluation'!$M$1)^($B26-'Life Cycle Cost Evaluation'!$M$4)</f>
        <v>0</v>
      </c>
      <c r="Y111" s="208">
        <f>-NPV('Life Cycle Cost Evaluation'!$M$1,Y27:Y$100)/(1+'Life Cycle Cost Evaluation'!$M$1)^($B26-'Life Cycle Cost Evaluation'!$M$4)</f>
        <v>0</v>
      </c>
      <c r="Z111" s="208">
        <f>-NPV('Life Cycle Cost Evaluation'!$M$1,Z27:Z$100)/(1+'Life Cycle Cost Evaluation'!$M$1)^($B26-'Life Cycle Cost Evaluation'!$M$4)</f>
        <v>0</v>
      </c>
      <c r="AA111" s="208">
        <f>-NPV('Life Cycle Cost Evaluation'!$M$1,AA27:AA$100)/(1+'Life Cycle Cost Evaluation'!$M$1)^($B26-'Life Cycle Cost Evaluation'!$M$4)</f>
        <v>0</v>
      </c>
      <c r="AB111" s="208">
        <f>-NPV('Life Cycle Cost Evaluation'!$M$1,AB27:AB$100)/(1+'Life Cycle Cost Evaluation'!$M$1)^($B26-'Life Cycle Cost Evaluation'!$M$4)</f>
        <v>0</v>
      </c>
      <c r="AC111" s="208">
        <f>-NPV('Life Cycle Cost Evaluation'!$M$1,AC27:AC$100)/(1+'Life Cycle Cost Evaluation'!$M$1)^($B26-'Life Cycle Cost Evaluation'!$M$4)</f>
        <v>0</v>
      </c>
      <c r="AD111" s="208">
        <f>-NPV('Life Cycle Cost Evaluation'!$M$1,AD27:AD$100)/(1+'Life Cycle Cost Evaluation'!$M$1)^($B26-'Life Cycle Cost Evaluation'!$M$4)</f>
        <v>0</v>
      </c>
      <c r="AE111" s="208">
        <f>-NPV('Life Cycle Cost Evaluation'!$M$1,AE27:AE$100)/(1+'Life Cycle Cost Evaluation'!$M$1)^($B26-'Life Cycle Cost Evaluation'!$M$4)</f>
        <v>0</v>
      </c>
      <c r="AF111" s="208">
        <f>-NPV('Life Cycle Cost Evaluation'!$M$1,AF27:AF$100)/(1+'Life Cycle Cost Evaluation'!$M$1)^($B26-'Life Cycle Cost Evaluation'!$M$4)</f>
        <v>0</v>
      </c>
      <c r="AG111" s="208">
        <f>-NPV('Life Cycle Cost Evaluation'!$M$1,AG27:AG$100)/(1+'Life Cycle Cost Evaluation'!$M$1)^($B26-'Life Cycle Cost Evaluation'!$M$4)</f>
        <v>0</v>
      </c>
      <c r="AH111" s="208">
        <f>-NPV('Life Cycle Cost Evaluation'!$M$1,AH27:AH$100)/(1+'Life Cycle Cost Evaluation'!$M$1)^($B26-'Life Cycle Cost Evaluation'!$M$4)</f>
        <v>0</v>
      </c>
      <c r="AI111" s="208">
        <f>-NPV('Life Cycle Cost Evaluation'!$M$1,AI27:AI$100)/(1+'Life Cycle Cost Evaluation'!$M$1)^($B26-'Life Cycle Cost Evaluation'!$M$4)</f>
        <v>0</v>
      </c>
      <c r="AJ111" s="208">
        <f>-NPV('Life Cycle Cost Evaluation'!$M$1,AJ27:AJ$100)/(1+'Life Cycle Cost Evaluation'!$M$1)^($B26-'Life Cycle Cost Evaluation'!$M$4)</f>
        <v>0</v>
      </c>
      <c r="AK111" s="208">
        <f>-NPV('Life Cycle Cost Evaluation'!$M$1,AK27:AK$100)/(1+'Life Cycle Cost Evaluation'!$M$1)^($B26-'Life Cycle Cost Evaluation'!$M$4)</f>
        <v>0</v>
      </c>
      <c r="AL111" s="208">
        <f>-NPV('Life Cycle Cost Evaluation'!$M$1,AL27:AL$100)/(1+'Life Cycle Cost Evaluation'!$M$1)^($B26-'Life Cycle Cost Evaluation'!$M$4)</f>
        <v>-5269581.8912508152</v>
      </c>
      <c r="AM111" s="208">
        <f>-NPV('Life Cycle Cost Evaluation'!$M$1,AM27:AM$100)/(1+'Life Cycle Cost Evaluation'!$M$1)^($B26-'Life Cycle Cost Evaluation'!$M$4)</f>
        <v>0</v>
      </c>
      <c r="AN111" s="208">
        <f>-NPV('Life Cycle Cost Evaluation'!$M$1,AN27:AN$100)/(1+'Life Cycle Cost Evaluation'!$M$1)^($B26-'Life Cycle Cost Evaluation'!$M$4)</f>
        <v>0</v>
      </c>
      <c r="AO111" s="208">
        <f>-NPV('Life Cycle Cost Evaluation'!$M$1,AO27:AO$100)/(1+'Life Cycle Cost Evaluation'!$M$1)^($B26-'Life Cycle Cost Evaluation'!$M$4)</f>
        <v>0</v>
      </c>
      <c r="AP111" s="208">
        <f>-NPV('Life Cycle Cost Evaluation'!$M$1,AP27:AP$100)/(1+'Life Cycle Cost Evaluation'!$M$1)^($B26-'Life Cycle Cost Evaluation'!$M$4)</f>
        <v>0</v>
      </c>
      <c r="AQ111" s="208">
        <f>-NPV('Life Cycle Cost Evaluation'!$M$1,AQ27:AQ$100)/(1+'Life Cycle Cost Evaluation'!$M$1)^($B26-'Life Cycle Cost Evaluation'!$M$4)</f>
        <v>0</v>
      </c>
      <c r="AR111" s="208">
        <f>-NPV('Life Cycle Cost Evaluation'!$M$1,AR27:AR$100)/(1+'Life Cycle Cost Evaluation'!$M$1)^($B26-'Life Cycle Cost Evaluation'!$M$4)</f>
        <v>0</v>
      </c>
      <c r="AS111" s="208">
        <f>-NPV('Life Cycle Cost Evaluation'!$M$1,AS27:AS$100)/(1+'Life Cycle Cost Evaluation'!$M$1)^($B26-'Life Cycle Cost Evaluation'!$M$4)</f>
        <v>0</v>
      </c>
      <c r="AT111" s="208">
        <f>-NPV('Life Cycle Cost Evaluation'!$M$1,AT27:AT$100)/(1+'Life Cycle Cost Evaluation'!$M$1)^($B26-'Life Cycle Cost Evaluation'!$M$4)</f>
        <v>0</v>
      </c>
      <c r="AU111" s="208">
        <f>-NPV('Life Cycle Cost Evaluation'!$M$1,AU27:AU$100)/(1+'Life Cycle Cost Evaluation'!$M$1)^($B26-'Life Cycle Cost Evaluation'!$M$4)</f>
        <v>0</v>
      </c>
      <c r="AV111" s="208">
        <f>-NPV('Life Cycle Cost Evaluation'!$M$1,AV27:AV$100)/(1+'Life Cycle Cost Evaluation'!$M$1)^($B26-'Life Cycle Cost Evaluation'!$M$4)</f>
        <v>0</v>
      </c>
      <c r="AW111" s="208">
        <f>-NPV('Life Cycle Cost Evaluation'!$M$1,AW27:AW$100)/(1+'Life Cycle Cost Evaluation'!$M$1)^($B26-'Life Cycle Cost Evaluation'!$M$4)</f>
        <v>0</v>
      </c>
      <c r="AX111" s="208">
        <f>-NPV('Life Cycle Cost Evaluation'!$M$1,AX27:AX$100)/(1+'Life Cycle Cost Evaluation'!$M$1)^($B26-'Life Cycle Cost Evaluation'!$M$4)</f>
        <v>0</v>
      </c>
      <c r="AY111" s="208">
        <f>-NPV('Life Cycle Cost Evaluation'!$M$1,AY27:AY$100)/(1+'Life Cycle Cost Evaluation'!$M$1)^($B26-'Life Cycle Cost Evaluation'!$M$4)</f>
        <v>0</v>
      </c>
      <c r="AZ111" s="208">
        <f>-NPV('Life Cycle Cost Evaluation'!$M$1,AZ27:AZ$100)/(1+'Life Cycle Cost Evaluation'!$M$1)^($B26-'Life Cycle Cost Evaluation'!$M$4)</f>
        <v>0</v>
      </c>
      <c r="BA111" s="208">
        <f>-NPV('Life Cycle Cost Evaluation'!$M$1,BA27:BA$100)/(1+'Life Cycle Cost Evaluation'!$M$1)^($B26-'Life Cycle Cost Evaluation'!$M$4)</f>
        <v>0</v>
      </c>
      <c r="BB111" s="208">
        <f>-NPV('Life Cycle Cost Evaluation'!$M$1,BB27:BB$100)/(1+'Life Cycle Cost Evaluation'!$M$1)^($B26-'Life Cycle Cost Evaluation'!$M$4)</f>
        <v>0</v>
      </c>
      <c r="BC111" s="208">
        <f>-NPV('Life Cycle Cost Evaluation'!$M$1,BC27:BC$100)/(1+'Life Cycle Cost Evaluation'!$M$1)^($B26-'Life Cycle Cost Evaluation'!$M$4)</f>
        <v>0</v>
      </c>
      <c r="BD111" s="208">
        <f>-NPV('Life Cycle Cost Evaluation'!$M$1,BD27:BD$100)/(1+'Life Cycle Cost Evaluation'!$M$1)^($B26-'Life Cycle Cost Evaluation'!$M$4)</f>
        <v>0</v>
      </c>
      <c r="BE111" s="208">
        <f>-NPV('Life Cycle Cost Evaluation'!$M$1,BE27:BE$100)/(1+'Life Cycle Cost Evaluation'!$M$1)^($B26-'Life Cycle Cost Evaluation'!$M$4)</f>
        <v>0</v>
      </c>
      <c r="BF111" s="208">
        <f>-NPV('Life Cycle Cost Evaluation'!$M$1,BF27:BF$100)/(1+'Life Cycle Cost Evaluation'!$M$1)^($B26-'Life Cycle Cost Evaluation'!$M$4)</f>
        <v>0</v>
      </c>
      <c r="BG111" s="208">
        <f>-NPV('Life Cycle Cost Evaluation'!$M$1,BG27:BG$100)/(1+'Life Cycle Cost Evaluation'!$M$1)^($B26-'Life Cycle Cost Evaluation'!$M$4)</f>
        <v>0</v>
      </c>
      <c r="BH111" s="208">
        <f>-NPV('Life Cycle Cost Evaluation'!$M$1,BH27:BH$100)/(1+'Life Cycle Cost Evaluation'!$M$1)^($B26-'Life Cycle Cost Evaluation'!$M$4)</f>
        <v>0</v>
      </c>
      <c r="BI111" s="208">
        <f>-NPV('Life Cycle Cost Evaluation'!$M$1,BI27:BI$100)/(1+'Life Cycle Cost Evaluation'!$M$1)^($B26-'Life Cycle Cost Evaluation'!$M$4)</f>
        <v>0</v>
      </c>
      <c r="BJ111" s="208">
        <f>-NPV('Life Cycle Cost Evaluation'!$M$1,BJ27:BJ$100)/(1+'Life Cycle Cost Evaluation'!$M$1)^($B26-'Life Cycle Cost Evaluation'!$M$4)</f>
        <v>0</v>
      </c>
      <c r="BK111" s="208">
        <f>-NPV('Life Cycle Cost Evaluation'!$M$1,BK27:BK$100)/(1+'Life Cycle Cost Evaluation'!$M$1)^($B26-'Life Cycle Cost Evaluation'!$M$4)</f>
        <v>0</v>
      </c>
      <c r="BL111" s="208">
        <f>-NPV('Life Cycle Cost Evaluation'!$M$1,BL27:BL$100)/(1+'Life Cycle Cost Evaluation'!$M$1)^($B26-'Life Cycle Cost Evaluation'!$M$4)</f>
        <v>0</v>
      </c>
      <c r="BM111" s="208">
        <f>-NPV('Life Cycle Cost Evaluation'!$M$1,BM27:BM$100)/(1+'Life Cycle Cost Evaluation'!$M$1)^($B26-'Life Cycle Cost Evaluation'!$M$4)</f>
        <v>0</v>
      </c>
      <c r="BN111" s="208">
        <f>-NPV('Life Cycle Cost Evaluation'!$M$1,BN27:BN$100)/(1+'Life Cycle Cost Evaluation'!$M$1)^($B26-'Life Cycle Cost Evaluation'!$M$4)</f>
        <v>0</v>
      </c>
      <c r="BO111" s="208">
        <f>-NPV('Life Cycle Cost Evaluation'!$M$1,BO27:BO$100)/(1+'Life Cycle Cost Evaluation'!$M$1)^($B26-'Life Cycle Cost Evaluation'!$M$4)</f>
        <v>0</v>
      </c>
      <c r="BP111" s="208">
        <f>-NPV('Life Cycle Cost Evaluation'!$M$1,BP27:BP$100)/(1+'Life Cycle Cost Evaluation'!$M$1)^($B26-'Life Cycle Cost Evaluation'!$M$4)</f>
        <v>0</v>
      </c>
      <c r="BQ111" s="208">
        <f>-NPV('Life Cycle Cost Evaluation'!$M$1,BQ27:BQ$100)/(1+'Life Cycle Cost Evaluation'!$M$1)^($B26-'Life Cycle Cost Evaluation'!$M$4)</f>
        <v>0</v>
      </c>
      <c r="BR111" s="208">
        <f>-NPV('Life Cycle Cost Evaluation'!$M$1,BR27:BR$100)/(1+'Life Cycle Cost Evaluation'!$M$1)^($B26-'Life Cycle Cost Evaluation'!$M$4)</f>
        <v>0</v>
      </c>
      <c r="BS111" s="208">
        <f>-NPV('Life Cycle Cost Evaluation'!$M$1,BS27:BS$100)/(1+'Life Cycle Cost Evaluation'!$M$1)^($B26-'Life Cycle Cost Evaluation'!$M$4)</f>
        <v>0</v>
      </c>
      <c r="BT111" s="208">
        <f>-NPV('Life Cycle Cost Evaluation'!$M$1,BT27:BT$100)/(1+'Life Cycle Cost Evaluation'!$M$1)^($B26-'Life Cycle Cost Evaluation'!$M$4)</f>
        <v>0</v>
      </c>
      <c r="BU111" s="208">
        <f>-NPV('Life Cycle Cost Evaluation'!$M$1,BU27:BU$100)/(1+'Life Cycle Cost Evaluation'!$M$1)^($B26-'Life Cycle Cost Evaluation'!$M$4)</f>
        <v>0</v>
      </c>
      <c r="BV111" s="208">
        <f>-NPV('Life Cycle Cost Evaluation'!$M$1,BV27:BV$100)/(1+'Life Cycle Cost Evaluation'!$M$1)^($B26-'Life Cycle Cost Evaluation'!$M$4)</f>
        <v>0</v>
      </c>
      <c r="BW111" s="208">
        <f>-NPV('Life Cycle Cost Evaluation'!$M$1,BW27:BW$100)/(1+'Life Cycle Cost Evaluation'!$M$1)^($B26-'Life Cycle Cost Evaluation'!$M$4)</f>
        <v>0</v>
      </c>
      <c r="BX111" s="208">
        <f>-NPV('Life Cycle Cost Evaluation'!$M$1,BX27:BX$100)/(1+'Life Cycle Cost Evaluation'!$M$1)^($B26-'Life Cycle Cost Evaluation'!$M$4)</f>
        <v>0</v>
      </c>
      <c r="BY111" s="208">
        <f>-NPV('Life Cycle Cost Evaluation'!$M$1,BY27:BY$100)/(1+'Life Cycle Cost Evaluation'!$M$1)^($B26-'Life Cycle Cost Evaluation'!$M$4)</f>
        <v>0</v>
      </c>
      <c r="BZ111" s="208">
        <f>-NPV('Life Cycle Cost Evaluation'!$M$1,BZ27:BZ$100)/(1+'Life Cycle Cost Evaluation'!$M$1)^($B26-'Life Cycle Cost Evaluation'!$M$4)</f>
        <v>0</v>
      </c>
      <c r="CA111" s="208">
        <f>-NPV('Life Cycle Cost Evaluation'!$M$1,CA27:CA$100)/(1+'Life Cycle Cost Evaluation'!$M$1)^($B26-'Life Cycle Cost Evaluation'!$M$4)</f>
        <v>0</v>
      </c>
      <c r="CB111" s="208">
        <f>-NPV('Life Cycle Cost Evaluation'!$M$1,CB27:CB$100)/(1+'Life Cycle Cost Evaluation'!$M$1)^($B26-'Life Cycle Cost Evaluation'!$M$4)</f>
        <v>0</v>
      </c>
      <c r="CC111" s="208">
        <f>-NPV('Life Cycle Cost Evaluation'!$M$1,CC27:CC$100)/(1+'Life Cycle Cost Evaluation'!$M$1)^($B26-'Life Cycle Cost Evaluation'!$M$4)</f>
        <v>0</v>
      </c>
      <c r="CD111" s="208">
        <f>-NPV('Life Cycle Cost Evaluation'!$M$1,CD27:CD$100)/(1+'Life Cycle Cost Evaluation'!$M$1)^($B26-'Life Cycle Cost Evaluation'!$M$4)</f>
        <v>0</v>
      </c>
      <c r="CE111" s="208">
        <f>-NPV('Life Cycle Cost Evaluation'!$M$1,CE27:CE$100)/(1+'Life Cycle Cost Evaluation'!$M$1)^($B26-'Life Cycle Cost Evaluation'!$M$4)</f>
        <v>0</v>
      </c>
      <c r="CF111" s="208">
        <f>-NPV('Life Cycle Cost Evaluation'!$M$1,CF27:CF$100)/(1+'Life Cycle Cost Evaluation'!$M$1)^($B26-'Life Cycle Cost Evaluation'!$M$4)</f>
        <v>0</v>
      </c>
      <c r="CG111" s="208">
        <f>SUM(D111:J111)</f>
        <v>0</v>
      </c>
      <c r="CH111" s="191"/>
      <c r="CJ111" s="79">
        <v>0</v>
      </c>
      <c r="CL111" s="218"/>
    </row>
    <row r="112" spans="2:90" x14ac:dyDescent="0.2">
      <c r="B112" s="86">
        <f t="shared" si="126"/>
        <v>2034</v>
      </c>
      <c r="C112" s="215"/>
      <c r="D112" s="208">
        <f>-NPV('Life Cycle Cost Evaluation'!$M$1,D28:D$100)/(1+'Life Cycle Cost Evaluation'!$M$1)^($B27-'Life Cycle Cost Evaluation'!$M$4)</f>
        <v>0</v>
      </c>
      <c r="E112" s="208">
        <f>-NPV('Life Cycle Cost Evaluation'!$M$1,E28:E$100)/(1+'Life Cycle Cost Evaluation'!$M$1)^($B27-'Life Cycle Cost Evaluation'!$M$4)</f>
        <v>0</v>
      </c>
      <c r="F112" s="208">
        <f>-NPV('Life Cycle Cost Evaluation'!$M$1,F28:F$100)/(1+'Life Cycle Cost Evaluation'!$M$1)^($B27-'Life Cycle Cost Evaluation'!$M$4)</f>
        <v>0</v>
      </c>
      <c r="G112" s="208">
        <f>-NPV('Life Cycle Cost Evaluation'!$M$1,G28:G$100)/(1+'Life Cycle Cost Evaluation'!$M$1)^($B27-'Life Cycle Cost Evaluation'!$M$4)</f>
        <v>0</v>
      </c>
      <c r="H112" s="208">
        <f>-NPV('Life Cycle Cost Evaluation'!$M$1,H28:H$100)/(1+'Life Cycle Cost Evaluation'!$M$1)^($B27-'Life Cycle Cost Evaluation'!$M$4)</f>
        <v>0</v>
      </c>
      <c r="I112" s="208">
        <f>-NPV('Life Cycle Cost Evaluation'!$M$1,I28:I$100)/(1+'Life Cycle Cost Evaluation'!$M$1)^($B27-'Life Cycle Cost Evaluation'!$M$4)</f>
        <v>0</v>
      </c>
      <c r="J112" s="208">
        <f>-NPV('Life Cycle Cost Evaluation'!$M$1,J28:J$100)/(1+'Life Cycle Cost Evaluation'!$M$1)^($B27-'Life Cycle Cost Evaluation'!$M$4)</f>
        <v>0</v>
      </c>
      <c r="K112" s="208">
        <f>-NPV('Life Cycle Cost Evaluation'!$M$1,K28:K$100)/(1+'Life Cycle Cost Evaluation'!$M$1)^($B27-'Life Cycle Cost Evaluation'!$M$4)</f>
        <v>0</v>
      </c>
      <c r="L112" s="208">
        <f>-NPV('Life Cycle Cost Evaluation'!$M$1,L28:L$100)/(1+'Life Cycle Cost Evaluation'!$M$1)^($B27-'Life Cycle Cost Evaluation'!$M$4)</f>
        <v>0</v>
      </c>
      <c r="M112" s="208">
        <f>-NPV('Life Cycle Cost Evaluation'!$M$1,M28:M$100)/(1+'Life Cycle Cost Evaluation'!$M$1)^($B27-'Life Cycle Cost Evaluation'!$M$4)</f>
        <v>0</v>
      </c>
      <c r="N112" s="208">
        <f>-NPV('Life Cycle Cost Evaluation'!$M$1,N28:N$100)/(1+'Life Cycle Cost Evaluation'!$M$1)^($B27-'Life Cycle Cost Evaluation'!$M$4)</f>
        <v>0</v>
      </c>
      <c r="O112" s="208">
        <f>-NPV('Life Cycle Cost Evaluation'!$M$1,O28:O$100)/(1+'Life Cycle Cost Evaluation'!$M$1)^($B27-'Life Cycle Cost Evaluation'!$M$4)</f>
        <v>0</v>
      </c>
      <c r="P112" s="208">
        <f>-NPV('Life Cycle Cost Evaluation'!$M$1,P28:P$100)/(1+'Life Cycle Cost Evaluation'!$M$1)^($B27-'Life Cycle Cost Evaluation'!$M$4)</f>
        <v>0</v>
      </c>
      <c r="Q112" s="208">
        <f>-NPV('Life Cycle Cost Evaluation'!$M$1,Q28:Q$100)/(1+'Life Cycle Cost Evaluation'!$M$1)^($B27-'Life Cycle Cost Evaluation'!$M$4)</f>
        <v>0</v>
      </c>
      <c r="R112" s="208">
        <f>-NPV('Life Cycle Cost Evaluation'!$M$1,R28:R$100)/(1+'Life Cycle Cost Evaluation'!$M$1)^($B27-'Life Cycle Cost Evaluation'!$M$4)</f>
        <v>0</v>
      </c>
      <c r="S112" s="208">
        <f>-NPV('Life Cycle Cost Evaluation'!$M$1,S28:S$100)/(1+'Life Cycle Cost Evaluation'!$M$1)^($B27-'Life Cycle Cost Evaluation'!$M$4)</f>
        <v>0</v>
      </c>
      <c r="T112" s="208">
        <f>-NPV('Life Cycle Cost Evaluation'!$M$1,T28:T$100)/(1+'Life Cycle Cost Evaluation'!$M$1)^($B27-'Life Cycle Cost Evaluation'!$M$4)</f>
        <v>0</v>
      </c>
      <c r="U112" s="208">
        <f>-NPV('Life Cycle Cost Evaluation'!$M$1,U28:U$100)/(1+'Life Cycle Cost Evaluation'!$M$1)^($B27-'Life Cycle Cost Evaluation'!$M$4)</f>
        <v>0</v>
      </c>
      <c r="V112" s="208">
        <f>-NPV('Life Cycle Cost Evaluation'!$M$1,V28:V$100)/(1+'Life Cycle Cost Evaluation'!$M$1)^($B27-'Life Cycle Cost Evaluation'!$M$4)</f>
        <v>0</v>
      </c>
      <c r="W112" s="208">
        <f>-NPV('Life Cycle Cost Evaluation'!$M$1,W28:W$100)/(1+'Life Cycle Cost Evaluation'!$M$1)^($B27-'Life Cycle Cost Evaluation'!$M$4)</f>
        <v>0</v>
      </c>
      <c r="X112" s="208">
        <f>-NPV('Life Cycle Cost Evaluation'!$M$1,X28:X$100)/(1+'Life Cycle Cost Evaluation'!$M$1)^($B27-'Life Cycle Cost Evaluation'!$M$4)</f>
        <v>0</v>
      </c>
      <c r="Y112" s="208">
        <f>-NPV('Life Cycle Cost Evaluation'!$M$1,Y28:Y$100)/(1+'Life Cycle Cost Evaluation'!$M$1)^($B27-'Life Cycle Cost Evaluation'!$M$4)</f>
        <v>0</v>
      </c>
      <c r="Z112" s="208">
        <f>-NPV('Life Cycle Cost Evaluation'!$M$1,Z28:Z$100)/(1+'Life Cycle Cost Evaluation'!$M$1)^($B27-'Life Cycle Cost Evaluation'!$M$4)</f>
        <v>0</v>
      </c>
      <c r="AA112" s="208">
        <f>-NPV('Life Cycle Cost Evaluation'!$M$1,AA28:AA$100)/(1+'Life Cycle Cost Evaluation'!$M$1)^($B27-'Life Cycle Cost Evaluation'!$M$4)</f>
        <v>0</v>
      </c>
      <c r="AB112" s="208">
        <f>-NPV('Life Cycle Cost Evaluation'!$M$1,AB28:AB$100)/(1+'Life Cycle Cost Evaluation'!$M$1)^($B27-'Life Cycle Cost Evaluation'!$M$4)</f>
        <v>0</v>
      </c>
      <c r="AC112" s="208">
        <f>-NPV('Life Cycle Cost Evaluation'!$M$1,AC28:AC$100)/(1+'Life Cycle Cost Evaluation'!$M$1)^($B27-'Life Cycle Cost Evaluation'!$M$4)</f>
        <v>0</v>
      </c>
      <c r="AD112" s="208">
        <f>-NPV('Life Cycle Cost Evaluation'!$M$1,AD28:AD$100)/(1+'Life Cycle Cost Evaluation'!$M$1)^($B27-'Life Cycle Cost Evaluation'!$M$4)</f>
        <v>0</v>
      </c>
      <c r="AE112" s="208">
        <f>-NPV('Life Cycle Cost Evaluation'!$M$1,AE28:AE$100)/(1+'Life Cycle Cost Evaluation'!$M$1)^($B27-'Life Cycle Cost Evaluation'!$M$4)</f>
        <v>0</v>
      </c>
      <c r="AF112" s="208">
        <f>-NPV('Life Cycle Cost Evaluation'!$M$1,AF28:AF$100)/(1+'Life Cycle Cost Evaluation'!$M$1)^($B27-'Life Cycle Cost Evaluation'!$M$4)</f>
        <v>0</v>
      </c>
      <c r="AG112" s="208">
        <f>-NPV('Life Cycle Cost Evaluation'!$M$1,AG28:AG$100)/(1+'Life Cycle Cost Evaluation'!$M$1)^($B27-'Life Cycle Cost Evaluation'!$M$4)</f>
        <v>0</v>
      </c>
      <c r="AH112" s="208">
        <f>-NPV('Life Cycle Cost Evaluation'!$M$1,AH28:AH$100)/(1+'Life Cycle Cost Evaluation'!$M$1)^($B27-'Life Cycle Cost Evaluation'!$M$4)</f>
        <v>0</v>
      </c>
      <c r="AI112" s="208">
        <f>-NPV('Life Cycle Cost Evaluation'!$M$1,AI28:AI$100)/(1+'Life Cycle Cost Evaluation'!$M$1)^($B27-'Life Cycle Cost Evaluation'!$M$4)</f>
        <v>0</v>
      </c>
      <c r="AJ112" s="208">
        <f>-NPV('Life Cycle Cost Evaluation'!$M$1,AJ28:AJ$100)/(1+'Life Cycle Cost Evaluation'!$M$1)^($B27-'Life Cycle Cost Evaluation'!$M$4)</f>
        <v>0</v>
      </c>
      <c r="AK112" s="208">
        <f>-NPV('Life Cycle Cost Evaluation'!$M$1,AK28:AK$100)/(1+'Life Cycle Cost Evaluation'!$M$1)^($B27-'Life Cycle Cost Evaluation'!$M$4)</f>
        <v>0</v>
      </c>
      <c r="AL112" s="208">
        <f>-NPV('Life Cycle Cost Evaluation'!$M$1,AL28:AL$100)/(1+'Life Cycle Cost Evaluation'!$M$1)^($B27-'Life Cycle Cost Evaluation'!$M$4)</f>
        <v>-4944714.1702644406</v>
      </c>
      <c r="AM112" s="208">
        <f>-NPV('Life Cycle Cost Evaluation'!$M$1,AM28:AM$100)/(1+'Life Cycle Cost Evaluation'!$M$1)^($B27-'Life Cycle Cost Evaluation'!$M$4)</f>
        <v>0</v>
      </c>
      <c r="AN112" s="208">
        <f>-NPV('Life Cycle Cost Evaluation'!$M$1,AN28:AN$100)/(1+'Life Cycle Cost Evaluation'!$M$1)^($B27-'Life Cycle Cost Evaluation'!$M$4)</f>
        <v>0</v>
      </c>
      <c r="AO112" s="208">
        <f>-NPV('Life Cycle Cost Evaluation'!$M$1,AO28:AO$100)/(1+'Life Cycle Cost Evaluation'!$M$1)^($B27-'Life Cycle Cost Evaluation'!$M$4)</f>
        <v>0</v>
      </c>
      <c r="AP112" s="208">
        <f>-NPV('Life Cycle Cost Evaluation'!$M$1,AP28:AP$100)/(1+'Life Cycle Cost Evaluation'!$M$1)^($B27-'Life Cycle Cost Evaluation'!$M$4)</f>
        <v>0</v>
      </c>
      <c r="AQ112" s="208">
        <f>-NPV('Life Cycle Cost Evaluation'!$M$1,AQ28:AQ$100)/(1+'Life Cycle Cost Evaluation'!$M$1)^($B27-'Life Cycle Cost Evaluation'!$M$4)</f>
        <v>0</v>
      </c>
      <c r="AR112" s="208">
        <f>-NPV('Life Cycle Cost Evaluation'!$M$1,AR28:AR$100)/(1+'Life Cycle Cost Evaluation'!$M$1)^($B27-'Life Cycle Cost Evaluation'!$M$4)</f>
        <v>0</v>
      </c>
      <c r="AS112" s="208">
        <f>-NPV('Life Cycle Cost Evaluation'!$M$1,AS28:AS$100)/(1+'Life Cycle Cost Evaluation'!$M$1)^($B27-'Life Cycle Cost Evaluation'!$M$4)</f>
        <v>0</v>
      </c>
      <c r="AT112" s="208">
        <f>-NPV('Life Cycle Cost Evaluation'!$M$1,AT28:AT$100)/(1+'Life Cycle Cost Evaluation'!$M$1)^($B27-'Life Cycle Cost Evaluation'!$M$4)</f>
        <v>0</v>
      </c>
      <c r="AU112" s="208">
        <f>-NPV('Life Cycle Cost Evaluation'!$M$1,AU28:AU$100)/(1+'Life Cycle Cost Evaluation'!$M$1)^($B27-'Life Cycle Cost Evaluation'!$M$4)</f>
        <v>0</v>
      </c>
      <c r="AV112" s="208">
        <f>-NPV('Life Cycle Cost Evaluation'!$M$1,AV28:AV$100)/(1+'Life Cycle Cost Evaluation'!$M$1)^($B27-'Life Cycle Cost Evaluation'!$M$4)</f>
        <v>0</v>
      </c>
      <c r="AW112" s="208">
        <f>-NPV('Life Cycle Cost Evaluation'!$M$1,AW28:AW$100)/(1+'Life Cycle Cost Evaluation'!$M$1)^($B27-'Life Cycle Cost Evaluation'!$M$4)</f>
        <v>0</v>
      </c>
      <c r="AX112" s="208">
        <f>-NPV('Life Cycle Cost Evaluation'!$M$1,AX28:AX$100)/(1+'Life Cycle Cost Evaluation'!$M$1)^($B27-'Life Cycle Cost Evaluation'!$M$4)</f>
        <v>0</v>
      </c>
      <c r="AY112" s="208">
        <f>-NPV('Life Cycle Cost Evaluation'!$M$1,AY28:AY$100)/(1+'Life Cycle Cost Evaluation'!$M$1)^($B27-'Life Cycle Cost Evaluation'!$M$4)</f>
        <v>0</v>
      </c>
      <c r="AZ112" s="208">
        <f>-NPV('Life Cycle Cost Evaluation'!$M$1,AZ28:AZ$100)/(1+'Life Cycle Cost Evaluation'!$M$1)^($B27-'Life Cycle Cost Evaluation'!$M$4)</f>
        <v>0</v>
      </c>
      <c r="BA112" s="208">
        <f>-NPV('Life Cycle Cost Evaluation'!$M$1,BA28:BA$100)/(1+'Life Cycle Cost Evaluation'!$M$1)^($B27-'Life Cycle Cost Evaluation'!$M$4)</f>
        <v>0</v>
      </c>
      <c r="BB112" s="208">
        <f>-NPV('Life Cycle Cost Evaluation'!$M$1,BB28:BB$100)/(1+'Life Cycle Cost Evaluation'!$M$1)^($B27-'Life Cycle Cost Evaluation'!$M$4)</f>
        <v>0</v>
      </c>
      <c r="BC112" s="208">
        <f>-NPV('Life Cycle Cost Evaluation'!$M$1,BC28:BC$100)/(1+'Life Cycle Cost Evaluation'!$M$1)^($B27-'Life Cycle Cost Evaluation'!$M$4)</f>
        <v>0</v>
      </c>
      <c r="BD112" s="208">
        <f>-NPV('Life Cycle Cost Evaluation'!$M$1,BD28:BD$100)/(1+'Life Cycle Cost Evaluation'!$M$1)^($B27-'Life Cycle Cost Evaluation'!$M$4)</f>
        <v>0</v>
      </c>
      <c r="BE112" s="208">
        <f>-NPV('Life Cycle Cost Evaluation'!$M$1,BE28:BE$100)/(1+'Life Cycle Cost Evaluation'!$M$1)^($B27-'Life Cycle Cost Evaluation'!$M$4)</f>
        <v>0</v>
      </c>
      <c r="BF112" s="208">
        <f>-NPV('Life Cycle Cost Evaluation'!$M$1,BF28:BF$100)/(1+'Life Cycle Cost Evaluation'!$M$1)^($B27-'Life Cycle Cost Evaluation'!$M$4)</f>
        <v>0</v>
      </c>
      <c r="BG112" s="208">
        <f>-NPV('Life Cycle Cost Evaluation'!$M$1,BG28:BG$100)/(1+'Life Cycle Cost Evaluation'!$M$1)^($B27-'Life Cycle Cost Evaluation'!$M$4)</f>
        <v>0</v>
      </c>
      <c r="BH112" s="208">
        <f>-NPV('Life Cycle Cost Evaluation'!$M$1,BH28:BH$100)/(1+'Life Cycle Cost Evaluation'!$M$1)^($B27-'Life Cycle Cost Evaluation'!$M$4)</f>
        <v>0</v>
      </c>
      <c r="BI112" s="208">
        <f>-NPV('Life Cycle Cost Evaluation'!$M$1,BI28:BI$100)/(1+'Life Cycle Cost Evaluation'!$M$1)^($B27-'Life Cycle Cost Evaluation'!$M$4)</f>
        <v>0</v>
      </c>
      <c r="BJ112" s="208">
        <f>-NPV('Life Cycle Cost Evaluation'!$M$1,BJ28:BJ$100)/(1+'Life Cycle Cost Evaluation'!$M$1)^($B27-'Life Cycle Cost Evaluation'!$M$4)</f>
        <v>0</v>
      </c>
      <c r="BK112" s="208">
        <f>-NPV('Life Cycle Cost Evaluation'!$M$1,BK28:BK$100)/(1+'Life Cycle Cost Evaluation'!$M$1)^($B27-'Life Cycle Cost Evaluation'!$M$4)</f>
        <v>0</v>
      </c>
      <c r="BL112" s="208">
        <f>-NPV('Life Cycle Cost Evaluation'!$M$1,BL28:BL$100)/(1+'Life Cycle Cost Evaluation'!$M$1)^($B27-'Life Cycle Cost Evaluation'!$M$4)</f>
        <v>0</v>
      </c>
      <c r="BM112" s="208">
        <f>-NPV('Life Cycle Cost Evaluation'!$M$1,BM28:BM$100)/(1+'Life Cycle Cost Evaluation'!$M$1)^($B27-'Life Cycle Cost Evaluation'!$M$4)</f>
        <v>0</v>
      </c>
      <c r="BN112" s="208">
        <f>-NPV('Life Cycle Cost Evaluation'!$M$1,BN28:BN$100)/(1+'Life Cycle Cost Evaluation'!$M$1)^($B27-'Life Cycle Cost Evaluation'!$M$4)</f>
        <v>0</v>
      </c>
      <c r="BO112" s="208">
        <f>-NPV('Life Cycle Cost Evaluation'!$M$1,BO28:BO$100)/(1+'Life Cycle Cost Evaluation'!$M$1)^($B27-'Life Cycle Cost Evaluation'!$M$4)</f>
        <v>0</v>
      </c>
      <c r="BP112" s="208">
        <f>-NPV('Life Cycle Cost Evaluation'!$M$1,BP28:BP$100)/(1+'Life Cycle Cost Evaluation'!$M$1)^($B27-'Life Cycle Cost Evaluation'!$M$4)</f>
        <v>0</v>
      </c>
      <c r="BQ112" s="208">
        <f>-NPV('Life Cycle Cost Evaluation'!$M$1,BQ28:BQ$100)/(1+'Life Cycle Cost Evaluation'!$M$1)^($B27-'Life Cycle Cost Evaluation'!$M$4)</f>
        <v>0</v>
      </c>
      <c r="BR112" s="208">
        <f>-NPV('Life Cycle Cost Evaluation'!$M$1,BR28:BR$100)/(1+'Life Cycle Cost Evaluation'!$M$1)^($B27-'Life Cycle Cost Evaluation'!$M$4)</f>
        <v>0</v>
      </c>
      <c r="BS112" s="208">
        <f>-NPV('Life Cycle Cost Evaluation'!$M$1,BS28:BS$100)/(1+'Life Cycle Cost Evaluation'!$M$1)^($B27-'Life Cycle Cost Evaluation'!$M$4)</f>
        <v>0</v>
      </c>
      <c r="BT112" s="208">
        <f>-NPV('Life Cycle Cost Evaluation'!$M$1,BT28:BT$100)/(1+'Life Cycle Cost Evaluation'!$M$1)^($B27-'Life Cycle Cost Evaluation'!$M$4)</f>
        <v>0</v>
      </c>
      <c r="BU112" s="208">
        <f>-NPV('Life Cycle Cost Evaluation'!$M$1,BU28:BU$100)/(1+'Life Cycle Cost Evaluation'!$M$1)^($B27-'Life Cycle Cost Evaluation'!$M$4)</f>
        <v>0</v>
      </c>
      <c r="BV112" s="208">
        <f>-NPV('Life Cycle Cost Evaluation'!$M$1,BV28:BV$100)/(1+'Life Cycle Cost Evaluation'!$M$1)^($B27-'Life Cycle Cost Evaluation'!$M$4)</f>
        <v>0</v>
      </c>
      <c r="BW112" s="208">
        <f>-NPV('Life Cycle Cost Evaluation'!$M$1,BW28:BW$100)/(1+'Life Cycle Cost Evaluation'!$M$1)^($B27-'Life Cycle Cost Evaluation'!$M$4)</f>
        <v>0</v>
      </c>
      <c r="BX112" s="208">
        <f>-NPV('Life Cycle Cost Evaluation'!$M$1,BX28:BX$100)/(1+'Life Cycle Cost Evaluation'!$M$1)^($B27-'Life Cycle Cost Evaluation'!$M$4)</f>
        <v>0</v>
      </c>
      <c r="BY112" s="208">
        <f>-NPV('Life Cycle Cost Evaluation'!$M$1,BY28:BY$100)/(1+'Life Cycle Cost Evaluation'!$M$1)^($B27-'Life Cycle Cost Evaluation'!$M$4)</f>
        <v>0</v>
      </c>
      <c r="BZ112" s="208">
        <f>-NPV('Life Cycle Cost Evaluation'!$M$1,BZ28:BZ$100)/(1+'Life Cycle Cost Evaluation'!$M$1)^($B27-'Life Cycle Cost Evaluation'!$M$4)</f>
        <v>0</v>
      </c>
      <c r="CA112" s="208">
        <f>-NPV('Life Cycle Cost Evaluation'!$M$1,CA28:CA$100)/(1+'Life Cycle Cost Evaluation'!$M$1)^($B27-'Life Cycle Cost Evaluation'!$M$4)</f>
        <v>0</v>
      </c>
      <c r="CB112" s="208">
        <f>-NPV('Life Cycle Cost Evaluation'!$M$1,CB28:CB$100)/(1+'Life Cycle Cost Evaluation'!$M$1)^($B27-'Life Cycle Cost Evaluation'!$M$4)</f>
        <v>0</v>
      </c>
      <c r="CC112" s="208">
        <f>-NPV('Life Cycle Cost Evaluation'!$M$1,CC28:CC$100)/(1+'Life Cycle Cost Evaluation'!$M$1)^($B27-'Life Cycle Cost Evaluation'!$M$4)</f>
        <v>0</v>
      </c>
      <c r="CD112" s="208">
        <f>-NPV('Life Cycle Cost Evaluation'!$M$1,CD28:CD$100)/(1+'Life Cycle Cost Evaluation'!$M$1)^($B27-'Life Cycle Cost Evaluation'!$M$4)</f>
        <v>0</v>
      </c>
      <c r="CE112" s="208">
        <f>-NPV('Life Cycle Cost Evaluation'!$M$1,CE28:CE$100)/(1+'Life Cycle Cost Evaluation'!$M$1)^($B27-'Life Cycle Cost Evaluation'!$M$4)</f>
        <v>0</v>
      </c>
      <c r="CF112" s="208">
        <f>-NPV('Life Cycle Cost Evaluation'!$M$1,CF28:CF$100)/(1+'Life Cycle Cost Evaluation'!$M$1)^($B27-'Life Cycle Cost Evaluation'!$M$4)</f>
        <v>0</v>
      </c>
      <c r="CG112" s="208">
        <f>SUM(D112:K112)</f>
        <v>0</v>
      </c>
      <c r="CH112" s="191"/>
      <c r="CJ112" s="79">
        <v>0</v>
      </c>
      <c r="CL112" s="218"/>
    </row>
    <row r="113" spans="2:90" x14ac:dyDescent="0.2">
      <c r="B113" s="86">
        <f t="shared" si="126"/>
        <v>2035</v>
      </c>
      <c r="C113" s="215"/>
      <c r="D113" s="208">
        <f>-NPV('Life Cycle Cost Evaluation'!$M$1,D29:D$100)/(1+'Life Cycle Cost Evaluation'!$M$1)^($B28-'Life Cycle Cost Evaluation'!$M$4)</f>
        <v>0</v>
      </c>
      <c r="E113" s="208">
        <f>-NPV('Life Cycle Cost Evaluation'!$M$1,E29:E$100)/(1+'Life Cycle Cost Evaluation'!$M$1)^($B28-'Life Cycle Cost Evaluation'!$M$4)</f>
        <v>0</v>
      </c>
      <c r="F113" s="208">
        <f>-NPV('Life Cycle Cost Evaluation'!$M$1,F29:F$100)/(1+'Life Cycle Cost Evaluation'!$M$1)^($B28-'Life Cycle Cost Evaluation'!$M$4)</f>
        <v>0</v>
      </c>
      <c r="G113" s="208">
        <f>-NPV('Life Cycle Cost Evaluation'!$M$1,G29:G$100)/(1+'Life Cycle Cost Evaluation'!$M$1)^($B28-'Life Cycle Cost Evaluation'!$M$4)</f>
        <v>0</v>
      </c>
      <c r="H113" s="208">
        <f>-NPV('Life Cycle Cost Evaluation'!$M$1,H29:H$100)/(1+'Life Cycle Cost Evaluation'!$M$1)^($B28-'Life Cycle Cost Evaluation'!$M$4)</f>
        <v>0</v>
      </c>
      <c r="I113" s="208">
        <f>-NPV('Life Cycle Cost Evaluation'!$M$1,I29:I$100)/(1+'Life Cycle Cost Evaluation'!$M$1)^($B28-'Life Cycle Cost Evaluation'!$M$4)</f>
        <v>0</v>
      </c>
      <c r="J113" s="208">
        <f>-NPV('Life Cycle Cost Evaluation'!$M$1,J29:J$100)/(1+'Life Cycle Cost Evaluation'!$M$1)^($B28-'Life Cycle Cost Evaluation'!$M$4)</f>
        <v>0</v>
      </c>
      <c r="K113" s="208">
        <f>-NPV('Life Cycle Cost Evaluation'!$M$1,K29:K$100)/(1+'Life Cycle Cost Evaluation'!$M$1)^($B28-'Life Cycle Cost Evaluation'!$M$4)</f>
        <v>0</v>
      </c>
      <c r="L113" s="208">
        <f>-NPV('Life Cycle Cost Evaluation'!$M$1,L29:L$100)/(1+'Life Cycle Cost Evaluation'!$M$1)^($B28-'Life Cycle Cost Evaluation'!$M$4)</f>
        <v>0</v>
      </c>
      <c r="M113" s="208">
        <f>-NPV('Life Cycle Cost Evaluation'!$M$1,M29:M$100)/(1+'Life Cycle Cost Evaluation'!$M$1)^($B28-'Life Cycle Cost Evaluation'!$M$4)</f>
        <v>0</v>
      </c>
      <c r="N113" s="208">
        <f>-NPV('Life Cycle Cost Evaluation'!$M$1,N29:N$100)/(1+'Life Cycle Cost Evaluation'!$M$1)^($B28-'Life Cycle Cost Evaluation'!$M$4)</f>
        <v>0</v>
      </c>
      <c r="O113" s="208">
        <f>-NPV('Life Cycle Cost Evaluation'!$M$1,O29:O$100)/(1+'Life Cycle Cost Evaluation'!$M$1)^($B28-'Life Cycle Cost Evaluation'!$M$4)</f>
        <v>0</v>
      </c>
      <c r="P113" s="208">
        <f>-NPV('Life Cycle Cost Evaluation'!$M$1,P29:P$100)/(1+'Life Cycle Cost Evaluation'!$M$1)^($B28-'Life Cycle Cost Evaluation'!$M$4)</f>
        <v>0</v>
      </c>
      <c r="Q113" s="208">
        <f>-NPV('Life Cycle Cost Evaluation'!$M$1,Q29:Q$100)/(1+'Life Cycle Cost Evaluation'!$M$1)^($B28-'Life Cycle Cost Evaluation'!$M$4)</f>
        <v>0</v>
      </c>
      <c r="R113" s="208">
        <f>-NPV('Life Cycle Cost Evaluation'!$M$1,R29:R$100)/(1+'Life Cycle Cost Evaluation'!$M$1)^($B28-'Life Cycle Cost Evaluation'!$M$4)</f>
        <v>0</v>
      </c>
      <c r="S113" s="208">
        <f>-NPV('Life Cycle Cost Evaluation'!$M$1,S29:S$100)/(1+'Life Cycle Cost Evaluation'!$M$1)^($B28-'Life Cycle Cost Evaluation'!$M$4)</f>
        <v>0</v>
      </c>
      <c r="T113" s="208">
        <f>-NPV('Life Cycle Cost Evaluation'!$M$1,T29:T$100)/(1+'Life Cycle Cost Evaluation'!$M$1)^($B28-'Life Cycle Cost Evaluation'!$M$4)</f>
        <v>0</v>
      </c>
      <c r="U113" s="208">
        <f>-NPV('Life Cycle Cost Evaluation'!$M$1,U29:U$100)/(1+'Life Cycle Cost Evaluation'!$M$1)^($B28-'Life Cycle Cost Evaluation'!$M$4)</f>
        <v>0</v>
      </c>
      <c r="V113" s="208">
        <f>-NPV('Life Cycle Cost Evaluation'!$M$1,V29:V$100)/(1+'Life Cycle Cost Evaluation'!$M$1)^($B28-'Life Cycle Cost Evaluation'!$M$4)</f>
        <v>0</v>
      </c>
      <c r="W113" s="208">
        <f>-NPV('Life Cycle Cost Evaluation'!$M$1,W29:W$100)/(1+'Life Cycle Cost Evaluation'!$M$1)^($B28-'Life Cycle Cost Evaluation'!$M$4)</f>
        <v>0</v>
      </c>
      <c r="X113" s="208">
        <f>-NPV('Life Cycle Cost Evaluation'!$M$1,X29:X$100)/(1+'Life Cycle Cost Evaluation'!$M$1)^($B28-'Life Cycle Cost Evaluation'!$M$4)</f>
        <v>0</v>
      </c>
      <c r="Y113" s="208">
        <f>-NPV('Life Cycle Cost Evaluation'!$M$1,Y29:Y$100)/(1+'Life Cycle Cost Evaluation'!$M$1)^($B28-'Life Cycle Cost Evaluation'!$M$4)</f>
        <v>0</v>
      </c>
      <c r="Z113" s="208">
        <f>-NPV('Life Cycle Cost Evaluation'!$M$1,Z29:Z$100)/(1+'Life Cycle Cost Evaluation'!$M$1)^($B28-'Life Cycle Cost Evaluation'!$M$4)</f>
        <v>0</v>
      </c>
      <c r="AA113" s="208">
        <f>-NPV('Life Cycle Cost Evaluation'!$M$1,AA29:AA$100)/(1+'Life Cycle Cost Evaluation'!$M$1)^($B28-'Life Cycle Cost Evaluation'!$M$4)</f>
        <v>0</v>
      </c>
      <c r="AB113" s="208">
        <f>-NPV('Life Cycle Cost Evaluation'!$M$1,AB29:AB$100)/(1+'Life Cycle Cost Evaluation'!$M$1)^($B28-'Life Cycle Cost Evaluation'!$M$4)</f>
        <v>0</v>
      </c>
      <c r="AC113" s="208">
        <f>-NPV('Life Cycle Cost Evaluation'!$M$1,AC29:AC$100)/(1+'Life Cycle Cost Evaluation'!$M$1)^($B28-'Life Cycle Cost Evaluation'!$M$4)</f>
        <v>0</v>
      </c>
      <c r="AD113" s="208">
        <f>-NPV('Life Cycle Cost Evaluation'!$M$1,AD29:AD$100)/(1+'Life Cycle Cost Evaluation'!$M$1)^($B28-'Life Cycle Cost Evaluation'!$M$4)</f>
        <v>0</v>
      </c>
      <c r="AE113" s="208">
        <f>-NPV('Life Cycle Cost Evaluation'!$M$1,AE29:AE$100)/(1+'Life Cycle Cost Evaluation'!$M$1)^($B28-'Life Cycle Cost Evaluation'!$M$4)</f>
        <v>0</v>
      </c>
      <c r="AF113" s="208">
        <f>-NPV('Life Cycle Cost Evaluation'!$M$1,AF29:AF$100)/(1+'Life Cycle Cost Evaluation'!$M$1)^($B28-'Life Cycle Cost Evaluation'!$M$4)</f>
        <v>0</v>
      </c>
      <c r="AG113" s="208">
        <f>-NPV('Life Cycle Cost Evaluation'!$M$1,AG29:AG$100)/(1+'Life Cycle Cost Evaluation'!$M$1)^($B28-'Life Cycle Cost Evaluation'!$M$4)</f>
        <v>0</v>
      </c>
      <c r="AH113" s="208">
        <f>-NPV('Life Cycle Cost Evaluation'!$M$1,AH29:AH$100)/(1+'Life Cycle Cost Evaluation'!$M$1)^($B28-'Life Cycle Cost Evaluation'!$M$4)</f>
        <v>0</v>
      </c>
      <c r="AI113" s="208">
        <f>-NPV('Life Cycle Cost Evaluation'!$M$1,AI29:AI$100)/(1+'Life Cycle Cost Evaluation'!$M$1)^($B28-'Life Cycle Cost Evaluation'!$M$4)</f>
        <v>0</v>
      </c>
      <c r="AJ113" s="208">
        <f>-NPV('Life Cycle Cost Evaluation'!$M$1,AJ29:AJ$100)/(1+'Life Cycle Cost Evaluation'!$M$1)^($B28-'Life Cycle Cost Evaluation'!$M$4)</f>
        <v>0</v>
      </c>
      <c r="AK113" s="208">
        <f>-NPV('Life Cycle Cost Evaluation'!$M$1,AK29:AK$100)/(1+'Life Cycle Cost Evaluation'!$M$1)^($B28-'Life Cycle Cost Evaluation'!$M$4)</f>
        <v>0</v>
      </c>
      <c r="AL113" s="208">
        <f>-NPV('Life Cycle Cost Evaluation'!$M$1,AL29:AL$100)/(1+'Life Cycle Cost Evaluation'!$M$1)^($B28-'Life Cycle Cost Evaluation'!$M$4)</f>
        <v>-4639874.4208167782</v>
      </c>
      <c r="AM113" s="208">
        <f>-NPV('Life Cycle Cost Evaluation'!$M$1,AM29:AM$100)/(1+'Life Cycle Cost Evaluation'!$M$1)^($B28-'Life Cycle Cost Evaluation'!$M$4)</f>
        <v>0</v>
      </c>
      <c r="AN113" s="208">
        <f>-NPV('Life Cycle Cost Evaluation'!$M$1,AN29:AN$100)/(1+'Life Cycle Cost Evaluation'!$M$1)^($B28-'Life Cycle Cost Evaluation'!$M$4)</f>
        <v>0</v>
      </c>
      <c r="AO113" s="208">
        <f>-NPV('Life Cycle Cost Evaluation'!$M$1,AO29:AO$100)/(1+'Life Cycle Cost Evaluation'!$M$1)^($B28-'Life Cycle Cost Evaluation'!$M$4)</f>
        <v>0</v>
      </c>
      <c r="AP113" s="208">
        <f>-NPV('Life Cycle Cost Evaluation'!$M$1,AP29:AP$100)/(1+'Life Cycle Cost Evaluation'!$M$1)^($B28-'Life Cycle Cost Evaluation'!$M$4)</f>
        <v>0</v>
      </c>
      <c r="AQ113" s="208">
        <f>-NPV('Life Cycle Cost Evaluation'!$M$1,AQ29:AQ$100)/(1+'Life Cycle Cost Evaluation'!$M$1)^($B28-'Life Cycle Cost Evaluation'!$M$4)</f>
        <v>0</v>
      </c>
      <c r="AR113" s="208">
        <f>-NPV('Life Cycle Cost Evaluation'!$M$1,AR29:AR$100)/(1+'Life Cycle Cost Evaluation'!$M$1)^($B28-'Life Cycle Cost Evaluation'!$M$4)</f>
        <v>0</v>
      </c>
      <c r="AS113" s="208">
        <f>-NPV('Life Cycle Cost Evaluation'!$M$1,AS29:AS$100)/(1+'Life Cycle Cost Evaluation'!$M$1)^($B28-'Life Cycle Cost Evaluation'!$M$4)</f>
        <v>0</v>
      </c>
      <c r="AT113" s="208">
        <f>-NPV('Life Cycle Cost Evaluation'!$M$1,AT29:AT$100)/(1+'Life Cycle Cost Evaluation'!$M$1)^($B28-'Life Cycle Cost Evaluation'!$M$4)</f>
        <v>0</v>
      </c>
      <c r="AU113" s="208">
        <f>-NPV('Life Cycle Cost Evaluation'!$M$1,AU29:AU$100)/(1+'Life Cycle Cost Evaluation'!$M$1)^($B28-'Life Cycle Cost Evaluation'!$M$4)</f>
        <v>0</v>
      </c>
      <c r="AV113" s="208">
        <f>-NPV('Life Cycle Cost Evaluation'!$M$1,AV29:AV$100)/(1+'Life Cycle Cost Evaluation'!$M$1)^($B28-'Life Cycle Cost Evaluation'!$M$4)</f>
        <v>0</v>
      </c>
      <c r="AW113" s="208">
        <f>-NPV('Life Cycle Cost Evaluation'!$M$1,AW29:AW$100)/(1+'Life Cycle Cost Evaluation'!$M$1)^($B28-'Life Cycle Cost Evaluation'!$M$4)</f>
        <v>0</v>
      </c>
      <c r="AX113" s="208">
        <f>-NPV('Life Cycle Cost Evaluation'!$M$1,AX29:AX$100)/(1+'Life Cycle Cost Evaluation'!$M$1)^($B28-'Life Cycle Cost Evaluation'!$M$4)</f>
        <v>0</v>
      </c>
      <c r="AY113" s="208">
        <f>-NPV('Life Cycle Cost Evaluation'!$M$1,AY29:AY$100)/(1+'Life Cycle Cost Evaluation'!$M$1)^($B28-'Life Cycle Cost Evaluation'!$M$4)</f>
        <v>0</v>
      </c>
      <c r="AZ113" s="208">
        <f>-NPV('Life Cycle Cost Evaluation'!$M$1,AZ29:AZ$100)/(1+'Life Cycle Cost Evaluation'!$M$1)^($B28-'Life Cycle Cost Evaluation'!$M$4)</f>
        <v>0</v>
      </c>
      <c r="BA113" s="208">
        <f>-NPV('Life Cycle Cost Evaluation'!$M$1,BA29:BA$100)/(1+'Life Cycle Cost Evaluation'!$M$1)^($B28-'Life Cycle Cost Evaluation'!$M$4)</f>
        <v>0</v>
      </c>
      <c r="BB113" s="208">
        <f>-NPV('Life Cycle Cost Evaluation'!$M$1,BB29:BB$100)/(1+'Life Cycle Cost Evaluation'!$M$1)^($B28-'Life Cycle Cost Evaluation'!$M$4)</f>
        <v>0</v>
      </c>
      <c r="BC113" s="208">
        <f>-NPV('Life Cycle Cost Evaluation'!$M$1,BC29:BC$100)/(1+'Life Cycle Cost Evaluation'!$M$1)^($B28-'Life Cycle Cost Evaluation'!$M$4)</f>
        <v>0</v>
      </c>
      <c r="BD113" s="208">
        <f>-NPV('Life Cycle Cost Evaluation'!$M$1,BD29:BD$100)/(1+'Life Cycle Cost Evaluation'!$M$1)^($B28-'Life Cycle Cost Evaluation'!$M$4)</f>
        <v>0</v>
      </c>
      <c r="BE113" s="208">
        <f>-NPV('Life Cycle Cost Evaluation'!$M$1,BE29:BE$100)/(1+'Life Cycle Cost Evaluation'!$M$1)^($B28-'Life Cycle Cost Evaluation'!$M$4)</f>
        <v>0</v>
      </c>
      <c r="BF113" s="208">
        <f>-NPV('Life Cycle Cost Evaluation'!$M$1,BF29:BF$100)/(1+'Life Cycle Cost Evaluation'!$M$1)^($B28-'Life Cycle Cost Evaluation'!$M$4)</f>
        <v>0</v>
      </c>
      <c r="BG113" s="208">
        <f>-NPV('Life Cycle Cost Evaluation'!$M$1,BG29:BG$100)/(1+'Life Cycle Cost Evaluation'!$M$1)^($B28-'Life Cycle Cost Evaluation'!$M$4)</f>
        <v>0</v>
      </c>
      <c r="BH113" s="208">
        <f>-NPV('Life Cycle Cost Evaluation'!$M$1,BH29:BH$100)/(1+'Life Cycle Cost Evaluation'!$M$1)^($B28-'Life Cycle Cost Evaluation'!$M$4)</f>
        <v>0</v>
      </c>
      <c r="BI113" s="208">
        <f>-NPV('Life Cycle Cost Evaluation'!$M$1,BI29:BI$100)/(1+'Life Cycle Cost Evaluation'!$M$1)^($B28-'Life Cycle Cost Evaluation'!$M$4)</f>
        <v>0</v>
      </c>
      <c r="BJ113" s="208">
        <f>-NPV('Life Cycle Cost Evaluation'!$M$1,BJ29:BJ$100)/(1+'Life Cycle Cost Evaluation'!$M$1)^($B28-'Life Cycle Cost Evaluation'!$M$4)</f>
        <v>0</v>
      </c>
      <c r="BK113" s="208">
        <f>-NPV('Life Cycle Cost Evaluation'!$M$1,BK29:BK$100)/(1+'Life Cycle Cost Evaluation'!$M$1)^($B28-'Life Cycle Cost Evaluation'!$M$4)</f>
        <v>0</v>
      </c>
      <c r="BL113" s="208">
        <f>-NPV('Life Cycle Cost Evaluation'!$M$1,BL29:BL$100)/(1+'Life Cycle Cost Evaluation'!$M$1)^($B28-'Life Cycle Cost Evaluation'!$M$4)</f>
        <v>0</v>
      </c>
      <c r="BM113" s="208">
        <f>-NPV('Life Cycle Cost Evaluation'!$M$1,BM29:BM$100)/(1+'Life Cycle Cost Evaluation'!$M$1)^($B28-'Life Cycle Cost Evaluation'!$M$4)</f>
        <v>0</v>
      </c>
      <c r="BN113" s="208">
        <f>-NPV('Life Cycle Cost Evaluation'!$M$1,BN29:BN$100)/(1+'Life Cycle Cost Evaluation'!$M$1)^($B28-'Life Cycle Cost Evaluation'!$M$4)</f>
        <v>0</v>
      </c>
      <c r="BO113" s="208">
        <f>-NPV('Life Cycle Cost Evaluation'!$M$1,BO29:BO$100)/(1+'Life Cycle Cost Evaluation'!$M$1)^($B28-'Life Cycle Cost Evaluation'!$M$4)</f>
        <v>0</v>
      </c>
      <c r="BP113" s="208">
        <f>-NPV('Life Cycle Cost Evaluation'!$M$1,BP29:BP$100)/(1+'Life Cycle Cost Evaluation'!$M$1)^($B28-'Life Cycle Cost Evaluation'!$M$4)</f>
        <v>0</v>
      </c>
      <c r="BQ113" s="208">
        <f>-NPV('Life Cycle Cost Evaluation'!$M$1,BQ29:BQ$100)/(1+'Life Cycle Cost Evaluation'!$M$1)^($B28-'Life Cycle Cost Evaluation'!$M$4)</f>
        <v>0</v>
      </c>
      <c r="BR113" s="208">
        <f>-NPV('Life Cycle Cost Evaluation'!$M$1,BR29:BR$100)/(1+'Life Cycle Cost Evaluation'!$M$1)^($B28-'Life Cycle Cost Evaluation'!$M$4)</f>
        <v>0</v>
      </c>
      <c r="BS113" s="208">
        <f>-NPV('Life Cycle Cost Evaluation'!$M$1,BS29:BS$100)/(1+'Life Cycle Cost Evaluation'!$M$1)^($B28-'Life Cycle Cost Evaluation'!$M$4)</f>
        <v>0</v>
      </c>
      <c r="BT113" s="208">
        <f>-NPV('Life Cycle Cost Evaluation'!$M$1,BT29:BT$100)/(1+'Life Cycle Cost Evaluation'!$M$1)^($B28-'Life Cycle Cost Evaluation'!$M$4)</f>
        <v>0</v>
      </c>
      <c r="BU113" s="208">
        <f>-NPV('Life Cycle Cost Evaluation'!$M$1,BU29:BU$100)/(1+'Life Cycle Cost Evaluation'!$M$1)^($B28-'Life Cycle Cost Evaluation'!$M$4)</f>
        <v>0</v>
      </c>
      <c r="BV113" s="208">
        <f>-NPV('Life Cycle Cost Evaluation'!$M$1,BV29:BV$100)/(1+'Life Cycle Cost Evaluation'!$M$1)^($B28-'Life Cycle Cost Evaluation'!$M$4)</f>
        <v>0</v>
      </c>
      <c r="BW113" s="208">
        <f>-NPV('Life Cycle Cost Evaluation'!$M$1,BW29:BW$100)/(1+'Life Cycle Cost Evaluation'!$M$1)^($B28-'Life Cycle Cost Evaluation'!$M$4)</f>
        <v>0</v>
      </c>
      <c r="BX113" s="208">
        <f>-NPV('Life Cycle Cost Evaluation'!$M$1,BX29:BX$100)/(1+'Life Cycle Cost Evaluation'!$M$1)^($B28-'Life Cycle Cost Evaluation'!$M$4)</f>
        <v>0</v>
      </c>
      <c r="BY113" s="208">
        <f>-NPV('Life Cycle Cost Evaluation'!$M$1,BY29:BY$100)/(1+'Life Cycle Cost Evaluation'!$M$1)^($B28-'Life Cycle Cost Evaluation'!$M$4)</f>
        <v>0</v>
      </c>
      <c r="BZ113" s="208">
        <f>-NPV('Life Cycle Cost Evaluation'!$M$1,BZ29:BZ$100)/(1+'Life Cycle Cost Evaluation'!$M$1)^($B28-'Life Cycle Cost Evaluation'!$M$4)</f>
        <v>0</v>
      </c>
      <c r="CA113" s="208">
        <f>-NPV('Life Cycle Cost Evaluation'!$M$1,CA29:CA$100)/(1+'Life Cycle Cost Evaluation'!$M$1)^($B28-'Life Cycle Cost Evaluation'!$M$4)</f>
        <v>0</v>
      </c>
      <c r="CB113" s="208">
        <f>-NPV('Life Cycle Cost Evaluation'!$M$1,CB29:CB$100)/(1+'Life Cycle Cost Evaluation'!$M$1)^($B28-'Life Cycle Cost Evaluation'!$M$4)</f>
        <v>0</v>
      </c>
      <c r="CC113" s="208">
        <f>-NPV('Life Cycle Cost Evaluation'!$M$1,CC29:CC$100)/(1+'Life Cycle Cost Evaluation'!$M$1)^($B28-'Life Cycle Cost Evaluation'!$M$4)</f>
        <v>0</v>
      </c>
      <c r="CD113" s="208">
        <f>-NPV('Life Cycle Cost Evaluation'!$M$1,CD29:CD$100)/(1+'Life Cycle Cost Evaluation'!$M$1)^($B28-'Life Cycle Cost Evaluation'!$M$4)</f>
        <v>0</v>
      </c>
      <c r="CE113" s="208">
        <f>-NPV('Life Cycle Cost Evaluation'!$M$1,CE29:CE$100)/(1+'Life Cycle Cost Evaluation'!$M$1)^($B28-'Life Cycle Cost Evaluation'!$M$4)</f>
        <v>0</v>
      </c>
      <c r="CF113" s="208">
        <f>-NPV('Life Cycle Cost Evaluation'!$M$1,CF29:CF$100)/(1+'Life Cycle Cost Evaluation'!$M$1)^($B28-'Life Cycle Cost Evaluation'!$M$4)</f>
        <v>0</v>
      </c>
      <c r="CG113" s="208">
        <f>SUM(D113:L113)</f>
        <v>0</v>
      </c>
      <c r="CH113" s="191"/>
      <c r="CJ113" s="79">
        <v>0</v>
      </c>
      <c r="CL113" s="218"/>
    </row>
    <row r="114" spans="2:90" x14ac:dyDescent="0.2">
      <c r="B114" s="86">
        <f t="shared" si="126"/>
        <v>2036</v>
      </c>
      <c r="C114" s="215"/>
      <c r="D114" s="208">
        <f>-NPV('Life Cycle Cost Evaluation'!$M$1,D30:D$100)/(1+'Life Cycle Cost Evaluation'!$M$1)^($B29-'Life Cycle Cost Evaluation'!$M$4)</f>
        <v>0</v>
      </c>
      <c r="E114" s="208">
        <f>-NPV('Life Cycle Cost Evaluation'!$M$1,E30:E$100)/(1+'Life Cycle Cost Evaluation'!$M$1)^($B29-'Life Cycle Cost Evaluation'!$M$4)</f>
        <v>0</v>
      </c>
      <c r="F114" s="208">
        <f>-NPV('Life Cycle Cost Evaluation'!$M$1,F30:F$100)/(1+'Life Cycle Cost Evaluation'!$M$1)^($B29-'Life Cycle Cost Evaluation'!$M$4)</f>
        <v>0</v>
      </c>
      <c r="G114" s="208">
        <f>-NPV('Life Cycle Cost Evaluation'!$M$1,G30:G$100)/(1+'Life Cycle Cost Evaluation'!$M$1)^($B29-'Life Cycle Cost Evaluation'!$M$4)</f>
        <v>0</v>
      </c>
      <c r="H114" s="208">
        <f>-NPV('Life Cycle Cost Evaluation'!$M$1,H30:H$100)/(1+'Life Cycle Cost Evaluation'!$M$1)^($B29-'Life Cycle Cost Evaluation'!$M$4)</f>
        <v>0</v>
      </c>
      <c r="I114" s="208">
        <f>-NPV('Life Cycle Cost Evaluation'!$M$1,I30:I$100)/(1+'Life Cycle Cost Evaluation'!$M$1)^($B29-'Life Cycle Cost Evaluation'!$M$4)</f>
        <v>0</v>
      </c>
      <c r="J114" s="208">
        <f>-NPV('Life Cycle Cost Evaluation'!$M$1,J30:J$100)/(1+'Life Cycle Cost Evaluation'!$M$1)^($B29-'Life Cycle Cost Evaluation'!$M$4)</f>
        <v>0</v>
      </c>
      <c r="K114" s="208">
        <f>-NPV('Life Cycle Cost Evaluation'!$M$1,K30:K$100)/(1+'Life Cycle Cost Evaluation'!$M$1)^($B29-'Life Cycle Cost Evaluation'!$M$4)</f>
        <v>0</v>
      </c>
      <c r="L114" s="208">
        <f>-NPV('Life Cycle Cost Evaluation'!$M$1,L30:L$100)/(1+'Life Cycle Cost Evaluation'!$M$1)^($B29-'Life Cycle Cost Evaluation'!$M$4)</f>
        <v>0</v>
      </c>
      <c r="M114" s="208">
        <f>-NPV('Life Cycle Cost Evaluation'!$M$1,M30:M$100)/(1+'Life Cycle Cost Evaluation'!$M$1)^($B29-'Life Cycle Cost Evaluation'!$M$4)</f>
        <v>0</v>
      </c>
      <c r="N114" s="208">
        <f>-NPV('Life Cycle Cost Evaluation'!$M$1,N30:N$100)/(1+'Life Cycle Cost Evaluation'!$M$1)^($B29-'Life Cycle Cost Evaluation'!$M$4)</f>
        <v>0</v>
      </c>
      <c r="O114" s="208">
        <f>-NPV('Life Cycle Cost Evaluation'!$M$1,O30:O$100)/(1+'Life Cycle Cost Evaluation'!$M$1)^($B29-'Life Cycle Cost Evaluation'!$M$4)</f>
        <v>0</v>
      </c>
      <c r="P114" s="208">
        <f>-NPV('Life Cycle Cost Evaluation'!$M$1,P30:P$100)/(1+'Life Cycle Cost Evaluation'!$M$1)^($B29-'Life Cycle Cost Evaluation'!$M$4)</f>
        <v>0</v>
      </c>
      <c r="Q114" s="208">
        <f>-NPV('Life Cycle Cost Evaluation'!$M$1,Q30:Q$100)/(1+'Life Cycle Cost Evaluation'!$M$1)^($B29-'Life Cycle Cost Evaluation'!$M$4)</f>
        <v>0</v>
      </c>
      <c r="R114" s="208">
        <f>-NPV('Life Cycle Cost Evaluation'!$M$1,R30:R$100)/(1+'Life Cycle Cost Evaluation'!$M$1)^($B29-'Life Cycle Cost Evaluation'!$M$4)</f>
        <v>0</v>
      </c>
      <c r="S114" s="208">
        <f>-NPV('Life Cycle Cost Evaluation'!$M$1,S30:S$100)/(1+'Life Cycle Cost Evaluation'!$M$1)^($B29-'Life Cycle Cost Evaluation'!$M$4)</f>
        <v>0</v>
      </c>
      <c r="T114" s="208">
        <f>-NPV('Life Cycle Cost Evaluation'!$M$1,T30:T$100)/(1+'Life Cycle Cost Evaluation'!$M$1)^($B29-'Life Cycle Cost Evaluation'!$M$4)</f>
        <v>0</v>
      </c>
      <c r="U114" s="208">
        <f>-NPV('Life Cycle Cost Evaluation'!$M$1,U30:U$100)/(1+'Life Cycle Cost Evaluation'!$M$1)^($B29-'Life Cycle Cost Evaluation'!$M$4)</f>
        <v>0</v>
      </c>
      <c r="V114" s="208">
        <f>-NPV('Life Cycle Cost Evaluation'!$M$1,V30:V$100)/(1+'Life Cycle Cost Evaluation'!$M$1)^($B29-'Life Cycle Cost Evaluation'!$M$4)</f>
        <v>0</v>
      </c>
      <c r="W114" s="208">
        <f>-NPV('Life Cycle Cost Evaluation'!$M$1,W30:W$100)/(1+'Life Cycle Cost Evaluation'!$M$1)^($B29-'Life Cycle Cost Evaluation'!$M$4)</f>
        <v>0</v>
      </c>
      <c r="X114" s="208">
        <f>-NPV('Life Cycle Cost Evaluation'!$M$1,X30:X$100)/(1+'Life Cycle Cost Evaluation'!$M$1)^($B29-'Life Cycle Cost Evaluation'!$M$4)</f>
        <v>0</v>
      </c>
      <c r="Y114" s="208">
        <f>-NPV('Life Cycle Cost Evaluation'!$M$1,Y30:Y$100)/(1+'Life Cycle Cost Evaluation'!$M$1)^($B29-'Life Cycle Cost Evaluation'!$M$4)</f>
        <v>0</v>
      </c>
      <c r="Z114" s="208">
        <f>-NPV('Life Cycle Cost Evaluation'!$M$1,Z30:Z$100)/(1+'Life Cycle Cost Evaluation'!$M$1)^($B29-'Life Cycle Cost Evaluation'!$M$4)</f>
        <v>0</v>
      </c>
      <c r="AA114" s="208">
        <f>-NPV('Life Cycle Cost Evaluation'!$M$1,AA30:AA$100)/(1+'Life Cycle Cost Evaluation'!$M$1)^($B29-'Life Cycle Cost Evaluation'!$M$4)</f>
        <v>0</v>
      </c>
      <c r="AB114" s="208">
        <f>-NPV('Life Cycle Cost Evaluation'!$M$1,AB30:AB$100)/(1+'Life Cycle Cost Evaluation'!$M$1)^($B29-'Life Cycle Cost Evaluation'!$M$4)</f>
        <v>0</v>
      </c>
      <c r="AC114" s="208">
        <f>-NPV('Life Cycle Cost Evaluation'!$M$1,AC30:AC$100)/(1+'Life Cycle Cost Evaluation'!$M$1)^($B29-'Life Cycle Cost Evaluation'!$M$4)</f>
        <v>0</v>
      </c>
      <c r="AD114" s="208">
        <f>-NPV('Life Cycle Cost Evaluation'!$M$1,AD30:AD$100)/(1+'Life Cycle Cost Evaluation'!$M$1)^($B29-'Life Cycle Cost Evaluation'!$M$4)</f>
        <v>0</v>
      </c>
      <c r="AE114" s="208">
        <f>-NPV('Life Cycle Cost Evaluation'!$M$1,AE30:AE$100)/(1+'Life Cycle Cost Evaluation'!$M$1)^($B29-'Life Cycle Cost Evaluation'!$M$4)</f>
        <v>0</v>
      </c>
      <c r="AF114" s="208">
        <f>-NPV('Life Cycle Cost Evaluation'!$M$1,AF30:AF$100)/(1+'Life Cycle Cost Evaluation'!$M$1)^($B29-'Life Cycle Cost Evaluation'!$M$4)</f>
        <v>0</v>
      </c>
      <c r="AG114" s="208">
        <f>-NPV('Life Cycle Cost Evaluation'!$M$1,AG30:AG$100)/(1+'Life Cycle Cost Evaluation'!$M$1)^($B29-'Life Cycle Cost Evaluation'!$M$4)</f>
        <v>0</v>
      </c>
      <c r="AH114" s="208">
        <f>-NPV('Life Cycle Cost Evaluation'!$M$1,AH30:AH$100)/(1+'Life Cycle Cost Evaluation'!$M$1)^($B29-'Life Cycle Cost Evaluation'!$M$4)</f>
        <v>0</v>
      </c>
      <c r="AI114" s="208">
        <f>-NPV('Life Cycle Cost Evaluation'!$M$1,AI30:AI$100)/(1+'Life Cycle Cost Evaluation'!$M$1)^($B29-'Life Cycle Cost Evaluation'!$M$4)</f>
        <v>0</v>
      </c>
      <c r="AJ114" s="208">
        <f>-NPV('Life Cycle Cost Evaluation'!$M$1,AJ30:AJ$100)/(1+'Life Cycle Cost Evaluation'!$M$1)^($B29-'Life Cycle Cost Evaluation'!$M$4)</f>
        <v>0</v>
      </c>
      <c r="AK114" s="208">
        <f>-NPV('Life Cycle Cost Evaluation'!$M$1,AK30:AK$100)/(1+'Life Cycle Cost Evaluation'!$M$1)^($B29-'Life Cycle Cost Evaluation'!$M$4)</f>
        <v>0</v>
      </c>
      <c r="AL114" s="208">
        <f>-NPV('Life Cycle Cost Evaluation'!$M$1,AL30:AL$100)/(1+'Life Cycle Cost Evaluation'!$M$1)^($B29-'Life Cycle Cost Evaluation'!$M$4)</f>
        <v>-4353827.9260737337</v>
      </c>
      <c r="AM114" s="208">
        <f>-NPV('Life Cycle Cost Evaluation'!$M$1,AM30:AM$100)/(1+'Life Cycle Cost Evaluation'!$M$1)^($B29-'Life Cycle Cost Evaluation'!$M$4)</f>
        <v>0</v>
      </c>
      <c r="AN114" s="208">
        <f>-NPV('Life Cycle Cost Evaluation'!$M$1,AN30:AN$100)/(1+'Life Cycle Cost Evaluation'!$M$1)^($B29-'Life Cycle Cost Evaluation'!$M$4)</f>
        <v>0</v>
      </c>
      <c r="AO114" s="208">
        <f>-NPV('Life Cycle Cost Evaluation'!$M$1,AO30:AO$100)/(1+'Life Cycle Cost Evaluation'!$M$1)^($B29-'Life Cycle Cost Evaluation'!$M$4)</f>
        <v>0</v>
      </c>
      <c r="AP114" s="208">
        <f>-NPV('Life Cycle Cost Evaluation'!$M$1,AP30:AP$100)/(1+'Life Cycle Cost Evaluation'!$M$1)^($B29-'Life Cycle Cost Evaluation'!$M$4)</f>
        <v>0</v>
      </c>
      <c r="AQ114" s="208">
        <f>-NPV('Life Cycle Cost Evaluation'!$M$1,AQ30:AQ$100)/(1+'Life Cycle Cost Evaluation'!$M$1)^($B29-'Life Cycle Cost Evaluation'!$M$4)</f>
        <v>0</v>
      </c>
      <c r="AR114" s="208">
        <f>-NPV('Life Cycle Cost Evaluation'!$M$1,AR30:AR$100)/(1+'Life Cycle Cost Evaluation'!$M$1)^($B29-'Life Cycle Cost Evaluation'!$M$4)</f>
        <v>0</v>
      </c>
      <c r="AS114" s="208">
        <f>-NPV('Life Cycle Cost Evaluation'!$M$1,AS30:AS$100)/(1+'Life Cycle Cost Evaluation'!$M$1)^($B29-'Life Cycle Cost Evaluation'!$M$4)</f>
        <v>0</v>
      </c>
      <c r="AT114" s="208">
        <f>-NPV('Life Cycle Cost Evaluation'!$M$1,AT30:AT$100)/(1+'Life Cycle Cost Evaluation'!$M$1)^($B29-'Life Cycle Cost Evaluation'!$M$4)</f>
        <v>0</v>
      </c>
      <c r="AU114" s="208">
        <f>-NPV('Life Cycle Cost Evaluation'!$M$1,AU30:AU$100)/(1+'Life Cycle Cost Evaluation'!$M$1)^($B29-'Life Cycle Cost Evaluation'!$M$4)</f>
        <v>0</v>
      </c>
      <c r="AV114" s="208">
        <f>-NPV('Life Cycle Cost Evaluation'!$M$1,AV30:AV$100)/(1+'Life Cycle Cost Evaluation'!$M$1)^($B29-'Life Cycle Cost Evaluation'!$M$4)</f>
        <v>0</v>
      </c>
      <c r="AW114" s="208">
        <f>-NPV('Life Cycle Cost Evaluation'!$M$1,AW30:AW$100)/(1+'Life Cycle Cost Evaluation'!$M$1)^($B29-'Life Cycle Cost Evaluation'!$M$4)</f>
        <v>0</v>
      </c>
      <c r="AX114" s="208">
        <f>-NPV('Life Cycle Cost Evaluation'!$M$1,AX30:AX$100)/(1+'Life Cycle Cost Evaluation'!$M$1)^($B29-'Life Cycle Cost Evaluation'!$M$4)</f>
        <v>0</v>
      </c>
      <c r="AY114" s="208">
        <f>-NPV('Life Cycle Cost Evaluation'!$M$1,AY30:AY$100)/(1+'Life Cycle Cost Evaluation'!$M$1)^($B29-'Life Cycle Cost Evaluation'!$M$4)</f>
        <v>0</v>
      </c>
      <c r="AZ114" s="208">
        <f>-NPV('Life Cycle Cost Evaluation'!$M$1,AZ30:AZ$100)/(1+'Life Cycle Cost Evaluation'!$M$1)^($B29-'Life Cycle Cost Evaluation'!$M$4)</f>
        <v>0</v>
      </c>
      <c r="BA114" s="208">
        <f>-NPV('Life Cycle Cost Evaluation'!$M$1,BA30:BA$100)/(1+'Life Cycle Cost Evaluation'!$M$1)^($B29-'Life Cycle Cost Evaluation'!$M$4)</f>
        <v>0</v>
      </c>
      <c r="BB114" s="208">
        <f>-NPV('Life Cycle Cost Evaluation'!$M$1,BB30:BB$100)/(1+'Life Cycle Cost Evaluation'!$M$1)^($B29-'Life Cycle Cost Evaluation'!$M$4)</f>
        <v>0</v>
      </c>
      <c r="BC114" s="208">
        <f>-NPV('Life Cycle Cost Evaluation'!$M$1,BC30:BC$100)/(1+'Life Cycle Cost Evaluation'!$M$1)^($B29-'Life Cycle Cost Evaluation'!$M$4)</f>
        <v>0</v>
      </c>
      <c r="BD114" s="208">
        <f>-NPV('Life Cycle Cost Evaluation'!$M$1,BD30:BD$100)/(1+'Life Cycle Cost Evaluation'!$M$1)^($B29-'Life Cycle Cost Evaluation'!$M$4)</f>
        <v>0</v>
      </c>
      <c r="BE114" s="208">
        <f>-NPV('Life Cycle Cost Evaluation'!$M$1,BE30:BE$100)/(1+'Life Cycle Cost Evaluation'!$M$1)^($B29-'Life Cycle Cost Evaluation'!$M$4)</f>
        <v>0</v>
      </c>
      <c r="BF114" s="208">
        <f>-NPV('Life Cycle Cost Evaluation'!$M$1,BF30:BF$100)/(1+'Life Cycle Cost Evaluation'!$M$1)^($B29-'Life Cycle Cost Evaluation'!$M$4)</f>
        <v>0</v>
      </c>
      <c r="BG114" s="208">
        <f>-NPV('Life Cycle Cost Evaluation'!$M$1,BG30:BG$100)/(1+'Life Cycle Cost Evaluation'!$M$1)^($B29-'Life Cycle Cost Evaluation'!$M$4)</f>
        <v>0</v>
      </c>
      <c r="BH114" s="208">
        <f>-NPV('Life Cycle Cost Evaluation'!$M$1,BH30:BH$100)/(1+'Life Cycle Cost Evaluation'!$M$1)^($B29-'Life Cycle Cost Evaluation'!$M$4)</f>
        <v>0</v>
      </c>
      <c r="BI114" s="208">
        <f>-NPV('Life Cycle Cost Evaluation'!$M$1,BI30:BI$100)/(1+'Life Cycle Cost Evaluation'!$M$1)^($B29-'Life Cycle Cost Evaluation'!$M$4)</f>
        <v>0</v>
      </c>
      <c r="BJ114" s="208">
        <f>-NPV('Life Cycle Cost Evaluation'!$M$1,BJ30:BJ$100)/(1+'Life Cycle Cost Evaluation'!$M$1)^($B29-'Life Cycle Cost Evaluation'!$M$4)</f>
        <v>0</v>
      </c>
      <c r="BK114" s="208">
        <f>-NPV('Life Cycle Cost Evaluation'!$M$1,BK30:BK$100)/(1+'Life Cycle Cost Evaluation'!$M$1)^($B29-'Life Cycle Cost Evaluation'!$M$4)</f>
        <v>0</v>
      </c>
      <c r="BL114" s="208">
        <f>-NPV('Life Cycle Cost Evaluation'!$M$1,BL30:BL$100)/(1+'Life Cycle Cost Evaluation'!$M$1)^($B29-'Life Cycle Cost Evaluation'!$M$4)</f>
        <v>0</v>
      </c>
      <c r="BM114" s="208">
        <f>-NPV('Life Cycle Cost Evaluation'!$M$1,BM30:BM$100)/(1+'Life Cycle Cost Evaluation'!$M$1)^($B29-'Life Cycle Cost Evaluation'!$M$4)</f>
        <v>0</v>
      </c>
      <c r="BN114" s="208">
        <f>-NPV('Life Cycle Cost Evaluation'!$M$1,BN30:BN$100)/(1+'Life Cycle Cost Evaluation'!$M$1)^($B29-'Life Cycle Cost Evaluation'!$M$4)</f>
        <v>0</v>
      </c>
      <c r="BO114" s="208">
        <f>-NPV('Life Cycle Cost Evaluation'!$M$1,BO30:BO$100)/(1+'Life Cycle Cost Evaluation'!$M$1)^($B29-'Life Cycle Cost Evaluation'!$M$4)</f>
        <v>0</v>
      </c>
      <c r="BP114" s="208">
        <f>-NPV('Life Cycle Cost Evaluation'!$M$1,BP30:BP$100)/(1+'Life Cycle Cost Evaluation'!$M$1)^($B29-'Life Cycle Cost Evaluation'!$M$4)</f>
        <v>0</v>
      </c>
      <c r="BQ114" s="208">
        <f>-NPV('Life Cycle Cost Evaluation'!$M$1,BQ30:BQ$100)/(1+'Life Cycle Cost Evaluation'!$M$1)^($B29-'Life Cycle Cost Evaluation'!$M$4)</f>
        <v>0</v>
      </c>
      <c r="BR114" s="208">
        <f>-NPV('Life Cycle Cost Evaluation'!$M$1,BR30:BR$100)/(1+'Life Cycle Cost Evaluation'!$M$1)^($B29-'Life Cycle Cost Evaluation'!$M$4)</f>
        <v>0</v>
      </c>
      <c r="BS114" s="208">
        <f>-NPV('Life Cycle Cost Evaluation'!$M$1,BS30:BS$100)/(1+'Life Cycle Cost Evaluation'!$M$1)^($B29-'Life Cycle Cost Evaluation'!$M$4)</f>
        <v>0</v>
      </c>
      <c r="BT114" s="208">
        <f>-NPV('Life Cycle Cost Evaluation'!$M$1,BT30:BT$100)/(1+'Life Cycle Cost Evaluation'!$M$1)^($B29-'Life Cycle Cost Evaluation'!$M$4)</f>
        <v>0</v>
      </c>
      <c r="BU114" s="208">
        <f>-NPV('Life Cycle Cost Evaluation'!$M$1,BU30:BU$100)/(1+'Life Cycle Cost Evaluation'!$M$1)^($B29-'Life Cycle Cost Evaluation'!$M$4)</f>
        <v>0</v>
      </c>
      <c r="BV114" s="208">
        <f>-NPV('Life Cycle Cost Evaluation'!$M$1,BV30:BV$100)/(1+'Life Cycle Cost Evaluation'!$M$1)^($B29-'Life Cycle Cost Evaluation'!$M$4)</f>
        <v>0</v>
      </c>
      <c r="BW114" s="208">
        <f>-NPV('Life Cycle Cost Evaluation'!$M$1,BW30:BW$100)/(1+'Life Cycle Cost Evaluation'!$M$1)^($B29-'Life Cycle Cost Evaluation'!$M$4)</f>
        <v>0</v>
      </c>
      <c r="BX114" s="208">
        <f>-NPV('Life Cycle Cost Evaluation'!$M$1,BX30:BX$100)/(1+'Life Cycle Cost Evaluation'!$M$1)^($B29-'Life Cycle Cost Evaluation'!$M$4)</f>
        <v>0</v>
      </c>
      <c r="BY114" s="208">
        <f>-NPV('Life Cycle Cost Evaluation'!$M$1,BY30:BY$100)/(1+'Life Cycle Cost Evaluation'!$M$1)^($B29-'Life Cycle Cost Evaluation'!$M$4)</f>
        <v>0</v>
      </c>
      <c r="BZ114" s="208">
        <f>-NPV('Life Cycle Cost Evaluation'!$M$1,BZ30:BZ$100)/(1+'Life Cycle Cost Evaluation'!$M$1)^($B29-'Life Cycle Cost Evaluation'!$M$4)</f>
        <v>0</v>
      </c>
      <c r="CA114" s="208">
        <f>-NPV('Life Cycle Cost Evaluation'!$M$1,CA30:CA$100)/(1+'Life Cycle Cost Evaluation'!$M$1)^($B29-'Life Cycle Cost Evaluation'!$M$4)</f>
        <v>0</v>
      </c>
      <c r="CB114" s="208">
        <f>-NPV('Life Cycle Cost Evaluation'!$M$1,CB30:CB$100)/(1+'Life Cycle Cost Evaluation'!$M$1)^($B29-'Life Cycle Cost Evaluation'!$M$4)</f>
        <v>0</v>
      </c>
      <c r="CC114" s="208">
        <f>-NPV('Life Cycle Cost Evaluation'!$M$1,CC30:CC$100)/(1+'Life Cycle Cost Evaluation'!$M$1)^($B29-'Life Cycle Cost Evaluation'!$M$4)</f>
        <v>0</v>
      </c>
      <c r="CD114" s="208">
        <f>-NPV('Life Cycle Cost Evaluation'!$M$1,CD30:CD$100)/(1+'Life Cycle Cost Evaluation'!$M$1)^($B29-'Life Cycle Cost Evaluation'!$M$4)</f>
        <v>0</v>
      </c>
      <c r="CE114" s="208">
        <f>-NPV('Life Cycle Cost Evaluation'!$M$1,CE30:CE$100)/(1+'Life Cycle Cost Evaluation'!$M$1)^($B29-'Life Cycle Cost Evaluation'!$M$4)</f>
        <v>0</v>
      </c>
      <c r="CF114" s="208">
        <f>-NPV('Life Cycle Cost Evaluation'!$M$1,CF30:CF$100)/(1+'Life Cycle Cost Evaluation'!$M$1)^($B29-'Life Cycle Cost Evaluation'!$M$4)</f>
        <v>0</v>
      </c>
      <c r="CG114" s="208">
        <f>SUM(D114:M114)</f>
        <v>0</v>
      </c>
      <c r="CH114" s="191"/>
      <c r="CJ114" s="79">
        <v>0</v>
      </c>
      <c r="CL114" s="218"/>
    </row>
    <row r="115" spans="2:90" x14ac:dyDescent="0.2">
      <c r="B115" s="86">
        <f t="shared" si="126"/>
        <v>2037</v>
      </c>
      <c r="C115" s="215"/>
      <c r="D115" s="208">
        <f>-NPV('Life Cycle Cost Evaluation'!$M$1,D31:D$100)/(1+'Life Cycle Cost Evaluation'!$M$1)^($B30-'Life Cycle Cost Evaluation'!$M$4)</f>
        <v>0</v>
      </c>
      <c r="E115" s="208">
        <f>-NPV('Life Cycle Cost Evaluation'!$M$1,E31:E$100)/(1+'Life Cycle Cost Evaluation'!$M$1)^($B30-'Life Cycle Cost Evaluation'!$M$4)</f>
        <v>0</v>
      </c>
      <c r="F115" s="208">
        <f>-NPV('Life Cycle Cost Evaluation'!$M$1,F31:F$100)/(1+'Life Cycle Cost Evaluation'!$M$1)^($B30-'Life Cycle Cost Evaluation'!$M$4)</f>
        <v>0</v>
      </c>
      <c r="G115" s="208">
        <f>-NPV('Life Cycle Cost Evaluation'!$M$1,G31:G$100)/(1+'Life Cycle Cost Evaluation'!$M$1)^($B30-'Life Cycle Cost Evaluation'!$M$4)</f>
        <v>0</v>
      </c>
      <c r="H115" s="208">
        <f>-NPV('Life Cycle Cost Evaluation'!$M$1,H31:H$100)/(1+'Life Cycle Cost Evaluation'!$M$1)^($B30-'Life Cycle Cost Evaluation'!$M$4)</f>
        <v>0</v>
      </c>
      <c r="I115" s="208">
        <f>-NPV('Life Cycle Cost Evaluation'!$M$1,I31:I$100)/(1+'Life Cycle Cost Evaluation'!$M$1)^($B30-'Life Cycle Cost Evaluation'!$M$4)</f>
        <v>0</v>
      </c>
      <c r="J115" s="208">
        <f>-NPV('Life Cycle Cost Evaluation'!$M$1,J31:J$100)/(1+'Life Cycle Cost Evaluation'!$M$1)^($B30-'Life Cycle Cost Evaluation'!$M$4)</f>
        <v>0</v>
      </c>
      <c r="K115" s="208">
        <f>-NPV('Life Cycle Cost Evaluation'!$M$1,K31:K$100)/(1+'Life Cycle Cost Evaluation'!$M$1)^($B30-'Life Cycle Cost Evaluation'!$M$4)</f>
        <v>0</v>
      </c>
      <c r="L115" s="208">
        <f>-NPV('Life Cycle Cost Evaluation'!$M$1,L31:L$100)/(1+'Life Cycle Cost Evaluation'!$M$1)^($B30-'Life Cycle Cost Evaluation'!$M$4)</f>
        <v>0</v>
      </c>
      <c r="M115" s="208">
        <f>-NPV('Life Cycle Cost Evaluation'!$M$1,M31:M$100)/(1+'Life Cycle Cost Evaluation'!$M$1)^($B30-'Life Cycle Cost Evaluation'!$M$4)</f>
        <v>0</v>
      </c>
      <c r="N115" s="208">
        <f>-NPV('Life Cycle Cost Evaluation'!$M$1,N31:N$100)/(1+'Life Cycle Cost Evaluation'!$M$1)^($B30-'Life Cycle Cost Evaluation'!$M$4)</f>
        <v>0</v>
      </c>
      <c r="O115" s="208">
        <f>-NPV('Life Cycle Cost Evaluation'!$M$1,O31:O$100)/(1+'Life Cycle Cost Evaluation'!$M$1)^($B30-'Life Cycle Cost Evaluation'!$M$4)</f>
        <v>0</v>
      </c>
      <c r="P115" s="208">
        <f>-NPV('Life Cycle Cost Evaluation'!$M$1,P31:P$100)/(1+'Life Cycle Cost Evaluation'!$M$1)^($B30-'Life Cycle Cost Evaluation'!$M$4)</f>
        <v>0</v>
      </c>
      <c r="Q115" s="208">
        <f>-NPV('Life Cycle Cost Evaluation'!$M$1,Q31:Q$100)/(1+'Life Cycle Cost Evaluation'!$M$1)^($B30-'Life Cycle Cost Evaluation'!$M$4)</f>
        <v>0</v>
      </c>
      <c r="R115" s="208">
        <f>-NPV('Life Cycle Cost Evaluation'!$M$1,R31:R$100)/(1+'Life Cycle Cost Evaluation'!$M$1)^($B30-'Life Cycle Cost Evaluation'!$M$4)</f>
        <v>0</v>
      </c>
      <c r="S115" s="208">
        <f>-NPV('Life Cycle Cost Evaluation'!$M$1,S31:S$100)/(1+'Life Cycle Cost Evaluation'!$M$1)^($B30-'Life Cycle Cost Evaluation'!$M$4)</f>
        <v>0</v>
      </c>
      <c r="T115" s="208">
        <f>-NPV('Life Cycle Cost Evaluation'!$M$1,T31:T$100)/(1+'Life Cycle Cost Evaluation'!$M$1)^($B30-'Life Cycle Cost Evaluation'!$M$4)</f>
        <v>0</v>
      </c>
      <c r="U115" s="208">
        <f>-NPV('Life Cycle Cost Evaluation'!$M$1,U31:U$100)/(1+'Life Cycle Cost Evaluation'!$M$1)^($B30-'Life Cycle Cost Evaluation'!$M$4)</f>
        <v>0</v>
      </c>
      <c r="V115" s="208">
        <f>-NPV('Life Cycle Cost Evaluation'!$M$1,V31:V$100)/(1+'Life Cycle Cost Evaluation'!$M$1)^($B30-'Life Cycle Cost Evaluation'!$M$4)</f>
        <v>0</v>
      </c>
      <c r="W115" s="208">
        <f>-NPV('Life Cycle Cost Evaluation'!$M$1,W31:W$100)/(1+'Life Cycle Cost Evaluation'!$M$1)^($B30-'Life Cycle Cost Evaluation'!$M$4)</f>
        <v>0</v>
      </c>
      <c r="X115" s="208">
        <f>-NPV('Life Cycle Cost Evaluation'!$M$1,X31:X$100)/(1+'Life Cycle Cost Evaluation'!$M$1)^($B30-'Life Cycle Cost Evaluation'!$M$4)</f>
        <v>0</v>
      </c>
      <c r="Y115" s="208">
        <f>-NPV('Life Cycle Cost Evaluation'!$M$1,Y31:Y$100)/(1+'Life Cycle Cost Evaluation'!$M$1)^($B30-'Life Cycle Cost Evaluation'!$M$4)</f>
        <v>0</v>
      </c>
      <c r="Z115" s="208">
        <f>-NPV('Life Cycle Cost Evaluation'!$M$1,Z31:Z$100)/(1+'Life Cycle Cost Evaluation'!$M$1)^($B30-'Life Cycle Cost Evaluation'!$M$4)</f>
        <v>0</v>
      </c>
      <c r="AA115" s="208">
        <f>-NPV('Life Cycle Cost Evaluation'!$M$1,AA31:AA$100)/(1+'Life Cycle Cost Evaluation'!$M$1)^($B30-'Life Cycle Cost Evaluation'!$M$4)</f>
        <v>0</v>
      </c>
      <c r="AB115" s="208">
        <f>-NPV('Life Cycle Cost Evaluation'!$M$1,AB31:AB$100)/(1+'Life Cycle Cost Evaluation'!$M$1)^($B30-'Life Cycle Cost Evaluation'!$M$4)</f>
        <v>0</v>
      </c>
      <c r="AC115" s="208">
        <f>-NPV('Life Cycle Cost Evaluation'!$M$1,AC31:AC$100)/(1+'Life Cycle Cost Evaluation'!$M$1)^($B30-'Life Cycle Cost Evaluation'!$M$4)</f>
        <v>0</v>
      </c>
      <c r="AD115" s="208">
        <f>-NPV('Life Cycle Cost Evaluation'!$M$1,AD31:AD$100)/(1+'Life Cycle Cost Evaluation'!$M$1)^($B30-'Life Cycle Cost Evaluation'!$M$4)</f>
        <v>0</v>
      </c>
      <c r="AE115" s="208">
        <f>-NPV('Life Cycle Cost Evaluation'!$M$1,AE31:AE$100)/(1+'Life Cycle Cost Evaluation'!$M$1)^($B30-'Life Cycle Cost Evaluation'!$M$4)</f>
        <v>0</v>
      </c>
      <c r="AF115" s="208">
        <f>-NPV('Life Cycle Cost Evaluation'!$M$1,AF31:AF$100)/(1+'Life Cycle Cost Evaluation'!$M$1)^($B30-'Life Cycle Cost Evaluation'!$M$4)</f>
        <v>0</v>
      </c>
      <c r="AG115" s="208">
        <f>-NPV('Life Cycle Cost Evaluation'!$M$1,AG31:AG$100)/(1+'Life Cycle Cost Evaluation'!$M$1)^($B30-'Life Cycle Cost Evaluation'!$M$4)</f>
        <v>0</v>
      </c>
      <c r="AH115" s="208">
        <f>-NPV('Life Cycle Cost Evaluation'!$M$1,AH31:AH$100)/(1+'Life Cycle Cost Evaluation'!$M$1)^($B30-'Life Cycle Cost Evaluation'!$M$4)</f>
        <v>0</v>
      </c>
      <c r="AI115" s="208">
        <f>-NPV('Life Cycle Cost Evaluation'!$M$1,AI31:AI$100)/(1+'Life Cycle Cost Evaluation'!$M$1)^($B30-'Life Cycle Cost Evaluation'!$M$4)</f>
        <v>0</v>
      </c>
      <c r="AJ115" s="208">
        <f>-NPV('Life Cycle Cost Evaluation'!$M$1,AJ31:AJ$100)/(1+'Life Cycle Cost Evaluation'!$M$1)^($B30-'Life Cycle Cost Evaluation'!$M$4)</f>
        <v>0</v>
      </c>
      <c r="AK115" s="208">
        <f>-NPV('Life Cycle Cost Evaluation'!$M$1,AK31:AK$100)/(1+'Life Cycle Cost Evaluation'!$M$1)^($B30-'Life Cycle Cost Evaluation'!$M$4)</f>
        <v>0</v>
      </c>
      <c r="AL115" s="208">
        <f>-NPV('Life Cycle Cost Evaluation'!$M$1,AL31:AL$100)/(1+'Life Cycle Cost Evaluation'!$M$1)^($B30-'Life Cycle Cost Evaluation'!$M$4)</f>
        <v>-4085416.0890248031</v>
      </c>
      <c r="AM115" s="208">
        <f>-NPV('Life Cycle Cost Evaluation'!$M$1,AM31:AM$100)/(1+'Life Cycle Cost Evaluation'!$M$1)^($B30-'Life Cycle Cost Evaluation'!$M$4)</f>
        <v>0</v>
      </c>
      <c r="AN115" s="208">
        <f>-NPV('Life Cycle Cost Evaluation'!$M$1,AN31:AN$100)/(1+'Life Cycle Cost Evaluation'!$M$1)^($B30-'Life Cycle Cost Evaluation'!$M$4)</f>
        <v>0</v>
      </c>
      <c r="AO115" s="208">
        <f>-NPV('Life Cycle Cost Evaluation'!$M$1,AO31:AO$100)/(1+'Life Cycle Cost Evaluation'!$M$1)^($B30-'Life Cycle Cost Evaluation'!$M$4)</f>
        <v>0</v>
      </c>
      <c r="AP115" s="208">
        <f>-NPV('Life Cycle Cost Evaluation'!$M$1,AP31:AP$100)/(1+'Life Cycle Cost Evaluation'!$M$1)^($B30-'Life Cycle Cost Evaluation'!$M$4)</f>
        <v>0</v>
      </c>
      <c r="AQ115" s="208">
        <f>-NPV('Life Cycle Cost Evaluation'!$M$1,AQ31:AQ$100)/(1+'Life Cycle Cost Evaluation'!$M$1)^($B30-'Life Cycle Cost Evaluation'!$M$4)</f>
        <v>0</v>
      </c>
      <c r="AR115" s="208">
        <f>-NPV('Life Cycle Cost Evaluation'!$M$1,AR31:AR$100)/(1+'Life Cycle Cost Evaluation'!$M$1)^($B30-'Life Cycle Cost Evaluation'!$M$4)</f>
        <v>0</v>
      </c>
      <c r="AS115" s="208">
        <f>-NPV('Life Cycle Cost Evaluation'!$M$1,AS31:AS$100)/(1+'Life Cycle Cost Evaluation'!$M$1)^($B30-'Life Cycle Cost Evaluation'!$M$4)</f>
        <v>0</v>
      </c>
      <c r="AT115" s="208">
        <f>-NPV('Life Cycle Cost Evaluation'!$M$1,AT31:AT$100)/(1+'Life Cycle Cost Evaluation'!$M$1)^($B30-'Life Cycle Cost Evaluation'!$M$4)</f>
        <v>0</v>
      </c>
      <c r="AU115" s="208">
        <f>-NPV('Life Cycle Cost Evaluation'!$M$1,AU31:AU$100)/(1+'Life Cycle Cost Evaluation'!$M$1)^($B30-'Life Cycle Cost Evaluation'!$M$4)</f>
        <v>0</v>
      </c>
      <c r="AV115" s="208">
        <f>-NPV('Life Cycle Cost Evaluation'!$M$1,AV31:AV$100)/(1+'Life Cycle Cost Evaluation'!$M$1)^($B30-'Life Cycle Cost Evaluation'!$M$4)</f>
        <v>0</v>
      </c>
      <c r="AW115" s="208">
        <f>-NPV('Life Cycle Cost Evaluation'!$M$1,AW31:AW$100)/(1+'Life Cycle Cost Evaluation'!$M$1)^($B30-'Life Cycle Cost Evaluation'!$M$4)</f>
        <v>0</v>
      </c>
      <c r="AX115" s="208">
        <f>-NPV('Life Cycle Cost Evaluation'!$M$1,AX31:AX$100)/(1+'Life Cycle Cost Evaluation'!$M$1)^($B30-'Life Cycle Cost Evaluation'!$M$4)</f>
        <v>0</v>
      </c>
      <c r="AY115" s="208">
        <f>-NPV('Life Cycle Cost Evaluation'!$M$1,AY31:AY$100)/(1+'Life Cycle Cost Evaluation'!$M$1)^($B30-'Life Cycle Cost Evaluation'!$M$4)</f>
        <v>0</v>
      </c>
      <c r="AZ115" s="208">
        <f>-NPV('Life Cycle Cost Evaluation'!$M$1,AZ31:AZ$100)/(1+'Life Cycle Cost Evaluation'!$M$1)^($B30-'Life Cycle Cost Evaluation'!$M$4)</f>
        <v>0</v>
      </c>
      <c r="BA115" s="208">
        <f>-NPV('Life Cycle Cost Evaluation'!$M$1,BA31:BA$100)/(1+'Life Cycle Cost Evaluation'!$M$1)^($B30-'Life Cycle Cost Evaluation'!$M$4)</f>
        <v>0</v>
      </c>
      <c r="BB115" s="208">
        <f>-NPV('Life Cycle Cost Evaluation'!$M$1,BB31:BB$100)/(1+'Life Cycle Cost Evaluation'!$M$1)^($B30-'Life Cycle Cost Evaluation'!$M$4)</f>
        <v>0</v>
      </c>
      <c r="BC115" s="208">
        <f>-NPV('Life Cycle Cost Evaluation'!$M$1,BC31:BC$100)/(1+'Life Cycle Cost Evaluation'!$M$1)^($B30-'Life Cycle Cost Evaluation'!$M$4)</f>
        <v>0</v>
      </c>
      <c r="BD115" s="208">
        <f>-NPV('Life Cycle Cost Evaluation'!$M$1,BD31:BD$100)/(1+'Life Cycle Cost Evaluation'!$M$1)^($B30-'Life Cycle Cost Evaluation'!$M$4)</f>
        <v>0</v>
      </c>
      <c r="BE115" s="208">
        <f>-NPV('Life Cycle Cost Evaluation'!$M$1,BE31:BE$100)/(1+'Life Cycle Cost Evaluation'!$M$1)^($B30-'Life Cycle Cost Evaluation'!$M$4)</f>
        <v>0</v>
      </c>
      <c r="BF115" s="208">
        <f>-NPV('Life Cycle Cost Evaluation'!$M$1,BF31:BF$100)/(1+'Life Cycle Cost Evaluation'!$M$1)^($B30-'Life Cycle Cost Evaluation'!$M$4)</f>
        <v>0</v>
      </c>
      <c r="BG115" s="208">
        <f>-NPV('Life Cycle Cost Evaluation'!$M$1,BG31:BG$100)/(1+'Life Cycle Cost Evaluation'!$M$1)^($B30-'Life Cycle Cost Evaluation'!$M$4)</f>
        <v>0</v>
      </c>
      <c r="BH115" s="208">
        <f>-NPV('Life Cycle Cost Evaluation'!$M$1,BH31:BH$100)/(1+'Life Cycle Cost Evaluation'!$M$1)^($B30-'Life Cycle Cost Evaluation'!$M$4)</f>
        <v>0</v>
      </c>
      <c r="BI115" s="208">
        <f>-NPV('Life Cycle Cost Evaluation'!$M$1,BI31:BI$100)/(1+'Life Cycle Cost Evaluation'!$M$1)^($B30-'Life Cycle Cost Evaluation'!$M$4)</f>
        <v>0</v>
      </c>
      <c r="BJ115" s="208">
        <f>-NPV('Life Cycle Cost Evaluation'!$M$1,BJ31:BJ$100)/(1+'Life Cycle Cost Evaluation'!$M$1)^($B30-'Life Cycle Cost Evaluation'!$M$4)</f>
        <v>0</v>
      </c>
      <c r="BK115" s="208">
        <f>-NPV('Life Cycle Cost Evaluation'!$M$1,BK31:BK$100)/(1+'Life Cycle Cost Evaluation'!$M$1)^($B30-'Life Cycle Cost Evaluation'!$M$4)</f>
        <v>0</v>
      </c>
      <c r="BL115" s="208">
        <f>-NPV('Life Cycle Cost Evaluation'!$M$1,BL31:BL$100)/(1+'Life Cycle Cost Evaluation'!$M$1)^($B30-'Life Cycle Cost Evaluation'!$M$4)</f>
        <v>0</v>
      </c>
      <c r="BM115" s="208">
        <f>-NPV('Life Cycle Cost Evaluation'!$M$1,BM31:BM$100)/(1+'Life Cycle Cost Evaluation'!$M$1)^($B30-'Life Cycle Cost Evaluation'!$M$4)</f>
        <v>0</v>
      </c>
      <c r="BN115" s="208">
        <f>-NPV('Life Cycle Cost Evaluation'!$M$1,BN31:BN$100)/(1+'Life Cycle Cost Evaluation'!$M$1)^($B30-'Life Cycle Cost Evaluation'!$M$4)</f>
        <v>0</v>
      </c>
      <c r="BO115" s="208">
        <f>-NPV('Life Cycle Cost Evaluation'!$M$1,BO31:BO$100)/(1+'Life Cycle Cost Evaluation'!$M$1)^($B30-'Life Cycle Cost Evaluation'!$M$4)</f>
        <v>0</v>
      </c>
      <c r="BP115" s="208">
        <f>-NPV('Life Cycle Cost Evaluation'!$M$1,BP31:BP$100)/(1+'Life Cycle Cost Evaluation'!$M$1)^($B30-'Life Cycle Cost Evaluation'!$M$4)</f>
        <v>0</v>
      </c>
      <c r="BQ115" s="208">
        <f>-NPV('Life Cycle Cost Evaluation'!$M$1,BQ31:BQ$100)/(1+'Life Cycle Cost Evaluation'!$M$1)^($B30-'Life Cycle Cost Evaluation'!$M$4)</f>
        <v>0</v>
      </c>
      <c r="BR115" s="208">
        <f>-NPV('Life Cycle Cost Evaluation'!$M$1,BR31:BR$100)/(1+'Life Cycle Cost Evaluation'!$M$1)^($B30-'Life Cycle Cost Evaluation'!$M$4)</f>
        <v>0</v>
      </c>
      <c r="BS115" s="208">
        <f>-NPV('Life Cycle Cost Evaluation'!$M$1,BS31:BS$100)/(1+'Life Cycle Cost Evaluation'!$M$1)^($B30-'Life Cycle Cost Evaluation'!$M$4)</f>
        <v>0</v>
      </c>
      <c r="BT115" s="208">
        <f>-NPV('Life Cycle Cost Evaluation'!$M$1,BT31:BT$100)/(1+'Life Cycle Cost Evaluation'!$M$1)^($B30-'Life Cycle Cost Evaluation'!$M$4)</f>
        <v>0</v>
      </c>
      <c r="BU115" s="208">
        <f>-NPV('Life Cycle Cost Evaluation'!$M$1,BU31:BU$100)/(1+'Life Cycle Cost Evaluation'!$M$1)^($B30-'Life Cycle Cost Evaluation'!$M$4)</f>
        <v>0</v>
      </c>
      <c r="BV115" s="208">
        <f>-NPV('Life Cycle Cost Evaluation'!$M$1,BV31:BV$100)/(1+'Life Cycle Cost Evaluation'!$M$1)^($B30-'Life Cycle Cost Evaluation'!$M$4)</f>
        <v>0</v>
      </c>
      <c r="BW115" s="208">
        <f>-NPV('Life Cycle Cost Evaluation'!$M$1,BW31:BW$100)/(1+'Life Cycle Cost Evaluation'!$M$1)^($B30-'Life Cycle Cost Evaluation'!$M$4)</f>
        <v>0</v>
      </c>
      <c r="BX115" s="208">
        <f>-NPV('Life Cycle Cost Evaluation'!$M$1,BX31:BX$100)/(1+'Life Cycle Cost Evaluation'!$M$1)^($B30-'Life Cycle Cost Evaluation'!$M$4)</f>
        <v>0</v>
      </c>
      <c r="BY115" s="208">
        <f>-NPV('Life Cycle Cost Evaluation'!$M$1,BY31:BY$100)/(1+'Life Cycle Cost Evaluation'!$M$1)^($B30-'Life Cycle Cost Evaluation'!$M$4)</f>
        <v>0</v>
      </c>
      <c r="BZ115" s="208">
        <f>-NPV('Life Cycle Cost Evaluation'!$M$1,BZ31:BZ$100)/(1+'Life Cycle Cost Evaluation'!$M$1)^($B30-'Life Cycle Cost Evaluation'!$M$4)</f>
        <v>0</v>
      </c>
      <c r="CA115" s="208">
        <f>-NPV('Life Cycle Cost Evaluation'!$M$1,CA31:CA$100)/(1+'Life Cycle Cost Evaluation'!$M$1)^($B30-'Life Cycle Cost Evaluation'!$M$4)</f>
        <v>0</v>
      </c>
      <c r="CB115" s="208">
        <f>-NPV('Life Cycle Cost Evaluation'!$M$1,CB31:CB$100)/(1+'Life Cycle Cost Evaluation'!$M$1)^($B30-'Life Cycle Cost Evaluation'!$M$4)</f>
        <v>0</v>
      </c>
      <c r="CC115" s="208">
        <f>-NPV('Life Cycle Cost Evaluation'!$M$1,CC31:CC$100)/(1+'Life Cycle Cost Evaluation'!$M$1)^($B30-'Life Cycle Cost Evaluation'!$M$4)</f>
        <v>0</v>
      </c>
      <c r="CD115" s="208">
        <f>-NPV('Life Cycle Cost Evaluation'!$M$1,CD31:CD$100)/(1+'Life Cycle Cost Evaluation'!$M$1)^($B30-'Life Cycle Cost Evaluation'!$M$4)</f>
        <v>0</v>
      </c>
      <c r="CE115" s="208">
        <f>-NPV('Life Cycle Cost Evaluation'!$M$1,CE31:CE$100)/(1+'Life Cycle Cost Evaluation'!$M$1)^($B30-'Life Cycle Cost Evaluation'!$M$4)</f>
        <v>0</v>
      </c>
      <c r="CF115" s="208">
        <f>-NPV('Life Cycle Cost Evaluation'!$M$1,CF31:CF$100)/(1+'Life Cycle Cost Evaluation'!$M$1)^($B30-'Life Cycle Cost Evaluation'!$M$4)</f>
        <v>0</v>
      </c>
      <c r="CG115" s="208">
        <f>SUM(D115:N115)</f>
        <v>0</v>
      </c>
      <c r="CH115" s="191"/>
      <c r="CJ115" s="79">
        <v>0</v>
      </c>
      <c r="CL115" s="218"/>
    </row>
    <row r="116" spans="2:90" x14ac:dyDescent="0.2">
      <c r="B116" s="86">
        <f t="shared" si="126"/>
        <v>2038</v>
      </c>
      <c r="C116" s="215"/>
      <c r="D116" s="208">
        <f>-NPV('Life Cycle Cost Evaluation'!$M$1,D32:D$100)/(1+'Life Cycle Cost Evaluation'!$M$1)^($B31-'Life Cycle Cost Evaluation'!$M$4)</f>
        <v>0</v>
      </c>
      <c r="E116" s="208">
        <f>-NPV('Life Cycle Cost Evaluation'!$M$1,E32:E$100)/(1+'Life Cycle Cost Evaluation'!$M$1)^($B31-'Life Cycle Cost Evaluation'!$M$4)</f>
        <v>0</v>
      </c>
      <c r="F116" s="208">
        <f>-NPV('Life Cycle Cost Evaluation'!$M$1,F32:F$100)/(1+'Life Cycle Cost Evaluation'!$M$1)^($B31-'Life Cycle Cost Evaluation'!$M$4)</f>
        <v>0</v>
      </c>
      <c r="G116" s="208">
        <f>-NPV('Life Cycle Cost Evaluation'!$M$1,G32:G$100)/(1+'Life Cycle Cost Evaluation'!$M$1)^($B31-'Life Cycle Cost Evaluation'!$M$4)</f>
        <v>0</v>
      </c>
      <c r="H116" s="208">
        <f>-NPV('Life Cycle Cost Evaluation'!$M$1,H32:H$100)/(1+'Life Cycle Cost Evaluation'!$M$1)^($B31-'Life Cycle Cost Evaluation'!$M$4)</f>
        <v>0</v>
      </c>
      <c r="I116" s="208">
        <f>-NPV('Life Cycle Cost Evaluation'!$M$1,I32:I$100)/(1+'Life Cycle Cost Evaluation'!$M$1)^($B31-'Life Cycle Cost Evaluation'!$M$4)</f>
        <v>0</v>
      </c>
      <c r="J116" s="208">
        <f>-NPV('Life Cycle Cost Evaluation'!$M$1,J32:J$100)/(1+'Life Cycle Cost Evaluation'!$M$1)^($B31-'Life Cycle Cost Evaluation'!$M$4)</f>
        <v>0</v>
      </c>
      <c r="K116" s="208">
        <f>-NPV('Life Cycle Cost Evaluation'!$M$1,K32:K$100)/(1+'Life Cycle Cost Evaluation'!$M$1)^($B31-'Life Cycle Cost Evaluation'!$M$4)</f>
        <v>0</v>
      </c>
      <c r="L116" s="208">
        <f>-NPV('Life Cycle Cost Evaluation'!$M$1,L32:L$100)/(1+'Life Cycle Cost Evaluation'!$M$1)^($B31-'Life Cycle Cost Evaluation'!$M$4)</f>
        <v>0</v>
      </c>
      <c r="M116" s="208">
        <f>-NPV('Life Cycle Cost Evaluation'!$M$1,M32:M$100)/(1+'Life Cycle Cost Evaluation'!$M$1)^($B31-'Life Cycle Cost Evaluation'!$M$4)</f>
        <v>0</v>
      </c>
      <c r="N116" s="208">
        <f>-NPV('Life Cycle Cost Evaluation'!$M$1,N32:N$100)/(1+'Life Cycle Cost Evaluation'!$M$1)^($B31-'Life Cycle Cost Evaluation'!$M$4)</f>
        <v>0</v>
      </c>
      <c r="O116" s="208">
        <f>-NPV('Life Cycle Cost Evaluation'!$M$1,O32:O$100)/(1+'Life Cycle Cost Evaluation'!$M$1)^($B31-'Life Cycle Cost Evaluation'!$M$4)</f>
        <v>0</v>
      </c>
      <c r="P116" s="208">
        <f>-NPV('Life Cycle Cost Evaluation'!$M$1,P32:P$100)/(1+'Life Cycle Cost Evaluation'!$M$1)^($B31-'Life Cycle Cost Evaluation'!$M$4)</f>
        <v>0</v>
      </c>
      <c r="Q116" s="208">
        <f>-NPV('Life Cycle Cost Evaluation'!$M$1,Q32:Q$100)/(1+'Life Cycle Cost Evaluation'!$M$1)^($B31-'Life Cycle Cost Evaluation'!$M$4)</f>
        <v>0</v>
      </c>
      <c r="R116" s="208">
        <f>-NPV('Life Cycle Cost Evaluation'!$M$1,R32:R$100)/(1+'Life Cycle Cost Evaluation'!$M$1)^($B31-'Life Cycle Cost Evaluation'!$M$4)</f>
        <v>0</v>
      </c>
      <c r="S116" s="208">
        <f>-NPV('Life Cycle Cost Evaluation'!$M$1,S32:S$100)/(1+'Life Cycle Cost Evaluation'!$M$1)^($B31-'Life Cycle Cost Evaluation'!$M$4)</f>
        <v>0</v>
      </c>
      <c r="T116" s="208">
        <f>-NPV('Life Cycle Cost Evaluation'!$M$1,T32:T$100)/(1+'Life Cycle Cost Evaluation'!$M$1)^($B31-'Life Cycle Cost Evaluation'!$M$4)</f>
        <v>0</v>
      </c>
      <c r="U116" s="208">
        <f>-NPV('Life Cycle Cost Evaluation'!$M$1,U32:U$100)/(1+'Life Cycle Cost Evaluation'!$M$1)^($B31-'Life Cycle Cost Evaluation'!$M$4)</f>
        <v>0</v>
      </c>
      <c r="V116" s="208">
        <f>-NPV('Life Cycle Cost Evaluation'!$M$1,V32:V$100)/(1+'Life Cycle Cost Evaluation'!$M$1)^($B31-'Life Cycle Cost Evaluation'!$M$4)</f>
        <v>0</v>
      </c>
      <c r="W116" s="208">
        <f>-NPV('Life Cycle Cost Evaluation'!$M$1,W32:W$100)/(1+'Life Cycle Cost Evaluation'!$M$1)^($B31-'Life Cycle Cost Evaluation'!$M$4)</f>
        <v>0</v>
      </c>
      <c r="X116" s="208">
        <f>-NPV('Life Cycle Cost Evaluation'!$M$1,X32:X$100)/(1+'Life Cycle Cost Evaluation'!$M$1)^($B31-'Life Cycle Cost Evaluation'!$M$4)</f>
        <v>0</v>
      </c>
      <c r="Y116" s="208">
        <f>-NPV('Life Cycle Cost Evaluation'!$M$1,Y32:Y$100)/(1+'Life Cycle Cost Evaluation'!$M$1)^($B31-'Life Cycle Cost Evaluation'!$M$4)</f>
        <v>0</v>
      </c>
      <c r="Z116" s="208">
        <f>-NPV('Life Cycle Cost Evaluation'!$M$1,Z32:Z$100)/(1+'Life Cycle Cost Evaluation'!$M$1)^($B31-'Life Cycle Cost Evaluation'!$M$4)</f>
        <v>0</v>
      </c>
      <c r="AA116" s="208">
        <f>-NPV('Life Cycle Cost Evaluation'!$M$1,AA32:AA$100)/(1+'Life Cycle Cost Evaluation'!$M$1)^($B31-'Life Cycle Cost Evaluation'!$M$4)</f>
        <v>0</v>
      </c>
      <c r="AB116" s="208">
        <f>-NPV('Life Cycle Cost Evaluation'!$M$1,AB32:AB$100)/(1+'Life Cycle Cost Evaluation'!$M$1)^($B31-'Life Cycle Cost Evaluation'!$M$4)</f>
        <v>0</v>
      </c>
      <c r="AC116" s="208">
        <f>-NPV('Life Cycle Cost Evaluation'!$M$1,AC32:AC$100)/(1+'Life Cycle Cost Evaluation'!$M$1)^($B31-'Life Cycle Cost Evaluation'!$M$4)</f>
        <v>0</v>
      </c>
      <c r="AD116" s="208">
        <f>-NPV('Life Cycle Cost Evaluation'!$M$1,AD32:AD$100)/(1+'Life Cycle Cost Evaluation'!$M$1)^($B31-'Life Cycle Cost Evaluation'!$M$4)</f>
        <v>0</v>
      </c>
      <c r="AE116" s="208">
        <f>-NPV('Life Cycle Cost Evaluation'!$M$1,AE32:AE$100)/(1+'Life Cycle Cost Evaluation'!$M$1)^($B31-'Life Cycle Cost Evaluation'!$M$4)</f>
        <v>0</v>
      </c>
      <c r="AF116" s="208">
        <f>-NPV('Life Cycle Cost Evaluation'!$M$1,AF32:AF$100)/(1+'Life Cycle Cost Evaluation'!$M$1)^($B31-'Life Cycle Cost Evaluation'!$M$4)</f>
        <v>0</v>
      </c>
      <c r="AG116" s="208">
        <f>-NPV('Life Cycle Cost Evaluation'!$M$1,AG32:AG$100)/(1+'Life Cycle Cost Evaluation'!$M$1)^($B31-'Life Cycle Cost Evaluation'!$M$4)</f>
        <v>0</v>
      </c>
      <c r="AH116" s="208">
        <f>-NPV('Life Cycle Cost Evaluation'!$M$1,AH32:AH$100)/(1+'Life Cycle Cost Evaluation'!$M$1)^($B31-'Life Cycle Cost Evaluation'!$M$4)</f>
        <v>0</v>
      </c>
      <c r="AI116" s="208">
        <f>-NPV('Life Cycle Cost Evaluation'!$M$1,AI32:AI$100)/(1+'Life Cycle Cost Evaluation'!$M$1)^($B31-'Life Cycle Cost Evaluation'!$M$4)</f>
        <v>0</v>
      </c>
      <c r="AJ116" s="208">
        <f>-NPV('Life Cycle Cost Evaluation'!$M$1,AJ32:AJ$100)/(1+'Life Cycle Cost Evaluation'!$M$1)^($B31-'Life Cycle Cost Evaluation'!$M$4)</f>
        <v>0</v>
      </c>
      <c r="AK116" s="208">
        <f>-NPV('Life Cycle Cost Evaluation'!$M$1,AK32:AK$100)/(1+'Life Cycle Cost Evaluation'!$M$1)^($B31-'Life Cycle Cost Evaluation'!$M$4)</f>
        <v>0</v>
      </c>
      <c r="AL116" s="208">
        <f>-NPV('Life Cycle Cost Evaluation'!$M$1,AL32:AL$100)/(1+'Life Cycle Cost Evaluation'!$M$1)^($B31-'Life Cycle Cost Evaluation'!$M$4)</f>
        <v>-3833551.7397248778</v>
      </c>
      <c r="AM116" s="208">
        <f>-NPV('Life Cycle Cost Evaluation'!$M$1,AM32:AM$100)/(1+'Life Cycle Cost Evaluation'!$M$1)^($B31-'Life Cycle Cost Evaluation'!$M$4)</f>
        <v>0</v>
      </c>
      <c r="AN116" s="208">
        <f>-NPV('Life Cycle Cost Evaluation'!$M$1,AN32:AN$100)/(1+'Life Cycle Cost Evaluation'!$M$1)^($B31-'Life Cycle Cost Evaluation'!$M$4)</f>
        <v>0</v>
      </c>
      <c r="AO116" s="208">
        <f>-NPV('Life Cycle Cost Evaluation'!$M$1,AO32:AO$100)/(1+'Life Cycle Cost Evaluation'!$M$1)^($B31-'Life Cycle Cost Evaluation'!$M$4)</f>
        <v>0</v>
      </c>
      <c r="AP116" s="208">
        <f>-NPV('Life Cycle Cost Evaluation'!$M$1,AP32:AP$100)/(1+'Life Cycle Cost Evaluation'!$M$1)^($B31-'Life Cycle Cost Evaluation'!$M$4)</f>
        <v>0</v>
      </c>
      <c r="AQ116" s="208">
        <f>-NPV('Life Cycle Cost Evaluation'!$M$1,AQ32:AQ$100)/(1+'Life Cycle Cost Evaluation'!$M$1)^($B31-'Life Cycle Cost Evaluation'!$M$4)</f>
        <v>0</v>
      </c>
      <c r="AR116" s="208">
        <f>-NPV('Life Cycle Cost Evaluation'!$M$1,AR32:AR$100)/(1+'Life Cycle Cost Evaluation'!$M$1)^($B31-'Life Cycle Cost Evaluation'!$M$4)</f>
        <v>0</v>
      </c>
      <c r="AS116" s="208">
        <f>-NPV('Life Cycle Cost Evaluation'!$M$1,AS32:AS$100)/(1+'Life Cycle Cost Evaluation'!$M$1)^($B31-'Life Cycle Cost Evaluation'!$M$4)</f>
        <v>0</v>
      </c>
      <c r="AT116" s="208">
        <f>-NPV('Life Cycle Cost Evaluation'!$M$1,AT32:AT$100)/(1+'Life Cycle Cost Evaluation'!$M$1)^($B31-'Life Cycle Cost Evaluation'!$M$4)</f>
        <v>0</v>
      </c>
      <c r="AU116" s="208">
        <f>-NPV('Life Cycle Cost Evaluation'!$M$1,AU32:AU$100)/(1+'Life Cycle Cost Evaluation'!$M$1)^($B31-'Life Cycle Cost Evaluation'!$M$4)</f>
        <v>0</v>
      </c>
      <c r="AV116" s="208">
        <f>-NPV('Life Cycle Cost Evaluation'!$M$1,AV32:AV$100)/(1+'Life Cycle Cost Evaluation'!$M$1)^($B31-'Life Cycle Cost Evaluation'!$M$4)</f>
        <v>0</v>
      </c>
      <c r="AW116" s="208">
        <f>-NPV('Life Cycle Cost Evaluation'!$M$1,AW32:AW$100)/(1+'Life Cycle Cost Evaluation'!$M$1)^($B31-'Life Cycle Cost Evaluation'!$M$4)</f>
        <v>0</v>
      </c>
      <c r="AX116" s="208">
        <f>-NPV('Life Cycle Cost Evaluation'!$M$1,AX32:AX$100)/(1+'Life Cycle Cost Evaluation'!$M$1)^($B31-'Life Cycle Cost Evaluation'!$M$4)</f>
        <v>0</v>
      </c>
      <c r="AY116" s="208">
        <f>-NPV('Life Cycle Cost Evaluation'!$M$1,AY32:AY$100)/(1+'Life Cycle Cost Evaluation'!$M$1)^($B31-'Life Cycle Cost Evaluation'!$M$4)</f>
        <v>0</v>
      </c>
      <c r="AZ116" s="208">
        <f>-NPV('Life Cycle Cost Evaluation'!$M$1,AZ32:AZ$100)/(1+'Life Cycle Cost Evaluation'!$M$1)^($B31-'Life Cycle Cost Evaluation'!$M$4)</f>
        <v>0</v>
      </c>
      <c r="BA116" s="208">
        <f>-NPV('Life Cycle Cost Evaluation'!$M$1,BA32:BA$100)/(1+'Life Cycle Cost Evaluation'!$M$1)^($B31-'Life Cycle Cost Evaluation'!$M$4)</f>
        <v>0</v>
      </c>
      <c r="BB116" s="208">
        <f>-NPV('Life Cycle Cost Evaluation'!$M$1,BB32:BB$100)/(1+'Life Cycle Cost Evaluation'!$M$1)^($B31-'Life Cycle Cost Evaluation'!$M$4)</f>
        <v>0</v>
      </c>
      <c r="BC116" s="208">
        <f>-NPV('Life Cycle Cost Evaluation'!$M$1,BC32:BC$100)/(1+'Life Cycle Cost Evaluation'!$M$1)^($B31-'Life Cycle Cost Evaluation'!$M$4)</f>
        <v>0</v>
      </c>
      <c r="BD116" s="208">
        <f>-NPV('Life Cycle Cost Evaluation'!$M$1,BD32:BD$100)/(1+'Life Cycle Cost Evaluation'!$M$1)^($B31-'Life Cycle Cost Evaluation'!$M$4)</f>
        <v>0</v>
      </c>
      <c r="BE116" s="208">
        <f>-NPV('Life Cycle Cost Evaluation'!$M$1,BE32:BE$100)/(1+'Life Cycle Cost Evaluation'!$M$1)^($B31-'Life Cycle Cost Evaluation'!$M$4)</f>
        <v>0</v>
      </c>
      <c r="BF116" s="208">
        <f>-NPV('Life Cycle Cost Evaluation'!$M$1,BF32:BF$100)/(1+'Life Cycle Cost Evaluation'!$M$1)^($B31-'Life Cycle Cost Evaluation'!$M$4)</f>
        <v>0</v>
      </c>
      <c r="BG116" s="208">
        <f>-NPV('Life Cycle Cost Evaluation'!$M$1,BG32:BG$100)/(1+'Life Cycle Cost Evaluation'!$M$1)^($B31-'Life Cycle Cost Evaluation'!$M$4)</f>
        <v>0</v>
      </c>
      <c r="BH116" s="208">
        <f>-NPV('Life Cycle Cost Evaluation'!$M$1,BH32:BH$100)/(1+'Life Cycle Cost Evaluation'!$M$1)^($B31-'Life Cycle Cost Evaluation'!$M$4)</f>
        <v>0</v>
      </c>
      <c r="BI116" s="208">
        <f>-NPV('Life Cycle Cost Evaluation'!$M$1,BI32:BI$100)/(1+'Life Cycle Cost Evaluation'!$M$1)^($B31-'Life Cycle Cost Evaluation'!$M$4)</f>
        <v>0</v>
      </c>
      <c r="BJ116" s="208">
        <f>-NPV('Life Cycle Cost Evaluation'!$M$1,BJ32:BJ$100)/(1+'Life Cycle Cost Evaluation'!$M$1)^($B31-'Life Cycle Cost Evaluation'!$M$4)</f>
        <v>0</v>
      </c>
      <c r="BK116" s="208">
        <f>-NPV('Life Cycle Cost Evaluation'!$M$1,BK32:BK$100)/(1+'Life Cycle Cost Evaluation'!$M$1)^($B31-'Life Cycle Cost Evaluation'!$M$4)</f>
        <v>0</v>
      </c>
      <c r="BL116" s="208">
        <f>-NPV('Life Cycle Cost Evaluation'!$M$1,BL32:BL$100)/(1+'Life Cycle Cost Evaluation'!$M$1)^($B31-'Life Cycle Cost Evaluation'!$M$4)</f>
        <v>0</v>
      </c>
      <c r="BM116" s="208">
        <f>-NPV('Life Cycle Cost Evaluation'!$M$1,BM32:BM$100)/(1+'Life Cycle Cost Evaluation'!$M$1)^($B31-'Life Cycle Cost Evaluation'!$M$4)</f>
        <v>0</v>
      </c>
      <c r="BN116" s="208">
        <f>-NPV('Life Cycle Cost Evaluation'!$M$1,BN32:BN$100)/(1+'Life Cycle Cost Evaluation'!$M$1)^($B31-'Life Cycle Cost Evaluation'!$M$4)</f>
        <v>0</v>
      </c>
      <c r="BO116" s="208">
        <f>-NPV('Life Cycle Cost Evaluation'!$M$1,BO32:BO$100)/(1+'Life Cycle Cost Evaluation'!$M$1)^($B31-'Life Cycle Cost Evaluation'!$M$4)</f>
        <v>0</v>
      </c>
      <c r="BP116" s="208">
        <f>-NPV('Life Cycle Cost Evaluation'!$M$1,BP32:BP$100)/(1+'Life Cycle Cost Evaluation'!$M$1)^($B31-'Life Cycle Cost Evaluation'!$M$4)</f>
        <v>0</v>
      </c>
      <c r="BQ116" s="208">
        <f>-NPV('Life Cycle Cost Evaluation'!$M$1,BQ32:BQ$100)/(1+'Life Cycle Cost Evaluation'!$M$1)^($B31-'Life Cycle Cost Evaluation'!$M$4)</f>
        <v>0</v>
      </c>
      <c r="BR116" s="208">
        <f>-NPV('Life Cycle Cost Evaluation'!$M$1,BR32:BR$100)/(1+'Life Cycle Cost Evaluation'!$M$1)^($B31-'Life Cycle Cost Evaluation'!$M$4)</f>
        <v>0</v>
      </c>
      <c r="BS116" s="208">
        <f>-NPV('Life Cycle Cost Evaluation'!$M$1,BS32:BS$100)/(1+'Life Cycle Cost Evaluation'!$M$1)^($B31-'Life Cycle Cost Evaluation'!$M$4)</f>
        <v>0</v>
      </c>
      <c r="BT116" s="208">
        <f>-NPV('Life Cycle Cost Evaluation'!$M$1,BT32:BT$100)/(1+'Life Cycle Cost Evaluation'!$M$1)^($B31-'Life Cycle Cost Evaluation'!$M$4)</f>
        <v>0</v>
      </c>
      <c r="BU116" s="208">
        <f>-NPV('Life Cycle Cost Evaluation'!$M$1,BU32:BU$100)/(1+'Life Cycle Cost Evaluation'!$M$1)^($B31-'Life Cycle Cost Evaluation'!$M$4)</f>
        <v>0</v>
      </c>
      <c r="BV116" s="208">
        <f>-NPV('Life Cycle Cost Evaluation'!$M$1,BV32:BV$100)/(1+'Life Cycle Cost Evaluation'!$M$1)^($B31-'Life Cycle Cost Evaluation'!$M$4)</f>
        <v>0</v>
      </c>
      <c r="BW116" s="208">
        <f>-NPV('Life Cycle Cost Evaluation'!$M$1,BW32:BW$100)/(1+'Life Cycle Cost Evaluation'!$M$1)^($B31-'Life Cycle Cost Evaluation'!$M$4)</f>
        <v>0</v>
      </c>
      <c r="BX116" s="208">
        <f>-NPV('Life Cycle Cost Evaluation'!$M$1,BX32:BX$100)/(1+'Life Cycle Cost Evaluation'!$M$1)^($B31-'Life Cycle Cost Evaluation'!$M$4)</f>
        <v>0</v>
      </c>
      <c r="BY116" s="208">
        <f>-NPV('Life Cycle Cost Evaluation'!$M$1,BY32:BY$100)/(1+'Life Cycle Cost Evaluation'!$M$1)^($B31-'Life Cycle Cost Evaluation'!$M$4)</f>
        <v>0</v>
      </c>
      <c r="BZ116" s="208">
        <f>-NPV('Life Cycle Cost Evaluation'!$M$1,BZ32:BZ$100)/(1+'Life Cycle Cost Evaluation'!$M$1)^($B31-'Life Cycle Cost Evaluation'!$M$4)</f>
        <v>0</v>
      </c>
      <c r="CA116" s="208">
        <f>-NPV('Life Cycle Cost Evaluation'!$M$1,CA32:CA$100)/(1+'Life Cycle Cost Evaluation'!$M$1)^($B31-'Life Cycle Cost Evaluation'!$M$4)</f>
        <v>0</v>
      </c>
      <c r="CB116" s="208">
        <f>-NPV('Life Cycle Cost Evaluation'!$M$1,CB32:CB$100)/(1+'Life Cycle Cost Evaluation'!$M$1)^($B31-'Life Cycle Cost Evaluation'!$M$4)</f>
        <v>0</v>
      </c>
      <c r="CC116" s="208">
        <f>-NPV('Life Cycle Cost Evaluation'!$M$1,CC32:CC$100)/(1+'Life Cycle Cost Evaluation'!$M$1)^($B31-'Life Cycle Cost Evaluation'!$M$4)</f>
        <v>0</v>
      </c>
      <c r="CD116" s="208">
        <f>-NPV('Life Cycle Cost Evaluation'!$M$1,CD32:CD$100)/(1+'Life Cycle Cost Evaluation'!$M$1)^($B31-'Life Cycle Cost Evaluation'!$M$4)</f>
        <v>0</v>
      </c>
      <c r="CE116" s="208">
        <f>-NPV('Life Cycle Cost Evaluation'!$M$1,CE32:CE$100)/(1+'Life Cycle Cost Evaluation'!$M$1)^($B31-'Life Cycle Cost Evaluation'!$M$4)</f>
        <v>0</v>
      </c>
      <c r="CF116" s="208">
        <f>-NPV('Life Cycle Cost Evaluation'!$M$1,CF32:CF$100)/(1+'Life Cycle Cost Evaluation'!$M$1)^($B31-'Life Cycle Cost Evaluation'!$M$4)</f>
        <v>0</v>
      </c>
      <c r="CG116" s="208">
        <f>SUM(D116:O116)</f>
        <v>0</v>
      </c>
      <c r="CH116" s="191"/>
      <c r="CJ116" s="79">
        <v>0</v>
      </c>
      <c r="CL116" s="218"/>
    </row>
    <row r="117" spans="2:90" x14ac:dyDescent="0.2">
      <c r="B117" s="86">
        <f t="shared" si="126"/>
        <v>2039</v>
      </c>
      <c r="C117" s="215"/>
      <c r="D117" s="208">
        <f>-NPV('Life Cycle Cost Evaluation'!$M$1,D33:D$100)/(1+'Life Cycle Cost Evaluation'!$M$1)^($B32-'Life Cycle Cost Evaluation'!$M$4)</f>
        <v>0</v>
      </c>
      <c r="E117" s="208">
        <f>-NPV('Life Cycle Cost Evaluation'!$M$1,E33:E$100)/(1+'Life Cycle Cost Evaluation'!$M$1)^($B32-'Life Cycle Cost Evaluation'!$M$4)</f>
        <v>0</v>
      </c>
      <c r="F117" s="208">
        <f>-NPV('Life Cycle Cost Evaluation'!$M$1,F33:F$100)/(1+'Life Cycle Cost Evaluation'!$M$1)^($B32-'Life Cycle Cost Evaluation'!$M$4)</f>
        <v>0</v>
      </c>
      <c r="G117" s="208">
        <f>-NPV('Life Cycle Cost Evaluation'!$M$1,G33:G$100)/(1+'Life Cycle Cost Evaluation'!$M$1)^($B32-'Life Cycle Cost Evaluation'!$M$4)</f>
        <v>0</v>
      </c>
      <c r="H117" s="208">
        <f>-NPV('Life Cycle Cost Evaluation'!$M$1,H33:H$100)/(1+'Life Cycle Cost Evaluation'!$M$1)^($B32-'Life Cycle Cost Evaluation'!$M$4)</f>
        <v>0</v>
      </c>
      <c r="I117" s="208">
        <f>-NPV('Life Cycle Cost Evaluation'!$M$1,I33:I$100)/(1+'Life Cycle Cost Evaluation'!$M$1)^($B32-'Life Cycle Cost Evaluation'!$M$4)</f>
        <v>0</v>
      </c>
      <c r="J117" s="208">
        <f>-NPV('Life Cycle Cost Evaluation'!$M$1,J33:J$100)/(1+'Life Cycle Cost Evaluation'!$M$1)^($B32-'Life Cycle Cost Evaluation'!$M$4)</f>
        <v>0</v>
      </c>
      <c r="K117" s="208">
        <f>-NPV('Life Cycle Cost Evaluation'!$M$1,K33:K$100)/(1+'Life Cycle Cost Evaluation'!$M$1)^($B32-'Life Cycle Cost Evaluation'!$M$4)</f>
        <v>0</v>
      </c>
      <c r="L117" s="208">
        <f>-NPV('Life Cycle Cost Evaluation'!$M$1,L33:L$100)/(1+'Life Cycle Cost Evaluation'!$M$1)^($B32-'Life Cycle Cost Evaluation'!$M$4)</f>
        <v>0</v>
      </c>
      <c r="M117" s="208">
        <f>-NPV('Life Cycle Cost Evaluation'!$M$1,M33:M$100)/(1+'Life Cycle Cost Evaluation'!$M$1)^($B32-'Life Cycle Cost Evaluation'!$M$4)</f>
        <v>0</v>
      </c>
      <c r="N117" s="208">
        <f>-NPV('Life Cycle Cost Evaluation'!$M$1,N33:N$100)/(1+'Life Cycle Cost Evaluation'!$M$1)^($B32-'Life Cycle Cost Evaluation'!$M$4)</f>
        <v>0</v>
      </c>
      <c r="O117" s="208">
        <f>-NPV('Life Cycle Cost Evaluation'!$M$1,O33:O$100)/(1+'Life Cycle Cost Evaluation'!$M$1)^($B32-'Life Cycle Cost Evaluation'!$M$4)</f>
        <v>0</v>
      </c>
      <c r="P117" s="208">
        <f>-NPV('Life Cycle Cost Evaluation'!$M$1,P33:P$100)/(1+'Life Cycle Cost Evaluation'!$M$1)^($B32-'Life Cycle Cost Evaluation'!$M$4)</f>
        <v>0</v>
      </c>
      <c r="Q117" s="208">
        <f>-NPV('Life Cycle Cost Evaluation'!$M$1,Q33:Q$100)/(1+'Life Cycle Cost Evaluation'!$M$1)^($B32-'Life Cycle Cost Evaluation'!$M$4)</f>
        <v>0</v>
      </c>
      <c r="R117" s="208">
        <f>-NPV('Life Cycle Cost Evaluation'!$M$1,R33:R$100)/(1+'Life Cycle Cost Evaluation'!$M$1)^($B32-'Life Cycle Cost Evaluation'!$M$4)</f>
        <v>0</v>
      </c>
      <c r="S117" s="208">
        <f>-NPV('Life Cycle Cost Evaluation'!$M$1,S33:S$100)/(1+'Life Cycle Cost Evaluation'!$M$1)^($B32-'Life Cycle Cost Evaluation'!$M$4)</f>
        <v>0</v>
      </c>
      <c r="T117" s="208">
        <f>-NPV('Life Cycle Cost Evaluation'!$M$1,T33:T$100)/(1+'Life Cycle Cost Evaluation'!$M$1)^($B32-'Life Cycle Cost Evaluation'!$M$4)</f>
        <v>0</v>
      </c>
      <c r="U117" s="208">
        <f>-NPV('Life Cycle Cost Evaluation'!$M$1,U33:U$100)/(1+'Life Cycle Cost Evaluation'!$M$1)^($B32-'Life Cycle Cost Evaluation'!$M$4)</f>
        <v>0</v>
      </c>
      <c r="V117" s="208">
        <f>-NPV('Life Cycle Cost Evaluation'!$M$1,V33:V$100)/(1+'Life Cycle Cost Evaluation'!$M$1)^($B32-'Life Cycle Cost Evaluation'!$M$4)</f>
        <v>0</v>
      </c>
      <c r="W117" s="208">
        <f>-NPV('Life Cycle Cost Evaluation'!$M$1,W33:W$100)/(1+'Life Cycle Cost Evaluation'!$M$1)^($B32-'Life Cycle Cost Evaluation'!$M$4)</f>
        <v>0</v>
      </c>
      <c r="X117" s="208">
        <f>-NPV('Life Cycle Cost Evaluation'!$M$1,X33:X$100)/(1+'Life Cycle Cost Evaluation'!$M$1)^($B32-'Life Cycle Cost Evaluation'!$M$4)</f>
        <v>0</v>
      </c>
      <c r="Y117" s="208">
        <f>-NPV('Life Cycle Cost Evaluation'!$M$1,Y33:Y$100)/(1+'Life Cycle Cost Evaluation'!$M$1)^($B32-'Life Cycle Cost Evaluation'!$M$4)</f>
        <v>0</v>
      </c>
      <c r="Z117" s="208">
        <f>-NPV('Life Cycle Cost Evaluation'!$M$1,Z33:Z$100)/(1+'Life Cycle Cost Evaluation'!$M$1)^($B32-'Life Cycle Cost Evaluation'!$M$4)</f>
        <v>0</v>
      </c>
      <c r="AA117" s="208">
        <f>-NPV('Life Cycle Cost Evaluation'!$M$1,AA33:AA$100)/(1+'Life Cycle Cost Evaluation'!$M$1)^($B32-'Life Cycle Cost Evaluation'!$M$4)</f>
        <v>0</v>
      </c>
      <c r="AB117" s="208">
        <f>-NPV('Life Cycle Cost Evaluation'!$M$1,AB33:AB$100)/(1+'Life Cycle Cost Evaluation'!$M$1)^($B32-'Life Cycle Cost Evaluation'!$M$4)</f>
        <v>0</v>
      </c>
      <c r="AC117" s="208">
        <f>-NPV('Life Cycle Cost Evaluation'!$M$1,AC33:AC$100)/(1+'Life Cycle Cost Evaluation'!$M$1)^($B32-'Life Cycle Cost Evaluation'!$M$4)</f>
        <v>0</v>
      </c>
      <c r="AD117" s="208">
        <f>-NPV('Life Cycle Cost Evaluation'!$M$1,AD33:AD$100)/(1+'Life Cycle Cost Evaluation'!$M$1)^($B32-'Life Cycle Cost Evaluation'!$M$4)</f>
        <v>0</v>
      </c>
      <c r="AE117" s="208">
        <f>-NPV('Life Cycle Cost Evaluation'!$M$1,AE33:AE$100)/(1+'Life Cycle Cost Evaluation'!$M$1)^($B32-'Life Cycle Cost Evaluation'!$M$4)</f>
        <v>0</v>
      </c>
      <c r="AF117" s="208">
        <f>-NPV('Life Cycle Cost Evaluation'!$M$1,AF33:AF$100)/(1+'Life Cycle Cost Evaluation'!$M$1)^($B32-'Life Cycle Cost Evaluation'!$M$4)</f>
        <v>0</v>
      </c>
      <c r="AG117" s="208">
        <f>-NPV('Life Cycle Cost Evaluation'!$M$1,AG33:AG$100)/(1+'Life Cycle Cost Evaluation'!$M$1)^($B32-'Life Cycle Cost Evaluation'!$M$4)</f>
        <v>0</v>
      </c>
      <c r="AH117" s="208">
        <f>-NPV('Life Cycle Cost Evaluation'!$M$1,AH33:AH$100)/(1+'Life Cycle Cost Evaluation'!$M$1)^($B32-'Life Cycle Cost Evaluation'!$M$4)</f>
        <v>0</v>
      </c>
      <c r="AI117" s="208">
        <f>-NPV('Life Cycle Cost Evaluation'!$M$1,AI33:AI$100)/(1+'Life Cycle Cost Evaluation'!$M$1)^($B32-'Life Cycle Cost Evaluation'!$M$4)</f>
        <v>0</v>
      </c>
      <c r="AJ117" s="208">
        <f>-NPV('Life Cycle Cost Evaluation'!$M$1,AJ33:AJ$100)/(1+'Life Cycle Cost Evaluation'!$M$1)^($B32-'Life Cycle Cost Evaluation'!$M$4)</f>
        <v>0</v>
      </c>
      <c r="AK117" s="208">
        <f>-NPV('Life Cycle Cost Evaluation'!$M$1,AK33:AK$100)/(1+'Life Cycle Cost Evaluation'!$M$1)^($B32-'Life Cycle Cost Evaluation'!$M$4)</f>
        <v>0</v>
      </c>
      <c r="AL117" s="208">
        <f>-NPV('Life Cycle Cost Evaluation'!$M$1,AL33:AL$100)/(1+'Life Cycle Cost Evaluation'!$M$1)^($B32-'Life Cycle Cost Evaluation'!$M$4)</f>
        <v>-3597214.7318428056</v>
      </c>
      <c r="AM117" s="208">
        <f>-NPV('Life Cycle Cost Evaluation'!$M$1,AM33:AM$100)/(1+'Life Cycle Cost Evaluation'!$M$1)^($B32-'Life Cycle Cost Evaluation'!$M$4)</f>
        <v>0</v>
      </c>
      <c r="AN117" s="208">
        <f>-NPV('Life Cycle Cost Evaluation'!$M$1,AN33:AN$100)/(1+'Life Cycle Cost Evaluation'!$M$1)^($B32-'Life Cycle Cost Evaluation'!$M$4)</f>
        <v>0</v>
      </c>
      <c r="AO117" s="208">
        <f>-NPV('Life Cycle Cost Evaluation'!$M$1,AO33:AO$100)/(1+'Life Cycle Cost Evaluation'!$M$1)^($B32-'Life Cycle Cost Evaluation'!$M$4)</f>
        <v>0</v>
      </c>
      <c r="AP117" s="208">
        <f>-NPV('Life Cycle Cost Evaluation'!$M$1,AP33:AP$100)/(1+'Life Cycle Cost Evaluation'!$M$1)^($B32-'Life Cycle Cost Evaluation'!$M$4)</f>
        <v>0</v>
      </c>
      <c r="AQ117" s="208">
        <f>-NPV('Life Cycle Cost Evaluation'!$M$1,AQ33:AQ$100)/(1+'Life Cycle Cost Evaluation'!$M$1)^($B32-'Life Cycle Cost Evaluation'!$M$4)</f>
        <v>0</v>
      </c>
      <c r="AR117" s="208">
        <f>-NPV('Life Cycle Cost Evaluation'!$M$1,AR33:AR$100)/(1+'Life Cycle Cost Evaluation'!$M$1)^($B32-'Life Cycle Cost Evaluation'!$M$4)</f>
        <v>0</v>
      </c>
      <c r="AS117" s="208">
        <f>-NPV('Life Cycle Cost Evaluation'!$M$1,AS33:AS$100)/(1+'Life Cycle Cost Evaluation'!$M$1)^($B32-'Life Cycle Cost Evaluation'!$M$4)</f>
        <v>0</v>
      </c>
      <c r="AT117" s="208">
        <f>-NPV('Life Cycle Cost Evaluation'!$M$1,AT33:AT$100)/(1+'Life Cycle Cost Evaluation'!$M$1)^($B32-'Life Cycle Cost Evaluation'!$M$4)</f>
        <v>0</v>
      </c>
      <c r="AU117" s="208">
        <f>-NPV('Life Cycle Cost Evaluation'!$M$1,AU33:AU$100)/(1+'Life Cycle Cost Evaluation'!$M$1)^($B32-'Life Cycle Cost Evaluation'!$M$4)</f>
        <v>0</v>
      </c>
      <c r="AV117" s="208">
        <f>-NPV('Life Cycle Cost Evaluation'!$M$1,AV33:AV$100)/(1+'Life Cycle Cost Evaluation'!$M$1)^($B32-'Life Cycle Cost Evaluation'!$M$4)</f>
        <v>0</v>
      </c>
      <c r="AW117" s="208">
        <f>-NPV('Life Cycle Cost Evaluation'!$M$1,AW33:AW$100)/(1+'Life Cycle Cost Evaluation'!$M$1)^($B32-'Life Cycle Cost Evaluation'!$M$4)</f>
        <v>0</v>
      </c>
      <c r="AX117" s="208">
        <f>-NPV('Life Cycle Cost Evaluation'!$M$1,AX33:AX$100)/(1+'Life Cycle Cost Evaluation'!$M$1)^($B32-'Life Cycle Cost Evaluation'!$M$4)</f>
        <v>0</v>
      </c>
      <c r="AY117" s="208">
        <f>-NPV('Life Cycle Cost Evaluation'!$M$1,AY33:AY$100)/(1+'Life Cycle Cost Evaluation'!$M$1)^($B32-'Life Cycle Cost Evaluation'!$M$4)</f>
        <v>0</v>
      </c>
      <c r="AZ117" s="208">
        <f>-NPV('Life Cycle Cost Evaluation'!$M$1,AZ33:AZ$100)/(1+'Life Cycle Cost Evaluation'!$M$1)^($B32-'Life Cycle Cost Evaluation'!$M$4)</f>
        <v>0</v>
      </c>
      <c r="BA117" s="208">
        <f>-NPV('Life Cycle Cost Evaluation'!$M$1,BA33:BA$100)/(1+'Life Cycle Cost Evaluation'!$M$1)^($B32-'Life Cycle Cost Evaluation'!$M$4)</f>
        <v>0</v>
      </c>
      <c r="BB117" s="208">
        <f>-NPV('Life Cycle Cost Evaluation'!$M$1,BB33:BB$100)/(1+'Life Cycle Cost Evaluation'!$M$1)^($B32-'Life Cycle Cost Evaluation'!$M$4)</f>
        <v>0</v>
      </c>
      <c r="BC117" s="208">
        <f>-NPV('Life Cycle Cost Evaluation'!$M$1,BC33:BC$100)/(1+'Life Cycle Cost Evaluation'!$M$1)^($B32-'Life Cycle Cost Evaluation'!$M$4)</f>
        <v>0</v>
      </c>
      <c r="BD117" s="208">
        <f>-NPV('Life Cycle Cost Evaluation'!$M$1,BD33:BD$100)/(1+'Life Cycle Cost Evaluation'!$M$1)^($B32-'Life Cycle Cost Evaluation'!$M$4)</f>
        <v>0</v>
      </c>
      <c r="BE117" s="208">
        <f>-NPV('Life Cycle Cost Evaluation'!$M$1,BE33:BE$100)/(1+'Life Cycle Cost Evaluation'!$M$1)^($B32-'Life Cycle Cost Evaluation'!$M$4)</f>
        <v>0</v>
      </c>
      <c r="BF117" s="208">
        <f>-NPV('Life Cycle Cost Evaluation'!$M$1,BF33:BF$100)/(1+'Life Cycle Cost Evaluation'!$M$1)^($B32-'Life Cycle Cost Evaluation'!$M$4)</f>
        <v>0</v>
      </c>
      <c r="BG117" s="208">
        <f>-NPV('Life Cycle Cost Evaluation'!$M$1,BG33:BG$100)/(1+'Life Cycle Cost Evaluation'!$M$1)^($B32-'Life Cycle Cost Evaluation'!$M$4)</f>
        <v>0</v>
      </c>
      <c r="BH117" s="208">
        <f>-NPV('Life Cycle Cost Evaluation'!$M$1,BH33:BH$100)/(1+'Life Cycle Cost Evaluation'!$M$1)^($B32-'Life Cycle Cost Evaluation'!$M$4)</f>
        <v>0</v>
      </c>
      <c r="BI117" s="208">
        <f>-NPV('Life Cycle Cost Evaluation'!$M$1,BI33:BI$100)/(1+'Life Cycle Cost Evaluation'!$M$1)^($B32-'Life Cycle Cost Evaluation'!$M$4)</f>
        <v>0</v>
      </c>
      <c r="BJ117" s="208">
        <f>-NPV('Life Cycle Cost Evaluation'!$M$1,BJ33:BJ$100)/(1+'Life Cycle Cost Evaluation'!$M$1)^($B32-'Life Cycle Cost Evaluation'!$M$4)</f>
        <v>0</v>
      </c>
      <c r="BK117" s="208">
        <f>-NPV('Life Cycle Cost Evaluation'!$M$1,BK33:BK$100)/(1+'Life Cycle Cost Evaluation'!$M$1)^($B32-'Life Cycle Cost Evaluation'!$M$4)</f>
        <v>0</v>
      </c>
      <c r="BL117" s="208">
        <f>-NPV('Life Cycle Cost Evaluation'!$M$1,BL33:BL$100)/(1+'Life Cycle Cost Evaluation'!$M$1)^($B32-'Life Cycle Cost Evaluation'!$M$4)</f>
        <v>0</v>
      </c>
      <c r="BM117" s="208">
        <f>-NPV('Life Cycle Cost Evaluation'!$M$1,BM33:BM$100)/(1+'Life Cycle Cost Evaluation'!$M$1)^($B32-'Life Cycle Cost Evaluation'!$M$4)</f>
        <v>0</v>
      </c>
      <c r="BN117" s="208">
        <f>-NPV('Life Cycle Cost Evaluation'!$M$1,BN33:BN$100)/(1+'Life Cycle Cost Evaluation'!$M$1)^($B32-'Life Cycle Cost Evaluation'!$M$4)</f>
        <v>0</v>
      </c>
      <c r="BO117" s="208">
        <f>-NPV('Life Cycle Cost Evaluation'!$M$1,BO33:BO$100)/(1+'Life Cycle Cost Evaluation'!$M$1)^($B32-'Life Cycle Cost Evaluation'!$M$4)</f>
        <v>0</v>
      </c>
      <c r="BP117" s="208">
        <f>-NPV('Life Cycle Cost Evaluation'!$M$1,BP33:BP$100)/(1+'Life Cycle Cost Evaluation'!$M$1)^($B32-'Life Cycle Cost Evaluation'!$M$4)</f>
        <v>0</v>
      </c>
      <c r="BQ117" s="208">
        <f>-NPV('Life Cycle Cost Evaluation'!$M$1,BQ33:BQ$100)/(1+'Life Cycle Cost Evaluation'!$M$1)^($B32-'Life Cycle Cost Evaluation'!$M$4)</f>
        <v>0</v>
      </c>
      <c r="BR117" s="208">
        <f>-NPV('Life Cycle Cost Evaluation'!$M$1,BR33:BR$100)/(1+'Life Cycle Cost Evaluation'!$M$1)^($B32-'Life Cycle Cost Evaluation'!$M$4)</f>
        <v>0</v>
      </c>
      <c r="BS117" s="208">
        <f>-NPV('Life Cycle Cost Evaluation'!$M$1,BS33:BS$100)/(1+'Life Cycle Cost Evaluation'!$M$1)^($B32-'Life Cycle Cost Evaluation'!$M$4)</f>
        <v>0</v>
      </c>
      <c r="BT117" s="208">
        <f>-NPV('Life Cycle Cost Evaluation'!$M$1,BT33:BT$100)/(1+'Life Cycle Cost Evaluation'!$M$1)^($B32-'Life Cycle Cost Evaluation'!$M$4)</f>
        <v>0</v>
      </c>
      <c r="BU117" s="208">
        <f>-NPV('Life Cycle Cost Evaluation'!$M$1,BU33:BU$100)/(1+'Life Cycle Cost Evaluation'!$M$1)^($B32-'Life Cycle Cost Evaluation'!$M$4)</f>
        <v>0</v>
      </c>
      <c r="BV117" s="208">
        <f>-NPV('Life Cycle Cost Evaluation'!$M$1,BV33:BV$100)/(1+'Life Cycle Cost Evaluation'!$M$1)^($B32-'Life Cycle Cost Evaluation'!$M$4)</f>
        <v>0</v>
      </c>
      <c r="BW117" s="208">
        <f>-NPV('Life Cycle Cost Evaluation'!$M$1,BW33:BW$100)/(1+'Life Cycle Cost Evaluation'!$M$1)^($B32-'Life Cycle Cost Evaluation'!$M$4)</f>
        <v>0</v>
      </c>
      <c r="BX117" s="208">
        <f>-NPV('Life Cycle Cost Evaluation'!$M$1,BX33:BX$100)/(1+'Life Cycle Cost Evaluation'!$M$1)^($B32-'Life Cycle Cost Evaluation'!$M$4)</f>
        <v>0</v>
      </c>
      <c r="BY117" s="208">
        <f>-NPV('Life Cycle Cost Evaluation'!$M$1,BY33:BY$100)/(1+'Life Cycle Cost Evaluation'!$M$1)^($B32-'Life Cycle Cost Evaluation'!$M$4)</f>
        <v>0</v>
      </c>
      <c r="BZ117" s="208">
        <f>-NPV('Life Cycle Cost Evaluation'!$M$1,BZ33:BZ$100)/(1+'Life Cycle Cost Evaluation'!$M$1)^($B32-'Life Cycle Cost Evaluation'!$M$4)</f>
        <v>0</v>
      </c>
      <c r="CA117" s="208">
        <f>-NPV('Life Cycle Cost Evaluation'!$M$1,CA33:CA$100)/(1+'Life Cycle Cost Evaluation'!$M$1)^($B32-'Life Cycle Cost Evaluation'!$M$4)</f>
        <v>0</v>
      </c>
      <c r="CB117" s="208">
        <f>-NPV('Life Cycle Cost Evaluation'!$M$1,CB33:CB$100)/(1+'Life Cycle Cost Evaluation'!$M$1)^($B32-'Life Cycle Cost Evaluation'!$M$4)</f>
        <v>0</v>
      </c>
      <c r="CC117" s="208">
        <f>-NPV('Life Cycle Cost Evaluation'!$M$1,CC33:CC$100)/(1+'Life Cycle Cost Evaluation'!$M$1)^($B32-'Life Cycle Cost Evaluation'!$M$4)</f>
        <v>0</v>
      </c>
      <c r="CD117" s="208">
        <f>-NPV('Life Cycle Cost Evaluation'!$M$1,CD33:CD$100)/(1+'Life Cycle Cost Evaluation'!$M$1)^($B32-'Life Cycle Cost Evaluation'!$M$4)</f>
        <v>0</v>
      </c>
      <c r="CE117" s="208">
        <f>-NPV('Life Cycle Cost Evaluation'!$M$1,CE33:CE$100)/(1+'Life Cycle Cost Evaluation'!$M$1)^($B32-'Life Cycle Cost Evaluation'!$M$4)</f>
        <v>0</v>
      </c>
      <c r="CF117" s="208">
        <f>-NPV('Life Cycle Cost Evaluation'!$M$1,CF33:CF$100)/(1+'Life Cycle Cost Evaluation'!$M$1)^($B32-'Life Cycle Cost Evaluation'!$M$4)</f>
        <v>0</v>
      </c>
      <c r="CG117" s="208">
        <f>SUM(D117:P117)</f>
        <v>0</v>
      </c>
      <c r="CH117" s="191"/>
      <c r="CJ117" s="79">
        <v>0</v>
      </c>
      <c r="CL117" s="218"/>
    </row>
    <row r="118" spans="2:90" x14ac:dyDescent="0.2">
      <c r="B118" s="86">
        <f t="shared" si="126"/>
        <v>2040</v>
      </c>
      <c r="C118" s="215"/>
      <c r="D118" s="208">
        <f>-NPV('Life Cycle Cost Evaluation'!$M$1,D34:D$100)/(1+'Life Cycle Cost Evaluation'!$M$1)^($B33-'Life Cycle Cost Evaluation'!$M$4)</f>
        <v>0</v>
      </c>
      <c r="E118" s="208">
        <f>-NPV('Life Cycle Cost Evaluation'!$M$1,E34:E$100)/(1+'Life Cycle Cost Evaluation'!$M$1)^($B33-'Life Cycle Cost Evaluation'!$M$4)</f>
        <v>0</v>
      </c>
      <c r="F118" s="208">
        <f>-NPV('Life Cycle Cost Evaluation'!$M$1,F34:F$100)/(1+'Life Cycle Cost Evaluation'!$M$1)^($B33-'Life Cycle Cost Evaluation'!$M$4)</f>
        <v>0</v>
      </c>
      <c r="G118" s="208">
        <f>-NPV('Life Cycle Cost Evaluation'!$M$1,G34:G$100)/(1+'Life Cycle Cost Evaluation'!$M$1)^($B33-'Life Cycle Cost Evaluation'!$M$4)</f>
        <v>0</v>
      </c>
      <c r="H118" s="208">
        <f>-NPV('Life Cycle Cost Evaluation'!$M$1,H34:H$100)/(1+'Life Cycle Cost Evaluation'!$M$1)^($B33-'Life Cycle Cost Evaluation'!$M$4)</f>
        <v>0</v>
      </c>
      <c r="I118" s="208">
        <f>-NPV('Life Cycle Cost Evaluation'!$M$1,I34:I$100)/(1+'Life Cycle Cost Evaluation'!$M$1)^($B33-'Life Cycle Cost Evaluation'!$M$4)</f>
        <v>0</v>
      </c>
      <c r="J118" s="208">
        <f>-NPV('Life Cycle Cost Evaluation'!$M$1,J34:J$100)/(1+'Life Cycle Cost Evaluation'!$M$1)^($B33-'Life Cycle Cost Evaluation'!$M$4)</f>
        <v>0</v>
      </c>
      <c r="K118" s="208">
        <f>-NPV('Life Cycle Cost Evaluation'!$M$1,K34:K$100)/(1+'Life Cycle Cost Evaluation'!$M$1)^($B33-'Life Cycle Cost Evaluation'!$M$4)</f>
        <v>0</v>
      </c>
      <c r="L118" s="208">
        <f>-NPV('Life Cycle Cost Evaluation'!$M$1,L34:L$100)/(1+'Life Cycle Cost Evaluation'!$M$1)^($B33-'Life Cycle Cost Evaluation'!$M$4)</f>
        <v>0</v>
      </c>
      <c r="M118" s="208">
        <f>-NPV('Life Cycle Cost Evaluation'!$M$1,M34:M$100)/(1+'Life Cycle Cost Evaluation'!$M$1)^($B33-'Life Cycle Cost Evaluation'!$M$4)</f>
        <v>0</v>
      </c>
      <c r="N118" s="208">
        <f>-NPV('Life Cycle Cost Evaluation'!$M$1,N34:N$100)/(1+'Life Cycle Cost Evaluation'!$M$1)^($B33-'Life Cycle Cost Evaluation'!$M$4)</f>
        <v>0</v>
      </c>
      <c r="O118" s="208">
        <f>-NPV('Life Cycle Cost Evaluation'!$M$1,O34:O$100)/(1+'Life Cycle Cost Evaluation'!$M$1)^($B33-'Life Cycle Cost Evaluation'!$M$4)</f>
        <v>0</v>
      </c>
      <c r="P118" s="208">
        <f>-NPV('Life Cycle Cost Evaluation'!$M$1,P34:P$100)/(1+'Life Cycle Cost Evaluation'!$M$1)^($B33-'Life Cycle Cost Evaluation'!$M$4)</f>
        <v>0</v>
      </c>
      <c r="Q118" s="208">
        <f>-NPV('Life Cycle Cost Evaluation'!$M$1,Q34:Q$100)/(1+'Life Cycle Cost Evaluation'!$M$1)^($B33-'Life Cycle Cost Evaluation'!$M$4)</f>
        <v>0</v>
      </c>
      <c r="R118" s="208">
        <f>-NPV('Life Cycle Cost Evaluation'!$M$1,R34:R$100)/(1+'Life Cycle Cost Evaluation'!$M$1)^($B33-'Life Cycle Cost Evaluation'!$M$4)</f>
        <v>0</v>
      </c>
      <c r="S118" s="208">
        <f>-NPV('Life Cycle Cost Evaluation'!$M$1,S34:S$100)/(1+'Life Cycle Cost Evaluation'!$M$1)^($B33-'Life Cycle Cost Evaluation'!$M$4)</f>
        <v>0</v>
      </c>
      <c r="T118" s="208">
        <f>-NPV('Life Cycle Cost Evaluation'!$M$1,T34:T$100)/(1+'Life Cycle Cost Evaluation'!$M$1)^($B33-'Life Cycle Cost Evaluation'!$M$4)</f>
        <v>0</v>
      </c>
      <c r="U118" s="208">
        <f>-NPV('Life Cycle Cost Evaluation'!$M$1,U34:U$100)/(1+'Life Cycle Cost Evaluation'!$M$1)^($B33-'Life Cycle Cost Evaluation'!$M$4)</f>
        <v>0</v>
      </c>
      <c r="V118" s="208">
        <f>-NPV('Life Cycle Cost Evaluation'!$M$1,V34:V$100)/(1+'Life Cycle Cost Evaluation'!$M$1)^($B33-'Life Cycle Cost Evaluation'!$M$4)</f>
        <v>0</v>
      </c>
      <c r="W118" s="208">
        <f>-NPV('Life Cycle Cost Evaluation'!$M$1,W34:W$100)/(1+'Life Cycle Cost Evaluation'!$M$1)^($B33-'Life Cycle Cost Evaluation'!$M$4)</f>
        <v>0</v>
      </c>
      <c r="X118" s="208">
        <f>-NPV('Life Cycle Cost Evaluation'!$M$1,X34:X$100)/(1+'Life Cycle Cost Evaluation'!$M$1)^($B33-'Life Cycle Cost Evaluation'!$M$4)</f>
        <v>0</v>
      </c>
      <c r="Y118" s="208">
        <f>-NPV('Life Cycle Cost Evaluation'!$M$1,Y34:Y$100)/(1+'Life Cycle Cost Evaluation'!$M$1)^($B33-'Life Cycle Cost Evaluation'!$M$4)</f>
        <v>0</v>
      </c>
      <c r="Z118" s="208">
        <f>-NPV('Life Cycle Cost Evaluation'!$M$1,Z34:Z$100)/(1+'Life Cycle Cost Evaluation'!$M$1)^($B33-'Life Cycle Cost Evaluation'!$M$4)</f>
        <v>0</v>
      </c>
      <c r="AA118" s="208">
        <f>-NPV('Life Cycle Cost Evaluation'!$M$1,AA34:AA$100)/(1+'Life Cycle Cost Evaluation'!$M$1)^($B33-'Life Cycle Cost Evaluation'!$M$4)</f>
        <v>0</v>
      </c>
      <c r="AB118" s="208">
        <f>-NPV('Life Cycle Cost Evaluation'!$M$1,AB34:AB$100)/(1+'Life Cycle Cost Evaluation'!$M$1)^($B33-'Life Cycle Cost Evaluation'!$M$4)</f>
        <v>0</v>
      </c>
      <c r="AC118" s="208">
        <f>-NPV('Life Cycle Cost Evaluation'!$M$1,AC34:AC$100)/(1+'Life Cycle Cost Evaluation'!$M$1)^($B33-'Life Cycle Cost Evaluation'!$M$4)</f>
        <v>0</v>
      </c>
      <c r="AD118" s="208">
        <f>-NPV('Life Cycle Cost Evaluation'!$M$1,AD34:AD$100)/(1+'Life Cycle Cost Evaluation'!$M$1)^($B33-'Life Cycle Cost Evaluation'!$M$4)</f>
        <v>0</v>
      </c>
      <c r="AE118" s="208">
        <f>-NPV('Life Cycle Cost Evaluation'!$M$1,AE34:AE$100)/(1+'Life Cycle Cost Evaluation'!$M$1)^($B33-'Life Cycle Cost Evaluation'!$M$4)</f>
        <v>0</v>
      </c>
      <c r="AF118" s="208">
        <f>-NPV('Life Cycle Cost Evaluation'!$M$1,AF34:AF$100)/(1+'Life Cycle Cost Evaluation'!$M$1)^($B33-'Life Cycle Cost Evaluation'!$M$4)</f>
        <v>0</v>
      </c>
      <c r="AG118" s="208">
        <f>-NPV('Life Cycle Cost Evaluation'!$M$1,AG34:AG$100)/(1+'Life Cycle Cost Evaluation'!$M$1)^($B33-'Life Cycle Cost Evaluation'!$M$4)</f>
        <v>0</v>
      </c>
      <c r="AH118" s="208">
        <f>-NPV('Life Cycle Cost Evaluation'!$M$1,AH34:AH$100)/(1+'Life Cycle Cost Evaluation'!$M$1)^($B33-'Life Cycle Cost Evaluation'!$M$4)</f>
        <v>0</v>
      </c>
      <c r="AI118" s="208">
        <f>-NPV('Life Cycle Cost Evaluation'!$M$1,AI34:AI$100)/(1+'Life Cycle Cost Evaluation'!$M$1)^($B33-'Life Cycle Cost Evaluation'!$M$4)</f>
        <v>0</v>
      </c>
      <c r="AJ118" s="208">
        <f>-NPV('Life Cycle Cost Evaluation'!$M$1,AJ34:AJ$100)/(1+'Life Cycle Cost Evaluation'!$M$1)^($B33-'Life Cycle Cost Evaluation'!$M$4)</f>
        <v>0</v>
      </c>
      <c r="AK118" s="208">
        <f>-NPV('Life Cycle Cost Evaluation'!$M$1,AK34:AK$100)/(1+'Life Cycle Cost Evaluation'!$M$1)^($B33-'Life Cycle Cost Evaluation'!$M$4)</f>
        <v>0</v>
      </c>
      <c r="AL118" s="208">
        <f>-NPV('Life Cycle Cost Evaluation'!$M$1,AL34:AL$100)/(1+'Life Cycle Cost Evaluation'!$M$1)^($B33-'Life Cycle Cost Evaluation'!$M$4)</f>
        <v>-3375447.8106810595</v>
      </c>
      <c r="AM118" s="208">
        <f>-NPV('Life Cycle Cost Evaluation'!$M$1,AM34:AM$100)/(1+'Life Cycle Cost Evaluation'!$M$1)^($B33-'Life Cycle Cost Evaluation'!$M$4)</f>
        <v>0</v>
      </c>
      <c r="AN118" s="208">
        <f>-NPV('Life Cycle Cost Evaluation'!$M$1,AN34:AN$100)/(1+'Life Cycle Cost Evaluation'!$M$1)^($B33-'Life Cycle Cost Evaluation'!$M$4)</f>
        <v>0</v>
      </c>
      <c r="AO118" s="208">
        <f>-NPV('Life Cycle Cost Evaluation'!$M$1,AO34:AO$100)/(1+'Life Cycle Cost Evaluation'!$M$1)^($B33-'Life Cycle Cost Evaluation'!$M$4)</f>
        <v>0</v>
      </c>
      <c r="AP118" s="208">
        <f>-NPV('Life Cycle Cost Evaluation'!$M$1,AP34:AP$100)/(1+'Life Cycle Cost Evaluation'!$M$1)^($B33-'Life Cycle Cost Evaluation'!$M$4)</f>
        <v>0</v>
      </c>
      <c r="AQ118" s="208">
        <f>-NPV('Life Cycle Cost Evaluation'!$M$1,AQ34:AQ$100)/(1+'Life Cycle Cost Evaluation'!$M$1)^($B33-'Life Cycle Cost Evaluation'!$M$4)</f>
        <v>0</v>
      </c>
      <c r="AR118" s="208">
        <f>-NPV('Life Cycle Cost Evaluation'!$M$1,AR34:AR$100)/(1+'Life Cycle Cost Evaluation'!$M$1)^($B33-'Life Cycle Cost Evaluation'!$M$4)</f>
        <v>0</v>
      </c>
      <c r="AS118" s="208">
        <f>-NPV('Life Cycle Cost Evaluation'!$M$1,AS34:AS$100)/(1+'Life Cycle Cost Evaluation'!$M$1)^($B33-'Life Cycle Cost Evaluation'!$M$4)</f>
        <v>0</v>
      </c>
      <c r="AT118" s="208">
        <f>-NPV('Life Cycle Cost Evaluation'!$M$1,AT34:AT$100)/(1+'Life Cycle Cost Evaluation'!$M$1)^($B33-'Life Cycle Cost Evaluation'!$M$4)</f>
        <v>0</v>
      </c>
      <c r="AU118" s="208">
        <f>-NPV('Life Cycle Cost Evaluation'!$M$1,AU34:AU$100)/(1+'Life Cycle Cost Evaluation'!$M$1)^($B33-'Life Cycle Cost Evaluation'!$M$4)</f>
        <v>0</v>
      </c>
      <c r="AV118" s="208">
        <f>-NPV('Life Cycle Cost Evaluation'!$M$1,AV34:AV$100)/(1+'Life Cycle Cost Evaluation'!$M$1)^($B33-'Life Cycle Cost Evaluation'!$M$4)</f>
        <v>0</v>
      </c>
      <c r="AW118" s="208">
        <f>-NPV('Life Cycle Cost Evaluation'!$M$1,AW34:AW$100)/(1+'Life Cycle Cost Evaluation'!$M$1)^($B33-'Life Cycle Cost Evaluation'!$M$4)</f>
        <v>0</v>
      </c>
      <c r="AX118" s="208">
        <f>-NPV('Life Cycle Cost Evaluation'!$M$1,AX34:AX$100)/(1+'Life Cycle Cost Evaluation'!$M$1)^($B33-'Life Cycle Cost Evaluation'!$M$4)</f>
        <v>0</v>
      </c>
      <c r="AY118" s="208">
        <f>-NPV('Life Cycle Cost Evaluation'!$M$1,AY34:AY$100)/(1+'Life Cycle Cost Evaluation'!$M$1)^($B33-'Life Cycle Cost Evaluation'!$M$4)</f>
        <v>0</v>
      </c>
      <c r="AZ118" s="208">
        <f>-NPV('Life Cycle Cost Evaluation'!$M$1,AZ34:AZ$100)/(1+'Life Cycle Cost Evaluation'!$M$1)^($B33-'Life Cycle Cost Evaluation'!$M$4)</f>
        <v>0</v>
      </c>
      <c r="BA118" s="208">
        <f>-NPV('Life Cycle Cost Evaluation'!$M$1,BA34:BA$100)/(1+'Life Cycle Cost Evaluation'!$M$1)^($B33-'Life Cycle Cost Evaluation'!$M$4)</f>
        <v>0</v>
      </c>
      <c r="BB118" s="208">
        <f>-NPV('Life Cycle Cost Evaluation'!$M$1,BB34:BB$100)/(1+'Life Cycle Cost Evaluation'!$M$1)^($B33-'Life Cycle Cost Evaluation'!$M$4)</f>
        <v>0</v>
      </c>
      <c r="BC118" s="208">
        <f>-NPV('Life Cycle Cost Evaluation'!$M$1,BC34:BC$100)/(1+'Life Cycle Cost Evaluation'!$M$1)^($B33-'Life Cycle Cost Evaluation'!$M$4)</f>
        <v>0</v>
      </c>
      <c r="BD118" s="208">
        <f>-NPV('Life Cycle Cost Evaluation'!$M$1,BD34:BD$100)/(1+'Life Cycle Cost Evaluation'!$M$1)^($B33-'Life Cycle Cost Evaluation'!$M$4)</f>
        <v>0</v>
      </c>
      <c r="BE118" s="208">
        <f>-NPV('Life Cycle Cost Evaluation'!$M$1,BE34:BE$100)/(1+'Life Cycle Cost Evaluation'!$M$1)^($B33-'Life Cycle Cost Evaluation'!$M$4)</f>
        <v>0</v>
      </c>
      <c r="BF118" s="208">
        <f>-NPV('Life Cycle Cost Evaluation'!$M$1,BF34:BF$100)/(1+'Life Cycle Cost Evaluation'!$M$1)^($B33-'Life Cycle Cost Evaluation'!$M$4)</f>
        <v>0</v>
      </c>
      <c r="BG118" s="208">
        <f>-NPV('Life Cycle Cost Evaluation'!$M$1,BG34:BG$100)/(1+'Life Cycle Cost Evaluation'!$M$1)^($B33-'Life Cycle Cost Evaluation'!$M$4)</f>
        <v>0</v>
      </c>
      <c r="BH118" s="208">
        <f>-NPV('Life Cycle Cost Evaluation'!$M$1,BH34:BH$100)/(1+'Life Cycle Cost Evaluation'!$M$1)^($B33-'Life Cycle Cost Evaluation'!$M$4)</f>
        <v>0</v>
      </c>
      <c r="BI118" s="208">
        <f>-NPV('Life Cycle Cost Evaluation'!$M$1,BI34:BI$100)/(1+'Life Cycle Cost Evaluation'!$M$1)^($B33-'Life Cycle Cost Evaluation'!$M$4)</f>
        <v>0</v>
      </c>
      <c r="BJ118" s="208">
        <f>-NPV('Life Cycle Cost Evaluation'!$M$1,BJ34:BJ$100)/(1+'Life Cycle Cost Evaluation'!$M$1)^($B33-'Life Cycle Cost Evaluation'!$M$4)</f>
        <v>0</v>
      </c>
      <c r="BK118" s="208">
        <f>-NPV('Life Cycle Cost Evaluation'!$M$1,BK34:BK$100)/(1+'Life Cycle Cost Evaluation'!$M$1)^($B33-'Life Cycle Cost Evaluation'!$M$4)</f>
        <v>0</v>
      </c>
      <c r="BL118" s="208">
        <f>-NPV('Life Cycle Cost Evaluation'!$M$1,BL34:BL$100)/(1+'Life Cycle Cost Evaluation'!$M$1)^($B33-'Life Cycle Cost Evaluation'!$M$4)</f>
        <v>0</v>
      </c>
      <c r="BM118" s="208">
        <f>-NPV('Life Cycle Cost Evaluation'!$M$1,BM34:BM$100)/(1+'Life Cycle Cost Evaluation'!$M$1)^($B33-'Life Cycle Cost Evaluation'!$M$4)</f>
        <v>0</v>
      </c>
      <c r="BN118" s="208">
        <f>-NPV('Life Cycle Cost Evaluation'!$M$1,BN34:BN$100)/(1+'Life Cycle Cost Evaluation'!$M$1)^($B33-'Life Cycle Cost Evaluation'!$M$4)</f>
        <v>0</v>
      </c>
      <c r="BO118" s="208">
        <f>-NPV('Life Cycle Cost Evaluation'!$M$1,BO34:BO$100)/(1+'Life Cycle Cost Evaluation'!$M$1)^($B33-'Life Cycle Cost Evaluation'!$M$4)</f>
        <v>0</v>
      </c>
      <c r="BP118" s="208">
        <f>-NPV('Life Cycle Cost Evaluation'!$M$1,BP34:BP$100)/(1+'Life Cycle Cost Evaluation'!$M$1)^($B33-'Life Cycle Cost Evaluation'!$M$4)</f>
        <v>0</v>
      </c>
      <c r="BQ118" s="208">
        <f>-NPV('Life Cycle Cost Evaluation'!$M$1,BQ34:BQ$100)/(1+'Life Cycle Cost Evaluation'!$M$1)^($B33-'Life Cycle Cost Evaluation'!$M$4)</f>
        <v>0</v>
      </c>
      <c r="BR118" s="208">
        <f>-NPV('Life Cycle Cost Evaluation'!$M$1,BR34:BR$100)/(1+'Life Cycle Cost Evaluation'!$M$1)^($B33-'Life Cycle Cost Evaluation'!$M$4)</f>
        <v>0</v>
      </c>
      <c r="BS118" s="208">
        <f>-NPV('Life Cycle Cost Evaluation'!$M$1,BS34:BS$100)/(1+'Life Cycle Cost Evaluation'!$M$1)^($B33-'Life Cycle Cost Evaluation'!$M$4)</f>
        <v>0</v>
      </c>
      <c r="BT118" s="208">
        <f>-NPV('Life Cycle Cost Evaluation'!$M$1,BT34:BT$100)/(1+'Life Cycle Cost Evaluation'!$M$1)^($B33-'Life Cycle Cost Evaluation'!$M$4)</f>
        <v>0</v>
      </c>
      <c r="BU118" s="208">
        <f>-NPV('Life Cycle Cost Evaluation'!$M$1,BU34:BU$100)/(1+'Life Cycle Cost Evaluation'!$M$1)^($B33-'Life Cycle Cost Evaluation'!$M$4)</f>
        <v>0</v>
      </c>
      <c r="BV118" s="208">
        <f>-NPV('Life Cycle Cost Evaluation'!$M$1,BV34:BV$100)/(1+'Life Cycle Cost Evaluation'!$M$1)^($B33-'Life Cycle Cost Evaluation'!$M$4)</f>
        <v>0</v>
      </c>
      <c r="BW118" s="208">
        <f>-NPV('Life Cycle Cost Evaluation'!$M$1,BW34:BW$100)/(1+'Life Cycle Cost Evaluation'!$M$1)^($B33-'Life Cycle Cost Evaluation'!$M$4)</f>
        <v>0</v>
      </c>
      <c r="BX118" s="208">
        <f>-NPV('Life Cycle Cost Evaluation'!$M$1,BX34:BX$100)/(1+'Life Cycle Cost Evaluation'!$M$1)^($B33-'Life Cycle Cost Evaluation'!$M$4)</f>
        <v>0</v>
      </c>
      <c r="BY118" s="208">
        <f>-NPV('Life Cycle Cost Evaluation'!$M$1,BY34:BY$100)/(1+'Life Cycle Cost Evaluation'!$M$1)^($B33-'Life Cycle Cost Evaluation'!$M$4)</f>
        <v>0</v>
      </c>
      <c r="BZ118" s="208">
        <f>-NPV('Life Cycle Cost Evaluation'!$M$1,BZ34:BZ$100)/(1+'Life Cycle Cost Evaluation'!$M$1)^($B33-'Life Cycle Cost Evaluation'!$M$4)</f>
        <v>0</v>
      </c>
      <c r="CA118" s="208">
        <f>-NPV('Life Cycle Cost Evaluation'!$M$1,CA34:CA$100)/(1+'Life Cycle Cost Evaluation'!$M$1)^($B33-'Life Cycle Cost Evaluation'!$M$4)</f>
        <v>0</v>
      </c>
      <c r="CB118" s="208">
        <f>-NPV('Life Cycle Cost Evaluation'!$M$1,CB34:CB$100)/(1+'Life Cycle Cost Evaluation'!$M$1)^($B33-'Life Cycle Cost Evaluation'!$M$4)</f>
        <v>0</v>
      </c>
      <c r="CC118" s="208">
        <f>-NPV('Life Cycle Cost Evaluation'!$M$1,CC34:CC$100)/(1+'Life Cycle Cost Evaluation'!$M$1)^($B33-'Life Cycle Cost Evaluation'!$M$4)</f>
        <v>0</v>
      </c>
      <c r="CD118" s="208">
        <f>-NPV('Life Cycle Cost Evaluation'!$M$1,CD34:CD$100)/(1+'Life Cycle Cost Evaluation'!$M$1)^($B33-'Life Cycle Cost Evaluation'!$M$4)</f>
        <v>0</v>
      </c>
      <c r="CE118" s="208">
        <f>-NPV('Life Cycle Cost Evaluation'!$M$1,CE34:CE$100)/(1+'Life Cycle Cost Evaluation'!$M$1)^($B33-'Life Cycle Cost Evaluation'!$M$4)</f>
        <v>0</v>
      </c>
      <c r="CF118" s="208">
        <f>-NPV('Life Cycle Cost Evaluation'!$M$1,CF34:CF$100)/(1+'Life Cycle Cost Evaluation'!$M$1)^($B33-'Life Cycle Cost Evaluation'!$M$4)</f>
        <v>0</v>
      </c>
      <c r="CG118" s="208">
        <f>SUM(D118:Q118)</f>
        <v>0</v>
      </c>
      <c r="CH118" s="191"/>
      <c r="CJ118" s="79">
        <v>0</v>
      </c>
      <c r="CL118" s="218"/>
    </row>
    <row r="119" spans="2:90" x14ac:dyDescent="0.2">
      <c r="B119" s="86">
        <f t="shared" si="126"/>
        <v>2041</v>
      </c>
      <c r="C119" s="208"/>
      <c r="D119" s="208">
        <f>-NPV('Life Cycle Cost Evaluation'!$M$1,D35:D$100)/(1+'Life Cycle Cost Evaluation'!$M$1)^($B34-'Life Cycle Cost Evaluation'!$M$4)</f>
        <v>0</v>
      </c>
      <c r="E119" s="208">
        <f>-NPV('Life Cycle Cost Evaluation'!$M$1,E35:E$100)/(1+'Life Cycle Cost Evaluation'!$M$1)^($B34-'Life Cycle Cost Evaluation'!$M$4)</f>
        <v>0</v>
      </c>
      <c r="F119" s="208">
        <f>-NPV('Life Cycle Cost Evaluation'!$M$1,F35:F$100)/(1+'Life Cycle Cost Evaluation'!$M$1)^($B34-'Life Cycle Cost Evaluation'!$M$4)</f>
        <v>0</v>
      </c>
      <c r="G119" s="208">
        <f>-NPV('Life Cycle Cost Evaluation'!$M$1,G35:G$100)/(1+'Life Cycle Cost Evaluation'!$M$1)^($B34-'Life Cycle Cost Evaluation'!$M$4)</f>
        <v>0</v>
      </c>
      <c r="H119" s="208">
        <f>-NPV('Life Cycle Cost Evaluation'!$M$1,H35:H$100)/(1+'Life Cycle Cost Evaluation'!$M$1)^($B34-'Life Cycle Cost Evaluation'!$M$4)</f>
        <v>0</v>
      </c>
      <c r="I119" s="208">
        <f>-NPV('Life Cycle Cost Evaluation'!$M$1,I35:I$100)/(1+'Life Cycle Cost Evaluation'!$M$1)^($B34-'Life Cycle Cost Evaluation'!$M$4)</f>
        <v>0</v>
      </c>
      <c r="J119" s="208">
        <f>-NPV('Life Cycle Cost Evaluation'!$M$1,J35:J$100)/(1+'Life Cycle Cost Evaluation'!$M$1)^($B34-'Life Cycle Cost Evaluation'!$M$4)</f>
        <v>0</v>
      </c>
      <c r="K119" s="208">
        <f>-NPV('Life Cycle Cost Evaluation'!$M$1,K35:K$100)/(1+'Life Cycle Cost Evaluation'!$M$1)^($B34-'Life Cycle Cost Evaluation'!$M$4)</f>
        <v>0</v>
      </c>
      <c r="L119" s="208">
        <f>-NPV('Life Cycle Cost Evaluation'!$M$1,L35:L$100)/(1+'Life Cycle Cost Evaluation'!$M$1)^($B34-'Life Cycle Cost Evaluation'!$M$4)</f>
        <v>0</v>
      </c>
      <c r="M119" s="208">
        <f>-NPV('Life Cycle Cost Evaluation'!$M$1,M35:M$100)/(1+'Life Cycle Cost Evaluation'!$M$1)^($B34-'Life Cycle Cost Evaluation'!$M$4)</f>
        <v>0</v>
      </c>
      <c r="N119" s="208">
        <f>-NPV('Life Cycle Cost Evaluation'!$M$1,N35:N$100)/(1+'Life Cycle Cost Evaluation'!$M$1)^($B34-'Life Cycle Cost Evaluation'!$M$4)</f>
        <v>0</v>
      </c>
      <c r="O119" s="208">
        <f>-NPV('Life Cycle Cost Evaluation'!$M$1,O35:O$100)/(1+'Life Cycle Cost Evaluation'!$M$1)^($B34-'Life Cycle Cost Evaluation'!$M$4)</f>
        <v>0</v>
      </c>
      <c r="P119" s="208">
        <f>-NPV('Life Cycle Cost Evaluation'!$M$1,P35:P$100)/(1+'Life Cycle Cost Evaluation'!$M$1)^($B34-'Life Cycle Cost Evaluation'!$M$4)</f>
        <v>0</v>
      </c>
      <c r="Q119" s="208">
        <f>-NPV('Life Cycle Cost Evaluation'!$M$1,Q35:Q$100)/(1+'Life Cycle Cost Evaluation'!$M$1)^($B34-'Life Cycle Cost Evaluation'!$M$4)</f>
        <v>0</v>
      </c>
      <c r="R119" s="208">
        <f>-NPV('Life Cycle Cost Evaluation'!$M$1,R35:R$100)/(1+'Life Cycle Cost Evaluation'!$M$1)^($B34-'Life Cycle Cost Evaluation'!$M$4)</f>
        <v>0</v>
      </c>
      <c r="S119" s="208">
        <f>-NPV('Life Cycle Cost Evaluation'!$M$1,S35:S$100)/(1+'Life Cycle Cost Evaluation'!$M$1)^($B34-'Life Cycle Cost Evaluation'!$M$4)</f>
        <v>0</v>
      </c>
      <c r="T119" s="208">
        <f>-NPV('Life Cycle Cost Evaluation'!$M$1,T35:T$100)/(1+'Life Cycle Cost Evaluation'!$M$1)^($B34-'Life Cycle Cost Evaluation'!$M$4)</f>
        <v>0</v>
      </c>
      <c r="U119" s="208">
        <f>-NPV('Life Cycle Cost Evaluation'!$M$1,U35:U$100)/(1+'Life Cycle Cost Evaluation'!$M$1)^($B34-'Life Cycle Cost Evaluation'!$M$4)</f>
        <v>0</v>
      </c>
      <c r="V119" s="208">
        <f>-NPV('Life Cycle Cost Evaluation'!$M$1,V35:V$100)/(1+'Life Cycle Cost Evaluation'!$M$1)^($B34-'Life Cycle Cost Evaluation'!$M$4)</f>
        <v>0</v>
      </c>
      <c r="W119" s="208">
        <f>-NPV('Life Cycle Cost Evaluation'!$M$1,W35:W$100)/(1+'Life Cycle Cost Evaluation'!$M$1)^($B34-'Life Cycle Cost Evaluation'!$M$4)</f>
        <v>0</v>
      </c>
      <c r="X119" s="208">
        <f>-NPV('Life Cycle Cost Evaluation'!$M$1,X35:X$100)/(1+'Life Cycle Cost Evaluation'!$M$1)^($B34-'Life Cycle Cost Evaluation'!$M$4)</f>
        <v>0</v>
      </c>
      <c r="Y119" s="208">
        <f>-NPV('Life Cycle Cost Evaluation'!$M$1,Y35:Y$100)/(1+'Life Cycle Cost Evaluation'!$M$1)^($B34-'Life Cycle Cost Evaluation'!$M$4)</f>
        <v>0</v>
      </c>
      <c r="Z119" s="208">
        <f>-NPV('Life Cycle Cost Evaluation'!$M$1,Z35:Z$100)/(1+'Life Cycle Cost Evaluation'!$M$1)^($B34-'Life Cycle Cost Evaluation'!$M$4)</f>
        <v>0</v>
      </c>
      <c r="AA119" s="208">
        <f>-NPV('Life Cycle Cost Evaluation'!$M$1,AA35:AA$100)/(1+'Life Cycle Cost Evaluation'!$M$1)^($B34-'Life Cycle Cost Evaluation'!$M$4)</f>
        <v>0</v>
      </c>
      <c r="AB119" s="208">
        <f>-NPV('Life Cycle Cost Evaluation'!$M$1,AB35:AB$100)/(1+'Life Cycle Cost Evaluation'!$M$1)^($B34-'Life Cycle Cost Evaluation'!$M$4)</f>
        <v>0</v>
      </c>
      <c r="AC119" s="208">
        <f>-NPV('Life Cycle Cost Evaluation'!$M$1,AC35:AC$100)/(1+'Life Cycle Cost Evaluation'!$M$1)^($B34-'Life Cycle Cost Evaluation'!$M$4)</f>
        <v>0</v>
      </c>
      <c r="AD119" s="208">
        <f>-NPV('Life Cycle Cost Evaluation'!$M$1,AD35:AD$100)/(1+'Life Cycle Cost Evaluation'!$M$1)^($B34-'Life Cycle Cost Evaluation'!$M$4)</f>
        <v>0</v>
      </c>
      <c r="AE119" s="208">
        <f>-NPV('Life Cycle Cost Evaluation'!$M$1,AE35:AE$100)/(1+'Life Cycle Cost Evaluation'!$M$1)^($B34-'Life Cycle Cost Evaluation'!$M$4)</f>
        <v>0</v>
      </c>
      <c r="AF119" s="208">
        <f>-NPV('Life Cycle Cost Evaluation'!$M$1,AF35:AF$100)/(1+'Life Cycle Cost Evaluation'!$M$1)^($B34-'Life Cycle Cost Evaluation'!$M$4)</f>
        <v>0</v>
      </c>
      <c r="AG119" s="208">
        <f>-NPV('Life Cycle Cost Evaluation'!$M$1,AG35:AG$100)/(1+'Life Cycle Cost Evaluation'!$M$1)^($B34-'Life Cycle Cost Evaluation'!$M$4)</f>
        <v>0</v>
      </c>
      <c r="AH119" s="208">
        <f>-NPV('Life Cycle Cost Evaluation'!$M$1,AH35:AH$100)/(1+'Life Cycle Cost Evaluation'!$M$1)^($B34-'Life Cycle Cost Evaluation'!$M$4)</f>
        <v>0</v>
      </c>
      <c r="AI119" s="208">
        <f>-NPV('Life Cycle Cost Evaluation'!$M$1,AI35:AI$100)/(1+'Life Cycle Cost Evaluation'!$M$1)^($B34-'Life Cycle Cost Evaluation'!$M$4)</f>
        <v>0</v>
      </c>
      <c r="AJ119" s="208">
        <f>-NPV('Life Cycle Cost Evaluation'!$M$1,AJ35:AJ$100)/(1+'Life Cycle Cost Evaluation'!$M$1)^($B34-'Life Cycle Cost Evaluation'!$M$4)</f>
        <v>0</v>
      </c>
      <c r="AK119" s="208">
        <f>-NPV('Life Cycle Cost Evaluation'!$M$1,AK35:AK$100)/(1+'Life Cycle Cost Evaluation'!$M$1)^($B34-'Life Cycle Cost Evaluation'!$M$4)</f>
        <v>0</v>
      </c>
      <c r="AL119" s="208">
        <f>-NPV('Life Cycle Cost Evaluation'!$M$1,AL35:AL$100)/(1+'Life Cycle Cost Evaluation'!$M$1)^($B34-'Life Cycle Cost Evaluation'!$M$4)</f>
        <v>-3167352.7359304293</v>
      </c>
      <c r="AM119" s="208">
        <f>-NPV('Life Cycle Cost Evaluation'!$M$1,AM35:AM$100)/(1+'Life Cycle Cost Evaluation'!$M$1)^($B34-'Life Cycle Cost Evaluation'!$M$4)</f>
        <v>0</v>
      </c>
      <c r="AN119" s="208">
        <f>-NPV('Life Cycle Cost Evaluation'!$M$1,AN35:AN$100)/(1+'Life Cycle Cost Evaluation'!$M$1)^($B34-'Life Cycle Cost Evaluation'!$M$4)</f>
        <v>0</v>
      </c>
      <c r="AO119" s="208">
        <f>-NPV('Life Cycle Cost Evaluation'!$M$1,AO35:AO$100)/(1+'Life Cycle Cost Evaluation'!$M$1)^($B34-'Life Cycle Cost Evaluation'!$M$4)</f>
        <v>0</v>
      </c>
      <c r="AP119" s="208">
        <f>-NPV('Life Cycle Cost Evaluation'!$M$1,AP35:AP$100)/(1+'Life Cycle Cost Evaluation'!$M$1)^($B34-'Life Cycle Cost Evaluation'!$M$4)</f>
        <v>0</v>
      </c>
      <c r="AQ119" s="208">
        <f>-NPV('Life Cycle Cost Evaluation'!$M$1,AQ35:AQ$100)/(1+'Life Cycle Cost Evaluation'!$M$1)^($B34-'Life Cycle Cost Evaluation'!$M$4)</f>
        <v>0</v>
      </c>
      <c r="AR119" s="208">
        <f>-NPV('Life Cycle Cost Evaluation'!$M$1,AR35:AR$100)/(1+'Life Cycle Cost Evaluation'!$M$1)^($B34-'Life Cycle Cost Evaluation'!$M$4)</f>
        <v>0</v>
      </c>
      <c r="AS119" s="208">
        <f>-NPV('Life Cycle Cost Evaluation'!$M$1,AS35:AS$100)/(1+'Life Cycle Cost Evaluation'!$M$1)^($B34-'Life Cycle Cost Evaluation'!$M$4)</f>
        <v>0</v>
      </c>
      <c r="AT119" s="208">
        <f>-NPV('Life Cycle Cost Evaluation'!$M$1,AT35:AT$100)/(1+'Life Cycle Cost Evaluation'!$M$1)^($B34-'Life Cycle Cost Evaluation'!$M$4)</f>
        <v>0</v>
      </c>
      <c r="AU119" s="208">
        <f>-NPV('Life Cycle Cost Evaluation'!$M$1,AU35:AU$100)/(1+'Life Cycle Cost Evaluation'!$M$1)^($B34-'Life Cycle Cost Evaluation'!$M$4)</f>
        <v>0</v>
      </c>
      <c r="AV119" s="208">
        <f>-NPV('Life Cycle Cost Evaluation'!$M$1,AV35:AV$100)/(1+'Life Cycle Cost Evaluation'!$M$1)^($B34-'Life Cycle Cost Evaluation'!$M$4)</f>
        <v>0</v>
      </c>
      <c r="AW119" s="208">
        <f>-NPV('Life Cycle Cost Evaluation'!$M$1,AW35:AW$100)/(1+'Life Cycle Cost Evaluation'!$M$1)^($B34-'Life Cycle Cost Evaluation'!$M$4)</f>
        <v>0</v>
      </c>
      <c r="AX119" s="208">
        <f>-NPV('Life Cycle Cost Evaluation'!$M$1,AX35:AX$100)/(1+'Life Cycle Cost Evaluation'!$M$1)^($B34-'Life Cycle Cost Evaluation'!$M$4)</f>
        <v>0</v>
      </c>
      <c r="AY119" s="208">
        <f>-NPV('Life Cycle Cost Evaluation'!$M$1,AY35:AY$100)/(1+'Life Cycle Cost Evaluation'!$M$1)^($B34-'Life Cycle Cost Evaluation'!$M$4)</f>
        <v>0</v>
      </c>
      <c r="AZ119" s="208">
        <f>-NPV('Life Cycle Cost Evaluation'!$M$1,AZ35:AZ$100)/(1+'Life Cycle Cost Evaluation'!$M$1)^($B34-'Life Cycle Cost Evaluation'!$M$4)</f>
        <v>0</v>
      </c>
      <c r="BA119" s="208">
        <f>-NPV('Life Cycle Cost Evaluation'!$M$1,BA35:BA$100)/(1+'Life Cycle Cost Evaluation'!$M$1)^($B34-'Life Cycle Cost Evaluation'!$M$4)</f>
        <v>0</v>
      </c>
      <c r="BB119" s="208">
        <f>-NPV('Life Cycle Cost Evaluation'!$M$1,BB35:BB$100)/(1+'Life Cycle Cost Evaluation'!$M$1)^($B34-'Life Cycle Cost Evaluation'!$M$4)</f>
        <v>0</v>
      </c>
      <c r="BC119" s="208">
        <f>-NPV('Life Cycle Cost Evaluation'!$M$1,BC35:BC$100)/(1+'Life Cycle Cost Evaluation'!$M$1)^($B34-'Life Cycle Cost Evaluation'!$M$4)</f>
        <v>0</v>
      </c>
      <c r="BD119" s="208">
        <f>-NPV('Life Cycle Cost Evaluation'!$M$1,BD35:BD$100)/(1+'Life Cycle Cost Evaluation'!$M$1)^($B34-'Life Cycle Cost Evaluation'!$M$4)</f>
        <v>0</v>
      </c>
      <c r="BE119" s="208">
        <f>-NPV('Life Cycle Cost Evaluation'!$M$1,BE35:BE$100)/(1+'Life Cycle Cost Evaluation'!$M$1)^($B34-'Life Cycle Cost Evaluation'!$M$4)</f>
        <v>0</v>
      </c>
      <c r="BF119" s="208">
        <f>-NPV('Life Cycle Cost Evaluation'!$M$1,BF35:BF$100)/(1+'Life Cycle Cost Evaluation'!$M$1)^($B34-'Life Cycle Cost Evaluation'!$M$4)</f>
        <v>0</v>
      </c>
      <c r="BG119" s="208">
        <f>-NPV('Life Cycle Cost Evaluation'!$M$1,BG35:BG$100)/(1+'Life Cycle Cost Evaluation'!$M$1)^($B34-'Life Cycle Cost Evaluation'!$M$4)</f>
        <v>0</v>
      </c>
      <c r="BH119" s="208">
        <f>-NPV('Life Cycle Cost Evaluation'!$M$1,BH35:BH$100)/(1+'Life Cycle Cost Evaluation'!$M$1)^($B34-'Life Cycle Cost Evaluation'!$M$4)</f>
        <v>0</v>
      </c>
      <c r="BI119" s="208">
        <f>-NPV('Life Cycle Cost Evaluation'!$M$1,BI35:BI$100)/(1+'Life Cycle Cost Evaluation'!$M$1)^($B34-'Life Cycle Cost Evaluation'!$M$4)</f>
        <v>0</v>
      </c>
      <c r="BJ119" s="208">
        <f>-NPV('Life Cycle Cost Evaluation'!$M$1,BJ35:BJ$100)/(1+'Life Cycle Cost Evaluation'!$M$1)^($B34-'Life Cycle Cost Evaluation'!$M$4)</f>
        <v>0</v>
      </c>
      <c r="BK119" s="208">
        <f>-NPV('Life Cycle Cost Evaluation'!$M$1,BK35:BK$100)/(1+'Life Cycle Cost Evaluation'!$M$1)^($B34-'Life Cycle Cost Evaluation'!$M$4)</f>
        <v>0</v>
      </c>
      <c r="BL119" s="208">
        <f>-NPV('Life Cycle Cost Evaluation'!$M$1,BL35:BL$100)/(1+'Life Cycle Cost Evaluation'!$M$1)^($B34-'Life Cycle Cost Evaluation'!$M$4)</f>
        <v>0</v>
      </c>
      <c r="BM119" s="208">
        <f>-NPV('Life Cycle Cost Evaluation'!$M$1,BM35:BM$100)/(1+'Life Cycle Cost Evaluation'!$M$1)^($B34-'Life Cycle Cost Evaluation'!$M$4)</f>
        <v>0</v>
      </c>
      <c r="BN119" s="208">
        <f>-NPV('Life Cycle Cost Evaluation'!$M$1,BN35:BN$100)/(1+'Life Cycle Cost Evaluation'!$M$1)^($B34-'Life Cycle Cost Evaluation'!$M$4)</f>
        <v>0</v>
      </c>
      <c r="BO119" s="208">
        <f>-NPV('Life Cycle Cost Evaluation'!$M$1,BO35:BO$100)/(1+'Life Cycle Cost Evaluation'!$M$1)^($B34-'Life Cycle Cost Evaluation'!$M$4)</f>
        <v>0</v>
      </c>
      <c r="BP119" s="208">
        <f>-NPV('Life Cycle Cost Evaluation'!$M$1,BP35:BP$100)/(1+'Life Cycle Cost Evaluation'!$M$1)^($B34-'Life Cycle Cost Evaluation'!$M$4)</f>
        <v>0</v>
      </c>
      <c r="BQ119" s="208">
        <f>-NPV('Life Cycle Cost Evaluation'!$M$1,BQ35:BQ$100)/(1+'Life Cycle Cost Evaluation'!$M$1)^($B34-'Life Cycle Cost Evaluation'!$M$4)</f>
        <v>0</v>
      </c>
      <c r="BR119" s="208">
        <f>-NPV('Life Cycle Cost Evaluation'!$M$1,BR35:BR$100)/(1+'Life Cycle Cost Evaluation'!$M$1)^($B34-'Life Cycle Cost Evaluation'!$M$4)</f>
        <v>0</v>
      </c>
      <c r="BS119" s="208">
        <f>-NPV('Life Cycle Cost Evaluation'!$M$1,BS35:BS$100)/(1+'Life Cycle Cost Evaluation'!$M$1)^($B34-'Life Cycle Cost Evaluation'!$M$4)</f>
        <v>0</v>
      </c>
      <c r="BT119" s="208">
        <f>-NPV('Life Cycle Cost Evaluation'!$M$1,BT35:BT$100)/(1+'Life Cycle Cost Evaluation'!$M$1)^($B34-'Life Cycle Cost Evaluation'!$M$4)</f>
        <v>0</v>
      </c>
      <c r="BU119" s="208">
        <f>-NPV('Life Cycle Cost Evaluation'!$M$1,BU35:BU$100)/(1+'Life Cycle Cost Evaluation'!$M$1)^($B34-'Life Cycle Cost Evaluation'!$M$4)</f>
        <v>0</v>
      </c>
      <c r="BV119" s="208">
        <f>-NPV('Life Cycle Cost Evaluation'!$M$1,BV35:BV$100)/(1+'Life Cycle Cost Evaluation'!$M$1)^($B34-'Life Cycle Cost Evaluation'!$M$4)</f>
        <v>0</v>
      </c>
      <c r="BW119" s="208">
        <f>-NPV('Life Cycle Cost Evaluation'!$M$1,BW35:BW$100)/(1+'Life Cycle Cost Evaluation'!$M$1)^($B34-'Life Cycle Cost Evaluation'!$M$4)</f>
        <v>0</v>
      </c>
      <c r="BX119" s="208">
        <f>-NPV('Life Cycle Cost Evaluation'!$M$1,BX35:BX$100)/(1+'Life Cycle Cost Evaluation'!$M$1)^($B34-'Life Cycle Cost Evaluation'!$M$4)</f>
        <v>0</v>
      </c>
      <c r="BY119" s="208">
        <f>-NPV('Life Cycle Cost Evaluation'!$M$1,BY35:BY$100)/(1+'Life Cycle Cost Evaluation'!$M$1)^($B34-'Life Cycle Cost Evaluation'!$M$4)</f>
        <v>0</v>
      </c>
      <c r="BZ119" s="208">
        <f>-NPV('Life Cycle Cost Evaluation'!$M$1,BZ35:BZ$100)/(1+'Life Cycle Cost Evaluation'!$M$1)^($B34-'Life Cycle Cost Evaluation'!$M$4)</f>
        <v>0</v>
      </c>
      <c r="CA119" s="208">
        <f>-NPV('Life Cycle Cost Evaluation'!$M$1,CA35:CA$100)/(1+'Life Cycle Cost Evaluation'!$M$1)^($B34-'Life Cycle Cost Evaluation'!$M$4)</f>
        <v>0</v>
      </c>
      <c r="CB119" s="208">
        <f>-NPV('Life Cycle Cost Evaluation'!$M$1,CB35:CB$100)/(1+'Life Cycle Cost Evaluation'!$M$1)^($B34-'Life Cycle Cost Evaluation'!$M$4)</f>
        <v>0</v>
      </c>
      <c r="CC119" s="208">
        <f>-NPV('Life Cycle Cost Evaluation'!$M$1,CC35:CC$100)/(1+'Life Cycle Cost Evaluation'!$M$1)^($B34-'Life Cycle Cost Evaluation'!$M$4)</f>
        <v>0</v>
      </c>
      <c r="CD119" s="208">
        <f>-NPV('Life Cycle Cost Evaluation'!$M$1,CD35:CD$100)/(1+'Life Cycle Cost Evaluation'!$M$1)^($B34-'Life Cycle Cost Evaluation'!$M$4)</f>
        <v>0</v>
      </c>
      <c r="CE119" s="208">
        <f>-NPV('Life Cycle Cost Evaluation'!$M$1,CE35:CE$100)/(1+'Life Cycle Cost Evaluation'!$M$1)^($B34-'Life Cycle Cost Evaluation'!$M$4)</f>
        <v>0</v>
      </c>
      <c r="CF119" s="208">
        <f>-NPV('Life Cycle Cost Evaluation'!$M$1,CF35:CF$100)/(1+'Life Cycle Cost Evaluation'!$M$1)^($B34-'Life Cycle Cost Evaluation'!$M$4)</f>
        <v>0</v>
      </c>
      <c r="CG119" s="208">
        <f>SUM(D119:R119)</f>
        <v>0</v>
      </c>
      <c r="CH119" s="191"/>
      <c r="CL119" s="218"/>
    </row>
    <row r="120" spans="2:90" x14ac:dyDescent="0.2">
      <c r="B120" s="86">
        <f t="shared" si="126"/>
        <v>2042</v>
      </c>
      <c r="C120" s="208"/>
      <c r="D120" s="208">
        <f>-NPV('Life Cycle Cost Evaluation'!$M$1,D36:D$100)/(1+'Life Cycle Cost Evaluation'!$M$1)^($B35-'Life Cycle Cost Evaluation'!$M$4)</f>
        <v>0</v>
      </c>
      <c r="E120" s="208">
        <f>-NPV('Life Cycle Cost Evaluation'!$M$1,E36:E$100)/(1+'Life Cycle Cost Evaluation'!$M$1)^($B35-'Life Cycle Cost Evaluation'!$M$4)</f>
        <v>0</v>
      </c>
      <c r="F120" s="208">
        <f>-NPV('Life Cycle Cost Evaluation'!$M$1,F36:F$100)/(1+'Life Cycle Cost Evaluation'!$M$1)^($B35-'Life Cycle Cost Evaluation'!$M$4)</f>
        <v>0</v>
      </c>
      <c r="G120" s="208">
        <f>-NPV('Life Cycle Cost Evaluation'!$M$1,G36:G$100)/(1+'Life Cycle Cost Evaluation'!$M$1)^($B35-'Life Cycle Cost Evaluation'!$M$4)</f>
        <v>0</v>
      </c>
      <c r="H120" s="208">
        <f>-NPV('Life Cycle Cost Evaluation'!$M$1,H36:H$100)/(1+'Life Cycle Cost Evaluation'!$M$1)^($B35-'Life Cycle Cost Evaluation'!$M$4)</f>
        <v>0</v>
      </c>
      <c r="I120" s="208">
        <f>-NPV('Life Cycle Cost Evaluation'!$M$1,I36:I$100)/(1+'Life Cycle Cost Evaluation'!$M$1)^($B35-'Life Cycle Cost Evaluation'!$M$4)</f>
        <v>0</v>
      </c>
      <c r="J120" s="208">
        <f>-NPV('Life Cycle Cost Evaluation'!$M$1,J36:J$100)/(1+'Life Cycle Cost Evaluation'!$M$1)^($B35-'Life Cycle Cost Evaluation'!$M$4)</f>
        <v>0</v>
      </c>
      <c r="K120" s="208">
        <f>-NPV('Life Cycle Cost Evaluation'!$M$1,K36:K$100)/(1+'Life Cycle Cost Evaluation'!$M$1)^($B35-'Life Cycle Cost Evaluation'!$M$4)</f>
        <v>0</v>
      </c>
      <c r="L120" s="208">
        <f>-NPV('Life Cycle Cost Evaluation'!$M$1,L36:L$100)/(1+'Life Cycle Cost Evaluation'!$M$1)^($B35-'Life Cycle Cost Evaluation'!$M$4)</f>
        <v>0</v>
      </c>
      <c r="M120" s="208">
        <f>-NPV('Life Cycle Cost Evaluation'!$M$1,M36:M$100)/(1+'Life Cycle Cost Evaluation'!$M$1)^($B35-'Life Cycle Cost Evaluation'!$M$4)</f>
        <v>0</v>
      </c>
      <c r="N120" s="208">
        <f>-NPV('Life Cycle Cost Evaluation'!$M$1,N36:N$100)/(1+'Life Cycle Cost Evaluation'!$M$1)^($B35-'Life Cycle Cost Evaluation'!$M$4)</f>
        <v>0</v>
      </c>
      <c r="O120" s="208">
        <f>-NPV('Life Cycle Cost Evaluation'!$M$1,O36:O$100)/(1+'Life Cycle Cost Evaluation'!$M$1)^($B35-'Life Cycle Cost Evaluation'!$M$4)</f>
        <v>0</v>
      </c>
      <c r="P120" s="208">
        <f>-NPV('Life Cycle Cost Evaluation'!$M$1,P36:P$100)/(1+'Life Cycle Cost Evaluation'!$M$1)^($B35-'Life Cycle Cost Evaluation'!$M$4)</f>
        <v>0</v>
      </c>
      <c r="Q120" s="208">
        <f>-NPV('Life Cycle Cost Evaluation'!$M$1,Q36:Q$100)/(1+'Life Cycle Cost Evaluation'!$M$1)^($B35-'Life Cycle Cost Evaluation'!$M$4)</f>
        <v>0</v>
      </c>
      <c r="R120" s="208">
        <f>-NPV('Life Cycle Cost Evaluation'!$M$1,R36:R$100)/(1+'Life Cycle Cost Evaluation'!$M$1)^($B35-'Life Cycle Cost Evaluation'!$M$4)</f>
        <v>0</v>
      </c>
      <c r="S120" s="208">
        <f>-NPV('Life Cycle Cost Evaluation'!$M$1,S36:S$100)/(1+'Life Cycle Cost Evaluation'!$M$1)^($B35-'Life Cycle Cost Evaluation'!$M$4)</f>
        <v>0</v>
      </c>
      <c r="T120" s="208">
        <f>-NPV('Life Cycle Cost Evaluation'!$M$1,T36:T$100)/(1+'Life Cycle Cost Evaluation'!$M$1)^($B35-'Life Cycle Cost Evaluation'!$M$4)</f>
        <v>0</v>
      </c>
      <c r="U120" s="208">
        <f>-NPV('Life Cycle Cost Evaluation'!$M$1,U36:U$100)/(1+'Life Cycle Cost Evaluation'!$M$1)^($B35-'Life Cycle Cost Evaluation'!$M$4)</f>
        <v>0</v>
      </c>
      <c r="V120" s="208">
        <f>-NPV('Life Cycle Cost Evaluation'!$M$1,V36:V$100)/(1+'Life Cycle Cost Evaluation'!$M$1)^($B35-'Life Cycle Cost Evaluation'!$M$4)</f>
        <v>0</v>
      </c>
      <c r="W120" s="208">
        <f>-NPV('Life Cycle Cost Evaluation'!$M$1,W36:W$100)/(1+'Life Cycle Cost Evaluation'!$M$1)^($B35-'Life Cycle Cost Evaluation'!$M$4)</f>
        <v>0</v>
      </c>
      <c r="X120" s="208">
        <f>-NPV('Life Cycle Cost Evaluation'!$M$1,X36:X$100)/(1+'Life Cycle Cost Evaluation'!$M$1)^($B35-'Life Cycle Cost Evaluation'!$M$4)</f>
        <v>0</v>
      </c>
      <c r="Y120" s="208">
        <f>-NPV('Life Cycle Cost Evaluation'!$M$1,Y36:Y$100)/(1+'Life Cycle Cost Evaluation'!$M$1)^($B35-'Life Cycle Cost Evaluation'!$M$4)</f>
        <v>0</v>
      </c>
      <c r="Z120" s="208">
        <f>-NPV('Life Cycle Cost Evaluation'!$M$1,Z36:Z$100)/(1+'Life Cycle Cost Evaluation'!$M$1)^($B35-'Life Cycle Cost Evaluation'!$M$4)</f>
        <v>0</v>
      </c>
      <c r="AA120" s="208">
        <f>-NPV('Life Cycle Cost Evaluation'!$M$1,AA36:AA$100)/(1+'Life Cycle Cost Evaluation'!$M$1)^($B35-'Life Cycle Cost Evaluation'!$M$4)</f>
        <v>0</v>
      </c>
      <c r="AB120" s="208">
        <f>-NPV('Life Cycle Cost Evaluation'!$M$1,AB36:AB$100)/(1+'Life Cycle Cost Evaluation'!$M$1)^($B35-'Life Cycle Cost Evaluation'!$M$4)</f>
        <v>0</v>
      </c>
      <c r="AC120" s="208">
        <f>-NPV('Life Cycle Cost Evaluation'!$M$1,AC36:AC$100)/(1+'Life Cycle Cost Evaluation'!$M$1)^($B35-'Life Cycle Cost Evaluation'!$M$4)</f>
        <v>0</v>
      </c>
      <c r="AD120" s="208">
        <f>-NPV('Life Cycle Cost Evaluation'!$M$1,AD36:AD$100)/(1+'Life Cycle Cost Evaluation'!$M$1)^($B35-'Life Cycle Cost Evaluation'!$M$4)</f>
        <v>0</v>
      </c>
      <c r="AE120" s="208">
        <f>-NPV('Life Cycle Cost Evaluation'!$M$1,AE36:AE$100)/(1+'Life Cycle Cost Evaluation'!$M$1)^($B35-'Life Cycle Cost Evaluation'!$M$4)</f>
        <v>0</v>
      </c>
      <c r="AF120" s="208">
        <f>-NPV('Life Cycle Cost Evaluation'!$M$1,AF36:AF$100)/(1+'Life Cycle Cost Evaluation'!$M$1)^($B35-'Life Cycle Cost Evaluation'!$M$4)</f>
        <v>0</v>
      </c>
      <c r="AG120" s="208">
        <f>-NPV('Life Cycle Cost Evaluation'!$M$1,AG36:AG$100)/(1+'Life Cycle Cost Evaluation'!$M$1)^($B35-'Life Cycle Cost Evaluation'!$M$4)</f>
        <v>0</v>
      </c>
      <c r="AH120" s="208">
        <f>-NPV('Life Cycle Cost Evaluation'!$M$1,AH36:AH$100)/(1+'Life Cycle Cost Evaluation'!$M$1)^($B35-'Life Cycle Cost Evaluation'!$M$4)</f>
        <v>0</v>
      </c>
      <c r="AI120" s="208">
        <f>-NPV('Life Cycle Cost Evaluation'!$M$1,AI36:AI$100)/(1+'Life Cycle Cost Evaluation'!$M$1)^($B35-'Life Cycle Cost Evaluation'!$M$4)</f>
        <v>0</v>
      </c>
      <c r="AJ120" s="208">
        <f>-NPV('Life Cycle Cost Evaluation'!$M$1,AJ36:AJ$100)/(1+'Life Cycle Cost Evaluation'!$M$1)^($B35-'Life Cycle Cost Evaluation'!$M$4)</f>
        <v>0</v>
      </c>
      <c r="AK120" s="208">
        <f>-NPV('Life Cycle Cost Evaluation'!$M$1,AK36:AK$100)/(1+'Life Cycle Cost Evaluation'!$M$1)^($B35-'Life Cycle Cost Evaluation'!$M$4)</f>
        <v>0</v>
      </c>
      <c r="AL120" s="208">
        <f>-NPV('Life Cycle Cost Evaluation'!$M$1,AL36:AL$100)/(1+'Life Cycle Cost Evaluation'!$M$1)^($B35-'Life Cycle Cost Evaluation'!$M$4)</f>
        <v>-2972086.643455409</v>
      </c>
      <c r="AM120" s="208">
        <f>-NPV('Life Cycle Cost Evaluation'!$M$1,AM36:AM$100)/(1+'Life Cycle Cost Evaluation'!$M$1)^($B35-'Life Cycle Cost Evaluation'!$M$4)</f>
        <v>0</v>
      </c>
      <c r="AN120" s="208">
        <f>-NPV('Life Cycle Cost Evaluation'!$M$1,AN36:AN$100)/(1+'Life Cycle Cost Evaluation'!$M$1)^($B35-'Life Cycle Cost Evaluation'!$M$4)</f>
        <v>0</v>
      </c>
      <c r="AO120" s="208">
        <f>-NPV('Life Cycle Cost Evaluation'!$M$1,AO36:AO$100)/(1+'Life Cycle Cost Evaluation'!$M$1)^($B35-'Life Cycle Cost Evaluation'!$M$4)</f>
        <v>0</v>
      </c>
      <c r="AP120" s="208">
        <f>-NPV('Life Cycle Cost Evaluation'!$M$1,AP36:AP$100)/(1+'Life Cycle Cost Evaluation'!$M$1)^($B35-'Life Cycle Cost Evaluation'!$M$4)</f>
        <v>0</v>
      </c>
      <c r="AQ120" s="208">
        <f>-NPV('Life Cycle Cost Evaluation'!$M$1,AQ36:AQ$100)/(1+'Life Cycle Cost Evaluation'!$M$1)^($B35-'Life Cycle Cost Evaluation'!$M$4)</f>
        <v>0</v>
      </c>
      <c r="AR120" s="208">
        <f>-NPV('Life Cycle Cost Evaluation'!$M$1,AR36:AR$100)/(1+'Life Cycle Cost Evaluation'!$M$1)^($B35-'Life Cycle Cost Evaluation'!$M$4)</f>
        <v>0</v>
      </c>
      <c r="AS120" s="208">
        <f>-NPV('Life Cycle Cost Evaluation'!$M$1,AS36:AS$100)/(1+'Life Cycle Cost Evaluation'!$M$1)^($B35-'Life Cycle Cost Evaluation'!$M$4)</f>
        <v>0</v>
      </c>
      <c r="AT120" s="208">
        <f>-NPV('Life Cycle Cost Evaluation'!$M$1,AT36:AT$100)/(1+'Life Cycle Cost Evaluation'!$M$1)^($B35-'Life Cycle Cost Evaluation'!$M$4)</f>
        <v>0</v>
      </c>
      <c r="AU120" s="208">
        <f>-NPV('Life Cycle Cost Evaluation'!$M$1,AU36:AU$100)/(1+'Life Cycle Cost Evaluation'!$M$1)^($B35-'Life Cycle Cost Evaluation'!$M$4)</f>
        <v>0</v>
      </c>
      <c r="AV120" s="208">
        <f>-NPV('Life Cycle Cost Evaluation'!$M$1,AV36:AV$100)/(1+'Life Cycle Cost Evaluation'!$M$1)^($B35-'Life Cycle Cost Evaluation'!$M$4)</f>
        <v>0</v>
      </c>
      <c r="AW120" s="208">
        <f>-NPV('Life Cycle Cost Evaluation'!$M$1,AW36:AW$100)/(1+'Life Cycle Cost Evaluation'!$M$1)^($B35-'Life Cycle Cost Evaluation'!$M$4)</f>
        <v>0</v>
      </c>
      <c r="AX120" s="208">
        <f>-NPV('Life Cycle Cost Evaluation'!$M$1,AX36:AX$100)/(1+'Life Cycle Cost Evaluation'!$M$1)^($B35-'Life Cycle Cost Evaluation'!$M$4)</f>
        <v>0</v>
      </c>
      <c r="AY120" s="208">
        <f>-NPV('Life Cycle Cost Evaluation'!$M$1,AY36:AY$100)/(1+'Life Cycle Cost Evaluation'!$M$1)^($B35-'Life Cycle Cost Evaluation'!$M$4)</f>
        <v>0</v>
      </c>
      <c r="AZ120" s="208">
        <f>-NPV('Life Cycle Cost Evaluation'!$M$1,AZ36:AZ$100)/(1+'Life Cycle Cost Evaluation'!$M$1)^($B35-'Life Cycle Cost Evaluation'!$M$4)</f>
        <v>0</v>
      </c>
      <c r="BA120" s="208">
        <f>-NPV('Life Cycle Cost Evaluation'!$M$1,BA36:BA$100)/(1+'Life Cycle Cost Evaluation'!$M$1)^($B35-'Life Cycle Cost Evaluation'!$M$4)</f>
        <v>0</v>
      </c>
      <c r="BB120" s="208">
        <f>-NPV('Life Cycle Cost Evaluation'!$M$1,BB36:BB$100)/(1+'Life Cycle Cost Evaluation'!$M$1)^($B35-'Life Cycle Cost Evaluation'!$M$4)</f>
        <v>0</v>
      </c>
      <c r="BC120" s="208">
        <f>-NPV('Life Cycle Cost Evaluation'!$M$1,BC36:BC$100)/(1+'Life Cycle Cost Evaluation'!$M$1)^($B35-'Life Cycle Cost Evaluation'!$M$4)</f>
        <v>0</v>
      </c>
      <c r="BD120" s="208">
        <f>-NPV('Life Cycle Cost Evaluation'!$M$1,BD36:BD$100)/(1+'Life Cycle Cost Evaluation'!$M$1)^($B35-'Life Cycle Cost Evaluation'!$M$4)</f>
        <v>0</v>
      </c>
      <c r="BE120" s="208">
        <f>-NPV('Life Cycle Cost Evaluation'!$M$1,BE36:BE$100)/(1+'Life Cycle Cost Evaluation'!$M$1)^($B35-'Life Cycle Cost Evaluation'!$M$4)</f>
        <v>0</v>
      </c>
      <c r="BF120" s="208">
        <f>-NPV('Life Cycle Cost Evaluation'!$M$1,BF36:BF$100)/(1+'Life Cycle Cost Evaluation'!$M$1)^($B35-'Life Cycle Cost Evaluation'!$M$4)</f>
        <v>0</v>
      </c>
      <c r="BG120" s="208">
        <f>-NPV('Life Cycle Cost Evaluation'!$M$1,BG36:BG$100)/(1+'Life Cycle Cost Evaluation'!$M$1)^($B35-'Life Cycle Cost Evaluation'!$M$4)</f>
        <v>0</v>
      </c>
      <c r="BH120" s="208">
        <f>-NPV('Life Cycle Cost Evaluation'!$M$1,BH36:BH$100)/(1+'Life Cycle Cost Evaluation'!$M$1)^($B35-'Life Cycle Cost Evaluation'!$M$4)</f>
        <v>0</v>
      </c>
      <c r="BI120" s="208">
        <f>-NPV('Life Cycle Cost Evaluation'!$M$1,BI36:BI$100)/(1+'Life Cycle Cost Evaluation'!$M$1)^($B35-'Life Cycle Cost Evaluation'!$M$4)</f>
        <v>0</v>
      </c>
      <c r="BJ120" s="208">
        <f>-NPV('Life Cycle Cost Evaluation'!$M$1,BJ36:BJ$100)/(1+'Life Cycle Cost Evaluation'!$M$1)^($B35-'Life Cycle Cost Evaluation'!$M$4)</f>
        <v>0</v>
      </c>
      <c r="BK120" s="208">
        <f>-NPV('Life Cycle Cost Evaluation'!$M$1,BK36:BK$100)/(1+'Life Cycle Cost Evaluation'!$M$1)^($B35-'Life Cycle Cost Evaluation'!$M$4)</f>
        <v>0</v>
      </c>
      <c r="BL120" s="208">
        <f>-NPV('Life Cycle Cost Evaluation'!$M$1,BL36:BL$100)/(1+'Life Cycle Cost Evaluation'!$M$1)^($B35-'Life Cycle Cost Evaluation'!$M$4)</f>
        <v>0</v>
      </c>
      <c r="BM120" s="208">
        <f>-NPV('Life Cycle Cost Evaluation'!$M$1,BM36:BM$100)/(1+'Life Cycle Cost Evaluation'!$M$1)^($B35-'Life Cycle Cost Evaluation'!$M$4)</f>
        <v>0</v>
      </c>
      <c r="BN120" s="208">
        <f>-NPV('Life Cycle Cost Evaluation'!$M$1,BN36:BN$100)/(1+'Life Cycle Cost Evaluation'!$M$1)^($B35-'Life Cycle Cost Evaluation'!$M$4)</f>
        <v>0</v>
      </c>
      <c r="BO120" s="208">
        <f>-NPV('Life Cycle Cost Evaluation'!$M$1,BO36:BO$100)/(1+'Life Cycle Cost Evaluation'!$M$1)^($B35-'Life Cycle Cost Evaluation'!$M$4)</f>
        <v>0</v>
      </c>
      <c r="BP120" s="208">
        <f>-NPV('Life Cycle Cost Evaluation'!$M$1,BP36:BP$100)/(1+'Life Cycle Cost Evaluation'!$M$1)^($B35-'Life Cycle Cost Evaluation'!$M$4)</f>
        <v>0</v>
      </c>
      <c r="BQ120" s="208">
        <f>-NPV('Life Cycle Cost Evaluation'!$M$1,BQ36:BQ$100)/(1+'Life Cycle Cost Evaluation'!$M$1)^($B35-'Life Cycle Cost Evaluation'!$M$4)</f>
        <v>0</v>
      </c>
      <c r="BR120" s="208">
        <f>-NPV('Life Cycle Cost Evaluation'!$M$1,BR36:BR$100)/(1+'Life Cycle Cost Evaluation'!$M$1)^($B35-'Life Cycle Cost Evaluation'!$M$4)</f>
        <v>0</v>
      </c>
      <c r="BS120" s="208">
        <f>-NPV('Life Cycle Cost Evaluation'!$M$1,BS36:BS$100)/(1+'Life Cycle Cost Evaluation'!$M$1)^($B35-'Life Cycle Cost Evaluation'!$M$4)</f>
        <v>0</v>
      </c>
      <c r="BT120" s="208">
        <f>-NPV('Life Cycle Cost Evaluation'!$M$1,BT36:BT$100)/(1+'Life Cycle Cost Evaluation'!$M$1)^($B35-'Life Cycle Cost Evaluation'!$M$4)</f>
        <v>0</v>
      </c>
      <c r="BU120" s="208">
        <f>-NPV('Life Cycle Cost Evaluation'!$M$1,BU36:BU$100)/(1+'Life Cycle Cost Evaluation'!$M$1)^($B35-'Life Cycle Cost Evaluation'!$M$4)</f>
        <v>0</v>
      </c>
      <c r="BV120" s="208">
        <f>-NPV('Life Cycle Cost Evaluation'!$M$1,BV36:BV$100)/(1+'Life Cycle Cost Evaluation'!$M$1)^($B35-'Life Cycle Cost Evaluation'!$M$4)</f>
        <v>0</v>
      </c>
      <c r="BW120" s="208">
        <f>-NPV('Life Cycle Cost Evaluation'!$M$1,BW36:BW$100)/(1+'Life Cycle Cost Evaluation'!$M$1)^($B35-'Life Cycle Cost Evaluation'!$M$4)</f>
        <v>0</v>
      </c>
      <c r="BX120" s="208">
        <f>-NPV('Life Cycle Cost Evaluation'!$M$1,BX36:BX$100)/(1+'Life Cycle Cost Evaluation'!$M$1)^($B35-'Life Cycle Cost Evaluation'!$M$4)</f>
        <v>0</v>
      </c>
      <c r="BY120" s="208">
        <f>-NPV('Life Cycle Cost Evaluation'!$M$1,BY36:BY$100)/(1+'Life Cycle Cost Evaluation'!$M$1)^($B35-'Life Cycle Cost Evaluation'!$M$4)</f>
        <v>0</v>
      </c>
      <c r="BZ120" s="208">
        <f>-NPV('Life Cycle Cost Evaluation'!$M$1,BZ36:BZ$100)/(1+'Life Cycle Cost Evaluation'!$M$1)^($B35-'Life Cycle Cost Evaluation'!$M$4)</f>
        <v>0</v>
      </c>
      <c r="CA120" s="208">
        <f>-NPV('Life Cycle Cost Evaluation'!$M$1,CA36:CA$100)/(1+'Life Cycle Cost Evaluation'!$M$1)^($B35-'Life Cycle Cost Evaluation'!$M$4)</f>
        <v>0</v>
      </c>
      <c r="CB120" s="208">
        <f>-NPV('Life Cycle Cost Evaluation'!$M$1,CB36:CB$100)/(1+'Life Cycle Cost Evaluation'!$M$1)^($B35-'Life Cycle Cost Evaluation'!$M$4)</f>
        <v>0</v>
      </c>
      <c r="CC120" s="208">
        <f>-NPV('Life Cycle Cost Evaluation'!$M$1,CC36:CC$100)/(1+'Life Cycle Cost Evaluation'!$M$1)^($B35-'Life Cycle Cost Evaluation'!$M$4)</f>
        <v>0</v>
      </c>
      <c r="CD120" s="208">
        <f>-NPV('Life Cycle Cost Evaluation'!$M$1,CD36:CD$100)/(1+'Life Cycle Cost Evaluation'!$M$1)^($B35-'Life Cycle Cost Evaluation'!$M$4)</f>
        <v>0</v>
      </c>
      <c r="CE120" s="208">
        <f>-NPV('Life Cycle Cost Evaluation'!$M$1,CE36:CE$100)/(1+'Life Cycle Cost Evaluation'!$M$1)^($B35-'Life Cycle Cost Evaluation'!$M$4)</f>
        <v>0</v>
      </c>
      <c r="CF120" s="208">
        <f>-NPV('Life Cycle Cost Evaluation'!$M$1,CF36:CF$100)/(1+'Life Cycle Cost Evaluation'!$M$1)^($B35-'Life Cycle Cost Evaluation'!$M$4)</f>
        <v>0</v>
      </c>
      <c r="CG120" s="208">
        <f>SUM(D120:S120)</f>
        <v>0</v>
      </c>
      <c r="CH120" s="191"/>
      <c r="CL120" s="218"/>
    </row>
    <row r="121" spans="2:90" x14ac:dyDescent="0.2">
      <c r="B121" s="86">
        <f t="shared" si="126"/>
        <v>2043</v>
      </c>
      <c r="C121" s="208"/>
      <c r="D121" s="208">
        <f>-NPV('Life Cycle Cost Evaluation'!$M$1,D37:D$100)/(1+'Life Cycle Cost Evaluation'!$M$1)^($B36-'Life Cycle Cost Evaluation'!$M$4)</f>
        <v>0</v>
      </c>
      <c r="E121" s="208">
        <f>-NPV('Life Cycle Cost Evaluation'!$M$1,E37:E$100)/(1+'Life Cycle Cost Evaluation'!$M$1)^($B36-'Life Cycle Cost Evaluation'!$M$4)</f>
        <v>0</v>
      </c>
      <c r="F121" s="208">
        <f>-NPV('Life Cycle Cost Evaluation'!$M$1,F37:F$100)/(1+'Life Cycle Cost Evaluation'!$M$1)^($B36-'Life Cycle Cost Evaluation'!$M$4)</f>
        <v>0</v>
      </c>
      <c r="G121" s="208">
        <f>-NPV('Life Cycle Cost Evaluation'!$M$1,G37:G$100)/(1+'Life Cycle Cost Evaluation'!$M$1)^($B36-'Life Cycle Cost Evaluation'!$M$4)</f>
        <v>0</v>
      </c>
      <c r="H121" s="208">
        <f>-NPV('Life Cycle Cost Evaluation'!$M$1,H37:H$100)/(1+'Life Cycle Cost Evaluation'!$M$1)^($B36-'Life Cycle Cost Evaluation'!$M$4)</f>
        <v>0</v>
      </c>
      <c r="I121" s="208">
        <f>-NPV('Life Cycle Cost Evaluation'!$M$1,I37:I$100)/(1+'Life Cycle Cost Evaluation'!$M$1)^($B36-'Life Cycle Cost Evaluation'!$M$4)</f>
        <v>0</v>
      </c>
      <c r="J121" s="208">
        <f>-NPV('Life Cycle Cost Evaluation'!$M$1,J37:J$100)/(1+'Life Cycle Cost Evaluation'!$M$1)^($B36-'Life Cycle Cost Evaluation'!$M$4)</f>
        <v>0</v>
      </c>
      <c r="K121" s="208">
        <f>-NPV('Life Cycle Cost Evaluation'!$M$1,K37:K$100)/(1+'Life Cycle Cost Evaluation'!$M$1)^($B36-'Life Cycle Cost Evaluation'!$M$4)</f>
        <v>0</v>
      </c>
      <c r="L121" s="208">
        <f>-NPV('Life Cycle Cost Evaluation'!$M$1,L37:L$100)/(1+'Life Cycle Cost Evaluation'!$M$1)^($B36-'Life Cycle Cost Evaluation'!$M$4)</f>
        <v>0</v>
      </c>
      <c r="M121" s="208">
        <f>-NPV('Life Cycle Cost Evaluation'!$M$1,M37:M$100)/(1+'Life Cycle Cost Evaluation'!$M$1)^($B36-'Life Cycle Cost Evaluation'!$M$4)</f>
        <v>0</v>
      </c>
      <c r="N121" s="208">
        <f>-NPV('Life Cycle Cost Evaluation'!$M$1,N37:N$100)/(1+'Life Cycle Cost Evaluation'!$M$1)^($B36-'Life Cycle Cost Evaluation'!$M$4)</f>
        <v>0</v>
      </c>
      <c r="O121" s="208">
        <f>-NPV('Life Cycle Cost Evaluation'!$M$1,O37:O$100)/(1+'Life Cycle Cost Evaluation'!$M$1)^($B36-'Life Cycle Cost Evaluation'!$M$4)</f>
        <v>0</v>
      </c>
      <c r="P121" s="208">
        <f>-NPV('Life Cycle Cost Evaluation'!$M$1,P37:P$100)/(1+'Life Cycle Cost Evaluation'!$M$1)^($B36-'Life Cycle Cost Evaluation'!$M$4)</f>
        <v>0</v>
      </c>
      <c r="Q121" s="208">
        <f>-NPV('Life Cycle Cost Evaluation'!$M$1,Q37:Q$100)/(1+'Life Cycle Cost Evaluation'!$M$1)^($B36-'Life Cycle Cost Evaluation'!$M$4)</f>
        <v>0</v>
      </c>
      <c r="R121" s="208">
        <f>-NPV('Life Cycle Cost Evaluation'!$M$1,R37:R$100)/(1+'Life Cycle Cost Evaluation'!$M$1)^($B36-'Life Cycle Cost Evaluation'!$M$4)</f>
        <v>0</v>
      </c>
      <c r="S121" s="208">
        <f>-NPV('Life Cycle Cost Evaluation'!$M$1,S37:S$100)/(1+'Life Cycle Cost Evaluation'!$M$1)^($B36-'Life Cycle Cost Evaluation'!$M$4)</f>
        <v>0</v>
      </c>
      <c r="T121" s="208">
        <f>-NPV('Life Cycle Cost Evaluation'!$M$1,T37:T$100)/(1+'Life Cycle Cost Evaluation'!$M$1)^($B36-'Life Cycle Cost Evaluation'!$M$4)</f>
        <v>0</v>
      </c>
      <c r="U121" s="208">
        <f>-NPV('Life Cycle Cost Evaluation'!$M$1,U37:U$100)/(1+'Life Cycle Cost Evaluation'!$M$1)^($B36-'Life Cycle Cost Evaluation'!$M$4)</f>
        <v>0</v>
      </c>
      <c r="V121" s="208">
        <f>-NPV('Life Cycle Cost Evaluation'!$M$1,V37:V$100)/(1+'Life Cycle Cost Evaluation'!$M$1)^($B36-'Life Cycle Cost Evaluation'!$M$4)</f>
        <v>0</v>
      </c>
      <c r="W121" s="208">
        <f>-NPV('Life Cycle Cost Evaluation'!$M$1,W37:W$100)/(1+'Life Cycle Cost Evaluation'!$M$1)^($B36-'Life Cycle Cost Evaluation'!$M$4)</f>
        <v>0</v>
      </c>
      <c r="X121" s="208">
        <f>-NPV('Life Cycle Cost Evaluation'!$M$1,X37:X$100)/(1+'Life Cycle Cost Evaluation'!$M$1)^($B36-'Life Cycle Cost Evaluation'!$M$4)</f>
        <v>0</v>
      </c>
      <c r="Y121" s="208">
        <f>-NPV('Life Cycle Cost Evaluation'!$M$1,Y37:Y$100)/(1+'Life Cycle Cost Evaluation'!$M$1)^($B36-'Life Cycle Cost Evaluation'!$M$4)</f>
        <v>0</v>
      </c>
      <c r="Z121" s="208">
        <f>-NPV('Life Cycle Cost Evaluation'!$M$1,Z37:Z$100)/(1+'Life Cycle Cost Evaluation'!$M$1)^($B36-'Life Cycle Cost Evaluation'!$M$4)</f>
        <v>0</v>
      </c>
      <c r="AA121" s="208">
        <f>-NPV('Life Cycle Cost Evaluation'!$M$1,AA37:AA$100)/(1+'Life Cycle Cost Evaluation'!$M$1)^($B36-'Life Cycle Cost Evaluation'!$M$4)</f>
        <v>0</v>
      </c>
      <c r="AB121" s="208">
        <f>-NPV('Life Cycle Cost Evaluation'!$M$1,AB37:AB$100)/(1+'Life Cycle Cost Evaluation'!$M$1)^($B36-'Life Cycle Cost Evaluation'!$M$4)</f>
        <v>0</v>
      </c>
      <c r="AC121" s="208">
        <f>-NPV('Life Cycle Cost Evaluation'!$M$1,AC37:AC$100)/(1+'Life Cycle Cost Evaluation'!$M$1)^($B36-'Life Cycle Cost Evaluation'!$M$4)</f>
        <v>0</v>
      </c>
      <c r="AD121" s="208">
        <f>-NPV('Life Cycle Cost Evaluation'!$M$1,AD37:AD$100)/(1+'Life Cycle Cost Evaluation'!$M$1)^($B36-'Life Cycle Cost Evaluation'!$M$4)</f>
        <v>0</v>
      </c>
      <c r="AE121" s="208">
        <f>-NPV('Life Cycle Cost Evaluation'!$M$1,AE37:AE$100)/(1+'Life Cycle Cost Evaluation'!$M$1)^($B36-'Life Cycle Cost Evaluation'!$M$4)</f>
        <v>0</v>
      </c>
      <c r="AF121" s="208">
        <f>-NPV('Life Cycle Cost Evaluation'!$M$1,AF37:AF$100)/(1+'Life Cycle Cost Evaluation'!$M$1)^($B36-'Life Cycle Cost Evaluation'!$M$4)</f>
        <v>0</v>
      </c>
      <c r="AG121" s="208">
        <f>-NPV('Life Cycle Cost Evaluation'!$M$1,AG37:AG$100)/(1+'Life Cycle Cost Evaluation'!$M$1)^($B36-'Life Cycle Cost Evaluation'!$M$4)</f>
        <v>0</v>
      </c>
      <c r="AH121" s="208">
        <f>-NPV('Life Cycle Cost Evaluation'!$M$1,AH37:AH$100)/(1+'Life Cycle Cost Evaluation'!$M$1)^($B36-'Life Cycle Cost Evaluation'!$M$4)</f>
        <v>0</v>
      </c>
      <c r="AI121" s="208">
        <f>-NPV('Life Cycle Cost Evaluation'!$M$1,AI37:AI$100)/(1+'Life Cycle Cost Evaluation'!$M$1)^($B36-'Life Cycle Cost Evaluation'!$M$4)</f>
        <v>0</v>
      </c>
      <c r="AJ121" s="208">
        <f>-NPV('Life Cycle Cost Evaluation'!$M$1,AJ37:AJ$100)/(1+'Life Cycle Cost Evaluation'!$M$1)^($B36-'Life Cycle Cost Evaluation'!$M$4)</f>
        <v>0</v>
      </c>
      <c r="AK121" s="208">
        <f>-NPV('Life Cycle Cost Evaluation'!$M$1,AK37:AK$100)/(1+'Life Cycle Cost Evaluation'!$M$1)^($B36-'Life Cycle Cost Evaluation'!$M$4)</f>
        <v>0</v>
      </c>
      <c r="AL121" s="208">
        <f>-NPV('Life Cycle Cost Evaluation'!$M$1,AL37:AL$100)/(1+'Life Cycle Cost Evaluation'!$M$1)^($B36-'Life Cycle Cost Evaluation'!$M$4)</f>
        <v>-2788858.6313741282</v>
      </c>
      <c r="AM121" s="208">
        <f>-NPV('Life Cycle Cost Evaluation'!$M$1,AM37:AM$100)/(1+'Life Cycle Cost Evaluation'!$M$1)^($B36-'Life Cycle Cost Evaluation'!$M$4)</f>
        <v>0</v>
      </c>
      <c r="AN121" s="208">
        <f>-NPV('Life Cycle Cost Evaluation'!$M$1,AN37:AN$100)/(1+'Life Cycle Cost Evaluation'!$M$1)^($B36-'Life Cycle Cost Evaluation'!$M$4)</f>
        <v>0</v>
      </c>
      <c r="AO121" s="208">
        <f>-NPV('Life Cycle Cost Evaluation'!$M$1,AO37:AO$100)/(1+'Life Cycle Cost Evaluation'!$M$1)^($B36-'Life Cycle Cost Evaluation'!$M$4)</f>
        <v>0</v>
      </c>
      <c r="AP121" s="208">
        <f>-NPV('Life Cycle Cost Evaluation'!$M$1,AP37:AP$100)/(1+'Life Cycle Cost Evaluation'!$M$1)^($B36-'Life Cycle Cost Evaluation'!$M$4)</f>
        <v>0</v>
      </c>
      <c r="AQ121" s="208">
        <f>-NPV('Life Cycle Cost Evaluation'!$M$1,AQ37:AQ$100)/(1+'Life Cycle Cost Evaluation'!$M$1)^($B36-'Life Cycle Cost Evaluation'!$M$4)</f>
        <v>0</v>
      </c>
      <c r="AR121" s="208">
        <f>-NPV('Life Cycle Cost Evaluation'!$M$1,AR37:AR$100)/(1+'Life Cycle Cost Evaluation'!$M$1)^($B36-'Life Cycle Cost Evaluation'!$M$4)</f>
        <v>0</v>
      </c>
      <c r="AS121" s="208">
        <f>-NPV('Life Cycle Cost Evaluation'!$M$1,AS37:AS$100)/(1+'Life Cycle Cost Evaluation'!$M$1)^($B36-'Life Cycle Cost Evaluation'!$M$4)</f>
        <v>0</v>
      </c>
      <c r="AT121" s="208">
        <f>-NPV('Life Cycle Cost Evaluation'!$M$1,AT37:AT$100)/(1+'Life Cycle Cost Evaluation'!$M$1)^($B36-'Life Cycle Cost Evaluation'!$M$4)</f>
        <v>0</v>
      </c>
      <c r="AU121" s="208">
        <f>-NPV('Life Cycle Cost Evaluation'!$M$1,AU37:AU$100)/(1+'Life Cycle Cost Evaluation'!$M$1)^($B36-'Life Cycle Cost Evaluation'!$M$4)</f>
        <v>0</v>
      </c>
      <c r="AV121" s="208">
        <f>-NPV('Life Cycle Cost Evaluation'!$M$1,AV37:AV$100)/(1+'Life Cycle Cost Evaluation'!$M$1)^($B36-'Life Cycle Cost Evaluation'!$M$4)</f>
        <v>0</v>
      </c>
      <c r="AW121" s="208">
        <f>-NPV('Life Cycle Cost Evaluation'!$M$1,AW37:AW$100)/(1+'Life Cycle Cost Evaluation'!$M$1)^($B36-'Life Cycle Cost Evaluation'!$M$4)</f>
        <v>0</v>
      </c>
      <c r="AX121" s="208">
        <f>-NPV('Life Cycle Cost Evaluation'!$M$1,AX37:AX$100)/(1+'Life Cycle Cost Evaluation'!$M$1)^($B36-'Life Cycle Cost Evaluation'!$M$4)</f>
        <v>0</v>
      </c>
      <c r="AY121" s="208">
        <f>-NPV('Life Cycle Cost Evaluation'!$M$1,AY37:AY$100)/(1+'Life Cycle Cost Evaluation'!$M$1)^($B36-'Life Cycle Cost Evaluation'!$M$4)</f>
        <v>0</v>
      </c>
      <c r="AZ121" s="208">
        <f>-NPV('Life Cycle Cost Evaluation'!$M$1,AZ37:AZ$100)/(1+'Life Cycle Cost Evaluation'!$M$1)^($B36-'Life Cycle Cost Evaluation'!$M$4)</f>
        <v>0</v>
      </c>
      <c r="BA121" s="208">
        <f>-NPV('Life Cycle Cost Evaluation'!$M$1,BA37:BA$100)/(1+'Life Cycle Cost Evaluation'!$M$1)^($B36-'Life Cycle Cost Evaluation'!$M$4)</f>
        <v>0</v>
      </c>
      <c r="BB121" s="208">
        <f>-NPV('Life Cycle Cost Evaluation'!$M$1,BB37:BB$100)/(1+'Life Cycle Cost Evaluation'!$M$1)^($B36-'Life Cycle Cost Evaluation'!$M$4)</f>
        <v>0</v>
      </c>
      <c r="BC121" s="208">
        <f>-NPV('Life Cycle Cost Evaluation'!$M$1,BC37:BC$100)/(1+'Life Cycle Cost Evaluation'!$M$1)^($B36-'Life Cycle Cost Evaluation'!$M$4)</f>
        <v>0</v>
      </c>
      <c r="BD121" s="208">
        <f>-NPV('Life Cycle Cost Evaluation'!$M$1,BD37:BD$100)/(1+'Life Cycle Cost Evaluation'!$M$1)^($B36-'Life Cycle Cost Evaluation'!$M$4)</f>
        <v>0</v>
      </c>
      <c r="BE121" s="208">
        <f>-NPV('Life Cycle Cost Evaluation'!$M$1,BE37:BE$100)/(1+'Life Cycle Cost Evaluation'!$M$1)^($B36-'Life Cycle Cost Evaluation'!$M$4)</f>
        <v>0</v>
      </c>
      <c r="BF121" s="208">
        <f>-NPV('Life Cycle Cost Evaluation'!$M$1,BF37:BF$100)/(1+'Life Cycle Cost Evaluation'!$M$1)^($B36-'Life Cycle Cost Evaluation'!$M$4)</f>
        <v>0</v>
      </c>
      <c r="BG121" s="208">
        <f>-NPV('Life Cycle Cost Evaluation'!$M$1,BG37:BG$100)/(1+'Life Cycle Cost Evaluation'!$M$1)^($B36-'Life Cycle Cost Evaluation'!$M$4)</f>
        <v>0</v>
      </c>
      <c r="BH121" s="208">
        <f>-NPV('Life Cycle Cost Evaluation'!$M$1,BH37:BH$100)/(1+'Life Cycle Cost Evaluation'!$M$1)^($B36-'Life Cycle Cost Evaluation'!$M$4)</f>
        <v>0</v>
      </c>
      <c r="BI121" s="208">
        <f>-NPV('Life Cycle Cost Evaluation'!$M$1,BI37:BI$100)/(1+'Life Cycle Cost Evaluation'!$M$1)^($B36-'Life Cycle Cost Evaluation'!$M$4)</f>
        <v>0</v>
      </c>
      <c r="BJ121" s="208">
        <f>-NPV('Life Cycle Cost Evaluation'!$M$1,BJ37:BJ$100)/(1+'Life Cycle Cost Evaluation'!$M$1)^($B36-'Life Cycle Cost Evaluation'!$M$4)</f>
        <v>0</v>
      </c>
      <c r="BK121" s="208">
        <f>-NPV('Life Cycle Cost Evaluation'!$M$1,BK37:BK$100)/(1+'Life Cycle Cost Evaluation'!$M$1)^($B36-'Life Cycle Cost Evaluation'!$M$4)</f>
        <v>0</v>
      </c>
      <c r="BL121" s="208">
        <f>-NPV('Life Cycle Cost Evaluation'!$M$1,BL37:BL$100)/(1+'Life Cycle Cost Evaluation'!$M$1)^($B36-'Life Cycle Cost Evaluation'!$M$4)</f>
        <v>0</v>
      </c>
      <c r="BM121" s="208">
        <f>-NPV('Life Cycle Cost Evaluation'!$M$1,BM37:BM$100)/(1+'Life Cycle Cost Evaluation'!$M$1)^($B36-'Life Cycle Cost Evaluation'!$M$4)</f>
        <v>0</v>
      </c>
      <c r="BN121" s="208">
        <f>-NPV('Life Cycle Cost Evaluation'!$M$1,BN37:BN$100)/(1+'Life Cycle Cost Evaluation'!$M$1)^($B36-'Life Cycle Cost Evaluation'!$M$4)</f>
        <v>0</v>
      </c>
      <c r="BO121" s="208">
        <f>-NPV('Life Cycle Cost Evaluation'!$M$1,BO37:BO$100)/(1+'Life Cycle Cost Evaluation'!$M$1)^($B36-'Life Cycle Cost Evaluation'!$M$4)</f>
        <v>0</v>
      </c>
      <c r="BP121" s="208">
        <f>-NPV('Life Cycle Cost Evaluation'!$M$1,BP37:BP$100)/(1+'Life Cycle Cost Evaluation'!$M$1)^($B36-'Life Cycle Cost Evaluation'!$M$4)</f>
        <v>0</v>
      </c>
      <c r="BQ121" s="208">
        <f>-NPV('Life Cycle Cost Evaluation'!$M$1,BQ37:BQ$100)/(1+'Life Cycle Cost Evaluation'!$M$1)^($B36-'Life Cycle Cost Evaluation'!$M$4)</f>
        <v>0</v>
      </c>
      <c r="BR121" s="208">
        <f>-NPV('Life Cycle Cost Evaluation'!$M$1,BR37:BR$100)/(1+'Life Cycle Cost Evaluation'!$M$1)^($B36-'Life Cycle Cost Evaluation'!$M$4)</f>
        <v>0</v>
      </c>
      <c r="BS121" s="208">
        <f>-NPV('Life Cycle Cost Evaluation'!$M$1,BS37:BS$100)/(1+'Life Cycle Cost Evaluation'!$M$1)^($B36-'Life Cycle Cost Evaluation'!$M$4)</f>
        <v>0</v>
      </c>
      <c r="BT121" s="208">
        <f>-NPV('Life Cycle Cost Evaluation'!$M$1,BT37:BT$100)/(1+'Life Cycle Cost Evaluation'!$M$1)^($B36-'Life Cycle Cost Evaluation'!$M$4)</f>
        <v>0</v>
      </c>
      <c r="BU121" s="208">
        <f>-NPV('Life Cycle Cost Evaluation'!$M$1,BU37:BU$100)/(1+'Life Cycle Cost Evaluation'!$M$1)^($B36-'Life Cycle Cost Evaluation'!$M$4)</f>
        <v>0</v>
      </c>
      <c r="BV121" s="208">
        <f>-NPV('Life Cycle Cost Evaluation'!$M$1,BV37:BV$100)/(1+'Life Cycle Cost Evaluation'!$M$1)^($B36-'Life Cycle Cost Evaluation'!$M$4)</f>
        <v>0</v>
      </c>
      <c r="BW121" s="208">
        <f>-NPV('Life Cycle Cost Evaluation'!$M$1,BW37:BW$100)/(1+'Life Cycle Cost Evaluation'!$M$1)^($B36-'Life Cycle Cost Evaluation'!$M$4)</f>
        <v>0</v>
      </c>
      <c r="BX121" s="208">
        <f>-NPV('Life Cycle Cost Evaluation'!$M$1,BX37:BX$100)/(1+'Life Cycle Cost Evaluation'!$M$1)^($B36-'Life Cycle Cost Evaluation'!$M$4)</f>
        <v>0</v>
      </c>
      <c r="BY121" s="208">
        <f>-NPV('Life Cycle Cost Evaluation'!$M$1,BY37:BY$100)/(1+'Life Cycle Cost Evaluation'!$M$1)^($B36-'Life Cycle Cost Evaluation'!$M$4)</f>
        <v>0</v>
      </c>
      <c r="BZ121" s="208">
        <f>-NPV('Life Cycle Cost Evaluation'!$M$1,BZ37:BZ$100)/(1+'Life Cycle Cost Evaluation'!$M$1)^($B36-'Life Cycle Cost Evaluation'!$M$4)</f>
        <v>0</v>
      </c>
      <c r="CA121" s="208">
        <f>-NPV('Life Cycle Cost Evaluation'!$M$1,CA37:CA$100)/(1+'Life Cycle Cost Evaluation'!$M$1)^($B36-'Life Cycle Cost Evaluation'!$M$4)</f>
        <v>0</v>
      </c>
      <c r="CB121" s="208">
        <f>-NPV('Life Cycle Cost Evaluation'!$M$1,CB37:CB$100)/(1+'Life Cycle Cost Evaluation'!$M$1)^($B36-'Life Cycle Cost Evaluation'!$M$4)</f>
        <v>0</v>
      </c>
      <c r="CC121" s="208">
        <f>-NPV('Life Cycle Cost Evaluation'!$M$1,CC37:CC$100)/(1+'Life Cycle Cost Evaluation'!$M$1)^($B36-'Life Cycle Cost Evaluation'!$M$4)</f>
        <v>0</v>
      </c>
      <c r="CD121" s="208">
        <f>-NPV('Life Cycle Cost Evaluation'!$M$1,CD37:CD$100)/(1+'Life Cycle Cost Evaluation'!$M$1)^($B36-'Life Cycle Cost Evaluation'!$M$4)</f>
        <v>0</v>
      </c>
      <c r="CE121" s="208">
        <f>-NPV('Life Cycle Cost Evaluation'!$M$1,CE37:CE$100)/(1+'Life Cycle Cost Evaluation'!$M$1)^($B36-'Life Cycle Cost Evaluation'!$M$4)</f>
        <v>0</v>
      </c>
      <c r="CF121" s="208">
        <f>-NPV('Life Cycle Cost Evaluation'!$M$1,CF37:CF$100)/(1+'Life Cycle Cost Evaluation'!$M$1)^($B36-'Life Cycle Cost Evaluation'!$M$4)</f>
        <v>0</v>
      </c>
      <c r="CG121" s="208">
        <f>SUM(D121:T121)</f>
        <v>0</v>
      </c>
      <c r="CH121" s="191"/>
      <c r="CL121" s="218"/>
    </row>
    <row r="122" spans="2:90" x14ac:dyDescent="0.2">
      <c r="B122" s="86">
        <f t="shared" si="126"/>
        <v>2044</v>
      </c>
      <c r="C122" s="208"/>
      <c r="D122" s="208">
        <f>-NPV('Life Cycle Cost Evaluation'!$M$1,D38:D$100)/(1+'Life Cycle Cost Evaluation'!$M$1)^($B37-'Life Cycle Cost Evaluation'!$M$4)</f>
        <v>0</v>
      </c>
      <c r="E122" s="208">
        <f>-NPV('Life Cycle Cost Evaluation'!$M$1,E38:E$100)/(1+'Life Cycle Cost Evaluation'!$M$1)^($B37-'Life Cycle Cost Evaluation'!$M$4)</f>
        <v>0</v>
      </c>
      <c r="F122" s="208">
        <f>-NPV('Life Cycle Cost Evaluation'!$M$1,F38:F$100)/(1+'Life Cycle Cost Evaluation'!$M$1)^($B37-'Life Cycle Cost Evaluation'!$M$4)</f>
        <v>0</v>
      </c>
      <c r="G122" s="208">
        <f>-NPV('Life Cycle Cost Evaluation'!$M$1,G38:G$100)/(1+'Life Cycle Cost Evaluation'!$M$1)^($B37-'Life Cycle Cost Evaluation'!$M$4)</f>
        <v>0</v>
      </c>
      <c r="H122" s="208">
        <f>-NPV('Life Cycle Cost Evaluation'!$M$1,H38:H$100)/(1+'Life Cycle Cost Evaluation'!$M$1)^($B37-'Life Cycle Cost Evaluation'!$M$4)</f>
        <v>0</v>
      </c>
      <c r="I122" s="208">
        <f>-NPV('Life Cycle Cost Evaluation'!$M$1,I38:I$100)/(1+'Life Cycle Cost Evaluation'!$M$1)^($B37-'Life Cycle Cost Evaluation'!$M$4)</f>
        <v>0</v>
      </c>
      <c r="J122" s="208">
        <f>-NPV('Life Cycle Cost Evaluation'!$M$1,J38:J$100)/(1+'Life Cycle Cost Evaluation'!$M$1)^($B37-'Life Cycle Cost Evaluation'!$M$4)</f>
        <v>0</v>
      </c>
      <c r="K122" s="208">
        <f>-NPV('Life Cycle Cost Evaluation'!$M$1,K38:K$100)/(1+'Life Cycle Cost Evaluation'!$M$1)^($B37-'Life Cycle Cost Evaluation'!$M$4)</f>
        <v>0</v>
      </c>
      <c r="L122" s="208">
        <f>-NPV('Life Cycle Cost Evaluation'!$M$1,L38:L$100)/(1+'Life Cycle Cost Evaluation'!$M$1)^($B37-'Life Cycle Cost Evaluation'!$M$4)</f>
        <v>0</v>
      </c>
      <c r="M122" s="208">
        <f>-NPV('Life Cycle Cost Evaluation'!$M$1,M38:M$100)/(1+'Life Cycle Cost Evaluation'!$M$1)^($B37-'Life Cycle Cost Evaluation'!$M$4)</f>
        <v>0</v>
      </c>
      <c r="N122" s="208">
        <f>-NPV('Life Cycle Cost Evaluation'!$M$1,N38:N$100)/(1+'Life Cycle Cost Evaluation'!$M$1)^($B37-'Life Cycle Cost Evaluation'!$M$4)</f>
        <v>0</v>
      </c>
      <c r="O122" s="208">
        <f>-NPV('Life Cycle Cost Evaluation'!$M$1,O38:O$100)/(1+'Life Cycle Cost Evaluation'!$M$1)^($B37-'Life Cycle Cost Evaluation'!$M$4)</f>
        <v>0</v>
      </c>
      <c r="P122" s="208">
        <f>-NPV('Life Cycle Cost Evaluation'!$M$1,P38:P$100)/(1+'Life Cycle Cost Evaluation'!$M$1)^($B37-'Life Cycle Cost Evaluation'!$M$4)</f>
        <v>0</v>
      </c>
      <c r="Q122" s="208">
        <f>-NPV('Life Cycle Cost Evaluation'!$M$1,Q38:Q$100)/(1+'Life Cycle Cost Evaluation'!$M$1)^($B37-'Life Cycle Cost Evaluation'!$M$4)</f>
        <v>0</v>
      </c>
      <c r="R122" s="208">
        <f>-NPV('Life Cycle Cost Evaluation'!$M$1,R38:R$100)/(1+'Life Cycle Cost Evaluation'!$M$1)^($B37-'Life Cycle Cost Evaluation'!$M$4)</f>
        <v>0</v>
      </c>
      <c r="S122" s="208">
        <f>-NPV('Life Cycle Cost Evaluation'!$M$1,S38:S$100)/(1+'Life Cycle Cost Evaluation'!$M$1)^($B37-'Life Cycle Cost Evaluation'!$M$4)</f>
        <v>0</v>
      </c>
      <c r="T122" s="208">
        <f>-NPV('Life Cycle Cost Evaluation'!$M$1,T38:T$100)/(1+'Life Cycle Cost Evaluation'!$M$1)^($B37-'Life Cycle Cost Evaluation'!$M$4)</f>
        <v>0</v>
      </c>
      <c r="U122" s="208">
        <f>-NPV('Life Cycle Cost Evaluation'!$M$1,U38:U$100)/(1+'Life Cycle Cost Evaluation'!$M$1)^($B37-'Life Cycle Cost Evaluation'!$M$4)</f>
        <v>0</v>
      </c>
      <c r="V122" s="208">
        <f>-NPV('Life Cycle Cost Evaluation'!$M$1,V38:V$100)/(1+'Life Cycle Cost Evaluation'!$M$1)^($B37-'Life Cycle Cost Evaluation'!$M$4)</f>
        <v>0</v>
      </c>
      <c r="W122" s="208">
        <f>-NPV('Life Cycle Cost Evaluation'!$M$1,W38:W$100)/(1+'Life Cycle Cost Evaluation'!$M$1)^($B37-'Life Cycle Cost Evaluation'!$M$4)</f>
        <v>0</v>
      </c>
      <c r="X122" s="208">
        <f>-NPV('Life Cycle Cost Evaluation'!$M$1,X38:X$100)/(1+'Life Cycle Cost Evaluation'!$M$1)^($B37-'Life Cycle Cost Evaluation'!$M$4)</f>
        <v>0</v>
      </c>
      <c r="Y122" s="208">
        <f>-NPV('Life Cycle Cost Evaluation'!$M$1,Y38:Y$100)/(1+'Life Cycle Cost Evaluation'!$M$1)^($B37-'Life Cycle Cost Evaluation'!$M$4)</f>
        <v>0</v>
      </c>
      <c r="Z122" s="208">
        <f>-NPV('Life Cycle Cost Evaluation'!$M$1,Z38:Z$100)/(1+'Life Cycle Cost Evaluation'!$M$1)^($B37-'Life Cycle Cost Evaluation'!$M$4)</f>
        <v>0</v>
      </c>
      <c r="AA122" s="208">
        <f>-NPV('Life Cycle Cost Evaluation'!$M$1,AA38:AA$100)/(1+'Life Cycle Cost Evaluation'!$M$1)^($B37-'Life Cycle Cost Evaluation'!$M$4)</f>
        <v>0</v>
      </c>
      <c r="AB122" s="208">
        <f>-NPV('Life Cycle Cost Evaluation'!$M$1,AB38:AB$100)/(1+'Life Cycle Cost Evaluation'!$M$1)^($B37-'Life Cycle Cost Evaluation'!$M$4)</f>
        <v>0</v>
      </c>
      <c r="AC122" s="208">
        <f>-NPV('Life Cycle Cost Evaluation'!$M$1,AC38:AC$100)/(1+'Life Cycle Cost Evaluation'!$M$1)^($B37-'Life Cycle Cost Evaluation'!$M$4)</f>
        <v>0</v>
      </c>
      <c r="AD122" s="208">
        <f>-NPV('Life Cycle Cost Evaluation'!$M$1,AD38:AD$100)/(1+'Life Cycle Cost Evaluation'!$M$1)^($B37-'Life Cycle Cost Evaluation'!$M$4)</f>
        <v>0</v>
      </c>
      <c r="AE122" s="208">
        <f>-NPV('Life Cycle Cost Evaluation'!$M$1,AE38:AE$100)/(1+'Life Cycle Cost Evaluation'!$M$1)^($B37-'Life Cycle Cost Evaluation'!$M$4)</f>
        <v>0</v>
      </c>
      <c r="AF122" s="208">
        <f>-NPV('Life Cycle Cost Evaluation'!$M$1,AF38:AF$100)/(1+'Life Cycle Cost Evaluation'!$M$1)^($B37-'Life Cycle Cost Evaluation'!$M$4)</f>
        <v>0</v>
      </c>
      <c r="AG122" s="208">
        <f>-NPV('Life Cycle Cost Evaluation'!$M$1,AG38:AG$100)/(1+'Life Cycle Cost Evaluation'!$M$1)^($B37-'Life Cycle Cost Evaluation'!$M$4)</f>
        <v>0</v>
      </c>
      <c r="AH122" s="208">
        <f>-NPV('Life Cycle Cost Evaluation'!$M$1,AH38:AH$100)/(1+'Life Cycle Cost Evaluation'!$M$1)^($B37-'Life Cycle Cost Evaluation'!$M$4)</f>
        <v>0</v>
      </c>
      <c r="AI122" s="208">
        <f>-NPV('Life Cycle Cost Evaluation'!$M$1,AI38:AI$100)/(1+'Life Cycle Cost Evaluation'!$M$1)^($B37-'Life Cycle Cost Evaluation'!$M$4)</f>
        <v>0</v>
      </c>
      <c r="AJ122" s="208">
        <f>-NPV('Life Cycle Cost Evaluation'!$M$1,AJ38:AJ$100)/(1+'Life Cycle Cost Evaluation'!$M$1)^($B37-'Life Cycle Cost Evaluation'!$M$4)</f>
        <v>0</v>
      </c>
      <c r="AK122" s="208">
        <f>-NPV('Life Cycle Cost Evaluation'!$M$1,AK38:AK$100)/(1+'Life Cycle Cost Evaluation'!$M$1)^($B37-'Life Cycle Cost Evaluation'!$M$4)</f>
        <v>0</v>
      </c>
      <c r="AL122" s="208">
        <f>-NPV('Life Cycle Cost Evaluation'!$M$1,AL38:AL$100)/(1+'Life Cycle Cost Evaluation'!$M$1)^($B37-'Life Cycle Cost Evaluation'!$M$4)</f>
        <v>-2616926.5566051686</v>
      </c>
      <c r="AM122" s="208">
        <f>-NPV('Life Cycle Cost Evaluation'!$M$1,AM38:AM$100)/(1+'Life Cycle Cost Evaluation'!$M$1)^($B37-'Life Cycle Cost Evaluation'!$M$4)</f>
        <v>0</v>
      </c>
      <c r="AN122" s="208">
        <f>-NPV('Life Cycle Cost Evaluation'!$M$1,AN38:AN$100)/(1+'Life Cycle Cost Evaluation'!$M$1)^($B37-'Life Cycle Cost Evaluation'!$M$4)</f>
        <v>0</v>
      </c>
      <c r="AO122" s="208">
        <f>-NPV('Life Cycle Cost Evaluation'!$M$1,AO38:AO$100)/(1+'Life Cycle Cost Evaluation'!$M$1)^($B37-'Life Cycle Cost Evaluation'!$M$4)</f>
        <v>0</v>
      </c>
      <c r="AP122" s="208">
        <f>-NPV('Life Cycle Cost Evaluation'!$M$1,AP38:AP$100)/(1+'Life Cycle Cost Evaluation'!$M$1)^($B37-'Life Cycle Cost Evaluation'!$M$4)</f>
        <v>0</v>
      </c>
      <c r="AQ122" s="208">
        <f>-NPV('Life Cycle Cost Evaluation'!$M$1,AQ38:AQ$100)/(1+'Life Cycle Cost Evaluation'!$M$1)^($B37-'Life Cycle Cost Evaluation'!$M$4)</f>
        <v>0</v>
      </c>
      <c r="AR122" s="208">
        <f>-NPV('Life Cycle Cost Evaluation'!$M$1,AR38:AR$100)/(1+'Life Cycle Cost Evaluation'!$M$1)^($B37-'Life Cycle Cost Evaluation'!$M$4)</f>
        <v>0</v>
      </c>
      <c r="AS122" s="208">
        <f>-NPV('Life Cycle Cost Evaluation'!$M$1,AS38:AS$100)/(1+'Life Cycle Cost Evaluation'!$M$1)^($B37-'Life Cycle Cost Evaluation'!$M$4)</f>
        <v>0</v>
      </c>
      <c r="AT122" s="208">
        <f>-NPV('Life Cycle Cost Evaluation'!$M$1,AT38:AT$100)/(1+'Life Cycle Cost Evaluation'!$M$1)^($B37-'Life Cycle Cost Evaluation'!$M$4)</f>
        <v>0</v>
      </c>
      <c r="AU122" s="208">
        <f>-NPV('Life Cycle Cost Evaluation'!$M$1,AU38:AU$100)/(1+'Life Cycle Cost Evaluation'!$M$1)^($B37-'Life Cycle Cost Evaluation'!$M$4)</f>
        <v>0</v>
      </c>
      <c r="AV122" s="208">
        <f>-NPV('Life Cycle Cost Evaluation'!$M$1,AV38:AV$100)/(1+'Life Cycle Cost Evaluation'!$M$1)^($B37-'Life Cycle Cost Evaluation'!$M$4)</f>
        <v>0</v>
      </c>
      <c r="AW122" s="208">
        <f>-NPV('Life Cycle Cost Evaluation'!$M$1,AW38:AW$100)/(1+'Life Cycle Cost Evaluation'!$M$1)^($B37-'Life Cycle Cost Evaluation'!$M$4)</f>
        <v>0</v>
      </c>
      <c r="AX122" s="208">
        <f>-NPV('Life Cycle Cost Evaluation'!$M$1,AX38:AX$100)/(1+'Life Cycle Cost Evaluation'!$M$1)^($B37-'Life Cycle Cost Evaluation'!$M$4)</f>
        <v>0</v>
      </c>
      <c r="AY122" s="208">
        <f>-NPV('Life Cycle Cost Evaluation'!$M$1,AY38:AY$100)/(1+'Life Cycle Cost Evaluation'!$M$1)^($B37-'Life Cycle Cost Evaluation'!$M$4)</f>
        <v>0</v>
      </c>
      <c r="AZ122" s="208">
        <f>-NPV('Life Cycle Cost Evaluation'!$M$1,AZ38:AZ$100)/(1+'Life Cycle Cost Evaluation'!$M$1)^($B37-'Life Cycle Cost Evaluation'!$M$4)</f>
        <v>0</v>
      </c>
      <c r="BA122" s="208">
        <f>-NPV('Life Cycle Cost Evaluation'!$M$1,BA38:BA$100)/(1+'Life Cycle Cost Evaluation'!$M$1)^($B37-'Life Cycle Cost Evaluation'!$M$4)</f>
        <v>0</v>
      </c>
      <c r="BB122" s="208">
        <f>-NPV('Life Cycle Cost Evaluation'!$M$1,BB38:BB$100)/(1+'Life Cycle Cost Evaluation'!$M$1)^($B37-'Life Cycle Cost Evaluation'!$M$4)</f>
        <v>0</v>
      </c>
      <c r="BC122" s="208">
        <f>-NPV('Life Cycle Cost Evaluation'!$M$1,BC38:BC$100)/(1+'Life Cycle Cost Evaluation'!$M$1)^($B37-'Life Cycle Cost Evaluation'!$M$4)</f>
        <v>0</v>
      </c>
      <c r="BD122" s="208">
        <f>-NPV('Life Cycle Cost Evaluation'!$M$1,BD38:BD$100)/(1+'Life Cycle Cost Evaluation'!$M$1)^($B37-'Life Cycle Cost Evaluation'!$M$4)</f>
        <v>0</v>
      </c>
      <c r="BE122" s="208">
        <f>-NPV('Life Cycle Cost Evaluation'!$M$1,BE38:BE$100)/(1+'Life Cycle Cost Evaluation'!$M$1)^($B37-'Life Cycle Cost Evaluation'!$M$4)</f>
        <v>0</v>
      </c>
      <c r="BF122" s="208">
        <f>-NPV('Life Cycle Cost Evaluation'!$M$1,BF38:BF$100)/(1+'Life Cycle Cost Evaluation'!$M$1)^($B37-'Life Cycle Cost Evaluation'!$M$4)</f>
        <v>0</v>
      </c>
      <c r="BG122" s="208">
        <f>-NPV('Life Cycle Cost Evaluation'!$M$1,BG38:BG$100)/(1+'Life Cycle Cost Evaluation'!$M$1)^($B37-'Life Cycle Cost Evaluation'!$M$4)</f>
        <v>0</v>
      </c>
      <c r="BH122" s="208">
        <f>-NPV('Life Cycle Cost Evaluation'!$M$1,BH38:BH$100)/(1+'Life Cycle Cost Evaluation'!$M$1)^($B37-'Life Cycle Cost Evaluation'!$M$4)</f>
        <v>0</v>
      </c>
      <c r="BI122" s="208">
        <f>-NPV('Life Cycle Cost Evaluation'!$M$1,BI38:BI$100)/(1+'Life Cycle Cost Evaluation'!$M$1)^($B37-'Life Cycle Cost Evaluation'!$M$4)</f>
        <v>0</v>
      </c>
      <c r="BJ122" s="208">
        <f>-NPV('Life Cycle Cost Evaluation'!$M$1,BJ38:BJ$100)/(1+'Life Cycle Cost Evaluation'!$M$1)^($B37-'Life Cycle Cost Evaluation'!$M$4)</f>
        <v>0</v>
      </c>
      <c r="BK122" s="208">
        <f>-NPV('Life Cycle Cost Evaluation'!$M$1,BK38:BK$100)/(1+'Life Cycle Cost Evaluation'!$M$1)^($B37-'Life Cycle Cost Evaluation'!$M$4)</f>
        <v>0</v>
      </c>
      <c r="BL122" s="208">
        <f>-NPV('Life Cycle Cost Evaluation'!$M$1,BL38:BL$100)/(1+'Life Cycle Cost Evaluation'!$M$1)^($B37-'Life Cycle Cost Evaluation'!$M$4)</f>
        <v>0</v>
      </c>
      <c r="BM122" s="208">
        <f>-NPV('Life Cycle Cost Evaluation'!$M$1,BM38:BM$100)/(1+'Life Cycle Cost Evaluation'!$M$1)^($B37-'Life Cycle Cost Evaluation'!$M$4)</f>
        <v>0</v>
      </c>
      <c r="BN122" s="208">
        <f>-NPV('Life Cycle Cost Evaluation'!$M$1,BN38:BN$100)/(1+'Life Cycle Cost Evaluation'!$M$1)^($B37-'Life Cycle Cost Evaluation'!$M$4)</f>
        <v>0</v>
      </c>
      <c r="BO122" s="208">
        <f>-NPV('Life Cycle Cost Evaluation'!$M$1,BO38:BO$100)/(1+'Life Cycle Cost Evaluation'!$M$1)^($B37-'Life Cycle Cost Evaluation'!$M$4)</f>
        <v>0</v>
      </c>
      <c r="BP122" s="208">
        <f>-NPV('Life Cycle Cost Evaluation'!$M$1,BP38:BP$100)/(1+'Life Cycle Cost Evaluation'!$M$1)^($B37-'Life Cycle Cost Evaluation'!$M$4)</f>
        <v>0</v>
      </c>
      <c r="BQ122" s="208">
        <f>-NPV('Life Cycle Cost Evaluation'!$M$1,BQ38:BQ$100)/(1+'Life Cycle Cost Evaluation'!$M$1)^($B37-'Life Cycle Cost Evaluation'!$M$4)</f>
        <v>0</v>
      </c>
      <c r="BR122" s="208">
        <f>-NPV('Life Cycle Cost Evaluation'!$M$1,BR38:BR$100)/(1+'Life Cycle Cost Evaluation'!$M$1)^($B37-'Life Cycle Cost Evaluation'!$M$4)</f>
        <v>0</v>
      </c>
      <c r="BS122" s="208">
        <f>-NPV('Life Cycle Cost Evaluation'!$M$1,BS38:BS$100)/(1+'Life Cycle Cost Evaluation'!$M$1)^($B37-'Life Cycle Cost Evaluation'!$M$4)</f>
        <v>0</v>
      </c>
      <c r="BT122" s="208">
        <f>-NPV('Life Cycle Cost Evaluation'!$M$1,BT38:BT$100)/(1+'Life Cycle Cost Evaluation'!$M$1)^($B37-'Life Cycle Cost Evaluation'!$M$4)</f>
        <v>0</v>
      </c>
      <c r="BU122" s="208">
        <f>-NPV('Life Cycle Cost Evaluation'!$M$1,BU38:BU$100)/(1+'Life Cycle Cost Evaluation'!$M$1)^($B37-'Life Cycle Cost Evaluation'!$M$4)</f>
        <v>0</v>
      </c>
      <c r="BV122" s="208">
        <f>-NPV('Life Cycle Cost Evaluation'!$M$1,BV38:BV$100)/(1+'Life Cycle Cost Evaluation'!$M$1)^($B37-'Life Cycle Cost Evaluation'!$M$4)</f>
        <v>0</v>
      </c>
      <c r="BW122" s="208">
        <f>-NPV('Life Cycle Cost Evaluation'!$M$1,BW38:BW$100)/(1+'Life Cycle Cost Evaluation'!$M$1)^($B37-'Life Cycle Cost Evaluation'!$M$4)</f>
        <v>0</v>
      </c>
      <c r="BX122" s="208">
        <f>-NPV('Life Cycle Cost Evaluation'!$M$1,BX38:BX$100)/(1+'Life Cycle Cost Evaluation'!$M$1)^($B37-'Life Cycle Cost Evaluation'!$M$4)</f>
        <v>0</v>
      </c>
      <c r="BY122" s="208">
        <f>-NPV('Life Cycle Cost Evaluation'!$M$1,BY38:BY$100)/(1+'Life Cycle Cost Evaluation'!$M$1)^($B37-'Life Cycle Cost Evaluation'!$M$4)</f>
        <v>0</v>
      </c>
      <c r="BZ122" s="208">
        <f>-NPV('Life Cycle Cost Evaluation'!$M$1,BZ38:BZ$100)/(1+'Life Cycle Cost Evaluation'!$M$1)^($B37-'Life Cycle Cost Evaluation'!$M$4)</f>
        <v>0</v>
      </c>
      <c r="CA122" s="208">
        <f>-NPV('Life Cycle Cost Evaluation'!$M$1,CA38:CA$100)/(1+'Life Cycle Cost Evaluation'!$M$1)^($B37-'Life Cycle Cost Evaluation'!$M$4)</f>
        <v>0</v>
      </c>
      <c r="CB122" s="208">
        <f>-NPV('Life Cycle Cost Evaluation'!$M$1,CB38:CB$100)/(1+'Life Cycle Cost Evaluation'!$M$1)^($B37-'Life Cycle Cost Evaluation'!$M$4)</f>
        <v>0</v>
      </c>
      <c r="CC122" s="208">
        <f>-NPV('Life Cycle Cost Evaluation'!$M$1,CC38:CC$100)/(1+'Life Cycle Cost Evaluation'!$M$1)^($B37-'Life Cycle Cost Evaluation'!$M$4)</f>
        <v>0</v>
      </c>
      <c r="CD122" s="208">
        <f>-NPV('Life Cycle Cost Evaluation'!$M$1,CD38:CD$100)/(1+'Life Cycle Cost Evaluation'!$M$1)^($B37-'Life Cycle Cost Evaluation'!$M$4)</f>
        <v>0</v>
      </c>
      <c r="CE122" s="208">
        <f>-NPV('Life Cycle Cost Evaluation'!$M$1,CE38:CE$100)/(1+'Life Cycle Cost Evaluation'!$M$1)^($B37-'Life Cycle Cost Evaluation'!$M$4)</f>
        <v>0</v>
      </c>
      <c r="CF122" s="208">
        <f>-NPV('Life Cycle Cost Evaluation'!$M$1,CF38:CF$100)/(1+'Life Cycle Cost Evaluation'!$M$1)^($B37-'Life Cycle Cost Evaluation'!$M$4)</f>
        <v>0</v>
      </c>
      <c r="CG122" s="208">
        <f>SUM(D122:U122)</f>
        <v>0</v>
      </c>
      <c r="CH122" s="191"/>
      <c r="CL122" s="218"/>
    </row>
    <row r="123" spans="2:90" x14ac:dyDescent="0.2">
      <c r="B123" s="86">
        <f t="shared" si="126"/>
        <v>2045</v>
      </c>
      <c r="C123" s="208"/>
      <c r="D123" s="208">
        <f>-NPV('Life Cycle Cost Evaluation'!$M$1,D39:D$100)/(1+'Life Cycle Cost Evaluation'!$M$1)^($B38-'Life Cycle Cost Evaluation'!$M$4)</f>
        <v>0</v>
      </c>
      <c r="E123" s="208">
        <f>-NPV('Life Cycle Cost Evaluation'!$M$1,E39:E$100)/(1+'Life Cycle Cost Evaluation'!$M$1)^($B38-'Life Cycle Cost Evaluation'!$M$4)</f>
        <v>0</v>
      </c>
      <c r="F123" s="208">
        <f>-NPV('Life Cycle Cost Evaluation'!$M$1,F39:F$100)/(1+'Life Cycle Cost Evaluation'!$M$1)^($B38-'Life Cycle Cost Evaluation'!$M$4)</f>
        <v>0</v>
      </c>
      <c r="G123" s="208">
        <f>-NPV('Life Cycle Cost Evaluation'!$M$1,G39:G$100)/(1+'Life Cycle Cost Evaluation'!$M$1)^($B38-'Life Cycle Cost Evaluation'!$M$4)</f>
        <v>0</v>
      </c>
      <c r="H123" s="208">
        <f>-NPV('Life Cycle Cost Evaluation'!$M$1,H39:H$100)/(1+'Life Cycle Cost Evaluation'!$M$1)^($B38-'Life Cycle Cost Evaluation'!$M$4)</f>
        <v>0</v>
      </c>
      <c r="I123" s="208">
        <f>-NPV('Life Cycle Cost Evaluation'!$M$1,I39:I$100)/(1+'Life Cycle Cost Evaluation'!$M$1)^($B38-'Life Cycle Cost Evaluation'!$M$4)</f>
        <v>0</v>
      </c>
      <c r="J123" s="208">
        <f>-NPV('Life Cycle Cost Evaluation'!$M$1,J39:J$100)/(1+'Life Cycle Cost Evaluation'!$M$1)^($B38-'Life Cycle Cost Evaluation'!$M$4)</f>
        <v>0</v>
      </c>
      <c r="K123" s="208">
        <f>-NPV('Life Cycle Cost Evaluation'!$M$1,K39:K$100)/(1+'Life Cycle Cost Evaluation'!$M$1)^($B38-'Life Cycle Cost Evaluation'!$M$4)</f>
        <v>0</v>
      </c>
      <c r="L123" s="208">
        <f>-NPV('Life Cycle Cost Evaluation'!$M$1,L39:L$100)/(1+'Life Cycle Cost Evaluation'!$M$1)^($B38-'Life Cycle Cost Evaluation'!$M$4)</f>
        <v>0</v>
      </c>
      <c r="M123" s="208">
        <f>-NPV('Life Cycle Cost Evaluation'!$M$1,M39:M$100)/(1+'Life Cycle Cost Evaluation'!$M$1)^($B38-'Life Cycle Cost Evaluation'!$M$4)</f>
        <v>0</v>
      </c>
      <c r="N123" s="208">
        <f>-NPV('Life Cycle Cost Evaluation'!$M$1,N39:N$100)/(1+'Life Cycle Cost Evaluation'!$M$1)^($B38-'Life Cycle Cost Evaluation'!$M$4)</f>
        <v>0</v>
      </c>
      <c r="O123" s="208">
        <f>-NPV('Life Cycle Cost Evaluation'!$M$1,O39:O$100)/(1+'Life Cycle Cost Evaluation'!$M$1)^($B38-'Life Cycle Cost Evaluation'!$M$4)</f>
        <v>0</v>
      </c>
      <c r="P123" s="208">
        <f>-NPV('Life Cycle Cost Evaluation'!$M$1,P39:P$100)/(1+'Life Cycle Cost Evaluation'!$M$1)^($B38-'Life Cycle Cost Evaluation'!$M$4)</f>
        <v>0</v>
      </c>
      <c r="Q123" s="208">
        <f>-NPV('Life Cycle Cost Evaluation'!$M$1,Q39:Q$100)/(1+'Life Cycle Cost Evaluation'!$M$1)^($B38-'Life Cycle Cost Evaluation'!$M$4)</f>
        <v>0</v>
      </c>
      <c r="R123" s="208">
        <f>-NPV('Life Cycle Cost Evaluation'!$M$1,R39:R$100)/(1+'Life Cycle Cost Evaluation'!$M$1)^($B38-'Life Cycle Cost Evaluation'!$M$4)</f>
        <v>0</v>
      </c>
      <c r="S123" s="208">
        <f>-NPV('Life Cycle Cost Evaluation'!$M$1,S39:S$100)/(1+'Life Cycle Cost Evaluation'!$M$1)^($B38-'Life Cycle Cost Evaluation'!$M$4)</f>
        <v>0</v>
      </c>
      <c r="T123" s="208">
        <f>-NPV('Life Cycle Cost Evaluation'!$M$1,T39:T$100)/(1+'Life Cycle Cost Evaluation'!$M$1)^($B38-'Life Cycle Cost Evaluation'!$M$4)</f>
        <v>0</v>
      </c>
      <c r="U123" s="208">
        <f>-NPV('Life Cycle Cost Evaluation'!$M$1,U39:U$100)/(1+'Life Cycle Cost Evaluation'!$M$1)^($B38-'Life Cycle Cost Evaluation'!$M$4)</f>
        <v>0</v>
      </c>
      <c r="V123" s="208">
        <f>-NPV('Life Cycle Cost Evaluation'!$M$1,V39:V$100)/(1+'Life Cycle Cost Evaluation'!$M$1)^($B38-'Life Cycle Cost Evaluation'!$M$4)</f>
        <v>0</v>
      </c>
      <c r="W123" s="208">
        <f>-NPV('Life Cycle Cost Evaluation'!$M$1,W39:W$100)/(1+'Life Cycle Cost Evaluation'!$M$1)^($B38-'Life Cycle Cost Evaluation'!$M$4)</f>
        <v>0</v>
      </c>
      <c r="X123" s="208">
        <f>-NPV('Life Cycle Cost Evaluation'!$M$1,X39:X$100)/(1+'Life Cycle Cost Evaluation'!$M$1)^($B38-'Life Cycle Cost Evaluation'!$M$4)</f>
        <v>0</v>
      </c>
      <c r="Y123" s="208">
        <f>-NPV('Life Cycle Cost Evaluation'!$M$1,Y39:Y$100)/(1+'Life Cycle Cost Evaluation'!$M$1)^($B38-'Life Cycle Cost Evaluation'!$M$4)</f>
        <v>0</v>
      </c>
      <c r="Z123" s="208">
        <f>-NPV('Life Cycle Cost Evaluation'!$M$1,Z39:Z$100)/(1+'Life Cycle Cost Evaluation'!$M$1)^($B38-'Life Cycle Cost Evaluation'!$M$4)</f>
        <v>0</v>
      </c>
      <c r="AA123" s="208">
        <f>-NPV('Life Cycle Cost Evaluation'!$M$1,AA39:AA$100)/(1+'Life Cycle Cost Evaluation'!$M$1)^($B38-'Life Cycle Cost Evaluation'!$M$4)</f>
        <v>0</v>
      </c>
      <c r="AB123" s="208">
        <f>-NPV('Life Cycle Cost Evaluation'!$M$1,AB39:AB$100)/(1+'Life Cycle Cost Evaluation'!$M$1)^($B38-'Life Cycle Cost Evaluation'!$M$4)</f>
        <v>0</v>
      </c>
      <c r="AC123" s="208">
        <f>-NPV('Life Cycle Cost Evaluation'!$M$1,AC39:AC$100)/(1+'Life Cycle Cost Evaluation'!$M$1)^($B38-'Life Cycle Cost Evaluation'!$M$4)</f>
        <v>0</v>
      </c>
      <c r="AD123" s="208">
        <f>-NPV('Life Cycle Cost Evaluation'!$M$1,AD39:AD$100)/(1+'Life Cycle Cost Evaluation'!$M$1)^($B38-'Life Cycle Cost Evaluation'!$M$4)</f>
        <v>0</v>
      </c>
      <c r="AE123" s="208">
        <f>-NPV('Life Cycle Cost Evaluation'!$M$1,AE39:AE$100)/(1+'Life Cycle Cost Evaluation'!$M$1)^($B38-'Life Cycle Cost Evaluation'!$M$4)</f>
        <v>0</v>
      </c>
      <c r="AF123" s="208">
        <f>-NPV('Life Cycle Cost Evaluation'!$M$1,AF39:AF$100)/(1+'Life Cycle Cost Evaluation'!$M$1)^($B38-'Life Cycle Cost Evaluation'!$M$4)</f>
        <v>0</v>
      </c>
      <c r="AG123" s="208">
        <f>-NPV('Life Cycle Cost Evaluation'!$M$1,AG39:AG$100)/(1+'Life Cycle Cost Evaluation'!$M$1)^($B38-'Life Cycle Cost Evaluation'!$M$4)</f>
        <v>0</v>
      </c>
      <c r="AH123" s="208">
        <f>-NPV('Life Cycle Cost Evaluation'!$M$1,AH39:AH$100)/(1+'Life Cycle Cost Evaluation'!$M$1)^($B38-'Life Cycle Cost Evaluation'!$M$4)</f>
        <v>0</v>
      </c>
      <c r="AI123" s="208">
        <f>-NPV('Life Cycle Cost Evaluation'!$M$1,AI39:AI$100)/(1+'Life Cycle Cost Evaluation'!$M$1)^($B38-'Life Cycle Cost Evaluation'!$M$4)</f>
        <v>0</v>
      </c>
      <c r="AJ123" s="208">
        <f>-NPV('Life Cycle Cost Evaluation'!$M$1,AJ39:AJ$100)/(1+'Life Cycle Cost Evaluation'!$M$1)^($B38-'Life Cycle Cost Evaluation'!$M$4)</f>
        <v>0</v>
      </c>
      <c r="AK123" s="208">
        <f>-NPV('Life Cycle Cost Evaluation'!$M$1,AK39:AK$100)/(1+'Life Cycle Cost Evaluation'!$M$1)^($B38-'Life Cycle Cost Evaluation'!$M$4)</f>
        <v>0</v>
      </c>
      <c r="AL123" s="208">
        <f>-NPV('Life Cycle Cost Evaluation'!$M$1,AL39:AL$100)/(1+'Life Cycle Cost Evaluation'!$M$1)^($B38-'Life Cycle Cost Evaluation'!$M$4)</f>
        <v>-2455594.0289060408</v>
      </c>
      <c r="AM123" s="208">
        <f>-NPV('Life Cycle Cost Evaluation'!$M$1,AM39:AM$100)/(1+'Life Cycle Cost Evaluation'!$M$1)^($B38-'Life Cycle Cost Evaluation'!$M$4)</f>
        <v>0</v>
      </c>
      <c r="AN123" s="208">
        <f>-NPV('Life Cycle Cost Evaluation'!$M$1,AN39:AN$100)/(1+'Life Cycle Cost Evaluation'!$M$1)^($B38-'Life Cycle Cost Evaluation'!$M$4)</f>
        <v>0</v>
      </c>
      <c r="AO123" s="208">
        <f>-NPV('Life Cycle Cost Evaluation'!$M$1,AO39:AO$100)/(1+'Life Cycle Cost Evaluation'!$M$1)^($B38-'Life Cycle Cost Evaluation'!$M$4)</f>
        <v>0</v>
      </c>
      <c r="AP123" s="208">
        <f>-NPV('Life Cycle Cost Evaluation'!$M$1,AP39:AP$100)/(1+'Life Cycle Cost Evaluation'!$M$1)^($B38-'Life Cycle Cost Evaluation'!$M$4)</f>
        <v>0</v>
      </c>
      <c r="AQ123" s="208">
        <f>-NPV('Life Cycle Cost Evaluation'!$M$1,AQ39:AQ$100)/(1+'Life Cycle Cost Evaluation'!$M$1)^($B38-'Life Cycle Cost Evaluation'!$M$4)</f>
        <v>0</v>
      </c>
      <c r="AR123" s="208">
        <f>-NPV('Life Cycle Cost Evaluation'!$M$1,AR39:AR$100)/(1+'Life Cycle Cost Evaluation'!$M$1)^($B38-'Life Cycle Cost Evaluation'!$M$4)</f>
        <v>0</v>
      </c>
      <c r="AS123" s="208">
        <f>-NPV('Life Cycle Cost Evaluation'!$M$1,AS39:AS$100)/(1+'Life Cycle Cost Evaluation'!$M$1)^($B38-'Life Cycle Cost Evaluation'!$M$4)</f>
        <v>0</v>
      </c>
      <c r="AT123" s="208">
        <f>-NPV('Life Cycle Cost Evaluation'!$M$1,AT39:AT$100)/(1+'Life Cycle Cost Evaluation'!$M$1)^($B38-'Life Cycle Cost Evaluation'!$M$4)</f>
        <v>0</v>
      </c>
      <c r="AU123" s="208">
        <f>-NPV('Life Cycle Cost Evaluation'!$M$1,AU39:AU$100)/(1+'Life Cycle Cost Evaluation'!$M$1)^($B38-'Life Cycle Cost Evaluation'!$M$4)</f>
        <v>0</v>
      </c>
      <c r="AV123" s="208">
        <f>-NPV('Life Cycle Cost Evaluation'!$M$1,AV39:AV$100)/(1+'Life Cycle Cost Evaluation'!$M$1)^($B38-'Life Cycle Cost Evaluation'!$M$4)</f>
        <v>0</v>
      </c>
      <c r="AW123" s="208">
        <f>-NPV('Life Cycle Cost Evaluation'!$M$1,AW39:AW$100)/(1+'Life Cycle Cost Evaluation'!$M$1)^($B38-'Life Cycle Cost Evaluation'!$M$4)</f>
        <v>0</v>
      </c>
      <c r="AX123" s="208">
        <f>-NPV('Life Cycle Cost Evaluation'!$M$1,AX39:AX$100)/(1+'Life Cycle Cost Evaluation'!$M$1)^($B38-'Life Cycle Cost Evaluation'!$M$4)</f>
        <v>0</v>
      </c>
      <c r="AY123" s="208">
        <f>-NPV('Life Cycle Cost Evaluation'!$M$1,AY39:AY$100)/(1+'Life Cycle Cost Evaluation'!$M$1)^($B38-'Life Cycle Cost Evaluation'!$M$4)</f>
        <v>0</v>
      </c>
      <c r="AZ123" s="208">
        <f>-NPV('Life Cycle Cost Evaluation'!$M$1,AZ39:AZ$100)/(1+'Life Cycle Cost Evaluation'!$M$1)^($B38-'Life Cycle Cost Evaluation'!$M$4)</f>
        <v>0</v>
      </c>
      <c r="BA123" s="208">
        <f>-NPV('Life Cycle Cost Evaluation'!$M$1,BA39:BA$100)/(1+'Life Cycle Cost Evaluation'!$M$1)^($B38-'Life Cycle Cost Evaluation'!$M$4)</f>
        <v>0</v>
      </c>
      <c r="BB123" s="208">
        <f>-NPV('Life Cycle Cost Evaluation'!$M$1,BB39:BB$100)/(1+'Life Cycle Cost Evaluation'!$M$1)^($B38-'Life Cycle Cost Evaluation'!$M$4)</f>
        <v>0</v>
      </c>
      <c r="BC123" s="208">
        <f>-NPV('Life Cycle Cost Evaluation'!$M$1,BC39:BC$100)/(1+'Life Cycle Cost Evaluation'!$M$1)^($B38-'Life Cycle Cost Evaluation'!$M$4)</f>
        <v>0</v>
      </c>
      <c r="BD123" s="208">
        <f>-NPV('Life Cycle Cost Evaluation'!$M$1,BD39:BD$100)/(1+'Life Cycle Cost Evaluation'!$M$1)^($B38-'Life Cycle Cost Evaluation'!$M$4)</f>
        <v>0</v>
      </c>
      <c r="BE123" s="208">
        <f>-NPV('Life Cycle Cost Evaluation'!$M$1,BE39:BE$100)/(1+'Life Cycle Cost Evaluation'!$M$1)^($B38-'Life Cycle Cost Evaluation'!$M$4)</f>
        <v>0</v>
      </c>
      <c r="BF123" s="208">
        <f>-NPV('Life Cycle Cost Evaluation'!$M$1,BF39:BF$100)/(1+'Life Cycle Cost Evaluation'!$M$1)^($B38-'Life Cycle Cost Evaluation'!$M$4)</f>
        <v>0</v>
      </c>
      <c r="BG123" s="208">
        <f>-NPV('Life Cycle Cost Evaluation'!$M$1,BG39:BG$100)/(1+'Life Cycle Cost Evaluation'!$M$1)^($B38-'Life Cycle Cost Evaluation'!$M$4)</f>
        <v>0</v>
      </c>
      <c r="BH123" s="208">
        <f>-NPV('Life Cycle Cost Evaluation'!$M$1,BH39:BH$100)/(1+'Life Cycle Cost Evaluation'!$M$1)^($B38-'Life Cycle Cost Evaluation'!$M$4)</f>
        <v>0</v>
      </c>
      <c r="BI123" s="208">
        <f>-NPV('Life Cycle Cost Evaluation'!$M$1,BI39:BI$100)/(1+'Life Cycle Cost Evaluation'!$M$1)^($B38-'Life Cycle Cost Evaluation'!$M$4)</f>
        <v>0</v>
      </c>
      <c r="BJ123" s="208">
        <f>-NPV('Life Cycle Cost Evaluation'!$M$1,BJ39:BJ$100)/(1+'Life Cycle Cost Evaluation'!$M$1)^($B38-'Life Cycle Cost Evaluation'!$M$4)</f>
        <v>0</v>
      </c>
      <c r="BK123" s="208">
        <f>-NPV('Life Cycle Cost Evaluation'!$M$1,BK39:BK$100)/(1+'Life Cycle Cost Evaluation'!$M$1)^($B38-'Life Cycle Cost Evaluation'!$M$4)</f>
        <v>0</v>
      </c>
      <c r="BL123" s="208">
        <f>-NPV('Life Cycle Cost Evaluation'!$M$1,BL39:BL$100)/(1+'Life Cycle Cost Evaluation'!$M$1)^($B38-'Life Cycle Cost Evaluation'!$M$4)</f>
        <v>0</v>
      </c>
      <c r="BM123" s="208">
        <f>-NPV('Life Cycle Cost Evaluation'!$M$1,BM39:BM$100)/(1+'Life Cycle Cost Evaluation'!$M$1)^($B38-'Life Cycle Cost Evaluation'!$M$4)</f>
        <v>0</v>
      </c>
      <c r="BN123" s="208">
        <f>-NPV('Life Cycle Cost Evaluation'!$M$1,BN39:BN$100)/(1+'Life Cycle Cost Evaluation'!$M$1)^($B38-'Life Cycle Cost Evaluation'!$M$4)</f>
        <v>0</v>
      </c>
      <c r="BO123" s="208">
        <f>-NPV('Life Cycle Cost Evaluation'!$M$1,BO39:BO$100)/(1+'Life Cycle Cost Evaluation'!$M$1)^($B38-'Life Cycle Cost Evaluation'!$M$4)</f>
        <v>0</v>
      </c>
      <c r="BP123" s="208">
        <f>-NPV('Life Cycle Cost Evaluation'!$M$1,BP39:BP$100)/(1+'Life Cycle Cost Evaluation'!$M$1)^($B38-'Life Cycle Cost Evaluation'!$M$4)</f>
        <v>0</v>
      </c>
      <c r="BQ123" s="208">
        <f>-NPV('Life Cycle Cost Evaluation'!$M$1,BQ39:BQ$100)/(1+'Life Cycle Cost Evaluation'!$M$1)^($B38-'Life Cycle Cost Evaluation'!$M$4)</f>
        <v>0</v>
      </c>
      <c r="BR123" s="208">
        <f>-NPV('Life Cycle Cost Evaluation'!$M$1,BR39:BR$100)/(1+'Life Cycle Cost Evaluation'!$M$1)^($B38-'Life Cycle Cost Evaluation'!$M$4)</f>
        <v>0</v>
      </c>
      <c r="BS123" s="208">
        <f>-NPV('Life Cycle Cost Evaluation'!$M$1,BS39:BS$100)/(1+'Life Cycle Cost Evaluation'!$M$1)^($B38-'Life Cycle Cost Evaluation'!$M$4)</f>
        <v>0</v>
      </c>
      <c r="BT123" s="208">
        <f>-NPV('Life Cycle Cost Evaluation'!$M$1,BT39:BT$100)/(1+'Life Cycle Cost Evaluation'!$M$1)^($B38-'Life Cycle Cost Evaluation'!$M$4)</f>
        <v>0</v>
      </c>
      <c r="BU123" s="208">
        <f>-NPV('Life Cycle Cost Evaluation'!$M$1,BU39:BU$100)/(1+'Life Cycle Cost Evaluation'!$M$1)^($B38-'Life Cycle Cost Evaluation'!$M$4)</f>
        <v>0</v>
      </c>
      <c r="BV123" s="208">
        <f>-NPV('Life Cycle Cost Evaluation'!$M$1,BV39:BV$100)/(1+'Life Cycle Cost Evaluation'!$M$1)^($B38-'Life Cycle Cost Evaluation'!$M$4)</f>
        <v>0</v>
      </c>
      <c r="BW123" s="208">
        <f>-NPV('Life Cycle Cost Evaluation'!$M$1,BW39:BW$100)/(1+'Life Cycle Cost Evaluation'!$M$1)^($B38-'Life Cycle Cost Evaluation'!$M$4)</f>
        <v>0</v>
      </c>
      <c r="BX123" s="208">
        <f>-NPV('Life Cycle Cost Evaluation'!$M$1,BX39:BX$100)/(1+'Life Cycle Cost Evaluation'!$M$1)^($B38-'Life Cycle Cost Evaluation'!$M$4)</f>
        <v>0</v>
      </c>
      <c r="BY123" s="208">
        <f>-NPV('Life Cycle Cost Evaluation'!$M$1,BY39:BY$100)/(1+'Life Cycle Cost Evaluation'!$M$1)^($B38-'Life Cycle Cost Evaluation'!$M$4)</f>
        <v>0</v>
      </c>
      <c r="BZ123" s="208">
        <f>-NPV('Life Cycle Cost Evaluation'!$M$1,BZ39:BZ$100)/(1+'Life Cycle Cost Evaluation'!$M$1)^($B38-'Life Cycle Cost Evaluation'!$M$4)</f>
        <v>0</v>
      </c>
      <c r="CA123" s="208">
        <f>-NPV('Life Cycle Cost Evaluation'!$M$1,CA39:CA$100)/(1+'Life Cycle Cost Evaluation'!$M$1)^($B38-'Life Cycle Cost Evaluation'!$M$4)</f>
        <v>0</v>
      </c>
      <c r="CB123" s="208">
        <f>-NPV('Life Cycle Cost Evaluation'!$M$1,CB39:CB$100)/(1+'Life Cycle Cost Evaluation'!$M$1)^($B38-'Life Cycle Cost Evaluation'!$M$4)</f>
        <v>0</v>
      </c>
      <c r="CC123" s="208">
        <f>-NPV('Life Cycle Cost Evaluation'!$M$1,CC39:CC$100)/(1+'Life Cycle Cost Evaluation'!$M$1)^($B38-'Life Cycle Cost Evaluation'!$M$4)</f>
        <v>0</v>
      </c>
      <c r="CD123" s="208">
        <f>-NPV('Life Cycle Cost Evaluation'!$M$1,CD39:CD$100)/(1+'Life Cycle Cost Evaluation'!$M$1)^($B38-'Life Cycle Cost Evaluation'!$M$4)</f>
        <v>0</v>
      </c>
      <c r="CE123" s="208">
        <f>-NPV('Life Cycle Cost Evaluation'!$M$1,CE39:CE$100)/(1+'Life Cycle Cost Evaluation'!$M$1)^($B38-'Life Cycle Cost Evaluation'!$M$4)</f>
        <v>0</v>
      </c>
      <c r="CF123" s="208">
        <f>-NPV('Life Cycle Cost Evaluation'!$M$1,CF39:CF$100)/(1+'Life Cycle Cost Evaluation'!$M$1)^($B38-'Life Cycle Cost Evaluation'!$M$4)</f>
        <v>0</v>
      </c>
      <c r="CG123" s="208">
        <f>SUM(D123:V123)</f>
        <v>0</v>
      </c>
      <c r="CH123" s="191"/>
      <c r="CL123" s="218"/>
    </row>
    <row r="124" spans="2:90" x14ac:dyDescent="0.2">
      <c r="B124" s="86">
        <f t="shared" si="126"/>
        <v>2046</v>
      </c>
      <c r="C124" s="208"/>
      <c r="D124" s="208">
        <f>-NPV('Life Cycle Cost Evaluation'!$M$1,D40:D$100)/(1+'Life Cycle Cost Evaluation'!$M$1)^($B39-'Life Cycle Cost Evaluation'!$M$4)</f>
        <v>0</v>
      </c>
      <c r="E124" s="208">
        <f>-NPV('Life Cycle Cost Evaluation'!$M$1,E40:E$100)/(1+'Life Cycle Cost Evaluation'!$M$1)^($B39-'Life Cycle Cost Evaluation'!$M$4)</f>
        <v>0</v>
      </c>
      <c r="F124" s="208">
        <f>-NPV('Life Cycle Cost Evaluation'!$M$1,F40:F$100)/(1+'Life Cycle Cost Evaluation'!$M$1)^($B39-'Life Cycle Cost Evaluation'!$M$4)</f>
        <v>0</v>
      </c>
      <c r="G124" s="208">
        <f>-NPV('Life Cycle Cost Evaluation'!$M$1,G40:G$100)/(1+'Life Cycle Cost Evaluation'!$M$1)^($B39-'Life Cycle Cost Evaluation'!$M$4)</f>
        <v>0</v>
      </c>
      <c r="H124" s="208">
        <f>-NPV('Life Cycle Cost Evaluation'!$M$1,H40:H$100)/(1+'Life Cycle Cost Evaluation'!$M$1)^($B39-'Life Cycle Cost Evaluation'!$M$4)</f>
        <v>0</v>
      </c>
      <c r="I124" s="208">
        <f>-NPV('Life Cycle Cost Evaluation'!$M$1,I40:I$100)/(1+'Life Cycle Cost Evaluation'!$M$1)^($B39-'Life Cycle Cost Evaluation'!$M$4)</f>
        <v>0</v>
      </c>
      <c r="J124" s="208">
        <f>-NPV('Life Cycle Cost Evaluation'!$M$1,J40:J$100)/(1+'Life Cycle Cost Evaluation'!$M$1)^($B39-'Life Cycle Cost Evaluation'!$M$4)</f>
        <v>0</v>
      </c>
      <c r="K124" s="208">
        <f>-NPV('Life Cycle Cost Evaluation'!$M$1,K40:K$100)/(1+'Life Cycle Cost Evaluation'!$M$1)^($B39-'Life Cycle Cost Evaluation'!$M$4)</f>
        <v>0</v>
      </c>
      <c r="L124" s="208">
        <f>-NPV('Life Cycle Cost Evaluation'!$M$1,L40:L$100)/(1+'Life Cycle Cost Evaluation'!$M$1)^($B39-'Life Cycle Cost Evaluation'!$M$4)</f>
        <v>0</v>
      </c>
      <c r="M124" s="208">
        <f>-NPV('Life Cycle Cost Evaluation'!$M$1,M40:M$100)/(1+'Life Cycle Cost Evaluation'!$M$1)^($B39-'Life Cycle Cost Evaluation'!$M$4)</f>
        <v>0</v>
      </c>
      <c r="N124" s="208">
        <f>-NPV('Life Cycle Cost Evaluation'!$M$1,N40:N$100)/(1+'Life Cycle Cost Evaluation'!$M$1)^($B39-'Life Cycle Cost Evaluation'!$M$4)</f>
        <v>0</v>
      </c>
      <c r="O124" s="208">
        <f>-NPV('Life Cycle Cost Evaluation'!$M$1,O40:O$100)/(1+'Life Cycle Cost Evaluation'!$M$1)^($B39-'Life Cycle Cost Evaluation'!$M$4)</f>
        <v>0</v>
      </c>
      <c r="P124" s="208">
        <f>-NPV('Life Cycle Cost Evaluation'!$M$1,P40:P$100)/(1+'Life Cycle Cost Evaluation'!$M$1)^($B39-'Life Cycle Cost Evaluation'!$M$4)</f>
        <v>0</v>
      </c>
      <c r="Q124" s="208">
        <f>-NPV('Life Cycle Cost Evaluation'!$M$1,Q40:Q$100)/(1+'Life Cycle Cost Evaluation'!$M$1)^($B39-'Life Cycle Cost Evaluation'!$M$4)</f>
        <v>0</v>
      </c>
      <c r="R124" s="208">
        <f>-NPV('Life Cycle Cost Evaluation'!$M$1,R40:R$100)/(1+'Life Cycle Cost Evaluation'!$M$1)^($B39-'Life Cycle Cost Evaluation'!$M$4)</f>
        <v>0</v>
      </c>
      <c r="S124" s="208">
        <f>-NPV('Life Cycle Cost Evaluation'!$M$1,S40:S$100)/(1+'Life Cycle Cost Evaluation'!$M$1)^($B39-'Life Cycle Cost Evaluation'!$M$4)</f>
        <v>0</v>
      </c>
      <c r="T124" s="208">
        <f>-NPV('Life Cycle Cost Evaluation'!$M$1,T40:T$100)/(1+'Life Cycle Cost Evaluation'!$M$1)^($B39-'Life Cycle Cost Evaluation'!$M$4)</f>
        <v>0</v>
      </c>
      <c r="U124" s="208">
        <f>-NPV('Life Cycle Cost Evaluation'!$M$1,U40:U$100)/(1+'Life Cycle Cost Evaluation'!$M$1)^($B39-'Life Cycle Cost Evaluation'!$M$4)</f>
        <v>0</v>
      </c>
      <c r="V124" s="208">
        <f>-NPV('Life Cycle Cost Evaluation'!$M$1,V40:V$100)/(1+'Life Cycle Cost Evaluation'!$M$1)^($B39-'Life Cycle Cost Evaluation'!$M$4)</f>
        <v>0</v>
      </c>
      <c r="W124" s="208">
        <f>-NPV('Life Cycle Cost Evaluation'!$M$1,W40:W$100)/(1+'Life Cycle Cost Evaluation'!$M$1)^($B39-'Life Cycle Cost Evaluation'!$M$4)</f>
        <v>0</v>
      </c>
      <c r="X124" s="208">
        <f>-NPV('Life Cycle Cost Evaluation'!$M$1,X40:X$100)/(1+'Life Cycle Cost Evaluation'!$M$1)^($B39-'Life Cycle Cost Evaluation'!$M$4)</f>
        <v>0</v>
      </c>
      <c r="Y124" s="208">
        <f>-NPV('Life Cycle Cost Evaluation'!$M$1,Y40:Y$100)/(1+'Life Cycle Cost Evaluation'!$M$1)^($B39-'Life Cycle Cost Evaluation'!$M$4)</f>
        <v>0</v>
      </c>
      <c r="Z124" s="208">
        <f>-NPV('Life Cycle Cost Evaluation'!$M$1,Z40:Z$100)/(1+'Life Cycle Cost Evaluation'!$M$1)^($B39-'Life Cycle Cost Evaluation'!$M$4)</f>
        <v>0</v>
      </c>
      <c r="AA124" s="208">
        <f>-NPV('Life Cycle Cost Evaluation'!$M$1,AA40:AA$100)/(1+'Life Cycle Cost Evaluation'!$M$1)^($B39-'Life Cycle Cost Evaluation'!$M$4)</f>
        <v>0</v>
      </c>
      <c r="AB124" s="208">
        <f>-NPV('Life Cycle Cost Evaluation'!$M$1,AB40:AB$100)/(1+'Life Cycle Cost Evaluation'!$M$1)^($B39-'Life Cycle Cost Evaluation'!$M$4)</f>
        <v>0</v>
      </c>
      <c r="AC124" s="208">
        <f>-NPV('Life Cycle Cost Evaluation'!$M$1,AC40:AC$100)/(1+'Life Cycle Cost Evaluation'!$M$1)^($B39-'Life Cycle Cost Evaluation'!$M$4)</f>
        <v>0</v>
      </c>
      <c r="AD124" s="208">
        <f>-NPV('Life Cycle Cost Evaluation'!$M$1,AD40:AD$100)/(1+'Life Cycle Cost Evaluation'!$M$1)^($B39-'Life Cycle Cost Evaluation'!$M$4)</f>
        <v>0</v>
      </c>
      <c r="AE124" s="208">
        <f>-NPV('Life Cycle Cost Evaluation'!$M$1,AE40:AE$100)/(1+'Life Cycle Cost Evaluation'!$M$1)^($B39-'Life Cycle Cost Evaluation'!$M$4)</f>
        <v>0</v>
      </c>
      <c r="AF124" s="208">
        <f>-NPV('Life Cycle Cost Evaluation'!$M$1,AF40:AF$100)/(1+'Life Cycle Cost Evaluation'!$M$1)^($B39-'Life Cycle Cost Evaluation'!$M$4)</f>
        <v>0</v>
      </c>
      <c r="AG124" s="208">
        <f>-NPV('Life Cycle Cost Evaluation'!$M$1,AG40:AG$100)/(1+'Life Cycle Cost Evaluation'!$M$1)^($B39-'Life Cycle Cost Evaluation'!$M$4)</f>
        <v>0</v>
      </c>
      <c r="AH124" s="208">
        <f>-NPV('Life Cycle Cost Evaluation'!$M$1,AH40:AH$100)/(1+'Life Cycle Cost Evaluation'!$M$1)^($B39-'Life Cycle Cost Evaluation'!$M$4)</f>
        <v>0</v>
      </c>
      <c r="AI124" s="208">
        <f>-NPV('Life Cycle Cost Evaluation'!$M$1,AI40:AI$100)/(1+'Life Cycle Cost Evaluation'!$M$1)^($B39-'Life Cycle Cost Evaluation'!$M$4)</f>
        <v>0</v>
      </c>
      <c r="AJ124" s="208">
        <f>-NPV('Life Cycle Cost Evaluation'!$M$1,AJ40:AJ$100)/(1+'Life Cycle Cost Evaluation'!$M$1)^($B39-'Life Cycle Cost Evaluation'!$M$4)</f>
        <v>0</v>
      </c>
      <c r="AK124" s="208">
        <f>-NPV('Life Cycle Cost Evaluation'!$M$1,AK40:AK$100)/(1+'Life Cycle Cost Evaluation'!$M$1)^($B39-'Life Cycle Cost Evaluation'!$M$4)</f>
        <v>0</v>
      </c>
      <c r="AL124" s="208">
        <f>-NPV('Life Cycle Cost Evaluation'!$M$1,AL40:AL$100)/(1+'Life Cycle Cost Evaluation'!$M$1)^($B39-'Life Cycle Cost Evaluation'!$M$4)</f>
        <v>-2304207.590228057</v>
      </c>
      <c r="AM124" s="208">
        <f>-NPV('Life Cycle Cost Evaluation'!$M$1,AM40:AM$100)/(1+'Life Cycle Cost Evaluation'!$M$1)^($B39-'Life Cycle Cost Evaluation'!$M$4)</f>
        <v>0</v>
      </c>
      <c r="AN124" s="208">
        <f>-NPV('Life Cycle Cost Evaluation'!$M$1,AN40:AN$100)/(1+'Life Cycle Cost Evaluation'!$M$1)^($B39-'Life Cycle Cost Evaluation'!$M$4)</f>
        <v>0</v>
      </c>
      <c r="AO124" s="208">
        <f>-NPV('Life Cycle Cost Evaluation'!$M$1,AO40:AO$100)/(1+'Life Cycle Cost Evaluation'!$M$1)^($B39-'Life Cycle Cost Evaluation'!$M$4)</f>
        <v>0</v>
      </c>
      <c r="AP124" s="208">
        <f>-NPV('Life Cycle Cost Evaluation'!$M$1,AP40:AP$100)/(1+'Life Cycle Cost Evaluation'!$M$1)^($B39-'Life Cycle Cost Evaluation'!$M$4)</f>
        <v>0</v>
      </c>
      <c r="AQ124" s="208">
        <f>-NPV('Life Cycle Cost Evaluation'!$M$1,AQ40:AQ$100)/(1+'Life Cycle Cost Evaluation'!$M$1)^($B39-'Life Cycle Cost Evaluation'!$M$4)</f>
        <v>0</v>
      </c>
      <c r="AR124" s="208">
        <f>-NPV('Life Cycle Cost Evaluation'!$M$1,AR40:AR$100)/(1+'Life Cycle Cost Evaluation'!$M$1)^($B39-'Life Cycle Cost Evaluation'!$M$4)</f>
        <v>0</v>
      </c>
      <c r="AS124" s="208">
        <f>-NPV('Life Cycle Cost Evaluation'!$M$1,AS40:AS$100)/(1+'Life Cycle Cost Evaluation'!$M$1)^($B39-'Life Cycle Cost Evaluation'!$M$4)</f>
        <v>0</v>
      </c>
      <c r="AT124" s="208">
        <f>-NPV('Life Cycle Cost Evaluation'!$M$1,AT40:AT$100)/(1+'Life Cycle Cost Evaluation'!$M$1)^($B39-'Life Cycle Cost Evaluation'!$M$4)</f>
        <v>0</v>
      </c>
      <c r="AU124" s="208">
        <f>-NPV('Life Cycle Cost Evaluation'!$M$1,AU40:AU$100)/(1+'Life Cycle Cost Evaluation'!$M$1)^($B39-'Life Cycle Cost Evaluation'!$M$4)</f>
        <v>0</v>
      </c>
      <c r="AV124" s="208">
        <f>-NPV('Life Cycle Cost Evaluation'!$M$1,AV40:AV$100)/(1+'Life Cycle Cost Evaluation'!$M$1)^($B39-'Life Cycle Cost Evaluation'!$M$4)</f>
        <v>0</v>
      </c>
      <c r="AW124" s="208">
        <f>-NPV('Life Cycle Cost Evaluation'!$M$1,AW40:AW$100)/(1+'Life Cycle Cost Evaluation'!$M$1)^($B39-'Life Cycle Cost Evaluation'!$M$4)</f>
        <v>0</v>
      </c>
      <c r="AX124" s="208">
        <f>-NPV('Life Cycle Cost Evaluation'!$M$1,AX40:AX$100)/(1+'Life Cycle Cost Evaluation'!$M$1)^($B39-'Life Cycle Cost Evaluation'!$M$4)</f>
        <v>0</v>
      </c>
      <c r="AY124" s="208">
        <f>-NPV('Life Cycle Cost Evaluation'!$M$1,AY40:AY$100)/(1+'Life Cycle Cost Evaluation'!$M$1)^($B39-'Life Cycle Cost Evaluation'!$M$4)</f>
        <v>0</v>
      </c>
      <c r="AZ124" s="208">
        <f>-NPV('Life Cycle Cost Evaluation'!$M$1,AZ40:AZ$100)/(1+'Life Cycle Cost Evaluation'!$M$1)^($B39-'Life Cycle Cost Evaluation'!$M$4)</f>
        <v>0</v>
      </c>
      <c r="BA124" s="208">
        <f>-NPV('Life Cycle Cost Evaluation'!$M$1,BA40:BA$100)/(1+'Life Cycle Cost Evaluation'!$M$1)^($B39-'Life Cycle Cost Evaluation'!$M$4)</f>
        <v>0</v>
      </c>
      <c r="BB124" s="208">
        <f>-NPV('Life Cycle Cost Evaluation'!$M$1,BB40:BB$100)/(1+'Life Cycle Cost Evaluation'!$M$1)^($B39-'Life Cycle Cost Evaluation'!$M$4)</f>
        <v>0</v>
      </c>
      <c r="BC124" s="208">
        <f>-NPV('Life Cycle Cost Evaluation'!$M$1,BC40:BC$100)/(1+'Life Cycle Cost Evaluation'!$M$1)^($B39-'Life Cycle Cost Evaluation'!$M$4)</f>
        <v>0</v>
      </c>
      <c r="BD124" s="208">
        <f>-NPV('Life Cycle Cost Evaluation'!$M$1,BD40:BD$100)/(1+'Life Cycle Cost Evaluation'!$M$1)^($B39-'Life Cycle Cost Evaluation'!$M$4)</f>
        <v>0</v>
      </c>
      <c r="BE124" s="208">
        <f>-NPV('Life Cycle Cost Evaluation'!$M$1,BE40:BE$100)/(1+'Life Cycle Cost Evaluation'!$M$1)^($B39-'Life Cycle Cost Evaluation'!$M$4)</f>
        <v>0</v>
      </c>
      <c r="BF124" s="208">
        <f>-NPV('Life Cycle Cost Evaluation'!$M$1,BF40:BF$100)/(1+'Life Cycle Cost Evaluation'!$M$1)^($B39-'Life Cycle Cost Evaluation'!$M$4)</f>
        <v>0</v>
      </c>
      <c r="BG124" s="208">
        <f>-NPV('Life Cycle Cost Evaluation'!$M$1,BG40:BG$100)/(1+'Life Cycle Cost Evaluation'!$M$1)^($B39-'Life Cycle Cost Evaluation'!$M$4)</f>
        <v>0</v>
      </c>
      <c r="BH124" s="208">
        <f>-NPV('Life Cycle Cost Evaluation'!$M$1,BH40:BH$100)/(1+'Life Cycle Cost Evaluation'!$M$1)^($B39-'Life Cycle Cost Evaluation'!$M$4)</f>
        <v>0</v>
      </c>
      <c r="BI124" s="208">
        <f>-NPV('Life Cycle Cost Evaluation'!$M$1,BI40:BI$100)/(1+'Life Cycle Cost Evaluation'!$M$1)^($B39-'Life Cycle Cost Evaluation'!$M$4)</f>
        <v>0</v>
      </c>
      <c r="BJ124" s="208">
        <f>-NPV('Life Cycle Cost Evaluation'!$M$1,BJ40:BJ$100)/(1+'Life Cycle Cost Evaluation'!$M$1)^($B39-'Life Cycle Cost Evaluation'!$M$4)</f>
        <v>0</v>
      </c>
      <c r="BK124" s="208">
        <f>-NPV('Life Cycle Cost Evaluation'!$M$1,BK40:BK$100)/(1+'Life Cycle Cost Evaluation'!$M$1)^($B39-'Life Cycle Cost Evaluation'!$M$4)</f>
        <v>0</v>
      </c>
      <c r="BL124" s="208">
        <f>-NPV('Life Cycle Cost Evaluation'!$M$1,BL40:BL$100)/(1+'Life Cycle Cost Evaluation'!$M$1)^($B39-'Life Cycle Cost Evaluation'!$M$4)</f>
        <v>0</v>
      </c>
      <c r="BM124" s="208">
        <f>-NPV('Life Cycle Cost Evaluation'!$M$1,BM40:BM$100)/(1+'Life Cycle Cost Evaluation'!$M$1)^($B39-'Life Cycle Cost Evaluation'!$M$4)</f>
        <v>0</v>
      </c>
      <c r="BN124" s="208">
        <f>-NPV('Life Cycle Cost Evaluation'!$M$1,BN40:BN$100)/(1+'Life Cycle Cost Evaluation'!$M$1)^($B39-'Life Cycle Cost Evaluation'!$M$4)</f>
        <v>0</v>
      </c>
      <c r="BO124" s="208">
        <f>-NPV('Life Cycle Cost Evaluation'!$M$1,BO40:BO$100)/(1+'Life Cycle Cost Evaluation'!$M$1)^($B39-'Life Cycle Cost Evaluation'!$M$4)</f>
        <v>0</v>
      </c>
      <c r="BP124" s="208">
        <f>-NPV('Life Cycle Cost Evaluation'!$M$1,BP40:BP$100)/(1+'Life Cycle Cost Evaluation'!$M$1)^($B39-'Life Cycle Cost Evaluation'!$M$4)</f>
        <v>0</v>
      </c>
      <c r="BQ124" s="208">
        <f>-NPV('Life Cycle Cost Evaluation'!$M$1,BQ40:BQ$100)/(1+'Life Cycle Cost Evaluation'!$M$1)^($B39-'Life Cycle Cost Evaluation'!$M$4)</f>
        <v>0</v>
      </c>
      <c r="BR124" s="208">
        <f>-NPV('Life Cycle Cost Evaluation'!$M$1,BR40:BR$100)/(1+'Life Cycle Cost Evaluation'!$M$1)^($B39-'Life Cycle Cost Evaluation'!$M$4)</f>
        <v>0</v>
      </c>
      <c r="BS124" s="208">
        <f>-NPV('Life Cycle Cost Evaluation'!$M$1,BS40:BS$100)/(1+'Life Cycle Cost Evaluation'!$M$1)^($B39-'Life Cycle Cost Evaluation'!$M$4)</f>
        <v>0</v>
      </c>
      <c r="BT124" s="208">
        <f>-NPV('Life Cycle Cost Evaluation'!$M$1,BT40:BT$100)/(1+'Life Cycle Cost Evaluation'!$M$1)^($B39-'Life Cycle Cost Evaluation'!$M$4)</f>
        <v>0</v>
      </c>
      <c r="BU124" s="208">
        <f>-NPV('Life Cycle Cost Evaluation'!$M$1,BU40:BU$100)/(1+'Life Cycle Cost Evaluation'!$M$1)^($B39-'Life Cycle Cost Evaluation'!$M$4)</f>
        <v>0</v>
      </c>
      <c r="BV124" s="208">
        <f>-NPV('Life Cycle Cost Evaluation'!$M$1,BV40:BV$100)/(1+'Life Cycle Cost Evaluation'!$M$1)^($B39-'Life Cycle Cost Evaluation'!$M$4)</f>
        <v>0</v>
      </c>
      <c r="BW124" s="208">
        <f>-NPV('Life Cycle Cost Evaluation'!$M$1,BW40:BW$100)/(1+'Life Cycle Cost Evaluation'!$M$1)^($B39-'Life Cycle Cost Evaluation'!$M$4)</f>
        <v>0</v>
      </c>
      <c r="BX124" s="208">
        <f>-NPV('Life Cycle Cost Evaluation'!$M$1,BX40:BX$100)/(1+'Life Cycle Cost Evaluation'!$M$1)^($B39-'Life Cycle Cost Evaluation'!$M$4)</f>
        <v>0</v>
      </c>
      <c r="BY124" s="208">
        <f>-NPV('Life Cycle Cost Evaluation'!$M$1,BY40:BY$100)/(1+'Life Cycle Cost Evaluation'!$M$1)^($B39-'Life Cycle Cost Evaluation'!$M$4)</f>
        <v>0</v>
      </c>
      <c r="BZ124" s="208">
        <f>-NPV('Life Cycle Cost Evaluation'!$M$1,BZ40:BZ$100)/(1+'Life Cycle Cost Evaluation'!$M$1)^($B39-'Life Cycle Cost Evaluation'!$M$4)</f>
        <v>0</v>
      </c>
      <c r="CA124" s="208">
        <f>-NPV('Life Cycle Cost Evaluation'!$M$1,CA40:CA$100)/(1+'Life Cycle Cost Evaluation'!$M$1)^($B39-'Life Cycle Cost Evaluation'!$M$4)</f>
        <v>0</v>
      </c>
      <c r="CB124" s="208">
        <f>-NPV('Life Cycle Cost Evaluation'!$M$1,CB40:CB$100)/(1+'Life Cycle Cost Evaluation'!$M$1)^($B39-'Life Cycle Cost Evaluation'!$M$4)</f>
        <v>0</v>
      </c>
      <c r="CC124" s="208">
        <f>-NPV('Life Cycle Cost Evaluation'!$M$1,CC40:CC$100)/(1+'Life Cycle Cost Evaluation'!$M$1)^($B39-'Life Cycle Cost Evaluation'!$M$4)</f>
        <v>0</v>
      </c>
      <c r="CD124" s="208">
        <f>-NPV('Life Cycle Cost Evaluation'!$M$1,CD40:CD$100)/(1+'Life Cycle Cost Evaluation'!$M$1)^($B39-'Life Cycle Cost Evaluation'!$M$4)</f>
        <v>0</v>
      </c>
      <c r="CE124" s="208">
        <f>-NPV('Life Cycle Cost Evaluation'!$M$1,CE40:CE$100)/(1+'Life Cycle Cost Evaluation'!$M$1)^($B39-'Life Cycle Cost Evaluation'!$M$4)</f>
        <v>0</v>
      </c>
      <c r="CF124" s="208">
        <f>-NPV('Life Cycle Cost Evaluation'!$M$1,CF40:CF$100)/(1+'Life Cycle Cost Evaluation'!$M$1)^($B39-'Life Cycle Cost Evaluation'!$M$4)</f>
        <v>0</v>
      </c>
      <c r="CG124" s="208">
        <f>SUM(D124:W124)</f>
        <v>0</v>
      </c>
      <c r="CH124" s="191"/>
      <c r="CL124" s="218"/>
    </row>
    <row r="125" spans="2:90" x14ac:dyDescent="0.2">
      <c r="B125" s="86">
        <f t="shared" si="126"/>
        <v>2047</v>
      </c>
      <c r="C125" s="208"/>
      <c r="D125" s="208">
        <f>-NPV('Life Cycle Cost Evaluation'!$M$1,D41:D$100)/(1+'Life Cycle Cost Evaluation'!$M$1)^($B40-'Life Cycle Cost Evaluation'!$M$4)</f>
        <v>0</v>
      </c>
      <c r="E125" s="208">
        <f>-NPV('Life Cycle Cost Evaluation'!$M$1,E41:E$100)/(1+'Life Cycle Cost Evaluation'!$M$1)^($B40-'Life Cycle Cost Evaluation'!$M$4)</f>
        <v>0</v>
      </c>
      <c r="F125" s="208">
        <f>-NPV('Life Cycle Cost Evaluation'!$M$1,F41:F$100)/(1+'Life Cycle Cost Evaluation'!$M$1)^($B40-'Life Cycle Cost Evaluation'!$M$4)</f>
        <v>0</v>
      </c>
      <c r="G125" s="208">
        <f>-NPV('Life Cycle Cost Evaluation'!$M$1,G41:G$100)/(1+'Life Cycle Cost Evaluation'!$M$1)^($B40-'Life Cycle Cost Evaluation'!$M$4)</f>
        <v>0</v>
      </c>
      <c r="H125" s="208">
        <f>-NPV('Life Cycle Cost Evaluation'!$M$1,H41:H$100)/(1+'Life Cycle Cost Evaluation'!$M$1)^($B40-'Life Cycle Cost Evaluation'!$M$4)</f>
        <v>0</v>
      </c>
      <c r="I125" s="208">
        <f>-NPV('Life Cycle Cost Evaluation'!$M$1,I41:I$100)/(1+'Life Cycle Cost Evaluation'!$M$1)^($B40-'Life Cycle Cost Evaluation'!$M$4)</f>
        <v>0</v>
      </c>
      <c r="J125" s="208">
        <f>-NPV('Life Cycle Cost Evaluation'!$M$1,J41:J$100)/(1+'Life Cycle Cost Evaluation'!$M$1)^($B40-'Life Cycle Cost Evaluation'!$M$4)</f>
        <v>0</v>
      </c>
      <c r="K125" s="208">
        <f>-NPV('Life Cycle Cost Evaluation'!$M$1,K41:K$100)/(1+'Life Cycle Cost Evaluation'!$M$1)^($B40-'Life Cycle Cost Evaluation'!$M$4)</f>
        <v>0</v>
      </c>
      <c r="L125" s="208">
        <f>-NPV('Life Cycle Cost Evaluation'!$M$1,L41:L$100)/(1+'Life Cycle Cost Evaluation'!$M$1)^($B40-'Life Cycle Cost Evaluation'!$M$4)</f>
        <v>0</v>
      </c>
      <c r="M125" s="208">
        <f>-NPV('Life Cycle Cost Evaluation'!$M$1,M41:M$100)/(1+'Life Cycle Cost Evaluation'!$M$1)^($B40-'Life Cycle Cost Evaluation'!$M$4)</f>
        <v>0</v>
      </c>
      <c r="N125" s="208">
        <f>-NPV('Life Cycle Cost Evaluation'!$M$1,N41:N$100)/(1+'Life Cycle Cost Evaluation'!$M$1)^($B40-'Life Cycle Cost Evaluation'!$M$4)</f>
        <v>0</v>
      </c>
      <c r="O125" s="208">
        <f>-NPV('Life Cycle Cost Evaluation'!$M$1,O41:O$100)/(1+'Life Cycle Cost Evaluation'!$M$1)^($B40-'Life Cycle Cost Evaluation'!$M$4)</f>
        <v>0</v>
      </c>
      <c r="P125" s="208">
        <f>-NPV('Life Cycle Cost Evaluation'!$M$1,P41:P$100)/(1+'Life Cycle Cost Evaluation'!$M$1)^($B40-'Life Cycle Cost Evaluation'!$M$4)</f>
        <v>0</v>
      </c>
      <c r="Q125" s="208">
        <f>-NPV('Life Cycle Cost Evaluation'!$M$1,Q41:Q$100)/(1+'Life Cycle Cost Evaluation'!$M$1)^($B40-'Life Cycle Cost Evaluation'!$M$4)</f>
        <v>0</v>
      </c>
      <c r="R125" s="208">
        <f>-NPV('Life Cycle Cost Evaluation'!$M$1,R41:R$100)/(1+'Life Cycle Cost Evaluation'!$M$1)^($B40-'Life Cycle Cost Evaluation'!$M$4)</f>
        <v>0</v>
      </c>
      <c r="S125" s="208">
        <f>-NPV('Life Cycle Cost Evaluation'!$M$1,S41:S$100)/(1+'Life Cycle Cost Evaluation'!$M$1)^($B40-'Life Cycle Cost Evaluation'!$M$4)</f>
        <v>0</v>
      </c>
      <c r="T125" s="208">
        <f>-NPV('Life Cycle Cost Evaluation'!$M$1,T41:T$100)/(1+'Life Cycle Cost Evaluation'!$M$1)^($B40-'Life Cycle Cost Evaluation'!$M$4)</f>
        <v>0</v>
      </c>
      <c r="U125" s="208">
        <f>-NPV('Life Cycle Cost Evaluation'!$M$1,U41:U$100)/(1+'Life Cycle Cost Evaluation'!$M$1)^($B40-'Life Cycle Cost Evaluation'!$M$4)</f>
        <v>0</v>
      </c>
      <c r="V125" s="208">
        <f>-NPV('Life Cycle Cost Evaluation'!$M$1,V41:V$100)/(1+'Life Cycle Cost Evaluation'!$M$1)^($B40-'Life Cycle Cost Evaluation'!$M$4)</f>
        <v>0</v>
      </c>
      <c r="W125" s="208">
        <f>-NPV('Life Cycle Cost Evaluation'!$M$1,W41:W$100)/(1+'Life Cycle Cost Evaluation'!$M$1)^($B40-'Life Cycle Cost Evaluation'!$M$4)</f>
        <v>0</v>
      </c>
      <c r="X125" s="208">
        <f>-NPV('Life Cycle Cost Evaluation'!$M$1,X41:X$100)/(1+'Life Cycle Cost Evaluation'!$M$1)^($B40-'Life Cycle Cost Evaluation'!$M$4)</f>
        <v>0</v>
      </c>
      <c r="Y125" s="208">
        <f>-NPV('Life Cycle Cost Evaluation'!$M$1,Y41:Y$100)/(1+'Life Cycle Cost Evaluation'!$M$1)^($B40-'Life Cycle Cost Evaluation'!$M$4)</f>
        <v>0</v>
      </c>
      <c r="Z125" s="208">
        <f>-NPV('Life Cycle Cost Evaluation'!$M$1,Z41:Z$100)/(1+'Life Cycle Cost Evaluation'!$M$1)^($B40-'Life Cycle Cost Evaluation'!$M$4)</f>
        <v>0</v>
      </c>
      <c r="AA125" s="208">
        <f>-NPV('Life Cycle Cost Evaluation'!$M$1,AA41:AA$100)/(1+'Life Cycle Cost Evaluation'!$M$1)^($B40-'Life Cycle Cost Evaluation'!$M$4)</f>
        <v>0</v>
      </c>
      <c r="AB125" s="208">
        <f>-NPV('Life Cycle Cost Evaluation'!$M$1,AB41:AB$100)/(1+'Life Cycle Cost Evaluation'!$M$1)^($B40-'Life Cycle Cost Evaluation'!$M$4)</f>
        <v>0</v>
      </c>
      <c r="AC125" s="208">
        <f>-NPV('Life Cycle Cost Evaluation'!$M$1,AC41:AC$100)/(1+'Life Cycle Cost Evaluation'!$M$1)^($B40-'Life Cycle Cost Evaluation'!$M$4)</f>
        <v>0</v>
      </c>
      <c r="AD125" s="208">
        <f>-NPV('Life Cycle Cost Evaluation'!$M$1,AD41:AD$100)/(1+'Life Cycle Cost Evaluation'!$M$1)^($B40-'Life Cycle Cost Evaluation'!$M$4)</f>
        <v>0</v>
      </c>
      <c r="AE125" s="208">
        <f>-NPV('Life Cycle Cost Evaluation'!$M$1,AE41:AE$100)/(1+'Life Cycle Cost Evaluation'!$M$1)^($B40-'Life Cycle Cost Evaluation'!$M$4)</f>
        <v>0</v>
      </c>
      <c r="AF125" s="208">
        <f>-NPV('Life Cycle Cost Evaluation'!$M$1,AF41:AF$100)/(1+'Life Cycle Cost Evaluation'!$M$1)^($B40-'Life Cycle Cost Evaluation'!$M$4)</f>
        <v>0</v>
      </c>
      <c r="AG125" s="208">
        <f>-NPV('Life Cycle Cost Evaluation'!$M$1,AG41:AG$100)/(1+'Life Cycle Cost Evaluation'!$M$1)^($B40-'Life Cycle Cost Evaluation'!$M$4)</f>
        <v>0</v>
      </c>
      <c r="AH125" s="208">
        <f>-NPV('Life Cycle Cost Evaluation'!$M$1,AH41:AH$100)/(1+'Life Cycle Cost Evaluation'!$M$1)^($B40-'Life Cycle Cost Evaluation'!$M$4)</f>
        <v>0</v>
      </c>
      <c r="AI125" s="208">
        <f>-NPV('Life Cycle Cost Evaluation'!$M$1,AI41:AI$100)/(1+'Life Cycle Cost Evaluation'!$M$1)^($B40-'Life Cycle Cost Evaluation'!$M$4)</f>
        <v>0</v>
      </c>
      <c r="AJ125" s="208">
        <f>-NPV('Life Cycle Cost Evaluation'!$M$1,AJ41:AJ$100)/(1+'Life Cycle Cost Evaluation'!$M$1)^($B40-'Life Cycle Cost Evaluation'!$M$4)</f>
        <v>0</v>
      </c>
      <c r="AK125" s="208">
        <f>-NPV('Life Cycle Cost Evaluation'!$M$1,AK41:AK$100)/(1+'Life Cycle Cost Evaluation'!$M$1)^($B40-'Life Cycle Cost Evaluation'!$M$4)</f>
        <v>0</v>
      </c>
      <c r="AL125" s="208">
        <f>-NPV('Life Cycle Cost Evaluation'!$M$1,AL41:AL$100)/(1+'Life Cycle Cost Evaluation'!$M$1)^($B40-'Life Cycle Cost Evaluation'!$M$4)</f>
        <v>-2162154.0679628951</v>
      </c>
      <c r="AM125" s="208">
        <f>-NPV('Life Cycle Cost Evaluation'!$M$1,AM41:AM$100)/(1+'Life Cycle Cost Evaluation'!$M$1)^($B40-'Life Cycle Cost Evaluation'!$M$4)</f>
        <v>0</v>
      </c>
      <c r="AN125" s="208">
        <f>-NPV('Life Cycle Cost Evaluation'!$M$1,AN41:AN$100)/(1+'Life Cycle Cost Evaluation'!$M$1)^($B40-'Life Cycle Cost Evaluation'!$M$4)</f>
        <v>0</v>
      </c>
      <c r="AO125" s="208">
        <f>-NPV('Life Cycle Cost Evaluation'!$M$1,AO41:AO$100)/(1+'Life Cycle Cost Evaluation'!$M$1)^($B40-'Life Cycle Cost Evaluation'!$M$4)</f>
        <v>0</v>
      </c>
      <c r="AP125" s="208">
        <f>-NPV('Life Cycle Cost Evaluation'!$M$1,AP41:AP$100)/(1+'Life Cycle Cost Evaluation'!$M$1)^($B40-'Life Cycle Cost Evaluation'!$M$4)</f>
        <v>0</v>
      </c>
      <c r="AQ125" s="208">
        <f>-NPV('Life Cycle Cost Evaluation'!$M$1,AQ41:AQ$100)/(1+'Life Cycle Cost Evaluation'!$M$1)^($B40-'Life Cycle Cost Evaluation'!$M$4)</f>
        <v>0</v>
      </c>
      <c r="AR125" s="208">
        <f>-NPV('Life Cycle Cost Evaluation'!$M$1,AR41:AR$100)/(1+'Life Cycle Cost Evaluation'!$M$1)^($B40-'Life Cycle Cost Evaluation'!$M$4)</f>
        <v>0</v>
      </c>
      <c r="AS125" s="208">
        <f>-NPV('Life Cycle Cost Evaluation'!$M$1,AS41:AS$100)/(1+'Life Cycle Cost Evaluation'!$M$1)^($B40-'Life Cycle Cost Evaluation'!$M$4)</f>
        <v>0</v>
      </c>
      <c r="AT125" s="208">
        <f>-NPV('Life Cycle Cost Evaluation'!$M$1,AT41:AT$100)/(1+'Life Cycle Cost Evaluation'!$M$1)^($B40-'Life Cycle Cost Evaluation'!$M$4)</f>
        <v>0</v>
      </c>
      <c r="AU125" s="208">
        <f>-NPV('Life Cycle Cost Evaluation'!$M$1,AU41:AU$100)/(1+'Life Cycle Cost Evaluation'!$M$1)^($B40-'Life Cycle Cost Evaluation'!$M$4)</f>
        <v>0</v>
      </c>
      <c r="AV125" s="208">
        <f>-NPV('Life Cycle Cost Evaluation'!$M$1,AV41:AV$100)/(1+'Life Cycle Cost Evaluation'!$M$1)^($B40-'Life Cycle Cost Evaluation'!$M$4)</f>
        <v>0</v>
      </c>
      <c r="AW125" s="208">
        <f>-NPV('Life Cycle Cost Evaluation'!$M$1,AW41:AW$100)/(1+'Life Cycle Cost Evaluation'!$M$1)^($B40-'Life Cycle Cost Evaluation'!$M$4)</f>
        <v>0</v>
      </c>
      <c r="AX125" s="208">
        <f>-NPV('Life Cycle Cost Evaluation'!$M$1,AX41:AX$100)/(1+'Life Cycle Cost Evaluation'!$M$1)^($B40-'Life Cycle Cost Evaluation'!$M$4)</f>
        <v>0</v>
      </c>
      <c r="AY125" s="208">
        <f>-NPV('Life Cycle Cost Evaluation'!$M$1,AY41:AY$100)/(1+'Life Cycle Cost Evaluation'!$M$1)^($B40-'Life Cycle Cost Evaluation'!$M$4)</f>
        <v>0</v>
      </c>
      <c r="AZ125" s="208">
        <f>-NPV('Life Cycle Cost Evaluation'!$M$1,AZ41:AZ$100)/(1+'Life Cycle Cost Evaluation'!$M$1)^($B40-'Life Cycle Cost Evaluation'!$M$4)</f>
        <v>0</v>
      </c>
      <c r="BA125" s="208">
        <f>-NPV('Life Cycle Cost Evaluation'!$M$1,BA41:BA$100)/(1+'Life Cycle Cost Evaluation'!$M$1)^($B40-'Life Cycle Cost Evaluation'!$M$4)</f>
        <v>0</v>
      </c>
      <c r="BB125" s="208">
        <f>-NPV('Life Cycle Cost Evaluation'!$M$1,BB41:BB$100)/(1+'Life Cycle Cost Evaluation'!$M$1)^($B40-'Life Cycle Cost Evaluation'!$M$4)</f>
        <v>0</v>
      </c>
      <c r="BC125" s="208">
        <f>-NPV('Life Cycle Cost Evaluation'!$M$1,BC41:BC$100)/(1+'Life Cycle Cost Evaluation'!$M$1)^($B40-'Life Cycle Cost Evaluation'!$M$4)</f>
        <v>0</v>
      </c>
      <c r="BD125" s="208">
        <f>-NPV('Life Cycle Cost Evaluation'!$M$1,BD41:BD$100)/(1+'Life Cycle Cost Evaluation'!$M$1)^($B40-'Life Cycle Cost Evaluation'!$M$4)</f>
        <v>0</v>
      </c>
      <c r="BE125" s="208">
        <f>-NPV('Life Cycle Cost Evaluation'!$M$1,BE41:BE$100)/(1+'Life Cycle Cost Evaluation'!$M$1)^($B40-'Life Cycle Cost Evaluation'!$M$4)</f>
        <v>0</v>
      </c>
      <c r="BF125" s="208">
        <f>-NPV('Life Cycle Cost Evaluation'!$M$1,BF41:BF$100)/(1+'Life Cycle Cost Evaluation'!$M$1)^($B40-'Life Cycle Cost Evaluation'!$M$4)</f>
        <v>0</v>
      </c>
      <c r="BG125" s="208">
        <f>-NPV('Life Cycle Cost Evaluation'!$M$1,BG41:BG$100)/(1+'Life Cycle Cost Evaluation'!$M$1)^($B40-'Life Cycle Cost Evaluation'!$M$4)</f>
        <v>0</v>
      </c>
      <c r="BH125" s="208">
        <f>-NPV('Life Cycle Cost Evaluation'!$M$1,BH41:BH$100)/(1+'Life Cycle Cost Evaluation'!$M$1)^($B40-'Life Cycle Cost Evaluation'!$M$4)</f>
        <v>0</v>
      </c>
      <c r="BI125" s="208">
        <f>-NPV('Life Cycle Cost Evaluation'!$M$1,BI41:BI$100)/(1+'Life Cycle Cost Evaluation'!$M$1)^($B40-'Life Cycle Cost Evaluation'!$M$4)</f>
        <v>0</v>
      </c>
      <c r="BJ125" s="208">
        <f>-NPV('Life Cycle Cost Evaluation'!$M$1,BJ41:BJ$100)/(1+'Life Cycle Cost Evaluation'!$M$1)^($B40-'Life Cycle Cost Evaluation'!$M$4)</f>
        <v>0</v>
      </c>
      <c r="BK125" s="208">
        <f>-NPV('Life Cycle Cost Evaluation'!$M$1,BK41:BK$100)/(1+'Life Cycle Cost Evaluation'!$M$1)^($B40-'Life Cycle Cost Evaluation'!$M$4)</f>
        <v>0</v>
      </c>
      <c r="BL125" s="208">
        <f>-NPV('Life Cycle Cost Evaluation'!$M$1,BL41:BL$100)/(1+'Life Cycle Cost Evaluation'!$M$1)^($B40-'Life Cycle Cost Evaluation'!$M$4)</f>
        <v>0</v>
      </c>
      <c r="BM125" s="208">
        <f>-NPV('Life Cycle Cost Evaluation'!$M$1,BM41:BM$100)/(1+'Life Cycle Cost Evaluation'!$M$1)^($B40-'Life Cycle Cost Evaluation'!$M$4)</f>
        <v>0</v>
      </c>
      <c r="BN125" s="208">
        <f>-NPV('Life Cycle Cost Evaluation'!$M$1,BN41:BN$100)/(1+'Life Cycle Cost Evaluation'!$M$1)^($B40-'Life Cycle Cost Evaluation'!$M$4)</f>
        <v>0</v>
      </c>
      <c r="BO125" s="208">
        <f>-NPV('Life Cycle Cost Evaluation'!$M$1,BO41:BO$100)/(1+'Life Cycle Cost Evaluation'!$M$1)^($B40-'Life Cycle Cost Evaluation'!$M$4)</f>
        <v>0</v>
      </c>
      <c r="BP125" s="208">
        <f>-NPV('Life Cycle Cost Evaluation'!$M$1,BP41:BP$100)/(1+'Life Cycle Cost Evaluation'!$M$1)^($B40-'Life Cycle Cost Evaluation'!$M$4)</f>
        <v>0</v>
      </c>
      <c r="BQ125" s="208">
        <f>-NPV('Life Cycle Cost Evaluation'!$M$1,BQ41:BQ$100)/(1+'Life Cycle Cost Evaluation'!$M$1)^($B40-'Life Cycle Cost Evaluation'!$M$4)</f>
        <v>0</v>
      </c>
      <c r="BR125" s="208">
        <f>-NPV('Life Cycle Cost Evaluation'!$M$1,BR41:BR$100)/(1+'Life Cycle Cost Evaluation'!$M$1)^($B40-'Life Cycle Cost Evaluation'!$M$4)</f>
        <v>0</v>
      </c>
      <c r="BS125" s="208">
        <f>-NPV('Life Cycle Cost Evaluation'!$M$1,BS41:BS$100)/(1+'Life Cycle Cost Evaluation'!$M$1)^($B40-'Life Cycle Cost Evaluation'!$M$4)</f>
        <v>0</v>
      </c>
      <c r="BT125" s="208">
        <f>-NPV('Life Cycle Cost Evaluation'!$M$1,BT41:BT$100)/(1+'Life Cycle Cost Evaluation'!$M$1)^($B40-'Life Cycle Cost Evaluation'!$M$4)</f>
        <v>0</v>
      </c>
      <c r="BU125" s="208">
        <f>-NPV('Life Cycle Cost Evaluation'!$M$1,BU41:BU$100)/(1+'Life Cycle Cost Evaluation'!$M$1)^($B40-'Life Cycle Cost Evaluation'!$M$4)</f>
        <v>0</v>
      </c>
      <c r="BV125" s="208">
        <f>-NPV('Life Cycle Cost Evaluation'!$M$1,BV41:BV$100)/(1+'Life Cycle Cost Evaluation'!$M$1)^($B40-'Life Cycle Cost Evaluation'!$M$4)</f>
        <v>0</v>
      </c>
      <c r="BW125" s="208">
        <f>-NPV('Life Cycle Cost Evaluation'!$M$1,BW41:BW$100)/(1+'Life Cycle Cost Evaluation'!$M$1)^($B40-'Life Cycle Cost Evaluation'!$M$4)</f>
        <v>0</v>
      </c>
      <c r="BX125" s="208">
        <f>-NPV('Life Cycle Cost Evaluation'!$M$1,BX41:BX$100)/(1+'Life Cycle Cost Evaluation'!$M$1)^($B40-'Life Cycle Cost Evaluation'!$M$4)</f>
        <v>0</v>
      </c>
      <c r="BY125" s="208">
        <f>-NPV('Life Cycle Cost Evaluation'!$M$1,BY41:BY$100)/(1+'Life Cycle Cost Evaluation'!$M$1)^($B40-'Life Cycle Cost Evaluation'!$M$4)</f>
        <v>0</v>
      </c>
      <c r="BZ125" s="208">
        <f>-NPV('Life Cycle Cost Evaluation'!$M$1,BZ41:BZ$100)/(1+'Life Cycle Cost Evaluation'!$M$1)^($B40-'Life Cycle Cost Evaluation'!$M$4)</f>
        <v>0</v>
      </c>
      <c r="CA125" s="208">
        <f>-NPV('Life Cycle Cost Evaluation'!$M$1,CA41:CA$100)/(1+'Life Cycle Cost Evaluation'!$M$1)^($B40-'Life Cycle Cost Evaluation'!$M$4)</f>
        <v>0</v>
      </c>
      <c r="CB125" s="208">
        <f>-NPV('Life Cycle Cost Evaluation'!$M$1,CB41:CB$100)/(1+'Life Cycle Cost Evaluation'!$M$1)^($B40-'Life Cycle Cost Evaluation'!$M$4)</f>
        <v>0</v>
      </c>
      <c r="CC125" s="208">
        <f>-NPV('Life Cycle Cost Evaluation'!$M$1,CC41:CC$100)/(1+'Life Cycle Cost Evaluation'!$M$1)^($B40-'Life Cycle Cost Evaluation'!$M$4)</f>
        <v>0</v>
      </c>
      <c r="CD125" s="208">
        <f>-NPV('Life Cycle Cost Evaluation'!$M$1,CD41:CD$100)/(1+'Life Cycle Cost Evaluation'!$M$1)^($B40-'Life Cycle Cost Evaluation'!$M$4)</f>
        <v>0</v>
      </c>
      <c r="CE125" s="208">
        <f>-NPV('Life Cycle Cost Evaluation'!$M$1,CE41:CE$100)/(1+'Life Cycle Cost Evaluation'!$M$1)^($B40-'Life Cycle Cost Evaluation'!$M$4)</f>
        <v>0</v>
      </c>
      <c r="CF125" s="208">
        <f>-NPV('Life Cycle Cost Evaluation'!$M$1,CF41:CF$100)/(1+'Life Cycle Cost Evaluation'!$M$1)^($B40-'Life Cycle Cost Evaluation'!$M$4)</f>
        <v>0</v>
      </c>
      <c r="CG125" s="208">
        <f>SUM(D125:X125)</f>
        <v>0</v>
      </c>
      <c r="CH125" s="191"/>
      <c r="CL125" s="218"/>
    </row>
    <row r="126" spans="2:90" x14ac:dyDescent="0.2">
      <c r="B126" s="86">
        <f t="shared" si="126"/>
        <v>2048</v>
      </c>
      <c r="C126" s="208"/>
      <c r="D126" s="208">
        <f>-NPV('Life Cycle Cost Evaluation'!$M$1,D42:D$100)/(1+'Life Cycle Cost Evaluation'!$M$1)^($B41-'Life Cycle Cost Evaluation'!$M$4)</f>
        <v>0</v>
      </c>
      <c r="E126" s="208">
        <f>-NPV('Life Cycle Cost Evaluation'!$M$1,E42:E$100)/(1+'Life Cycle Cost Evaluation'!$M$1)^($B41-'Life Cycle Cost Evaluation'!$M$4)</f>
        <v>0</v>
      </c>
      <c r="F126" s="208">
        <f>-NPV('Life Cycle Cost Evaluation'!$M$1,F42:F$100)/(1+'Life Cycle Cost Evaluation'!$M$1)^($B41-'Life Cycle Cost Evaluation'!$M$4)</f>
        <v>0</v>
      </c>
      <c r="G126" s="208">
        <f>-NPV('Life Cycle Cost Evaluation'!$M$1,G42:G$100)/(1+'Life Cycle Cost Evaluation'!$M$1)^($B41-'Life Cycle Cost Evaluation'!$M$4)</f>
        <v>0</v>
      </c>
      <c r="H126" s="208">
        <f>-NPV('Life Cycle Cost Evaluation'!$M$1,H42:H$100)/(1+'Life Cycle Cost Evaluation'!$M$1)^($B41-'Life Cycle Cost Evaluation'!$M$4)</f>
        <v>0</v>
      </c>
      <c r="I126" s="208">
        <f>-NPV('Life Cycle Cost Evaluation'!$M$1,I42:I$100)/(1+'Life Cycle Cost Evaluation'!$M$1)^($B41-'Life Cycle Cost Evaluation'!$M$4)</f>
        <v>0</v>
      </c>
      <c r="J126" s="208">
        <f>-NPV('Life Cycle Cost Evaluation'!$M$1,J42:J$100)/(1+'Life Cycle Cost Evaluation'!$M$1)^($B41-'Life Cycle Cost Evaluation'!$M$4)</f>
        <v>0</v>
      </c>
      <c r="K126" s="208">
        <f>-NPV('Life Cycle Cost Evaluation'!$M$1,K42:K$100)/(1+'Life Cycle Cost Evaluation'!$M$1)^($B41-'Life Cycle Cost Evaluation'!$M$4)</f>
        <v>0</v>
      </c>
      <c r="L126" s="208">
        <f>-NPV('Life Cycle Cost Evaluation'!$M$1,L42:L$100)/(1+'Life Cycle Cost Evaluation'!$M$1)^($B41-'Life Cycle Cost Evaluation'!$M$4)</f>
        <v>0</v>
      </c>
      <c r="M126" s="208">
        <f>-NPV('Life Cycle Cost Evaluation'!$M$1,M42:M$100)/(1+'Life Cycle Cost Evaluation'!$M$1)^($B41-'Life Cycle Cost Evaluation'!$M$4)</f>
        <v>0</v>
      </c>
      <c r="N126" s="208">
        <f>-NPV('Life Cycle Cost Evaluation'!$M$1,N42:N$100)/(1+'Life Cycle Cost Evaluation'!$M$1)^($B41-'Life Cycle Cost Evaluation'!$M$4)</f>
        <v>0</v>
      </c>
      <c r="O126" s="208">
        <f>-NPV('Life Cycle Cost Evaluation'!$M$1,O42:O$100)/(1+'Life Cycle Cost Evaluation'!$M$1)^($B41-'Life Cycle Cost Evaluation'!$M$4)</f>
        <v>0</v>
      </c>
      <c r="P126" s="208">
        <f>-NPV('Life Cycle Cost Evaluation'!$M$1,P42:P$100)/(1+'Life Cycle Cost Evaluation'!$M$1)^($B41-'Life Cycle Cost Evaluation'!$M$4)</f>
        <v>0</v>
      </c>
      <c r="Q126" s="208">
        <f>-NPV('Life Cycle Cost Evaluation'!$M$1,Q42:Q$100)/(1+'Life Cycle Cost Evaluation'!$M$1)^($B41-'Life Cycle Cost Evaluation'!$M$4)</f>
        <v>0</v>
      </c>
      <c r="R126" s="208">
        <f>-NPV('Life Cycle Cost Evaluation'!$M$1,R42:R$100)/(1+'Life Cycle Cost Evaluation'!$M$1)^($B41-'Life Cycle Cost Evaluation'!$M$4)</f>
        <v>0</v>
      </c>
      <c r="S126" s="208">
        <f>-NPV('Life Cycle Cost Evaluation'!$M$1,S42:S$100)/(1+'Life Cycle Cost Evaluation'!$M$1)^($B41-'Life Cycle Cost Evaluation'!$M$4)</f>
        <v>0</v>
      </c>
      <c r="T126" s="208">
        <f>-NPV('Life Cycle Cost Evaluation'!$M$1,T42:T$100)/(1+'Life Cycle Cost Evaluation'!$M$1)^($B41-'Life Cycle Cost Evaluation'!$M$4)</f>
        <v>0</v>
      </c>
      <c r="U126" s="208">
        <f>-NPV('Life Cycle Cost Evaluation'!$M$1,U42:U$100)/(1+'Life Cycle Cost Evaluation'!$M$1)^($B41-'Life Cycle Cost Evaluation'!$M$4)</f>
        <v>0</v>
      </c>
      <c r="V126" s="208">
        <f>-NPV('Life Cycle Cost Evaluation'!$M$1,V42:V$100)/(1+'Life Cycle Cost Evaluation'!$M$1)^($B41-'Life Cycle Cost Evaluation'!$M$4)</f>
        <v>0</v>
      </c>
      <c r="W126" s="208">
        <f>-NPV('Life Cycle Cost Evaluation'!$M$1,W42:W$100)/(1+'Life Cycle Cost Evaluation'!$M$1)^($B41-'Life Cycle Cost Evaluation'!$M$4)</f>
        <v>0</v>
      </c>
      <c r="X126" s="208">
        <f>-NPV('Life Cycle Cost Evaluation'!$M$1,X42:X$100)/(1+'Life Cycle Cost Evaluation'!$M$1)^($B41-'Life Cycle Cost Evaluation'!$M$4)</f>
        <v>0</v>
      </c>
      <c r="Y126" s="208">
        <f>-NPV('Life Cycle Cost Evaluation'!$M$1,Y42:Y$100)/(1+'Life Cycle Cost Evaluation'!$M$1)^($B41-'Life Cycle Cost Evaluation'!$M$4)</f>
        <v>0</v>
      </c>
      <c r="Z126" s="208">
        <f>-NPV('Life Cycle Cost Evaluation'!$M$1,Z42:Z$100)/(1+'Life Cycle Cost Evaluation'!$M$1)^($B41-'Life Cycle Cost Evaluation'!$M$4)</f>
        <v>0</v>
      </c>
      <c r="AA126" s="208">
        <f>-NPV('Life Cycle Cost Evaluation'!$M$1,AA42:AA$100)/(1+'Life Cycle Cost Evaluation'!$M$1)^($B41-'Life Cycle Cost Evaluation'!$M$4)</f>
        <v>0</v>
      </c>
      <c r="AB126" s="208">
        <f>-NPV('Life Cycle Cost Evaluation'!$M$1,AB42:AB$100)/(1+'Life Cycle Cost Evaluation'!$M$1)^($B41-'Life Cycle Cost Evaluation'!$M$4)</f>
        <v>0</v>
      </c>
      <c r="AC126" s="208">
        <f>-NPV('Life Cycle Cost Evaluation'!$M$1,AC42:AC$100)/(1+'Life Cycle Cost Evaluation'!$M$1)^($B41-'Life Cycle Cost Evaluation'!$M$4)</f>
        <v>0</v>
      </c>
      <c r="AD126" s="208">
        <f>-NPV('Life Cycle Cost Evaluation'!$M$1,AD42:AD$100)/(1+'Life Cycle Cost Evaluation'!$M$1)^($B41-'Life Cycle Cost Evaluation'!$M$4)</f>
        <v>0</v>
      </c>
      <c r="AE126" s="208">
        <f>-NPV('Life Cycle Cost Evaluation'!$M$1,AE42:AE$100)/(1+'Life Cycle Cost Evaluation'!$M$1)^($B41-'Life Cycle Cost Evaluation'!$M$4)</f>
        <v>0</v>
      </c>
      <c r="AF126" s="208">
        <f>-NPV('Life Cycle Cost Evaluation'!$M$1,AF42:AF$100)/(1+'Life Cycle Cost Evaluation'!$M$1)^($B41-'Life Cycle Cost Evaluation'!$M$4)</f>
        <v>0</v>
      </c>
      <c r="AG126" s="208">
        <f>-NPV('Life Cycle Cost Evaluation'!$M$1,AG42:AG$100)/(1+'Life Cycle Cost Evaluation'!$M$1)^($B41-'Life Cycle Cost Evaluation'!$M$4)</f>
        <v>0</v>
      </c>
      <c r="AH126" s="208">
        <f>-NPV('Life Cycle Cost Evaluation'!$M$1,AH42:AH$100)/(1+'Life Cycle Cost Evaluation'!$M$1)^($B41-'Life Cycle Cost Evaluation'!$M$4)</f>
        <v>0</v>
      </c>
      <c r="AI126" s="208">
        <f>-NPV('Life Cycle Cost Evaluation'!$M$1,AI42:AI$100)/(1+'Life Cycle Cost Evaluation'!$M$1)^($B41-'Life Cycle Cost Evaluation'!$M$4)</f>
        <v>0</v>
      </c>
      <c r="AJ126" s="208">
        <f>-NPV('Life Cycle Cost Evaluation'!$M$1,AJ42:AJ$100)/(1+'Life Cycle Cost Evaluation'!$M$1)^($B41-'Life Cycle Cost Evaluation'!$M$4)</f>
        <v>0</v>
      </c>
      <c r="AK126" s="208">
        <f>-NPV('Life Cycle Cost Evaluation'!$M$1,AK42:AK$100)/(1+'Life Cycle Cost Evaluation'!$M$1)^($B41-'Life Cycle Cost Evaluation'!$M$4)</f>
        <v>0</v>
      </c>
      <c r="AL126" s="208">
        <f>-NPV('Life Cycle Cost Evaluation'!$M$1,AL42:AL$100)/(1+'Life Cycle Cost Evaluation'!$M$1)^($B41-'Life Cycle Cost Evaluation'!$M$4)</f>
        <v>-2028858.0913605094</v>
      </c>
      <c r="AM126" s="208">
        <f>-NPV('Life Cycle Cost Evaluation'!$M$1,AM42:AM$100)/(1+'Life Cycle Cost Evaluation'!$M$1)^($B41-'Life Cycle Cost Evaluation'!$M$4)</f>
        <v>0</v>
      </c>
      <c r="AN126" s="208">
        <f>-NPV('Life Cycle Cost Evaluation'!$M$1,AN42:AN$100)/(1+'Life Cycle Cost Evaluation'!$M$1)^($B41-'Life Cycle Cost Evaluation'!$M$4)</f>
        <v>0</v>
      </c>
      <c r="AO126" s="208">
        <f>-NPV('Life Cycle Cost Evaluation'!$M$1,AO42:AO$100)/(1+'Life Cycle Cost Evaluation'!$M$1)^($B41-'Life Cycle Cost Evaluation'!$M$4)</f>
        <v>0</v>
      </c>
      <c r="AP126" s="208">
        <f>-NPV('Life Cycle Cost Evaluation'!$M$1,AP42:AP$100)/(1+'Life Cycle Cost Evaluation'!$M$1)^($B41-'Life Cycle Cost Evaluation'!$M$4)</f>
        <v>0</v>
      </c>
      <c r="AQ126" s="208">
        <f>-NPV('Life Cycle Cost Evaluation'!$M$1,AQ42:AQ$100)/(1+'Life Cycle Cost Evaluation'!$M$1)^($B41-'Life Cycle Cost Evaluation'!$M$4)</f>
        <v>0</v>
      </c>
      <c r="AR126" s="208">
        <f>-NPV('Life Cycle Cost Evaluation'!$M$1,AR42:AR$100)/(1+'Life Cycle Cost Evaluation'!$M$1)^($B41-'Life Cycle Cost Evaluation'!$M$4)</f>
        <v>0</v>
      </c>
      <c r="AS126" s="208">
        <f>-NPV('Life Cycle Cost Evaluation'!$M$1,AS42:AS$100)/(1+'Life Cycle Cost Evaluation'!$M$1)^($B41-'Life Cycle Cost Evaluation'!$M$4)</f>
        <v>0</v>
      </c>
      <c r="AT126" s="208">
        <f>-NPV('Life Cycle Cost Evaluation'!$M$1,AT42:AT$100)/(1+'Life Cycle Cost Evaluation'!$M$1)^($B41-'Life Cycle Cost Evaluation'!$M$4)</f>
        <v>0</v>
      </c>
      <c r="AU126" s="208">
        <f>-NPV('Life Cycle Cost Evaluation'!$M$1,AU42:AU$100)/(1+'Life Cycle Cost Evaluation'!$M$1)^($B41-'Life Cycle Cost Evaluation'!$M$4)</f>
        <v>0</v>
      </c>
      <c r="AV126" s="208">
        <f>-NPV('Life Cycle Cost Evaluation'!$M$1,AV42:AV$100)/(1+'Life Cycle Cost Evaluation'!$M$1)^($B41-'Life Cycle Cost Evaluation'!$M$4)</f>
        <v>0</v>
      </c>
      <c r="AW126" s="208">
        <f>-NPV('Life Cycle Cost Evaluation'!$M$1,AW42:AW$100)/(1+'Life Cycle Cost Evaluation'!$M$1)^($B41-'Life Cycle Cost Evaluation'!$M$4)</f>
        <v>0</v>
      </c>
      <c r="AX126" s="208">
        <f>-NPV('Life Cycle Cost Evaluation'!$M$1,AX42:AX$100)/(1+'Life Cycle Cost Evaluation'!$M$1)^($B41-'Life Cycle Cost Evaluation'!$M$4)</f>
        <v>0</v>
      </c>
      <c r="AY126" s="208">
        <f>-NPV('Life Cycle Cost Evaluation'!$M$1,AY42:AY$100)/(1+'Life Cycle Cost Evaluation'!$M$1)^($B41-'Life Cycle Cost Evaluation'!$M$4)</f>
        <v>0</v>
      </c>
      <c r="AZ126" s="208">
        <f>-NPV('Life Cycle Cost Evaluation'!$M$1,AZ42:AZ$100)/(1+'Life Cycle Cost Evaluation'!$M$1)^($B41-'Life Cycle Cost Evaluation'!$M$4)</f>
        <v>0</v>
      </c>
      <c r="BA126" s="208">
        <f>-NPV('Life Cycle Cost Evaluation'!$M$1,BA42:BA$100)/(1+'Life Cycle Cost Evaluation'!$M$1)^($B41-'Life Cycle Cost Evaluation'!$M$4)</f>
        <v>0</v>
      </c>
      <c r="BB126" s="208">
        <f>-NPV('Life Cycle Cost Evaluation'!$M$1,BB42:BB$100)/(1+'Life Cycle Cost Evaluation'!$M$1)^($B41-'Life Cycle Cost Evaluation'!$M$4)</f>
        <v>0</v>
      </c>
      <c r="BC126" s="208">
        <f>-NPV('Life Cycle Cost Evaluation'!$M$1,BC42:BC$100)/(1+'Life Cycle Cost Evaluation'!$M$1)^($B41-'Life Cycle Cost Evaluation'!$M$4)</f>
        <v>0</v>
      </c>
      <c r="BD126" s="208">
        <f>-NPV('Life Cycle Cost Evaluation'!$M$1,BD42:BD$100)/(1+'Life Cycle Cost Evaluation'!$M$1)^($B41-'Life Cycle Cost Evaluation'!$M$4)</f>
        <v>0</v>
      </c>
      <c r="BE126" s="208">
        <f>-NPV('Life Cycle Cost Evaluation'!$M$1,BE42:BE$100)/(1+'Life Cycle Cost Evaluation'!$M$1)^($B41-'Life Cycle Cost Evaluation'!$M$4)</f>
        <v>0</v>
      </c>
      <c r="BF126" s="208">
        <f>-NPV('Life Cycle Cost Evaluation'!$M$1,BF42:BF$100)/(1+'Life Cycle Cost Evaluation'!$M$1)^($B41-'Life Cycle Cost Evaluation'!$M$4)</f>
        <v>0</v>
      </c>
      <c r="BG126" s="208">
        <f>-NPV('Life Cycle Cost Evaluation'!$M$1,BG42:BG$100)/(1+'Life Cycle Cost Evaluation'!$M$1)^($B41-'Life Cycle Cost Evaluation'!$M$4)</f>
        <v>0</v>
      </c>
      <c r="BH126" s="208">
        <f>-NPV('Life Cycle Cost Evaluation'!$M$1,BH42:BH$100)/(1+'Life Cycle Cost Evaluation'!$M$1)^($B41-'Life Cycle Cost Evaluation'!$M$4)</f>
        <v>0</v>
      </c>
      <c r="BI126" s="208">
        <f>-NPV('Life Cycle Cost Evaluation'!$M$1,BI42:BI$100)/(1+'Life Cycle Cost Evaluation'!$M$1)^($B41-'Life Cycle Cost Evaluation'!$M$4)</f>
        <v>0</v>
      </c>
      <c r="BJ126" s="208">
        <f>-NPV('Life Cycle Cost Evaluation'!$M$1,BJ42:BJ$100)/(1+'Life Cycle Cost Evaluation'!$M$1)^($B41-'Life Cycle Cost Evaluation'!$M$4)</f>
        <v>0</v>
      </c>
      <c r="BK126" s="208">
        <f>-NPV('Life Cycle Cost Evaluation'!$M$1,BK42:BK$100)/(1+'Life Cycle Cost Evaluation'!$M$1)^($B41-'Life Cycle Cost Evaluation'!$M$4)</f>
        <v>0</v>
      </c>
      <c r="BL126" s="208">
        <f>-NPV('Life Cycle Cost Evaluation'!$M$1,BL42:BL$100)/(1+'Life Cycle Cost Evaluation'!$M$1)^($B41-'Life Cycle Cost Evaluation'!$M$4)</f>
        <v>0</v>
      </c>
      <c r="BM126" s="208">
        <f>-NPV('Life Cycle Cost Evaluation'!$M$1,BM42:BM$100)/(1+'Life Cycle Cost Evaluation'!$M$1)^($B41-'Life Cycle Cost Evaluation'!$M$4)</f>
        <v>0</v>
      </c>
      <c r="BN126" s="208">
        <f>-NPV('Life Cycle Cost Evaluation'!$M$1,BN42:BN$100)/(1+'Life Cycle Cost Evaluation'!$M$1)^($B41-'Life Cycle Cost Evaluation'!$M$4)</f>
        <v>0</v>
      </c>
      <c r="BO126" s="208">
        <f>-NPV('Life Cycle Cost Evaluation'!$M$1,BO42:BO$100)/(1+'Life Cycle Cost Evaluation'!$M$1)^($B41-'Life Cycle Cost Evaluation'!$M$4)</f>
        <v>0</v>
      </c>
      <c r="BP126" s="208">
        <f>-NPV('Life Cycle Cost Evaluation'!$M$1,BP42:BP$100)/(1+'Life Cycle Cost Evaluation'!$M$1)^($B41-'Life Cycle Cost Evaluation'!$M$4)</f>
        <v>0</v>
      </c>
      <c r="BQ126" s="208">
        <f>-NPV('Life Cycle Cost Evaluation'!$M$1,BQ42:BQ$100)/(1+'Life Cycle Cost Evaluation'!$M$1)^($B41-'Life Cycle Cost Evaluation'!$M$4)</f>
        <v>0</v>
      </c>
      <c r="BR126" s="208">
        <f>-NPV('Life Cycle Cost Evaluation'!$M$1,BR42:BR$100)/(1+'Life Cycle Cost Evaluation'!$M$1)^($B41-'Life Cycle Cost Evaluation'!$M$4)</f>
        <v>0</v>
      </c>
      <c r="BS126" s="208">
        <f>-NPV('Life Cycle Cost Evaluation'!$M$1,BS42:BS$100)/(1+'Life Cycle Cost Evaluation'!$M$1)^($B41-'Life Cycle Cost Evaluation'!$M$4)</f>
        <v>0</v>
      </c>
      <c r="BT126" s="208">
        <f>-NPV('Life Cycle Cost Evaluation'!$M$1,BT42:BT$100)/(1+'Life Cycle Cost Evaluation'!$M$1)^($B41-'Life Cycle Cost Evaluation'!$M$4)</f>
        <v>0</v>
      </c>
      <c r="BU126" s="208">
        <f>-NPV('Life Cycle Cost Evaluation'!$M$1,BU42:BU$100)/(1+'Life Cycle Cost Evaluation'!$M$1)^($B41-'Life Cycle Cost Evaluation'!$M$4)</f>
        <v>0</v>
      </c>
      <c r="BV126" s="208">
        <f>-NPV('Life Cycle Cost Evaluation'!$M$1,BV42:BV$100)/(1+'Life Cycle Cost Evaluation'!$M$1)^($B41-'Life Cycle Cost Evaluation'!$M$4)</f>
        <v>0</v>
      </c>
      <c r="BW126" s="208">
        <f>-NPV('Life Cycle Cost Evaluation'!$M$1,BW42:BW$100)/(1+'Life Cycle Cost Evaluation'!$M$1)^($B41-'Life Cycle Cost Evaluation'!$M$4)</f>
        <v>0</v>
      </c>
      <c r="BX126" s="208">
        <f>-NPV('Life Cycle Cost Evaluation'!$M$1,BX42:BX$100)/(1+'Life Cycle Cost Evaluation'!$M$1)^($B41-'Life Cycle Cost Evaluation'!$M$4)</f>
        <v>0</v>
      </c>
      <c r="BY126" s="208">
        <f>-NPV('Life Cycle Cost Evaluation'!$M$1,BY42:BY$100)/(1+'Life Cycle Cost Evaluation'!$M$1)^($B41-'Life Cycle Cost Evaluation'!$M$4)</f>
        <v>0</v>
      </c>
      <c r="BZ126" s="208">
        <f>-NPV('Life Cycle Cost Evaluation'!$M$1,BZ42:BZ$100)/(1+'Life Cycle Cost Evaluation'!$M$1)^($B41-'Life Cycle Cost Evaluation'!$M$4)</f>
        <v>0</v>
      </c>
      <c r="CA126" s="208">
        <f>-NPV('Life Cycle Cost Evaluation'!$M$1,CA42:CA$100)/(1+'Life Cycle Cost Evaluation'!$M$1)^($B41-'Life Cycle Cost Evaluation'!$M$4)</f>
        <v>0</v>
      </c>
      <c r="CB126" s="208">
        <f>-NPV('Life Cycle Cost Evaluation'!$M$1,CB42:CB$100)/(1+'Life Cycle Cost Evaluation'!$M$1)^($B41-'Life Cycle Cost Evaluation'!$M$4)</f>
        <v>0</v>
      </c>
      <c r="CC126" s="208">
        <f>-NPV('Life Cycle Cost Evaluation'!$M$1,CC42:CC$100)/(1+'Life Cycle Cost Evaluation'!$M$1)^($B41-'Life Cycle Cost Evaluation'!$M$4)</f>
        <v>0</v>
      </c>
      <c r="CD126" s="208">
        <f>-NPV('Life Cycle Cost Evaluation'!$M$1,CD42:CD$100)/(1+'Life Cycle Cost Evaluation'!$M$1)^($B41-'Life Cycle Cost Evaluation'!$M$4)</f>
        <v>0</v>
      </c>
      <c r="CE126" s="208">
        <f>-NPV('Life Cycle Cost Evaluation'!$M$1,CE42:CE$100)/(1+'Life Cycle Cost Evaluation'!$M$1)^($B41-'Life Cycle Cost Evaluation'!$M$4)</f>
        <v>0</v>
      </c>
      <c r="CF126" s="208">
        <f>-NPV('Life Cycle Cost Evaluation'!$M$1,CF42:CF$100)/(1+'Life Cycle Cost Evaluation'!$M$1)^($B41-'Life Cycle Cost Evaluation'!$M$4)</f>
        <v>0</v>
      </c>
      <c r="CG126" s="208">
        <f>SUM(D126:Y126)</f>
        <v>0</v>
      </c>
      <c r="CH126" s="191"/>
      <c r="CL126" s="218"/>
    </row>
    <row r="127" spans="2:90" x14ac:dyDescent="0.2">
      <c r="B127" s="86">
        <f t="shared" si="126"/>
        <v>2049</v>
      </c>
      <c r="C127" s="208"/>
      <c r="D127" s="208">
        <f>-NPV('Life Cycle Cost Evaluation'!$M$1,D43:D$100)/(1+'Life Cycle Cost Evaluation'!$M$1)^($B42-'Life Cycle Cost Evaluation'!$M$4)</f>
        <v>0</v>
      </c>
      <c r="E127" s="208">
        <f>-NPV('Life Cycle Cost Evaluation'!$M$1,E43:E$100)/(1+'Life Cycle Cost Evaluation'!$M$1)^($B42-'Life Cycle Cost Evaluation'!$M$4)</f>
        <v>0</v>
      </c>
      <c r="F127" s="208">
        <f>-NPV('Life Cycle Cost Evaluation'!$M$1,F43:F$100)/(1+'Life Cycle Cost Evaluation'!$M$1)^($B42-'Life Cycle Cost Evaluation'!$M$4)</f>
        <v>0</v>
      </c>
      <c r="G127" s="208">
        <f>-NPV('Life Cycle Cost Evaluation'!$M$1,G43:G$100)/(1+'Life Cycle Cost Evaluation'!$M$1)^($B42-'Life Cycle Cost Evaluation'!$M$4)</f>
        <v>0</v>
      </c>
      <c r="H127" s="208">
        <f>-NPV('Life Cycle Cost Evaluation'!$M$1,H43:H$100)/(1+'Life Cycle Cost Evaluation'!$M$1)^($B42-'Life Cycle Cost Evaluation'!$M$4)</f>
        <v>0</v>
      </c>
      <c r="I127" s="208">
        <f>-NPV('Life Cycle Cost Evaluation'!$M$1,I43:I$100)/(1+'Life Cycle Cost Evaluation'!$M$1)^($B42-'Life Cycle Cost Evaluation'!$M$4)</f>
        <v>0</v>
      </c>
      <c r="J127" s="208">
        <f>-NPV('Life Cycle Cost Evaluation'!$M$1,J43:J$100)/(1+'Life Cycle Cost Evaluation'!$M$1)^($B42-'Life Cycle Cost Evaluation'!$M$4)</f>
        <v>0</v>
      </c>
      <c r="K127" s="208">
        <f>-NPV('Life Cycle Cost Evaluation'!$M$1,K43:K$100)/(1+'Life Cycle Cost Evaluation'!$M$1)^($B42-'Life Cycle Cost Evaluation'!$M$4)</f>
        <v>0</v>
      </c>
      <c r="L127" s="208">
        <f>-NPV('Life Cycle Cost Evaluation'!$M$1,L43:L$100)/(1+'Life Cycle Cost Evaluation'!$M$1)^($B42-'Life Cycle Cost Evaluation'!$M$4)</f>
        <v>0</v>
      </c>
      <c r="M127" s="208">
        <f>-NPV('Life Cycle Cost Evaluation'!$M$1,M43:M$100)/(1+'Life Cycle Cost Evaluation'!$M$1)^($B42-'Life Cycle Cost Evaluation'!$M$4)</f>
        <v>0</v>
      </c>
      <c r="N127" s="208">
        <f>-NPV('Life Cycle Cost Evaluation'!$M$1,N43:N$100)/(1+'Life Cycle Cost Evaluation'!$M$1)^($B42-'Life Cycle Cost Evaluation'!$M$4)</f>
        <v>0</v>
      </c>
      <c r="O127" s="208">
        <f>-NPV('Life Cycle Cost Evaluation'!$M$1,O43:O$100)/(1+'Life Cycle Cost Evaluation'!$M$1)^($B42-'Life Cycle Cost Evaluation'!$M$4)</f>
        <v>0</v>
      </c>
      <c r="P127" s="208">
        <f>-NPV('Life Cycle Cost Evaluation'!$M$1,P43:P$100)/(1+'Life Cycle Cost Evaluation'!$M$1)^($B42-'Life Cycle Cost Evaluation'!$M$4)</f>
        <v>0</v>
      </c>
      <c r="Q127" s="208">
        <f>-NPV('Life Cycle Cost Evaluation'!$M$1,Q43:Q$100)/(1+'Life Cycle Cost Evaluation'!$M$1)^($B42-'Life Cycle Cost Evaluation'!$M$4)</f>
        <v>0</v>
      </c>
      <c r="R127" s="208">
        <f>-NPV('Life Cycle Cost Evaluation'!$M$1,R43:R$100)/(1+'Life Cycle Cost Evaluation'!$M$1)^($B42-'Life Cycle Cost Evaluation'!$M$4)</f>
        <v>0</v>
      </c>
      <c r="S127" s="208">
        <f>-NPV('Life Cycle Cost Evaluation'!$M$1,S43:S$100)/(1+'Life Cycle Cost Evaluation'!$M$1)^($B42-'Life Cycle Cost Evaluation'!$M$4)</f>
        <v>0</v>
      </c>
      <c r="T127" s="208">
        <f>-NPV('Life Cycle Cost Evaluation'!$M$1,T43:T$100)/(1+'Life Cycle Cost Evaluation'!$M$1)^($B42-'Life Cycle Cost Evaluation'!$M$4)</f>
        <v>0</v>
      </c>
      <c r="U127" s="208">
        <f>-NPV('Life Cycle Cost Evaluation'!$M$1,U43:U$100)/(1+'Life Cycle Cost Evaluation'!$M$1)^($B42-'Life Cycle Cost Evaluation'!$M$4)</f>
        <v>0</v>
      </c>
      <c r="V127" s="208">
        <f>-NPV('Life Cycle Cost Evaluation'!$M$1,V43:V$100)/(1+'Life Cycle Cost Evaluation'!$M$1)^($B42-'Life Cycle Cost Evaluation'!$M$4)</f>
        <v>0</v>
      </c>
      <c r="W127" s="208">
        <f>-NPV('Life Cycle Cost Evaluation'!$M$1,W43:W$100)/(1+'Life Cycle Cost Evaluation'!$M$1)^($B42-'Life Cycle Cost Evaluation'!$M$4)</f>
        <v>0</v>
      </c>
      <c r="X127" s="208">
        <f>-NPV('Life Cycle Cost Evaluation'!$M$1,X43:X$100)/(1+'Life Cycle Cost Evaluation'!$M$1)^($B42-'Life Cycle Cost Evaluation'!$M$4)</f>
        <v>0</v>
      </c>
      <c r="Y127" s="208">
        <f>-NPV('Life Cycle Cost Evaluation'!$M$1,Y43:Y$100)/(1+'Life Cycle Cost Evaluation'!$M$1)^($B42-'Life Cycle Cost Evaluation'!$M$4)</f>
        <v>0</v>
      </c>
      <c r="Z127" s="208">
        <f>-NPV('Life Cycle Cost Evaluation'!$M$1,Z43:Z$100)/(1+'Life Cycle Cost Evaluation'!$M$1)^($B42-'Life Cycle Cost Evaluation'!$M$4)</f>
        <v>0</v>
      </c>
      <c r="AA127" s="208">
        <f>-NPV('Life Cycle Cost Evaluation'!$M$1,AA43:AA$100)/(1+'Life Cycle Cost Evaluation'!$M$1)^($B42-'Life Cycle Cost Evaluation'!$M$4)</f>
        <v>0</v>
      </c>
      <c r="AB127" s="208">
        <f>-NPV('Life Cycle Cost Evaluation'!$M$1,AB43:AB$100)/(1+'Life Cycle Cost Evaluation'!$M$1)^($B42-'Life Cycle Cost Evaluation'!$M$4)</f>
        <v>0</v>
      </c>
      <c r="AC127" s="208">
        <f>-NPV('Life Cycle Cost Evaluation'!$M$1,AC43:AC$100)/(1+'Life Cycle Cost Evaluation'!$M$1)^($B42-'Life Cycle Cost Evaluation'!$M$4)</f>
        <v>0</v>
      </c>
      <c r="AD127" s="208">
        <f>-NPV('Life Cycle Cost Evaluation'!$M$1,AD43:AD$100)/(1+'Life Cycle Cost Evaluation'!$M$1)^($B42-'Life Cycle Cost Evaluation'!$M$4)</f>
        <v>0</v>
      </c>
      <c r="AE127" s="208">
        <f>-NPV('Life Cycle Cost Evaluation'!$M$1,AE43:AE$100)/(1+'Life Cycle Cost Evaluation'!$M$1)^($B42-'Life Cycle Cost Evaluation'!$M$4)</f>
        <v>0</v>
      </c>
      <c r="AF127" s="208">
        <f>-NPV('Life Cycle Cost Evaluation'!$M$1,AF43:AF$100)/(1+'Life Cycle Cost Evaluation'!$M$1)^($B42-'Life Cycle Cost Evaluation'!$M$4)</f>
        <v>0</v>
      </c>
      <c r="AG127" s="208">
        <f>-NPV('Life Cycle Cost Evaluation'!$M$1,AG43:AG$100)/(1+'Life Cycle Cost Evaluation'!$M$1)^($B42-'Life Cycle Cost Evaluation'!$M$4)</f>
        <v>0</v>
      </c>
      <c r="AH127" s="208">
        <f>-NPV('Life Cycle Cost Evaluation'!$M$1,AH43:AH$100)/(1+'Life Cycle Cost Evaluation'!$M$1)^($B42-'Life Cycle Cost Evaluation'!$M$4)</f>
        <v>0</v>
      </c>
      <c r="AI127" s="208">
        <f>-NPV('Life Cycle Cost Evaluation'!$M$1,AI43:AI$100)/(1+'Life Cycle Cost Evaluation'!$M$1)^($B42-'Life Cycle Cost Evaluation'!$M$4)</f>
        <v>0</v>
      </c>
      <c r="AJ127" s="208">
        <f>-NPV('Life Cycle Cost Evaluation'!$M$1,AJ43:AJ$100)/(1+'Life Cycle Cost Evaluation'!$M$1)^($B42-'Life Cycle Cost Evaluation'!$M$4)</f>
        <v>0</v>
      </c>
      <c r="AK127" s="208">
        <f>-NPV('Life Cycle Cost Evaluation'!$M$1,AK43:AK$100)/(1+'Life Cycle Cost Evaluation'!$M$1)^($B42-'Life Cycle Cost Evaluation'!$M$4)</f>
        <v>0</v>
      </c>
      <c r="AL127" s="208">
        <f>-NPV('Life Cycle Cost Evaluation'!$M$1,AL43:AL$100)/(1+'Life Cycle Cost Evaluation'!$M$1)^($B42-'Life Cycle Cost Evaluation'!$M$4)</f>
        <v>-1903779.7610589368</v>
      </c>
      <c r="AM127" s="208">
        <f>-NPV('Life Cycle Cost Evaluation'!$M$1,AM43:AM$100)/(1+'Life Cycle Cost Evaluation'!$M$1)^($B42-'Life Cycle Cost Evaluation'!$M$4)</f>
        <v>0</v>
      </c>
      <c r="AN127" s="208">
        <f>-NPV('Life Cycle Cost Evaluation'!$M$1,AN43:AN$100)/(1+'Life Cycle Cost Evaluation'!$M$1)^($B42-'Life Cycle Cost Evaluation'!$M$4)</f>
        <v>0</v>
      </c>
      <c r="AO127" s="208">
        <f>-NPV('Life Cycle Cost Evaluation'!$M$1,AO43:AO$100)/(1+'Life Cycle Cost Evaluation'!$M$1)^($B42-'Life Cycle Cost Evaluation'!$M$4)</f>
        <v>0</v>
      </c>
      <c r="AP127" s="208">
        <f>-NPV('Life Cycle Cost Evaluation'!$M$1,AP43:AP$100)/(1+'Life Cycle Cost Evaluation'!$M$1)^($B42-'Life Cycle Cost Evaluation'!$M$4)</f>
        <v>0</v>
      </c>
      <c r="AQ127" s="208">
        <f>-NPV('Life Cycle Cost Evaluation'!$M$1,AQ43:AQ$100)/(1+'Life Cycle Cost Evaluation'!$M$1)^($B42-'Life Cycle Cost Evaluation'!$M$4)</f>
        <v>0</v>
      </c>
      <c r="AR127" s="208">
        <f>-NPV('Life Cycle Cost Evaluation'!$M$1,AR43:AR$100)/(1+'Life Cycle Cost Evaluation'!$M$1)^($B42-'Life Cycle Cost Evaluation'!$M$4)</f>
        <v>0</v>
      </c>
      <c r="AS127" s="208">
        <f>-NPV('Life Cycle Cost Evaluation'!$M$1,AS43:AS$100)/(1+'Life Cycle Cost Evaluation'!$M$1)^($B42-'Life Cycle Cost Evaluation'!$M$4)</f>
        <v>0</v>
      </c>
      <c r="AT127" s="208">
        <f>-NPV('Life Cycle Cost Evaluation'!$M$1,AT43:AT$100)/(1+'Life Cycle Cost Evaluation'!$M$1)^($B42-'Life Cycle Cost Evaluation'!$M$4)</f>
        <v>0</v>
      </c>
      <c r="AU127" s="208">
        <f>-NPV('Life Cycle Cost Evaluation'!$M$1,AU43:AU$100)/(1+'Life Cycle Cost Evaluation'!$M$1)^($B42-'Life Cycle Cost Evaluation'!$M$4)</f>
        <v>0</v>
      </c>
      <c r="AV127" s="208">
        <f>-NPV('Life Cycle Cost Evaluation'!$M$1,AV43:AV$100)/(1+'Life Cycle Cost Evaluation'!$M$1)^($B42-'Life Cycle Cost Evaluation'!$M$4)</f>
        <v>0</v>
      </c>
      <c r="AW127" s="208">
        <f>-NPV('Life Cycle Cost Evaluation'!$M$1,AW43:AW$100)/(1+'Life Cycle Cost Evaluation'!$M$1)^($B42-'Life Cycle Cost Evaluation'!$M$4)</f>
        <v>0</v>
      </c>
      <c r="AX127" s="208">
        <f>-NPV('Life Cycle Cost Evaluation'!$M$1,AX43:AX$100)/(1+'Life Cycle Cost Evaluation'!$M$1)^($B42-'Life Cycle Cost Evaluation'!$M$4)</f>
        <v>0</v>
      </c>
      <c r="AY127" s="208">
        <f>-NPV('Life Cycle Cost Evaluation'!$M$1,AY43:AY$100)/(1+'Life Cycle Cost Evaluation'!$M$1)^($B42-'Life Cycle Cost Evaluation'!$M$4)</f>
        <v>0</v>
      </c>
      <c r="AZ127" s="208">
        <f>-NPV('Life Cycle Cost Evaluation'!$M$1,AZ43:AZ$100)/(1+'Life Cycle Cost Evaluation'!$M$1)^($B42-'Life Cycle Cost Evaluation'!$M$4)</f>
        <v>0</v>
      </c>
      <c r="BA127" s="208">
        <f>-NPV('Life Cycle Cost Evaluation'!$M$1,BA43:BA$100)/(1+'Life Cycle Cost Evaluation'!$M$1)^($B42-'Life Cycle Cost Evaluation'!$M$4)</f>
        <v>0</v>
      </c>
      <c r="BB127" s="208">
        <f>-NPV('Life Cycle Cost Evaluation'!$M$1,BB43:BB$100)/(1+'Life Cycle Cost Evaluation'!$M$1)^($B42-'Life Cycle Cost Evaluation'!$M$4)</f>
        <v>0</v>
      </c>
      <c r="BC127" s="208">
        <f>-NPV('Life Cycle Cost Evaluation'!$M$1,BC43:BC$100)/(1+'Life Cycle Cost Evaluation'!$M$1)^($B42-'Life Cycle Cost Evaluation'!$M$4)</f>
        <v>0</v>
      </c>
      <c r="BD127" s="208">
        <f>-NPV('Life Cycle Cost Evaluation'!$M$1,BD43:BD$100)/(1+'Life Cycle Cost Evaluation'!$M$1)^($B42-'Life Cycle Cost Evaluation'!$M$4)</f>
        <v>0</v>
      </c>
      <c r="BE127" s="208">
        <f>-NPV('Life Cycle Cost Evaluation'!$M$1,BE43:BE$100)/(1+'Life Cycle Cost Evaluation'!$M$1)^($B42-'Life Cycle Cost Evaluation'!$M$4)</f>
        <v>0</v>
      </c>
      <c r="BF127" s="208">
        <f>-NPV('Life Cycle Cost Evaluation'!$M$1,BF43:BF$100)/(1+'Life Cycle Cost Evaluation'!$M$1)^($B42-'Life Cycle Cost Evaluation'!$M$4)</f>
        <v>0</v>
      </c>
      <c r="BG127" s="208">
        <f>-NPV('Life Cycle Cost Evaluation'!$M$1,BG43:BG$100)/(1+'Life Cycle Cost Evaluation'!$M$1)^($B42-'Life Cycle Cost Evaluation'!$M$4)</f>
        <v>0</v>
      </c>
      <c r="BH127" s="208">
        <f>-NPV('Life Cycle Cost Evaluation'!$M$1,BH43:BH$100)/(1+'Life Cycle Cost Evaluation'!$M$1)^($B42-'Life Cycle Cost Evaluation'!$M$4)</f>
        <v>0</v>
      </c>
      <c r="BI127" s="208">
        <f>-NPV('Life Cycle Cost Evaluation'!$M$1,BI43:BI$100)/(1+'Life Cycle Cost Evaluation'!$M$1)^($B42-'Life Cycle Cost Evaluation'!$M$4)</f>
        <v>0</v>
      </c>
      <c r="BJ127" s="208">
        <f>-NPV('Life Cycle Cost Evaluation'!$M$1,BJ43:BJ$100)/(1+'Life Cycle Cost Evaluation'!$M$1)^($B42-'Life Cycle Cost Evaluation'!$M$4)</f>
        <v>0</v>
      </c>
      <c r="BK127" s="208">
        <f>-NPV('Life Cycle Cost Evaluation'!$M$1,BK43:BK$100)/(1+'Life Cycle Cost Evaluation'!$M$1)^($B42-'Life Cycle Cost Evaluation'!$M$4)</f>
        <v>0</v>
      </c>
      <c r="BL127" s="208">
        <f>-NPV('Life Cycle Cost Evaluation'!$M$1,BL43:BL$100)/(1+'Life Cycle Cost Evaluation'!$M$1)^($B42-'Life Cycle Cost Evaluation'!$M$4)</f>
        <v>0</v>
      </c>
      <c r="BM127" s="208">
        <f>-NPV('Life Cycle Cost Evaluation'!$M$1,BM43:BM$100)/(1+'Life Cycle Cost Evaluation'!$M$1)^($B42-'Life Cycle Cost Evaluation'!$M$4)</f>
        <v>0</v>
      </c>
      <c r="BN127" s="208">
        <f>-NPV('Life Cycle Cost Evaluation'!$M$1,BN43:BN$100)/(1+'Life Cycle Cost Evaluation'!$M$1)^($B42-'Life Cycle Cost Evaluation'!$M$4)</f>
        <v>0</v>
      </c>
      <c r="BO127" s="208">
        <f>-NPV('Life Cycle Cost Evaluation'!$M$1,BO43:BO$100)/(1+'Life Cycle Cost Evaluation'!$M$1)^($B42-'Life Cycle Cost Evaluation'!$M$4)</f>
        <v>0</v>
      </c>
      <c r="BP127" s="208">
        <f>-NPV('Life Cycle Cost Evaluation'!$M$1,BP43:BP$100)/(1+'Life Cycle Cost Evaluation'!$M$1)^($B42-'Life Cycle Cost Evaluation'!$M$4)</f>
        <v>0</v>
      </c>
      <c r="BQ127" s="208">
        <f>-NPV('Life Cycle Cost Evaluation'!$M$1,BQ43:BQ$100)/(1+'Life Cycle Cost Evaluation'!$M$1)^($B42-'Life Cycle Cost Evaluation'!$M$4)</f>
        <v>0</v>
      </c>
      <c r="BR127" s="208">
        <f>-NPV('Life Cycle Cost Evaluation'!$M$1,BR43:BR$100)/(1+'Life Cycle Cost Evaluation'!$M$1)^($B42-'Life Cycle Cost Evaluation'!$M$4)</f>
        <v>0</v>
      </c>
      <c r="BS127" s="208">
        <f>-NPV('Life Cycle Cost Evaluation'!$M$1,BS43:BS$100)/(1+'Life Cycle Cost Evaluation'!$M$1)^($B42-'Life Cycle Cost Evaluation'!$M$4)</f>
        <v>0</v>
      </c>
      <c r="BT127" s="208">
        <f>-NPV('Life Cycle Cost Evaluation'!$M$1,BT43:BT$100)/(1+'Life Cycle Cost Evaluation'!$M$1)^($B42-'Life Cycle Cost Evaluation'!$M$4)</f>
        <v>0</v>
      </c>
      <c r="BU127" s="208">
        <f>-NPV('Life Cycle Cost Evaluation'!$M$1,BU43:BU$100)/(1+'Life Cycle Cost Evaluation'!$M$1)^($B42-'Life Cycle Cost Evaluation'!$M$4)</f>
        <v>0</v>
      </c>
      <c r="BV127" s="208">
        <f>-NPV('Life Cycle Cost Evaluation'!$M$1,BV43:BV$100)/(1+'Life Cycle Cost Evaluation'!$M$1)^($B42-'Life Cycle Cost Evaluation'!$M$4)</f>
        <v>0</v>
      </c>
      <c r="BW127" s="208">
        <f>-NPV('Life Cycle Cost Evaluation'!$M$1,BW43:BW$100)/(1+'Life Cycle Cost Evaluation'!$M$1)^($B42-'Life Cycle Cost Evaluation'!$M$4)</f>
        <v>0</v>
      </c>
      <c r="BX127" s="208">
        <f>-NPV('Life Cycle Cost Evaluation'!$M$1,BX43:BX$100)/(1+'Life Cycle Cost Evaluation'!$M$1)^($B42-'Life Cycle Cost Evaluation'!$M$4)</f>
        <v>0</v>
      </c>
      <c r="BY127" s="208">
        <f>-NPV('Life Cycle Cost Evaluation'!$M$1,BY43:BY$100)/(1+'Life Cycle Cost Evaluation'!$M$1)^($B42-'Life Cycle Cost Evaluation'!$M$4)</f>
        <v>0</v>
      </c>
      <c r="BZ127" s="208">
        <f>-NPV('Life Cycle Cost Evaluation'!$M$1,BZ43:BZ$100)/(1+'Life Cycle Cost Evaluation'!$M$1)^($B42-'Life Cycle Cost Evaluation'!$M$4)</f>
        <v>0</v>
      </c>
      <c r="CA127" s="208">
        <f>-NPV('Life Cycle Cost Evaluation'!$M$1,CA43:CA$100)/(1+'Life Cycle Cost Evaluation'!$M$1)^($B42-'Life Cycle Cost Evaluation'!$M$4)</f>
        <v>0</v>
      </c>
      <c r="CB127" s="208">
        <f>-NPV('Life Cycle Cost Evaluation'!$M$1,CB43:CB$100)/(1+'Life Cycle Cost Evaluation'!$M$1)^($B42-'Life Cycle Cost Evaluation'!$M$4)</f>
        <v>0</v>
      </c>
      <c r="CC127" s="208">
        <f>-NPV('Life Cycle Cost Evaluation'!$M$1,CC43:CC$100)/(1+'Life Cycle Cost Evaluation'!$M$1)^($B42-'Life Cycle Cost Evaluation'!$M$4)</f>
        <v>0</v>
      </c>
      <c r="CD127" s="208">
        <f>-NPV('Life Cycle Cost Evaluation'!$M$1,CD43:CD$100)/(1+'Life Cycle Cost Evaluation'!$M$1)^($B42-'Life Cycle Cost Evaluation'!$M$4)</f>
        <v>0</v>
      </c>
      <c r="CE127" s="208">
        <f>-NPV('Life Cycle Cost Evaluation'!$M$1,CE43:CE$100)/(1+'Life Cycle Cost Evaluation'!$M$1)^($B42-'Life Cycle Cost Evaluation'!$M$4)</f>
        <v>0</v>
      </c>
      <c r="CF127" s="208">
        <f>-NPV('Life Cycle Cost Evaluation'!$M$1,CF43:CF$100)/(1+'Life Cycle Cost Evaluation'!$M$1)^($B42-'Life Cycle Cost Evaluation'!$M$4)</f>
        <v>0</v>
      </c>
      <c r="CG127" s="208">
        <f>SUM(D127:Z127)</f>
        <v>0</v>
      </c>
      <c r="CH127" s="191"/>
      <c r="CL127" s="218"/>
    </row>
    <row r="128" spans="2:90" x14ac:dyDescent="0.2">
      <c r="B128" s="86">
        <f t="shared" si="126"/>
        <v>2050</v>
      </c>
      <c r="C128" s="208"/>
      <c r="D128" s="208">
        <f>-NPV('Life Cycle Cost Evaluation'!$M$1,D44:D$100)/(1+'Life Cycle Cost Evaluation'!$M$1)^($B43-'Life Cycle Cost Evaluation'!$M$4)</f>
        <v>0</v>
      </c>
      <c r="E128" s="208">
        <f>-NPV('Life Cycle Cost Evaluation'!$M$1,E44:E$100)/(1+'Life Cycle Cost Evaluation'!$M$1)^($B43-'Life Cycle Cost Evaluation'!$M$4)</f>
        <v>0</v>
      </c>
      <c r="F128" s="208">
        <f>-NPV('Life Cycle Cost Evaluation'!$M$1,F44:F$100)/(1+'Life Cycle Cost Evaluation'!$M$1)^($B43-'Life Cycle Cost Evaluation'!$M$4)</f>
        <v>0</v>
      </c>
      <c r="G128" s="208">
        <f>-NPV('Life Cycle Cost Evaluation'!$M$1,G44:G$100)/(1+'Life Cycle Cost Evaluation'!$M$1)^($B43-'Life Cycle Cost Evaluation'!$M$4)</f>
        <v>0</v>
      </c>
      <c r="H128" s="208">
        <f>-NPV('Life Cycle Cost Evaluation'!$M$1,H44:H$100)/(1+'Life Cycle Cost Evaluation'!$M$1)^($B43-'Life Cycle Cost Evaluation'!$M$4)</f>
        <v>0</v>
      </c>
      <c r="I128" s="208">
        <f>-NPV('Life Cycle Cost Evaluation'!$M$1,I44:I$100)/(1+'Life Cycle Cost Evaluation'!$M$1)^($B43-'Life Cycle Cost Evaluation'!$M$4)</f>
        <v>0</v>
      </c>
      <c r="J128" s="208">
        <f>-NPV('Life Cycle Cost Evaluation'!$M$1,J44:J$100)/(1+'Life Cycle Cost Evaluation'!$M$1)^($B43-'Life Cycle Cost Evaluation'!$M$4)</f>
        <v>0</v>
      </c>
      <c r="K128" s="208">
        <f>-NPV('Life Cycle Cost Evaluation'!$M$1,K44:K$100)/(1+'Life Cycle Cost Evaluation'!$M$1)^($B43-'Life Cycle Cost Evaluation'!$M$4)</f>
        <v>0</v>
      </c>
      <c r="L128" s="208">
        <f>-NPV('Life Cycle Cost Evaluation'!$M$1,L44:L$100)/(1+'Life Cycle Cost Evaluation'!$M$1)^($B43-'Life Cycle Cost Evaluation'!$M$4)</f>
        <v>0</v>
      </c>
      <c r="M128" s="208">
        <f>-NPV('Life Cycle Cost Evaluation'!$M$1,M44:M$100)/(1+'Life Cycle Cost Evaluation'!$M$1)^($B43-'Life Cycle Cost Evaluation'!$M$4)</f>
        <v>0</v>
      </c>
      <c r="N128" s="208">
        <f>-NPV('Life Cycle Cost Evaluation'!$M$1,N44:N$100)/(1+'Life Cycle Cost Evaluation'!$M$1)^($B43-'Life Cycle Cost Evaluation'!$M$4)</f>
        <v>0</v>
      </c>
      <c r="O128" s="208">
        <f>-NPV('Life Cycle Cost Evaluation'!$M$1,O44:O$100)/(1+'Life Cycle Cost Evaluation'!$M$1)^($B43-'Life Cycle Cost Evaluation'!$M$4)</f>
        <v>0</v>
      </c>
      <c r="P128" s="208">
        <f>-NPV('Life Cycle Cost Evaluation'!$M$1,P44:P$100)/(1+'Life Cycle Cost Evaluation'!$M$1)^($B43-'Life Cycle Cost Evaluation'!$M$4)</f>
        <v>0</v>
      </c>
      <c r="Q128" s="208">
        <f>-NPV('Life Cycle Cost Evaluation'!$M$1,Q44:Q$100)/(1+'Life Cycle Cost Evaluation'!$M$1)^($B43-'Life Cycle Cost Evaluation'!$M$4)</f>
        <v>0</v>
      </c>
      <c r="R128" s="208">
        <f>-NPV('Life Cycle Cost Evaluation'!$M$1,R44:R$100)/(1+'Life Cycle Cost Evaluation'!$M$1)^($B43-'Life Cycle Cost Evaluation'!$M$4)</f>
        <v>0</v>
      </c>
      <c r="S128" s="208">
        <f>-NPV('Life Cycle Cost Evaluation'!$M$1,S44:S$100)/(1+'Life Cycle Cost Evaluation'!$M$1)^($B43-'Life Cycle Cost Evaluation'!$M$4)</f>
        <v>0</v>
      </c>
      <c r="T128" s="208">
        <f>-NPV('Life Cycle Cost Evaluation'!$M$1,T44:T$100)/(1+'Life Cycle Cost Evaluation'!$M$1)^($B43-'Life Cycle Cost Evaluation'!$M$4)</f>
        <v>0</v>
      </c>
      <c r="U128" s="208">
        <f>-NPV('Life Cycle Cost Evaluation'!$M$1,U44:U$100)/(1+'Life Cycle Cost Evaluation'!$M$1)^($B43-'Life Cycle Cost Evaluation'!$M$4)</f>
        <v>0</v>
      </c>
      <c r="V128" s="208">
        <f>-NPV('Life Cycle Cost Evaluation'!$M$1,V44:V$100)/(1+'Life Cycle Cost Evaluation'!$M$1)^($B43-'Life Cycle Cost Evaluation'!$M$4)</f>
        <v>0</v>
      </c>
      <c r="W128" s="208">
        <f>-NPV('Life Cycle Cost Evaluation'!$M$1,W44:W$100)/(1+'Life Cycle Cost Evaluation'!$M$1)^($B43-'Life Cycle Cost Evaluation'!$M$4)</f>
        <v>0</v>
      </c>
      <c r="X128" s="208">
        <f>-NPV('Life Cycle Cost Evaluation'!$M$1,X44:X$100)/(1+'Life Cycle Cost Evaluation'!$M$1)^($B43-'Life Cycle Cost Evaluation'!$M$4)</f>
        <v>0</v>
      </c>
      <c r="Y128" s="208">
        <f>-NPV('Life Cycle Cost Evaluation'!$M$1,Y44:Y$100)/(1+'Life Cycle Cost Evaluation'!$M$1)^($B43-'Life Cycle Cost Evaluation'!$M$4)</f>
        <v>0</v>
      </c>
      <c r="Z128" s="208">
        <f>-NPV('Life Cycle Cost Evaluation'!$M$1,Z44:Z$100)/(1+'Life Cycle Cost Evaluation'!$M$1)^($B43-'Life Cycle Cost Evaluation'!$M$4)</f>
        <v>0</v>
      </c>
      <c r="AA128" s="208">
        <f>-NPV('Life Cycle Cost Evaluation'!$M$1,AA44:AA$100)/(1+'Life Cycle Cost Evaluation'!$M$1)^($B43-'Life Cycle Cost Evaluation'!$M$4)</f>
        <v>0</v>
      </c>
      <c r="AB128" s="208">
        <f>-NPV('Life Cycle Cost Evaluation'!$M$1,AB44:AB$100)/(1+'Life Cycle Cost Evaluation'!$M$1)^($B43-'Life Cycle Cost Evaluation'!$M$4)</f>
        <v>0</v>
      </c>
      <c r="AC128" s="208">
        <f>-NPV('Life Cycle Cost Evaluation'!$M$1,AC44:AC$100)/(1+'Life Cycle Cost Evaluation'!$M$1)^($B43-'Life Cycle Cost Evaluation'!$M$4)</f>
        <v>0</v>
      </c>
      <c r="AD128" s="208">
        <f>-NPV('Life Cycle Cost Evaluation'!$M$1,AD44:AD$100)/(1+'Life Cycle Cost Evaluation'!$M$1)^($B43-'Life Cycle Cost Evaluation'!$M$4)</f>
        <v>0</v>
      </c>
      <c r="AE128" s="208">
        <f>-NPV('Life Cycle Cost Evaluation'!$M$1,AE44:AE$100)/(1+'Life Cycle Cost Evaluation'!$M$1)^($B43-'Life Cycle Cost Evaluation'!$M$4)</f>
        <v>0</v>
      </c>
      <c r="AF128" s="208">
        <f>-NPV('Life Cycle Cost Evaluation'!$M$1,AF44:AF$100)/(1+'Life Cycle Cost Evaluation'!$M$1)^($B43-'Life Cycle Cost Evaluation'!$M$4)</f>
        <v>0</v>
      </c>
      <c r="AG128" s="208">
        <f>-NPV('Life Cycle Cost Evaluation'!$M$1,AG44:AG$100)/(1+'Life Cycle Cost Evaluation'!$M$1)^($B43-'Life Cycle Cost Evaluation'!$M$4)</f>
        <v>0</v>
      </c>
      <c r="AH128" s="208">
        <f>-NPV('Life Cycle Cost Evaluation'!$M$1,AH44:AH$100)/(1+'Life Cycle Cost Evaluation'!$M$1)^($B43-'Life Cycle Cost Evaluation'!$M$4)</f>
        <v>0</v>
      </c>
      <c r="AI128" s="208">
        <f>-NPV('Life Cycle Cost Evaluation'!$M$1,AI44:AI$100)/(1+'Life Cycle Cost Evaluation'!$M$1)^($B43-'Life Cycle Cost Evaluation'!$M$4)</f>
        <v>0</v>
      </c>
      <c r="AJ128" s="208">
        <f>-NPV('Life Cycle Cost Evaluation'!$M$1,AJ44:AJ$100)/(1+'Life Cycle Cost Evaluation'!$M$1)^($B43-'Life Cycle Cost Evaluation'!$M$4)</f>
        <v>0</v>
      </c>
      <c r="AK128" s="208">
        <f>-NPV('Life Cycle Cost Evaluation'!$M$1,AK44:AK$100)/(1+'Life Cycle Cost Evaluation'!$M$1)^($B43-'Life Cycle Cost Evaluation'!$M$4)</f>
        <v>0</v>
      </c>
      <c r="AL128" s="208">
        <f>-NPV('Life Cycle Cost Evaluation'!$M$1,AL44:AL$100)/(1+'Life Cycle Cost Evaluation'!$M$1)^($B43-'Life Cycle Cost Evaluation'!$M$4)</f>
        <v>-1786412.4622867003</v>
      </c>
      <c r="AM128" s="208">
        <f>-NPV('Life Cycle Cost Evaluation'!$M$1,AM44:AM$100)/(1+'Life Cycle Cost Evaluation'!$M$1)^($B43-'Life Cycle Cost Evaluation'!$M$4)</f>
        <v>0</v>
      </c>
      <c r="AN128" s="208">
        <f>-NPV('Life Cycle Cost Evaluation'!$M$1,AN44:AN$100)/(1+'Life Cycle Cost Evaluation'!$M$1)^($B43-'Life Cycle Cost Evaluation'!$M$4)</f>
        <v>0</v>
      </c>
      <c r="AO128" s="208">
        <f>-NPV('Life Cycle Cost Evaluation'!$M$1,AO44:AO$100)/(1+'Life Cycle Cost Evaluation'!$M$1)^($B43-'Life Cycle Cost Evaluation'!$M$4)</f>
        <v>0</v>
      </c>
      <c r="AP128" s="208">
        <f>-NPV('Life Cycle Cost Evaluation'!$M$1,AP44:AP$100)/(1+'Life Cycle Cost Evaluation'!$M$1)^($B43-'Life Cycle Cost Evaluation'!$M$4)</f>
        <v>0</v>
      </c>
      <c r="AQ128" s="208">
        <f>-NPV('Life Cycle Cost Evaluation'!$M$1,AQ44:AQ$100)/(1+'Life Cycle Cost Evaluation'!$M$1)^($B43-'Life Cycle Cost Evaluation'!$M$4)</f>
        <v>0</v>
      </c>
      <c r="AR128" s="208">
        <f>-NPV('Life Cycle Cost Evaluation'!$M$1,AR44:AR$100)/(1+'Life Cycle Cost Evaluation'!$M$1)^($B43-'Life Cycle Cost Evaluation'!$M$4)</f>
        <v>0</v>
      </c>
      <c r="AS128" s="208">
        <f>-NPV('Life Cycle Cost Evaluation'!$M$1,AS44:AS$100)/(1+'Life Cycle Cost Evaluation'!$M$1)^($B43-'Life Cycle Cost Evaluation'!$M$4)</f>
        <v>0</v>
      </c>
      <c r="AT128" s="208">
        <f>-NPV('Life Cycle Cost Evaluation'!$M$1,AT44:AT$100)/(1+'Life Cycle Cost Evaluation'!$M$1)^($B43-'Life Cycle Cost Evaluation'!$M$4)</f>
        <v>0</v>
      </c>
      <c r="AU128" s="208">
        <f>-NPV('Life Cycle Cost Evaluation'!$M$1,AU44:AU$100)/(1+'Life Cycle Cost Evaluation'!$M$1)^($B43-'Life Cycle Cost Evaluation'!$M$4)</f>
        <v>0</v>
      </c>
      <c r="AV128" s="208">
        <f>-NPV('Life Cycle Cost Evaluation'!$M$1,AV44:AV$100)/(1+'Life Cycle Cost Evaluation'!$M$1)^($B43-'Life Cycle Cost Evaluation'!$M$4)</f>
        <v>0</v>
      </c>
      <c r="AW128" s="208">
        <f>-NPV('Life Cycle Cost Evaluation'!$M$1,AW44:AW$100)/(1+'Life Cycle Cost Evaluation'!$M$1)^($B43-'Life Cycle Cost Evaluation'!$M$4)</f>
        <v>0</v>
      </c>
      <c r="AX128" s="208">
        <f>-NPV('Life Cycle Cost Evaluation'!$M$1,AX44:AX$100)/(1+'Life Cycle Cost Evaluation'!$M$1)^($B43-'Life Cycle Cost Evaluation'!$M$4)</f>
        <v>0</v>
      </c>
      <c r="AY128" s="208">
        <f>-NPV('Life Cycle Cost Evaluation'!$M$1,AY44:AY$100)/(1+'Life Cycle Cost Evaluation'!$M$1)^($B43-'Life Cycle Cost Evaluation'!$M$4)</f>
        <v>0</v>
      </c>
      <c r="AZ128" s="208">
        <f>-NPV('Life Cycle Cost Evaluation'!$M$1,AZ44:AZ$100)/(1+'Life Cycle Cost Evaluation'!$M$1)^($B43-'Life Cycle Cost Evaluation'!$M$4)</f>
        <v>0</v>
      </c>
      <c r="BA128" s="208">
        <f>-NPV('Life Cycle Cost Evaluation'!$M$1,BA44:BA$100)/(1+'Life Cycle Cost Evaluation'!$M$1)^($B43-'Life Cycle Cost Evaluation'!$M$4)</f>
        <v>0</v>
      </c>
      <c r="BB128" s="208">
        <f>-NPV('Life Cycle Cost Evaluation'!$M$1,BB44:BB$100)/(1+'Life Cycle Cost Evaluation'!$M$1)^($B43-'Life Cycle Cost Evaluation'!$M$4)</f>
        <v>0</v>
      </c>
      <c r="BC128" s="208">
        <f>-NPV('Life Cycle Cost Evaluation'!$M$1,BC44:BC$100)/(1+'Life Cycle Cost Evaluation'!$M$1)^($B43-'Life Cycle Cost Evaluation'!$M$4)</f>
        <v>0</v>
      </c>
      <c r="BD128" s="208">
        <f>-NPV('Life Cycle Cost Evaluation'!$M$1,BD44:BD$100)/(1+'Life Cycle Cost Evaluation'!$M$1)^($B43-'Life Cycle Cost Evaluation'!$M$4)</f>
        <v>0</v>
      </c>
      <c r="BE128" s="208">
        <f>-NPV('Life Cycle Cost Evaluation'!$M$1,BE44:BE$100)/(1+'Life Cycle Cost Evaluation'!$M$1)^($B43-'Life Cycle Cost Evaluation'!$M$4)</f>
        <v>0</v>
      </c>
      <c r="BF128" s="208">
        <f>-NPV('Life Cycle Cost Evaluation'!$M$1,BF44:BF$100)/(1+'Life Cycle Cost Evaluation'!$M$1)^($B43-'Life Cycle Cost Evaluation'!$M$4)</f>
        <v>0</v>
      </c>
      <c r="BG128" s="208">
        <f>-NPV('Life Cycle Cost Evaluation'!$M$1,BG44:BG$100)/(1+'Life Cycle Cost Evaluation'!$M$1)^($B43-'Life Cycle Cost Evaluation'!$M$4)</f>
        <v>0</v>
      </c>
      <c r="BH128" s="208">
        <f>-NPV('Life Cycle Cost Evaluation'!$M$1,BH44:BH$100)/(1+'Life Cycle Cost Evaluation'!$M$1)^($B43-'Life Cycle Cost Evaluation'!$M$4)</f>
        <v>0</v>
      </c>
      <c r="BI128" s="208">
        <f>-NPV('Life Cycle Cost Evaluation'!$M$1,BI44:BI$100)/(1+'Life Cycle Cost Evaluation'!$M$1)^($B43-'Life Cycle Cost Evaluation'!$M$4)</f>
        <v>0</v>
      </c>
      <c r="BJ128" s="208">
        <f>-NPV('Life Cycle Cost Evaluation'!$M$1,BJ44:BJ$100)/(1+'Life Cycle Cost Evaluation'!$M$1)^($B43-'Life Cycle Cost Evaluation'!$M$4)</f>
        <v>0</v>
      </c>
      <c r="BK128" s="208">
        <f>-NPV('Life Cycle Cost Evaluation'!$M$1,BK44:BK$100)/(1+'Life Cycle Cost Evaluation'!$M$1)^($B43-'Life Cycle Cost Evaluation'!$M$4)</f>
        <v>0</v>
      </c>
      <c r="BL128" s="208">
        <f>-NPV('Life Cycle Cost Evaluation'!$M$1,BL44:BL$100)/(1+'Life Cycle Cost Evaluation'!$M$1)^($B43-'Life Cycle Cost Evaluation'!$M$4)</f>
        <v>0</v>
      </c>
      <c r="BM128" s="208">
        <f>-NPV('Life Cycle Cost Evaluation'!$M$1,BM44:BM$100)/(1+'Life Cycle Cost Evaluation'!$M$1)^($B43-'Life Cycle Cost Evaluation'!$M$4)</f>
        <v>0</v>
      </c>
      <c r="BN128" s="208">
        <f>-NPV('Life Cycle Cost Evaluation'!$M$1,BN44:BN$100)/(1+'Life Cycle Cost Evaluation'!$M$1)^($B43-'Life Cycle Cost Evaluation'!$M$4)</f>
        <v>0</v>
      </c>
      <c r="BO128" s="208">
        <f>-NPV('Life Cycle Cost Evaluation'!$M$1,BO44:BO$100)/(1+'Life Cycle Cost Evaluation'!$M$1)^($B43-'Life Cycle Cost Evaluation'!$M$4)</f>
        <v>0</v>
      </c>
      <c r="BP128" s="208">
        <f>-NPV('Life Cycle Cost Evaluation'!$M$1,BP44:BP$100)/(1+'Life Cycle Cost Evaluation'!$M$1)^($B43-'Life Cycle Cost Evaluation'!$M$4)</f>
        <v>0</v>
      </c>
      <c r="BQ128" s="208">
        <f>-NPV('Life Cycle Cost Evaluation'!$M$1,BQ44:BQ$100)/(1+'Life Cycle Cost Evaluation'!$M$1)^($B43-'Life Cycle Cost Evaluation'!$M$4)</f>
        <v>0</v>
      </c>
      <c r="BR128" s="208">
        <f>-NPV('Life Cycle Cost Evaluation'!$M$1,BR44:BR$100)/(1+'Life Cycle Cost Evaluation'!$M$1)^($B43-'Life Cycle Cost Evaluation'!$M$4)</f>
        <v>0</v>
      </c>
      <c r="BS128" s="208">
        <f>-NPV('Life Cycle Cost Evaluation'!$M$1,BS44:BS$100)/(1+'Life Cycle Cost Evaluation'!$M$1)^($B43-'Life Cycle Cost Evaluation'!$M$4)</f>
        <v>0</v>
      </c>
      <c r="BT128" s="208">
        <f>-NPV('Life Cycle Cost Evaluation'!$M$1,BT44:BT$100)/(1+'Life Cycle Cost Evaluation'!$M$1)^($B43-'Life Cycle Cost Evaluation'!$M$4)</f>
        <v>0</v>
      </c>
      <c r="BU128" s="208">
        <f>-NPV('Life Cycle Cost Evaluation'!$M$1,BU44:BU$100)/(1+'Life Cycle Cost Evaluation'!$M$1)^($B43-'Life Cycle Cost Evaluation'!$M$4)</f>
        <v>0</v>
      </c>
      <c r="BV128" s="208">
        <f>-NPV('Life Cycle Cost Evaluation'!$M$1,BV44:BV$100)/(1+'Life Cycle Cost Evaluation'!$M$1)^($B43-'Life Cycle Cost Evaluation'!$M$4)</f>
        <v>0</v>
      </c>
      <c r="BW128" s="208">
        <f>-NPV('Life Cycle Cost Evaluation'!$M$1,BW44:BW$100)/(1+'Life Cycle Cost Evaluation'!$M$1)^($B43-'Life Cycle Cost Evaluation'!$M$4)</f>
        <v>0</v>
      </c>
      <c r="BX128" s="208">
        <f>-NPV('Life Cycle Cost Evaluation'!$M$1,BX44:BX$100)/(1+'Life Cycle Cost Evaluation'!$M$1)^($B43-'Life Cycle Cost Evaluation'!$M$4)</f>
        <v>0</v>
      </c>
      <c r="BY128" s="208">
        <f>-NPV('Life Cycle Cost Evaluation'!$M$1,BY44:BY$100)/(1+'Life Cycle Cost Evaluation'!$M$1)^($B43-'Life Cycle Cost Evaluation'!$M$4)</f>
        <v>0</v>
      </c>
      <c r="BZ128" s="208">
        <f>-NPV('Life Cycle Cost Evaluation'!$M$1,BZ44:BZ$100)/(1+'Life Cycle Cost Evaluation'!$M$1)^($B43-'Life Cycle Cost Evaluation'!$M$4)</f>
        <v>0</v>
      </c>
      <c r="CA128" s="208">
        <f>-NPV('Life Cycle Cost Evaluation'!$M$1,CA44:CA$100)/(1+'Life Cycle Cost Evaluation'!$M$1)^($B43-'Life Cycle Cost Evaluation'!$M$4)</f>
        <v>0</v>
      </c>
      <c r="CB128" s="208">
        <f>-NPV('Life Cycle Cost Evaluation'!$M$1,CB44:CB$100)/(1+'Life Cycle Cost Evaluation'!$M$1)^($B43-'Life Cycle Cost Evaluation'!$M$4)</f>
        <v>0</v>
      </c>
      <c r="CC128" s="208">
        <f>-NPV('Life Cycle Cost Evaluation'!$M$1,CC44:CC$100)/(1+'Life Cycle Cost Evaluation'!$M$1)^($B43-'Life Cycle Cost Evaluation'!$M$4)</f>
        <v>0</v>
      </c>
      <c r="CD128" s="208">
        <f>-NPV('Life Cycle Cost Evaluation'!$M$1,CD44:CD$100)/(1+'Life Cycle Cost Evaluation'!$M$1)^($B43-'Life Cycle Cost Evaluation'!$M$4)</f>
        <v>0</v>
      </c>
      <c r="CE128" s="208">
        <f>-NPV('Life Cycle Cost Evaluation'!$M$1,CE44:CE$100)/(1+'Life Cycle Cost Evaluation'!$M$1)^($B43-'Life Cycle Cost Evaluation'!$M$4)</f>
        <v>0</v>
      </c>
      <c r="CF128" s="208">
        <f>-NPV('Life Cycle Cost Evaluation'!$M$1,CF44:CF$100)/(1+'Life Cycle Cost Evaluation'!$M$1)^($B43-'Life Cycle Cost Evaluation'!$M$4)</f>
        <v>0</v>
      </c>
      <c r="CG128" s="208">
        <f>SUM(D128:AA128)</f>
        <v>0</v>
      </c>
      <c r="CH128" s="191"/>
      <c r="CL128" s="218"/>
    </row>
    <row r="129" spans="2:90" x14ac:dyDescent="0.2">
      <c r="B129" s="86">
        <f t="shared" si="126"/>
        <v>2051</v>
      </c>
      <c r="C129" s="208"/>
      <c r="D129" s="208">
        <f>-NPV('Life Cycle Cost Evaluation'!$M$1,D45:D$100)/(1+'Life Cycle Cost Evaluation'!$M$1)^($B44-'Life Cycle Cost Evaluation'!$M$4)</f>
        <v>0</v>
      </c>
      <c r="E129" s="208">
        <f>-NPV('Life Cycle Cost Evaluation'!$M$1,E45:E$100)/(1+'Life Cycle Cost Evaluation'!$M$1)^($B44-'Life Cycle Cost Evaluation'!$M$4)</f>
        <v>0</v>
      </c>
      <c r="F129" s="208">
        <f>-NPV('Life Cycle Cost Evaluation'!$M$1,F45:F$100)/(1+'Life Cycle Cost Evaluation'!$M$1)^($B44-'Life Cycle Cost Evaluation'!$M$4)</f>
        <v>0</v>
      </c>
      <c r="G129" s="208">
        <f>-NPV('Life Cycle Cost Evaluation'!$M$1,G45:G$100)/(1+'Life Cycle Cost Evaluation'!$M$1)^($B44-'Life Cycle Cost Evaluation'!$M$4)</f>
        <v>0</v>
      </c>
      <c r="H129" s="208">
        <f>-NPV('Life Cycle Cost Evaluation'!$M$1,H45:H$100)/(1+'Life Cycle Cost Evaluation'!$M$1)^($B44-'Life Cycle Cost Evaluation'!$M$4)</f>
        <v>0</v>
      </c>
      <c r="I129" s="208">
        <f>-NPV('Life Cycle Cost Evaluation'!$M$1,I45:I$100)/(1+'Life Cycle Cost Evaluation'!$M$1)^($B44-'Life Cycle Cost Evaluation'!$M$4)</f>
        <v>0</v>
      </c>
      <c r="J129" s="208">
        <f>-NPV('Life Cycle Cost Evaluation'!$M$1,J45:J$100)/(1+'Life Cycle Cost Evaluation'!$M$1)^($B44-'Life Cycle Cost Evaluation'!$M$4)</f>
        <v>0</v>
      </c>
      <c r="K129" s="208">
        <f>-NPV('Life Cycle Cost Evaluation'!$M$1,K45:K$100)/(1+'Life Cycle Cost Evaluation'!$M$1)^($B44-'Life Cycle Cost Evaluation'!$M$4)</f>
        <v>0</v>
      </c>
      <c r="L129" s="208">
        <f>-NPV('Life Cycle Cost Evaluation'!$M$1,L45:L$100)/(1+'Life Cycle Cost Evaluation'!$M$1)^($B44-'Life Cycle Cost Evaluation'!$M$4)</f>
        <v>0</v>
      </c>
      <c r="M129" s="208">
        <f>-NPV('Life Cycle Cost Evaluation'!$M$1,M45:M$100)/(1+'Life Cycle Cost Evaluation'!$M$1)^($B44-'Life Cycle Cost Evaluation'!$M$4)</f>
        <v>0</v>
      </c>
      <c r="N129" s="208">
        <f>-NPV('Life Cycle Cost Evaluation'!$M$1,N45:N$100)/(1+'Life Cycle Cost Evaluation'!$M$1)^($B44-'Life Cycle Cost Evaluation'!$M$4)</f>
        <v>0</v>
      </c>
      <c r="O129" s="208">
        <f>-NPV('Life Cycle Cost Evaluation'!$M$1,O45:O$100)/(1+'Life Cycle Cost Evaluation'!$M$1)^($B44-'Life Cycle Cost Evaluation'!$M$4)</f>
        <v>0</v>
      </c>
      <c r="P129" s="208">
        <f>-NPV('Life Cycle Cost Evaluation'!$M$1,P45:P$100)/(1+'Life Cycle Cost Evaluation'!$M$1)^($B44-'Life Cycle Cost Evaluation'!$M$4)</f>
        <v>0</v>
      </c>
      <c r="Q129" s="208">
        <f>-NPV('Life Cycle Cost Evaluation'!$M$1,Q45:Q$100)/(1+'Life Cycle Cost Evaluation'!$M$1)^($B44-'Life Cycle Cost Evaluation'!$M$4)</f>
        <v>0</v>
      </c>
      <c r="R129" s="208">
        <f>-NPV('Life Cycle Cost Evaluation'!$M$1,R45:R$100)/(1+'Life Cycle Cost Evaluation'!$M$1)^($B44-'Life Cycle Cost Evaluation'!$M$4)</f>
        <v>0</v>
      </c>
      <c r="S129" s="208">
        <f>-NPV('Life Cycle Cost Evaluation'!$M$1,S45:S$100)/(1+'Life Cycle Cost Evaluation'!$M$1)^($B44-'Life Cycle Cost Evaluation'!$M$4)</f>
        <v>0</v>
      </c>
      <c r="T129" s="208">
        <f>-NPV('Life Cycle Cost Evaluation'!$M$1,T45:T$100)/(1+'Life Cycle Cost Evaluation'!$M$1)^($B44-'Life Cycle Cost Evaluation'!$M$4)</f>
        <v>0</v>
      </c>
      <c r="U129" s="208">
        <f>-NPV('Life Cycle Cost Evaluation'!$M$1,U45:U$100)/(1+'Life Cycle Cost Evaluation'!$M$1)^($B44-'Life Cycle Cost Evaluation'!$M$4)</f>
        <v>0</v>
      </c>
      <c r="V129" s="208">
        <f>-NPV('Life Cycle Cost Evaluation'!$M$1,V45:V$100)/(1+'Life Cycle Cost Evaluation'!$M$1)^($B44-'Life Cycle Cost Evaluation'!$M$4)</f>
        <v>0</v>
      </c>
      <c r="W129" s="208">
        <f>-NPV('Life Cycle Cost Evaluation'!$M$1,W45:W$100)/(1+'Life Cycle Cost Evaluation'!$M$1)^($B44-'Life Cycle Cost Evaluation'!$M$4)</f>
        <v>0</v>
      </c>
      <c r="X129" s="208">
        <f>-NPV('Life Cycle Cost Evaluation'!$M$1,X45:X$100)/(1+'Life Cycle Cost Evaluation'!$M$1)^($B44-'Life Cycle Cost Evaluation'!$M$4)</f>
        <v>0</v>
      </c>
      <c r="Y129" s="208">
        <f>-NPV('Life Cycle Cost Evaluation'!$M$1,Y45:Y$100)/(1+'Life Cycle Cost Evaluation'!$M$1)^($B44-'Life Cycle Cost Evaluation'!$M$4)</f>
        <v>0</v>
      </c>
      <c r="Z129" s="208">
        <f>-NPV('Life Cycle Cost Evaluation'!$M$1,Z45:Z$100)/(1+'Life Cycle Cost Evaluation'!$M$1)^($B44-'Life Cycle Cost Evaluation'!$M$4)</f>
        <v>0</v>
      </c>
      <c r="AA129" s="208">
        <f>-NPV('Life Cycle Cost Evaluation'!$M$1,AA45:AA$100)/(1+'Life Cycle Cost Evaluation'!$M$1)^($B44-'Life Cycle Cost Evaluation'!$M$4)</f>
        <v>0</v>
      </c>
      <c r="AB129" s="208">
        <f>-NPV('Life Cycle Cost Evaluation'!$M$1,AB45:AB$100)/(1+'Life Cycle Cost Evaluation'!$M$1)^($B44-'Life Cycle Cost Evaluation'!$M$4)</f>
        <v>0</v>
      </c>
      <c r="AC129" s="208">
        <f>-NPV('Life Cycle Cost Evaluation'!$M$1,AC45:AC$100)/(1+'Life Cycle Cost Evaluation'!$M$1)^($B44-'Life Cycle Cost Evaluation'!$M$4)</f>
        <v>0</v>
      </c>
      <c r="AD129" s="208">
        <f>-NPV('Life Cycle Cost Evaluation'!$M$1,AD45:AD$100)/(1+'Life Cycle Cost Evaluation'!$M$1)^($B44-'Life Cycle Cost Evaluation'!$M$4)</f>
        <v>0</v>
      </c>
      <c r="AE129" s="208">
        <f>-NPV('Life Cycle Cost Evaluation'!$M$1,AE45:AE$100)/(1+'Life Cycle Cost Evaluation'!$M$1)^($B44-'Life Cycle Cost Evaluation'!$M$4)</f>
        <v>0</v>
      </c>
      <c r="AF129" s="208">
        <f>-NPV('Life Cycle Cost Evaluation'!$M$1,AF45:AF$100)/(1+'Life Cycle Cost Evaluation'!$M$1)^($B44-'Life Cycle Cost Evaluation'!$M$4)</f>
        <v>0</v>
      </c>
      <c r="AG129" s="208">
        <f>-NPV('Life Cycle Cost Evaluation'!$M$1,AG45:AG$100)/(1+'Life Cycle Cost Evaluation'!$M$1)^($B44-'Life Cycle Cost Evaluation'!$M$4)</f>
        <v>0</v>
      </c>
      <c r="AH129" s="208">
        <f>-NPV('Life Cycle Cost Evaluation'!$M$1,AH45:AH$100)/(1+'Life Cycle Cost Evaluation'!$M$1)^($B44-'Life Cycle Cost Evaluation'!$M$4)</f>
        <v>0</v>
      </c>
      <c r="AI129" s="208">
        <f>-NPV('Life Cycle Cost Evaluation'!$M$1,AI45:AI$100)/(1+'Life Cycle Cost Evaluation'!$M$1)^($B44-'Life Cycle Cost Evaluation'!$M$4)</f>
        <v>0</v>
      </c>
      <c r="AJ129" s="208">
        <f>-NPV('Life Cycle Cost Evaluation'!$M$1,AJ45:AJ$100)/(1+'Life Cycle Cost Evaluation'!$M$1)^($B44-'Life Cycle Cost Evaluation'!$M$4)</f>
        <v>0</v>
      </c>
      <c r="AK129" s="208">
        <f>-NPV('Life Cycle Cost Evaluation'!$M$1,AK45:AK$100)/(1+'Life Cycle Cost Evaluation'!$M$1)^($B44-'Life Cycle Cost Evaluation'!$M$4)</f>
        <v>0</v>
      </c>
      <c r="AL129" s="208">
        <f>-NPV('Life Cycle Cost Evaluation'!$M$1,AL45:AL$100)/(1+'Life Cycle Cost Evaluation'!$M$1)^($B44-'Life Cycle Cost Evaluation'!$M$4)</f>
        <v>-1676280.8128804544</v>
      </c>
      <c r="AM129" s="208">
        <f>-NPV('Life Cycle Cost Evaluation'!$M$1,AM45:AM$100)/(1+'Life Cycle Cost Evaluation'!$M$1)^($B44-'Life Cycle Cost Evaluation'!$M$4)</f>
        <v>0</v>
      </c>
      <c r="AN129" s="208">
        <f>-NPV('Life Cycle Cost Evaluation'!$M$1,AN45:AN$100)/(1+'Life Cycle Cost Evaluation'!$M$1)^($B44-'Life Cycle Cost Evaluation'!$M$4)</f>
        <v>0</v>
      </c>
      <c r="AO129" s="208">
        <f>-NPV('Life Cycle Cost Evaluation'!$M$1,AO45:AO$100)/(1+'Life Cycle Cost Evaluation'!$M$1)^($B44-'Life Cycle Cost Evaluation'!$M$4)</f>
        <v>0</v>
      </c>
      <c r="AP129" s="208">
        <f>-NPV('Life Cycle Cost Evaluation'!$M$1,AP45:AP$100)/(1+'Life Cycle Cost Evaluation'!$M$1)^($B44-'Life Cycle Cost Evaluation'!$M$4)</f>
        <v>0</v>
      </c>
      <c r="AQ129" s="208">
        <f>-NPV('Life Cycle Cost Evaluation'!$M$1,AQ45:AQ$100)/(1+'Life Cycle Cost Evaluation'!$M$1)^($B44-'Life Cycle Cost Evaluation'!$M$4)</f>
        <v>0</v>
      </c>
      <c r="AR129" s="208">
        <f>-NPV('Life Cycle Cost Evaluation'!$M$1,AR45:AR$100)/(1+'Life Cycle Cost Evaluation'!$M$1)^($B44-'Life Cycle Cost Evaluation'!$M$4)</f>
        <v>0</v>
      </c>
      <c r="AS129" s="208">
        <f>-NPV('Life Cycle Cost Evaluation'!$M$1,AS45:AS$100)/(1+'Life Cycle Cost Evaluation'!$M$1)^($B44-'Life Cycle Cost Evaluation'!$M$4)</f>
        <v>0</v>
      </c>
      <c r="AT129" s="208">
        <f>-NPV('Life Cycle Cost Evaluation'!$M$1,AT45:AT$100)/(1+'Life Cycle Cost Evaluation'!$M$1)^($B44-'Life Cycle Cost Evaluation'!$M$4)</f>
        <v>0</v>
      </c>
      <c r="AU129" s="208">
        <f>-NPV('Life Cycle Cost Evaluation'!$M$1,AU45:AU$100)/(1+'Life Cycle Cost Evaluation'!$M$1)^($B44-'Life Cycle Cost Evaluation'!$M$4)</f>
        <v>0</v>
      </c>
      <c r="AV129" s="208">
        <f>-NPV('Life Cycle Cost Evaluation'!$M$1,AV45:AV$100)/(1+'Life Cycle Cost Evaluation'!$M$1)^($B44-'Life Cycle Cost Evaluation'!$M$4)</f>
        <v>0</v>
      </c>
      <c r="AW129" s="208">
        <f>-NPV('Life Cycle Cost Evaluation'!$M$1,AW45:AW$100)/(1+'Life Cycle Cost Evaluation'!$M$1)^($B44-'Life Cycle Cost Evaluation'!$M$4)</f>
        <v>0</v>
      </c>
      <c r="AX129" s="208">
        <f>-NPV('Life Cycle Cost Evaluation'!$M$1,AX45:AX$100)/(1+'Life Cycle Cost Evaluation'!$M$1)^($B44-'Life Cycle Cost Evaluation'!$M$4)</f>
        <v>0</v>
      </c>
      <c r="AY129" s="208">
        <f>-NPV('Life Cycle Cost Evaluation'!$M$1,AY45:AY$100)/(1+'Life Cycle Cost Evaluation'!$M$1)^($B44-'Life Cycle Cost Evaluation'!$M$4)</f>
        <v>0</v>
      </c>
      <c r="AZ129" s="208">
        <f>-NPV('Life Cycle Cost Evaluation'!$M$1,AZ45:AZ$100)/(1+'Life Cycle Cost Evaluation'!$M$1)^($B44-'Life Cycle Cost Evaluation'!$M$4)</f>
        <v>0</v>
      </c>
      <c r="BA129" s="208">
        <f>-NPV('Life Cycle Cost Evaluation'!$M$1,BA45:BA$100)/(1+'Life Cycle Cost Evaluation'!$M$1)^($B44-'Life Cycle Cost Evaluation'!$M$4)</f>
        <v>0</v>
      </c>
      <c r="BB129" s="208">
        <f>-NPV('Life Cycle Cost Evaluation'!$M$1,BB45:BB$100)/(1+'Life Cycle Cost Evaluation'!$M$1)^($B44-'Life Cycle Cost Evaluation'!$M$4)</f>
        <v>0</v>
      </c>
      <c r="BC129" s="208">
        <f>-NPV('Life Cycle Cost Evaluation'!$M$1,BC45:BC$100)/(1+'Life Cycle Cost Evaluation'!$M$1)^($B44-'Life Cycle Cost Evaluation'!$M$4)</f>
        <v>0</v>
      </c>
      <c r="BD129" s="208">
        <f>-NPV('Life Cycle Cost Evaluation'!$M$1,BD45:BD$100)/(1+'Life Cycle Cost Evaluation'!$M$1)^($B44-'Life Cycle Cost Evaluation'!$M$4)</f>
        <v>0</v>
      </c>
      <c r="BE129" s="208">
        <f>-NPV('Life Cycle Cost Evaluation'!$M$1,BE45:BE$100)/(1+'Life Cycle Cost Evaluation'!$M$1)^($B44-'Life Cycle Cost Evaluation'!$M$4)</f>
        <v>0</v>
      </c>
      <c r="BF129" s="208">
        <f>-NPV('Life Cycle Cost Evaluation'!$M$1,BF45:BF$100)/(1+'Life Cycle Cost Evaluation'!$M$1)^($B44-'Life Cycle Cost Evaluation'!$M$4)</f>
        <v>0</v>
      </c>
      <c r="BG129" s="208">
        <f>-NPV('Life Cycle Cost Evaluation'!$M$1,BG45:BG$100)/(1+'Life Cycle Cost Evaluation'!$M$1)^($B44-'Life Cycle Cost Evaluation'!$M$4)</f>
        <v>0</v>
      </c>
      <c r="BH129" s="208">
        <f>-NPV('Life Cycle Cost Evaluation'!$M$1,BH45:BH$100)/(1+'Life Cycle Cost Evaluation'!$M$1)^($B44-'Life Cycle Cost Evaluation'!$M$4)</f>
        <v>0</v>
      </c>
      <c r="BI129" s="208">
        <f>-NPV('Life Cycle Cost Evaluation'!$M$1,BI45:BI$100)/(1+'Life Cycle Cost Evaluation'!$M$1)^($B44-'Life Cycle Cost Evaluation'!$M$4)</f>
        <v>0</v>
      </c>
      <c r="BJ129" s="208">
        <f>-NPV('Life Cycle Cost Evaluation'!$M$1,BJ45:BJ$100)/(1+'Life Cycle Cost Evaluation'!$M$1)^($B44-'Life Cycle Cost Evaluation'!$M$4)</f>
        <v>0</v>
      </c>
      <c r="BK129" s="208">
        <f>-NPV('Life Cycle Cost Evaluation'!$M$1,BK45:BK$100)/(1+'Life Cycle Cost Evaluation'!$M$1)^($B44-'Life Cycle Cost Evaluation'!$M$4)</f>
        <v>0</v>
      </c>
      <c r="BL129" s="208">
        <f>-NPV('Life Cycle Cost Evaluation'!$M$1,BL45:BL$100)/(1+'Life Cycle Cost Evaluation'!$M$1)^($B44-'Life Cycle Cost Evaluation'!$M$4)</f>
        <v>0</v>
      </c>
      <c r="BM129" s="208">
        <f>-NPV('Life Cycle Cost Evaluation'!$M$1,BM45:BM$100)/(1+'Life Cycle Cost Evaluation'!$M$1)^($B44-'Life Cycle Cost Evaluation'!$M$4)</f>
        <v>0</v>
      </c>
      <c r="BN129" s="208">
        <f>-NPV('Life Cycle Cost Evaluation'!$M$1,BN45:BN$100)/(1+'Life Cycle Cost Evaluation'!$M$1)^($B44-'Life Cycle Cost Evaluation'!$M$4)</f>
        <v>0</v>
      </c>
      <c r="BO129" s="208">
        <f>-NPV('Life Cycle Cost Evaluation'!$M$1,BO45:BO$100)/(1+'Life Cycle Cost Evaluation'!$M$1)^($B44-'Life Cycle Cost Evaluation'!$M$4)</f>
        <v>0</v>
      </c>
      <c r="BP129" s="208">
        <f>-NPV('Life Cycle Cost Evaluation'!$M$1,BP45:BP$100)/(1+'Life Cycle Cost Evaluation'!$M$1)^($B44-'Life Cycle Cost Evaluation'!$M$4)</f>
        <v>0</v>
      </c>
      <c r="BQ129" s="208">
        <f>-NPV('Life Cycle Cost Evaluation'!$M$1,BQ45:BQ$100)/(1+'Life Cycle Cost Evaluation'!$M$1)^($B44-'Life Cycle Cost Evaluation'!$M$4)</f>
        <v>0</v>
      </c>
      <c r="BR129" s="208">
        <f>-NPV('Life Cycle Cost Evaluation'!$M$1,BR45:BR$100)/(1+'Life Cycle Cost Evaluation'!$M$1)^($B44-'Life Cycle Cost Evaluation'!$M$4)</f>
        <v>0</v>
      </c>
      <c r="BS129" s="208">
        <f>-NPV('Life Cycle Cost Evaluation'!$M$1,BS45:BS$100)/(1+'Life Cycle Cost Evaluation'!$M$1)^($B44-'Life Cycle Cost Evaluation'!$M$4)</f>
        <v>0</v>
      </c>
      <c r="BT129" s="208">
        <f>-NPV('Life Cycle Cost Evaluation'!$M$1,BT45:BT$100)/(1+'Life Cycle Cost Evaluation'!$M$1)^($B44-'Life Cycle Cost Evaluation'!$M$4)</f>
        <v>0</v>
      </c>
      <c r="BU129" s="208">
        <f>-NPV('Life Cycle Cost Evaluation'!$M$1,BU45:BU$100)/(1+'Life Cycle Cost Evaluation'!$M$1)^($B44-'Life Cycle Cost Evaluation'!$M$4)</f>
        <v>0</v>
      </c>
      <c r="BV129" s="208">
        <f>-NPV('Life Cycle Cost Evaluation'!$M$1,BV45:BV$100)/(1+'Life Cycle Cost Evaluation'!$M$1)^($B44-'Life Cycle Cost Evaluation'!$M$4)</f>
        <v>0</v>
      </c>
      <c r="BW129" s="208">
        <f>-NPV('Life Cycle Cost Evaluation'!$M$1,BW45:BW$100)/(1+'Life Cycle Cost Evaluation'!$M$1)^($B44-'Life Cycle Cost Evaluation'!$M$4)</f>
        <v>0</v>
      </c>
      <c r="BX129" s="208">
        <f>-NPV('Life Cycle Cost Evaluation'!$M$1,BX45:BX$100)/(1+'Life Cycle Cost Evaluation'!$M$1)^($B44-'Life Cycle Cost Evaluation'!$M$4)</f>
        <v>0</v>
      </c>
      <c r="BY129" s="208">
        <f>-NPV('Life Cycle Cost Evaluation'!$M$1,BY45:BY$100)/(1+'Life Cycle Cost Evaluation'!$M$1)^($B44-'Life Cycle Cost Evaluation'!$M$4)</f>
        <v>0</v>
      </c>
      <c r="BZ129" s="208">
        <f>-NPV('Life Cycle Cost Evaluation'!$M$1,BZ45:BZ$100)/(1+'Life Cycle Cost Evaluation'!$M$1)^($B44-'Life Cycle Cost Evaluation'!$M$4)</f>
        <v>0</v>
      </c>
      <c r="CA129" s="208">
        <f>-NPV('Life Cycle Cost Evaluation'!$M$1,CA45:CA$100)/(1+'Life Cycle Cost Evaluation'!$M$1)^($B44-'Life Cycle Cost Evaluation'!$M$4)</f>
        <v>0</v>
      </c>
      <c r="CB129" s="208">
        <f>-NPV('Life Cycle Cost Evaluation'!$M$1,CB45:CB$100)/(1+'Life Cycle Cost Evaluation'!$M$1)^($B44-'Life Cycle Cost Evaluation'!$M$4)</f>
        <v>0</v>
      </c>
      <c r="CC129" s="208">
        <f>-NPV('Life Cycle Cost Evaluation'!$M$1,CC45:CC$100)/(1+'Life Cycle Cost Evaluation'!$M$1)^($B44-'Life Cycle Cost Evaluation'!$M$4)</f>
        <v>0</v>
      </c>
      <c r="CD129" s="208">
        <f>-NPV('Life Cycle Cost Evaluation'!$M$1,CD45:CD$100)/(1+'Life Cycle Cost Evaluation'!$M$1)^($B44-'Life Cycle Cost Evaluation'!$M$4)</f>
        <v>0</v>
      </c>
      <c r="CE129" s="208">
        <f>-NPV('Life Cycle Cost Evaluation'!$M$1,CE45:CE$100)/(1+'Life Cycle Cost Evaluation'!$M$1)^($B44-'Life Cycle Cost Evaluation'!$M$4)</f>
        <v>0</v>
      </c>
      <c r="CF129" s="208">
        <f>-NPV('Life Cycle Cost Evaluation'!$M$1,CF45:CF$100)/(1+'Life Cycle Cost Evaluation'!$M$1)^($B44-'Life Cycle Cost Evaluation'!$M$4)</f>
        <v>0</v>
      </c>
      <c r="CG129" s="208">
        <f>SUM(D129:AB129)</f>
        <v>0</v>
      </c>
      <c r="CH129" s="191"/>
      <c r="CL129" s="218"/>
    </row>
    <row r="130" spans="2:90" x14ac:dyDescent="0.2">
      <c r="B130" s="86">
        <f t="shared" si="126"/>
        <v>2052</v>
      </c>
      <c r="C130" s="208"/>
      <c r="D130" s="208">
        <f>-NPV('Life Cycle Cost Evaluation'!$M$1,D46:D$100)/(1+'Life Cycle Cost Evaluation'!$M$1)^($B45-'Life Cycle Cost Evaluation'!$M$4)</f>
        <v>0</v>
      </c>
      <c r="E130" s="208">
        <f>-NPV('Life Cycle Cost Evaluation'!$M$1,E46:E$100)/(1+'Life Cycle Cost Evaluation'!$M$1)^($B45-'Life Cycle Cost Evaluation'!$M$4)</f>
        <v>0</v>
      </c>
      <c r="F130" s="208">
        <f>-NPV('Life Cycle Cost Evaluation'!$M$1,F46:F$100)/(1+'Life Cycle Cost Evaluation'!$M$1)^($B45-'Life Cycle Cost Evaluation'!$M$4)</f>
        <v>0</v>
      </c>
      <c r="G130" s="208">
        <f>-NPV('Life Cycle Cost Evaluation'!$M$1,G46:G$100)/(1+'Life Cycle Cost Evaluation'!$M$1)^($B45-'Life Cycle Cost Evaluation'!$M$4)</f>
        <v>0</v>
      </c>
      <c r="H130" s="208">
        <f>-NPV('Life Cycle Cost Evaluation'!$M$1,H46:H$100)/(1+'Life Cycle Cost Evaluation'!$M$1)^($B45-'Life Cycle Cost Evaluation'!$M$4)</f>
        <v>0</v>
      </c>
      <c r="I130" s="208">
        <f>-NPV('Life Cycle Cost Evaluation'!$M$1,I46:I$100)/(1+'Life Cycle Cost Evaluation'!$M$1)^($B45-'Life Cycle Cost Evaluation'!$M$4)</f>
        <v>0</v>
      </c>
      <c r="J130" s="208">
        <f>-NPV('Life Cycle Cost Evaluation'!$M$1,J46:J$100)/(1+'Life Cycle Cost Evaluation'!$M$1)^($B45-'Life Cycle Cost Evaluation'!$M$4)</f>
        <v>0</v>
      </c>
      <c r="K130" s="208">
        <f>-NPV('Life Cycle Cost Evaluation'!$M$1,K46:K$100)/(1+'Life Cycle Cost Evaluation'!$M$1)^($B45-'Life Cycle Cost Evaluation'!$M$4)</f>
        <v>0</v>
      </c>
      <c r="L130" s="208">
        <f>-NPV('Life Cycle Cost Evaluation'!$M$1,L46:L$100)/(1+'Life Cycle Cost Evaluation'!$M$1)^($B45-'Life Cycle Cost Evaluation'!$M$4)</f>
        <v>0</v>
      </c>
      <c r="M130" s="208">
        <f>-NPV('Life Cycle Cost Evaluation'!$M$1,M46:M$100)/(1+'Life Cycle Cost Evaluation'!$M$1)^($B45-'Life Cycle Cost Evaluation'!$M$4)</f>
        <v>0</v>
      </c>
      <c r="N130" s="208">
        <f>-NPV('Life Cycle Cost Evaluation'!$M$1,N46:N$100)/(1+'Life Cycle Cost Evaluation'!$M$1)^($B45-'Life Cycle Cost Evaluation'!$M$4)</f>
        <v>0</v>
      </c>
      <c r="O130" s="208">
        <f>-NPV('Life Cycle Cost Evaluation'!$M$1,O46:O$100)/(1+'Life Cycle Cost Evaluation'!$M$1)^($B45-'Life Cycle Cost Evaluation'!$M$4)</f>
        <v>0</v>
      </c>
      <c r="P130" s="208">
        <f>-NPV('Life Cycle Cost Evaluation'!$M$1,P46:P$100)/(1+'Life Cycle Cost Evaluation'!$M$1)^($B45-'Life Cycle Cost Evaluation'!$M$4)</f>
        <v>0</v>
      </c>
      <c r="Q130" s="208">
        <f>-NPV('Life Cycle Cost Evaluation'!$M$1,Q46:Q$100)/(1+'Life Cycle Cost Evaluation'!$M$1)^($B45-'Life Cycle Cost Evaluation'!$M$4)</f>
        <v>0</v>
      </c>
      <c r="R130" s="208">
        <f>-NPV('Life Cycle Cost Evaluation'!$M$1,R46:R$100)/(1+'Life Cycle Cost Evaluation'!$M$1)^($B45-'Life Cycle Cost Evaluation'!$M$4)</f>
        <v>0</v>
      </c>
      <c r="S130" s="208">
        <f>-NPV('Life Cycle Cost Evaluation'!$M$1,S46:S$100)/(1+'Life Cycle Cost Evaluation'!$M$1)^($B45-'Life Cycle Cost Evaluation'!$M$4)</f>
        <v>0</v>
      </c>
      <c r="T130" s="208">
        <f>-NPV('Life Cycle Cost Evaluation'!$M$1,T46:T$100)/(1+'Life Cycle Cost Evaluation'!$M$1)^($B45-'Life Cycle Cost Evaluation'!$M$4)</f>
        <v>0</v>
      </c>
      <c r="U130" s="208">
        <f>-NPV('Life Cycle Cost Evaluation'!$M$1,U46:U$100)/(1+'Life Cycle Cost Evaluation'!$M$1)^($B45-'Life Cycle Cost Evaluation'!$M$4)</f>
        <v>0</v>
      </c>
      <c r="V130" s="208">
        <f>-NPV('Life Cycle Cost Evaluation'!$M$1,V46:V$100)/(1+'Life Cycle Cost Evaluation'!$M$1)^($B45-'Life Cycle Cost Evaluation'!$M$4)</f>
        <v>0</v>
      </c>
      <c r="W130" s="208">
        <f>-NPV('Life Cycle Cost Evaluation'!$M$1,W46:W$100)/(1+'Life Cycle Cost Evaluation'!$M$1)^($B45-'Life Cycle Cost Evaluation'!$M$4)</f>
        <v>0</v>
      </c>
      <c r="X130" s="208">
        <f>-NPV('Life Cycle Cost Evaluation'!$M$1,X46:X$100)/(1+'Life Cycle Cost Evaluation'!$M$1)^($B45-'Life Cycle Cost Evaluation'!$M$4)</f>
        <v>0</v>
      </c>
      <c r="Y130" s="208">
        <f>-NPV('Life Cycle Cost Evaluation'!$M$1,Y46:Y$100)/(1+'Life Cycle Cost Evaluation'!$M$1)^($B45-'Life Cycle Cost Evaluation'!$M$4)</f>
        <v>0</v>
      </c>
      <c r="Z130" s="208">
        <f>-NPV('Life Cycle Cost Evaluation'!$M$1,Z46:Z$100)/(1+'Life Cycle Cost Evaluation'!$M$1)^($B45-'Life Cycle Cost Evaluation'!$M$4)</f>
        <v>0</v>
      </c>
      <c r="AA130" s="208">
        <f>-NPV('Life Cycle Cost Evaluation'!$M$1,AA46:AA$100)/(1+'Life Cycle Cost Evaluation'!$M$1)^($B45-'Life Cycle Cost Evaluation'!$M$4)</f>
        <v>0</v>
      </c>
      <c r="AB130" s="208">
        <f>-NPV('Life Cycle Cost Evaluation'!$M$1,AB46:AB$100)/(1+'Life Cycle Cost Evaluation'!$M$1)^($B45-'Life Cycle Cost Evaluation'!$M$4)</f>
        <v>0</v>
      </c>
      <c r="AC130" s="208">
        <f>-NPV('Life Cycle Cost Evaluation'!$M$1,AC46:AC$100)/(1+'Life Cycle Cost Evaluation'!$M$1)^($B45-'Life Cycle Cost Evaluation'!$M$4)</f>
        <v>0</v>
      </c>
      <c r="AD130" s="208">
        <f>-NPV('Life Cycle Cost Evaluation'!$M$1,AD46:AD$100)/(1+'Life Cycle Cost Evaluation'!$M$1)^($B45-'Life Cycle Cost Evaluation'!$M$4)</f>
        <v>0</v>
      </c>
      <c r="AE130" s="208">
        <f>-NPV('Life Cycle Cost Evaluation'!$M$1,AE46:AE$100)/(1+'Life Cycle Cost Evaluation'!$M$1)^($B45-'Life Cycle Cost Evaluation'!$M$4)</f>
        <v>0</v>
      </c>
      <c r="AF130" s="208">
        <f>-NPV('Life Cycle Cost Evaluation'!$M$1,AF46:AF$100)/(1+'Life Cycle Cost Evaluation'!$M$1)^($B45-'Life Cycle Cost Evaluation'!$M$4)</f>
        <v>0</v>
      </c>
      <c r="AG130" s="208">
        <f>-NPV('Life Cycle Cost Evaluation'!$M$1,AG46:AG$100)/(1+'Life Cycle Cost Evaluation'!$M$1)^($B45-'Life Cycle Cost Evaluation'!$M$4)</f>
        <v>0</v>
      </c>
      <c r="AH130" s="208">
        <f>-NPV('Life Cycle Cost Evaluation'!$M$1,AH46:AH$100)/(1+'Life Cycle Cost Evaluation'!$M$1)^($B45-'Life Cycle Cost Evaluation'!$M$4)</f>
        <v>0</v>
      </c>
      <c r="AI130" s="208">
        <f>-NPV('Life Cycle Cost Evaluation'!$M$1,AI46:AI$100)/(1+'Life Cycle Cost Evaluation'!$M$1)^($B45-'Life Cycle Cost Evaluation'!$M$4)</f>
        <v>0</v>
      </c>
      <c r="AJ130" s="208">
        <f>-NPV('Life Cycle Cost Evaluation'!$M$1,AJ46:AJ$100)/(1+'Life Cycle Cost Evaluation'!$M$1)^($B45-'Life Cycle Cost Evaluation'!$M$4)</f>
        <v>0</v>
      </c>
      <c r="AK130" s="208">
        <f>-NPV('Life Cycle Cost Evaluation'!$M$1,AK46:AK$100)/(1+'Life Cycle Cost Evaluation'!$M$1)^($B45-'Life Cycle Cost Evaluation'!$M$4)</f>
        <v>0</v>
      </c>
      <c r="AL130" s="208">
        <f>-NPV('Life Cycle Cost Evaluation'!$M$1,AL46:AL$100)/(1+'Life Cycle Cost Evaluation'!$M$1)^($B45-'Life Cycle Cost Evaluation'!$M$4)</f>
        <v>-1572938.737806563</v>
      </c>
      <c r="AM130" s="208">
        <f>-NPV('Life Cycle Cost Evaluation'!$M$1,AM46:AM$100)/(1+'Life Cycle Cost Evaluation'!$M$1)^($B45-'Life Cycle Cost Evaluation'!$M$4)</f>
        <v>0</v>
      </c>
      <c r="AN130" s="208">
        <f>-NPV('Life Cycle Cost Evaluation'!$M$1,AN46:AN$100)/(1+'Life Cycle Cost Evaluation'!$M$1)^($B45-'Life Cycle Cost Evaluation'!$M$4)</f>
        <v>0</v>
      </c>
      <c r="AO130" s="208">
        <f>-NPV('Life Cycle Cost Evaluation'!$M$1,AO46:AO$100)/(1+'Life Cycle Cost Evaluation'!$M$1)^($B45-'Life Cycle Cost Evaluation'!$M$4)</f>
        <v>0</v>
      </c>
      <c r="AP130" s="208">
        <f>-NPV('Life Cycle Cost Evaluation'!$M$1,AP46:AP$100)/(1+'Life Cycle Cost Evaluation'!$M$1)^($B45-'Life Cycle Cost Evaluation'!$M$4)</f>
        <v>0</v>
      </c>
      <c r="AQ130" s="208">
        <f>-NPV('Life Cycle Cost Evaluation'!$M$1,AQ46:AQ$100)/(1+'Life Cycle Cost Evaluation'!$M$1)^($B45-'Life Cycle Cost Evaluation'!$M$4)</f>
        <v>0</v>
      </c>
      <c r="AR130" s="208">
        <f>-NPV('Life Cycle Cost Evaluation'!$M$1,AR46:AR$100)/(1+'Life Cycle Cost Evaluation'!$M$1)^($B45-'Life Cycle Cost Evaluation'!$M$4)</f>
        <v>0</v>
      </c>
      <c r="AS130" s="208">
        <f>-NPV('Life Cycle Cost Evaluation'!$M$1,AS46:AS$100)/(1+'Life Cycle Cost Evaluation'!$M$1)^($B45-'Life Cycle Cost Evaluation'!$M$4)</f>
        <v>0</v>
      </c>
      <c r="AT130" s="208">
        <f>-NPV('Life Cycle Cost Evaluation'!$M$1,AT46:AT$100)/(1+'Life Cycle Cost Evaluation'!$M$1)^($B45-'Life Cycle Cost Evaluation'!$M$4)</f>
        <v>0</v>
      </c>
      <c r="AU130" s="208">
        <f>-NPV('Life Cycle Cost Evaluation'!$M$1,AU46:AU$100)/(1+'Life Cycle Cost Evaluation'!$M$1)^($B45-'Life Cycle Cost Evaluation'!$M$4)</f>
        <v>0</v>
      </c>
      <c r="AV130" s="208">
        <f>-NPV('Life Cycle Cost Evaluation'!$M$1,AV46:AV$100)/(1+'Life Cycle Cost Evaluation'!$M$1)^($B45-'Life Cycle Cost Evaluation'!$M$4)</f>
        <v>0</v>
      </c>
      <c r="AW130" s="208">
        <f>-NPV('Life Cycle Cost Evaluation'!$M$1,AW46:AW$100)/(1+'Life Cycle Cost Evaluation'!$M$1)^($B45-'Life Cycle Cost Evaluation'!$M$4)</f>
        <v>0</v>
      </c>
      <c r="AX130" s="208">
        <f>-NPV('Life Cycle Cost Evaluation'!$M$1,AX46:AX$100)/(1+'Life Cycle Cost Evaluation'!$M$1)^($B45-'Life Cycle Cost Evaluation'!$M$4)</f>
        <v>0</v>
      </c>
      <c r="AY130" s="208">
        <f>-NPV('Life Cycle Cost Evaluation'!$M$1,AY46:AY$100)/(1+'Life Cycle Cost Evaluation'!$M$1)^($B45-'Life Cycle Cost Evaluation'!$M$4)</f>
        <v>0</v>
      </c>
      <c r="AZ130" s="208">
        <f>-NPV('Life Cycle Cost Evaluation'!$M$1,AZ46:AZ$100)/(1+'Life Cycle Cost Evaluation'!$M$1)^($B45-'Life Cycle Cost Evaluation'!$M$4)</f>
        <v>0</v>
      </c>
      <c r="BA130" s="208">
        <f>-NPV('Life Cycle Cost Evaluation'!$M$1,BA46:BA$100)/(1+'Life Cycle Cost Evaluation'!$M$1)^($B45-'Life Cycle Cost Evaluation'!$M$4)</f>
        <v>0</v>
      </c>
      <c r="BB130" s="208">
        <f>-NPV('Life Cycle Cost Evaluation'!$M$1,BB46:BB$100)/(1+'Life Cycle Cost Evaluation'!$M$1)^($B45-'Life Cycle Cost Evaluation'!$M$4)</f>
        <v>0</v>
      </c>
      <c r="BC130" s="208">
        <f>-NPV('Life Cycle Cost Evaluation'!$M$1,BC46:BC$100)/(1+'Life Cycle Cost Evaluation'!$M$1)^($B45-'Life Cycle Cost Evaluation'!$M$4)</f>
        <v>0</v>
      </c>
      <c r="BD130" s="208">
        <f>-NPV('Life Cycle Cost Evaluation'!$M$1,BD46:BD$100)/(1+'Life Cycle Cost Evaluation'!$M$1)^($B45-'Life Cycle Cost Evaluation'!$M$4)</f>
        <v>0</v>
      </c>
      <c r="BE130" s="208">
        <f>-NPV('Life Cycle Cost Evaluation'!$M$1,BE46:BE$100)/(1+'Life Cycle Cost Evaluation'!$M$1)^($B45-'Life Cycle Cost Evaluation'!$M$4)</f>
        <v>0</v>
      </c>
      <c r="BF130" s="208">
        <f>-NPV('Life Cycle Cost Evaluation'!$M$1,BF46:BF$100)/(1+'Life Cycle Cost Evaluation'!$M$1)^($B45-'Life Cycle Cost Evaluation'!$M$4)</f>
        <v>0</v>
      </c>
      <c r="BG130" s="208">
        <f>-NPV('Life Cycle Cost Evaluation'!$M$1,BG46:BG$100)/(1+'Life Cycle Cost Evaluation'!$M$1)^($B45-'Life Cycle Cost Evaluation'!$M$4)</f>
        <v>0</v>
      </c>
      <c r="BH130" s="208">
        <f>-NPV('Life Cycle Cost Evaluation'!$M$1,BH46:BH$100)/(1+'Life Cycle Cost Evaluation'!$M$1)^($B45-'Life Cycle Cost Evaluation'!$M$4)</f>
        <v>0</v>
      </c>
      <c r="BI130" s="208">
        <f>-NPV('Life Cycle Cost Evaluation'!$M$1,BI46:BI$100)/(1+'Life Cycle Cost Evaluation'!$M$1)^($B45-'Life Cycle Cost Evaluation'!$M$4)</f>
        <v>0</v>
      </c>
      <c r="BJ130" s="208">
        <f>-NPV('Life Cycle Cost Evaluation'!$M$1,BJ46:BJ$100)/(1+'Life Cycle Cost Evaluation'!$M$1)^($B45-'Life Cycle Cost Evaluation'!$M$4)</f>
        <v>0</v>
      </c>
      <c r="BK130" s="208">
        <f>-NPV('Life Cycle Cost Evaluation'!$M$1,BK46:BK$100)/(1+'Life Cycle Cost Evaluation'!$M$1)^($B45-'Life Cycle Cost Evaluation'!$M$4)</f>
        <v>0</v>
      </c>
      <c r="BL130" s="208">
        <f>-NPV('Life Cycle Cost Evaluation'!$M$1,BL46:BL$100)/(1+'Life Cycle Cost Evaluation'!$M$1)^($B45-'Life Cycle Cost Evaluation'!$M$4)</f>
        <v>0</v>
      </c>
      <c r="BM130" s="208">
        <f>-NPV('Life Cycle Cost Evaluation'!$M$1,BM46:BM$100)/(1+'Life Cycle Cost Evaluation'!$M$1)^($B45-'Life Cycle Cost Evaluation'!$M$4)</f>
        <v>0</v>
      </c>
      <c r="BN130" s="208">
        <f>-NPV('Life Cycle Cost Evaluation'!$M$1,BN46:BN$100)/(1+'Life Cycle Cost Evaluation'!$M$1)^($B45-'Life Cycle Cost Evaluation'!$M$4)</f>
        <v>0</v>
      </c>
      <c r="BO130" s="208">
        <f>-NPV('Life Cycle Cost Evaluation'!$M$1,BO46:BO$100)/(1+'Life Cycle Cost Evaluation'!$M$1)^($B45-'Life Cycle Cost Evaluation'!$M$4)</f>
        <v>0</v>
      </c>
      <c r="BP130" s="208">
        <f>-NPV('Life Cycle Cost Evaluation'!$M$1,BP46:BP$100)/(1+'Life Cycle Cost Evaluation'!$M$1)^($B45-'Life Cycle Cost Evaluation'!$M$4)</f>
        <v>0</v>
      </c>
      <c r="BQ130" s="208">
        <f>-NPV('Life Cycle Cost Evaluation'!$M$1,BQ46:BQ$100)/(1+'Life Cycle Cost Evaluation'!$M$1)^($B45-'Life Cycle Cost Evaluation'!$M$4)</f>
        <v>0</v>
      </c>
      <c r="BR130" s="208">
        <f>-NPV('Life Cycle Cost Evaluation'!$M$1,BR46:BR$100)/(1+'Life Cycle Cost Evaluation'!$M$1)^($B45-'Life Cycle Cost Evaluation'!$M$4)</f>
        <v>0</v>
      </c>
      <c r="BS130" s="208">
        <f>-NPV('Life Cycle Cost Evaluation'!$M$1,BS46:BS$100)/(1+'Life Cycle Cost Evaluation'!$M$1)^($B45-'Life Cycle Cost Evaluation'!$M$4)</f>
        <v>0</v>
      </c>
      <c r="BT130" s="208">
        <f>-NPV('Life Cycle Cost Evaluation'!$M$1,BT46:BT$100)/(1+'Life Cycle Cost Evaluation'!$M$1)^($B45-'Life Cycle Cost Evaluation'!$M$4)</f>
        <v>0</v>
      </c>
      <c r="BU130" s="208">
        <f>-NPV('Life Cycle Cost Evaluation'!$M$1,BU46:BU$100)/(1+'Life Cycle Cost Evaluation'!$M$1)^($B45-'Life Cycle Cost Evaluation'!$M$4)</f>
        <v>0</v>
      </c>
      <c r="BV130" s="208">
        <f>-NPV('Life Cycle Cost Evaluation'!$M$1,BV46:BV$100)/(1+'Life Cycle Cost Evaluation'!$M$1)^($B45-'Life Cycle Cost Evaluation'!$M$4)</f>
        <v>0</v>
      </c>
      <c r="BW130" s="208">
        <f>-NPV('Life Cycle Cost Evaluation'!$M$1,BW46:BW$100)/(1+'Life Cycle Cost Evaluation'!$M$1)^($B45-'Life Cycle Cost Evaluation'!$M$4)</f>
        <v>0</v>
      </c>
      <c r="BX130" s="208">
        <f>-NPV('Life Cycle Cost Evaluation'!$M$1,BX46:BX$100)/(1+'Life Cycle Cost Evaluation'!$M$1)^($B45-'Life Cycle Cost Evaluation'!$M$4)</f>
        <v>0</v>
      </c>
      <c r="BY130" s="208">
        <f>-NPV('Life Cycle Cost Evaluation'!$M$1,BY46:BY$100)/(1+'Life Cycle Cost Evaluation'!$M$1)^($B45-'Life Cycle Cost Evaluation'!$M$4)</f>
        <v>0</v>
      </c>
      <c r="BZ130" s="208">
        <f>-NPV('Life Cycle Cost Evaluation'!$M$1,BZ46:BZ$100)/(1+'Life Cycle Cost Evaluation'!$M$1)^($B45-'Life Cycle Cost Evaluation'!$M$4)</f>
        <v>0</v>
      </c>
      <c r="CA130" s="208">
        <f>-NPV('Life Cycle Cost Evaluation'!$M$1,CA46:CA$100)/(1+'Life Cycle Cost Evaluation'!$M$1)^($B45-'Life Cycle Cost Evaluation'!$M$4)</f>
        <v>0</v>
      </c>
      <c r="CB130" s="208">
        <f>-NPV('Life Cycle Cost Evaluation'!$M$1,CB46:CB$100)/(1+'Life Cycle Cost Evaluation'!$M$1)^($B45-'Life Cycle Cost Evaluation'!$M$4)</f>
        <v>0</v>
      </c>
      <c r="CC130" s="208">
        <f>-NPV('Life Cycle Cost Evaluation'!$M$1,CC46:CC$100)/(1+'Life Cycle Cost Evaluation'!$M$1)^($B45-'Life Cycle Cost Evaluation'!$M$4)</f>
        <v>0</v>
      </c>
      <c r="CD130" s="208">
        <f>-NPV('Life Cycle Cost Evaluation'!$M$1,CD46:CD$100)/(1+'Life Cycle Cost Evaluation'!$M$1)^($B45-'Life Cycle Cost Evaluation'!$M$4)</f>
        <v>0</v>
      </c>
      <c r="CE130" s="208">
        <f>-NPV('Life Cycle Cost Evaluation'!$M$1,CE46:CE$100)/(1+'Life Cycle Cost Evaluation'!$M$1)^($B45-'Life Cycle Cost Evaluation'!$M$4)</f>
        <v>0</v>
      </c>
      <c r="CF130" s="208">
        <f>-NPV('Life Cycle Cost Evaluation'!$M$1,CF46:CF$100)/(1+'Life Cycle Cost Evaluation'!$M$1)^($B45-'Life Cycle Cost Evaluation'!$M$4)</f>
        <v>0</v>
      </c>
      <c r="CG130" s="208">
        <f>SUM(D130:AC130)</f>
        <v>0</v>
      </c>
      <c r="CH130" s="191"/>
      <c r="CL130" s="218"/>
    </row>
    <row r="131" spans="2:90" x14ac:dyDescent="0.2">
      <c r="B131" s="86">
        <f t="shared" si="126"/>
        <v>2053</v>
      </c>
      <c r="C131" s="208"/>
      <c r="D131" s="208">
        <f>-NPV('Life Cycle Cost Evaluation'!$M$1,D47:D$100)/(1+'Life Cycle Cost Evaluation'!$M$1)^($B46-'Life Cycle Cost Evaluation'!$M$4)</f>
        <v>0</v>
      </c>
      <c r="E131" s="208">
        <f>-NPV('Life Cycle Cost Evaluation'!$M$1,E47:E$100)/(1+'Life Cycle Cost Evaluation'!$M$1)^($B46-'Life Cycle Cost Evaluation'!$M$4)</f>
        <v>0</v>
      </c>
      <c r="F131" s="208">
        <f>-NPV('Life Cycle Cost Evaluation'!$M$1,F47:F$100)/(1+'Life Cycle Cost Evaluation'!$M$1)^($B46-'Life Cycle Cost Evaluation'!$M$4)</f>
        <v>0</v>
      </c>
      <c r="G131" s="208">
        <f>-NPV('Life Cycle Cost Evaluation'!$M$1,G47:G$100)/(1+'Life Cycle Cost Evaluation'!$M$1)^($B46-'Life Cycle Cost Evaluation'!$M$4)</f>
        <v>0</v>
      </c>
      <c r="H131" s="208">
        <f>-NPV('Life Cycle Cost Evaluation'!$M$1,H47:H$100)/(1+'Life Cycle Cost Evaluation'!$M$1)^($B46-'Life Cycle Cost Evaluation'!$M$4)</f>
        <v>0</v>
      </c>
      <c r="I131" s="208">
        <f>-NPV('Life Cycle Cost Evaluation'!$M$1,I47:I$100)/(1+'Life Cycle Cost Evaluation'!$M$1)^($B46-'Life Cycle Cost Evaluation'!$M$4)</f>
        <v>0</v>
      </c>
      <c r="J131" s="208">
        <f>-NPV('Life Cycle Cost Evaluation'!$M$1,J47:J$100)/(1+'Life Cycle Cost Evaluation'!$M$1)^($B46-'Life Cycle Cost Evaluation'!$M$4)</f>
        <v>0</v>
      </c>
      <c r="K131" s="208">
        <f>-NPV('Life Cycle Cost Evaluation'!$M$1,K47:K$100)/(1+'Life Cycle Cost Evaluation'!$M$1)^($B46-'Life Cycle Cost Evaluation'!$M$4)</f>
        <v>0</v>
      </c>
      <c r="L131" s="208">
        <f>-NPV('Life Cycle Cost Evaluation'!$M$1,L47:L$100)/(1+'Life Cycle Cost Evaluation'!$M$1)^($B46-'Life Cycle Cost Evaluation'!$M$4)</f>
        <v>0</v>
      </c>
      <c r="M131" s="208">
        <f>-NPV('Life Cycle Cost Evaluation'!$M$1,M47:M$100)/(1+'Life Cycle Cost Evaluation'!$M$1)^($B46-'Life Cycle Cost Evaluation'!$M$4)</f>
        <v>0</v>
      </c>
      <c r="N131" s="208">
        <f>-NPV('Life Cycle Cost Evaluation'!$M$1,N47:N$100)/(1+'Life Cycle Cost Evaluation'!$M$1)^($B46-'Life Cycle Cost Evaluation'!$M$4)</f>
        <v>0</v>
      </c>
      <c r="O131" s="208">
        <f>-NPV('Life Cycle Cost Evaluation'!$M$1,O47:O$100)/(1+'Life Cycle Cost Evaluation'!$M$1)^($B46-'Life Cycle Cost Evaluation'!$M$4)</f>
        <v>0</v>
      </c>
      <c r="P131" s="208">
        <f>-NPV('Life Cycle Cost Evaluation'!$M$1,P47:P$100)/(1+'Life Cycle Cost Evaluation'!$M$1)^($B46-'Life Cycle Cost Evaluation'!$M$4)</f>
        <v>0</v>
      </c>
      <c r="Q131" s="208">
        <f>-NPV('Life Cycle Cost Evaluation'!$M$1,Q47:Q$100)/(1+'Life Cycle Cost Evaluation'!$M$1)^($B46-'Life Cycle Cost Evaluation'!$M$4)</f>
        <v>0</v>
      </c>
      <c r="R131" s="208">
        <f>-NPV('Life Cycle Cost Evaluation'!$M$1,R47:R$100)/(1+'Life Cycle Cost Evaluation'!$M$1)^($B46-'Life Cycle Cost Evaluation'!$M$4)</f>
        <v>0</v>
      </c>
      <c r="S131" s="208">
        <f>-NPV('Life Cycle Cost Evaluation'!$M$1,S47:S$100)/(1+'Life Cycle Cost Evaluation'!$M$1)^($B46-'Life Cycle Cost Evaluation'!$M$4)</f>
        <v>0</v>
      </c>
      <c r="T131" s="208">
        <f>-NPV('Life Cycle Cost Evaluation'!$M$1,T47:T$100)/(1+'Life Cycle Cost Evaluation'!$M$1)^($B46-'Life Cycle Cost Evaluation'!$M$4)</f>
        <v>0</v>
      </c>
      <c r="U131" s="208">
        <f>-NPV('Life Cycle Cost Evaluation'!$M$1,U47:U$100)/(1+'Life Cycle Cost Evaluation'!$M$1)^($B46-'Life Cycle Cost Evaluation'!$M$4)</f>
        <v>0</v>
      </c>
      <c r="V131" s="208">
        <f>-NPV('Life Cycle Cost Evaluation'!$M$1,V47:V$100)/(1+'Life Cycle Cost Evaluation'!$M$1)^($B46-'Life Cycle Cost Evaluation'!$M$4)</f>
        <v>0</v>
      </c>
      <c r="W131" s="208">
        <f>-NPV('Life Cycle Cost Evaluation'!$M$1,W47:W$100)/(1+'Life Cycle Cost Evaluation'!$M$1)^($B46-'Life Cycle Cost Evaluation'!$M$4)</f>
        <v>0</v>
      </c>
      <c r="X131" s="208">
        <f>-NPV('Life Cycle Cost Evaluation'!$M$1,X47:X$100)/(1+'Life Cycle Cost Evaluation'!$M$1)^($B46-'Life Cycle Cost Evaluation'!$M$4)</f>
        <v>0</v>
      </c>
      <c r="Y131" s="208">
        <f>-NPV('Life Cycle Cost Evaluation'!$M$1,Y47:Y$100)/(1+'Life Cycle Cost Evaluation'!$M$1)^($B46-'Life Cycle Cost Evaluation'!$M$4)</f>
        <v>0</v>
      </c>
      <c r="Z131" s="208">
        <f>-NPV('Life Cycle Cost Evaluation'!$M$1,Z47:Z$100)/(1+'Life Cycle Cost Evaluation'!$M$1)^($B46-'Life Cycle Cost Evaluation'!$M$4)</f>
        <v>0</v>
      </c>
      <c r="AA131" s="208">
        <f>-NPV('Life Cycle Cost Evaluation'!$M$1,AA47:AA$100)/(1+'Life Cycle Cost Evaluation'!$M$1)^($B46-'Life Cycle Cost Evaluation'!$M$4)</f>
        <v>0</v>
      </c>
      <c r="AB131" s="208">
        <f>-NPV('Life Cycle Cost Evaluation'!$M$1,AB47:AB$100)/(1+'Life Cycle Cost Evaluation'!$M$1)^($B46-'Life Cycle Cost Evaluation'!$M$4)</f>
        <v>0</v>
      </c>
      <c r="AC131" s="208">
        <f>-NPV('Life Cycle Cost Evaluation'!$M$1,AC47:AC$100)/(1+'Life Cycle Cost Evaluation'!$M$1)^($B46-'Life Cycle Cost Evaluation'!$M$4)</f>
        <v>0</v>
      </c>
      <c r="AD131" s="208">
        <f>-NPV('Life Cycle Cost Evaluation'!$M$1,AD47:AD$100)/(1+'Life Cycle Cost Evaluation'!$M$1)^($B46-'Life Cycle Cost Evaluation'!$M$4)</f>
        <v>0</v>
      </c>
      <c r="AE131" s="208">
        <f>-NPV('Life Cycle Cost Evaluation'!$M$1,AE47:AE$100)/(1+'Life Cycle Cost Evaluation'!$M$1)^($B46-'Life Cycle Cost Evaluation'!$M$4)</f>
        <v>0</v>
      </c>
      <c r="AF131" s="208">
        <f>-NPV('Life Cycle Cost Evaluation'!$M$1,AF47:AF$100)/(1+'Life Cycle Cost Evaluation'!$M$1)^($B46-'Life Cycle Cost Evaluation'!$M$4)</f>
        <v>0</v>
      </c>
      <c r="AG131" s="208">
        <f>-NPV('Life Cycle Cost Evaluation'!$M$1,AG47:AG$100)/(1+'Life Cycle Cost Evaluation'!$M$1)^($B46-'Life Cycle Cost Evaluation'!$M$4)</f>
        <v>0</v>
      </c>
      <c r="AH131" s="208">
        <f>-NPV('Life Cycle Cost Evaluation'!$M$1,AH47:AH$100)/(1+'Life Cycle Cost Evaluation'!$M$1)^($B46-'Life Cycle Cost Evaluation'!$M$4)</f>
        <v>0</v>
      </c>
      <c r="AI131" s="208">
        <f>-NPV('Life Cycle Cost Evaluation'!$M$1,AI47:AI$100)/(1+'Life Cycle Cost Evaluation'!$M$1)^($B46-'Life Cycle Cost Evaluation'!$M$4)</f>
        <v>0</v>
      </c>
      <c r="AJ131" s="208">
        <f>-NPV('Life Cycle Cost Evaluation'!$M$1,AJ47:AJ$100)/(1+'Life Cycle Cost Evaluation'!$M$1)^($B46-'Life Cycle Cost Evaluation'!$M$4)</f>
        <v>0</v>
      </c>
      <c r="AK131" s="208">
        <f>-NPV('Life Cycle Cost Evaluation'!$M$1,AK47:AK$100)/(1+'Life Cycle Cost Evaluation'!$M$1)^($B46-'Life Cycle Cost Evaluation'!$M$4)</f>
        <v>0</v>
      </c>
      <c r="AL131" s="208">
        <f>-NPV('Life Cycle Cost Evaluation'!$M$1,AL47:AL$100)/(1+'Life Cycle Cost Evaluation'!$M$1)^($B46-'Life Cycle Cost Evaluation'!$M$4)</f>
        <v>-1475967.6623876914</v>
      </c>
      <c r="AM131" s="208">
        <f>-NPV('Life Cycle Cost Evaluation'!$M$1,AM47:AM$100)/(1+'Life Cycle Cost Evaluation'!$M$1)^($B46-'Life Cycle Cost Evaluation'!$M$4)</f>
        <v>0</v>
      </c>
      <c r="AN131" s="208">
        <f>-NPV('Life Cycle Cost Evaluation'!$M$1,AN47:AN$100)/(1+'Life Cycle Cost Evaluation'!$M$1)^($B46-'Life Cycle Cost Evaluation'!$M$4)</f>
        <v>0</v>
      </c>
      <c r="AO131" s="208">
        <f>-NPV('Life Cycle Cost Evaluation'!$M$1,AO47:AO$100)/(1+'Life Cycle Cost Evaluation'!$M$1)^($B46-'Life Cycle Cost Evaluation'!$M$4)</f>
        <v>0</v>
      </c>
      <c r="AP131" s="208">
        <f>-NPV('Life Cycle Cost Evaluation'!$M$1,AP47:AP$100)/(1+'Life Cycle Cost Evaluation'!$M$1)^($B46-'Life Cycle Cost Evaluation'!$M$4)</f>
        <v>0</v>
      </c>
      <c r="AQ131" s="208">
        <f>-NPV('Life Cycle Cost Evaluation'!$M$1,AQ47:AQ$100)/(1+'Life Cycle Cost Evaluation'!$M$1)^($B46-'Life Cycle Cost Evaluation'!$M$4)</f>
        <v>0</v>
      </c>
      <c r="AR131" s="208">
        <f>-NPV('Life Cycle Cost Evaluation'!$M$1,AR47:AR$100)/(1+'Life Cycle Cost Evaluation'!$M$1)^($B46-'Life Cycle Cost Evaluation'!$M$4)</f>
        <v>0</v>
      </c>
      <c r="AS131" s="208">
        <f>-NPV('Life Cycle Cost Evaluation'!$M$1,AS47:AS$100)/(1+'Life Cycle Cost Evaluation'!$M$1)^($B46-'Life Cycle Cost Evaluation'!$M$4)</f>
        <v>0</v>
      </c>
      <c r="AT131" s="208">
        <f>-NPV('Life Cycle Cost Evaluation'!$M$1,AT47:AT$100)/(1+'Life Cycle Cost Evaluation'!$M$1)^($B46-'Life Cycle Cost Evaluation'!$M$4)</f>
        <v>0</v>
      </c>
      <c r="AU131" s="208">
        <f>-NPV('Life Cycle Cost Evaluation'!$M$1,AU47:AU$100)/(1+'Life Cycle Cost Evaluation'!$M$1)^($B46-'Life Cycle Cost Evaluation'!$M$4)</f>
        <v>0</v>
      </c>
      <c r="AV131" s="208">
        <f>-NPV('Life Cycle Cost Evaluation'!$M$1,AV47:AV$100)/(1+'Life Cycle Cost Evaluation'!$M$1)^($B46-'Life Cycle Cost Evaluation'!$M$4)</f>
        <v>0</v>
      </c>
      <c r="AW131" s="208">
        <f>-NPV('Life Cycle Cost Evaluation'!$M$1,AW47:AW$100)/(1+'Life Cycle Cost Evaluation'!$M$1)^($B46-'Life Cycle Cost Evaluation'!$M$4)</f>
        <v>0</v>
      </c>
      <c r="AX131" s="208">
        <f>-NPV('Life Cycle Cost Evaluation'!$M$1,AX47:AX$100)/(1+'Life Cycle Cost Evaluation'!$M$1)^($B46-'Life Cycle Cost Evaluation'!$M$4)</f>
        <v>0</v>
      </c>
      <c r="AY131" s="208">
        <f>-NPV('Life Cycle Cost Evaluation'!$M$1,AY47:AY$100)/(1+'Life Cycle Cost Evaluation'!$M$1)^($B46-'Life Cycle Cost Evaluation'!$M$4)</f>
        <v>0</v>
      </c>
      <c r="AZ131" s="208">
        <f>-NPV('Life Cycle Cost Evaluation'!$M$1,AZ47:AZ$100)/(1+'Life Cycle Cost Evaluation'!$M$1)^($B46-'Life Cycle Cost Evaluation'!$M$4)</f>
        <v>0</v>
      </c>
      <c r="BA131" s="208">
        <f>-NPV('Life Cycle Cost Evaluation'!$M$1,BA47:BA$100)/(1+'Life Cycle Cost Evaluation'!$M$1)^($B46-'Life Cycle Cost Evaluation'!$M$4)</f>
        <v>0</v>
      </c>
      <c r="BB131" s="208">
        <f>-NPV('Life Cycle Cost Evaluation'!$M$1,BB47:BB$100)/(1+'Life Cycle Cost Evaluation'!$M$1)^($B46-'Life Cycle Cost Evaluation'!$M$4)</f>
        <v>0</v>
      </c>
      <c r="BC131" s="208">
        <f>-NPV('Life Cycle Cost Evaluation'!$M$1,BC47:BC$100)/(1+'Life Cycle Cost Evaluation'!$M$1)^($B46-'Life Cycle Cost Evaluation'!$M$4)</f>
        <v>0</v>
      </c>
      <c r="BD131" s="208">
        <f>-NPV('Life Cycle Cost Evaluation'!$M$1,BD47:BD$100)/(1+'Life Cycle Cost Evaluation'!$M$1)^($B46-'Life Cycle Cost Evaluation'!$M$4)</f>
        <v>0</v>
      </c>
      <c r="BE131" s="208">
        <f>-NPV('Life Cycle Cost Evaluation'!$M$1,BE47:BE$100)/(1+'Life Cycle Cost Evaluation'!$M$1)^($B46-'Life Cycle Cost Evaluation'!$M$4)</f>
        <v>0</v>
      </c>
      <c r="BF131" s="208">
        <f>-NPV('Life Cycle Cost Evaluation'!$M$1,BF47:BF$100)/(1+'Life Cycle Cost Evaluation'!$M$1)^($B46-'Life Cycle Cost Evaluation'!$M$4)</f>
        <v>0</v>
      </c>
      <c r="BG131" s="208">
        <f>-NPV('Life Cycle Cost Evaluation'!$M$1,BG47:BG$100)/(1+'Life Cycle Cost Evaluation'!$M$1)^($B46-'Life Cycle Cost Evaluation'!$M$4)</f>
        <v>0</v>
      </c>
      <c r="BH131" s="208">
        <f>-NPV('Life Cycle Cost Evaluation'!$M$1,BH47:BH$100)/(1+'Life Cycle Cost Evaluation'!$M$1)^($B46-'Life Cycle Cost Evaluation'!$M$4)</f>
        <v>0</v>
      </c>
      <c r="BI131" s="208">
        <f>-NPV('Life Cycle Cost Evaluation'!$M$1,BI47:BI$100)/(1+'Life Cycle Cost Evaluation'!$M$1)^($B46-'Life Cycle Cost Evaluation'!$M$4)</f>
        <v>0</v>
      </c>
      <c r="BJ131" s="208">
        <f>-NPV('Life Cycle Cost Evaluation'!$M$1,BJ47:BJ$100)/(1+'Life Cycle Cost Evaluation'!$M$1)^($B46-'Life Cycle Cost Evaluation'!$M$4)</f>
        <v>0</v>
      </c>
      <c r="BK131" s="208">
        <f>-NPV('Life Cycle Cost Evaluation'!$M$1,BK47:BK$100)/(1+'Life Cycle Cost Evaluation'!$M$1)^($B46-'Life Cycle Cost Evaluation'!$M$4)</f>
        <v>0</v>
      </c>
      <c r="BL131" s="208">
        <f>-NPV('Life Cycle Cost Evaluation'!$M$1,BL47:BL$100)/(1+'Life Cycle Cost Evaluation'!$M$1)^($B46-'Life Cycle Cost Evaluation'!$M$4)</f>
        <v>0</v>
      </c>
      <c r="BM131" s="208">
        <f>-NPV('Life Cycle Cost Evaluation'!$M$1,BM47:BM$100)/(1+'Life Cycle Cost Evaluation'!$M$1)^($B46-'Life Cycle Cost Evaluation'!$M$4)</f>
        <v>0</v>
      </c>
      <c r="BN131" s="208">
        <f>-NPV('Life Cycle Cost Evaluation'!$M$1,BN47:BN$100)/(1+'Life Cycle Cost Evaluation'!$M$1)^($B46-'Life Cycle Cost Evaluation'!$M$4)</f>
        <v>0</v>
      </c>
      <c r="BO131" s="208">
        <f>-NPV('Life Cycle Cost Evaluation'!$M$1,BO47:BO$100)/(1+'Life Cycle Cost Evaluation'!$M$1)^($B46-'Life Cycle Cost Evaluation'!$M$4)</f>
        <v>0</v>
      </c>
      <c r="BP131" s="208">
        <f>-NPV('Life Cycle Cost Evaluation'!$M$1,BP47:BP$100)/(1+'Life Cycle Cost Evaluation'!$M$1)^($B46-'Life Cycle Cost Evaluation'!$M$4)</f>
        <v>0</v>
      </c>
      <c r="BQ131" s="208">
        <f>-NPV('Life Cycle Cost Evaluation'!$M$1,BQ47:BQ$100)/(1+'Life Cycle Cost Evaluation'!$M$1)^($B46-'Life Cycle Cost Evaluation'!$M$4)</f>
        <v>0</v>
      </c>
      <c r="BR131" s="208">
        <f>-NPV('Life Cycle Cost Evaluation'!$M$1,BR47:BR$100)/(1+'Life Cycle Cost Evaluation'!$M$1)^($B46-'Life Cycle Cost Evaluation'!$M$4)</f>
        <v>0</v>
      </c>
      <c r="BS131" s="208">
        <f>-NPV('Life Cycle Cost Evaluation'!$M$1,BS47:BS$100)/(1+'Life Cycle Cost Evaluation'!$M$1)^($B46-'Life Cycle Cost Evaluation'!$M$4)</f>
        <v>0</v>
      </c>
      <c r="BT131" s="208">
        <f>-NPV('Life Cycle Cost Evaluation'!$M$1,BT47:BT$100)/(1+'Life Cycle Cost Evaluation'!$M$1)^($B46-'Life Cycle Cost Evaluation'!$M$4)</f>
        <v>0</v>
      </c>
      <c r="BU131" s="208">
        <f>-NPV('Life Cycle Cost Evaluation'!$M$1,BU47:BU$100)/(1+'Life Cycle Cost Evaluation'!$M$1)^($B46-'Life Cycle Cost Evaluation'!$M$4)</f>
        <v>0</v>
      </c>
      <c r="BV131" s="208">
        <f>-NPV('Life Cycle Cost Evaluation'!$M$1,BV47:BV$100)/(1+'Life Cycle Cost Evaluation'!$M$1)^($B46-'Life Cycle Cost Evaluation'!$M$4)</f>
        <v>0</v>
      </c>
      <c r="BW131" s="208">
        <f>-NPV('Life Cycle Cost Evaluation'!$M$1,BW47:BW$100)/(1+'Life Cycle Cost Evaluation'!$M$1)^($B46-'Life Cycle Cost Evaluation'!$M$4)</f>
        <v>0</v>
      </c>
      <c r="BX131" s="208">
        <f>-NPV('Life Cycle Cost Evaluation'!$M$1,BX47:BX$100)/(1+'Life Cycle Cost Evaluation'!$M$1)^($B46-'Life Cycle Cost Evaluation'!$M$4)</f>
        <v>0</v>
      </c>
      <c r="BY131" s="208">
        <f>-NPV('Life Cycle Cost Evaluation'!$M$1,BY47:BY$100)/(1+'Life Cycle Cost Evaluation'!$M$1)^($B46-'Life Cycle Cost Evaluation'!$M$4)</f>
        <v>0</v>
      </c>
      <c r="BZ131" s="208">
        <f>-NPV('Life Cycle Cost Evaluation'!$M$1,BZ47:BZ$100)/(1+'Life Cycle Cost Evaluation'!$M$1)^($B46-'Life Cycle Cost Evaluation'!$M$4)</f>
        <v>0</v>
      </c>
      <c r="CA131" s="208">
        <f>-NPV('Life Cycle Cost Evaluation'!$M$1,CA47:CA$100)/(1+'Life Cycle Cost Evaluation'!$M$1)^($B46-'Life Cycle Cost Evaluation'!$M$4)</f>
        <v>0</v>
      </c>
      <c r="CB131" s="208">
        <f>-NPV('Life Cycle Cost Evaluation'!$M$1,CB47:CB$100)/(1+'Life Cycle Cost Evaluation'!$M$1)^($B46-'Life Cycle Cost Evaluation'!$M$4)</f>
        <v>0</v>
      </c>
      <c r="CC131" s="208">
        <f>-NPV('Life Cycle Cost Evaluation'!$M$1,CC47:CC$100)/(1+'Life Cycle Cost Evaluation'!$M$1)^($B46-'Life Cycle Cost Evaluation'!$M$4)</f>
        <v>0</v>
      </c>
      <c r="CD131" s="208">
        <f>-NPV('Life Cycle Cost Evaluation'!$M$1,CD47:CD$100)/(1+'Life Cycle Cost Evaluation'!$M$1)^($B46-'Life Cycle Cost Evaluation'!$M$4)</f>
        <v>0</v>
      </c>
      <c r="CE131" s="208">
        <f>-NPV('Life Cycle Cost Evaluation'!$M$1,CE47:CE$100)/(1+'Life Cycle Cost Evaluation'!$M$1)^($B46-'Life Cycle Cost Evaluation'!$M$4)</f>
        <v>0</v>
      </c>
      <c r="CF131" s="208">
        <f>-NPV('Life Cycle Cost Evaluation'!$M$1,CF47:CF$100)/(1+'Life Cycle Cost Evaluation'!$M$1)^($B46-'Life Cycle Cost Evaluation'!$M$4)</f>
        <v>0</v>
      </c>
      <c r="CG131" s="208">
        <f>SUM(D131:AD131)</f>
        <v>0</v>
      </c>
      <c r="CH131" s="191"/>
      <c r="CL131" s="218"/>
    </row>
    <row r="132" spans="2:90" x14ac:dyDescent="0.2">
      <c r="B132" s="86">
        <f t="shared" si="126"/>
        <v>2054</v>
      </c>
      <c r="C132" s="208"/>
      <c r="D132" s="208">
        <f>-NPV('Life Cycle Cost Evaluation'!$M$1,D48:D$100)/(1+'Life Cycle Cost Evaluation'!$M$1)^($B47-'Life Cycle Cost Evaluation'!$M$4)</f>
        <v>0</v>
      </c>
      <c r="E132" s="208">
        <f>-NPV('Life Cycle Cost Evaluation'!$M$1,E48:E$100)/(1+'Life Cycle Cost Evaluation'!$M$1)^($B47-'Life Cycle Cost Evaluation'!$M$4)</f>
        <v>0</v>
      </c>
      <c r="F132" s="208">
        <f>-NPV('Life Cycle Cost Evaluation'!$M$1,F48:F$100)/(1+'Life Cycle Cost Evaluation'!$M$1)^($B47-'Life Cycle Cost Evaluation'!$M$4)</f>
        <v>0</v>
      </c>
      <c r="G132" s="208">
        <f>-NPV('Life Cycle Cost Evaluation'!$M$1,G48:G$100)/(1+'Life Cycle Cost Evaluation'!$M$1)^($B47-'Life Cycle Cost Evaluation'!$M$4)</f>
        <v>0</v>
      </c>
      <c r="H132" s="208">
        <f>-NPV('Life Cycle Cost Evaluation'!$M$1,H48:H$100)/(1+'Life Cycle Cost Evaluation'!$M$1)^($B47-'Life Cycle Cost Evaluation'!$M$4)</f>
        <v>0</v>
      </c>
      <c r="I132" s="208">
        <f>-NPV('Life Cycle Cost Evaluation'!$M$1,I48:I$100)/(1+'Life Cycle Cost Evaluation'!$M$1)^($B47-'Life Cycle Cost Evaluation'!$M$4)</f>
        <v>0</v>
      </c>
      <c r="J132" s="208">
        <f>-NPV('Life Cycle Cost Evaluation'!$M$1,J48:J$100)/(1+'Life Cycle Cost Evaluation'!$M$1)^($B47-'Life Cycle Cost Evaluation'!$M$4)</f>
        <v>0</v>
      </c>
      <c r="K132" s="208">
        <f>-NPV('Life Cycle Cost Evaluation'!$M$1,K48:K$100)/(1+'Life Cycle Cost Evaluation'!$M$1)^($B47-'Life Cycle Cost Evaluation'!$M$4)</f>
        <v>0</v>
      </c>
      <c r="L132" s="208">
        <f>-NPV('Life Cycle Cost Evaluation'!$M$1,L48:L$100)/(1+'Life Cycle Cost Evaluation'!$M$1)^($B47-'Life Cycle Cost Evaluation'!$M$4)</f>
        <v>0</v>
      </c>
      <c r="M132" s="208">
        <f>-NPV('Life Cycle Cost Evaluation'!$M$1,M48:M$100)/(1+'Life Cycle Cost Evaluation'!$M$1)^($B47-'Life Cycle Cost Evaluation'!$M$4)</f>
        <v>0</v>
      </c>
      <c r="N132" s="208">
        <f>-NPV('Life Cycle Cost Evaluation'!$M$1,N48:N$100)/(1+'Life Cycle Cost Evaluation'!$M$1)^($B47-'Life Cycle Cost Evaluation'!$M$4)</f>
        <v>0</v>
      </c>
      <c r="O132" s="208">
        <f>-NPV('Life Cycle Cost Evaluation'!$M$1,O48:O$100)/(1+'Life Cycle Cost Evaluation'!$M$1)^($B47-'Life Cycle Cost Evaluation'!$M$4)</f>
        <v>0</v>
      </c>
      <c r="P132" s="208">
        <f>-NPV('Life Cycle Cost Evaluation'!$M$1,P48:P$100)/(1+'Life Cycle Cost Evaluation'!$M$1)^($B47-'Life Cycle Cost Evaluation'!$M$4)</f>
        <v>0</v>
      </c>
      <c r="Q132" s="208">
        <f>-NPV('Life Cycle Cost Evaluation'!$M$1,Q48:Q$100)/(1+'Life Cycle Cost Evaluation'!$M$1)^($B47-'Life Cycle Cost Evaluation'!$M$4)</f>
        <v>0</v>
      </c>
      <c r="R132" s="208">
        <f>-NPV('Life Cycle Cost Evaluation'!$M$1,R48:R$100)/(1+'Life Cycle Cost Evaluation'!$M$1)^($B47-'Life Cycle Cost Evaluation'!$M$4)</f>
        <v>0</v>
      </c>
      <c r="S132" s="208">
        <f>-NPV('Life Cycle Cost Evaluation'!$M$1,S48:S$100)/(1+'Life Cycle Cost Evaluation'!$M$1)^($B47-'Life Cycle Cost Evaluation'!$M$4)</f>
        <v>0</v>
      </c>
      <c r="T132" s="208">
        <f>-NPV('Life Cycle Cost Evaluation'!$M$1,T48:T$100)/(1+'Life Cycle Cost Evaluation'!$M$1)^($B47-'Life Cycle Cost Evaluation'!$M$4)</f>
        <v>0</v>
      </c>
      <c r="U132" s="208">
        <f>-NPV('Life Cycle Cost Evaluation'!$M$1,U48:U$100)/(1+'Life Cycle Cost Evaluation'!$M$1)^($B47-'Life Cycle Cost Evaluation'!$M$4)</f>
        <v>0</v>
      </c>
      <c r="V132" s="208">
        <f>-NPV('Life Cycle Cost Evaluation'!$M$1,V48:V$100)/(1+'Life Cycle Cost Evaluation'!$M$1)^($B47-'Life Cycle Cost Evaluation'!$M$4)</f>
        <v>0</v>
      </c>
      <c r="W132" s="208">
        <f>-NPV('Life Cycle Cost Evaluation'!$M$1,W48:W$100)/(1+'Life Cycle Cost Evaluation'!$M$1)^($B47-'Life Cycle Cost Evaluation'!$M$4)</f>
        <v>0</v>
      </c>
      <c r="X132" s="208">
        <f>-NPV('Life Cycle Cost Evaluation'!$M$1,X48:X$100)/(1+'Life Cycle Cost Evaluation'!$M$1)^($B47-'Life Cycle Cost Evaluation'!$M$4)</f>
        <v>0</v>
      </c>
      <c r="Y132" s="208">
        <f>-NPV('Life Cycle Cost Evaluation'!$M$1,Y48:Y$100)/(1+'Life Cycle Cost Evaluation'!$M$1)^($B47-'Life Cycle Cost Evaluation'!$M$4)</f>
        <v>0</v>
      </c>
      <c r="Z132" s="208">
        <f>-NPV('Life Cycle Cost Evaluation'!$M$1,Z48:Z$100)/(1+'Life Cycle Cost Evaluation'!$M$1)^($B47-'Life Cycle Cost Evaluation'!$M$4)</f>
        <v>0</v>
      </c>
      <c r="AA132" s="208">
        <f>-NPV('Life Cycle Cost Evaluation'!$M$1,AA48:AA$100)/(1+'Life Cycle Cost Evaluation'!$M$1)^($B47-'Life Cycle Cost Evaluation'!$M$4)</f>
        <v>0</v>
      </c>
      <c r="AB132" s="208">
        <f>-NPV('Life Cycle Cost Evaluation'!$M$1,AB48:AB$100)/(1+'Life Cycle Cost Evaluation'!$M$1)^($B47-'Life Cycle Cost Evaluation'!$M$4)</f>
        <v>0</v>
      </c>
      <c r="AC132" s="208">
        <f>-NPV('Life Cycle Cost Evaluation'!$M$1,AC48:AC$100)/(1+'Life Cycle Cost Evaluation'!$M$1)^($B47-'Life Cycle Cost Evaluation'!$M$4)</f>
        <v>0</v>
      </c>
      <c r="AD132" s="208">
        <f>-NPV('Life Cycle Cost Evaluation'!$M$1,AD48:AD$100)/(1+'Life Cycle Cost Evaluation'!$M$1)^($B47-'Life Cycle Cost Evaluation'!$M$4)</f>
        <v>0</v>
      </c>
      <c r="AE132" s="208">
        <f>-NPV('Life Cycle Cost Evaluation'!$M$1,AE48:AE$100)/(1+'Life Cycle Cost Evaluation'!$M$1)^($B47-'Life Cycle Cost Evaluation'!$M$4)</f>
        <v>0</v>
      </c>
      <c r="AF132" s="208">
        <f>-NPV('Life Cycle Cost Evaluation'!$M$1,AF48:AF$100)/(1+'Life Cycle Cost Evaluation'!$M$1)^($B47-'Life Cycle Cost Evaluation'!$M$4)</f>
        <v>0</v>
      </c>
      <c r="AG132" s="208">
        <f>-NPV('Life Cycle Cost Evaluation'!$M$1,AG48:AG$100)/(1+'Life Cycle Cost Evaluation'!$M$1)^($B47-'Life Cycle Cost Evaluation'!$M$4)</f>
        <v>0</v>
      </c>
      <c r="AH132" s="208">
        <f>-NPV('Life Cycle Cost Evaluation'!$M$1,AH48:AH$100)/(1+'Life Cycle Cost Evaluation'!$M$1)^($B47-'Life Cycle Cost Evaluation'!$M$4)</f>
        <v>0</v>
      </c>
      <c r="AI132" s="208">
        <f>-NPV('Life Cycle Cost Evaluation'!$M$1,AI48:AI$100)/(1+'Life Cycle Cost Evaluation'!$M$1)^($B47-'Life Cycle Cost Evaluation'!$M$4)</f>
        <v>0</v>
      </c>
      <c r="AJ132" s="208">
        <f>-NPV('Life Cycle Cost Evaluation'!$M$1,AJ48:AJ$100)/(1+'Life Cycle Cost Evaluation'!$M$1)^($B47-'Life Cycle Cost Evaluation'!$M$4)</f>
        <v>0</v>
      </c>
      <c r="AK132" s="208">
        <f>-NPV('Life Cycle Cost Evaluation'!$M$1,AK48:AK$100)/(1+'Life Cycle Cost Evaluation'!$M$1)^($B47-'Life Cycle Cost Evaluation'!$M$4)</f>
        <v>0</v>
      </c>
      <c r="AL132" s="208">
        <f>-NPV('Life Cycle Cost Evaluation'!$M$1,AL48:AL$100)/(1+'Life Cycle Cost Evaluation'!$M$1)^($B47-'Life Cycle Cost Evaluation'!$M$4)</f>
        <v>-1384974.8169162907</v>
      </c>
      <c r="AM132" s="208">
        <f>-NPV('Life Cycle Cost Evaluation'!$M$1,AM48:AM$100)/(1+'Life Cycle Cost Evaluation'!$M$1)^($B47-'Life Cycle Cost Evaluation'!$M$4)</f>
        <v>0</v>
      </c>
      <c r="AN132" s="208">
        <f>-NPV('Life Cycle Cost Evaluation'!$M$1,AN48:AN$100)/(1+'Life Cycle Cost Evaluation'!$M$1)^($B47-'Life Cycle Cost Evaluation'!$M$4)</f>
        <v>0</v>
      </c>
      <c r="AO132" s="208">
        <f>-NPV('Life Cycle Cost Evaluation'!$M$1,AO48:AO$100)/(1+'Life Cycle Cost Evaluation'!$M$1)^($B47-'Life Cycle Cost Evaluation'!$M$4)</f>
        <v>0</v>
      </c>
      <c r="AP132" s="208">
        <f>-NPV('Life Cycle Cost Evaluation'!$M$1,AP48:AP$100)/(1+'Life Cycle Cost Evaluation'!$M$1)^($B47-'Life Cycle Cost Evaluation'!$M$4)</f>
        <v>0</v>
      </c>
      <c r="AQ132" s="208">
        <f>-NPV('Life Cycle Cost Evaluation'!$M$1,AQ48:AQ$100)/(1+'Life Cycle Cost Evaluation'!$M$1)^($B47-'Life Cycle Cost Evaluation'!$M$4)</f>
        <v>0</v>
      </c>
      <c r="AR132" s="208">
        <f>-NPV('Life Cycle Cost Evaluation'!$M$1,AR48:AR$100)/(1+'Life Cycle Cost Evaluation'!$M$1)^($B47-'Life Cycle Cost Evaluation'!$M$4)</f>
        <v>0</v>
      </c>
      <c r="AS132" s="208">
        <f>-NPV('Life Cycle Cost Evaluation'!$M$1,AS48:AS$100)/(1+'Life Cycle Cost Evaluation'!$M$1)^($B47-'Life Cycle Cost Evaluation'!$M$4)</f>
        <v>0</v>
      </c>
      <c r="AT132" s="208">
        <f>-NPV('Life Cycle Cost Evaluation'!$M$1,AT48:AT$100)/(1+'Life Cycle Cost Evaluation'!$M$1)^($B47-'Life Cycle Cost Evaluation'!$M$4)</f>
        <v>0</v>
      </c>
      <c r="AU132" s="208">
        <f>-NPV('Life Cycle Cost Evaluation'!$M$1,AU48:AU$100)/(1+'Life Cycle Cost Evaluation'!$M$1)^($B47-'Life Cycle Cost Evaluation'!$M$4)</f>
        <v>0</v>
      </c>
      <c r="AV132" s="208">
        <f>-NPV('Life Cycle Cost Evaluation'!$M$1,AV48:AV$100)/(1+'Life Cycle Cost Evaluation'!$M$1)^($B47-'Life Cycle Cost Evaluation'!$M$4)</f>
        <v>0</v>
      </c>
      <c r="AW132" s="208">
        <f>-NPV('Life Cycle Cost Evaluation'!$M$1,AW48:AW$100)/(1+'Life Cycle Cost Evaluation'!$M$1)^($B47-'Life Cycle Cost Evaluation'!$M$4)</f>
        <v>0</v>
      </c>
      <c r="AX132" s="208">
        <f>-NPV('Life Cycle Cost Evaluation'!$M$1,AX48:AX$100)/(1+'Life Cycle Cost Evaluation'!$M$1)^($B47-'Life Cycle Cost Evaluation'!$M$4)</f>
        <v>0</v>
      </c>
      <c r="AY132" s="208">
        <f>-NPV('Life Cycle Cost Evaluation'!$M$1,AY48:AY$100)/(1+'Life Cycle Cost Evaluation'!$M$1)^($B47-'Life Cycle Cost Evaluation'!$M$4)</f>
        <v>0</v>
      </c>
      <c r="AZ132" s="208">
        <f>-NPV('Life Cycle Cost Evaluation'!$M$1,AZ48:AZ$100)/(1+'Life Cycle Cost Evaluation'!$M$1)^($B47-'Life Cycle Cost Evaluation'!$M$4)</f>
        <v>0</v>
      </c>
      <c r="BA132" s="208">
        <f>-NPV('Life Cycle Cost Evaluation'!$M$1,BA48:BA$100)/(1+'Life Cycle Cost Evaluation'!$M$1)^($B47-'Life Cycle Cost Evaluation'!$M$4)</f>
        <v>0</v>
      </c>
      <c r="BB132" s="208">
        <f>-NPV('Life Cycle Cost Evaluation'!$M$1,BB48:BB$100)/(1+'Life Cycle Cost Evaluation'!$M$1)^($B47-'Life Cycle Cost Evaluation'!$M$4)</f>
        <v>0</v>
      </c>
      <c r="BC132" s="208">
        <f>-NPV('Life Cycle Cost Evaluation'!$M$1,BC48:BC$100)/(1+'Life Cycle Cost Evaluation'!$M$1)^($B47-'Life Cycle Cost Evaluation'!$M$4)</f>
        <v>0</v>
      </c>
      <c r="BD132" s="208">
        <f>-NPV('Life Cycle Cost Evaluation'!$M$1,BD48:BD$100)/(1+'Life Cycle Cost Evaluation'!$M$1)^($B47-'Life Cycle Cost Evaluation'!$M$4)</f>
        <v>0</v>
      </c>
      <c r="BE132" s="208">
        <f>-NPV('Life Cycle Cost Evaluation'!$M$1,BE48:BE$100)/(1+'Life Cycle Cost Evaluation'!$M$1)^($B47-'Life Cycle Cost Evaluation'!$M$4)</f>
        <v>0</v>
      </c>
      <c r="BF132" s="208">
        <f>-NPV('Life Cycle Cost Evaluation'!$M$1,BF48:BF$100)/(1+'Life Cycle Cost Evaluation'!$M$1)^($B47-'Life Cycle Cost Evaluation'!$M$4)</f>
        <v>0</v>
      </c>
      <c r="BG132" s="208">
        <f>-NPV('Life Cycle Cost Evaluation'!$M$1,BG48:BG$100)/(1+'Life Cycle Cost Evaluation'!$M$1)^($B47-'Life Cycle Cost Evaluation'!$M$4)</f>
        <v>0</v>
      </c>
      <c r="BH132" s="208">
        <f>-NPV('Life Cycle Cost Evaluation'!$M$1,BH48:BH$100)/(1+'Life Cycle Cost Evaluation'!$M$1)^($B47-'Life Cycle Cost Evaluation'!$M$4)</f>
        <v>0</v>
      </c>
      <c r="BI132" s="208">
        <f>-NPV('Life Cycle Cost Evaluation'!$M$1,BI48:BI$100)/(1+'Life Cycle Cost Evaluation'!$M$1)^($B47-'Life Cycle Cost Evaluation'!$M$4)</f>
        <v>0</v>
      </c>
      <c r="BJ132" s="208">
        <f>-NPV('Life Cycle Cost Evaluation'!$M$1,BJ48:BJ$100)/(1+'Life Cycle Cost Evaluation'!$M$1)^($B47-'Life Cycle Cost Evaluation'!$M$4)</f>
        <v>0</v>
      </c>
      <c r="BK132" s="208">
        <f>-NPV('Life Cycle Cost Evaluation'!$M$1,BK48:BK$100)/(1+'Life Cycle Cost Evaluation'!$M$1)^($B47-'Life Cycle Cost Evaluation'!$M$4)</f>
        <v>0</v>
      </c>
      <c r="BL132" s="208">
        <f>-NPV('Life Cycle Cost Evaluation'!$M$1,BL48:BL$100)/(1+'Life Cycle Cost Evaluation'!$M$1)^($B47-'Life Cycle Cost Evaluation'!$M$4)</f>
        <v>0</v>
      </c>
      <c r="BM132" s="208">
        <f>-NPV('Life Cycle Cost Evaluation'!$M$1,BM48:BM$100)/(1+'Life Cycle Cost Evaluation'!$M$1)^($B47-'Life Cycle Cost Evaluation'!$M$4)</f>
        <v>0</v>
      </c>
      <c r="BN132" s="208">
        <f>-NPV('Life Cycle Cost Evaluation'!$M$1,BN48:BN$100)/(1+'Life Cycle Cost Evaluation'!$M$1)^($B47-'Life Cycle Cost Evaluation'!$M$4)</f>
        <v>0</v>
      </c>
      <c r="BO132" s="208">
        <f>-NPV('Life Cycle Cost Evaluation'!$M$1,BO48:BO$100)/(1+'Life Cycle Cost Evaluation'!$M$1)^($B47-'Life Cycle Cost Evaluation'!$M$4)</f>
        <v>0</v>
      </c>
      <c r="BP132" s="208">
        <f>-NPV('Life Cycle Cost Evaluation'!$M$1,BP48:BP$100)/(1+'Life Cycle Cost Evaluation'!$M$1)^($B47-'Life Cycle Cost Evaluation'!$M$4)</f>
        <v>0</v>
      </c>
      <c r="BQ132" s="208">
        <f>-NPV('Life Cycle Cost Evaluation'!$M$1,BQ48:BQ$100)/(1+'Life Cycle Cost Evaluation'!$M$1)^($B47-'Life Cycle Cost Evaluation'!$M$4)</f>
        <v>0</v>
      </c>
      <c r="BR132" s="208">
        <f>-NPV('Life Cycle Cost Evaluation'!$M$1,BR48:BR$100)/(1+'Life Cycle Cost Evaluation'!$M$1)^($B47-'Life Cycle Cost Evaluation'!$M$4)</f>
        <v>0</v>
      </c>
      <c r="BS132" s="208">
        <f>-NPV('Life Cycle Cost Evaluation'!$M$1,BS48:BS$100)/(1+'Life Cycle Cost Evaluation'!$M$1)^($B47-'Life Cycle Cost Evaluation'!$M$4)</f>
        <v>0</v>
      </c>
      <c r="BT132" s="208">
        <f>-NPV('Life Cycle Cost Evaluation'!$M$1,BT48:BT$100)/(1+'Life Cycle Cost Evaluation'!$M$1)^($B47-'Life Cycle Cost Evaluation'!$M$4)</f>
        <v>0</v>
      </c>
      <c r="BU132" s="208">
        <f>-NPV('Life Cycle Cost Evaluation'!$M$1,BU48:BU$100)/(1+'Life Cycle Cost Evaluation'!$M$1)^($B47-'Life Cycle Cost Evaluation'!$M$4)</f>
        <v>0</v>
      </c>
      <c r="BV132" s="208">
        <f>-NPV('Life Cycle Cost Evaluation'!$M$1,BV48:BV$100)/(1+'Life Cycle Cost Evaluation'!$M$1)^($B47-'Life Cycle Cost Evaluation'!$M$4)</f>
        <v>0</v>
      </c>
      <c r="BW132" s="208">
        <f>-NPV('Life Cycle Cost Evaluation'!$M$1,BW48:BW$100)/(1+'Life Cycle Cost Evaluation'!$M$1)^($B47-'Life Cycle Cost Evaluation'!$M$4)</f>
        <v>0</v>
      </c>
      <c r="BX132" s="208">
        <f>-NPV('Life Cycle Cost Evaluation'!$M$1,BX48:BX$100)/(1+'Life Cycle Cost Evaluation'!$M$1)^($B47-'Life Cycle Cost Evaluation'!$M$4)</f>
        <v>0</v>
      </c>
      <c r="BY132" s="208">
        <f>-NPV('Life Cycle Cost Evaluation'!$M$1,BY48:BY$100)/(1+'Life Cycle Cost Evaluation'!$M$1)^($B47-'Life Cycle Cost Evaluation'!$M$4)</f>
        <v>0</v>
      </c>
      <c r="BZ132" s="208">
        <f>-NPV('Life Cycle Cost Evaluation'!$M$1,BZ48:BZ$100)/(1+'Life Cycle Cost Evaluation'!$M$1)^($B47-'Life Cycle Cost Evaluation'!$M$4)</f>
        <v>0</v>
      </c>
      <c r="CA132" s="208">
        <f>-NPV('Life Cycle Cost Evaluation'!$M$1,CA48:CA$100)/(1+'Life Cycle Cost Evaluation'!$M$1)^($B47-'Life Cycle Cost Evaluation'!$M$4)</f>
        <v>0</v>
      </c>
      <c r="CB132" s="208">
        <f>-NPV('Life Cycle Cost Evaluation'!$M$1,CB48:CB$100)/(1+'Life Cycle Cost Evaluation'!$M$1)^($B47-'Life Cycle Cost Evaluation'!$M$4)</f>
        <v>0</v>
      </c>
      <c r="CC132" s="208">
        <f>-NPV('Life Cycle Cost Evaluation'!$M$1,CC48:CC$100)/(1+'Life Cycle Cost Evaluation'!$M$1)^($B47-'Life Cycle Cost Evaluation'!$M$4)</f>
        <v>0</v>
      </c>
      <c r="CD132" s="208">
        <f>-NPV('Life Cycle Cost Evaluation'!$M$1,CD48:CD$100)/(1+'Life Cycle Cost Evaluation'!$M$1)^($B47-'Life Cycle Cost Evaluation'!$M$4)</f>
        <v>0</v>
      </c>
      <c r="CE132" s="208">
        <f>-NPV('Life Cycle Cost Evaluation'!$M$1,CE48:CE$100)/(1+'Life Cycle Cost Evaluation'!$M$1)^($B47-'Life Cycle Cost Evaluation'!$M$4)</f>
        <v>0</v>
      </c>
      <c r="CF132" s="208">
        <f>-NPV('Life Cycle Cost Evaluation'!$M$1,CF48:CF$100)/(1+'Life Cycle Cost Evaluation'!$M$1)^($B47-'Life Cycle Cost Evaluation'!$M$4)</f>
        <v>0</v>
      </c>
      <c r="CG132" s="208">
        <f>SUM(D132:AE132)</f>
        <v>0</v>
      </c>
      <c r="CH132" s="191"/>
      <c r="CL132" s="218"/>
    </row>
    <row r="133" spans="2:90" x14ac:dyDescent="0.2">
      <c r="B133" s="86">
        <f t="shared" si="126"/>
        <v>2055</v>
      </c>
      <c r="C133" s="208"/>
      <c r="D133" s="208">
        <f>-NPV('Life Cycle Cost Evaluation'!$M$1,D49:D$100)/(1+'Life Cycle Cost Evaluation'!$M$1)^($B48-'Life Cycle Cost Evaluation'!$M$4)</f>
        <v>0</v>
      </c>
      <c r="E133" s="208">
        <f>-NPV('Life Cycle Cost Evaluation'!$M$1,E49:E$100)/(1+'Life Cycle Cost Evaluation'!$M$1)^($B48-'Life Cycle Cost Evaluation'!$M$4)</f>
        <v>0</v>
      </c>
      <c r="F133" s="208">
        <f>-NPV('Life Cycle Cost Evaluation'!$M$1,F49:F$100)/(1+'Life Cycle Cost Evaluation'!$M$1)^($B48-'Life Cycle Cost Evaluation'!$M$4)</f>
        <v>0</v>
      </c>
      <c r="G133" s="208">
        <f>-NPV('Life Cycle Cost Evaluation'!$M$1,G49:G$100)/(1+'Life Cycle Cost Evaluation'!$M$1)^($B48-'Life Cycle Cost Evaluation'!$M$4)</f>
        <v>0</v>
      </c>
      <c r="H133" s="208">
        <f>-NPV('Life Cycle Cost Evaluation'!$M$1,H49:H$100)/(1+'Life Cycle Cost Evaluation'!$M$1)^($B48-'Life Cycle Cost Evaluation'!$M$4)</f>
        <v>0</v>
      </c>
      <c r="I133" s="208">
        <f>-NPV('Life Cycle Cost Evaluation'!$M$1,I49:I$100)/(1+'Life Cycle Cost Evaluation'!$M$1)^($B48-'Life Cycle Cost Evaluation'!$M$4)</f>
        <v>0</v>
      </c>
      <c r="J133" s="208">
        <f>-NPV('Life Cycle Cost Evaluation'!$M$1,J49:J$100)/(1+'Life Cycle Cost Evaluation'!$M$1)^($B48-'Life Cycle Cost Evaluation'!$M$4)</f>
        <v>0</v>
      </c>
      <c r="K133" s="208">
        <f>-NPV('Life Cycle Cost Evaluation'!$M$1,K49:K$100)/(1+'Life Cycle Cost Evaluation'!$M$1)^($B48-'Life Cycle Cost Evaluation'!$M$4)</f>
        <v>0</v>
      </c>
      <c r="L133" s="208">
        <f>-NPV('Life Cycle Cost Evaluation'!$M$1,L49:L$100)/(1+'Life Cycle Cost Evaluation'!$M$1)^($B48-'Life Cycle Cost Evaluation'!$M$4)</f>
        <v>0</v>
      </c>
      <c r="M133" s="208">
        <f>-NPV('Life Cycle Cost Evaluation'!$M$1,M49:M$100)/(1+'Life Cycle Cost Evaluation'!$M$1)^($B48-'Life Cycle Cost Evaluation'!$M$4)</f>
        <v>0</v>
      </c>
      <c r="N133" s="208">
        <f>-NPV('Life Cycle Cost Evaluation'!$M$1,N49:N$100)/(1+'Life Cycle Cost Evaluation'!$M$1)^($B48-'Life Cycle Cost Evaluation'!$M$4)</f>
        <v>0</v>
      </c>
      <c r="O133" s="208">
        <f>-NPV('Life Cycle Cost Evaluation'!$M$1,O49:O$100)/(1+'Life Cycle Cost Evaluation'!$M$1)^($B48-'Life Cycle Cost Evaluation'!$M$4)</f>
        <v>0</v>
      </c>
      <c r="P133" s="208">
        <f>-NPV('Life Cycle Cost Evaluation'!$M$1,P49:P$100)/(1+'Life Cycle Cost Evaluation'!$M$1)^($B48-'Life Cycle Cost Evaluation'!$M$4)</f>
        <v>0</v>
      </c>
      <c r="Q133" s="208">
        <f>-NPV('Life Cycle Cost Evaluation'!$M$1,Q49:Q$100)/(1+'Life Cycle Cost Evaluation'!$M$1)^($B48-'Life Cycle Cost Evaluation'!$M$4)</f>
        <v>0</v>
      </c>
      <c r="R133" s="208">
        <f>-NPV('Life Cycle Cost Evaluation'!$M$1,R49:R$100)/(1+'Life Cycle Cost Evaluation'!$M$1)^($B48-'Life Cycle Cost Evaluation'!$M$4)</f>
        <v>0</v>
      </c>
      <c r="S133" s="208">
        <f>-NPV('Life Cycle Cost Evaluation'!$M$1,S49:S$100)/(1+'Life Cycle Cost Evaluation'!$M$1)^($B48-'Life Cycle Cost Evaluation'!$M$4)</f>
        <v>0</v>
      </c>
      <c r="T133" s="208">
        <f>-NPV('Life Cycle Cost Evaluation'!$M$1,T49:T$100)/(1+'Life Cycle Cost Evaluation'!$M$1)^($B48-'Life Cycle Cost Evaluation'!$M$4)</f>
        <v>0</v>
      </c>
      <c r="U133" s="208">
        <f>-NPV('Life Cycle Cost Evaluation'!$M$1,U49:U$100)/(1+'Life Cycle Cost Evaluation'!$M$1)^($B48-'Life Cycle Cost Evaluation'!$M$4)</f>
        <v>0</v>
      </c>
      <c r="V133" s="208">
        <f>-NPV('Life Cycle Cost Evaluation'!$M$1,V49:V$100)/(1+'Life Cycle Cost Evaluation'!$M$1)^($B48-'Life Cycle Cost Evaluation'!$M$4)</f>
        <v>0</v>
      </c>
      <c r="W133" s="208">
        <f>-NPV('Life Cycle Cost Evaluation'!$M$1,W49:W$100)/(1+'Life Cycle Cost Evaluation'!$M$1)^($B48-'Life Cycle Cost Evaluation'!$M$4)</f>
        <v>0</v>
      </c>
      <c r="X133" s="208">
        <f>-NPV('Life Cycle Cost Evaluation'!$M$1,X49:X$100)/(1+'Life Cycle Cost Evaluation'!$M$1)^($B48-'Life Cycle Cost Evaluation'!$M$4)</f>
        <v>0</v>
      </c>
      <c r="Y133" s="208">
        <f>-NPV('Life Cycle Cost Evaluation'!$M$1,Y49:Y$100)/(1+'Life Cycle Cost Evaluation'!$M$1)^($B48-'Life Cycle Cost Evaluation'!$M$4)</f>
        <v>0</v>
      </c>
      <c r="Z133" s="208">
        <f>-NPV('Life Cycle Cost Evaluation'!$M$1,Z49:Z$100)/(1+'Life Cycle Cost Evaluation'!$M$1)^($B48-'Life Cycle Cost Evaluation'!$M$4)</f>
        <v>0</v>
      </c>
      <c r="AA133" s="208">
        <f>-NPV('Life Cycle Cost Evaluation'!$M$1,AA49:AA$100)/(1+'Life Cycle Cost Evaluation'!$M$1)^($B48-'Life Cycle Cost Evaluation'!$M$4)</f>
        <v>0</v>
      </c>
      <c r="AB133" s="208">
        <f>-NPV('Life Cycle Cost Evaluation'!$M$1,AB49:AB$100)/(1+'Life Cycle Cost Evaluation'!$M$1)^($B48-'Life Cycle Cost Evaluation'!$M$4)</f>
        <v>0</v>
      </c>
      <c r="AC133" s="208">
        <f>-NPV('Life Cycle Cost Evaluation'!$M$1,AC49:AC$100)/(1+'Life Cycle Cost Evaluation'!$M$1)^($B48-'Life Cycle Cost Evaluation'!$M$4)</f>
        <v>0</v>
      </c>
      <c r="AD133" s="208">
        <f>-NPV('Life Cycle Cost Evaluation'!$M$1,AD49:AD$100)/(1+'Life Cycle Cost Evaluation'!$M$1)^($B48-'Life Cycle Cost Evaluation'!$M$4)</f>
        <v>0</v>
      </c>
      <c r="AE133" s="208">
        <f>-NPV('Life Cycle Cost Evaluation'!$M$1,AE49:AE$100)/(1+'Life Cycle Cost Evaluation'!$M$1)^($B48-'Life Cycle Cost Evaluation'!$M$4)</f>
        <v>0</v>
      </c>
      <c r="AF133" s="208">
        <f>-NPV('Life Cycle Cost Evaluation'!$M$1,AF49:AF$100)/(1+'Life Cycle Cost Evaluation'!$M$1)^($B48-'Life Cycle Cost Evaluation'!$M$4)</f>
        <v>0</v>
      </c>
      <c r="AG133" s="208">
        <f>-NPV('Life Cycle Cost Evaluation'!$M$1,AG49:AG$100)/(1+'Life Cycle Cost Evaluation'!$M$1)^($B48-'Life Cycle Cost Evaluation'!$M$4)</f>
        <v>0</v>
      </c>
      <c r="AH133" s="208">
        <f>-NPV('Life Cycle Cost Evaluation'!$M$1,AH49:AH$100)/(1+'Life Cycle Cost Evaluation'!$M$1)^($B48-'Life Cycle Cost Evaluation'!$M$4)</f>
        <v>0</v>
      </c>
      <c r="AI133" s="208">
        <f>-NPV('Life Cycle Cost Evaluation'!$M$1,AI49:AI$100)/(1+'Life Cycle Cost Evaluation'!$M$1)^($B48-'Life Cycle Cost Evaluation'!$M$4)</f>
        <v>0</v>
      </c>
      <c r="AJ133" s="208">
        <f>-NPV('Life Cycle Cost Evaluation'!$M$1,AJ49:AJ$100)/(1+'Life Cycle Cost Evaluation'!$M$1)^($B48-'Life Cycle Cost Evaluation'!$M$4)</f>
        <v>0</v>
      </c>
      <c r="AK133" s="208">
        <f>-NPV('Life Cycle Cost Evaluation'!$M$1,AK49:AK$100)/(1+'Life Cycle Cost Evaluation'!$M$1)^($B48-'Life Cycle Cost Evaluation'!$M$4)</f>
        <v>0</v>
      </c>
      <c r="AL133" s="208">
        <f>-NPV('Life Cycle Cost Evaluation'!$M$1,AL49:AL$100)/(1+'Life Cycle Cost Evaluation'!$M$1)^($B48-'Life Cycle Cost Evaluation'!$M$4)</f>
        <v>-1299591.6457880181</v>
      </c>
      <c r="AM133" s="208">
        <f>-NPV('Life Cycle Cost Evaluation'!$M$1,AM49:AM$100)/(1+'Life Cycle Cost Evaluation'!$M$1)^($B48-'Life Cycle Cost Evaluation'!$M$4)</f>
        <v>0</v>
      </c>
      <c r="AN133" s="208">
        <f>-NPV('Life Cycle Cost Evaluation'!$M$1,AN49:AN$100)/(1+'Life Cycle Cost Evaluation'!$M$1)^($B48-'Life Cycle Cost Evaluation'!$M$4)</f>
        <v>0</v>
      </c>
      <c r="AO133" s="208">
        <f>-NPV('Life Cycle Cost Evaluation'!$M$1,AO49:AO$100)/(1+'Life Cycle Cost Evaluation'!$M$1)^($B48-'Life Cycle Cost Evaluation'!$M$4)</f>
        <v>0</v>
      </c>
      <c r="AP133" s="208">
        <f>-NPV('Life Cycle Cost Evaluation'!$M$1,AP49:AP$100)/(1+'Life Cycle Cost Evaluation'!$M$1)^($B48-'Life Cycle Cost Evaluation'!$M$4)</f>
        <v>0</v>
      </c>
      <c r="AQ133" s="208">
        <f>-NPV('Life Cycle Cost Evaluation'!$M$1,AQ49:AQ$100)/(1+'Life Cycle Cost Evaluation'!$M$1)^($B48-'Life Cycle Cost Evaluation'!$M$4)</f>
        <v>0</v>
      </c>
      <c r="AR133" s="208">
        <f>-NPV('Life Cycle Cost Evaluation'!$M$1,AR49:AR$100)/(1+'Life Cycle Cost Evaluation'!$M$1)^($B48-'Life Cycle Cost Evaluation'!$M$4)</f>
        <v>0</v>
      </c>
      <c r="AS133" s="208">
        <f>-NPV('Life Cycle Cost Evaluation'!$M$1,AS49:AS$100)/(1+'Life Cycle Cost Evaluation'!$M$1)^($B48-'Life Cycle Cost Evaluation'!$M$4)</f>
        <v>0</v>
      </c>
      <c r="AT133" s="208">
        <f>-NPV('Life Cycle Cost Evaluation'!$M$1,AT49:AT$100)/(1+'Life Cycle Cost Evaluation'!$M$1)^($B48-'Life Cycle Cost Evaluation'!$M$4)</f>
        <v>0</v>
      </c>
      <c r="AU133" s="208">
        <f>-NPV('Life Cycle Cost Evaluation'!$M$1,AU49:AU$100)/(1+'Life Cycle Cost Evaluation'!$M$1)^($B48-'Life Cycle Cost Evaluation'!$M$4)</f>
        <v>0</v>
      </c>
      <c r="AV133" s="208">
        <f>-NPV('Life Cycle Cost Evaluation'!$M$1,AV49:AV$100)/(1+'Life Cycle Cost Evaluation'!$M$1)^($B48-'Life Cycle Cost Evaluation'!$M$4)</f>
        <v>0</v>
      </c>
      <c r="AW133" s="208">
        <f>-NPV('Life Cycle Cost Evaluation'!$M$1,AW49:AW$100)/(1+'Life Cycle Cost Evaluation'!$M$1)^($B48-'Life Cycle Cost Evaluation'!$M$4)</f>
        <v>0</v>
      </c>
      <c r="AX133" s="208">
        <f>-NPV('Life Cycle Cost Evaluation'!$M$1,AX49:AX$100)/(1+'Life Cycle Cost Evaluation'!$M$1)^($B48-'Life Cycle Cost Evaluation'!$M$4)</f>
        <v>0</v>
      </c>
      <c r="AY133" s="208">
        <f>-NPV('Life Cycle Cost Evaluation'!$M$1,AY49:AY$100)/(1+'Life Cycle Cost Evaluation'!$M$1)^($B48-'Life Cycle Cost Evaluation'!$M$4)</f>
        <v>0</v>
      </c>
      <c r="AZ133" s="208">
        <f>-NPV('Life Cycle Cost Evaluation'!$M$1,AZ49:AZ$100)/(1+'Life Cycle Cost Evaluation'!$M$1)^($B48-'Life Cycle Cost Evaluation'!$M$4)</f>
        <v>0</v>
      </c>
      <c r="BA133" s="208">
        <f>-NPV('Life Cycle Cost Evaluation'!$M$1,BA49:BA$100)/(1+'Life Cycle Cost Evaluation'!$M$1)^($B48-'Life Cycle Cost Evaluation'!$M$4)</f>
        <v>0</v>
      </c>
      <c r="BB133" s="208">
        <f>-NPV('Life Cycle Cost Evaluation'!$M$1,BB49:BB$100)/(1+'Life Cycle Cost Evaluation'!$M$1)^($B48-'Life Cycle Cost Evaluation'!$M$4)</f>
        <v>0</v>
      </c>
      <c r="BC133" s="208">
        <f>-NPV('Life Cycle Cost Evaluation'!$M$1,BC49:BC$100)/(1+'Life Cycle Cost Evaluation'!$M$1)^($B48-'Life Cycle Cost Evaluation'!$M$4)</f>
        <v>0</v>
      </c>
      <c r="BD133" s="208">
        <f>-NPV('Life Cycle Cost Evaluation'!$M$1,BD49:BD$100)/(1+'Life Cycle Cost Evaluation'!$M$1)^($B48-'Life Cycle Cost Evaluation'!$M$4)</f>
        <v>0</v>
      </c>
      <c r="BE133" s="208">
        <f>-NPV('Life Cycle Cost Evaluation'!$M$1,BE49:BE$100)/(1+'Life Cycle Cost Evaluation'!$M$1)^($B48-'Life Cycle Cost Evaluation'!$M$4)</f>
        <v>0</v>
      </c>
      <c r="BF133" s="208">
        <f>-NPV('Life Cycle Cost Evaluation'!$M$1,BF49:BF$100)/(1+'Life Cycle Cost Evaluation'!$M$1)^($B48-'Life Cycle Cost Evaluation'!$M$4)</f>
        <v>0</v>
      </c>
      <c r="BG133" s="208">
        <f>-NPV('Life Cycle Cost Evaluation'!$M$1,BG49:BG$100)/(1+'Life Cycle Cost Evaluation'!$M$1)^($B48-'Life Cycle Cost Evaluation'!$M$4)</f>
        <v>0</v>
      </c>
      <c r="BH133" s="208">
        <f>-NPV('Life Cycle Cost Evaluation'!$M$1,BH49:BH$100)/(1+'Life Cycle Cost Evaluation'!$M$1)^($B48-'Life Cycle Cost Evaluation'!$M$4)</f>
        <v>0</v>
      </c>
      <c r="BI133" s="208">
        <f>-NPV('Life Cycle Cost Evaluation'!$M$1,BI49:BI$100)/(1+'Life Cycle Cost Evaluation'!$M$1)^($B48-'Life Cycle Cost Evaluation'!$M$4)</f>
        <v>0</v>
      </c>
      <c r="BJ133" s="208">
        <f>-NPV('Life Cycle Cost Evaluation'!$M$1,BJ49:BJ$100)/(1+'Life Cycle Cost Evaluation'!$M$1)^($B48-'Life Cycle Cost Evaluation'!$M$4)</f>
        <v>0</v>
      </c>
      <c r="BK133" s="208">
        <f>-NPV('Life Cycle Cost Evaluation'!$M$1,BK49:BK$100)/(1+'Life Cycle Cost Evaluation'!$M$1)^($B48-'Life Cycle Cost Evaluation'!$M$4)</f>
        <v>0</v>
      </c>
      <c r="BL133" s="208">
        <f>-NPV('Life Cycle Cost Evaluation'!$M$1,BL49:BL$100)/(1+'Life Cycle Cost Evaluation'!$M$1)^($B48-'Life Cycle Cost Evaluation'!$M$4)</f>
        <v>0</v>
      </c>
      <c r="BM133" s="208">
        <f>-NPV('Life Cycle Cost Evaluation'!$M$1,BM49:BM$100)/(1+'Life Cycle Cost Evaluation'!$M$1)^($B48-'Life Cycle Cost Evaluation'!$M$4)</f>
        <v>0</v>
      </c>
      <c r="BN133" s="208">
        <f>-NPV('Life Cycle Cost Evaluation'!$M$1,BN49:BN$100)/(1+'Life Cycle Cost Evaluation'!$M$1)^($B48-'Life Cycle Cost Evaluation'!$M$4)</f>
        <v>0</v>
      </c>
      <c r="BO133" s="208">
        <f>-NPV('Life Cycle Cost Evaluation'!$M$1,BO49:BO$100)/(1+'Life Cycle Cost Evaluation'!$M$1)^($B48-'Life Cycle Cost Evaluation'!$M$4)</f>
        <v>0</v>
      </c>
      <c r="BP133" s="208">
        <f>-NPV('Life Cycle Cost Evaluation'!$M$1,BP49:BP$100)/(1+'Life Cycle Cost Evaluation'!$M$1)^($B48-'Life Cycle Cost Evaluation'!$M$4)</f>
        <v>0</v>
      </c>
      <c r="BQ133" s="208">
        <f>-NPV('Life Cycle Cost Evaluation'!$M$1,BQ49:BQ$100)/(1+'Life Cycle Cost Evaluation'!$M$1)^($B48-'Life Cycle Cost Evaluation'!$M$4)</f>
        <v>0</v>
      </c>
      <c r="BR133" s="208">
        <f>-NPV('Life Cycle Cost Evaluation'!$M$1,BR49:BR$100)/(1+'Life Cycle Cost Evaluation'!$M$1)^($B48-'Life Cycle Cost Evaluation'!$M$4)</f>
        <v>0</v>
      </c>
      <c r="BS133" s="208">
        <f>-NPV('Life Cycle Cost Evaluation'!$M$1,BS49:BS$100)/(1+'Life Cycle Cost Evaluation'!$M$1)^($B48-'Life Cycle Cost Evaluation'!$M$4)</f>
        <v>0</v>
      </c>
      <c r="BT133" s="208">
        <f>-NPV('Life Cycle Cost Evaluation'!$M$1,BT49:BT$100)/(1+'Life Cycle Cost Evaluation'!$M$1)^($B48-'Life Cycle Cost Evaluation'!$M$4)</f>
        <v>0</v>
      </c>
      <c r="BU133" s="208">
        <f>-NPV('Life Cycle Cost Evaluation'!$M$1,BU49:BU$100)/(1+'Life Cycle Cost Evaluation'!$M$1)^($B48-'Life Cycle Cost Evaluation'!$M$4)</f>
        <v>0</v>
      </c>
      <c r="BV133" s="208">
        <f>-NPV('Life Cycle Cost Evaluation'!$M$1,BV49:BV$100)/(1+'Life Cycle Cost Evaluation'!$M$1)^($B48-'Life Cycle Cost Evaluation'!$M$4)</f>
        <v>0</v>
      </c>
      <c r="BW133" s="208">
        <f>-NPV('Life Cycle Cost Evaluation'!$M$1,BW49:BW$100)/(1+'Life Cycle Cost Evaluation'!$M$1)^($B48-'Life Cycle Cost Evaluation'!$M$4)</f>
        <v>0</v>
      </c>
      <c r="BX133" s="208">
        <f>-NPV('Life Cycle Cost Evaluation'!$M$1,BX49:BX$100)/(1+'Life Cycle Cost Evaluation'!$M$1)^($B48-'Life Cycle Cost Evaluation'!$M$4)</f>
        <v>0</v>
      </c>
      <c r="BY133" s="208">
        <f>-NPV('Life Cycle Cost Evaluation'!$M$1,BY49:BY$100)/(1+'Life Cycle Cost Evaluation'!$M$1)^($B48-'Life Cycle Cost Evaluation'!$M$4)</f>
        <v>0</v>
      </c>
      <c r="BZ133" s="208">
        <f>-NPV('Life Cycle Cost Evaluation'!$M$1,BZ49:BZ$100)/(1+'Life Cycle Cost Evaluation'!$M$1)^($B48-'Life Cycle Cost Evaluation'!$M$4)</f>
        <v>0</v>
      </c>
      <c r="CA133" s="208">
        <f>-NPV('Life Cycle Cost Evaluation'!$M$1,CA49:CA$100)/(1+'Life Cycle Cost Evaluation'!$M$1)^($B48-'Life Cycle Cost Evaluation'!$M$4)</f>
        <v>0</v>
      </c>
      <c r="CB133" s="208">
        <f>-NPV('Life Cycle Cost Evaluation'!$M$1,CB49:CB$100)/(1+'Life Cycle Cost Evaluation'!$M$1)^($B48-'Life Cycle Cost Evaluation'!$M$4)</f>
        <v>0</v>
      </c>
      <c r="CC133" s="208">
        <f>-NPV('Life Cycle Cost Evaluation'!$M$1,CC49:CC$100)/(1+'Life Cycle Cost Evaluation'!$M$1)^($B48-'Life Cycle Cost Evaluation'!$M$4)</f>
        <v>0</v>
      </c>
      <c r="CD133" s="208">
        <f>-NPV('Life Cycle Cost Evaluation'!$M$1,CD49:CD$100)/(1+'Life Cycle Cost Evaluation'!$M$1)^($B48-'Life Cycle Cost Evaluation'!$M$4)</f>
        <v>0</v>
      </c>
      <c r="CE133" s="208">
        <f>-NPV('Life Cycle Cost Evaluation'!$M$1,CE49:CE$100)/(1+'Life Cycle Cost Evaluation'!$M$1)^($B48-'Life Cycle Cost Evaluation'!$M$4)</f>
        <v>0</v>
      </c>
      <c r="CF133" s="208">
        <f>-NPV('Life Cycle Cost Evaluation'!$M$1,CF49:CF$100)/(1+'Life Cycle Cost Evaluation'!$M$1)^($B48-'Life Cycle Cost Evaluation'!$M$4)</f>
        <v>0</v>
      </c>
      <c r="CG133" s="208">
        <f>SUM(D133:AF133)</f>
        <v>0</v>
      </c>
      <c r="CH133" s="191"/>
      <c r="CL133" s="218"/>
    </row>
    <row r="134" spans="2:90" x14ac:dyDescent="0.2">
      <c r="B134" s="86">
        <f t="shared" si="126"/>
        <v>2056</v>
      </c>
      <c r="C134" s="208"/>
      <c r="D134" s="208">
        <f>-NPV('Life Cycle Cost Evaluation'!$M$1,D50:D$100)/(1+'Life Cycle Cost Evaluation'!$M$1)^($B49-'Life Cycle Cost Evaluation'!$M$4)</f>
        <v>0</v>
      </c>
      <c r="E134" s="208">
        <f>-NPV('Life Cycle Cost Evaluation'!$M$1,E50:E$100)/(1+'Life Cycle Cost Evaluation'!$M$1)^($B49-'Life Cycle Cost Evaluation'!$M$4)</f>
        <v>0</v>
      </c>
      <c r="F134" s="208">
        <f>-NPV('Life Cycle Cost Evaluation'!$M$1,F50:F$100)/(1+'Life Cycle Cost Evaluation'!$M$1)^($B49-'Life Cycle Cost Evaluation'!$M$4)</f>
        <v>0</v>
      </c>
      <c r="G134" s="208">
        <f>-NPV('Life Cycle Cost Evaluation'!$M$1,G50:G$100)/(1+'Life Cycle Cost Evaluation'!$M$1)^($B49-'Life Cycle Cost Evaluation'!$M$4)</f>
        <v>0</v>
      </c>
      <c r="H134" s="208">
        <f>-NPV('Life Cycle Cost Evaluation'!$M$1,H50:H$100)/(1+'Life Cycle Cost Evaluation'!$M$1)^($B49-'Life Cycle Cost Evaluation'!$M$4)</f>
        <v>0</v>
      </c>
      <c r="I134" s="208">
        <f>-NPV('Life Cycle Cost Evaluation'!$M$1,I50:I$100)/(1+'Life Cycle Cost Evaluation'!$M$1)^($B49-'Life Cycle Cost Evaluation'!$M$4)</f>
        <v>0</v>
      </c>
      <c r="J134" s="208">
        <f>-NPV('Life Cycle Cost Evaluation'!$M$1,J50:J$100)/(1+'Life Cycle Cost Evaluation'!$M$1)^($B49-'Life Cycle Cost Evaluation'!$M$4)</f>
        <v>0</v>
      </c>
      <c r="K134" s="208">
        <f>-NPV('Life Cycle Cost Evaluation'!$M$1,K50:K$100)/(1+'Life Cycle Cost Evaluation'!$M$1)^($B49-'Life Cycle Cost Evaluation'!$M$4)</f>
        <v>0</v>
      </c>
      <c r="L134" s="208">
        <f>-NPV('Life Cycle Cost Evaluation'!$M$1,L50:L$100)/(1+'Life Cycle Cost Evaluation'!$M$1)^($B49-'Life Cycle Cost Evaluation'!$M$4)</f>
        <v>0</v>
      </c>
      <c r="M134" s="208">
        <f>-NPV('Life Cycle Cost Evaluation'!$M$1,M50:M$100)/(1+'Life Cycle Cost Evaluation'!$M$1)^($B49-'Life Cycle Cost Evaluation'!$M$4)</f>
        <v>0</v>
      </c>
      <c r="N134" s="208">
        <f>-NPV('Life Cycle Cost Evaluation'!$M$1,N50:N$100)/(1+'Life Cycle Cost Evaluation'!$M$1)^($B49-'Life Cycle Cost Evaluation'!$M$4)</f>
        <v>0</v>
      </c>
      <c r="O134" s="208">
        <f>-NPV('Life Cycle Cost Evaluation'!$M$1,O50:O$100)/(1+'Life Cycle Cost Evaluation'!$M$1)^($B49-'Life Cycle Cost Evaluation'!$M$4)</f>
        <v>0</v>
      </c>
      <c r="P134" s="208">
        <f>-NPV('Life Cycle Cost Evaluation'!$M$1,P50:P$100)/(1+'Life Cycle Cost Evaluation'!$M$1)^($B49-'Life Cycle Cost Evaluation'!$M$4)</f>
        <v>0</v>
      </c>
      <c r="Q134" s="208">
        <f>-NPV('Life Cycle Cost Evaluation'!$M$1,Q50:Q$100)/(1+'Life Cycle Cost Evaluation'!$M$1)^($B49-'Life Cycle Cost Evaluation'!$M$4)</f>
        <v>0</v>
      </c>
      <c r="R134" s="208">
        <f>-NPV('Life Cycle Cost Evaluation'!$M$1,R50:R$100)/(1+'Life Cycle Cost Evaluation'!$M$1)^($B49-'Life Cycle Cost Evaluation'!$M$4)</f>
        <v>0</v>
      </c>
      <c r="S134" s="208">
        <f>-NPV('Life Cycle Cost Evaluation'!$M$1,S50:S$100)/(1+'Life Cycle Cost Evaluation'!$M$1)^($B49-'Life Cycle Cost Evaluation'!$M$4)</f>
        <v>0</v>
      </c>
      <c r="T134" s="208">
        <f>-NPV('Life Cycle Cost Evaluation'!$M$1,T50:T$100)/(1+'Life Cycle Cost Evaluation'!$M$1)^($B49-'Life Cycle Cost Evaluation'!$M$4)</f>
        <v>0</v>
      </c>
      <c r="U134" s="208">
        <f>-NPV('Life Cycle Cost Evaluation'!$M$1,U50:U$100)/(1+'Life Cycle Cost Evaluation'!$M$1)^($B49-'Life Cycle Cost Evaluation'!$M$4)</f>
        <v>0</v>
      </c>
      <c r="V134" s="208">
        <f>-NPV('Life Cycle Cost Evaluation'!$M$1,V50:V$100)/(1+'Life Cycle Cost Evaluation'!$M$1)^($B49-'Life Cycle Cost Evaluation'!$M$4)</f>
        <v>0</v>
      </c>
      <c r="W134" s="208">
        <f>-NPV('Life Cycle Cost Evaluation'!$M$1,W50:W$100)/(1+'Life Cycle Cost Evaluation'!$M$1)^($B49-'Life Cycle Cost Evaluation'!$M$4)</f>
        <v>0</v>
      </c>
      <c r="X134" s="208">
        <f>-NPV('Life Cycle Cost Evaluation'!$M$1,X50:X$100)/(1+'Life Cycle Cost Evaluation'!$M$1)^($B49-'Life Cycle Cost Evaluation'!$M$4)</f>
        <v>0</v>
      </c>
      <c r="Y134" s="208">
        <f>-NPV('Life Cycle Cost Evaluation'!$M$1,Y50:Y$100)/(1+'Life Cycle Cost Evaluation'!$M$1)^($B49-'Life Cycle Cost Evaluation'!$M$4)</f>
        <v>0</v>
      </c>
      <c r="Z134" s="208">
        <f>-NPV('Life Cycle Cost Evaluation'!$M$1,Z50:Z$100)/(1+'Life Cycle Cost Evaluation'!$M$1)^($B49-'Life Cycle Cost Evaluation'!$M$4)</f>
        <v>0</v>
      </c>
      <c r="AA134" s="208">
        <f>-NPV('Life Cycle Cost Evaluation'!$M$1,AA50:AA$100)/(1+'Life Cycle Cost Evaluation'!$M$1)^($B49-'Life Cycle Cost Evaluation'!$M$4)</f>
        <v>0</v>
      </c>
      <c r="AB134" s="208">
        <f>-NPV('Life Cycle Cost Evaluation'!$M$1,AB50:AB$100)/(1+'Life Cycle Cost Evaluation'!$M$1)^($B49-'Life Cycle Cost Evaluation'!$M$4)</f>
        <v>0</v>
      </c>
      <c r="AC134" s="208">
        <f>-NPV('Life Cycle Cost Evaluation'!$M$1,AC50:AC$100)/(1+'Life Cycle Cost Evaluation'!$M$1)^($B49-'Life Cycle Cost Evaluation'!$M$4)</f>
        <v>0</v>
      </c>
      <c r="AD134" s="208">
        <f>-NPV('Life Cycle Cost Evaluation'!$M$1,AD50:AD$100)/(1+'Life Cycle Cost Evaluation'!$M$1)^($B49-'Life Cycle Cost Evaluation'!$M$4)</f>
        <v>0</v>
      </c>
      <c r="AE134" s="208">
        <f>-NPV('Life Cycle Cost Evaluation'!$M$1,AE50:AE$100)/(1+'Life Cycle Cost Evaluation'!$M$1)^($B49-'Life Cycle Cost Evaluation'!$M$4)</f>
        <v>0</v>
      </c>
      <c r="AF134" s="208">
        <f>-NPV('Life Cycle Cost Evaluation'!$M$1,AF50:AF$100)/(1+'Life Cycle Cost Evaluation'!$M$1)^($B49-'Life Cycle Cost Evaluation'!$M$4)</f>
        <v>0</v>
      </c>
      <c r="AG134" s="208">
        <f>-NPV('Life Cycle Cost Evaluation'!$M$1,AG50:AG$100)/(1+'Life Cycle Cost Evaluation'!$M$1)^($B49-'Life Cycle Cost Evaluation'!$M$4)</f>
        <v>0</v>
      </c>
      <c r="AH134" s="208">
        <f>-NPV('Life Cycle Cost Evaluation'!$M$1,AH50:AH$100)/(1+'Life Cycle Cost Evaluation'!$M$1)^($B49-'Life Cycle Cost Evaluation'!$M$4)</f>
        <v>0</v>
      </c>
      <c r="AI134" s="208">
        <f>-NPV('Life Cycle Cost Evaluation'!$M$1,AI50:AI$100)/(1+'Life Cycle Cost Evaluation'!$M$1)^($B49-'Life Cycle Cost Evaluation'!$M$4)</f>
        <v>0</v>
      </c>
      <c r="AJ134" s="208">
        <f>-NPV('Life Cycle Cost Evaluation'!$M$1,AJ50:AJ$100)/(1+'Life Cycle Cost Evaluation'!$M$1)^($B49-'Life Cycle Cost Evaluation'!$M$4)</f>
        <v>0</v>
      </c>
      <c r="AK134" s="208">
        <f>-NPV('Life Cycle Cost Evaluation'!$M$1,AK50:AK$100)/(1+'Life Cycle Cost Evaluation'!$M$1)^($B49-'Life Cycle Cost Evaluation'!$M$4)</f>
        <v>0</v>
      </c>
      <c r="AL134" s="208">
        <f>-NPV('Life Cycle Cost Evaluation'!$M$1,AL50:AL$100)/(1+'Life Cycle Cost Evaluation'!$M$1)^($B49-'Life Cycle Cost Evaluation'!$M$4)</f>
        <v>-1219472.3147114741</v>
      </c>
      <c r="AM134" s="208">
        <f>-NPV('Life Cycle Cost Evaluation'!$M$1,AM50:AM$100)/(1+'Life Cycle Cost Evaluation'!$M$1)^($B49-'Life Cycle Cost Evaluation'!$M$4)</f>
        <v>0</v>
      </c>
      <c r="AN134" s="208">
        <f>-NPV('Life Cycle Cost Evaluation'!$M$1,AN50:AN$100)/(1+'Life Cycle Cost Evaluation'!$M$1)^($B49-'Life Cycle Cost Evaluation'!$M$4)</f>
        <v>0</v>
      </c>
      <c r="AO134" s="208">
        <f>-NPV('Life Cycle Cost Evaluation'!$M$1,AO50:AO$100)/(1+'Life Cycle Cost Evaluation'!$M$1)^($B49-'Life Cycle Cost Evaluation'!$M$4)</f>
        <v>0</v>
      </c>
      <c r="AP134" s="208">
        <f>-NPV('Life Cycle Cost Evaluation'!$M$1,AP50:AP$100)/(1+'Life Cycle Cost Evaluation'!$M$1)^($B49-'Life Cycle Cost Evaluation'!$M$4)</f>
        <v>0</v>
      </c>
      <c r="AQ134" s="208">
        <f>-NPV('Life Cycle Cost Evaluation'!$M$1,AQ50:AQ$100)/(1+'Life Cycle Cost Evaluation'!$M$1)^($B49-'Life Cycle Cost Evaluation'!$M$4)</f>
        <v>0</v>
      </c>
      <c r="AR134" s="208">
        <f>-NPV('Life Cycle Cost Evaluation'!$M$1,AR50:AR$100)/(1+'Life Cycle Cost Evaluation'!$M$1)^($B49-'Life Cycle Cost Evaluation'!$M$4)</f>
        <v>0</v>
      </c>
      <c r="AS134" s="208">
        <f>-NPV('Life Cycle Cost Evaluation'!$M$1,AS50:AS$100)/(1+'Life Cycle Cost Evaluation'!$M$1)^($B49-'Life Cycle Cost Evaluation'!$M$4)</f>
        <v>0</v>
      </c>
      <c r="AT134" s="208">
        <f>-NPV('Life Cycle Cost Evaluation'!$M$1,AT50:AT$100)/(1+'Life Cycle Cost Evaluation'!$M$1)^($B49-'Life Cycle Cost Evaluation'!$M$4)</f>
        <v>0</v>
      </c>
      <c r="AU134" s="208">
        <f>-NPV('Life Cycle Cost Evaluation'!$M$1,AU50:AU$100)/(1+'Life Cycle Cost Evaluation'!$M$1)^($B49-'Life Cycle Cost Evaluation'!$M$4)</f>
        <v>0</v>
      </c>
      <c r="AV134" s="208">
        <f>-NPV('Life Cycle Cost Evaluation'!$M$1,AV50:AV$100)/(1+'Life Cycle Cost Evaluation'!$M$1)^($B49-'Life Cycle Cost Evaluation'!$M$4)</f>
        <v>0</v>
      </c>
      <c r="AW134" s="208">
        <f>-NPV('Life Cycle Cost Evaluation'!$M$1,AW50:AW$100)/(1+'Life Cycle Cost Evaluation'!$M$1)^($B49-'Life Cycle Cost Evaluation'!$M$4)</f>
        <v>0</v>
      </c>
      <c r="AX134" s="208">
        <f>-NPV('Life Cycle Cost Evaluation'!$M$1,AX50:AX$100)/(1+'Life Cycle Cost Evaluation'!$M$1)^($B49-'Life Cycle Cost Evaluation'!$M$4)</f>
        <v>0</v>
      </c>
      <c r="AY134" s="208">
        <f>-NPV('Life Cycle Cost Evaluation'!$M$1,AY50:AY$100)/(1+'Life Cycle Cost Evaluation'!$M$1)^($B49-'Life Cycle Cost Evaluation'!$M$4)</f>
        <v>0</v>
      </c>
      <c r="AZ134" s="208">
        <f>-NPV('Life Cycle Cost Evaluation'!$M$1,AZ50:AZ$100)/(1+'Life Cycle Cost Evaluation'!$M$1)^($B49-'Life Cycle Cost Evaluation'!$M$4)</f>
        <v>0</v>
      </c>
      <c r="BA134" s="208">
        <f>-NPV('Life Cycle Cost Evaluation'!$M$1,BA50:BA$100)/(1+'Life Cycle Cost Evaluation'!$M$1)^($B49-'Life Cycle Cost Evaluation'!$M$4)</f>
        <v>0</v>
      </c>
      <c r="BB134" s="208">
        <f>-NPV('Life Cycle Cost Evaluation'!$M$1,BB50:BB$100)/(1+'Life Cycle Cost Evaluation'!$M$1)^($B49-'Life Cycle Cost Evaluation'!$M$4)</f>
        <v>0</v>
      </c>
      <c r="BC134" s="208">
        <f>-NPV('Life Cycle Cost Evaluation'!$M$1,BC50:BC$100)/(1+'Life Cycle Cost Evaluation'!$M$1)^($B49-'Life Cycle Cost Evaluation'!$M$4)</f>
        <v>0</v>
      </c>
      <c r="BD134" s="208">
        <f>-NPV('Life Cycle Cost Evaluation'!$M$1,BD50:BD$100)/(1+'Life Cycle Cost Evaluation'!$M$1)^($B49-'Life Cycle Cost Evaluation'!$M$4)</f>
        <v>0</v>
      </c>
      <c r="BE134" s="208">
        <f>-NPV('Life Cycle Cost Evaluation'!$M$1,BE50:BE$100)/(1+'Life Cycle Cost Evaluation'!$M$1)^($B49-'Life Cycle Cost Evaluation'!$M$4)</f>
        <v>0</v>
      </c>
      <c r="BF134" s="208">
        <f>-NPV('Life Cycle Cost Evaluation'!$M$1,BF50:BF$100)/(1+'Life Cycle Cost Evaluation'!$M$1)^($B49-'Life Cycle Cost Evaluation'!$M$4)</f>
        <v>0</v>
      </c>
      <c r="BG134" s="208">
        <f>-NPV('Life Cycle Cost Evaluation'!$M$1,BG50:BG$100)/(1+'Life Cycle Cost Evaluation'!$M$1)^($B49-'Life Cycle Cost Evaluation'!$M$4)</f>
        <v>0</v>
      </c>
      <c r="BH134" s="208">
        <f>-NPV('Life Cycle Cost Evaluation'!$M$1,BH50:BH$100)/(1+'Life Cycle Cost Evaluation'!$M$1)^($B49-'Life Cycle Cost Evaluation'!$M$4)</f>
        <v>0</v>
      </c>
      <c r="BI134" s="208">
        <f>-NPV('Life Cycle Cost Evaluation'!$M$1,BI50:BI$100)/(1+'Life Cycle Cost Evaluation'!$M$1)^($B49-'Life Cycle Cost Evaluation'!$M$4)</f>
        <v>0</v>
      </c>
      <c r="BJ134" s="208">
        <f>-NPV('Life Cycle Cost Evaluation'!$M$1,BJ50:BJ$100)/(1+'Life Cycle Cost Evaluation'!$M$1)^($B49-'Life Cycle Cost Evaluation'!$M$4)</f>
        <v>0</v>
      </c>
      <c r="BK134" s="208">
        <f>-NPV('Life Cycle Cost Evaluation'!$M$1,BK50:BK$100)/(1+'Life Cycle Cost Evaluation'!$M$1)^($B49-'Life Cycle Cost Evaluation'!$M$4)</f>
        <v>0</v>
      </c>
      <c r="BL134" s="208">
        <f>-NPV('Life Cycle Cost Evaluation'!$M$1,BL50:BL$100)/(1+'Life Cycle Cost Evaluation'!$M$1)^($B49-'Life Cycle Cost Evaluation'!$M$4)</f>
        <v>0</v>
      </c>
      <c r="BM134" s="208">
        <f>-NPV('Life Cycle Cost Evaluation'!$M$1,BM50:BM$100)/(1+'Life Cycle Cost Evaluation'!$M$1)^($B49-'Life Cycle Cost Evaluation'!$M$4)</f>
        <v>0</v>
      </c>
      <c r="BN134" s="208">
        <f>-NPV('Life Cycle Cost Evaluation'!$M$1,BN50:BN$100)/(1+'Life Cycle Cost Evaluation'!$M$1)^($B49-'Life Cycle Cost Evaluation'!$M$4)</f>
        <v>0</v>
      </c>
      <c r="BO134" s="208">
        <f>-NPV('Life Cycle Cost Evaluation'!$M$1,BO50:BO$100)/(1+'Life Cycle Cost Evaluation'!$M$1)^($B49-'Life Cycle Cost Evaluation'!$M$4)</f>
        <v>0</v>
      </c>
      <c r="BP134" s="208">
        <f>-NPV('Life Cycle Cost Evaluation'!$M$1,BP50:BP$100)/(1+'Life Cycle Cost Evaluation'!$M$1)^($B49-'Life Cycle Cost Evaluation'!$M$4)</f>
        <v>0</v>
      </c>
      <c r="BQ134" s="208">
        <f>-NPV('Life Cycle Cost Evaluation'!$M$1,BQ50:BQ$100)/(1+'Life Cycle Cost Evaluation'!$M$1)^($B49-'Life Cycle Cost Evaluation'!$M$4)</f>
        <v>0</v>
      </c>
      <c r="BR134" s="208">
        <f>-NPV('Life Cycle Cost Evaluation'!$M$1,BR50:BR$100)/(1+'Life Cycle Cost Evaluation'!$M$1)^($B49-'Life Cycle Cost Evaluation'!$M$4)</f>
        <v>0</v>
      </c>
      <c r="BS134" s="208">
        <f>-NPV('Life Cycle Cost Evaluation'!$M$1,BS50:BS$100)/(1+'Life Cycle Cost Evaluation'!$M$1)^($B49-'Life Cycle Cost Evaluation'!$M$4)</f>
        <v>0</v>
      </c>
      <c r="BT134" s="208">
        <f>-NPV('Life Cycle Cost Evaluation'!$M$1,BT50:BT$100)/(1+'Life Cycle Cost Evaluation'!$M$1)^($B49-'Life Cycle Cost Evaluation'!$M$4)</f>
        <v>0</v>
      </c>
      <c r="BU134" s="208">
        <f>-NPV('Life Cycle Cost Evaluation'!$M$1,BU50:BU$100)/(1+'Life Cycle Cost Evaluation'!$M$1)^($B49-'Life Cycle Cost Evaluation'!$M$4)</f>
        <v>0</v>
      </c>
      <c r="BV134" s="208">
        <f>-NPV('Life Cycle Cost Evaluation'!$M$1,BV50:BV$100)/(1+'Life Cycle Cost Evaluation'!$M$1)^($B49-'Life Cycle Cost Evaluation'!$M$4)</f>
        <v>0</v>
      </c>
      <c r="BW134" s="208">
        <f>-NPV('Life Cycle Cost Evaluation'!$M$1,BW50:BW$100)/(1+'Life Cycle Cost Evaluation'!$M$1)^($B49-'Life Cycle Cost Evaluation'!$M$4)</f>
        <v>0</v>
      </c>
      <c r="BX134" s="208">
        <f>-NPV('Life Cycle Cost Evaluation'!$M$1,BX50:BX$100)/(1+'Life Cycle Cost Evaluation'!$M$1)^($B49-'Life Cycle Cost Evaluation'!$M$4)</f>
        <v>0</v>
      </c>
      <c r="BY134" s="208">
        <f>-NPV('Life Cycle Cost Evaluation'!$M$1,BY50:BY$100)/(1+'Life Cycle Cost Evaluation'!$M$1)^($B49-'Life Cycle Cost Evaluation'!$M$4)</f>
        <v>0</v>
      </c>
      <c r="BZ134" s="208">
        <f>-NPV('Life Cycle Cost Evaluation'!$M$1,BZ50:BZ$100)/(1+'Life Cycle Cost Evaluation'!$M$1)^($B49-'Life Cycle Cost Evaluation'!$M$4)</f>
        <v>0</v>
      </c>
      <c r="CA134" s="208">
        <f>-NPV('Life Cycle Cost Evaluation'!$M$1,CA50:CA$100)/(1+'Life Cycle Cost Evaluation'!$M$1)^($B49-'Life Cycle Cost Evaluation'!$M$4)</f>
        <v>0</v>
      </c>
      <c r="CB134" s="208">
        <f>-NPV('Life Cycle Cost Evaluation'!$M$1,CB50:CB$100)/(1+'Life Cycle Cost Evaluation'!$M$1)^($B49-'Life Cycle Cost Evaluation'!$M$4)</f>
        <v>0</v>
      </c>
      <c r="CC134" s="208">
        <f>-NPV('Life Cycle Cost Evaluation'!$M$1,CC50:CC$100)/(1+'Life Cycle Cost Evaluation'!$M$1)^($B49-'Life Cycle Cost Evaluation'!$M$4)</f>
        <v>0</v>
      </c>
      <c r="CD134" s="208">
        <f>-NPV('Life Cycle Cost Evaluation'!$M$1,CD50:CD$100)/(1+'Life Cycle Cost Evaluation'!$M$1)^($B49-'Life Cycle Cost Evaluation'!$M$4)</f>
        <v>0</v>
      </c>
      <c r="CE134" s="208">
        <f>-NPV('Life Cycle Cost Evaluation'!$M$1,CE50:CE$100)/(1+'Life Cycle Cost Evaluation'!$M$1)^($B49-'Life Cycle Cost Evaluation'!$M$4)</f>
        <v>0</v>
      </c>
      <c r="CF134" s="208">
        <f>-NPV('Life Cycle Cost Evaluation'!$M$1,CF50:CF$100)/(1+'Life Cycle Cost Evaluation'!$M$1)^($B49-'Life Cycle Cost Evaluation'!$M$4)</f>
        <v>0</v>
      </c>
      <c r="CG134" s="208">
        <f>SUM(D134:AG134)</f>
        <v>0</v>
      </c>
      <c r="CH134" s="191"/>
      <c r="CL134" s="218"/>
    </row>
    <row r="135" spans="2:90" x14ac:dyDescent="0.2">
      <c r="B135" s="86">
        <f t="shared" si="126"/>
        <v>2057</v>
      </c>
      <c r="C135" s="208"/>
      <c r="D135" s="208">
        <f>-NPV('Life Cycle Cost Evaluation'!$M$1,D51:D$100)/(1+'Life Cycle Cost Evaluation'!$M$1)^($B50-'Life Cycle Cost Evaluation'!$M$4)</f>
        <v>0</v>
      </c>
      <c r="E135" s="208">
        <f>-NPV('Life Cycle Cost Evaluation'!$M$1,E51:E$100)/(1+'Life Cycle Cost Evaluation'!$M$1)^($B50-'Life Cycle Cost Evaluation'!$M$4)</f>
        <v>0</v>
      </c>
      <c r="F135" s="208">
        <f>-NPV('Life Cycle Cost Evaluation'!$M$1,F51:F$100)/(1+'Life Cycle Cost Evaluation'!$M$1)^($B50-'Life Cycle Cost Evaluation'!$M$4)</f>
        <v>0</v>
      </c>
      <c r="G135" s="208">
        <f>-NPV('Life Cycle Cost Evaluation'!$M$1,G51:G$100)/(1+'Life Cycle Cost Evaluation'!$M$1)^($B50-'Life Cycle Cost Evaluation'!$M$4)</f>
        <v>0</v>
      </c>
      <c r="H135" s="208">
        <f>-NPV('Life Cycle Cost Evaluation'!$M$1,H51:H$100)/(1+'Life Cycle Cost Evaluation'!$M$1)^($B50-'Life Cycle Cost Evaluation'!$M$4)</f>
        <v>0</v>
      </c>
      <c r="I135" s="208">
        <f>-NPV('Life Cycle Cost Evaluation'!$M$1,I51:I$100)/(1+'Life Cycle Cost Evaluation'!$M$1)^($B50-'Life Cycle Cost Evaluation'!$M$4)</f>
        <v>0</v>
      </c>
      <c r="J135" s="208">
        <f>-NPV('Life Cycle Cost Evaluation'!$M$1,J51:J$100)/(1+'Life Cycle Cost Evaluation'!$M$1)^($B50-'Life Cycle Cost Evaluation'!$M$4)</f>
        <v>0</v>
      </c>
      <c r="K135" s="208">
        <f>-NPV('Life Cycle Cost Evaluation'!$M$1,K51:K$100)/(1+'Life Cycle Cost Evaluation'!$M$1)^($B50-'Life Cycle Cost Evaluation'!$M$4)</f>
        <v>0</v>
      </c>
      <c r="L135" s="208">
        <f>-NPV('Life Cycle Cost Evaluation'!$M$1,L51:L$100)/(1+'Life Cycle Cost Evaluation'!$M$1)^($B50-'Life Cycle Cost Evaluation'!$M$4)</f>
        <v>0</v>
      </c>
      <c r="M135" s="208">
        <f>-NPV('Life Cycle Cost Evaluation'!$M$1,M51:M$100)/(1+'Life Cycle Cost Evaluation'!$M$1)^($B50-'Life Cycle Cost Evaluation'!$M$4)</f>
        <v>0</v>
      </c>
      <c r="N135" s="208">
        <f>-NPV('Life Cycle Cost Evaluation'!$M$1,N51:N$100)/(1+'Life Cycle Cost Evaluation'!$M$1)^($B50-'Life Cycle Cost Evaluation'!$M$4)</f>
        <v>0</v>
      </c>
      <c r="O135" s="208">
        <f>-NPV('Life Cycle Cost Evaluation'!$M$1,O51:O$100)/(1+'Life Cycle Cost Evaluation'!$M$1)^($B50-'Life Cycle Cost Evaluation'!$M$4)</f>
        <v>0</v>
      </c>
      <c r="P135" s="208">
        <f>-NPV('Life Cycle Cost Evaluation'!$M$1,P51:P$100)/(1+'Life Cycle Cost Evaluation'!$M$1)^($B50-'Life Cycle Cost Evaluation'!$M$4)</f>
        <v>0</v>
      </c>
      <c r="Q135" s="208">
        <f>-NPV('Life Cycle Cost Evaluation'!$M$1,Q51:Q$100)/(1+'Life Cycle Cost Evaluation'!$M$1)^($B50-'Life Cycle Cost Evaluation'!$M$4)</f>
        <v>0</v>
      </c>
      <c r="R135" s="208">
        <f>-NPV('Life Cycle Cost Evaluation'!$M$1,R51:R$100)/(1+'Life Cycle Cost Evaluation'!$M$1)^($B50-'Life Cycle Cost Evaluation'!$M$4)</f>
        <v>0</v>
      </c>
      <c r="S135" s="208">
        <f>-NPV('Life Cycle Cost Evaluation'!$M$1,S51:S$100)/(1+'Life Cycle Cost Evaluation'!$M$1)^($B50-'Life Cycle Cost Evaluation'!$M$4)</f>
        <v>0</v>
      </c>
      <c r="T135" s="208">
        <f>-NPV('Life Cycle Cost Evaluation'!$M$1,T51:T$100)/(1+'Life Cycle Cost Evaluation'!$M$1)^($B50-'Life Cycle Cost Evaluation'!$M$4)</f>
        <v>0</v>
      </c>
      <c r="U135" s="208">
        <f>-NPV('Life Cycle Cost Evaluation'!$M$1,U51:U$100)/(1+'Life Cycle Cost Evaluation'!$M$1)^($B50-'Life Cycle Cost Evaluation'!$M$4)</f>
        <v>0</v>
      </c>
      <c r="V135" s="208">
        <f>-NPV('Life Cycle Cost Evaluation'!$M$1,V51:V$100)/(1+'Life Cycle Cost Evaluation'!$M$1)^($B50-'Life Cycle Cost Evaluation'!$M$4)</f>
        <v>0</v>
      </c>
      <c r="W135" s="208">
        <f>-NPV('Life Cycle Cost Evaluation'!$M$1,W51:W$100)/(1+'Life Cycle Cost Evaluation'!$M$1)^($B50-'Life Cycle Cost Evaluation'!$M$4)</f>
        <v>0</v>
      </c>
      <c r="X135" s="208">
        <f>-NPV('Life Cycle Cost Evaluation'!$M$1,X51:X$100)/(1+'Life Cycle Cost Evaluation'!$M$1)^($B50-'Life Cycle Cost Evaluation'!$M$4)</f>
        <v>0</v>
      </c>
      <c r="Y135" s="208">
        <f>-NPV('Life Cycle Cost Evaluation'!$M$1,Y51:Y$100)/(1+'Life Cycle Cost Evaluation'!$M$1)^($B50-'Life Cycle Cost Evaluation'!$M$4)</f>
        <v>0</v>
      </c>
      <c r="Z135" s="208">
        <f>-NPV('Life Cycle Cost Evaluation'!$M$1,Z51:Z$100)/(1+'Life Cycle Cost Evaluation'!$M$1)^($B50-'Life Cycle Cost Evaluation'!$M$4)</f>
        <v>0</v>
      </c>
      <c r="AA135" s="208">
        <f>-NPV('Life Cycle Cost Evaluation'!$M$1,AA51:AA$100)/(1+'Life Cycle Cost Evaluation'!$M$1)^($B50-'Life Cycle Cost Evaluation'!$M$4)</f>
        <v>0</v>
      </c>
      <c r="AB135" s="208">
        <f>-NPV('Life Cycle Cost Evaluation'!$M$1,AB51:AB$100)/(1+'Life Cycle Cost Evaluation'!$M$1)^($B50-'Life Cycle Cost Evaluation'!$M$4)</f>
        <v>0</v>
      </c>
      <c r="AC135" s="208">
        <f>-NPV('Life Cycle Cost Evaluation'!$M$1,AC51:AC$100)/(1+'Life Cycle Cost Evaluation'!$M$1)^($B50-'Life Cycle Cost Evaluation'!$M$4)</f>
        <v>0</v>
      </c>
      <c r="AD135" s="208">
        <f>-NPV('Life Cycle Cost Evaluation'!$M$1,AD51:AD$100)/(1+'Life Cycle Cost Evaluation'!$M$1)^($B50-'Life Cycle Cost Evaluation'!$M$4)</f>
        <v>0</v>
      </c>
      <c r="AE135" s="208">
        <f>-NPV('Life Cycle Cost Evaluation'!$M$1,AE51:AE$100)/(1+'Life Cycle Cost Evaluation'!$M$1)^($B50-'Life Cycle Cost Evaluation'!$M$4)</f>
        <v>0</v>
      </c>
      <c r="AF135" s="208">
        <f>-NPV('Life Cycle Cost Evaluation'!$M$1,AF51:AF$100)/(1+'Life Cycle Cost Evaluation'!$M$1)^($B50-'Life Cycle Cost Evaluation'!$M$4)</f>
        <v>0</v>
      </c>
      <c r="AG135" s="208">
        <f>-NPV('Life Cycle Cost Evaluation'!$M$1,AG51:AG$100)/(1+'Life Cycle Cost Evaluation'!$M$1)^($B50-'Life Cycle Cost Evaluation'!$M$4)</f>
        <v>0</v>
      </c>
      <c r="AH135" s="208">
        <f>-NPV('Life Cycle Cost Evaluation'!$M$1,AH51:AH$100)/(1+'Life Cycle Cost Evaluation'!$M$1)^($B50-'Life Cycle Cost Evaluation'!$M$4)</f>
        <v>0</v>
      </c>
      <c r="AI135" s="208">
        <f>-NPV('Life Cycle Cost Evaluation'!$M$1,AI51:AI$100)/(1+'Life Cycle Cost Evaluation'!$M$1)^($B50-'Life Cycle Cost Evaluation'!$M$4)</f>
        <v>0</v>
      </c>
      <c r="AJ135" s="208">
        <f>-NPV('Life Cycle Cost Evaluation'!$M$1,AJ51:AJ$100)/(1+'Life Cycle Cost Evaluation'!$M$1)^($B50-'Life Cycle Cost Evaluation'!$M$4)</f>
        <v>0</v>
      </c>
      <c r="AK135" s="208">
        <f>-NPV('Life Cycle Cost Evaluation'!$M$1,AK51:AK$100)/(1+'Life Cycle Cost Evaluation'!$M$1)^($B50-'Life Cycle Cost Evaluation'!$M$4)</f>
        <v>0</v>
      </c>
      <c r="AL135" s="208">
        <f>-NPV('Life Cycle Cost Evaluation'!$M$1,AL51:AL$100)/(1+'Life Cycle Cost Evaluation'!$M$1)^($B50-'Life Cycle Cost Evaluation'!$M$4)</f>
        <v>-1144292.309947897</v>
      </c>
      <c r="AM135" s="208">
        <f>-NPV('Life Cycle Cost Evaluation'!$M$1,AM51:AM$100)/(1+'Life Cycle Cost Evaluation'!$M$1)^($B50-'Life Cycle Cost Evaluation'!$M$4)</f>
        <v>0</v>
      </c>
      <c r="AN135" s="208">
        <f>-NPV('Life Cycle Cost Evaluation'!$M$1,AN51:AN$100)/(1+'Life Cycle Cost Evaluation'!$M$1)^($B50-'Life Cycle Cost Evaluation'!$M$4)</f>
        <v>0</v>
      </c>
      <c r="AO135" s="208">
        <f>-NPV('Life Cycle Cost Evaluation'!$M$1,AO51:AO$100)/(1+'Life Cycle Cost Evaluation'!$M$1)^($B50-'Life Cycle Cost Evaluation'!$M$4)</f>
        <v>0</v>
      </c>
      <c r="AP135" s="208">
        <f>-NPV('Life Cycle Cost Evaluation'!$M$1,AP51:AP$100)/(1+'Life Cycle Cost Evaluation'!$M$1)^($B50-'Life Cycle Cost Evaluation'!$M$4)</f>
        <v>0</v>
      </c>
      <c r="AQ135" s="208">
        <f>-NPV('Life Cycle Cost Evaluation'!$M$1,AQ51:AQ$100)/(1+'Life Cycle Cost Evaluation'!$M$1)^($B50-'Life Cycle Cost Evaluation'!$M$4)</f>
        <v>0</v>
      </c>
      <c r="AR135" s="208">
        <f>-NPV('Life Cycle Cost Evaluation'!$M$1,AR51:AR$100)/(1+'Life Cycle Cost Evaluation'!$M$1)^($B50-'Life Cycle Cost Evaluation'!$M$4)</f>
        <v>0</v>
      </c>
      <c r="AS135" s="208">
        <f>-NPV('Life Cycle Cost Evaluation'!$M$1,AS51:AS$100)/(1+'Life Cycle Cost Evaluation'!$M$1)^($B50-'Life Cycle Cost Evaluation'!$M$4)</f>
        <v>0</v>
      </c>
      <c r="AT135" s="208">
        <f>-NPV('Life Cycle Cost Evaluation'!$M$1,AT51:AT$100)/(1+'Life Cycle Cost Evaluation'!$M$1)^($B50-'Life Cycle Cost Evaluation'!$M$4)</f>
        <v>0</v>
      </c>
      <c r="AU135" s="208">
        <f>-NPV('Life Cycle Cost Evaluation'!$M$1,AU51:AU$100)/(1+'Life Cycle Cost Evaluation'!$M$1)^($B50-'Life Cycle Cost Evaluation'!$M$4)</f>
        <v>0</v>
      </c>
      <c r="AV135" s="208">
        <f>-NPV('Life Cycle Cost Evaluation'!$M$1,AV51:AV$100)/(1+'Life Cycle Cost Evaluation'!$M$1)^($B50-'Life Cycle Cost Evaluation'!$M$4)</f>
        <v>0</v>
      </c>
      <c r="AW135" s="208">
        <f>-NPV('Life Cycle Cost Evaluation'!$M$1,AW51:AW$100)/(1+'Life Cycle Cost Evaluation'!$M$1)^($B50-'Life Cycle Cost Evaluation'!$M$4)</f>
        <v>0</v>
      </c>
      <c r="AX135" s="208">
        <f>-NPV('Life Cycle Cost Evaluation'!$M$1,AX51:AX$100)/(1+'Life Cycle Cost Evaluation'!$M$1)^($B50-'Life Cycle Cost Evaluation'!$M$4)</f>
        <v>0</v>
      </c>
      <c r="AY135" s="208">
        <f>-NPV('Life Cycle Cost Evaluation'!$M$1,AY51:AY$100)/(1+'Life Cycle Cost Evaluation'!$M$1)^($B50-'Life Cycle Cost Evaluation'!$M$4)</f>
        <v>0</v>
      </c>
      <c r="AZ135" s="208">
        <f>-NPV('Life Cycle Cost Evaluation'!$M$1,AZ51:AZ$100)/(1+'Life Cycle Cost Evaluation'!$M$1)^($B50-'Life Cycle Cost Evaluation'!$M$4)</f>
        <v>0</v>
      </c>
      <c r="BA135" s="208">
        <f>-NPV('Life Cycle Cost Evaluation'!$M$1,BA51:BA$100)/(1+'Life Cycle Cost Evaluation'!$M$1)^($B50-'Life Cycle Cost Evaluation'!$M$4)</f>
        <v>0</v>
      </c>
      <c r="BB135" s="208">
        <f>-NPV('Life Cycle Cost Evaluation'!$M$1,BB51:BB$100)/(1+'Life Cycle Cost Evaluation'!$M$1)^($B50-'Life Cycle Cost Evaluation'!$M$4)</f>
        <v>0</v>
      </c>
      <c r="BC135" s="208">
        <f>-NPV('Life Cycle Cost Evaluation'!$M$1,BC51:BC$100)/(1+'Life Cycle Cost Evaluation'!$M$1)^($B50-'Life Cycle Cost Evaluation'!$M$4)</f>
        <v>0</v>
      </c>
      <c r="BD135" s="208">
        <f>-NPV('Life Cycle Cost Evaluation'!$M$1,BD51:BD$100)/(1+'Life Cycle Cost Evaluation'!$M$1)^($B50-'Life Cycle Cost Evaluation'!$M$4)</f>
        <v>0</v>
      </c>
      <c r="BE135" s="208">
        <f>-NPV('Life Cycle Cost Evaluation'!$M$1,BE51:BE$100)/(1+'Life Cycle Cost Evaluation'!$M$1)^($B50-'Life Cycle Cost Evaluation'!$M$4)</f>
        <v>0</v>
      </c>
      <c r="BF135" s="208">
        <f>-NPV('Life Cycle Cost Evaluation'!$M$1,BF51:BF$100)/(1+'Life Cycle Cost Evaluation'!$M$1)^($B50-'Life Cycle Cost Evaluation'!$M$4)</f>
        <v>0</v>
      </c>
      <c r="BG135" s="208">
        <f>-NPV('Life Cycle Cost Evaluation'!$M$1,BG51:BG$100)/(1+'Life Cycle Cost Evaluation'!$M$1)^($B50-'Life Cycle Cost Evaluation'!$M$4)</f>
        <v>0</v>
      </c>
      <c r="BH135" s="208">
        <f>-NPV('Life Cycle Cost Evaluation'!$M$1,BH51:BH$100)/(1+'Life Cycle Cost Evaluation'!$M$1)^($B50-'Life Cycle Cost Evaluation'!$M$4)</f>
        <v>0</v>
      </c>
      <c r="BI135" s="208">
        <f>-NPV('Life Cycle Cost Evaluation'!$M$1,BI51:BI$100)/(1+'Life Cycle Cost Evaluation'!$M$1)^($B50-'Life Cycle Cost Evaluation'!$M$4)</f>
        <v>0</v>
      </c>
      <c r="BJ135" s="208">
        <f>-NPV('Life Cycle Cost Evaluation'!$M$1,BJ51:BJ$100)/(1+'Life Cycle Cost Evaluation'!$M$1)^($B50-'Life Cycle Cost Evaluation'!$M$4)</f>
        <v>0</v>
      </c>
      <c r="BK135" s="208">
        <f>-NPV('Life Cycle Cost Evaluation'!$M$1,BK51:BK$100)/(1+'Life Cycle Cost Evaluation'!$M$1)^($B50-'Life Cycle Cost Evaluation'!$M$4)</f>
        <v>0</v>
      </c>
      <c r="BL135" s="208">
        <f>-NPV('Life Cycle Cost Evaluation'!$M$1,BL51:BL$100)/(1+'Life Cycle Cost Evaluation'!$M$1)^($B50-'Life Cycle Cost Evaluation'!$M$4)</f>
        <v>0</v>
      </c>
      <c r="BM135" s="208">
        <f>-NPV('Life Cycle Cost Evaluation'!$M$1,BM51:BM$100)/(1+'Life Cycle Cost Evaluation'!$M$1)^($B50-'Life Cycle Cost Evaluation'!$M$4)</f>
        <v>0</v>
      </c>
      <c r="BN135" s="208">
        <f>-NPV('Life Cycle Cost Evaluation'!$M$1,BN51:BN$100)/(1+'Life Cycle Cost Evaluation'!$M$1)^($B50-'Life Cycle Cost Evaluation'!$M$4)</f>
        <v>0</v>
      </c>
      <c r="BO135" s="208">
        <f>-NPV('Life Cycle Cost Evaluation'!$M$1,BO51:BO$100)/(1+'Life Cycle Cost Evaluation'!$M$1)^($B50-'Life Cycle Cost Evaluation'!$M$4)</f>
        <v>0</v>
      </c>
      <c r="BP135" s="208">
        <f>-NPV('Life Cycle Cost Evaluation'!$M$1,BP51:BP$100)/(1+'Life Cycle Cost Evaluation'!$M$1)^($B50-'Life Cycle Cost Evaluation'!$M$4)</f>
        <v>0</v>
      </c>
      <c r="BQ135" s="208">
        <f>-NPV('Life Cycle Cost Evaluation'!$M$1,BQ51:BQ$100)/(1+'Life Cycle Cost Evaluation'!$M$1)^($B50-'Life Cycle Cost Evaluation'!$M$4)</f>
        <v>0</v>
      </c>
      <c r="BR135" s="208">
        <f>-NPV('Life Cycle Cost Evaluation'!$M$1,BR51:BR$100)/(1+'Life Cycle Cost Evaluation'!$M$1)^($B50-'Life Cycle Cost Evaluation'!$M$4)</f>
        <v>0</v>
      </c>
      <c r="BS135" s="208">
        <f>-NPV('Life Cycle Cost Evaluation'!$M$1,BS51:BS$100)/(1+'Life Cycle Cost Evaluation'!$M$1)^($B50-'Life Cycle Cost Evaluation'!$M$4)</f>
        <v>0</v>
      </c>
      <c r="BT135" s="208">
        <f>-NPV('Life Cycle Cost Evaluation'!$M$1,BT51:BT$100)/(1+'Life Cycle Cost Evaluation'!$M$1)^($B50-'Life Cycle Cost Evaluation'!$M$4)</f>
        <v>0</v>
      </c>
      <c r="BU135" s="208">
        <f>-NPV('Life Cycle Cost Evaluation'!$M$1,BU51:BU$100)/(1+'Life Cycle Cost Evaluation'!$M$1)^($B50-'Life Cycle Cost Evaluation'!$M$4)</f>
        <v>0</v>
      </c>
      <c r="BV135" s="208">
        <f>-NPV('Life Cycle Cost Evaluation'!$M$1,BV51:BV$100)/(1+'Life Cycle Cost Evaluation'!$M$1)^($B50-'Life Cycle Cost Evaluation'!$M$4)</f>
        <v>0</v>
      </c>
      <c r="BW135" s="208">
        <f>-NPV('Life Cycle Cost Evaluation'!$M$1,BW51:BW$100)/(1+'Life Cycle Cost Evaluation'!$M$1)^($B50-'Life Cycle Cost Evaluation'!$M$4)</f>
        <v>0</v>
      </c>
      <c r="BX135" s="208">
        <f>-NPV('Life Cycle Cost Evaluation'!$M$1,BX51:BX$100)/(1+'Life Cycle Cost Evaluation'!$M$1)^($B50-'Life Cycle Cost Evaluation'!$M$4)</f>
        <v>0</v>
      </c>
      <c r="BY135" s="208">
        <f>-NPV('Life Cycle Cost Evaluation'!$M$1,BY51:BY$100)/(1+'Life Cycle Cost Evaluation'!$M$1)^($B50-'Life Cycle Cost Evaluation'!$M$4)</f>
        <v>0</v>
      </c>
      <c r="BZ135" s="208">
        <f>-NPV('Life Cycle Cost Evaluation'!$M$1,BZ51:BZ$100)/(1+'Life Cycle Cost Evaluation'!$M$1)^($B50-'Life Cycle Cost Evaluation'!$M$4)</f>
        <v>0</v>
      </c>
      <c r="CA135" s="208">
        <f>-NPV('Life Cycle Cost Evaluation'!$M$1,CA51:CA$100)/(1+'Life Cycle Cost Evaluation'!$M$1)^($B50-'Life Cycle Cost Evaluation'!$M$4)</f>
        <v>0</v>
      </c>
      <c r="CB135" s="208">
        <f>-NPV('Life Cycle Cost Evaluation'!$M$1,CB51:CB$100)/(1+'Life Cycle Cost Evaluation'!$M$1)^($B50-'Life Cycle Cost Evaluation'!$M$4)</f>
        <v>0</v>
      </c>
      <c r="CC135" s="208">
        <f>-NPV('Life Cycle Cost Evaluation'!$M$1,CC51:CC$100)/(1+'Life Cycle Cost Evaluation'!$M$1)^($B50-'Life Cycle Cost Evaluation'!$M$4)</f>
        <v>0</v>
      </c>
      <c r="CD135" s="208">
        <f>-NPV('Life Cycle Cost Evaluation'!$M$1,CD51:CD$100)/(1+'Life Cycle Cost Evaluation'!$M$1)^($B50-'Life Cycle Cost Evaluation'!$M$4)</f>
        <v>0</v>
      </c>
      <c r="CE135" s="208">
        <f>-NPV('Life Cycle Cost Evaluation'!$M$1,CE51:CE$100)/(1+'Life Cycle Cost Evaluation'!$M$1)^($B50-'Life Cycle Cost Evaluation'!$M$4)</f>
        <v>0</v>
      </c>
      <c r="CF135" s="208">
        <f>-NPV('Life Cycle Cost Evaluation'!$M$1,CF51:CF$100)/(1+'Life Cycle Cost Evaluation'!$M$1)^($B50-'Life Cycle Cost Evaluation'!$M$4)</f>
        <v>0</v>
      </c>
      <c r="CG135" s="208">
        <f>SUM(D135:AH135)</f>
        <v>0</v>
      </c>
      <c r="CH135" s="191"/>
      <c r="CL135" s="218"/>
    </row>
    <row r="136" spans="2:90" x14ac:dyDescent="0.2">
      <c r="B136" s="86">
        <f t="shared" si="126"/>
        <v>2058</v>
      </c>
      <c r="C136" s="208"/>
      <c r="D136" s="208">
        <f>-NPV('Life Cycle Cost Evaluation'!$M$1,D52:D$100)/(1+'Life Cycle Cost Evaluation'!$M$1)^($B51-'Life Cycle Cost Evaluation'!$M$4)</f>
        <v>0</v>
      </c>
      <c r="E136" s="208">
        <f>-NPV('Life Cycle Cost Evaluation'!$M$1,E52:E$100)/(1+'Life Cycle Cost Evaluation'!$M$1)^($B51-'Life Cycle Cost Evaluation'!$M$4)</f>
        <v>0</v>
      </c>
      <c r="F136" s="208">
        <f>-NPV('Life Cycle Cost Evaluation'!$M$1,F52:F$100)/(1+'Life Cycle Cost Evaluation'!$M$1)^($B51-'Life Cycle Cost Evaluation'!$M$4)</f>
        <v>0</v>
      </c>
      <c r="G136" s="208">
        <f>-NPV('Life Cycle Cost Evaluation'!$M$1,G52:G$100)/(1+'Life Cycle Cost Evaluation'!$M$1)^($B51-'Life Cycle Cost Evaluation'!$M$4)</f>
        <v>0</v>
      </c>
      <c r="H136" s="208">
        <f>-NPV('Life Cycle Cost Evaluation'!$M$1,H52:H$100)/(1+'Life Cycle Cost Evaluation'!$M$1)^($B51-'Life Cycle Cost Evaluation'!$M$4)</f>
        <v>0</v>
      </c>
      <c r="I136" s="208">
        <f>-NPV('Life Cycle Cost Evaluation'!$M$1,I52:I$100)/(1+'Life Cycle Cost Evaluation'!$M$1)^($B51-'Life Cycle Cost Evaluation'!$M$4)</f>
        <v>0</v>
      </c>
      <c r="J136" s="208">
        <f>-NPV('Life Cycle Cost Evaluation'!$M$1,J52:J$100)/(1+'Life Cycle Cost Evaluation'!$M$1)^($B51-'Life Cycle Cost Evaluation'!$M$4)</f>
        <v>0</v>
      </c>
      <c r="K136" s="208">
        <f>-NPV('Life Cycle Cost Evaluation'!$M$1,K52:K$100)/(1+'Life Cycle Cost Evaluation'!$M$1)^($B51-'Life Cycle Cost Evaluation'!$M$4)</f>
        <v>0</v>
      </c>
      <c r="L136" s="208">
        <f>-NPV('Life Cycle Cost Evaluation'!$M$1,L52:L$100)/(1+'Life Cycle Cost Evaluation'!$M$1)^($B51-'Life Cycle Cost Evaluation'!$M$4)</f>
        <v>0</v>
      </c>
      <c r="M136" s="208">
        <f>-NPV('Life Cycle Cost Evaluation'!$M$1,M52:M$100)/(1+'Life Cycle Cost Evaluation'!$M$1)^($B51-'Life Cycle Cost Evaluation'!$M$4)</f>
        <v>0</v>
      </c>
      <c r="N136" s="208">
        <f>-NPV('Life Cycle Cost Evaluation'!$M$1,N52:N$100)/(1+'Life Cycle Cost Evaluation'!$M$1)^($B51-'Life Cycle Cost Evaluation'!$M$4)</f>
        <v>0</v>
      </c>
      <c r="O136" s="208">
        <f>-NPV('Life Cycle Cost Evaluation'!$M$1,O52:O$100)/(1+'Life Cycle Cost Evaluation'!$M$1)^($B51-'Life Cycle Cost Evaluation'!$M$4)</f>
        <v>0</v>
      </c>
      <c r="P136" s="208">
        <f>-NPV('Life Cycle Cost Evaluation'!$M$1,P52:P$100)/(1+'Life Cycle Cost Evaluation'!$M$1)^($B51-'Life Cycle Cost Evaluation'!$M$4)</f>
        <v>0</v>
      </c>
      <c r="Q136" s="208">
        <f>-NPV('Life Cycle Cost Evaluation'!$M$1,Q52:Q$100)/(1+'Life Cycle Cost Evaluation'!$M$1)^($B51-'Life Cycle Cost Evaluation'!$M$4)</f>
        <v>0</v>
      </c>
      <c r="R136" s="208">
        <f>-NPV('Life Cycle Cost Evaluation'!$M$1,R52:R$100)/(1+'Life Cycle Cost Evaluation'!$M$1)^($B51-'Life Cycle Cost Evaluation'!$M$4)</f>
        <v>0</v>
      </c>
      <c r="S136" s="208">
        <f>-NPV('Life Cycle Cost Evaluation'!$M$1,S52:S$100)/(1+'Life Cycle Cost Evaluation'!$M$1)^($B51-'Life Cycle Cost Evaluation'!$M$4)</f>
        <v>0</v>
      </c>
      <c r="T136" s="208">
        <f>-NPV('Life Cycle Cost Evaluation'!$M$1,T52:T$100)/(1+'Life Cycle Cost Evaluation'!$M$1)^($B51-'Life Cycle Cost Evaluation'!$M$4)</f>
        <v>0</v>
      </c>
      <c r="U136" s="208">
        <f>-NPV('Life Cycle Cost Evaluation'!$M$1,U52:U$100)/(1+'Life Cycle Cost Evaluation'!$M$1)^($B51-'Life Cycle Cost Evaluation'!$M$4)</f>
        <v>0</v>
      </c>
      <c r="V136" s="208">
        <f>-NPV('Life Cycle Cost Evaluation'!$M$1,V52:V$100)/(1+'Life Cycle Cost Evaluation'!$M$1)^($B51-'Life Cycle Cost Evaluation'!$M$4)</f>
        <v>0</v>
      </c>
      <c r="W136" s="208">
        <f>-NPV('Life Cycle Cost Evaluation'!$M$1,W52:W$100)/(1+'Life Cycle Cost Evaluation'!$M$1)^($B51-'Life Cycle Cost Evaluation'!$M$4)</f>
        <v>0</v>
      </c>
      <c r="X136" s="208">
        <f>-NPV('Life Cycle Cost Evaluation'!$M$1,X52:X$100)/(1+'Life Cycle Cost Evaluation'!$M$1)^($B51-'Life Cycle Cost Evaluation'!$M$4)</f>
        <v>0</v>
      </c>
      <c r="Y136" s="208">
        <f>-NPV('Life Cycle Cost Evaluation'!$M$1,Y52:Y$100)/(1+'Life Cycle Cost Evaluation'!$M$1)^($B51-'Life Cycle Cost Evaluation'!$M$4)</f>
        <v>0</v>
      </c>
      <c r="Z136" s="208">
        <f>-NPV('Life Cycle Cost Evaluation'!$M$1,Z52:Z$100)/(1+'Life Cycle Cost Evaluation'!$M$1)^($B51-'Life Cycle Cost Evaluation'!$M$4)</f>
        <v>0</v>
      </c>
      <c r="AA136" s="208">
        <f>-NPV('Life Cycle Cost Evaluation'!$M$1,AA52:AA$100)/(1+'Life Cycle Cost Evaluation'!$M$1)^($B51-'Life Cycle Cost Evaluation'!$M$4)</f>
        <v>0</v>
      </c>
      <c r="AB136" s="208">
        <f>-NPV('Life Cycle Cost Evaluation'!$M$1,AB52:AB$100)/(1+'Life Cycle Cost Evaluation'!$M$1)^($B51-'Life Cycle Cost Evaluation'!$M$4)</f>
        <v>0</v>
      </c>
      <c r="AC136" s="208">
        <f>-NPV('Life Cycle Cost Evaluation'!$M$1,AC52:AC$100)/(1+'Life Cycle Cost Evaluation'!$M$1)^($B51-'Life Cycle Cost Evaluation'!$M$4)</f>
        <v>0</v>
      </c>
      <c r="AD136" s="208">
        <f>-NPV('Life Cycle Cost Evaluation'!$M$1,AD52:AD$100)/(1+'Life Cycle Cost Evaluation'!$M$1)^($B51-'Life Cycle Cost Evaluation'!$M$4)</f>
        <v>0</v>
      </c>
      <c r="AE136" s="208">
        <f>-NPV('Life Cycle Cost Evaluation'!$M$1,AE52:AE$100)/(1+'Life Cycle Cost Evaluation'!$M$1)^($B51-'Life Cycle Cost Evaluation'!$M$4)</f>
        <v>0</v>
      </c>
      <c r="AF136" s="208">
        <f>-NPV('Life Cycle Cost Evaluation'!$M$1,AF52:AF$100)/(1+'Life Cycle Cost Evaluation'!$M$1)^($B51-'Life Cycle Cost Evaluation'!$M$4)</f>
        <v>0</v>
      </c>
      <c r="AG136" s="208">
        <f>-NPV('Life Cycle Cost Evaluation'!$M$1,AG52:AG$100)/(1+'Life Cycle Cost Evaluation'!$M$1)^($B51-'Life Cycle Cost Evaluation'!$M$4)</f>
        <v>0</v>
      </c>
      <c r="AH136" s="208">
        <f>-NPV('Life Cycle Cost Evaluation'!$M$1,AH52:AH$100)/(1+'Life Cycle Cost Evaluation'!$M$1)^($B51-'Life Cycle Cost Evaluation'!$M$4)</f>
        <v>0</v>
      </c>
      <c r="AI136" s="208">
        <f>-NPV('Life Cycle Cost Evaluation'!$M$1,AI52:AI$100)/(1+'Life Cycle Cost Evaluation'!$M$1)^($B51-'Life Cycle Cost Evaluation'!$M$4)</f>
        <v>0</v>
      </c>
      <c r="AJ136" s="208">
        <f>-NPV('Life Cycle Cost Evaluation'!$M$1,AJ52:AJ$100)/(1+'Life Cycle Cost Evaluation'!$M$1)^($B51-'Life Cycle Cost Evaluation'!$M$4)</f>
        <v>0</v>
      </c>
      <c r="AK136" s="208">
        <f>-NPV('Life Cycle Cost Evaluation'!$M$1,AK52:AK$100)/(1+'Life Cycle Cost Evaluation'!$M$1)^($B51-'Life Cycle Cost Evaluation'!$M$4)</f>
        <v>0</v>
      </c>
      <c r="AL136" s="208">
        <f>-NPV('Life Cycle Cost Evaluation'!$M$1,AL52:AL$100)/(1+'Life Cycle Cost Evaluation'!$M$1)^($B51-'Life Cycle Cost Evaluation'!$M$4)</f>
        <v>-1073747.1239071942</v>
      </c>
      <c r="AM136" s="208">
        <f>-NPV('Life Cycle Cost Evaluation'!$M$1,AM52:AM$100)/(1+'Life Cycle Cost Evaluation'!$M$1)^($B51-'Life Cycle Cost Evaluation'!$M$4)</f>
        <v>0</v>
      </c>
      <c r="AN136" s="208">
        <f>-NPV('Life Cycle Cost Evaluation'!$M$1,AN52:AN$100)/(1+'Life Cycle Cost Evaluation'!$M$1)^($B51-'Life Cycle Cost Evaluation'!$M$4)</f>
        <v>0</v>
      </c>
      <c r="AO136" s="208">
        <f>-NPV('Life Cycle Cost Evaluation'!$M$1,AO52:AO$100)/(1+'Life Cycle Cost Evaluation'!$M$1)^($B51-'Life Cycle Cost Evaluation'!$M$4)</f>
        <v>0</v>
      </c>
      <c r="AP136" s="208">
        <f>-NPV('Life Cycle Cost Evaluation'!$M$1,AP52:AP$100)/(1+'Life Cycle Cost Evaluation'!$M$1)^($B51-'Life Cycle Cost Evaluation'!$M$4)</f>
        <v>0</v>
      </c>
      <c r="AQ136" s="208">
        <f>-NPV('Life Cycle Cost Evaluation'!$M$1,AQ52:AQ$100)/(1+'Life Cycle Cost Evaluation'!$M$1)^($B51-'Life Cycle Cost Evaluation'!$M$4)</f>
        <v>0</v>
      </c>
      <c r="AR136" s="208">
        <f>-NPV('Life Cycle Cost Evaluation'!$M$1,AR52:AR$100)/(1+'Life Cycle Cost Evaluation'!$M$1)^($B51-'Life Cycle Cost Evaluation'!$M$4)</f>
        <v>0</v>
      </c>
      <c r="AS136" s="208">
        <f>-NPV('Life Cycle Cost Evaluation'!$M$1,AS52:AS$100)/(1+'Life Cycle Cost Evaluation'!$M$1)^($B51-'Life Cycle Cost Evaluation'!$M$4)</f>
        <v>0</v>
      </c>
      <c r="AT136" s="208">
        <f>-NPV('Life Cycle Cost Evaluation'!$M$1,AT52:AT$100)/(1+'Life Cycle Cost Evaluation'!$M$1)^($B51-'Life Cycle Cost Evaluation'!$M$4)</f>
        <v>0</v>
      </c>
      <c r="AU136" s="208">
        <f>-NPV('Life Cycle Cost Evaluation'!$M$1,AU52:AU$100)/(1+'Life Cycle Cost Evaluation'!$M$1)^($B51-'Life Cycle Cost Evaluation'!$M$4)</f>
        <v>0</v>
      </c>
      <c r="AV136" s="208">
        <f>-NPV('Life Cycle Cost Evaluation'!$M$1,AV52:AV$100)/(1+'Life Cycle Cost Evaluation'!$M$1)^($B51-'Life Cycle Cost Evaluation'!$M$4)</f>
        <v>0</v>
      </c>
      <c r="AW136" s="208">
        <f>-NPV('Life Cycle Cost Evaluation'!$M$1,AW52:AW$100)/(1+'Life Cycle Cost Evaluation'!$M$1)^($B51-'Life Cycle Cost Evaluation'!$M$4)</f>
        <v>0</v>
      </c>
      <c r="AX136" s="208">
        <f>-NPV('Life Cycle Cost Evaluation'!$M$1,AX52:AX$100)/(1+'Life Cycle Cost Evaluation'!$M$1)^($B51-'Life Cycle Cost Evaluation'!$M$4)</f>
        <v>0</v>
      </c>
      <c r="AY136" s="208">
        <f>-NPV('Life Cycle Cost Evaluation'!$M$1,AY52:AY$100)/(1+'Life Cycle Cost Evaluation'!$M$1)^($B51-'Life Cycle Cost Evaluation'!$M$4)</f>
        <v>0</v>
      </c>
      <c r="AZ136" s="208">
        <f>-NPV('Life Cycle Cost Evaluation'!$M$1,AZ52:AZ$100)/(1+'Life Cycle Cost Evaluation'!$M$1)^($B51-'Life Cycle Cost Evaluation'!$M$4)</f>
        <v>0</v>
      </c>
      <c r="BA136" s="208">
        <f>-NPV('Life Cycle Cost Evaluation'!$M$1,BA52:BA$100)/(1+'Life Cycle Cost Evaluation'!$M$1)^($B51-'Life Cycle Cost Evaluation'!$M$4)</f>
        <v>0</v>
      </c>
      <c r="BB136" s="208">
        <f>-NPV('Life Cycle Cost Evaluation'!$M$1,BB52:BB$100)/(1+'Life Cycle Cost Evaluation'!$M$1)^($B51-'Life Cycle Cost Evaluation'!$M$4)</f>
        <v>0</v>
      </c>
      <c r="BC136" s="208">
        <f>-NPV('Life Cycle Cost Evaluation'!$M$1,BC52:BC$100)/(1+'Life Cycle Cost Evaluation'!$M$1)^($B51-'Life Cycle Cost Evaluation'!$M$4)</f>
        <v>0</v>
      </c>
      <c r="BD136" s="208">
        <f>-NPV('Life Cycle Cost Evaluation'!$M$1,BD52:BD$100)/(1+'Life Cycle Cost Evaluation'!$M$1)^($B51-'Life Cycle Cost Evaluation'!$M$4)</f>
        <v>0</v>
      </c>
      <c r="BE136" s="208">
        <f>-NPV('Life Cycle Cost Evaluation'!$M$1,BE52:BE$100)/(1+'Life Cycle Cost Evaluation'!$M$1)^($B51-'Life Cycle Cost Evaluation'!$M$4)</f>
        <v>0</v>
      </c>
      <c r="BF136" s="208">
        <f>-NPV('Life Cycle Cost Evaluation'!$M$1,BF52:BF$100)/(1+'Life Cycle Cost Evaluation'!$M$1)^($B51-'Life Cycle Cost Evaluation'!$M$4)</f>
        <v>0</v>
      </c>
      <c r="BG136" s="208">
        <f>-NPV('Life Cycle Cost Evaluation'!$M$1,BG52:BG$100)/(1+'Life Cycle Cost Evaluation'!$M$1)^($B51-'Life Cycle Cost Evaluation'!$M$4)</f>
        <v>0</v>
      </c>
      <c r="BH136" s="208">
        <f>-NPV('Life Cycle Cost Evaluation'!$M$1,BH52:BH$100)/(1+'Life Cycle Cost Evaluation'!$M$1)^($B51-'Life Cycle Cost Evaluation'!$M$4)</f>
        <v>0</v>
      </c>
      <c r="BI136" s="208">
        <f>-NPV('Life Cycle Cost Evaluation'!$M$1,BI52:BI$100)/(1+'Life Cycle Cost Evaluation'!$M$1)^($B51-'Life Cycle Cost Evaluation'!$M$4)</f>
        <v>0</v>
      </c>
      <c r="BJ136" s="208">
        <f>-NPV('Life Cycle Cost Evaluation'!$M$1,BJ52:BJ$100)/(1+'Life Cycle Cost Evaluation'!$M$1)^($B51-'Life Cycle Cost Evaluation'!$M$4)</f>
        <v>0</v>
      </c>
      <c r="BK136" s="208">
        <f>-NPV('Life Cycle Cost Evaluation'!$M$1,BK52:BK$100)/(1+'Life Cycle Cost Evaluation'!$M$1)^($B51-'Life Cycle Cost Evaluation'!$M$4)</f>
        <v>0</v>
      </c>
      <c r="BL136" s="208">
        <f>-NPV('Life Cycle Cost Evaluation'!$M$1,BL52:BL$100)/(1+'Life Cycle Cost Evaluation'!$M$1)^($B51-'Life Cycle Cost Evaluation'!$M$4)</f>
        <v>0</v>
      </c>
      <c r="BM136" s="208">
        <f>-NPV('Life Cycle Cost Evaluation'!$M$1,BM52:BM$100)/(1+'Life Cycle Cost Evaluation'!$M$1)^($B51-'Life Cycle Cost Evaluation'!$M$4)</f>
        <v>0</v>
      </c>
      <c r="BN136" s="208">
        <f>-NPV('Life Cycle Cost Evaluation'!$M$1,BN52:BN$100)/(1+'Life Cycle Cost Evaluation'!$M$1)^($B51-'Life Cycle Cost Evaluation'!$M$4)</f>
        <v>0</v>
      </c>
      <c r="BO136" s="208">
        <f>-NPV('Life Cycle Cost Evaluation'!$M$1,BO52:BO$100)/(1+'Life Cycle Cost Evaluation'!$M$1)^($B51-'Life Cycle Cost Evaluation'!$M$4)</f>
        <v>0</v>
      </c>
      <c r="BP136" s="208">
        <f>-NPV('Life Cycle Cost Evaluation'!$M$1,BP52:BP$100)/(1+'Life Cycle Cost Evaluation'!$M$1)^($B51-'Life Cycle Cost Evaluation'!$M$4)</f>
        <v>0</v>
      </c>
      <c r="BQ136" s="208">
        <f>-NPV('Life Cycle Cost Evaluation'!$M$1,BQ52:BQ$100)/(1+'Life Cycle Cost Evaluation'!$M$1)^($B51-'Life Cycle Cost Evaluation'!$M$4)</f>
        <v>0</v>
      </c>
      <c r="BR136" s="208">
        <f>-NPV('Life Cycle Cost Evaluation'!$M$1,BR52:BR$100)/(1+'Life Cycle Cost Evaluation'!$M$1)^($B51-'Life Cycle Cost Evaluation'!$M$4)</f>
        <v>0</v>
      </c>
      <c r="BS136" s="208">
        <f>-NPV('Life Cycle Cost Evaluation'!$M$1,BS52:BS$100)/(1+'Life Cycle Cost Evaluation'!$M$1)^($B51-'Life Cycle Cost Evaluation'!$M$4)</f>
        <v>0</v>
      </c>
      <c r="BT136" s="208">
        <f>-NPV('Life Cycle Cost Evaluation'!$M$1,BT52:BT$100)/(1+'Life Cycle Cost Evaluation'!$M$1)^($B51-'Life Cycle Cost Evaluation'!$M$4)</f>
        <v>0</v>
      </c>
      <c r="BU136" s="208">
        <f>-NPV('Life Cycle Cost Evaluation'!$M$1,BU52:BU$100)/(1+'Life Cycle Cost Evaluation'!$M$1)^($B51-'Life Cycle Cost Evaluation'!$M$4)</f>
        <v>0</v>
      </c>
      <c r="BV136" s="208">
        <f>-NPV('Life Cycle Cost Evaluation'!$M$1,BV52:BV$100)/(1+'Life Cycle Cost Evaluation'!$M$1)^($B51-'Life Cycle Cost Evaluation'!$M$4)</f>
        <v>0</v>
      </c>
      <c r="BW136" s="208">
        <f>-NPV('Life Cycle Cost Evaluation'!$M$1,BW52:BW$100)/(1+'Life Cycle Cost Evaluation'!$M$1)^($B51-'Life Cycle Cost Evaluation'!$M$4)</f>
        <v>0</v>
      </c>
      <c r="BX136" s="208">
        <f>-NPV('Life Cycle Cost Evaluation'!$M$1,BX52:BX$100)/(1+'Life Cycle Cost Evaluation'!$M$1)^($B51-'Life Cycle Cost Evaluation'!$M$4)</f>
        <v>0</v>
      </c>
      <c r="BY136" s="208">
        <f>-NPV('Life Cycle Cost Evaluation'!$M$1,BY52:BY$100)/(1+'Life Cycle Cost Evaluation'!$M$1)^($B51-'Life Cycle Cost Evaluation'!$M$4)</f>
        <v>0</v>
      </c>
      <c r="BZ136" s="208">
        <f>-NPV('Life Cycle Cost Evaluation'!$M$1,BZ52:BZ$100)/(1+'Life Cycle Cost Evaluation'!$M$1)^($B51-'Life Cycle Cost Evaluation'!$M$4)</f>
        <v>0</v>
      </c>
      <c r="CA136" s="208">
        <f>-NPV('Life Cycle Cost Evaluation'!$M$1,CA52:CA$100)/(1+'Life Cycle Cost Evaluation'!$M$1)^($B51-'Life Cycle Cost Evaluation'!$M$4)</f>
        <v>0</v>
      </c>
      <c r="CB136" s="208">
        <f>-NPV('Life Cycle Cost Evaluation'!$M$1,CB52:CB$100)/(1+'Life Cycle Cost Evaluation'!$M$1)^($B51-'Life Cycle Cost Evaluation'!$M$4)</f>
        <v>0</v>
      </c>
      <c r="CC136" s="208">
        <f>-NPV('Life Cycle Cost Evaluation'!$M$1,CC52:CC$100)/(1+'Life Cycle Cost Evaluation'!$M$1)^($B51-'Life Cycle Cost Evaluation'!$M$4)</f>
        <v>0</v>
      </c>
      <c r="CD136" s="208">
        <f>-NPV('Life Cycle Cost Evaluation'!$M$1,CD52:CD$100)/(1+'Life Cycle Cost Evaluation'!$M$1)^($B51-'Life Cycle Cost Evaluation'!$M$4)</f>
        <v>0</v>
      </c>
      <c r="CE136" s="208">
        <f>-NPV('Life Cycle Cost Evaluation'!$M$1,CE52:CE$100)/(1+'Life Cycle Cost Evaluation'!$M$1)^($B51-'Life Cycle Cost Evaluation'!$M$4)</f>
        <v>0</v>
      </c>
      <c r="CF136" s="208">
        <f>-NPV('Life Cycle Cost Evaluation'!$M$1,CF52:CF$100)/(1+'Life Cycle Cost Evaluation'!$M$1)^($B51-'Life Cycle Cost Evaluation'!$M$4)</f>
        <v>0</v>
      </c>
      <c r="CG136" s="208">
        <f>SUM(D136:AI136)</f>
        <v>0</v>
      </c>
      <c r="CH136" s="191"/>
      <c r="CL136" s="218"/>
    </row>
    <row r="137" spans="2:90" x14ac:dyDescent="0.2">
      <c r="B137" s="86">
        <f t="shared" si="126"/>
        <v>2059</v>
      </c>
      <c r="C137" s="208"/>
      <c r="D137" s="208">
        <f>-NPV('Life Cycle Cost Evaluation'!$M$1,D53:D$100)/(1+'Life Cycle Cost Evaluation'!$M$1)^($B52-'Life Cycle Cost Evaluation'!$M$4)</f>
        <v>0</v>
      </c>
      <c r="E137" s="208">
        <f>-NPV('Life Cycle Cost Evaluation'!$M$1,E53:E$100)/(1+'Life Cycle Cost Evaluation'!$M$1)^($B52-'Life Cycle Cost Evaluation'!$M$4)</f>
        <v>0</v>
      </c>
      <c r="F137" s="208">
        <f>-NPV('Life Cycle Cost Evaluation'!$M$1,F53:F$100)/(1+'Life Cycle Cost Evaluation'!$M$1)^($B52-'Life Cycle Cost Evaluation'!$M$4)</f>
        <v>0</v>
      </c>
      <c r="G137" s="208">
        <f>-NPV('Life Cycle Cost Evaluation'!$M$1,G53:G$100)/(1+'Life Cycle Cost Evaluation'!$M$1)^($B52-'Life Cycle Cost Evaluation'!$M$4)</f>
        <v>0</v>
      </c>
      <c r="H137" s="208">
        <f>-NPV('Life Cycle Cost Evaluation'!$M$1,H53:H$100)/(1+'Life Cycle Cost Evaluation'!$M$1)^($B52-'Life Cycle Cost Evaluation'!$M$4)</f>
        <v>0</v>
      </c>
      <c r="I137" s="208">
        <f>-NPV('Life Cycle Cost Evaluation'!$M$1,I53:I$100)/(1+'Life Cycle Cost Evaluation'!$M$1)^($B52-'Life Cycle Cost Evaluation'!$M$4)</f>
        <v>0</v>
      </c>
      <c r="J137" s="208">
        <f>-NPV('Life Cycle Cost Evaluation'!$M$1,J53:J$100)/(1+'Life Cycle Cost Evaluation'!$M$1)^($B52-'Life Cycle Cost Evaluation'!$M$4)</f>
        <v>0</v>
      </c>
      <c r="K137" s="208">
        <f>-NPV('Life Cycle Cost Evaluation'!$M$1,K53:K$100)/(1+'Life Cycle Cost Evaluation'!$M$1)^($B52-'Life Cycle Cost Evaluation'!$M$4)</f>
        <v>0</v>
      </c>
      <c r="L137" s="208">
        <f>-NPV('Life Cycle Cost Evaluation'!$M$1,L53:L$100)/(1+'Life Cycle Cost Evaluation'!$M$1)^($B52-'Life Cycle Cost Evaluation'!$M$4)</f>
        <v>0</v>
      </c>
      <c r="M137" s="208">
        <f>-NPV('Life Cycle Cost Evaluation'!$M$1,M53:M$100)/(1+'Life Cycle Cost Evaluation'!$M$1)^($B52-'Life Cycle Cost Evaluation'!$M$4)</f>
        <v>0</v>
      </c>
      <c r="N137" s="208">
        <f>-NPV('Life Cycle Cost Evaluation'!$M$1,N53:N$100)/(1+'Life Cycle Cost Evaluation'!$M$1)^($B52-'Life Cycle Cost Evaluation'!$M$4)</f>
        <v>0</v>
      </c>
      <c r="O137" s="208">
        <f>-NPV('Life Cycle Cost Evaluation'!$M$1,O53:O$100)/(1+'Life Cycle Cost Evaluation'!$M$1)^($B52-'Life Cycle Cost Evaluation'!$M$4)</f>
        <v>0</v>
      </c>
      <c r="P137" s="208">
        <f>-NPV('Life Cycle Cost Evaluation'!$M$1,P53:P$100)/(1+'Life Cycle Cost Evaluation'!$M$1)^($B52-'Life Cycle Cost Evaluation'!$M$4)</f>
        <v>0</v>
      </c>
      <c r="Q137" s="208">
        <f>-NPV('Life Cycle Cost Evaluation'!$M$1,Q53:Q$100)/(1+'Life Cycle Cost Evaluation'!$M$1)^($B52-'Life Cycle Cost Evaluation'!$M$4)</f>
        <v>0</v>
      </c>
      <c r="R137" s="208">
        <f>-NPV('Life Cycle Cost Evaluation'!$M$1,R53:R$100)/(1+'Life Cycle Cost Evaluation'!$M$1)^($B52-'Life Cycle Cost Evaluation'!$M$4)</f>
        <v>0</v>
      </c>
      <c r="S137" s="208">
        <f>-NPV('Life Cycle Cost Evaluation'!$M$1,S53:S$100)/(1+'Life Cycle Cost Evaluation'!$M$1)^($B52-'Life Cycle Cost Evaluation'!$M$4)</f>
        <v>0</v>
      </c>
      <c r="T137" s="208">
        <f>-NPV('Life Cycle Cost Evaluation'!$M$1,T53:T$100)/(1+'Life Cycle Cost Evaluation'!$M$1)^($B52-'Life Cycle Cost Evaluation'!$M$4)</f>
        <v>0</v>
      </c>
      <c r="U137" s="208">
        <f>-NPV('Life Cycle Cost Evaluation'!$M$1,U53:U$100)/(1+'Life Cycle Cost Evaluation'!$M$1)^($B52-'Life Cycle Cost Evaluation'!$M$4)</f>
        <v>0</v>
      </c>
      <c r="V137" s="208">
        <f>-NPV('Life Cycle Cost Evaluation'!$M$1,V53:V$100)/(1+'Life Cycle Cost Evaluation'!$M$1)^($B52-'Life Cycle Cost Evaluation'!$M$4)</f>
        <v>0</v>
      </c>
      <c r="W137" s="208">
        <f>-NPV('Life Cycle Cost Evaluation'!$M$1,W53:W$100)/(1+'Life Cycle Cost Evaluation'!$M$1)^($B52-'Life Cycle Cost Evaluation'!$M$4)</f>
        <v>0</v>
      </c>
      <c r="X137" s="208">
        <f>-NPV('Life Cycle Cost Evaluation'!$M$1,X53:X$100)/(1+'Life Cycle Cost Evaluation'!$M$1)^($B52-'Life Cycle Cost Evaluation'!$M$4)</f>
        <v>0</v>
      </c>
      <c r="Y137" s="208">
        <f>-NPV('Life Cycle Cost Evaluation'!$M$1,Y53:Y$100)/(1+'Life Cycle Cost Evaluation'!$M$1)^($B52-'Life Cycle Cost Evaluation'!$M$4)</f>
        <v>0</v>
      </c>
      <c r="Z137" s="208">
        <f>-NPV('Life Cycle Cost Evaluation'!$M$1,Z53:Z$100)/(1+'Life Cycle Cost Evaluation'!$M$1)^($B52-'Life Cycle Cost Evaluation'!$M$4)</f>
        <v>0</v>
      </c>
      <c r="AA137" s="208">
        <f>-NPV('Life Cycle Cost Evaluation'!$M$1,AA53:AA$100)/(1+'Life Cycle Cost Evaluation'!$M$1)^($B52-'Life Cycle Cost Evaluation'!$M$4)</f>
        <v>0</v>
      </c>
      <c r="AB137" s="208">
        <f>-NPV('Life Cycle Cost Evaluation'!$M$1,AB53:AB$100)/(1+'Life Cycle Cost Evaluation'!$M$1)^($B52-'Life Cycle Cost Evaluation'!$M$4)</f>
        <v>0</v>
      </c>
      <c r="AC137" s="208">
        <f>-NPV('Life Cycle Cost Evaluation'!$M$1,AC53:AC$100)/(1+'Life Cycle Cost Evaluation'!$M$1)^($B52-'Life Cycle Cost Evaluation'!$M$4)</f>
        <v>0</v>
      </c>
      <c r="AD137" s="208">
        <f>-NPV('Life Cycle Cost Evaluation'!$M$1,AD53:AD$100)/(1+'Life Cycle Cost Evaluation'!$M$1)^($B52-'Life Cycle Cost Evaluation'!$M$4)</f>
        <v>0</v>
      </c>
      <c r="AE137" s="208">
        <f>-NPV('Life Cycle Cost Evaluation'!$M$1,AE53:AE$100)/(1+'Life Cycle Cost Evaluation'!$M$1)^($B52-'Life Cycle Cost Evaluation'!$M$4)</f>
        <v>0</v>
      </c>
      <c r="AF137" s="208">
        <f>-NPV('Life Cycle Cost Evaluation'!$M$1,AF53:AF$100)/(1+'Life Cycle Cost Evaluation'!$M$1)^($B52-'Life Cycle Cost Evaluation'!$M$4)</f>
        <v>0</v>
      </c>
      <c r="AG137" s="208">
        <f>-NPV('Life Cycle Cost Evaluation'!$M$1,AG53:AG$100)/(1+'Life Cycle Cost Evaluation'!$M$1)^($B52-'Life Cycle Cost Evaluation'!$M$4)</f>
        <v>0</v>
      </c>
      <c r="AH137" s="208">
        <f>-NPV('Life Cycle Cost Evaluation'!$M$1,AH53:AH$100)/(1+'Life Cycle Cost Evaluation'!$M$1)^($B52-'Life Cycle Cost Evaluation'!$M$4)</f>
        <v>0</v>
      </c>
      <c r="AI137" s="208">
        <f>-NPV('Life Cycle Cost Evaluation'!$M$1,AI53:AI$100)/(1+'Life Cycle Cost Evaluation'!$M$1)^($B52-'Life Cycle Cost Evaluation'!$M$4)</f>
        <v>0</v>
      </c>
      <c r="AJ137" s="208">
        <f>-NPV('Life Cycle Cost Evaluation'!$M$1,AJ53:AJ$100)/(1+'Life Cycle Cost Evaluation'!$M$1)^($B52-'Life Cycle Cost Evaluation'!$M$4)</f>
        <v>0</v>
      </c>
      <c r="AK137" s="208">
        <f>-NPV('Life Cycle Cost Evaluation'!$M$1,AK53:AK$100)/(1+'Life Cycle Cost Evaluation'!$M$1)^($B52-'Life Cycle Cost Evaluation'!$M$4)</f>
        <v>0</v>
      </c>
      <c r="AL137" s="208">
        <f>-NPV('Life Cycle Cost Evaluation'!$M$1,AL53:AL$100)/(1+'Life Cycle Cost Evaluation'!$M$1)^($B52-'Life Cycle Cost Evaluation'!$M$4)</f>
        <v>-1007551.0217764793</v>
      </c>
      <c r="AM137" s="208">
        <f>-NPV('Life Cycle Cost Evaluation'!$M$1,AM53:AM$100)/(1+'Life Cycle Cost Evaluation'!$M$1)^($B52-'Life Cycle Cost Evaluation'!$M$4)</f>
        <v>0</v>
      </c>
      <c r="AN137" s="208">
        <f>-NPV('Life Cycle Cost Evaluation'!$M$1,AN53:AN$100)/(1+'Life Cycle Cost Evaluation'!$M$1)^($B52-'Life Cycle Cost Evaluation'!$M$4)</f>
        <v>0</v>
      </c>
      <c r="AO137" s="208">
        <f>-NPV('Life Cycle Cost Evaluation'!$M$1,AO53:AO$100)/(1+'Life Cycle Cost Evaluation'!$M$1)^($B52-'Life Cycle Cost Evaluation'!$M$4)</f>
        <v>0</v>
      </c>
      <c r="AP137" s="208">
        <f>-NPV('Life Cycle Cost Evaluation'!$M$1,AP53:AP$100)/(1+'Life Cycle Cost Evaluation'!$M$1)^($B52-'Life Cycle Cost Evaluation'!$M$4)</f>
        <v>0</v>
      </c>
      <c r="AQ137" s="208">
        <f>-NPV('Life Cycle Cost Evaluation'!$M$1,AQ53:AQ$100)/(1+'Life Cycle Cost Evaluation'!$M$1)^($B52-'Life Cycle Cost Evaluation'!$M$4)</f>
        <v>0</v>
      </c>
      <c r="AR137" s="208">
        <f>-NPV('Life Cycle Cost Evaluation'!$M$1,AR53:AR$100)/(1+'Life Cycle Cost Evaluation'!$M$1)^($B52-'Life Cycle Cost Evaluation'!$M$4)</f>
        <v>0</v>
      </c>
      <c r="AS137" s="208">
        <f>-NPV('Life Cycle Cost Evaluation'!$M$1,AS53:AS$100)/(1+'Life Cycle Cost Evaluation'!$M$1)^($B52-'Life Cycle Cost Evaluation'!$M$4)</f>
        <v>0</v>
      </c>
      <c r="AT137" s="208">
        <f>-NPV('Life Cycle Cost Evaluation'!$M$1,AT53:AT$100)/(1+'Life Cycle Cost Evaluation'!$M$1)^($B52-'Life Cycle Cost Evaluation'!$M$4)</f>
        <v>0</v>
      </c>
      <c r="AU137" s="208">
        <f>-NPV('Life Cycle Cost Evaluation'!$M$1,AU53:AU$100)/(1+'Life Cycle Cost Evaluation'!$M$1)^($B52-'Life Cycle Cost Evaluation'!$M$4)</f>
        <v>0</v>
      </c>
      <c r="AV137" s="208">
        <f>-NPV('Life Cycle Cost Evaluation'!$M$1,AV53:AV$100)/(1+'Life Cycle Cost Evaluation'!$M$1)^($B52-'Life Cycle Cost Evaluation'!$M$4)</f>
        <v>0</v>
      </c>
      <c r="AW137" s="208">
        <f>-NPV('Life Cycle Cost Evaluation'!$M$1,AW53:AW$100)/(1+'Life Cycle Cost Evaluation'!$M$1)^($B52-'Life Cycle Cost Evaluation'!$M$4)</f>
        <v>0</v>
      </c>
      <c r="AX137" s="208">
        <f>-NPV('Life Cycle Cost Evaluation'!$M$1,AX53:AX$100)/(1+'Life Cycle Cost Evaluation'!$M$1)^($B52-'Life Cycle Cost Evaluation'!$M$4)</f>
        <v>0</v>
      </c>
      <c r="AY137" s="208">
        <f>-NPV('Life Cycle Cost Evaluation'!$M$1,AY53:AY$100)/(1+'Life Cycle Cost Evaluation'!$M$1)^($B52-'Life Cycle Cost Evaluation'!$M$4)</f>
        <v>0</v>
      </c>
      <c r="AZ137" s="208">
        <f>-NPV('Life Cycle Cost Evaluation'!$M$1,AZ53:AZ$100)/(1+'Life Cycle Cost Evaluation'!$M$1)^($B52-'Life Cycle Cost Evaluation'!$M$4)</f>
        <v>0</v>
      </c>
      <c r="BA137" s="208">
        <f>-NPV('Life Cycle Cost Evaluation'!$M$1,BA53:BA$100)/(1+'Life Cycle Cost Evaluation'!$M$1)^($B52-'Life Cycle Cost Evaluation'!$M$4)</f>
        <v>0</v>
      </c>
      <c r="BB137" s="208">
        <f>-NPV('Life Cycle Cost Evaluation'!$M$1,BB53:BB$100)/(1+'Life Cycle Cost Evaluation'!$M$1)^($B52-'Life Cycle Cost Evaluation'!$M$4)</f>
        <v>0</v>
      </c>
      <c r="BC137" s="208">
        <f>-NPV('Life Cycle Cost Evaluation'!$M$1,BC53:BC$100)/(1+'Life Cycle Cost Evaluation'!$M$1)^($B52-'Life Cycle Cost Evaluation'!$M$4)</f>
        <v>0</v>
      </c>
      <c r="BD137" s="208">
        <f>-NPV('Life Cycle Cost Evaluation'!$M$1,BD53:BD$100)/(1+'Life Cycle Cost Evaluation'!$M$1)^($B52-'Life Cycle Cost Evaluation'!$M$4)</f>
        <v>0</v>
      </c>
      <c r="BE137" s="208">
        <f>-NPV('Life Cycle Cost Evaluation'!$M$1,BE53:BE$100)/(1+'Life Cycle Cost Evaluation'!$M$1)^($B52-'Life Cycle Cost Evaluation'!$M$4)</f>
        <v>0</v>
      </c>
      <c r="BF137" s="208">
        <f>-NPV('Life Cycle Cost Evaluation'!$M$1,BF53:BF$100)/(1+'Life Cycle Cost Evaluation'!$M$1)^($B52-'Life Cycle Cost Evaluation'!$M$4)</f>
        <v>0</v>
      </c>
      <c r="BG137" s="208">
        <f>-NPV('Life Cycle Cost Evaluation'!$M$1,BG53:BG$100)/(1+'Life Cycle Cost Evaluation'!$M$1)^($B52-'Life Cycle Cost Evaluation'!$M$4)</f>
        <v>0</v>
      </c>
      <c r="BH137" s="208">
        <f>-NPV('Life Cycle Cost Evaluation'!$M$1,BH53:BH$100)/(1+'Life Cycle Cost Evaluation'!$M$1)^($B52-'Life Cycle Cost Evaluation'!$M$4)</f>
        <v>0</v>
      </c>
      <c r="BI137" s="208">
        <f>-NPV('Life Cycle Cost Evaluation'!$M$1,BI53:BI$100)/(1+'Life Cycle Cost Evaluation'!$M$1)^($B52-'Life Cycle Cost Evaluation'!$M$4)</f>
        <v>0</v>
      </c>
      <c r="BJ137" s="208">
        <f>-NPV('Life Cycle Cost Evaluation'!$M$1,BJ53:BJ$100)/(1+'Life Cycle Cost Evaluation'!$M$1)^($B52-'Life Cycle Cost Evaluation'!$M$4)</f>
        <v>0</v>
      </c>
      <c r="BK137" s="208">
        <f>-NPV('Life Cycle Cost Evaluation'!$M$1,BK53:BK$100)/(1+'Life Cycle Cost Evaluation'!$M$1)^($B52-'Life Cycle Cost Evaluation'!$M$4)</f>
        <v>0</v>
      </c>
      <c r="BL137" s="208">
        <f>-NPV('Life Cycle Cost Evaluation'!$M$1,BL53:BL$100)/(1+'Life Cycle Cost Evaluation'!$M$1)^($B52-'Life Cycle Cost Evaluation'!$M$4)</f>
        <v>0</v>
      </c>
      <c r="BM137" s="208">
        <f>-NPV('Life Cycle Cost Evaluation'!$M$1,BM53:BM$100)/(1+'Life Cycle Cost Evaluation'!$M$1)^($B52-'Life Cycle Cost Evaluation'!$M$4)</f>
        <v>0</v>
      </c>
      <c r="BN137" s="208">
        <f>-NPV('Life Cycle Cost Evaluation'!$M$1,BN53:BN$100)/(1+'Life Cycle Cost Evaluation'!$M$1)^($B52-'Life Cycle Cost Evaluation'!$M$4)</f>
        <v>0</v>
      </c>
      <c r="BO137" s="208">
        <f>-NPV('Life Cycle Cost Evaluation'!$M$1,BO53:BO$100)/(1+'Life Cycle Cost Evaluation'!$M$1)^($B52-'Life Cycle Cost Evaluation'!$M$4)</f>
        <v>0</v>
      </c>
      <c r="BP137" s="208">
        <f>-NPV('Life Cycle Cost Evaluation'!$M$1,BP53:BP$100)/(1+'Life Cycle Cost Evaluation'!$M$1)^($B52-'Life Cycle Cost Evaluation'!$M$4)</f>
        <v>0</v>
      </c>
      <c r="BQ137" s="208">
        <f>-NPV('Life Cycle Cost Evaluation'!$M$1,BQ53:BQ$100)/(1+'Life Cycle Cost Evaluation'!$M$1)^($B52-'Life Cycle Cost Evaluation'!$M$4)</f>
        <v>0</v>
      </c>
      <c r="BR137" s="208">
        <f>-NPV('Life Cycle Cost Evaluation'!$M$1,BR53:BR$100)/(1+'Life Cycle Cost Evaluation'!$M$1)^($B52-'Life Cycle Cost Evaluation'!$M$4)</f>
        <v>0</v>
      </c>
      <c r="BS137" s="208">
        <f>-NPV('Life Cycle Cost Evaluation'!$M$1,BS53:BS$100)/(1+'Life Cycle Cost Evaluation'!$M$1)^($B52-'Life Cycle Cost Evaluation'!$M$4)</f>
        <v>0</v>
      </c>
      <c r="BT137" s="208">
        <f>-NPV('Life Cycle Cost Evaluation'!$M$1,BT53:BT$100)/(1+'Life Cycle Cost Evaluation'!$M$1)^($B52-'Life Cycle Cost Evaluation'!$M$4)</f>
        <v>0</v>
      </c>
      <c r="BU137" s="208">
        <f>-NPV('Life Cycle Cost Evaluation'!$M$1,BU53:BU$100)/(1+'Life Cycle Cost Evaluation'!$M$1)^($B52-'Life Cycle Cost Evaluation'!$M$4)</f>
        <v>0</v>
      </c>
      <c r="BV137" s="208">
        <f>-NPV('Life Cycle Cost Evaluation'!$M$1,BV53:BV$100)/(1+'Life Cycle Cost Evaluation'!$M$1)^($B52-'Life Cycle Cost Evaluation'!$M$4)</f>
        <v>0</v>
      </c>
      <c r="BW137" s="208">
        <f>-NPV('Life Cycle Cost Evaluation'!$M$1,BW53:BW$100)/(1+'Life Cycle Cost Evaluation'!$M$1)^($B52-'Life Cycle Cost Evaluation'!$M$4)</f>
        <v>0</v>
      </c>
      <c r="BX137" s="208">
        <f>-NPV('Life Cycle Cost Evaluation'!$M$1,BX53:BX$100)/(1+'Life Cycle Cost Evaluation'!$M$1)^($B52-'Life Cycle Cost Evaluation'!$M$4)</f>
        <v>0</v>
      </c>
      <c r="BY137" s="208">
        <f>-NPV('Life Cycle Cost Evaluation'!$M$1,BY53:BY$100)/(1+'Life Cycle Cost Evaluation'!$M$1)^($B52-'Life Cycle Cost Evaluation'!$M$4)</f>
        <v>0</v>
      </c>
      <c r="BZ137" s="208">
        <f>-NPV('Life Cycle Cost Evaluation'!$M$1,BZ53:BZ$100)/(1+'Life Cycle Cost Evaluation'!$M$1)^($B52-'Life Cycle Cost Evaluation'!$M$4)</f>
        <v>0</v>
      </c>
      <c r="CA137" s="208">
        <f>-NPV('Life Cycle Cost Evaluation'!$M$1,CA53:CA$100)/(1+'Life Cycle Cost Evaluation'!$M$1)^($B52-'Life Cycle Cost Evaluation'!$M$4)</f>
        <v>0</v>
      </c>
      <c r="CB137" s="208">
        <f>-NPV('Life Cycle Cost Evaluation'!$M$1,CB53:CB$100)/(1+'Life Cycle Cost Evaluation'!$M$1)^($B52-'Life Cycle Cost Evaluation'!$M$4)</f>
        <v>0</v>
      </c>
      <c r="CC137" s="208">
        <f>-NPV('Life Cycle Cost Evaluation'!$M$1,CC53:CC$100)/(1+'Life Cycle Cost Evaluation'!$M$1)^($B52-'Life Cycle Cost Evaluation'!$M$4)</f>
        <v>0</v>
      </c>
      <c r="CD137" s="208">
        <f>-NPV('Life Cycle Cost Evaluation'!$M$1,CD53:CD$100)/(1+'Life Cycle Cost Evaluation'!$M$1)^($B52-'Life Cycle Cost Evaluation'!$M$4)</f>
        <v>0</v>
      </c>
      <c r="CE137" s="208">
        <f>-NPV('Life Cycle Cost Evaluation'!$M$1,CE53:CE$100)/(1+'Life Cycle Cost Evaluation'!$M$1)^($B52-'Life Cycle Cost Evaluation'!$M$4)</f>
        <v>0</v>
      </c>
      <c r="CF137" s="208">
        <f>-NPV('Life Cycle Cost Evaluation'!$M$1,CF53:CF$100)/(1+'Life Cycle Cost Evaluation'!$M$1)^($B52-'Life Cycle Cost Evaluation'!$M$4)</f>
        <v>0</v>
      </c>
      <c r="CG137" s="208">
        <f>SUM(D137:AJ137)</f>
        <v>0</v>
      </c>
      <c r="CH137" s="191"/>
      <c r="CL137" s="218"/>
    </row>
    <row r="138" spans="2:90" x14ac:dyDescent="0.2">
      <c r="B138" s="86">
        <f t="shared" si="126"/>
        <v>2060</v>
      </c>
      <c r="C138" s="208"/>
      <c r="D138" s="208">
        <f>-NPV('Life Cycle Cost Evaluation'!$M$1,D54:D$100)/(1+'Life Cycle Cost Evaluation'!$M$1)^($B53-'Life Cycle Cost Evaluation'!$M$4)</f>
        <v>0</v>
      </c>
      <c r="E138" s="208">
        <f>-NPV('Life Cycle Cost Evaluation'!$M$1,E54:E$100)/(1+'Life Cycle Cost Evaluation'!$M$1)^($B53-'Life Cycle Cost Evaluation'!$M$4)</f>
        <v>0</v>
      </c>
      <c r="F138" s="208">
        <f>-NPV('Life Cycle Cost Evaluation'!$M$1,F54:F$100)/(1+'Life Cycle Cost Evaluation'!$M$1)^($B53-'Life Cycle Cost Evaluation'!$M$4)</f>
        <v>0</v>
      </c>
      <c r="G138" s="208">
        <f>-NPV('Life Cycle Cost Evaluation'!$M$1,G54:G$100)/(1+'Life Cycle Cost Evaluation'!$M$1)^($B53-'Life Cycle Cost Evaluation'!$M$4)</f>
        <v>0</v>
      </c>
      <c r="H138" s="208">
        <f>-NPV('Life Cycle Cost Evaluation'!$M$1,H54:H$100)/(1+'Life Cycle Cost Evaluation'!$M$1)^($B53-'Life Cycle Cost Evaluation'!$M$4)</f>
        <v>0</v>
      </c>
      <c r="I138" s="208">
        <f>-NPV('Life Cycle Cost Evaluation'!$M$1,I54:I$100)/(1+'Life Cycle Cost Evaluation'!$M$1)^($B53-'Life Cycle Cost Evaluation'!$M$4)</f>
        <v>0</v>
      </c>
      <c r="J138" s="208">
        <f>-NPV('Life Cycle Cost Evaluation'!$M$1,J54:J$100)/(1+'Life Cycle Cost Evaluation'!$M$1)^($B53-'Life Cycle Cost Evaluation'!$M$4)</f>
        <v>0</v>
      </c>
      <c r="K138" s="208">
        <f>-NPV('Life Cycle Cost Evaluation'!$M$1,K54:K$100)/(1+'Life Cycle Cost Evaluation'!$M$1)^($B53-'Life Cycle Cost Evaluation'!$M$4)</f>
        <v>0</v>
      </c>
      <c r="L138" s="208">
        <f>-NPV('Life Cycle Cost Evaluation'!$M$1,L54:L$100)/(1+'Life Cycle Cost Evaluation'!$M$1)^($B53-'Life Cycle Cost Evaluation'!$M$4)</f>
        <v>0</v>
      </c>
      <c r="M138" s="208">
        <f>-NPV('Life Cycle Cost Evaluation'!$M$1,M54:M$100)/(1+'Life Cycle Cost Evaluation'!$M$1)^($B53-'Life Cycle Cost Evaluation'!$M$4)</f>
        <v>0</v>
      </c>
      <c r="N138" s="208">
        <f>-NPV('Life Cycle Cost Evaluation'!$M$1,N54:N$100)/(1+'Life Cycle Cost Evaluation'!$M$1)^($B53-'Life Cycle Cost Evaluation'!$M$4)</f>
        <v>0</v>
      </c>
      <c r="O138" s="208">
        <f>-NPV('Life Cycle Cost Evaluation'!$M$1,O54:O$100)/(1+'Life Cycle Cost Evaluation'!$M$1)^($B53-'Life Cycle Cost Evaluation'!$M$4)</f>
        <v>0</v>
      </c>
      <c r="P138" s="208">
        <f>-NPV('Life Cycle Cost Evaluation'!$M$1,P54:P$100)/(1+'Life Cycle Cost Evaluation'!$M$1)^($B53-'Life Cycle Cost Evaluation'!$M$4)</f>
        <v>0</v>
      </c>
      <c r="Q138" s="208">
        <f>-NPV('Life Cycle Cost Evaluation'!$M$1,Q54:Q$100)/(1+'Life Cycle Cost Evaluation'!$M$1)^($B53-'Life Cycle Cost Evaluation'!$M$4)</f>
        <v>0</v>
      </c>
      <c r="R138" s="208">
        <f>-NPV('Life Cycle Cost Evaluation'!$M$1,R54:R$100)/(1+'Life Cycle Cost Evaluation'!$M$1)^($B53-'Life Cycle Cost Evaluation'!$M$4)</f>
        <v>0</v>
      </c>
      <c r="S138" s="208">
        <f>-NPV('Life Cycle Cost Evaluation'!$M$1,S54:S$100)/(1+'Life Cycle Cost Evaluation'!$M$1)^($B53-'Life Cycle Cost Evaluation'!$M$4)</f>
        <v>0</v>
      </c>
      <c r="T138" s="208">
        <f>-NPV('Life Cycle Cost Evaluation'!$M$1,T54:T$100)/(1+'Life Cycle Cost Evaluation'!$M$1)^($B53-'Life Cycle Cost Evaluation'!$M$4)</f>
        <v>0</v>
      </c>
      <c r="U138" s="208">
        <f>-NPV('Life Cycle Cost Evaluation'!$M$1,U54:U$100)/(1+'Life Cycle Cost Evaluation'!$M$1)^($B53-'Life Cycle Cost Evaluation'!$M$4)</f>
        <v>0</v>
      </c>
      <c r="V138" s="208">
        <f>-NPV('Life Cycle Cost Evaluation'!$M$1,V54:V$100)/(1+'Life Cycle Cost Evaluation'!$M$1)^($B53-'Life Cycle Cost Evaluation'!$M$4)</f>
        <v>0</v>
      </c>
      <c r="W138" s="208">
        <f>-NPV('Life Cycle Cost Evaluation'!$M$1,W54:W$100)/(1+'Life Cycle Cost Evaluation'!$M$1)^($B53-'Life Cycle Cost Evaluation'!$M$4)</f>
        <v>0</v>
      </c>
      <c r="X138" s="208">
        <f>-NPV('Life Cycle Cost Evaluation'!$M$1,X54:X$100)/(1+'Life Cycle Cost Evaluation'!$M$1)^($B53-'Life Cycle Cost Evaluation'!$M$4)</f>
        <v>0</v>
      </c>
      <c r="Y138" s="208">
        <f>-NPV('Life Cycle Cost Evaluation'!$M$1,Y54:Y$100)/(1+'Life Cycle Cost Evaluation'!$M$1)^($B53-'Life Cycle Cost Evaluation'!$M$4)</f>
        <v>0</v>
      </c>
      <c r="Z138" s="208">
        <f>-NPV('Life Cycle Cost Evaluation'!$M$1,Z54:Z$100)/(1+'Life Cycle Cost Evaluation'!$M$1)^($B53-'Life Cycle Cost Evaluation'!$M$4)</f>
        <v>0</v>
      </c>
      <c r="AA138" s="208">
        <f>-NPV('Life Cycle Cost Evaluation'!$M$1,AA54:AA$100)/(1+'Life Cycle Cost Evaluation'!$M$1)^($B53-'Life Cycle Cost Evaluation'!$M$4)</f>
        <v>0</v>
      </c>
      <c r="AB138" s="208">
        <f>-NPV('Life Cycle Cost Evaluation'!$M$1,AB54:AB$100)/(1+'Life Cycle Cost Evaluation'!$M$1)^($B53-'Life Cycle Cost Evaluation'!$M$4)</f>
        <v>0</v>
      </c>
      <c r="AC138" s="208">
        <f>-NPV('Life Cycle Cost Evaluation'!$M$1,AC54:AC$100)/(1+'Life Cycle Cost Evaluation'!$M$1)^($B53-'Life Cycle Cost Evaluation'!$M$4)</f>
        <v>0</v>
      </c>
      <c r="AD138" s="208">
        <f>-NPV('Life Cycle Cost Evaluation'!$M$1,AD54:AD$100)/(1+'Life Cycle Cost Evaluation'!$M$1)^($B53-'Life Cycle Cost Evaluation'!$M$4)</f>
        <v>0</v>
      </c>
      <c r="AE138" s="208">
        <f>-NPV('Life Cycle Cost Evaluation'!$M$1,AE54:AE$100)/(1+'Life Cycle Cost Evaluation'!$M$1)^($B53-'Life Cycle Cost Evaluation'!$M$4)</f>
        <v>0</v>
      </c>
      <c r="AF138" s="208">
        <f>-NPV('Life Cycle Cost Evaluation'!$M$1,AF54:AF$100)/(1+'Life Cycle Cost Evaluation'!$M$1)^($B53-'Life Cycle Cost Evaluation'!$M$4)</f>
        <v>0</v>
      </c>
      <c r="AG138" s="208">
        <f>-NPV('Life Cycle Cost Evaluation'!$M$1,AG54:AG$100)/(1+'Life Cycle Cost Evaluation'!$M$1)^($B53-'Life Cycle Cost Evaluation'!$M$4)</f>
        <v>0</v>
      </c>
      <c r="AH138" s="208">
        <f>-NPV('Life Cycle Cost Evaluation'!$M$1,AH54:AH$100)/(1+'Life Cycle Cost Evaluation'!$M$1)^($B53-'Life Cycle Cost Evaluation'!$M$4)</f>
        <v>0</v>
      </c>
      <c r="AI138" s="208">
        <f>-NPV('Life Cycle Cost Evaluation'!$M$1,AI54:AI$100)/(1+'Life Cycle Cost Evaluation'!$M$1)^($B53-'Life Cycle Cost Evaluation'!$M$4)</f>
        <v>0</v>
      </c>
      <c r="AJ138" s="208">
        <f>-NPV('Life Cycle Cost Evaluation'!$M$1,AJ54:AJ$100)/(1+'Life Cycle Cost Evaluation'!$M$1)^($B53-'Life Cycle Cost Evaluation'!$M$4)</f>
        <v>0</v>
      </c>
      <c r="AK138" s="208">
        <f>-NPV('Life Cycle Cost Evaluation'!$M$1,AK54:AK$100)/(1+'Life Cycle Cost Evaluation'!$M$1)^($B53-'Life Cycle Cost Evaluation'!$M$4)</f>
        <v>0</v>
      </c>
      <c r="AL138" s="208">
        <f>-NPV('Life Cycle Cost Evaluation'!$M$1,AL54:AL$100)/(1+'Life Cycle Cost Evaluation'!$M$1)^($B53-'Life Cycle Cost Evaluation'!$M$4)</f>
        <v>-945435.88418549241</v>
      </c>
      <c r="AM138" s="208">
        <f>-NPV('Life Cycle Cost Evaluation'!$M$1,AM54:AM$100)/(1+'Life Cycle Cost Evaluation'!$M$1)^($B53-'Life Cycle Cost Evaluation'!$M$4)</f>
        <v>0</v>
      </c>
      <c r="AN138" s="208">
        <f>-NPV('Life Cycle Cost Evaluation'!$M$1,AN54:AN$100)/(1+'Life Cycle Cost Evaluation'!$M$1)^($B53-'Life Cycle Cost Evaluation'!$M$4)</f>
        <v>0</v>
      </c>
      <c r="AO138" s="208">
        <f>-NPV('Life Cycle Cost Evaluation'!$M$1,AO54:AO$100)/(1+'Life Cycle Cost Evaluation'!$M$1)^($B53-'Life Cycle Cost Evaluation'!$M$4)</f>
        <v>0</v>
      </c>
      <c r="AP138" s="208">
        <f>-NPV('Life Cycle Cost Evaluation'!$M$1,AP54:AP$100)/(1+'Life Cycle Cost Evaluation'!$M$1)^($B53-'Life Cycle Cost Evaluation'!$M$4)</f>
        <v>0</v>
      </c>
      <c r="AQ138" s="208">
        <f>-NPV('Life Cycle Cost Evaluation'!$M$1,AQ54:AQ$100)/(1+'Life Cycle Cost Evaluation'!$M$1)^($B53-'Life Cycle Cost Evaluation'!$M$4)</f>
        <v>0</v>
      </c>
      <c r="AR138" s="208">
        <f>-NPV('Life Cycle Cost Evaluation'!$M$1,AR54:AR$100)/(1+'Life Cycle Cost Evaluation'!$M$1)^($B53-'Life Cycle Cost Evaluation'!$M$4)</f>
        <v>0</v>
      </c>
      <c r="AS138" s="208">
        <f>-NPV('Life Cycle Cost Evaluation'!$M$1,AS54:AS$100)/(1+'Life Cycle Cost Evaluation'!$M$1)^($B53-'Life Cycle Cost Evaluation'!$M$4)</f>
        <v>0</v>
      </c>
      <c r="AT138" s="208">
        <f>-NPV('Life Cycle Cost Evaluation'!$M$1,AT54:AT$100)/(1+'Life Cycle Cost Evaluation'!$M$1)^($B53-'Life Cycle Cost Evaluation'!$M$4)</f>
        <v>0</v>
      </c>
      <c r="AU138" s="208">
        <f>-NPV('Life Cycle Cost Evaluation'!$M$1,AU54:AU$100)/(1+'Life Cycle Cost Evaluation'!$M$1)^($B53-'Life Cycle Cost Evaluation'!$M$4)</f>
        <v>0</v>
      </c>
      <c r="AV138" s="208">
        <f>-NPV('Life Cycle Cost Evaluation'!$M$1,AV54:AV$100)/(1+'Life Cycle Cost Evaluation'!$M$1)^($B53-'Life Cycle Cost Evaluation'!$M$4)</f>
        <v>0</v>
      </c>
      <c r="AW138" s="208">
        <f>-NPV('Life Cycle Cost Evaluation'!$M$1,AW54:AW$100)/(1+'Life Cycle Cost Evaluation'!$M$1)^($B53-'Life Cycle Cost Evaluation'!$M$4)</f>
        <v>0</v>
      </c>
      <c r="AX138" s="208">
        <f>-NPV('Life Cycle Cost Evaluation'!$M$1,AX54:AX$100)/(1+'Life Cycle Cost Evaluation'!$M$1)^($B53-'Life Cycle Cost Evaluation'!$M$4)</f>
        <v>0</v>
      </c>
      <c r="AY138" s="208">
        <f>-NPV('Life Cycle Cost Evaluation'!$M$1,AY54:AY$100)/(1+'Life Cycle Cost Evaluation'!$M$1)^($B53-'Life Cycle Cost Evaluation'!$M$4)</f>
        <v>0</v>
      </c>
      <c r="AZ138" s="208">
        <f>-NPV('Life Cycle Cost Evaluation'!$M$1,AZ54:AZ$100)/(1+'Life Cycle Cost Evaluation'!$M$1)^($B53-'Life Cycle Cost Evaluation'!$M$4)</f>
        <v>0</v>
      </c>
      <c r="BA138" s="208">
        <f>-NPV('Life Cycle Cost Evaluation'!$M$1,BA54:BA$100)/(1+'Life Cycle Cost Evaluation'!$M$1)^($B53-'Life Cycle Cost Evaluation'!$M$4)</f>
        <v>0</v>
      </c>
      <c r="BB138" s="208">
        <f>-NPV('Life Cycle Cost Evaluation'!$M$1,BB54:BB$100)/(1+'Life Cycle Cost Evaluation'!$M$1)^($B53-'Life Cycle Cost Evaluation'!$M$4)</f>
        <v>0</v>
      </c>
      <c r="BC138" s="208">
        <f>-NPV('Life Cycle Cost Evaluation'!$M$1,BC54:BC$100)/(1+'Life Cycle Cost Evaluation'!$M$1)^($B53-'Life Cycle Cost Evaluation'!$M$4)</f>
        <v>0</v>
      </c>
      <c r="BD138" s="208">
        <f>-NPV('Life Cycle Cost Evaluation'!$M$1,BD54:BD$100)/(1+'Life Cycle Cost Evaluation'!$M$1)^($B53-'Life Cycle Cost Evaluation'!$M$4)</f>
        <v>0</v>
      </c>
      <c r="BE138" s="208">
        <f>-NPV('Life Cycle Cost Evaluation'!$M$1,BE54:BE$100)/(1+'Life Cycle Cost Evaluation'!$M$1)^($B53-'Life Cycle Cost Evaluation'!$M$4)</f>
        <v>0</v>
      </c>
      <c r="BF138" s="208">
        <f>-NPV('Life Cycle Cost Evaluation'!$M$1,BF54:BF$100)/(1+'Life Cycle Cost Evaluation'!$M$1)^($B53-'Life Cycle Cost Evaluation'!$M$4)</f>
        <v>0</v>
      </c>
      <c r="BG138" s="208">
        <f>-NPV('Life Cycle Cost Evaluation'!$M$1,BG54:BG$100)/(1+'Life Cycle Cost Evaluation'!$M$1)^($B53-'Life Cycle Cost Evaluation'!$M$4)</f>
        <v>0</v>
      </c>
      <c r="BH138" s="208">
        <f>-NPV('Life Cycle Cost Evaluation'!$M$1,BH54:BH$100)/(1+'Life Cycle Cost Evaluation'!$M$1)^($B53-'Life Cycle Cost Evaluation'!$M$4)</f>
        <v>0</v>
      </c>
      <c r="BI138" s="208">
        <f>-NPV('Life Cycle Cost Evaluation'!$M$1,BI54:BI$100)/(1+'Life Cycle Cost Evaluation'!$M$1)^($B53-'Life Cycle Cost Evaluation'!$M$4)</f>
        <v>0</v>
      </c>
      <c r="BJ138" s="208">
        <f>-NPV('Life Cycle Cost Evaluation'!$M$1,BJ54:BJ$100)/(1+'Life Cycle Cost Evaluation'!$M$1)^($B53-'Life Cycle Cost Evaluation'!$M$4)</f>
        <v>0</v>
      </c>
      <c r="BK138" s="208">
        <f>-NPV('Life Cycle Cost Evaluation'!$M$1,BK54:BK$100)/(1+'Life Cycle Cost Evaluation'!$M$1)^($B53-'Life Cycle Cost Evaluation'!$M$4)</f>
        <v>0</v>
      </c>
      <c r="BL138" s="208">
        <f>-NPV('Life Cycle Cost Evaluation'!$M$1,BL54:BL$100)/(1+'Life Cycle Cost Evaluation'!$M$1)^($B53-'Life Cycle Cost Evaluation'!$M$4)</f>
        <v>0</v>
      </c>
      <c r="BM138" s="208">
        <f>-NPV('Life Cycle Cost Evaluation'!$M$1,BM54:BM$100)/(1+'Life Cycle Cost Evaluation'!$M$1)^($B53-'Life Cycle Cost Evaluation'!$M$4)</f>
        <v>0</v>
      </c>
      <c r="BN138" s="208">
        <f>-NPV('Life Cycle Cost Evaluation'!$M$1,BN54:BN$100)/(1+'Life Cycle Cost Evaluation'!$M$1)^($B53-'Life Cycle Cost Evaluation'!$M$4)</f>
        <v>0</v>
      </c>
      <c r="BO138" s="208">
        <f>-NPV('Life Cycle Cost Evaluation'!$M$1,BO54:BO$100)/(1+'Life Cycle Cost Evaluation'!$M$1)^($B53-'Life Cycle Cost Evaluation'!$M$4)</f>
        <v>0</v>
      </c>
      <c r="BP138" s="208">
        <f>-NPV('Life Cycle Cost Evaluation'!$M$1,BP54:BP$100)/(1+'Life Cycle Cost Evaluation'!$M$1)^($B53-'Life Cycle Cost Evaluation'!$M$4)</f>
        <v>0</v>
      </c>
      <c r="BQ138" s="208">
        <f>-NPV('Life Cycle Cost Evaluation'!$M$1,BQ54:BQ$100)/(1+'Life Cycle Cost Evaluation'!$M$1)^($B53-'Life Cycle Cost Evaluation'!$M$4)</f>
        <v>0</v>
      </c>
      <c r="BR138" s="208">
        <f>-NPV('Life Cycle Cost Evaluation'!$M$1,BR54:BR$100)/(1+'Life Cycle Cost Evaluation'!$M$1)^($B53-'Life Cycle Cost Evaluation'!$M$4)</f>
        <v>0</v>
      </c>
      <c r="BS138" s="208">
        <f>-NPV('Life Cycle Cost Evaluation'!$M$1,BS54:BS$100)/(1+'Life Cycle Cost Evaluation'!$M$1)^($B53-'Life Cycle Cost Evaluation'!$M$4)</f>
        <v>0</v>
      </c>
      <c r="BT138" s="208">
        <f>-NPV('Life Cycle Cost Evaluation'!$M$1,BT54:BT$100)/(1+'Life Cycle Cost Evaluation'!$M$1)^($B53-'Life Cycle Cost Evaluation'!$M$4)</f>
        <v>0</v>
      </c>
      <c r="BU138" s="208">
        <f>-NPV('Life Cycle Cost Evaluation'!$M$1,BU54:BU$100)/(1+'Life Cycle Cost Evaluation'!$M$1)^($B53-'Life Cycle Cost Evaluation'!$M$4)</f>
        <v>0</v>
      </c>
      <c r="BV138" s="208">
        <f>-NPV('Life Cycle Cost Evaluation'!$M$1,BV54:BV$100)/(1+'Life Cycle Cost Evaluation'!$M$1)^($B53-'Life Cycle Cost Evaluation'!$M$4)</f>
        <v>0</v>
      </c>
      <c r="BW138" s="208">
        <f>-NPV('Life Cycle Cost Evaluation'!$M$1,BW54:BW$100)/(1+'Life Cycle Cost Evaluation'!$M$1)^($B53-'Life Cycle Cost Evaluation'!$M$4)</f>
        <v>0</v>
      </c>
      <c r="BX138" s="208">
        <f>-NPV('Life Cycle Cost Evaluation'!$M$1,BX54:BX$100)/(1+'Life Cycle Cost Evaluation'!$M$1)^($B53-'Life Cycle Cost Evaluation'!$M$4)</f>
        <v>0</v>
      </c>
      <c r="BY138" s="208">
        <f>-NPV('Life Cycle Cost Evaluation'!$M$1,BY54:BY$100)/(1+'Life Cycle Cost Evaluation'!$M$1)^($B53-'Life Cycle Cost Evaluation'!$M$4)</f>
        <v>0</v>
      </c>
      <c r="BZ138" s="208">
        <f>-NPV('Life Cycle Cost Evaluation'!$M$1,BZ54:BZ$100)/(1+'Life Cycle Cost Evaluation'!$M$1)^($B53-'Life Cycle Cost Evaluation'!$M$4)</f>
        <v>0</v>
      </c>
      <c r="CA138" s="208">
        <f>-NPV('Life Cycle Cost Evaluation'!$M$1,CA54:CA$100)/(1+'Life Cycle Cost Evaluation'!$M$1)^($B53-'Life Cycle Cost Evaluation'!$M$4)</f>
        <v>0</v>
      </c>
      <c r="CB138" s="208">
        <f>-NPV('Life Cycle Cost Evaluation'!$M$1,CB54:CB$100)/(1+'Life Cycle Cost Evaluation'!$M$1)^($B53-'Life Cycle Cost Evaluation'!$M$4)</f>
        <v>0</v>
      </c>
      <c r="CC138" s="208">
        <f>-NPV('Life Cycle Cost Evaluation'!$M$1,CC54:CC$100)/(1+'Life Cycle Cost Evaluation'!$M$1)^($B53-'Life Cycle Cost Evaluation'!$M$4)</f>
        <v>0</v>
      </c>
      <c r="CD138" s="208">
        <f>-NPV('Life Cycle Cost Evaluation'!$M$1,CD54:CD$100)/(1+'Life Cycle Cost Evaluation'!$M$1)^($B53-'Life Cycle Cost Evaluation'!$M$4)</f>
        <v>0</v>
      </c>
      <c r="CE138" s="208">
        <f>-NPV('Life Cycle Cost Evaluation'!$M$1,CE54:CE$100)/(1+'Life Cycle Cost Evaluation'!$M$1)^($B53-'Life Cycle Cost Evaluation'!$M$4)</f>
        <v>0</v>
      </c>
      <c r="CF138" s="208">
        <f>-NPV('Life Cycle Cost Evaluation'!$M$1,CF54:CF$100)/(1+'Life Cycle Cost Evaluation'!$M$1)^($B53-'Life Cycle Cost Evaluation'!$M$4)</f>
        <v>0</v>
      </c>
      <c r="CG138" s="208">
        <f>SUM(D138:AK138)</f>
        <v>0</v>
      </c>
      <c r="CH138" s="191"/>
      <c r="CL138" s="218"/>
    </row>
    <row r="139" spans="2:90" x14ac:dyDescent="0.2">
      <c r="B139" s="86">
        <f t="shared" si="126"/>
        <v>2061</v>
      </c>
      <c r="C139" s="208"/>
      <c r="D139" s="208">
        <f>-NPV('Life Cycle Cost Evaluation'!$M$1,D55:D$100)/(1+'Life Cycle Cost Evaluation'!$M$1)^($B54-'Life Cycle Cost Evaluation'!$M$4)</f>
        <v>0</v>
      </c>
      <c r="E139" s="208">
        <f>-NPV('Life Cycle Cost Evaluation'!$M$1,E55:E$100)/(1+'Life Cycle Cost Evaluation'!$M$1)^($B54-'Life Cycle Cost Evaluation'!$M$4)</f>
        <v>0</v>
      </c>
      <c r="F139" s="208">
        <f>-NPV('Life Cycle Cost Evaluation'!$M$1,F55:F$100)/(1+'Life Cycle Cost Evaluation'!$M$1)^($B54-'Life Cycle Cost Evaluation'!$M$4)</f>
        <v>0</v>
      </c>
      <c r="G139" s="208">
        <f>-NPV('Life Cycle Cost Evaluation'!$M$1,G55:G$100)/(1+'Life Cycle Cost Evaluation'!$M$1)^($B54-'Life Cycle Cost Evaluation'!$M$4)</f>
        <v>0</v>
      </c>
      <c r="H139" s="208">
        <f>-NPV('Life Cycle Cost Evaluation'!$M$1,H55:H$100)/(1+'Life Cycle Cost Evaluation'!$M$1)^($B54-'Life Cycle Cost Evaluation'!$M$4)</f>
        <v>0</v>
      </c>
      <c r="I139" s="208">
        <f>-NPV('Life Cycle Cost Evaluation'!$M$1,I55:I$100)/(1+'Life Cycle Cost Evaluation'!$M$1)^($B54-'Life Cycle Cost Evaluation'!$M$4)</f>
        <v>0</v>
      </c>
      <c r="J139" s="208">
        <f>-NPV('Life Cycle Cost Evaluation'!$M$1,J55:J$100)/(1+'Life Cycle Cost Evaluation'!$M$1)^($B54-'Life Cycle Cost Evaluation'!$M$4)</f>
        <v>0</v>
      </c>
      <c r="K139" s="208">
        <f>-NPV('Life Cycle Cost Evaluation'!$M$1,K55:K$100)/(1+'Life Cycle Cost Evaluation'!$M$1)^($B54-'Life Cycle Cost Evaluation'!$M$4)</f>
        <v>0</v>
      </c>
      <c r="L139" s="208">
        <f>-NPV('Life Cycle Cost Evaluation'!$M$1,L55:L$100)/(1+'Life Cycle Cost Evaluation'!$M$1)^($B54-'Life Cycle Cost Evaluation'!$M$4)</f>
        <v>0</v>
      </c>
      <c r="M139" s="208">
        <f>-NPV('Life Cycle Cost Evaluation'!$M$1,M55:M$100)/(1+'Life Cycle Cost Evaluation'!$M$1)^($B54-'Life Cycle Cost Evaluation'!$M$4)</f>
        <v>0</v>
      </c>
      <c r="N139" s="208">
        <f>-NPV('Life Cycle Cost Evaluation'!$M$1,N55:N$100)/(1+'Life Cycle Cost Evaluation'!$M$1)^($B54-'Life Cycle Cost Evaluation'!$M$4)</f>
        <v>0</v>
      </c>
      <c r="O139" s="208">
        <f>-NPV('Life Cycle Cost Evaluation'!$M$1,O55:O$100)/(1+'Life Cycle Cost Evaluation'!$M$1)^($B54-'Life Cycle Cost Evaluation'!$M$4)</f>
        <v>0</v>
      </c>
      <c r="P139" s="208">
        <f>-NPV('Life Cycle Cost Evaluation'!$M$1,P55:P$100)/(1+'Life Cycle Cost Evaluation'!$M$1)^($B54-'Life Cycle Cost Evaluation'!$M$4)</f>
        <v>0</v>
      </c>
      <c r="Q139" s="208">
        <f>-NPV('Life Cycle Cost Evaluation'!$M$1,Q55:Q$100)/(1+'Life Cycle Cost Evaluation'!$M$1)^($B54-'Life Cycle Cost Evaluation'!$M$4)</f>
        <v>0</v>
      </c>
      <c r="R139" s="208">
        <f>-NPV('Life Cycle Cost Evaluation'!$M$1,R55:R$100)/(1+'Life Cycle Cost Evaluation'!$M$1)^($B54-'Life Cycle Cost Evaluation'!$M$4)</f>
        <v>0</v>
      </c>
      <c r="S139" s="208">
        <f>-NPV('Life Cycle Cost Evaluation'!$M$1,S55:S$100)/(1+'Life Cycle Cost Evaluation'!$M$1)^($B54-'Life Cycle Cost Evaluation'!$M$4)</f>
        <v>0</v>
      </c>
      <c r="T139" s="208">
        <f>-NPV('Life Cycle Cost Evaluation'!$M$1,T55:T$100)/(1+'Life Cycle Cost Evaluation'!$M$1)^($B54-'Life Cycle Cost Evaluation'!$M$4)</f>
        <v>0</v>
      </c>
      <c r="U139" s="208">
        <f>-NPV('Life Cycle Cost Evaluation'!$M$1,U55:U$100)/(1+'Life Cycle Cost Evaluation'!$M$1)^($B54-'Life Cycle Cost Evaluation'!$M$4)</f>
        <v>0</v>
      </c>
      <c r="V139" s="208">
        <f>-NPV('Life Cycle Cost Evaluation'!$M$1,V55:V$100)/(1+'Life Cycle Cost Evaluation'!$M$1)^($B54-'Life Cycle Cost Evaluation'!$M$4)</f>
        <v>0</v>
      </c>
      <c r="W139" s="208">
        <f>-NPV('Life Cycle Cost Evaluation'!$M$1,W55:W$100)/(1+'Life Cycle Cost Evaluation'!$M$1)^($B54-'Life Cycle Cost Evaluation'!$M$4)</f>
        <v>0</v>
      </c>
      <c r="X139" s="208">
        <f>-NPV('Life Cycle Cost Evaluation'!$M$1,X55:X$100)/(1+'Life Cycle Cost Evaluation'!$M$1)^($B54-'Life Cycle Cost Evaluation'!$M$4)</f>
        <v>0</v>
      </c>
      <c r="Y139" s="208">
        <f>-NPV('Life Cycle Cost Evaluation'!$M$1,Y55:Y$100)/(1+'Life Cycle Cost Evaluation'!$M$1)^($B54-'Life Cycle Cost Evaluation'!$M$4)</f>
        <v>0</v>
      </c>
      <c r="Z139" s="208">
        <f>-NPV('Life Cycle Cost Evaluation'!$M$1,Z55:Z$100)/(1+'Life Cycle Cost Evaluation'!$M$1)^($B54-'Life Cycle Cost Evaluation'!$M$4)</f>
        <v>0</v>
      </c>
      <c r="AA139" s="208">
        <f>-NPV('Life Cycle Cost Evaluation'!$M$1,AA55:AA$100)/(1+'Life Cycle Cost Evaluation'!$M$1)^($B54-'Life Cycle Cost Evaluation'!$M$4)</f>
        <v>0</v>
      </c>
      <c r="AB139" s="208">
        <f>-NPV('Life Cycle Cost Evaluation'!$M$1,AB55:AB$100)/(1+'Life Cycle Cost Evaluation'!$M$1)^($B54-'Life Cycle Cost Evaluation'!$M$4)</f>
        <v>0</v>
      </c>
      <c r="AC139" s="208">
        <f>-NPV('Life Cycle Cost Evaluation'!$M$1,AC55:AC$100)/(1+'Life Cycle Cost Evaluation'!$M$1)^($B54-'Life Cycle Cost Evaluation'!$M$4)</f>
        <v>0</v>
      </c>
      <c r="AD139" s="208">
        <f>-NPV('Life Cycle Cost Evaluation'!$M$1,AD55:AD$100)/(1+'Life Cycle Cost Evaluation'!$M$1)^($B54-'Life Cycle Cost Evaluation'!$M$4)</f>
        <v>0</v>
      </c>
      <c r="AE139" s="208">
        <f>-NPV('Life Cycle Cost Evaluation'!$M$1,AE55:AE$100)/(1+'Life Cycle Cost Evaluation'!$M$1)^($B54-'Life Cycle Cost Evaluation'!$M$4)</f>
        <v>0</v>
      </c>
      <c r="AF139" s="208">
        <f>-NPV('Life Cycle Cost Evaluation'!$M$1,AF55:AF$100)/(1+'Life Cycle Cost Evaluation'!$M$1)^($B54-'Life Cycle Cost Evaluation'!$M$4)</f>
        <v>0</v>
      </c>
      <c r="AG139" s="208">
        <f>-NPV('Life Cycle Cost Evaluation'!$M$1,AG55:AG$100)/(1+'Life Cycle Cost Evaluation'!$M$1)^($B54-'Life Cycle Cost Evaluation'!$M$4)</f>
        <v>0</v>
      </c>
      <c r="AH139" s="208">
        <f>-NPV('Life Cycle Cost Evaluation'!$M$1,AH55:AH$100)/(1+'Life Cycle Cost Evaluation'!$M$1)^($B54-'Life Cycle Cost Evaluation'!$M$4)</f>
        <v>0</v>
      </c>
      <c r="AI139" s="208">
        <f>-NPV('Life Cycle Cost Evaluation'!$M$1,AI55:AI$100)/(1+'Life Cycle Cost Evaluation'!$M$1)^($B54-'Life Cycle Cost Evaluation'!$M$4)</f>
        <v>0</v>
      </c>
      <c r="AJ139" s="208">
        <f>-NPV('Life Cycle Cost Evaluation'!$M$1,AJ55:AJ$100)/(1+'Life Cycle Cost Evaluation'!$M$1)^($B54-'Life Cycle Cost Evaluation'!$M$4)</f>
        <v>0</v>
      </c>
      <c r="AK139" s="208">
        <f>-NPV('Life Cycle Cost Evaluation'!$M$1,AK55:AK$100)/(1+'Life Cycle Cost Evaluation'!$M$1)^($B54-'Life Cycle Cost Evaluation'!$M$4)</f>
        <v>0</v>
      </c>
      <c r="AL139" s="208">
        <f>-NPV('Life Cycle Cost Evaluation'!$M$1,AL55:AL$100)/(1+'Life Cycle Cost Evaluation'!$M$1)^($B54-'Life Cycle Cost Evaluation'!$M$4)</f>
        <v>-868478.95621917781</v>
      </c>
      <c r="AM139" s="208">
        <f>-NPV('Life Cycle Cost Evaluation'!$M$1,AM55:AM$100)/(1+'Life Cycle Cost Evaluation'!$M$1)^($B54-'Life Cycle Cost Evaluation'!$M$4)</f>
        <v>0</v>
      </c>
      <c r="AN139" s="208">
        <f>-NPV('Life Cycle Cost Evaluation'!$M$1,AN55:AN$100)/(1+'Life Cycle Cost Evaluation'!$M$1)^($B54-'Life Cycle Cost Evaluation'!$M$4)</f>
        <v>0</v>
      </c>
      <c r="AO139" s="208">
        <f>-NPV('Life Cycle Cost Evaluation'!$M$1,AO55:AO$100)/(1+'Life Cycle Cost Evaluation'!$M$1)^($B54-'Life Cycle Cost Evaluation'!$M$4)</f>
        <v>0</v>
      </c>
      <c r="AP139" s="208">
        <f>-NPV('Life Cycle Cost Evaluation'!$M$1,AP55:AP$100)/(1+'Life Cycle Cost Evaluation'!$M$1)^($B54-'Life Cycle Cost Evaluation'!$M$4)</f>
        <v>0</v>
      </c>
      <c r="AQ139" s="208">
        <f>-NPV('Life Cycle Cost Evaluation'!$M$1,AQ55:AQ$100)/(1+'Life Cycle Cost Evaluation'!$M$1)^($B54-'Life Cycle Cost Evaluation'!$M$4)</f>
        <v>0</v>
      </c>
      <c r="AR139" s="208">
        <f>-NPV('Life Cycle Cost Evaluation'!$M$1,AR55:AR$100)/(1+'Life Cycle Cost Evaluation'!$M$1)^($B54-'Life Cycle Cost Evaluation'!$M$4)</f>
        <v>0</v>
      </c>
      <c r="AS139" s="208">
        <f>-NPV('Life Cycle Cost Evaluation'!$M$1,AS55:AS$100)/(1+'Life Cycle Cost Evaluation'!$M$1)^($B54-'Life Cycle Cost Evaluation'!$M$4)</f>
        <v>0</v>
      </c>
      <c r="AT139" s="208">
        <f>-NPV('Life Cycle Cost Evaluation'!$M$1,AT55:AT$100)/(1+'Life Cycle Cost Evaluation'!$M$1)^($B54-'Life Cycle Cost Evaluation'!$M$4)</f>
        <v>0</v>
      </c>
      <c r="AU139" s="208">
        <f>-NPV('Life Cycle Cost Evaluation'!$M$1,AU55:AU$100)/(1+'Life Cycle Cost Evaluation'!$M$1)^($B54-'Life Cycle Cost Evaluation'!$M$4)</f>
        <v>0</v>
      </c>
      <c r="AV139" s="208">
        <f>-NPV('Life Cycle Cost Evaluation'!$M$1,AV55:AV$100)/(1+'Life Cycle Cost Evaluation'!$M$1)^($B54-'Life Cycle Cost Evaluation'!$M$4)</f>
        <v>0</v>
      </c>
      <c r="AW139" s="208">
        <f>-NPV('Life Cycle Cost Evaluation'!$M$1,AW55:AW$100)/(1+'Life Cycle Cost Evaluation'!$M$1)^($B54-'Life Cycle Cost Evaluation'!$M$4)</f>
        <v>0</v>
      </c>
      <c r="AX139" s="208">
        <f>-NPV('Life Cycle Cost Evaluation'!$M$1,AX55:AX$100)/(1+'Life Cycle Cost Evaluation'!$M$1)^($B54-'Life Cycle Cost Evaluation'!$M$4)</f>
        <v>0</v>
      </c>
      <c r="AY139" s="208">
        <f>-NPV('Life Cycle Cost Evaluation'!$M$1,AY55:AY$100)/(1+'Life Cycle Cost Evaluation'!$M$1)^($B54-'Life Cycle Cost Evaluation'!$M$4)</f>
        <v>0</v>
      </c>
      <c r="AZ139" s="208">
        <f>-NPV('Life Cycle Cost Evaluation'!$M$1,AZ55:AZ$100)/(1+'Life Cycle Cost Evaluation'!$M$1)^($B54-'Life Cycle Cost Evaluation'!$M$4)</f>
        <v>0</v>
      </c>
      <c r="BA139" s="208">
        <f>-NPV('Life Cycle Cost Evaluation'!$M$1,BA55:BA$100)/(1+'Life Cycle Cost Evaluation'!$M$1)^($B54-'Life Cycle Cost Evaluation'!$M$4)</f>
        <v>0</v>
      </c>
      <c r="BB139" s="208">
        <f>-NPV('Life Cycle Cost Evaluation'!$M$1,BB55:BB$100)/(1+'Life Cycle Cost Evaluation'!$M$1)^($B54-'Life Cycle Cost Evaluation'!$M$4)</f>
        <v>0</v>
      </c>
      <c r="BC139" s="208">
        <f>-NPV('Life Cycle Cost Evaluation'!$M$1,BC55:BC$100)/(1+'Life Cycle Cost Evaluation'!$M$1)^($B54-'Life Cycle Cost Evaluation'!$M$4)</f>
        <v>0</v>
      </c>
      <c r="BD139" s="208">
        <f>-NPV('Life Cycle Cost Evaluation'!$M$1,BD55:BD$100)/(1+'Life Cycle Cost Evaluation'!$M$1)^($B54-'Life Cycle Cost Evaluation'!$M$4)</f>
        <v>0</v>
      </c>
      <c r="BE139" s="208">
        <f>-NPV('Life Cycle Cost Evaluation'!$M$1,BE55:BE$100)/(1+'Life Cycle Cost Evaluation'!$M$1)^($B54-'Life Cycle Cost Evaluation'!$M$4)</f>
        <v>0</v>
      </c>
      <c r="BF139" s="208">
        <f>-NPV('Life Cycle Cost Evaluation'!$M$1,BF55:BF$100)/(1+'Life Cycle Cost Evaluation'!$M$1)^($B54-'Life Cycle Cost Evaluation'!$M$4)</f>
        <v>0</v>
      </c>
      <c r="BG139" s="208">
        <f>-NPV('Life Cycle Cost Evaluation'!$M$1,BG55:BG$100)/(1+'Life Cycle Cost Evaluation'!$M$1)^($B54-'Life Cycle Cost Evaluation'!$M$4)</f>
        <v>0</v>
      </c>
      <c r="BH139" s="208">
        <f>-NPV('Life Cycle Cost Evaluation'!$M$1,BH55:BH$100)/(1+'Life Cycle Cost Evaluation'!$M$1)^($B54-'Life Cycle Cost Evaluation'!$M$4)</f>
        <v>0</v>
      </c>
      <c r="BI139" s="208">
        <f>-NPV('Life Cycle Cost Evaluation'!$M$1,BI55:BI$100)/(1+'Life Cycle Cost Evaluation'!$M$1)^($B54-'Life Cycle Cost Evaluation'!$M$4)</f>
        <v>0</v>
      </c>
      <c r="BJ139" s="208">
        <f>-NPV('Life Cycle Cost Evaluation'!$M$1,BJ55:BJ$100)/(1+'Life Cycle Cost Evaluation'!$M$1)^($B54-'Life Cycle Cost Evaluation'!$M$4)</f>
        <v>0</v>
      </c>
      <c r="BK139" s="208">
        <f>-NPV('Life Cycle Cost Evaluation'!$M$1,BK55:BK$100)/(1+'Life Cycle Cost Evaluation'!$M$1)^($B54-'Life Cycle Cost Evaluation'!$M$4)</f>
        <v>0</v>
      </c>
      <c r="BL139" s="208">
        <f>-NPV('Life Cycle Cost Evaluation'!$M$1,BL55:BL$100)/(1+'Life Cycle Cost Evaluation'!$M$1)^($B54-'Life Cycle Cost Evaluation'!$M$4)</f>
        <v>0</v>
      </c>
      <c r="BM139" s="208">
        <f>-NPV('Life Cycle Cost Evaluation'!$M$1,BM55:BM$100)/(1+'Life Cycle Cost Evaluation'!$M$1)^($B54-'Life Cycle Cost Evaluation'!$M$4)</f>
        <v>0</v>
      </c>
      <c r="BN139" s="208">
        <f>-NPV('Life Cycle Cost Evaluation'!$M$1,BN55:BN$100)/(1+'Life Cycle Cost Evaluation'!$M$1)^($B54-'Life Cycle Cost Evaluation'!$M$4)</f>
        <v>0</v>
      </c>
      <c r="BO139" s="208">
        <f>-NPV('Life Cycle Cost Evaluation'!$M$1,BO55:BO$100)/(1+'Life Cycle Cost Evaluation'!$M$1)^($B54-'Life Cycle Cost Evaluation'!$M$4)</f>
        <v>0</v>
      </c>
      <c r="BP139" s="208">
        <f>-NPV('Life Cycle Cost Evaluation'!$M$1,BP55:BP$100)/(1+'Life Cycle Cost Evaluation'!$M$1)^($B54-'Life Cycle Cost Evaluation'!$M$4)</f>
        <v>0</v>
      </c>
      <c r="BQ139" s="208">
        <f>-NPV('Life Cycle Cost Evaluation'!$M$1,BQ55:BQ$100)/(1+'Life Cycle Cost Evaluation'!$M$1)^($B54-'Life Cycle Cost Evaluation'!$M$4)</f>
        <v>0</v>
      </c>
      <c r="BR139" s="208">
        <f>-NPV('Life Cycle Cost Evaluation'!$M$1,BR55:BR$100)/(1+'Life Cycle Cost Evaluation'!$M$1)^($B54-'Life Cycle Cost Evaluation'!$M$4)</f>
        <v>0</v>
      </c>
      <c r="BS139" s="208">
        <f>-NPV('Life Cycle Cost Evaluation'!$M$1,BS55:BS$100)/(1+'Life Cycle Cost Evaluation'!$M$1)^($B54-'Life Cycle Cost Evaluation'!$M$4)</f>
        <v>0</v>
      </c>
      <c r="BT139" s="208">
        <f>-NPV('Life Cycle Cost Evaluation'!$M$1,BT55:BT$100)/(1+'Life Cycle Cost Evaluation'!$M$1)^($B54-'Life Cycle Cost Evaluation'!$M$4)</f>
        <v>0</v>
      </c>
      <c r="BU139" s="208">
        <f>-NPV('Life Cycle Cost Evaluation'!$M$1,BU55:BU$100)/(1+'Life Cycle Cost Evaluation'!$M$1)^($B54-'Life Cycle Cost Evaluation'!$M$4)</f>
        <v>0</v>
      </c>
      <c r="BV139" s="208">
        <f>-NPV('Life Cycle Cost Evaluation'!$M$1,BV55:BV$100)/(1+'Life Cycle Cost Evaluation'!$M$1)^($B54-'Life Cycle Cost Evaluation'!$M$4)</f>
        <v>0</v>
      </c>
      <c r="BW139" s="208">
        <f>-NPV('Life Cycle Cost Evaluation'!$M$1,BW55:BW$100)/(1+'Life Cycle Cost Evaluation'!$M$1)^($B54-'Life Cycle Cost Evaluation'!$M$4)</f>
        <v>0</v>
      </c>
      <c r="BX139" s="208">
        <f>-NPV('Life Cycle Cost Evaluation'!$M$1,BX55:BX$100)/(1+'Life Cycle Cost Evaluation'!$M$1)^($B54-'Life Cycle Cost Evaluation'!$M$4)</f>
        <v>0</v>
      </c>
      <c r="BY139" s="208">
        <f>-NPV('Life Cycle Cost Evaluation'!$M$1,BY55:BY$100)/(1+'Life Cycle Cost Evaluation'!$M$1)^($B54-'Life Cycle Cost Evaluation'!$M$4)</f>
        <v>0</v>
      </c>
      <c r="BZ139" s="208">
        <f>-NPV('Life Cycle Cost Evaluation'!$M$1,BZ55:BZ$100)/(1+'Life Cycle Cost Evaluation'!$M$1)^($B54-'Life Cycle Cost Evaluation'!$M$4)</f>
        <v>0</v>
      </c>
      <c r="CA139" s="208">
        <f>-NPV('Life Cycle Cost Evaluation'!$M$1,CA55:CA$100)/(1+'Life Cycle Cost Evaluation'!$M$1)^($B54-'Life Cycle Cost Evaluation'!$M$4)</f>
        <v>0</v>
      </c>
      <c r="CB139" s="208">
        <f>-NPV('Life Cycle Cost Evaluation'!$M$1,CB55:CB$100)/(1+'Life Cycle Cost Evaluation'!$M$1)^($B54-'Life Cycle Cost Evaluation'!$M$4)</f>
        <v>0</v>
      </c>
      <c r="CC139" s="208">
        <f>-NPV('Life Cycle Cost Evaluation'!$M$1,CC55:CC$100)/(1+'Life Cycle Cost Evaluation'!$M$1)^($B54-'Life Cycle Cost Evaluation'!$M$4)</f>
        <v>0</v>
      </c>
      <c r="CD139" s="208">
        <f>-NPV('Life Cycle Cost Evaluation'!$M$1,CD55:CD$100)/(1+'Life Cycle Cost Evaluation'!$M$1)^($B54-'Life Cycle Cost Evaluation'!$M$4)</f>
        <v>0</v>
      </c>
      <c r="CE139" s="208">
        <f>-NPV('Life Cycle Cost Evaluation'!$M$1,CE55:CE$100)/(1+'Life Cycle Cost Evaluation'!$M$1)^($B54-'Life Cycle Cost Evaluation'!$M$4)</f>
        <v>0</v>
      </c>
      <c r="CF139" s="208">
        <f>-NPV('Life Cycle Cost Evaluation'!$M$1,CF55:CF$100)/(1+'Life Cycle Cost Evaluation'!$M$1)^($B54-'Life Cycle Cost Evaluation'!$M$4)</f>
        <v>0</v>
      </c>
      <c r="CG139" s="208">
        <f>SUM(D139:AL139)</f>
        <v>-868478.95621917781</v>
      </c>
      <c r="CH139" s="191"/>
      <c r="CL139" s="218"/>
    </row>
    <row r="140" spans="2:90" x14ac:dyDescent="0.2">
      <c r="B140" s="86">
        <f t="shared" si="126"/>
        <v>2062</v>
      </c>
      <c r="C140" s="208"/>
      <c r="D140" s="208">
        <f>-NPV('Life Cycle Cost Evaluation'!$M$1,D56:D$100)/(1+'Life Cycle Cost Evaluation'!$M$1)^($B55-'Life Cycle Cost Evaluation'!$M$4)</f>
        <v>0</v>
      </c>
      <c r="E140" s="208">
        <f>-NPV('Life Cycle Cost Evaluation'!$M$1,E56:E$100)/(1+'Life Cycle Cost Evaluation'!$M$1)^($B55-'Life Cycle Cost Evaluation'!$M$4)</f>
        <v>0</v>
      </c>
      <c r="F140" s="208">
        <f>-NPV('Life Cycle Cost Evaluation'!$M$1,F56:F$100)/(1+'Life Cycle Cost Evaluation'!$M$1)^($B55-'Life Cycle Cost Evaluation'!$M$4)</f>
        <v>0</v>
      </c>
      <c r="G140" s="208">
        <f>-NPV('Life Cycle Cost Evaluation'!$M$1,G56:G$100)/(1+'Life Cycle Cost Evaluation'!$M$1)^($B55-'Life Cycle Cost Evaluation'!$M$4)</f>
        <v>0</v>
      </c>
      <c r="H140" s="208">
        <f>-NPV('Life Cycle Cost Evaluation'!$M$1,H56:H$100)/(1+'Life Cycle Cost Evaluation'!$M$1)^($B55-'Life Cycle Cost Evaluation'!$M$4)</f>
        <v>0</v>
      </c>
      <c r="I140" s="208">
        <f>-NPV('Life Cycle Cost Evaluation'!$M$1,I56:I$100)/(1+'Life Cycle Cost Evaluation'!$M$1)^($B55-'Life Cycle Cost Evaluation'!$M$4)</f>
        <v>0</v>
      </c>
      <c r="J140" s="208">
        <f>-NPV('Life Cycle Cost Evaluation'!$M$1,J56:J$100)/(1+'Life Cycle Cost Evaluation'!$M$1)^($B55-'Life Cycle Cost Evaluation'!$M$4)</f>
        <v>0</v>
      </c>
      <c r="K140" s="208">
        <f>-NPV('Life Cycle Cost Evaluation'!$M$1,K56:K$100)/(1+'Life Cycle Cost Evaluation'!$M$1)^($B55-'Life Cycle Cost Evaluation'!$M$4)</f>
        <v>0</v>
      </c>
      <c r="L140" s="208">
        <f>-NPV('Life Cycle Cost Evaluation'!$M$1,L56:L$100)/(1+'Life Cycle Cost Evaluation'!$M$1)^($B55-'Life Cycle Cost Evaluation'!$M$4)</f>
        <v>0</v>
      </c>
      <c r="M140" s="208">
        <f>-NPV('Life Cycle Cost Evaluation'!$M$1,M56:M$100)/(1+'Life Cycle Cost Evaluation'!$M$1)^($B55-'Life Cycle Cost Evaluation'!$M$4)</f>
        <v>0</v>
      </c>
      <c r="N140" s="208">
        <f>-NPV('Life Cycle Cost Evaluation'!$M$1,N56:N$100)/(1+'Life Cycle Cost Evaluation'!$M$1)^($B55-'Life Cycle Cost Evaluation'!$M$4)</f>
        <v>0</v>
      </c>
      <c r="O140" s="208">
        <f>-NPV('Life Cycle Cost Evaluation'!$M$1,O56:O$100)/(1+'Life Cycle Cost Evaluation'!$M$1)^($B55-'Life Cycle Cost Evaluation'!$M$4)</f>
        <v>0</v>
      </c>
      <c r="P140" s="208">
        <f>-NPV('Life Cycle Cost Evaluation'!$M$1,P56:P$100)/(1+'Life Cycle Cost Evaluation'!$M$1)^($B55-'Life Cycle Cost Evaluation'!$M$4)</f>
        <v>0</v>
      </c>
      <c r="Q140" s="208">
        <f>-NPV('Life Cycle Cost Evaluation'!$M$1,Q56:Q$100)/(1+'Life Cycle Cost Evaluation'!$M$1)^($B55-'Life Cycle Cost Evaluation'!$M$4)</f>
        <v>0</v>
      </c>
      <c r="R140" s="208">
        <f>-NPV('Life Cycle Cost Evaluation'!$M$1,R56:R$100)/(1+'Life Cycle Cost Evaluation'!$M$1)^($B55-'Life Cycle Cost Evaluation'!$M$4)</f>
        <v>0</v>
      </c>
      <c r="S140" s="208">
        <f>-NPV('Life Cycle Cost Evaluation'!$M$1,S56:S$100)/(1+'Life Cycle Cost Evaluation'!$M$1)^($B55-'Life Cycle Cost Evaluation'!$M$4)</f>
        <v>0</v>
      </c>
      <c r="T140" s="208">
        <f>-NPV('Life Cycle Cost Evaluation'!$M$1,T56:T$100)/(1+'Life Cycle Cost Evaluation'!$M$1)^($B55-'Life Cycle Cost Evaluation'!$M$4)</f>
        <v>0</v>
      </c>
      <c r="U140" s="208">
        <f>-NPV('Life Cycle Cost Evaluation'!$M$1,U56:U$100)/(1+'Life Cycle Cost Evaluation'!$M$1)^($B55-'Life Cycle Cost Evaluation'!$M$4)</f>
        <v>0</v>
      </c>
      <c r="V140" s="208">
        <f>-NPV('Life Cycle Cost Evaluation'!$M$1,V56:V$100)/(1+'Life Cycle Cost Evaluation'!$M$1)^($B55-'Life Cycle Cost Evaluation'!$M$4)</f>
        <v>0</v>
      </c>
      <c r="W140" s="208">
        <f>-NPV('Life Cycle Cost Evaluation'!$M$1,W56:W$100)/(1+'Life Cycle Cost Evaluation'!$M$1)^($B55-'Life Cycle Cost Evaluation'!$M$4)</f>
        <v>0</v>
      </c>
      <c r="X140" s="208">
        <f>-NPV('Life Cycle Cost Evaluation'!$M$1,X56:X$100)/(1+'Life Cycle Cost Evaluation'!$M$1)^($B55-'Life Cycle Cost Evaluation'!$M$4)</f>
        <v>0</v>
      </c>
      <c r="Y140" s="208">
        <f>-NPV('Life Cycle Cost Evaluation'!$M$1,Y56:Y$100)/(1+'Life Cycle Cost Evaluation'!$M$1)^($B55-'Life Cycle Cost Evaluation'!$M$4)</f>
        <v>0</v>
      </c>
      <c r="Z140" s="208">
        <f>-NPV('Life Cycle Cost Evaluation'!$M$1,Z56:Z$100)/(1+'Life Cycle Cost Evaluation'!$M$1)^($B55-'Life Cycle Cost Evaluation'!$M$4)</f>
        <v>0</v>
      </c>
      <c r="AA140" s="208">
        <f>-NPV('Life Cycle Cost Evaluation'!$M$1,AA56:AA$100)/(1+'Life Cycle Cost Evaluation'!$M$1)^($B55-'Life Cycle Cost Evaluation'!$M$4)</f>
        <v>0</v>
      </c>
      <c r="AB140" s="208">
        <f>-NPV('Life Cycle Cost Evaluation'!$M$1,AB56:AB$100)/(1+'Life Cycle Cost Evaluation'!$M$1)^($B55-'Life Cycle Cost Evaluation'!$M$4)</f>
        <v>0</v>
      </c>
      <c r="AC140" s="208">
        <f>-NPV('Life Cycle Cost Evaluation'!$M$1,AC56:AC$100)/(1+'Life Cycle Cost Evaluation'!$M$1)^($B55-'Life Cycle Cost Evaluation'!$M$4)</f>
        <v>0</v>
      </c>
      <c r="AD140" s="208">
        <f>-NPV('Life Cycle Cost Evaluation'!$M$1,AD56:AD$100)/(1+'Life Cycle Cost Evaluation'!$M$1)^($B55-'Life Cycle Cost Evaluation'!$M$4)</f>
        <v>0</v>
      </c>
      <c r="AE140" s="208">
        <f>-NPV('Life Cycle Cost Evaluation'!$M$1,AE56:AE$100)/(1+'Life Cycle Cost Evaluation'!$M$1)^($B55-'Life Cycle Cost Evaluation'!$M$4)</f>
        <v>0</v>
      </c>
      <c r="AF140" s="208">
        <f>-NPV('Life Cycle Cost Evaluation'!$M$1,AF56:AF$100)/(1+'Life Cycle Cost Evaluation'!$M$1)^($B55-'Life Cycle Cost Evaluation'!$M$4)</f>
        <v>0</v>
      </c>
      <c r="AG140" s="208">
        <f>-NPV('Life Cycle Cost Evaluation'!$M$1,AG56:AG$100)/(1+'Life Cycle Cost Evaluation'!$M$1)^($B55-'Life Cycle Cost Evaluation'!$M$4)</f>
        <v>0</v>
      </c>
      <c r="AH140" s="208">
        <f>-NPV('Life Cycle Cost Evaluation'!$M$1,AH56:AH$100)/(1+'Life Cycle Cost Evaluation'!$M$1)^($B55-'Life Cycle Cost Evaluation'!$M$4)</f>
        <v>0</v>
      </c>
      <c r="AI140" s="208">
        <f>-NPV('Life Cycle Cost Evaluation'!$M$1,AI56:AI$100)/(1+'Life Cycle Cost Evaluation'!$M$1)^($B55-'Life Cycle Cost Evaluation'!$M$4)</f>
        <v>0</v>
      </c>
      <c r="AJ140" s="208">
        <f>-NPV('Life Cycle Cost Evaluation'!$M$1,AJ56:AJ$100)/(1+'Life Cycle Cost Evaluation'!$M$1)^($B55-'Life Cycle Cost Evaluation'!$M$4)</f>
        <v>0</v>
      </c>
      <c r="AK140" s="208">
        <f>-NPV('Life Cycle Cost Evaluation'!$M$1,AK56:AK$100)/(1+'Life Cycle Cost Evaluation'!$M$1)^($B55-'Life Cycle Cost Evaluation'!$M$4)</f>
        <v>0</v>
      </c>
      <c r="AL140" s="208">
        <f>-NPV('Life Cycle Cost Evaluation'!$M$1,AL56:AL$100)/(1+'Life Cycle Cost Evaluation'!$M$1)^($B55-'Life Cycle Cost Evaluation'!$M$4)</f>
        <v>-788157.21095971076</v>
      </c>
      <c r="AM140" s="208">
        <f>-NPV('Life Cycle Cost Evaluation'!$M$1,AM56:AM$100)/(1+'Life Cycle Cost Evaluation'!$M$1)^($B55-'Life Cycle Cost Evaluation'!$M$4)</f>
        <v>0</v>
      </c>
      <c r="AN140" s="208">
        <f>-NPV('Life Cycle Cost Evaluation'!$M$1,AN56:AN$100)/(1+'Life Cycle Cost Evaluation'!$M$1)^($B55-'Life Cycle Cost Evaluation'!$M$4)</f>
        <v>0</v>
      </c>
      <c r="AO140" s="208">
        <f>-NPV('Life Cycle Cost Evaluation'!$M$1,AO56:AO$100)/(1+'Life Cycle Cost Evaluation'!$M$1)^($B55-'Life Cycle Cost Evaluation'!$M$4)</f>
        <v>0</v>
      </c>
      <c r="AP140" s="208">
        <f>-NPV('Life Cycle Cost Evaluation'!$M$1,AP56:AP$100)/(1+'Life Cycle Cost Evaluation'!$M$1)^($B55-'Life Cycle Cost Evaluation'!$M$4)</f>
        <v>0</v>
      </c>
      <c r="AQ140" s="208">
        <f>-NPV('Life Cycle Cost Evaluation'!$M$1,AQ56:AQ$100)/(1+'Life Cycle Cost Evaluation'!$M$1)^($B55-'Life Cycle Cost Evaluation'!$M$4)</f>
        <v>0</v>
      </c>
      <c r="AR140" s="208">
        <f>-NPV('Life Cycle Cost Evaluation'!$M$1,AR56:AR$100)/(1+'Life Cycle Cost Evaluation'!$M$1)^($B55-'Life Cycle Cost Evaluation'!$M$4)</f>
        <v>0</v>
      </c>
      <c r="AS140" s="208">
        <f>-NPV('Life Cycle Cost Evaluation'!$M$1,AS56:AS$100)/(1+'Life Cycle Cost Evaluation'!$M$1)^($B55-'Life Cycle Cost Evaluation'!$M$4)</f>
        <v>0</v>
      </c>
      <c r="AT140" s="208">
        <f>-NPV('Life Cycle Cost Evaluation'!$M$1,AT56:AT$100)/(1+'Life Cycle Cost Evaluation'!$M$1)^($B55-'Life Cycle Cost Evaluation'!$M$4)</f>
        <v>0</v>
      </c>
      <c r="AU140" s="208">
        <f>-NPV('Life Cycle Cost Evaluation'!$M$1,AU56:AU$100)/(1+'Life Cycle Cost Evaluation'!$M$1)^($B55-'Life Cycle Cost Evaluation'!$M$4)</f>
        <v>0</v>
      </c>
      <c r="AV140" s="208">
        <f>-NPV('Life Cycle Cost Evaluation'!$M$1,AV56:AV$100)/(1+'Life Cycle Cost Evaluation'!$M$1)^($B55-'Life Cycle Cost Evaluation'!$M$4)</f>
        <v>0</v>
      </c>
      <c r="AW140" s="208">
        <f>-NPV('Life Cycle Cost Evaluation'!$M$1,AW56:AW$100)/(1+'Life Cycle Cost Evaluation'!$M$1)^($B55-'Life Cycle Cost Evaluation'!$M$4)</f>
        <v>0</v>
      </c>
      <c r="AX140" s="208">
        <f>-NPV('Life Cycle Cost Evaluation'!$M$1,AX56:AX$100)/(1+'Life Cycle Cost Evaluation'!$M$1)^($B55-'Life Cycle Cost Evaluation'!$M$4)</f>
        <v>0</v>
      </c>
      <c r="AY140" s="208">
        <f>-NPV('Life Cycle Cost Evaluation'!$M$1,AY56:AY$100)/(1+'Life Cycle Cost Evaluation'!$M$1)^($B55-'Life Cycle Cost Evaluation'!$M$4)</f>
        <v>0</v>
      </c>
      <c r="AZ140" s="208">
        <f>-NPV('Life Cycle Cost Evaluation'!$M$1,AZ56:AZ$100)/(1+'Life Cycle Cost Evaluation'!$M$1)^($B55-'Life Cycle Cost Evaluation'!$M$4)</f>
        <v>0</v>
      </c>
      <c r="BA140" s="208">
        <f>-NPV('Life Cycle Cost Evaluation'!$M$1,BA56:BA$100)/(1+'Life Cycle Cost Evaluation'!$M$1)^($B55-'Life Cycle Cost Evaluation'!$M$4)</f>
        <v>0</v>
      </c>
      <c r="BB140" s="208">
        <f>-NPV('Life Cycle Cost Evaluation'!$M$1,BB56:BB$100)/(1+'Life Cycle Cost Evaluation'!$M$1)^($B55-'Life Cycle Cost Evaluation'!$M$4)</f>
        <v>0</v>
      </c>
      <c r="BC140" s="208">
        <f>-NPV('Life Cycle Cost Evaluation'!$M$1,BC56:BC$100)/(1+'Life Cycle Cost Evaluation'!$M$1)^($B55-'Life Cycle Cost Evaluation'!$M$4)</f>
        <v>0</v>
      </c>
      <c r="BD140" s="208">
        <f>-NPV('Life Cycle Cost Evaluation'!$M$1,BD56:BD$100)/(1+'Life Cycle Cost Evaluation'!$M$1)^($B55-'Life Cycle Cost Evaluation'!$M$4)</f>
        <v>0</v>
      </c>
      <c r="BE140" s="208">
        <f>-NPV('Life Cycle Cost Evaluation'!$M$1,BE56:BE$100)/(1+'Life Cycle Cost Evaluation'!$M$1)^($B55-'Life Cycle Cost Evaluation'!$M$4)</f>
        <v>0</v>
      </c>
      <c r="BF140" s="208">
        <f>-NPV('Life Cycle Cost Evaluation'!$M$1,BF56:BF$100)/(1+'Life Cycle Cost Evaluation'!$M$1)^($B55-'Life Cycle Cost Evaluation'!$M$4)</f>
        <v>0</v>
      </c>
      <c r="BG140" s="208">
        <f>-NPV('Life Cycle Cost Evaluation'!$M$1,BG56:BG$100)/(1+'Life Cycle Cost Evaluation'!$M$1)^($B55-'Life Cycle Cost Evaluation'!$M$4)</f>
        <v>0</v>
      </c>
      <c r="BH140" s="208">
        <f>-NPV('Life Cycle Cost Evaluation'!$M$1,BH56:BH$100)/(1+'Life Cycle Cost Evaluation'!$M$1)^($B55-'Life Cycle Cost Evaluation'!$M$4)</f>
        <v>0</v>
      </c>
      <c r="BI140" s="208">
        <f>-NPV('Life Cycle Cost Evaluation'!$M$1,BI56:BI$100)/(1+'Life Cycle Cost Evaluation'!$M$1)^($B55-'Life Cycle Cost Evaluation'!$M$4)</f>
        <v>0</v>
      </c>
      <c r="BJ140" s="208">
        <f>-NPV('Life Cycle Cost Evaluation'!$M$1,BJ56:BJ$100)/(1+'Life Cycle Cost Evaluation'!$M$1)^($B55-'Life Cycle Cost Evaluation'!$M$4)</f>
        <v>0</v>
      </c>
      <c r="BK140" s="208">
        <f>-NPV('Life Cycle Cost Evaluation'!$M$1,BK56:BK$100)/(1+'Life Cycle Cost Evaluation'!$M$1)^($B55-'Life Cycle Cost Evaluation'!$M$4)</f>
        <v>0</v>
      </c>
      <c r="BL140" s="208">
        <f>-NPV('Life Cycle Cost Evaluation'!$M$1,BL56:BL$100)/(1+'Life Cycle Cost Evaluation'!$M$1)^($B55-'Life Cycle Cost Evaluation'!$M$4)</f>
        <v>0</v>
      </c>
      <c r="BM140" s="208">
        <f>-NPV('Life Cycle Cost Evaluation'!$M$1,BM56:BM$100)/(1+'Life Cycle Cost Evaluation'!$M$1)^($B55-'Life Cycle Cost Evaluation'!$M$4)</f>
        <v>0</v>
      </c>
      <c r="BN140" s="208">
        <f>-NPV('Life Cycle Cost Evaluation'!$M$1,BN56:BN$100)/(1+'Life Cycle Cost Evaluation'!$M$1)^($B55-'Life Cycle Cost Evaluation'!$M$4)</f>
        <v>0</v>
      </c>
      <c r="BO140" s="208">
        <f>-NPV('Life Cycle Cost Evaluation'!$M$1,BO56:BO$100)/(1+'Life Cycle Cost Evaluation'!$M$1)^($B55-'Life Cycle Cost Evaluation'!$M$4)</f>
        <v>0</v>
      </c>
      <c r="BP140" s="208">
        <f>-NPV('Life Cycle Cost Evaluation'!$M$1,BP56:BP$100)/(1+'Life Cycle Cost Evaluation'!$M$1)^($B55-'Life Cycle Cost Evaluation'!$M$4)</f>
        <v>0</v>
      </c>
      <c r="BQ140" s="208">
        <f>-NPV('Life Cycle Cost Evaluation'!$M$1,BQ56:BQ$100)/(1+'Life Cycle Cost Evaluation'!$M$1)^($B55-'Life Cycle Cost Evaluation'!$M$4)</f>
        <v>0</v>
      </c>
      <c r="BR140" s="208">
        <f>-NPV('Life Cycle Cost Evaluation'!$M$1,BR56:BR$100)/(1+'Life Cycle Cost Evaluation'!$M$1)^($B55-'Life Cycle Cost Evaluation'!$M$4)</f>
        <v>0</v>
      </c>
      <c r="BS140" s="208">
        <f>-NPV('Life Cycle Cost Evaluation'!$M$1,BS56:BS$100)/(1+'Life Cycle Cost Evaluation'!$M$1)^($B55-'Life Cycle Cost Evaluation'!$M$4)</f>
        <v>0</v>
      </c>
      <c r="BT140" s="208">
        <f>-NPV('Life Cycle Cost Evaluation'!$M$1,BT56:BT$100)/(1+'Life Cycle Cost Evaluation'!$M$1)^($B55-'Life Cycle Cost Evaluation'!$M$4)</f>
        <v>0</v>
      </c>
      <c r="BU140" s="208">
        <f>-NPV('Life Cycle Cost Evaluation'!$M$1,BU56:BU$100)/(1+'Life Cycle Cost Evaluation'!$M$1)^($B55-'Life Cycle Cost Evaluation'!$M$4)</f>
        <v>0</v>
      </c>
      <c r="BV140" s="208">
        <f>-NPV('Life Cycle Cost Evaluation'!$M$1,BV56:BV$100)/(1+'Life Cycle Cost Evaluation'!$M$1)^($B55-'Life Cycle Cost Evaluation'!$M$4)</f>
        <v>0</v>
      </c>
      <c r="BW140" s="208">
        <f>-NPV('Life Cycle Cost Evaluation'!$M$1,BW56:BW$100)/(1+'Life Cycle Cost Evaluation'!$M$1)^($B55-'Life Cycle Cost Evaluation'!$M$4)</f>
        <v>0</v>
      </c>
      <c r="BX140" s="208">
        <f>-NPV('Life Cycle Cost Evaluation'!$M$1,BX56:BX$100)/(1+'Life Cycle Cost Evaluation'!$M$1)^($B55-'Life Cycle Cost Evaluation'!$M$4)</f>
        <v>0</v>
      </c>
      <c r="BY140" s="208">
        <f>-NPV('Life Cycle Cost Evaluation'!$M$1,BY56:BY$100)/(1+'Life Cycle Cost Evaluation'!$M$1)^($B55-'Life Cycle Cost Evaluation'!$M$4)</f>
        <v>0</v>
      </c>
      <c r="BZ140" s="208">
        <f>-NPV('Life Cycle Cost Evaluation'!$M$1,BZ56:BZ$100)/(1+'Life Cycle Cost Evaluation'!$M$1)^($B55-'Life Cycle Cost Evaluation'!$M$4)</f>
        <v>0</v>
      </c>
      <c r="CA140" s="208">
        <f>-NPV('Life Cycle Cost Evaluation'!$M$1,CA56:CA$100)/(1+'Life Cycle Cost Evaluation'!$M$1)^($B55-'Life Cycle Cost Evaluation'!$M$4)</f>
        <v>0</v>
      </c>
      <c r="CB140" s="208">
        <f>-NPV('Life Cycle Cost Evaluation'!$M$1,CB56:CB$100)/(1+'Life Cycle Cost Evaluation'!$M$1)^($B55-'Life Cycle Cost Evaluation'!$M$4)</f>
        <v>0</v>
      </c>
      <c r="CC140" s="208">
        <f>-NPV('Life Cycle Cost Evaluation'!$M$1,CC56:CC$100)/(1+'Life Cycle Cost Evaluation'!$M$1)^($B55-'Life Cycle Cost Evaluation'!$M$4)</f>
        <v>0</v>
      </c>
      <c r="CD140" s="208">
        <f>-NPV('Life Cycle Cost Evaluation'!$M$1,CD56:CD$100)/(1+'Life Cycle Cost Evaluation'!$M$1)^($B55-'Life Cycle Cost Evaluation'!$M$4)</f>
        <v>0</v>
      </c>
      <c r="CE140" s="208">
        <f>-NPV('Life Cycle Cost Evaluation'!$M$1,CE56:CE$100)/(1+'Life Cycle Cost Evaluation'!$M$1)^($B55-'Life Cycle Cost Evaluation'!$M$4)</f>
        <v>0</v>
      </c>
      <c r="CF140" s="208">
        <f>-NPV('Life Cycle Cost Evaluation'!$M$1,CF56:CF$100)/(1+'Life Cycle Cost Evaluation'!$M$1)^($B55-'Life Cycle Cost Evaluation'!$M$4)</f>
        <v>0</v>
      </c>
      <c r="CG140" s="208">
        <f>SUM(D140:AM140)</f>
        <v>-788157.21095971076</v>
      </c>
      <c r="CH140" s="191"/>
      <c r="CL140" s="218"/>
    </row>
    <row r="141" spans="2:90" x14ac:dyDescent="0.2">
      <c r="B141" s="86">
        <f t="shared" si="126"/>
        <v>2063</v>
      </c>
      <c r="C141" s="208"/>
      <c r="D141" s="208">
        <f>-NPV('Life Cycle Cost Evaluation'!$M$1,D57:D$100)/(1+'Life Cycle Cost Evaluation'!$M$1)^($B56-'Life Cycle Cost Evaluation'!$M$4)</f>
        <v>0</v>
      </c>
      <c r="E141" s="208">
        <f>-NPV('Life Cycle Cost Evaluation'!$M$1,E57:E$100)/(1+'Life Cycle Cost Evaluation'!$M$1)^($B56-'Life Cycle Cost Evaluation'!$M$4)</f>
        <v>0</v>
      </c>
      <c r="F141" s="208">
        <f>-NPV('Life Cycle Cost Evaluation'!$M$1,F57:F$100)/(1+'Life Cycle Cost Evaluation'!$M$1)^($B56-'Life Cycle Cost Evaluation'!$M$4)</f>
        <v>0</v>
      </c>
      <c r="G141" s="208">
        <f>-NPV('Life Cycle Cost Evaluation'!$M$1,G57:G$100)/(1+'Life Cycle Cost Evaluation'!$M$1)^($B56-'Life Cycle Cost Evaluation'!$M$4)</f>
        <v>0</v>
      </c>
      <c r="H141" s="208">
        <f>-NPV('Life Cycle Cost Evaluation'!$M$1,H57:H$100)/(1+'Life Cycle Cost Evaluation'!$M$1)^($B56-'Life Cycle Cost Evaluation'!$M$4)</f>
        <v>0</v>
      </c>
      <c r="I141" s="208">
        <f>-NPV('Life Cycle Cost Evaluation'!$M$1,I57:I$100)/(1+'Life Cycle Cost Evaluation'!$M$1)^($B56-'Life Cycle Cost Evaluation'!$M$4)</f>
        <v>0</v>
      </c>
      <c r="J141" s="208">
        <f>-NPV('Life Cycle Cost Evaluation'!$M$1,J57:J$100)/(1+'Life Cycle Cost Evaluation'!$M$1)^($B56-'Life Cycle Cost Evaluation'!$M$4)</f>
        <v>0</v>
      </c>
      <c r="K141" s="208">
        <f>-NPV('Life Cycle Cost Evaluation'!$M$1,K57:K$100)/(1+'Life Cycle Cost Evaluation'!$M$1)^($B56-'Life Cycle Cost Evaluation'!$M$4)</f>
        <v>0</v>
      </c>
      <c r="L141" s="208">
        <f>-NPV('Life Cycle Cost Evaluation'!$M$1,L57:L$100)/(1+'Life Cycle Cost Evaluation'!$M$1)^($B56-'Life Cycle Cost Evaluation'!$M$4)</f>
        <v>0</v>
      </c>
      <c r="M141" s="208">
        <f>-NPV('Life Cycle Cost Evaluation'!$M$1,M57:M$100)/(1+'Life Cycle Cost Evaluation'!$M$1)^($B56-'Life Cycle Cost Evaluation'!$M$4)</f>
        <v>0</v>
      </c>
      <c r="N141" s="208">
        <f>-NPV('Life Cycle Cost Evaluation'!$M$1,N57:N$100)/(1+'Life Cycle Cost Evaluation'!$M$1)^($B56-'Life Cycle Cost Evaluation'!$M$4)</f>
        <v>0</v>
      </c>
      <c r="O141" s="208">
        <f>-NPV('Life Cycle Cost Evaluation'!$M$1,O57:O$100)/(1+'Life Cycle Cost Evaluation'!$M$1)^($B56-'Life Cycle Cost Evaluation'!$M$4)</f>
        <v>0</v>
      </c>
      <c r="P141" s="208">
        <f>-NPV('Life Cycle Cost Evaluation'!$M$1,P57:P$100)/(1+'Life Cycle Cost Evaluation'!$M$1)^($B56-'Life Cycle Cost Evaluation'!$M$4)</f>
        <v>0</v>
      </c>
      <c r="Q141" s="208">
        <f>-NPV('Life Cycle Cost Evaluation'!$M$1,Q57:Q$100)/(1+'Life Cycle Cost Evaluation'!$M$1)^($B56-'Life Cycle Cost Evaluation'!$M$4)</f>
        <v>0</v>
      </c>
      <c r="R141" s="208">
        <f>-NPV('Life Cycle Cost Evaluation'!$M$1,R57:R$100)/(1+'Life Cycle Cost Evaluation'!$M$1)^($B56-'Life Cycle Cost Evaluation'!$M$4)</f>
        <v>0</v>
      </c>
      <c r="S141" s="208">
        <f>-NPV('Life Cycle Cost Evaluation'!$M$1,S57:S$100)/(1+'Life Cycle Cost Evaluation'!$M$1)^($B56-'Life Cycle Cost Evaluation'!$M$4)</f>
        <v>0</v>
      </c>
      <c r="T141" s="208">
        <f>-NPV('Life Cycle Cost Evaluation'!$M$1,T57:T$100)/(1+'Life Cycle Cost Evaluation'!$M$1)^($B56-'Life Cycle Cost Evaluation'!$M$4)</f>
        <v>0</v>
      </c>
      <c r="U141" s="208">
        <f>-NPV('Life Cycle Cost Evaluation'!$M$1,U57:U$100)/(1+'Life Cycle Cost Evaluation'!$M$1)^($B56-'Life Cycle Cost Evaluation'!$M$4)</f>
        <v>0</v>
      </c>
      <c r="V141" s="208">
        <f>-NPV('Life Cycle Cost Evaluation'!$M$1,V57:V$100)/(1+'Life Cycle Cost Evaluation'!$M$1)^($B56-'Life Cycle Cost Evaluation'!$M$4)</f>
        <v>0</v>
      </c>
      <c r="W141" s="208">
        <f>-NPV('Life Cycle Cost Evaluation'!$M$1,W57:W$100)/(1+'Life Cycle Cost Evaluation'!$M$1)^($B56-'Life Cycle Cost Evaluation'!$M$4)</f>
        <v>0</v>
      </c>
      <c r="X141" s="208">
        <f>-NPV('Life Cycle Cost Evaluation'!$M$1,X57:X$100)/(1+'Life Cycle Cost Evaluation'!$M$1)^($B56-'Life Cycle Cost Evaluation'!$M$4)</f>
        <v>0</v>
      </c>
      <c r="Y141" s="208">
        <f>-NPV('Life Cycle Cost Evaluation'!$M$1,Y57:Y$100)/(1+'Life Cycle Cost Evaluation'!$M$1)^($B56-'Life Cycle Cost Evaluation'!$M$4)</f>
        <v>0</v>
      </c>
      <c r="Z141" s="208">
        <f>-NPV('Life Cycle Cost Evaluation'!$M$1,Z57:Z$100)/(1+'Life Cycle Cost Evaluation'!$M$1)^($B56-'Life Cycle Cost Evaluation'!$M$4)</f>
        <v>0</v>
      </c>
      <c r="AA141" s="208">
        <f>-NPV('Life Cycle Cost Evaluation'!$M$1,AA57:AA$100)/(1+'Life Cycle Cost Evaluation'!$M$1)^($B56-'Life Cycle Cost Evaluation'!$M$4)</f>
        <v>0</v>
      </c>
      <c r="AB141" s="208">
        <f>-NPV('Life Cycle Cost Evaluation'!$M$1,AB57:AB$100)/(1+'Life Cycle Cost Evaluation'!$M$1)^($B56-'Life Cycle Cost Evaluation'!$M$4)</f>
        <v>0</v>
      </c>
      <c r="AC141" s="208">
        <f>-NPV('Life Cycle Cost Evaluation'!$M$1,AC57:AC$100)/(1+'Life Cycle Cost Evaluation'!$M$1)^($B56-'Life Cycle Cost Evaluation'!$M$4)</f>
        <v>0</v>
      </c>
      <c r="AD141" s="208">
        <f>-NPV('Life Cycle Cost Evaluation'!$M$1,AD57:AD$100)/(1+'Life Cycle Cost Evaluation'!$M$1)^($B56-'Life Cycle Cost Evaluation'!$M$4)</f>
        <v>0</v>
      </c>
      <c r="AE141" s="208">
        <f>-NPV('Life Cycle Cost Evaluation'!$M$1,AE57:AE$100)/(1+'Life Cycle Cost Evaluation'!$M$1)^($B56-'Life Cycle Cost Evaluation'!$M$4)</f>
        <v>0</v>
      </c>
      <c r="AF141" s="208">
        <f>-NPV('Life Cycle Cost Evaluation'!$M$1,AF57:AF$100)/(1+'Life Cycle Cost Evaluation'!$M$1)^($B56-'Life Cycle Cost Evaluation'!$M$4)</f>
        <v>0</v>
      </c>
      <c r="AG141" s="208">
        <f>-NPV('Life Cycle Cost Evaluation'!$M$1,AG57:AG$100)/(1+'Life Cycle Cost Evaluation'!$M$1)^($B56-'Life Cycle Cost Evaluation'!$M$4)</f>
        <v>0</v>
      </c>
      <c r="AH141" s="208">
        <f>-NPV('Life Cycle Cost Evaluation'!$M$1,AH57:AH$100)/(1+'Life Cycle Cost Evaluation'!$M$1)^($B56-'Life Cycle Cost Evaluation'!$M$4)</f>
        <v>0</v>
      </c>
      <c r="AI141" s="208">
        <f>-NPV('Life Cycle Cost Evaluation'!$M$1,AI57:AI$100)/(1+'Life Cycle Cost Evaluation'!$M$1)^($B56-'Life Cycle Cost Evaluation'!$M$4)</f>
        <v>0</v>
      </c>
      <c r="AJ141" s="208">
        <f>-NPV('Life Cycle Cost Evaluation'!$M$1,AJ57:AJ$100)/(1+'Life Cycle Cost Evaluation'!$M$1)^($B56-'Life Cycle Cost Evaluation'!$M$4)</f>
        <v>0</v>
      </c>
      <c r="AK141" s="208">
        <f>-NPV('Life Cycle Cost Evaluation'!$M$1,AK57:AK$100)/(1+'Life Cycle Cost Evaluation'!$M$1)^($B56-'Life Cycle Cost Evaluation'!$M$4)</f>
        <v>0</v>
      </c>
      <c r="AL141" s="208">
        <f>-NPV('Life Cycle Cost Evaluation'!$M$1,AL57:AL$100)/(1+'Life Cycle Cost Evaluation'!$M$1)^($B56-'Life Cycle Cost Evaluation'!$M$4)</f>
        <v>-715180.19387057121</v>
      </c>
      <c r="AM141" s="208">
        <f>-NPV('Life Cycle Cost Evaluation'!$M$1,AM57:AM$100)/(1+'Life Cycle Cost Evaluation'!$M$1)^($B56-'Life Cycle Cost Evaluation'!$M$4)</f>
        <v>0</v>
      </c>
      <c r="AN141" s="208">
        <f>-NPV('Life Cycle Cost Evaluation'!$M$1,AN57:AN$100)/(1+'Life Cycle Cost Evaluation'!$M$1)^($B56-'Life Cycle Cost Evaluation'!$M$4)</f>
        <v>0</v>
      </c>
      <c r="AO141" s="208">
        <f>-NPV('Life Cycle Cost Evaluation'!$M$1,AO57:AO$100)/(1+'Life Cycle Cost Evaluation'!$M$1)^($B56-'Life Cycle Cost Evaluation'!$M$4)</f>
        <v>0</v>
      </c>
      <c r="AP141" s="208">
        <f>-NPV('Life Cycle Cost Evaluation'!$M$1,AP57:AP$100)/(1+'Life Cycle Cost Evaluation'!$M$1)^($B56-'Life Cycle Cost Evaluation'!$M$4)</f>
        <v>0</v>
      </c>
      <c r="AQ141" s="208">
        <f>-NPV('Life Cycle Cost Evaluation'!$M$1,AQ57:AQ$100)/(1+'Life Cycle Cost Evaluation'!$M$1)^($B56-'Life Cycle Cost Evaluation'!$M$4)</f>
        <v>0</v>
      </c>
      <c r="AR141" s="208">
        <f>-NPV('Life Cycle Cost Evaluation'!$M$1,AR57:AR$100)/(1+'Life Cycle Cost Evaluation'!$M$1)^($B56-'Life Cycle Cost Evaluation'!$M$4)</f>
        <v>0</v>
      </c>
      <c r="AS141" s="208">
        <f>-NPV('Life Cycle Cost Evaluation'!$M$1,AS57:AS$100)/(1+'Life Cycle Cost Evaluation'!$M$1)^($B56-'Life Cycle Cost Evaluation'!$M$4)</f>
        <v>0</v>
      </c>
      <c r="AT141" s="208">
        <f>-NPV('Life Cycle Cost Evaluation'!$M$1,AT57:AT$100)/(1+'Life Cycle Cost Evaluation'!$M$1)^($B56-'Life Cycle Cost Evaluation'!$M$4)</f>
        <v>0</v>
      </c>
      <c r="AU141" s="208">
        <f>-NPV('Life Cycle Cost Evaluation'!$M$1,AU57:AU$100)/(1+'Life Cycle Cost Evaluation'!$M$1)^($B56-'Life Cycle Cost Evaluation'!$M$4)</f>
        <v>0</v>
      </c>
      <c r="AV141" s="208">
        <f>-NPV('Life Cycle Cost Evaluation'!$M$1,AV57:AV$100)/(1+'Life Cycle Cost Evaluation'!$M$1)^($B56-'Life Cycle Cost Evaluation'!$M$4)</f>
        <v>0</v>
      </c>
      <c r="AW141" s="208">
        <f>-NPV('Life Cycle Cost Evaluation'!$M$1,AW57:AW$100)/(1+'Life Cycle Cost Evaluation'!$M$1)^($B56-'Life Cycle Cost Evaluation'!$M$4)</f>
        <v>0</v>
      </c>
      <c r="AX141" s="208">
        <f>-NPV('Life Cycle Cost Evaluation'!$M$1,AX57:AX$100)/(1+'Life Cycle Cost Evaluation'!$M$1)^($B56-'Life Cycle Cost Evaluation'!$M$4)</f>
        <v>0</v>
      </c>
      <c r="AY141" s="208">
        <f>-NPV('Life Cycle Cost Evaluation'!$M$1,AY57:AY$100)/(1+'Life Cycle Cost Evaluation'!$M$1)^($B56-'Life Cycle Cost Evaluation'!$M$4)</f>
        <v>0</v>
      </c>
      <c r="AZ141" s="208">
        <f>-NPV('Life Cycle Cost Evaluation'!$M$1,AZ57:AZ$100)/(1+'Life Cycle Cost Evaluation'!$M$1)^($B56-'Life Cycle Cost Evaluation'!$M$4)</f>
        <v>0</v>
      </c>
      <c r="BA141" s="208">
        <f>-NPV('Life Cycle Cost Evaluation'!$M$1,BA57:BA$100)/(1+'Life Cycle Cost Evaluation'!$M$1)^($B56-'Life Cycle Cost Evaluation'!$M$4)</f>
        <v>0</v>
      </c>
      <c r="BB141" s="208">
        <f>-NPV('Life Cycle Cost Evaluation'!$M$1,BB57:BB$100)/(1+'Life Cycle Cost Evaluation'!$M$1)^($B56-'Life Cycle Cost Evaluation'!$M$4)</f>
        <v>0</v>
      </c>
      <c r="BC141" s="208">
        <f>-NPV('Life Cycle Cost Evaluation'!$M$1,BC57:BC$100)/(1+'Life Cycle Cost Evaluation'!$M$1)^($B56-'Life Cycle Cost Evaluation'!$M$4)</f>
        <v>0</v>
      </c>
      <c r="BD141" s="208">
        <f>-NPV('Life Cycle Cost Evaluation'!$M$1,BD57:BD$100)/(1+'Life Cycle Cost Evaluation'!$M$1)^($B56-'Life Cycle Cost Evaluation'!$M$4)</f>
        <v>0</v>
      </c>
      <c r="BE141" s="208">
        <f>-NPV('Life Cycle Cost Evaluation'!$M$1,BE57:BE$100)/(1+'Life Cycle Cost Evaluation'!$M$1)^($B56-'Life Cycle Cost Evaluation'!$M$4)</f>
        <v>0</v>
      </c>
      <c r="BF141" s="208">
        <f>-NPV('Life Cycle Cost Evaluation'!$M$1,BF57:BF$100)/(1+'Life Cycle Cost Evaluation'!$M$1)^($B56-'Life Cycle Cost Evaluation'!$M$4)</f>
        <v>0</v>
      </c>
      <c r="BG141" s="208">
        <f>-NPV('Life Cycle Cost Evaluation'!$M$1,BG57:BG$100)/(1+'Life Cycle Cost Evaluation'!$M$1)^($B56-'Life Cycle Cost Evaluation'!$M$4)</f>
        <v>0</v>
      </c>
      <c r="BH141" s="208">
        <f>-NPV('Life Cycle Cost Evaluation'!$M$1,BH57:BH$100)/(1+'Life Cycle Cost Evaluation'!$M$1)^($B56-'Life Cycle Cost Evaluation'!$M$4)</f>
        <v>0</v>
      </c>
      <c r="BI141" s="208">
        <f>-NPV('Life Cycle Cost Evaluation'!$M$1,BI57:BI$100)/(1+'Life Cycle Cost Evaluation'!$M$1)^($B56-'Life Cycle Cost Evaluation'!$M$4)</f>
        <v>0</v>
      </c>
      <c r="BJ141" s="208">
        <f>-NPV('Life Cycle Cost Evaluation'!$M$1,BJ57:BJ$100)/(1+'Life Cycle Cost Evaluation'!$M$1)^($B56-'Life Cycle Cost Evaluation'!$M$4)</f>
        <v>0</v>
      </c>
      <c r="BK141" s="208">
        <f>-NPV('Life Cycle Cost Evaluation'!$M$1,BK57:BK$100)/(1+'Life Cycle Cost Evaluation'!$M$1)^($B56-'Life Cycle Cost Evaluation'!$M$4)</f>
        <v>0</v>
      </c>
      <c r="BL141" s="208">
        <f>-NPV('Life Cycle Cost Evaluation'!$M$1,BL57:BL$100)/(1+'Life Cycle Cost Evaluation'!$M$1)^($B56-'Life Cycle Cost Evaluation'!$M$4)</f>
        <v>0</v>
      </c>
      <c r="BM141" s="208">
        <f>-NPV('Life Cycle Cost Evaluation'!$M$1,BM57:BM$100)/(1+'Life Cycle Cost Evaluation'!$M$1)^($B56-'Life Cycle Cost Evaluation'!$M$4)</f>
        <v>0</v>
      </c>
      <c r="BN141" s="208">
        <f>-NPV('Life Cycle Cost Evaluation'!$M$1,BN57:BN$100)/(1+'Life Cycle Cost Evaluation'!$M$1)^($B56-'Life Cycle Cost Evaluation'!$M$4)</f>
        <v>0</v>
      </c>
      <c r="BO141" s="208">
        <f>-NPV('Life Cycle Cost Evaluation'!$M$1,BO57:BO$100)/(1+'Life Cycle Cost Evaluation'!$M$1)^($B56-'Life Cycle Cost Evaluation'!$M$4)</f>
        <v>0</v>
      </c>
      <c r="BP141" s="208">
        <f>-NPV('Life Cycle Cost Evaluation'!$M$1,BP57:BP$100)/(1+'Life Cycle Cost Evaluation'!$M$1)^($B56-'Life Cycle Cost Evaluation'!$M$4)</f>
        <v>0</v>
      </c>
      <c r="BQ141" s="208">
        <f>-NPV('Life Cycle Cost Evaluation'!$M$1,BQ57:BQ$100)/(1+'Life Cycle Cost Evaluation'!$M$1)^($B56-'Life Cycle Cost Evaluation'!$M$4)</f>
        <v>0</v>
      </c>
      <c r="BR141" s="208">
        <f>-NPV('Life Cycle Cost Evaluation'!$M$1,BR57:BR$100)/(1+'Life Cycle Cost Evaluation'!$M$1)^($B56-'Life Cycle Cost Evaluation'!$M$4)</f>
        <v>0</v>
      </c>
      <c r="BS141" s="208">
        <f>-NPV('Life Cycle Cost Evaluation'!$M$1,BS57:BS$100)/(1+'Life Cycle Cost Evaluation'!$M$1)^($B56-'Life Cycle Cost Evaluation'!$M$4)</f>
        <v>0</v>
      </c>
      <c r="BT141" s="208">
        <f>-NPV('Life Cycle Cost Evaluation'!$M$1,BT57:BT$100)/(1+'Life Cycle Cost Evaluation'!$M$1)^($B56-'Life Cycle Cost Evaluation'!$M$4)</f>
        <v>0</v>
      </c>
      <c r="BU141" s="208">
        <f>-NPV('Life Cycle Cost Evaluation'!$M$1,BU57:BU$100)/(1+'Life Cycle Cost Evaluation'!$M$1)^($B56-'Life Cycle Cost Evaluation'!$M$4)</f>
        <v>0</v>
      </c>
      <c r="BV141" s="208">
        <f>-NPV('Life Cycle Cost Evaluation'!$M$1,BV57:BV$100)/(1+'Life Cycle Cost Evaluation'!$M$1)^($B56-'Life Cycle Cost Evaluation'!$M$4)</f>
        <v>0</v>
      </c>
      <c r="BW141" s="208">
        <f>-NPV('Life Cycle Cost Evaluation'!$M$1,BW57:BW$100)/(1+'Life Cycle Cost Evaluation'!$M$1)^($B56-'Life Cycle Cost Evaluation'!$M$4)</f>
        <v>0</v>
      </c>
      <c r="BX141" s="208">
        <f>-NPV('Life Cycle Cost Evaluation'!$M$1,BX57:BX$100)/(1+'Life Cycle Cost Evaluation'!$M$1)^($B56-'Life Cycle Cost Evaluation'!$M$4)</f>
        <v>0</v>
      </c>
      <c r="BY141" s="208">
        <f>-NPV('Life Cycle Cost Evaluation'!$M$1,BY57:BY$100)/(1+'Life Cycle Cost Evaluation'!$M$1)^($B56-'Life Cycle Cost Evaluation'!$M$4)</f>
        <v>0</v>
      </c>
      <c r="BZ141" s="208">
        <f>-NPV('Life Cycle Cost Evaluation'!$M$1,BZ57:BZ$100)/(1+'Life Cycle Cost Evaluation'!$M$1)^($B56-'Life Cycle Cost Evaluation'!$M$4)</f>
        <v>0</v>
      </c>
      <c r="CA141" s="208">
        <f>-NPV('Life Cycle Cost Evaluation'!$M$1,CA57:CA$100)/(1+'Life Cycle Cost Evaluation'!$M$1)^($B56-'Life Cycle Cost Evaluation'!$M$4)</f>
        <v>0</v>
      </c>
      <c r="CB141" s="208">
        <f>-NPV('Life Cycle Cost Evaluation'!$M$1,CB57:CB$100)/(1+'Life Cycle Cost Evaluation'!$M$1)^($B56-'Life Cycle Cost Evaluation'!$M$4)</f>
        <v>0</v>
      </c>
      <c r="CC141" s="208">
        <f>-NPV('Life Cycle Cost Evaluation'!$M$1,CC57:CC$100)/(1+'Life Cycle Cost Evaluation'!$M$1)^($B56-'Life Cycle Cost Evaluation'!$M$4)</f>
        <v>0</v>
      </c>
      <c r="CD141" s="208">
        <f>-NPV('Life Cycle Cost Evaluation'!$M$1,CD57:CD$100)/(1+'Life Cycle Cost Evaluation'!$M$1)^($B56-'Life Cycle Cost Evaluation'!$M$4)</f>
        <v>0</v>
      </c>
      <c r="CE141" s="208">
        <f>-NPV('Life Cycle Cost Evaluation'!$M$1,CE57:CE$100)/(1+'Life Cycle Cost Evaluation'!$M$1)^($B56-'Life Cycle Cost Evaluation'!$M$4)</f>
        <v>0</v>
      </c>
      <c r="CF141" s="208">
        <f>-NPV('Life Cycle Cost Evaluation'!$M$1,CF57:CF$100)/(1+'Life Cycle Cost Evaluation'!$M$1)^($B56-'Life Cycle Cost Evaluation'!$M$4)</f>
        <v>0</v>
      </c>
      <c r="CG141" s="208">
        <f>SUM(D141:AN141)</f>
        <v>-715180.19387057121</v>
      </c>
      <c r="CH141" s="191"/>
      <c r="CL141" s="218"/>
    </row>
    <row r="142" spans="2:90" x14ac:dyDescent="0.2">
      <c r="B142" s="86">
        <f t="shared" si="126"/>
        <v>2064</v>
      </c>
      <c r="C142" s="208"/>
      <c r="D142" s="208">
        <f>-NPV('Life Cycle Cost Evaluation'!$M$1,D58:D$100)/(1+'Life Cycle Cost Evaluation'!$M$1)^($B57-'Life Cycle Cost Evaluation'!$M$4)</f>
        <v>0</v>
      </c>
      <c r="E142" s="208">
        <f>-NPV('Life Cycle Cost Evaluation'!$M$1,E58:E$100)/(1+'Life Cycle Cost Evaluation'!$M$1)^($B57-'Life Cycle Cost Evaluation'!$M$4)</f>
        <v>0</v>
      </c>
      <c r="F142" s="208">
        <f>-NPV('Life Cycle Cost Evaluation'!$M$1,F58:F$100)/(1+'Life Cycle Cost Evaluation'!$M$1)^($B57-'Life Cycle Cost Evaluation'!$M$4)</f>
        <v>0</v>
      </c>
      <c r="G142" s="208">
        <f>-NPV('Life Cycle Cost Evaluation'!$M$1,G58:G$100)/(1+'Life Cycle Cost Evaluation'!$M$1)^($B57-'Life Cycle Cost Evaluation'!$M$4)</f>
        <v>0</v>
      </c>
      <c r="H142" s="208">
        <f>-NPV('Life Cycle Cost Evaluation'!$M$1,H58:H$100)/(1+'Life Cycle Cost Evaluation'!$M$1)^($B57-'Life Cycle Cost Evaluation'!$M$4)</f>
        <v>0</v>
      </c>
      <c r="I142" s="208">
        <f>-NPV('Life Cycle Cost Evaluation'!$M$1,I58:I$100)/(1+'Life Cycle Cost Evaluation'!$M$1)^($B57-'Life Cycle Cost Evaluation'!$M$4)</f>
        <v>0</v>
      </c>
      <c r="J142" s="208">
        <f>-NPV('Life Cycle Cost Evaluation'!$M$1,J58:J$100)/(1+'Life Cycle Cost Evaluation'!$M$1)^($B57-'Life Cycle Cost Evaluation'!$M$4)</f>
        <v>0</v>
      </c>
      <c r="K142" s="208">
        <f>-NPV('Life Cycle Cost Evaluation'!$M$1,K58:K$100)/(1+'Life Cycle Cost Evaluation'!$M$1)^($B57-'Life Cycle Cost Evaluation'!$M$4)</f>
        <v>0</v>
      </c>
      <c r="L142" s="208">
        <f>-NPV('Life Cycle Cost Evaluation'!$M$1,L58:L$100)/(1+'Life Cycle Cost Evaluation'!$M$1)^($B57-'Life Cycle Cost Evaluation'!$M$4)</f>
        <v>0</v>
      </c>
      <c r="M142" s="208">
        <f>-NPV('Life Cycle Cost Evaluation'!$M$1,M58:M$100)/(1+'Life Cycle Cost Evaluation'!$M$1)^($B57-'Life Cycle Cost Evaluation'!$M$4)</f>
        <v>0</v>
      </c>
      <c r="N142" s="208">
        <f>-NPV('Life Cycle Cost Evaluation'!$M$1,N58:N$100)/(1+'Life Cycle Cost Evaluation'!$M$1)^($B57-'Life Cycle Cost Evaluation'!$M$4)</f>
        <v>0</v>
      </c>
      <c r="O142" s="208">
        <f>-NPV('Life Cycle Cost Evaluation'!$M$1,O58:O$100)/(1+'Life Cycle Cost Evaluation'!$M$1)^($B57-'Life Cycle Cost Evaluation'!$M$4)</f>
        <v>0</v>
      </c>
      <c r="P142" s="208">
        <f>-NPV('Life Cycle Cost Evaluation'!$M$1,P58:P$100)/(1+'Life Cycle Cost Evaluation'!$M$1)^($B57-'Life Cycle Cost Evaluation'!$M$4)</f>
        <v>0</v>
      </c>
      <c r="Q142" s="208">
        <f>-NPV('Life Cycle Cost Evaluation'!$M$1,Q58:Q$100)/(1+'Life Cycle Cost Evaluation'!$M$1)^($B57-'Life Cycle Cost Evaluation'!$M$4)</f>
        <v>0</v>
      </c>
      <c r="R142" s="208">
        <f>-NPV('Life Cycle Cost Evaluation'!$M$1,R58:R$100)/(1+'Life Cycle Cost Evaluation'!$M$1)^($B57-'Life Cycle Cost Evaluation'!$M$4)</f>
        <v>0</v>
      </c>
      <c r="S142" s="208">
        <f>-NPV('Life Cycle Cost Evaluation'!$M$1,S58:S$100)/(1+'Life Cycle Cost Evaluation'!$M$1)^($B57-'Life Cycle Cost Evaluation'!$M$4)</f>
        <v>0</v>
      </c>
      <c r="T142" s="208">
        <f>-NPV('Life Cycle Cost Evaluation'!$M$1,T58:T$100)/(1+'Life Cycle Cost Evaluation'!$M$1)^($B57-'Life Cycle Cost Evaluation'!$M$4)</f>
        <v>0</v>
      </c>
      <c r="U142" s="208">
        <f>-NPV('Life Cycle Cost Evaluation'!$M$1,U58:U$100)/(1+'Life Cycle Cost Evaluation'!$M$1)^($B57-'Life Cycle Cost Evaluation'!$M$4)</f>
        <v>0</v>
      </c>
      <c r="V142" s="208">
        <f>-NPV('Life Cycle Cost Evaluation'!$M$1,V58:V$100)/(1+'Life Cycle Cost Evaluation'!$M$1)^($B57-'Life Cycle Cost Evaluation'!$M$4)</f>
        <v>0</v>
      </c>
      <c r="W142" s="208">
        <f>-NPV('Life Cycle Cost Evaluation'!$M$1,W58:W$100)/(1+'Life Cycle Cost Evaluation'!$M$1)^($B57-'Life Cycle Cost Evaluation'!$M$4)</f>
        <v>0</v>
      </c>
      <c r="X142" s="208">
        <f>-NPV('Life Cycle Cost Evaluation'!$M$1,X58:X$100)/(1+'Life Cycle Cost Evaluation'!$M$1)^($B57-'Life Cycle Cost Evaluation'!$M$4)</f>
        <v>0</v>
      </c>
      <c r="Y142" s="208">
        <f>-NPV('Life Cycle Cost Evaluation'!$M$1,Y58:Y$100)/(1+'Life Cycle Cost Evaluation'!$M$1)^($B57-'Life Cycle Cost Evaluation'!$M$4)</f>
        <v>0</v>
      </c>
      <c r="Z142" s="208">
        <f>-NPV('Life Cycle Cost Evaluation'!$M$1,Z58:Z$100)/(1+'Life Cycle Cost Evaluation'!$M$1)^($B57-'Life Cycle Cost Evaluation'!$M$4)</f>
        <v>0</v>
      </c>
      <c r="AA142" s="208">
        <f>-NPV('Life Cycle Cost Evaluation'!$M$1,AA58:AA$100)/(1+'Life Cycle Cost Evaluation'!$M$1)^($B57-'Life Cycle Cost Evaluation'!$M$4)</f>
        <v>0</v>
      </c>
      <c r="AB142" s="208">
        <f>-NPV('Life Cycle Cost Evaluation'!$M$1,AB58:AB$100)/(1+'Life Cycle Cost Evaluation'!$M$1)^($B57-'Life Cycle Cost Evaluation'!$M$4)</f>
        <v>0</v>
      </c>
      <c r="AC142" s="208">
        <f>-NPV('Life Cycle Cost Evaluation'!$M$1,AC58:AC$100)/(1+'Life Cycle Cost Evaluation'!$M$1)^($B57-'Life Cycle Cost Evaluation'!$M$4)</f>
        <v>0</v>
      </c>
      <c r="AD142" s="208">
        <f>-NPV('Life Cycle Cost Evaluation'!$M$1,AD58:AD$100)/(1+'Life Cycle Cost Evaluation'!$M$1)^($B57-'Life Cycle Cost Evaluation'!$M$4)</f>
        <v>0</v>
      </c>
      <c r="AE142" s="208">
        <f>-NPV('Life Cycle Cost Evaluation'!$M$1,AE58:AE$100)/(1+'Life Cycle Cost Evaluation'!$M$1)^($B57-'Life Cycle Cost Evaluation'!$M$4)</f>
        <v>0</v>
      </c>
      <c r="AF142" s="208">
        <f>-NPV('Life Cycle Cost Evaluation'!$M$1,AF58:AF$100)/(1+'Life Cycle Cost Evaluation'!$M$1)^($B57-'Life Cycle Cost Evaluation'!$M$4)</f>
        <v>0</v>
      </c>
      <c r="AG142" s="208">
        <f>-NPV('Life Cycle Cost Evaluation'!$M$1,AG58:AG$100)/(1+'Life Cycle Cost Evaluation'!$M$1)^($B57-'Life Cycle Cost Evaluation'!$M$4)</f>
        <v>0</v>
      </c>
      <c r="AH142" s="208">
        <f>-NPV('Life Cycle Cost Evaluation'!$M$1,AH58:AH$100)/(1+'Life Cycle Cost Evaluation'!$M$1)^($B57-'Life Cycle Cost Evaluation'!$M$4)</f>
        <v>0</v>
      </c>
      <c r="AI142" s="208">
        <f>-NPV('Life Cycle Cost Evaluation'!$M$1,AI58:AI$100)/(1+'Life Cycle Cost Evaluation'!$M$1)^($B57-'Life Cycle Cost Evaluation'!$M$4)</f>
        <v>0</v>
      </c>
      <c r="AJ142" s="208">
        <f>-NPV('Life Cycle Cost Evaluation'!$M$1,AJ58:AJ$100)/(1+'Life Cycle Cost Evaluation'!$M$1)^($B57-'Life Cycle Cost Evaluation'!$M$4)</f>
        <v>0</v>
      </c>
      <c r="AK142" s="208">
        <f>-NPV('Life Cycle Cost Evaluation'!$M$1,AK58:AK$100)/(1+'Life Cycle Cost Evaluation'!$M$1)^($B57-'Life Cycle Cost Evaluation'!$M$4)</f>
        <v>0</v>
      </c>
      <c r="AL142" s="208">
        <f>-NPV('Life Cycle Cost Evaluation'!$M$1,AL58:AL$100)/(1+'Life Cycle Cost Evaluation'!$M$1)^($B57-'Life Cycle Cost Evaluation'!$M$4)</f>
        <v>-648849.73960699898</v>
      </c>
      <c r="AM142" s="208">
        <f>-NPV('Life Cycle Cost Evaluation'!$M$1,AM58:AM$100)/(1+'Life Cycle Cost Evaluation'!$M$1)^($B57-'Life Cycle Cost Evaluation'!$M$4)</f>
        <v>0</v>
      </c>
      <c r="AN142" s="208">
        <f>-NPV('Life Cycle Cost Evaluation'!$M$1,AN58:AN$100)/(1+'Life Cycle Cost Evaluation'!$M$1)^($B57-'Life Cycle Cost Evaluation'!$M$4)</f>
        <v>0</v>
      </c>
      <c r="AO142" s="208">
        <f>-NPV('Life Cycle Cost Evaluation'!$M$1,AO58:AO$100)/(1+'Life Cycle Cost Evaluation'!$M$1)^($B57-'Life Cycle Cost Evaluation'!$M$4)</f>
        <v>0</v>
      </c>
      <c r="AP142" s="208">
        <f>-NPV('Life Cycle Cost Evaluation'!$M$1,AP58:AP$100)/(1+'Life Cycle Cost Evaluation'!$M$1)^($B57-'Life Cycle Cost Evaluation'!$M$4)</f>
        <v>0</v>
      </c>
      <c r="AQ142" s="208">
        <f>-NPV('Life Cycle Cost Evaluation'!$M$1,AQ58:AQ$100)/(1+'Life Cycle Cost Evaluation'!$M$1)^($B57-'Life Cycle Cost Evaluation'!$M$4)</f>
        <v>0</v>
      </c>
      <c r="AR142" s="208">
        <f>-NPV('Life Cycle Cost Evaluation'!$M$1,AR58:AR$100)/(1+'Life Cycle Cost Evaluation'!$M$1)^($B57-'Life Cycle Cost Evaluation'!$M$4)</f>
        <v>0</v>
      </c>
      <c r="AS142" s="208">
        <f>-NPV('Life Cycle Cost Evaluation'!$M$1,AS58:AS$100)/(1+'Life Cycle Cost Evaluation'!$M$1)^($B57-'Life Cycle Cost Evaluation'!$M$4)</f>
        <v>0</v>
      </c>
      <c r="AT142" s="208">
        <f>-NPV('Life Cycle Cost Evaluation'!$M$1,AT58:AT$100)/(1+'Life Cycle Cost Evaluation'!$M$1)^($B57-'Life Cycle Cost Evaluation'!$M$4)</f>
        <v>0</v>
      </c>
      <c r="AU142" s="208">
        <f>-NPV('Life Cycle Cost Evaluation'!$M$1,AU58:AU$100)/(1+'Life Cycle Cost Evaluation'!$M$1)^($B57-'Life Cycle Cost Evaluation'!$M$4)</f>
        <v>0</v>
      </c>
      <c r="AV142" s="208">
        <f>-NPV('Life Cycle Cost Evaluation'!$M$1,AV58:AV$100)/(1+'Life Cycle Cost Evaluation'!$M$1)^($B57-'Life Cycle Cost Evaluation'!$M$4)</f>
        <v>0</v>
      </c>
      <c r="AW142" s="208">
        <f>-NPV('Life Cycle Cost Evaluation'!$M$1,AW58:AW$100)/(1+'Life Cycle Cost Evaluation'!$M$1)^($B57-'Life Cycle Cost Evaluation'!$M$4)</f>
        <v>0</v>
      </c>
      <c r="AX142" s="208">
        <f>-NPV('Life Cycle Cost Evaluation'!$M$1,AX58:AX$100)/(1+'Life Cycle Cost Evaluation'!$M$1)^($B57-'Life Cycle Cost Evaluation'!$M$4)</f>
        <v>0</v>
      </c>
      <c r="AY142" s="208">
        <f>-NPV('Life Cycle Cost Evaluation'!$M$1,AY58:AY$100)/(1+'Life Cycle Cost Evaluation'!$M$1)^($B57-'Life Cycle Cost Evaluation'!$M$4)</f>
        <v>0</v>
      </c>
      <c r="AZ142" s="208">
        <f>-NPV('Life Cycle Cost Evaluation'!$M$1,AZ58:AZ$100)/(1+'Life Cycle Cost Evaluation'!$M$1)^($B57-'Life Cycle Cost Evaluation'!$M$4)</f>
        <v>0</v>
      </c>
      <c r="BA142" s="208">
        <f>-NPV('Life Cycle Cost Evaluation'!$M$1,BA58:BA$100)/(1+'Life Cycle Cost Evaluation'!$M$1)^($B57-'Life Cycle Cost Evaluation'!$M$4)</f>
        <v>0</v>
      </c>
      <c r="BB142" s="208">
        <f>-NPV('Life Cycle Cost Evaluation'!$M$1,BB58:BB$100)/(1+'Life Cycle Cost Evaluation'!$M$1)^($B57-'Life Cycle Cost Evaluation'!$M$4)</f>
        <v>0</v>
      </c>
      <c r="BC142" s="208">
        <f>-NPV('Life Cycle Cost Evaluation'!$M$1,BC58:BC$100)/(1+'Life Cycle Cost Evaluation'!$M$1)^($B57-'Life Cycle Cost Evaluation'!$M$4)</f>
        <v>0</v>
      </c>
      <c r="BD142" s="208">
        <f>-NPV('Life Cycle Cost Evaluation'!$M$1,BD58:BD$100)/(1+'Life Cycle Cost Evaluation'!$M$1)^($B57-'Life Cycle Cost Evaluation'!$M$4)</f>
        <v>0</v>
      </c>
      <c r="BE142" s="208">
        <f>-NPV('Life Cycle Cost Evaluation'!$M$1,BE58:BE$100)/(1+'Life Cycle Cost Evaluation'!$M$1)^($B57-'Life Cycle Cost Evaluation'!$M$4)</f>
        <v>0</v>
      </c>
      <c r="BF142" s="208">
        <f>-NPV('Life Cycle Cost Evaluation'!$M$1,BF58:BF$100)/(1+'Life Cycle Cost Evaluation'!$M$1)^($B57-'Life Cycle Cost Evaluation'!$M$4)</f>
        <v>0</v>
      </c>
      <c r="BG142" s="208">
        <f>-NPV('Life Cycle Cost Evaluation'!$M$1,BG58:BG$100)/(1+'Life Cycle Cost Evaluation'!$M$1)^($B57-'Life Cycle Cost Evaluation'!$M$4)</f>
        <v>0</v>
      </c>
      <c r="BH142" s="208">
        <f>-NPV('Life Cycle Cost Evaluation'!$M$1,BH58:BH$100)/(1+'Life Cycle Cost Evaluation'!$M$1)^($B57-'Life Cycle Cost Evaluation'!$M$4)</f>
        <v>0</v>
      </c>
      <c r="BI142" s="208">
        <f>-NPV('Life Cycle Cost Evaluation'!$M$1,BI58:BI$100)/(1+'Life Cycle Cost Evaluation'!$M$1)^($B57-'Life Cycle Cost Evaluation'!$M$4)</f>
        <v>0</v>
      </c>
      <c r="BJ142" s="208">
        <f>-NPV('Life Cycle Cost Evaluation'!$M$1,BJ58:BJ$100)/(1+'Life Cycle Cost Evaluation'!$M$1)^($B57-'Life Cycle Cost Evaluation'!$M$4)</f>
        <v>0</v>
      </c>
      <c r="BK142" s="208">
        <f>-NPV('Life Cycle Cost Evaluation'!$M$1,BK58:BK$100)/(1+'Life Cycle Cost Evaluation'!$M$1)^($B57-'Life Cycle Cost Evaluation'!$M$4)</f>
        <v>0</v>
      </c>
      <c r="BL142" s="208">
        <f>-NPV('Life Cycle Cost Evaluation'!$M$1,BL58:BL$100)/(1+'Life Cycle Cost Evaluation'!$M$1)^($B57-'Life Cycle Cost Evaluation'!$M$4)</f>
        <v>0</v>
      </c>
      <c r="BM142" s="208">
        <f>-NPV('Life Cycle Cost Evaluation'!$M$1,BM58:BM$100)/(1+'Life Cycle Cost Evaluation'!$M$1)^($B57-'Life Cycle Cost Evaluation'!$M$4)</f>
        <v>0</v>
      </c>
      <c r="BN142" s="208">
        <f>-NPV('Life Cycle Cost Evaluation'!$M$1,BN58:BN$100)/(1+'Life Cycle Cost Evaluation'!$M$1)^($B57-'Life Cycle Cost Evaluation'!$M$4)</f>
        <v>0</v>
      </c>
      <c r="BO142" s="208">
        <f>-NPV('Life Cycle Cost Evaluation'!$M$1,BO58:BO$100)/(1+'Life Cycle Cost Evaluation'!$M$1)^($B57-'Life Cycle Cost Evaluation'!$M$4)</f>
        <v>0</v>
      </c>
      <c r="BP142" s="208">
        <f>-NPV('Life Cycle Cost Evaluation'!$M$1,BP58:BP$100)/(1+'Life Cycle Cost Evaluation'!$M$1)^($B57-'Life Cycle Cost Evaluation'!$M$4)</f>
        <v>0</v>
      </c>
      <c r="BQ142" s="208">
        <f>-NPV('Life Cycle Cost Evaluation'!$M$1,BQ58:BQ$100)/(1+'Life Cycle Cost Evaluation'!$M$1)^($B57-'Life Cycle Cost Evaluation'!$M$4)</f>
        <v>0</v>
      </c>
      <c r="BR142" s="208">
        <f>-NPV('Life Cycle Cost Evaluation'!$M$1,BR58:BR$100)/(1+'Life Cycle Cost Evaluation'!$M$1)^($B57-'Life Cycle Cost Evaluation'!$M$4)</f>
        <v>0</v>
      </c>
      <c r="BS142" s="208">
        <f>-NPV('Life Cycle Cost Evaluation'!$M$1,BS58:BS$100)/(1+'Life Cycle Cost Evaluation'!$M$1)^($B57-'Life Cycle Cost Evaluation'!$M$4)</f>
        <v>0</v>
      </c>
      <c r="BT142" s="208">
        <f>-NPV('Life Cycle Cost Evaluation'!$M$1,BT58:BT$100)/(1+'Life Cycle Cost Evaluation'!$M$1)^($B57-'Life Cycle Cost Evaluation'!$M$4)</f>
        <v>0</v>
      </c>
      <c r="BU142" s="208">
        <f>-NPV('Life Cycle Cost Evaluation'!$M$1,BU58:BU$100)/(1+'Life Cycle Cost Evaluation'!$M$1)^($B57-'Life Cycle Cost Evaluation'!$M$4)</f>
        <v>0</v>
      </c>
      <c r="BV142" s="208">
        <f>-NPV('Life Cycle Cost Evaluation'!$M$1,BV58:BV$100)/(1+'Life Cycle Cost Evaluation'!$M$1)^($B57-'Life Cycle Cost Evaluation'!$M$4)</f>
        <v>0</v>
      </c>
      <c r="BW142" s="208">
        <f>-NPV('Life Cycle Cost Evaluation'!$M$1,BW58:BW$100)/(1+'Life Cycle Cost Evaluation'!$M$1)^($B57-'Life Cycle Cost Evaluation'!$M$4)</f>
        <v>0</v>
      </c>
      <c r="BX142" s="208">
        <f>-NPV('Life Cycle Cost Evaluation'!$M$1,BX58:BX$100)/(1+'Life Cycle Cost Evaluation'!$M$1)^($B57-'Life Cycle Cost Evaluation'!$M$4)</f>
        <v>0</v>
      </c>
      <c r="BY142" s="208">
        <f>-NPV('Life Cycle Cost Evaluation'!$M$1,BY58:BY$100)/(1+'Life Cycle Cost Evaluation'!$M$1)^($B57-'Life Cycle Cost Evaluation'!$M$4)</f>
        <v>0</v>
      </c>
      <c r="BZ142" s="208">
        <f>-NPV('Life Cycle Cost Evaluation'!$M$1,BZ58:BZ$100)/(1+'Life Cycle Cost Evaluation'!$M$1)^($B57-'Life Cycle Cost Evaluation'!$M$4)</f>
        <v>0</v>
      </c>
      <c r="CA142" s="208">
        <f>-NPV('Life Cycle Cost Evaluation'!$M$1,CA58:CA$100)/(1+'Life Cycle Cost Evaluation'!$M$1)^($B57-'Life Cycle Cost Evaluation'!$M$4)</f>
        <v>0</v>
      </c>
      <c r="CB142" s="208">
        <f>-NPV('Life Cycle Cost Evaluation'!$M$1,CB58:CB$100)/(1+'Life Cycle Cost Evaluation'!$M$1)^($B57-'Life Cycle Cost Evaluation'!$M$4)</f>
        <v>0</v>
      </c>
      <c r="CC142" s="208">
        <f>-NPV('Life Cycle Cost Evaluation'!$M$1,CC58:CC$100)/(1+'Life Cycle Cost Evaluation'!$M$1)^($B57-'Life Cycle Cost Evaluation'!$M$4)</f>
        <v>0</v>
      </c>
      <c r="CD142" s="208">
        <f>-NPV('Life Cycle Cost Evaluation'!$M$1,CD58:CD$100)/(1+'Life Cycle Cost Evaluation'!$M$1)^($B57-'Life Cycle Cost Evaluation'!$M$4)</f>
        <v>0</v>
      </c>
      <c r="CE142" s="208">
        <f>-NPV('Life Cycle Cost Evaluation'!$M$1,CE58:CE$100)/(1+'Life Cycle Cost Evaluation'!$M$1)^($B57-'Life Cycle Cost Evaluation'!$M$4)</f>
        <v>0</v>
      </c>
      <c r="CF142" s="208">
        <f>-NPV('Life Cycle Cost Evaluation'!$M$1,CF58:CF$100)/(1+'Life Cycle Cost Evaluation'!$M$1)^($B57-'Life Cycle Cost Evaluation'!$M$4)</f>
        <v>0</v>
      </c>
      <c r="CG142" s="208">
        <f>SUM(D142:AO142)</f>
        <v>-648849.73960699898</v>
      </c>
      <c r="CH142" s="191"/>
      <c r="CL142" s="218"/>
    </row>
    <row r="143" spans="2:90" x14ac:dyDescent="0.2">
      <c r="B143" s="86">
        <f t="shared" si="126"/>
        <v>2065</v>
      </c>
      <c r="C143" s="208"/>
      <c r="D143" s="208">
        <f>-NPV('Life Cycle Cost Evaluation'!$M$1,D59:D$100)/(1+'Life Cycle Cost Evaluation'!$M$1)^($B58-'Life Cycle Cost Evaluation'!$M$4)</f>
        <v>0</v>
      </c>
      <c r="E143" s="208">
        <f>-NPV('Life Cycle Cost Evaluation'!$M$1,E59:E$100)/(1+'Life Cycle Cost Evaluation'!$M$1)^($B58-'Life Cycle Cost Evaluation'!$M$4)</f>
        <v>0</v>
      </c>
      <c r="F143" s="208">
        <f>-NPV('Life Cycle Cost Evaluation'!$M$1,F59:F$100)/(1+'Life Cycle Cost Evaluation'!$M$1)^($B58-'Life Cycle Cost Evaluation'!$M$4)</f>
        <v>0</v>
      </c>
      <c r="G143" s="208">
        <f>-NPV('Life Cycle Cost Evaluation'!$M$1,G59:G$100)/(1+'Life Cycle Cost Evaluation'!$M$1)^($B58-'Life Cycle Cost Evaluation'!$M$4)</f>
        <v>0</v>
      </c>
      <c r="H143" s="208">
        <f>-NPV('Life Cycle Cost Evaluation'!$M$1,H59:H$100)/(1+'Life Cycle Cost Evaluation'!$M$1)^($B58-'Life Cycle Cost Evaluation'!$M$4)</f>
        <v>0</v>
      </c>
      <c r="I143" s="208">
        <f>-NPV('Life Cycle Cost Evaluation'!$M$1,I59:I$100)/(1+'Life Cycle Cost Evaluation'!$M$1)^($B58-'Life Cycle Cost Evaluation'!$M$4)</f>
        <v>0</v>
      </c>
      <c r="J143" s="208">
        <f>-NPV('Life Cycle Cost Evaluation'!$M$1,J59:J$100)/(1+'Life Cycle Cost Evaluation'!$M$1)^($B58-'Life Cycle Cost Evaluation'!$M$4)</f>
        <v>0</v>
      </c>
      <c r="K143" s="208">
        <f>-NPV('Life Cycle Cost Evaluation'!$M$1,K59:K$100)/(1+'Life Cycle Cost Evaluation'!$M$1)^($B58-'Life Cycle Cost Evaluation'!$M$4)</f>
        <v>0</v>
      </c>
      <c r="L143" s="208">
        <f>-NPV('Life Cycle Cost Evaluation'!$M$1,L59:L$100)/(1+'Life Cycle Cost Evaluation'!$M$1)^($B58-'Life Cycle Cost Evaluation'!$M$4)</f>
        <v>0</v>
      </c>
      <c r="M143" s="208">
        <f>-NPV('Life Cycle Cost Evaluation'!$M$1,M59:M$100)/(1+'Life Cycle Cost Evaluation'!$M$1)^($B58-'Life Cycle Cost Evaluation'!$M$4)</f>
        <v>0</v>
      </c>
      <c r="N143" s="208">
        <f>-NPV('Life Cycle Cost Evaluation'!$M$1,N59:N$100)/(1+'Life Cycle Cost Evaluation'!$M$1)^($B58-'Life Cycle Cost Evaluation'!$M$4)</f>
        <v>0</v>
      </c>
      <c r="O143" s="208">
        <f>-NPV('Life Cycle Cost Evaluation'!$M$1,O59:O$100)/(1+'Life Cycle Cost Evaluation'!$M$1)^($B58-'Life Cycle Cost Evaluation'!$M$4)</f>
        <v>0</v>
      </c>
      <c r="P143" s="208">
        <f>-NPV('Life Cycle Cost Evaluation'!$M$1,P59:P$100)/(1+'Life Cycle Cost Evaluation'!$M$1)^($B58-'Life Cycle Cost Evaluation'!$M$4)</f>
        <v>0</v>
      </c>
      <c r="Q143" s="208">
        <f>-NPV('Life Cycle Cost Evaluation'!$M$1,Q59:Q$100)/(1+'Life Cycle Cost Evaluation'!$M$1)^($B58-'Life Cycle Cost Evaluation'!$M$4)</f>
        <v>0</v>
      </c>
      <c r="R143" s="208">
        <f>-NPV('Life Cycle Cost Evaluation'!$M$1,R59:R$100)/(1+'Life Cycle Cost Evaluation'!$M$1)^($B58-'Life Cycle Cost Evaluation'!$M$4)</f>
        <v>0</v>
      </c>
      <c r="S143" s="208">
        <f>-NPV('Life Cycle Cost Evaluation'!$M$1,S59:S$100)/(1+'Life Cycle Cost Evaluation'!$M$1)^($B58-'Life Cycle Cost Evaluation'!$M$4)</f>
        <v>0</v>
      </c>
      <c r="T143" s="208">
        <f>-NPV('Life Cycle Cost Evaluation'!$M$1,T59:T$100)/(1+'Life Cycle Cost Evaluation'!$M$1)^($B58-'Life Cycle Cost Evaluation'!$M$4)</f>
        <v>0</v>
      </c>
      <c r="U143" s="208">
        <f>-NPV('Life Cycle Cost Evaluation'!$M$1,U59:U$100)/(1+'Life Cycle Cost Evaluation'!$M$1)^($B58-'Life Cycle Cost Evaluation'!$M$4)</f>
        <v>0</v>
      </c>
      <c r="V143" s="208">
        <f>-NPV('Life Cycle Cost Evaluation'!$M$1,V59:V$100)/(1+'Life Cycle Cost Evaluation'!$M$1)^($B58-'Life Cycle Cost Evaluation'!$M$4)</f>
        <v>0</v>
      </c>
      <c r="W143" s="208">
        <f>-NPV('Life Cycle Cost Evaluation'!$M$1,W59:W$100)/(1+'Life Cycle Cost Evaluation'!$M$1)^($B58-'Life Cycle Cost Evaluation'!$M$4)</f>
        <v>0</v>
      </c>
      <c r="X143" s="208">
        <f>-NPV('Life Cycle Cost Evaluation'!$M$1,X59:X$100)/(1+'Life Cycle Cost Evaluation'!$M$1)^($B58-'Life Cycle Cost Evaluation'!$M$4)</f>
        <v>0</v>
      </c>
      <c r="Y143" s="208">
        <f>-NPV('Life Cycle Cost Evaluation'!$M$1,Y59:Y$100)/(1+'Life Cycle Cost Evaluation'!$M$1)^($B58-'Life Cycle Cost Evaluation'!$M$4)</f>
        <v>0</v>
      </c>
      <c r="Z143" s="208">
        <f>-NPV('Life Cycle Cost Evaluation'!$M$1,Z59:Z$100)/(1+'Life Cycle Cost Evaluation'!$M$1)^($B58-'Life Cycle Cost Evaluation'!$M$4)</f>
        <v>0</v>
      </c>
      <c r="AA143" s="208">
        <f>-NPV('Life Cycle Cost Evaluation'!$M$1,AA59:AA$100)/(1+'Life Cycle Cost Evaluation'!$M$1)^($B58-'Life Cycle Cost Evaluation'!$M$4)</f>
        <v>0</v>
      </c>
      <c r="AB143" s="208">
        <f>-NPV('Life Cycle Cost Evaluation'!$M$1,AB59:AB$100)/(1+'Life Cycle Cost Evaluation'!$M$1)^($B58-'Life Cycle Cost Evaluation'!$M$4)</f>
        <v>0</v>
      </c>
      <c r="AC143" s="208">
        <f>-NPV('Life Cycle Cost Evaluation'!$M$1,AC59:AC$100)/(1+'Life Cycle Cost Evaluation'!$M$1)^($B58-'Life Cycle Cost Evaluation'!$M$4)</f>
        <v>0</v>
      </c>
      <c r="AD143" s="208">
        <f>-NPV('Life Cycle Cost Evaluation'!$M$1,AD59:AD$100)/(1+'Life Cycle Cost Evaluation'!$M$1)^($B58-'Life Cycle Cost Evaluation'!$M$4)</f>
        <v>0</v>
      </c>
      <c r="AE143" s="208">
        <f>-NPV('Life Cycle Cost Evaluation'!$M$1,AE59:AE$100)/(1+'Life Cycle Cost Evaluation'!$M$1)^($B58-'Life Cycle Cost Evaluation'!$M$4)</f>
        <v>0</v>
      </c>
      <c r="AF143" s="208">
        <f>-NPV('Life Cycle Cost Evaluation'!$M$1,AF59:AF$100)/(1+'Life Cycle Cost Evaluation'!$M$1)^($B58-'Life Cycle Cost Evaluation'!$M$4)</f>
        <v>0</v>
      </c>
      <c r="AG143" s="208">
        <f>-NPV('Life Cycle Cost Evaluation'!$M$1,AG59:AG$100)/(1+'Life Cycle Cost Evaluation'!$M$1)^($B58-'Life Cycle Cost Evaluation'!$M$4)</f>
        <v>0</v>
      </c>
      <c r="AH143" s="208">
        <f>-NPV('Life Cycle Cost Evaluation'!$M$1,AH59:AH$100)/(1+'Life Cycle Cost Evaluation'!$M$1)^($B58-'Life Cycle Cost Evaluation'!$M$4)</f>
        <v>0</v>
      </c>
      <c r="AI143" s="208">
        <f>-NPV('Life Cycle Cost Evaluation'!$M$1,AI59:AI$100)/(1+'Life Cycle Cost Evaluation'!$M$1)^($B58-'Life Cycle Cost Evaluation'!$M$4)</f>
        <v>0</v>
      </c>
      <c r="AJ143" s="208">
        <f>-NPV('Life Cycle Cost Evaluation'!$M$1,AJ59:AJ$100)/(1+'Life Cycle Cost Evaluation'!$M$1)^($B58-'Life Cycle Cost Evaluation'!$M$4)</f>
        <v>0</v>
      </c>
      <c r="AK143" s="208">
        <f>-NPV('Life Cycle Cost Evaluation'!$M$1,AK59:AK$100)/(1+'Life Cycle Cost Evaluation'!$M$1)^($B58-'Life Cycle Cost Evaluation'!$M$4)</f>
        <v>0</v>
      </c>
      <c r="AL143" s="208">
        <f>-NPV('Life Cycle Cost Evaluation'!$M$1,AL59:AL$100)/(1+'Life Cycle Cost Evaluation'!$M$1)^($B58-'Life Cycle Cost Evaluation'!$M$4)</f>
        <v>-588539.2279949527</v>
      </c>
      <c r="AM143" s="208">
        <f>-NPV('Life Cycle Cost Evaluation'!$M$1,AM59:AM$100)/(1+'Life Cycle Cost Evaluation'!$M$1)^($B58-'Life Cycle Cost Evaluation'!$M$4)</f>
        <v>0</v>
      </c>
      <c r="AN143" s="208">
        <f>-NPV('Life Cycle Cost Evaluation'!$M$1,AN59:AN$100)/(1+'Life Cycle Cost Evaluation'!$M$1)^($B58-'Life Cycle Cost Evaluation'!$M$4)</f>
        <v>0</v>
      </c>
      <c r="AO143" s="208">
        <f>-NPV('Life Cycle Cost Evaluation'!$M$1,AO59:AO$100)/(1+'Life Cycle Cost Evaluation'!$M$1)^($B58-'Life Cycle Cost Evaluation'!$M$4)</f>
        <v>0</v>
      </c>
      <c r="AP143" s="208">
        <f>-NPV('Life Cycle Cost Evaluation'!$M$1,AP59:AP$100)/(1+'Life Cycle Cost Evaluation'!$M$1)^($B58-'Life Cycle Cost Evaluation'!$M$4)</f>
        <v>0</v>
      </c>
      <c r="AQ143" s="208">
        <f>-NPV('Life Cycle Cost Evaluation'!$M$1,AQ59:AQ$100)/(1+'Life Cycle Cost Evaluation'!$M$1)^($B58-'Life Cycle Cost Evaluation'!$M$4)</f>
        <v>0</v>
      </c>
      <c r="AR143" s="208">
        <f>-NPV('Life Cycle Cost Evaluation'!$M$1,AR59:AR$100)/(1+'Life Cycle Cost Evaluation'!$M$1)^($B58-'Life Cycle Cost Evaluation'!$M$4)</f>
        <v>0</v>
      </c>
      <c r="AS143" s="208">
        <f>-NPV('Life Cycle Cost Evaluation'!$M$1,AS59:AS$100)/(1+'Life Cycle Cost Evaluation'!$M$1)^($B58-'Life Cycle Cost Evaluation'!$M$4)</f>
        <v>0</v>
      </c>
      <c r="AT143" s="208">
        <f>-NPV('Life Cycle Cost Evaluation'!$M$1,AT59:AT$100)/(1+'Life Cycle Cost Evaluation'!$M$1)^($B58-'Life Cycle Cost Evaluation'!$M$4)</f>
        <v>0</v>
      </c>
      <c r="AU143" s="208">
        <f>-NPV('Life Cycle Cost Evaluation'!$M$1,AU59:AU$100)/(1+'Life Cycle Cost Evaluation'!$M$1)^($B58-'Life Cycle Cost Evaluation'!$M$4)</f>
        <v>0</v>
      </c>
      <c r="AV143" s="208">
        <f>-NPV('Life Cycle Cost Evaluation'!$M$1,AV59:AV$100)/(1+'Life Cycle Cost Evaluation'!$M$1)^($B58-'Life Cycle Cost Evaluation'!$M$4)</f>
        <v>0</v>
      </c>
      <c r="AW143" s="208">
        <f>-NPV('Life Cycle Cost Evaluation'!$M$1,AW59:AW$100)/(1+'Life Cycle Cost Evaluation'!$M$1)^($B58-'Life Cycle Cost Evaluation'!$M$4)</f>
        <v>0</v>
      </c>
      <c r="AX143" s="208">
        <f>-NPV('Life Cycle Cost Evaluation'!$M$1,AX59:AX$100)/(1+'Life Cycle Cost Evaluation'!$M$1)^($B58-'Life Cycle Cost Evaluation'!$M$4)</f>
        <v>0</v>
      </c>
      <c r="AY143" s="208">
        <f>-NPV('Life Cycle Cost Evaluation'!$M$1,AY59:AY$100)/(1+'Life Cycle Cost Evaluation'!$M$1)^($B58-'Life Cycle Cost Evaluation'!$M$4)</f>
        <v>0</v>
      </c>
      <c r="AZ143" s="208">
        <f>-NPV('Life Cycle Cost Evaluation'!$M$1,AZ59:AZ$100)/(1+'Life Cycle Cost Evaluation'!$M$1)^($B58-'Life Cycle Cost Evaluation'!$M$4)</f>
        <v>0</v>
      </c>
      <c r="BA143" s="208">
        <f>-NPV('Life Cycle Cost Evaluation'!$M$1,BA59:BA$100)/(1+'Life Cycle Cost Evaluation'!$M$1)^($B58-'Life Cycle Cost Evaluation'!$M$4)</f>
        <v>0</v>
      </c>
      <c r="BB143" s="208">
        <f>-NPV('Life Cycle Cost Evaluation'!$M$1,BB59:BB$100)/(1+'Life Cycle Cost Evaluation'!$M$1)^($B58-'Life Cycle Cost Evaluation'!$M$4)</f>
        <v>0</v>
      </c>
      <c r="BC143" s="208">
        <f>-NPV('Life Cycle Cost Evaluation'!$M$1,BC59:BC$100)/(1+'Life Cycle Cost Evaluation'!$M$1)^($B58-'Life Cycle Cost Evaluation'!$M$4)</f>
        <v>0</v>
      </c>
      <c r="BD143" s="208">
        <f>-NPV('Life Cycle Cost Evaluation'!$M$1,BD59:BD$100)/(1+'Life Cycle Cost Evaluation'!$M$1)^($B58-'Life Cycle Cost Evaluation'!$M$4)</f>
        <v>0</v>
      </c>
      <c r="BE143" s="208">
        <f>-NPV('Life Cycle Cost Evaluation'!$M$1,BE59:BE$100)/(1+'Life Cycle Cost Evaluation'!$M$1)^($B58-'Life Cycle Cost Evaluation'!$M$4)</f>
        <v>0</v>
      </c>
      <c r="BF143" s="208">
        <f>-NPV('Life Cycle Cost Evaluation'!$M$1,BF59:BF$100)/(1+'Life Cycle Cost Evaluation'!$M$1)^($B58-'Life Cycle Cost Evaluation'!$M$4)</f>
        <v>0</v>
      </c>
      <c r="BG143" s="208">
        <f>-NPV('Life Cycle Cost Evaluation'!$M$1,BG59:BG$100)/(1+'Life Cycle Cost Evaluation'!$M$1)^($B58-'Life Cycle Cost Evaluation'!$M$4)</f>
        <v>0</v>
      </c>
      <c r="BH143" s="208">
        <f>-NPV('Life Cycle Cost Evaluation'!$M$1,BH59:BH$100)/(1+'Life Cycle Cost Evaluation'!$M$1)^($B58-'Life Cycle Cost Evaluation'!$M$4)</f>
        <v>0</v>
      </c>
      <c r="BI143" s="208">
        <f>-NPV('Life Cycle Cost Evaluation'!$M$1,BI59:BI$100)/(1+'Life Cycle Cost Evaluation'!$M$1)^($B58-'Life Cycle Cost Evaluation'!$M$4)</f>
        <v>0</v>
      </c>
      <c r="BJ143" s="208">
        <f>-NPV('Life Cycle Cost Evaluation'!$M$1,BJ59:BJ$100)/(1+'Life Cycle Cost Evaluation'!$M$1)^($B58-'Life Cycle Cost Evaluation'!$M$4)</f>
        <v>0</v>
      </c>
      <c r="BK143" s="208">
        <f>-NPV('Life Cycle Cost Evaluation'!$M$1,BK59:BK$100)/(1+'Life Cycle Cost Evaluation'!$M$1)^($B58-'Life Cycle Cost Evaluation'!$M$4)</f>
        <v>0</v>
      </c>
      <c r="BL143" s="208">
        <f>-NPV('Life Cycle Cost Evaluation'!$M$1,BL59:BL$100)/(1+'Life Cycle Cost Evaluation'!$M$1)^($B58-'Life Cycle Cost Evaluation'!$M$4)</f>
        <v>0</v>
      </c>
      <c r="BM143" s="208">
        <f>-NPV('Life Cycle Cost Evaluation'!$M$1,BM59:BM$100)/(1+'Life Cycle Cost Evaluation'!$M$1)^($B58-'Life Cycle Cost Evaluation'!$M$4)</f>
        <v>0</v>
      </c>
      <c r="BN143" s="208">
        <f>-NPV('Life Cycle Cost Evaluation'!$M$1,BN59:BN$100)/(1+'Life Cycle Cost Evaluation'!$M$1)^($B58-'Life Cycle Cost Evaluation'!$M$4)</f>
        <v>0</v>
      </c>
      <c r="BO143" s="208">
        <f>-NPV('Life Cycle Cost Evaluation'!$M$1,BO59:BO$100)/(1+'Life Cycle Cost Evaluation'!$M$1)^($B58-'Life Cycle Cost Evaluation'!$M$4)</f>
        <v>0</v>
      </c>
      <c r="BP143" s="208">
        <f>-NPV('Life Cycle Cost Evaluation'!$M$1,BP59:BP$100)/(1+'Life Cycle Cost Evaluation'!$M$1)^($B58-'Life Cycle Cost Evaluation'!$M$4)</f>
        <v>0</v>
      </c>
      <c r="BQ143" s="208">
        <f>-NPV('Life Cycle Cost Evaluation'!$M$1,BQ59:BQ$100)/(1+'Life Cycle Cost Evaluation'!$M$1)^($B58-'Life Cycle Cost Evaluation'!$M$4)</f>
        <v>0</v>
      </c>
      <c r="BR143" s="208">
        <f>-NPV('Life Cycle Cost Evaluation'!$M$1,BR59:BR$100)/(1+'Life Cycle Cost Evaluation'!$M$1)^($B58-'Life Cycle Cost Evaluation'!$M$4)</f>
        <v>0</v>
      </c>
      <c r="BS143" s="208">
        <f>-NPV('Life Cycle Cost Evaluation'!$M$1,BS59:BS$100)/(1+'Life Cycle Cost Evaluation'!$M$1)^($B58-'Life Cycle Cost Evaluation'!$M$4)</f>
        <v>0</v>
      </c>
      <c r="BT143" s="208">
        <f>-NPV('Life Cycle Cost Evaluation'!$M$1,BT59:BT$100)/(1+'Life Cycle Cost Evaluation'!$M$1)^($B58-'Life Cycle Cost Evaluation'!$M$4)</f>
        <v>0</v>
      </c>
      <c r="BU143" s="208">
        <f>-NPV('Life Cycle Cost Evaluation'!$M$1,BU59:BU$100)/(1+'Life Cycle Cost Evaluation'!$M$1)^($B58-'Life Cycle Cost Evaluation'!$M$4)</f>
        <v>0</v>
      </c>
      <c r="BV143" s="208">
        <f>-NPV('Life Cycle Cost Evaluation'!$M$1,BV59:BV$100)/(1+'Life Cycle Cost Evaluation'!$M$1)^($B58-'Life Cycle Cost Evaluation'!$M$4)</f>
        <v>0</v>
      </c>
      <c r="BW143" s="208">
        <f>-NPV('Life Cycle Cost Evaluation'!$M$1,BW59:BW$100)/(1+'Life Cycle Cost Evaluation'!$M$1)^($B58-'Life Cycle Cost Evaluation'!$M$4)</f>
        <v>0</v>
      </c>
      <c r="BX143" s="208">
        <f>-NPV('Life Cycle Cost Evaluation'!$M$1,BX59:BX$100)/(1+'Life Cycle Cost Evaluation'!$M$1)^($B58-'Life Cycle Cost Evaluation'!$M$4)</f>
        <v>0</v>
      </c>
      <c r="BY143" s="208">
        <f>-NPV('Life Cycle Cost Evaluation'!$M$1,BY59:BY$100)/(1+'Life Cycle Cost Evaluation'!$M$1)^($B58-'Life Cycle Cost Evaluation'!$M$4)</f>
        <v>0</v>
      </c>
      <c r="BZ143" s="208">
        <f>-NPV('Life Cycle Cost Evaluation'!$M$1,BZ59:BZ$100)/(1+'Life Cycle Cost Evaluation'!$M$1)^($B58-'Life Cycle Cost Evaluation'!$M$4)</f>
        <v>0</v>
      </c>
      <c r="CA143" s="208">
        <f>-NPV('Life Cycle Cost Evaluation'!$M$1,CA59:CA$100)/(1+'Life Cycle Cost Evaluation'!$M$1)^($B58-'Life Cycle Cost Evaluation'!$M$4)</f>
        <v>0</v>
      </c>
      <c r="CB143" s="208">
        <f>-NPV('Life Cycle Cost Evaluation'!$M$1,CB59:CB$100)/(1+'Life Cycle Cost Evaluation'!$M$1)^($B58-'Life Cycle Cost Evaluation'!$M$4)</f>
        <v>0</v>
      </c>
      <c r="CC143" s="208">
        <f>-NPV('Life Cycle Cost Evaluation'!$M$1,CC59:CC$100)/(1+'Life Cycle Cost Evaluation'!$M$1)^($B58-'Life Cycle Cost Evaluation'!$M$4)</f>
        <v>0</v>
      </c>
      <c r="CD143" s="208">
        <f>-NPV('Life Cycle Cost Evaluation'!$M$1,CD59:CD$100)/(1+'Life Cycle Cost Evaluation'!$M$1)^($B58-'Life Cycle Cost Evaluation'!$M$4)</f>
        <v>0</v>
      </c>
      <c r="CE143" s="208">
        <f>-NPV('Life Cycle Cost Evaluation'!$M$1,CE59:CE$100)/(1+'Life Cycle Cost Evaluation'!$M$1)^($B58-'Life Cycle Cost Evaluation'!$M$4)</f>
        <v>0</v>
      </c>
      <c r="CF143" s="208">
        <f>-NPV('Life Cycle Cost Evaluation'!$M$1,CF59:CF$100)/(1+'Life Cycle Cost Evaluation'!$M$1)^($B58-'Life Cycle Cost Evaluation'!$M$4)</f>
        <v>0</v>
      </c>
      <c r="CG143" s="208">
        <f>SUM(D143:AP143)</f>
        <v>-588539.2279949527</v>
      </c>
      <c r="CH143" s="191"/>
      <c r="CL143" s="218"/>
    </row>
    <row r="144" spans="2:90" x14ac:dyDescent="0.2">
      <c r="B144" s="86">
        <f t="shared" si="126"/>
        <v>2066</v>
      </c>
      <c r="C144" s="208"/>
      <c r="D144" s="208">
        <f>-NPV('Life Cycle Cost Evaluation'!$M$1,D60:D$100)/(1+'Life Cycle Cost Evaluation'!$M$1)^($B59-'Life Cycle Cost Evaluation'!$M$4)</f>
        <v>0</v>
      </c>
      <c r="E144" s="208">
        <f>-NPV('Life Cycle Cost Evaluation'!$M$1,E60:E$100)/(1+'Life Cycle Cost Evaluation'!$M$1)^($B59-'Life Cycle Cost Evaluation'!$M$4)</f>
        <v>0</v>
      </c>
      <c r="F144" s="208">
        <f>-NPV('Life Cycle Cost Evaluation'!$M$1,F60:F$100)/(1+'Life Cycle Cost Evaluation'!$M$1)^($B59-'Life Cycle Cost Evaluation'!$M$4)</f>
        <v>0</v>
      </c>
      <c r="G144" s="208">
        <f>-NPV('Life Cycle Cost Evaluation'!$M$1,G60:G$100)/(1+'Life Cycle Cost Evaluation'!$M$1)^($B59-'Life Cycle Cost Evaluation'!$M$4)</f>
        <v>0</v>
      </c>
      <c r="H144" s="208">
        <f>-NPV('Life Cycle Cost Evaluation'!$M$1,H60:H$100)/(1+'Life Cycle Cost Evaluation'!$M$1)^($B59-'Life Cycle Cost Evaluation'!$M$4)</f>
        <v>0</v>
      </c>
      <c r="I144" s="208">
        <f>-NPV('Life Cycle Cost Evaluation'!$M$1,I60:I$100)/(1+'Life Cycle Cost Evaluation'!$M$1)^($B59-'Life Cycle Cost Evaluation'!$M$4)</f>
        <v>0</v>
      </c>
      <c r="J144" s="208">
        <f>-NPV('Life Cycle Cost Evaluation'!$M$1,J60:J$100)/(1+'Life Cycle Cost Evaluation'!$M$1)^($B59-'Life Cycle Cost Evaluation'!$M$4)</f>
        <v>0</v>
      </c>
      <c r="K144" s="208">
        <f>-NPV('Life Cycle Cost Evaluation'!$M$1,K60:K$100)/(1+'Life Cycle Cost Evaluation'!$M$1)^($B59-'Life Cycle Cost Evaluation'!$M$4)</f>
        <v>0</v>
      </c>
      <c r="L144" s="208">
        <f>-NPV('Life Cycle Cost Evaluation'!$M$1,L60:L$100)/(1+'Life Cycle Cost Evaluation'!$M$1)^($B59-'Life Cycle Cost Evaluation'!$M$4)</f>
        <v>0</v>
      </c>
      <c r="M144" s="208">
        <f>-NPV('Life Cycle Cost Evaluation'!$M$1,M60:M$100)/(1+'Life Cycle Cost Evaluation'!$M$1)^($B59-'Life Cycle Cost Evaluation'!$M$4)</f>
        <v>0</v>
      </c>
      <c r="N144" s="208">
        <f>-NPV('Life Cycle Cost Evaluation'!$M$1,N60:N$100)/(1+'Life Cycle Cost Evaluation'!$M$1)^($B59-'Life Cycle Cost Evaluation'!$M$4)</f>
        <v>0</v>
      </c>
      <c r="O144" s="208">
        <f>-NPV('Life Cycle Cost Evaluation'!$M$1,O60:O$100)/(1+'Life Cycle Cost Evaluation'!$M$1)^($B59-'Life Cycle Cost Evaluation'!$M$4)</f>
        <v>0</v>
      </c>
      <c r="P144" s="208">
        <f>-NPV('Life Cycle Cost Evaluation'!$M$1,P60:P$100)/(1+'Life Cycle Cost Evaluation'!$M$1)^($B59-'Life Cycle Cost Evaluation'!$M$4)</f>
        <v>0</v>
      </c>
      <c r="Q144" s="208">
        <f>-NPV('Life Cycle Cost Evaluation'!$M$1,Q60:Q$100)/(1+'Life Cycle Cost Evaluation'!$M$1)^($B59-'Life Cycle Cost Evaluation'!$M$4)</f>
        <v>0</v>
      </c>
      <c r="R144" s="208">
        <f>-NPV('Life Cycle Cost Evaluation'!$M$1,R60:R$100)/(1+'Life Cycle Cost Evaluation'!$M$1)^($B59-'Life Cycle Cost Evaluation'!$M$4)</f>
        <v>0</v>
      </c>
      <c r="S144" s="208">
        <f>-NPV('Life Cycle Cost Evaluation'!$M$1,S60:S$100)/(1+'Life Cycle Cost Evaluation'!$M$1)^($B59-'Life Cycle Cost Evaluation'!$M$4)</f>
        <v>0</v>
      </c>
      <c r="T144" s="208">
        <f>-NPV('Life Cycle Cost Evaluation'!$M$1,T60:T$100)/(1+'Life Cycle Cost Evaluation'!$M$1)^($B59-'Life Cycle Cost Evaluation'!$M$4)</f>
        <v>0</v>
      </c>
      <c r="U144" s="208">
        <f>-NPV('Life Cycle Cost Evaluation'!$M$1,U60:U$100)/(1+'Life Cycle Cost Evaluation'!$M$1)^($B59-'Life Cycle Cost Evaluation'!$M$4)</f>
        <v>0</v>
      </c>
      <c r="V144" s="208">
        <f>-NPV('Life Cycle Cost Evaluation'!$M$1,V60:V$100)/(1+'Life Cycle Cost Evaluation'!$M$1)^($B59-'Life Cycle Cost Evaluation'!$M$4)</f>
        <v>0</v>
      </c>
      <c r="W144" s="208">
        <f>-NPV('Life Cycle Cost Evaluation'!$M$1,W60:W$100)/(1+'Life Cycle Cost Evaluation'!$M$1)^($B59-'Life Cycle Cost Evaluation'!$M$4)</f>
        <v>0</v>
      </c>
      <c r="X144" s="208">
        <f>-NPV('Life Cycle Cost Evaluation'!$M$1,X60:X$100)/(1+'Life Cycle Cost Evaluation'!$M$1)^($B59-'Life Cycle Cost Evaluation'!$M$4)</f>
        <v>0</v>
      </c>
      <c r="Y144" s="208">
        <f>-NPV('Life Cycle Cost Evaluation'!$M$1,Y60:Y$100)/(1+'Life Cycle Cost Evaluation'!$M$1)^($B59-'Life Cycle Cost Evaluation'!$M$4)</f>
        <v>0</v>
      </c>
      <c r="Z144" s="208">
        <f>-NPV('Life Cycle Cost Evaluation'!$M$1,Z60:Z$100)/(1+'Life Cycle Cost Evaluation'!$M$1)^($B59-'Life Cycle Cost Evaluation'!$M$4)</f>
        <v>0</v>
      </c>
      <c r="AA144" s="208">
        <f>-NPV('Life Cycle Cost Evaluation'!$M$1,AA60:AA$100)/(1+'Life Cycle Cost Evaluation'!$M$1)^($B59-'Life Cycle Cost Evaluation'!$M$4)</f>
        <v>0</v>
      </c>
      <c r="AB144" s="208">
        <f>-NPV('Life Cycle Cost Evaluation'!$M$1,AB60:AB$100)/(1+'Life Cycle Cost Evaluation'!$M$1)^($B59-'Life Cycle Cost Evaluation'!$M$4)</f>
        <v>0</v>
      </c>
      <c r="AC144" s="208">
        <f>-NPV('Life Cycle Cost Evaluation'!$M$1,AC60:AC$100)/(1+'Life Cycle Cost Evaluation'!$M$1)^($B59-'Life Cycle Cost Evaluation'!$M$4)</f>
        <v>0</v>
      </c>
      <c r="AD144" s="208">
        <f>-NPV('Life Cycle Cost Evaluation'!$M$1,AD60:AD$100)/(1+'Life Cycle Cost Evaluation'!$M$1)^($B59-'Life Cycle Cost Evaluation'!$M$4)</f>
        <v>0</v>
      </c>
      <c r="AE144" s="208">
        <f>-NPV('Life Cycle Cost Evaluation'!$M$1,AE60:AE$100)/(1+'Life Cycle Cost Evaluation'!$M$1)^($B59-'Life Cycle Cost Evaluation'!$M$4)</f>
        <v>0</v>
      </c>
      <c r="AF144" s="208">
        <f>-NPV('Life Cycle Cost Evaluation'!$M$1,AF60:AF$100)/(1+'Life Cycle Cost Evaluation'!$M$1)^($B59-'Life Cycle Cost Evaluation'!$M$4)</f>
        <v>0</v>
      </c>
      <c r="AG144" s="208">
        <f>-NPV('Life Cycle Cost Evaluation'!$M$1,AG60:AG$100)/(1+'Life Cycle Cost Evaluation'!$M$1)^($B59-'Life Cycle Cost Evaluation'!$M$4)</f>
        <v>0</v>
      </c>
      <c r="AH144" s="208">
        <f>-NPV('Life Cycle Cost Evaluation'!$M$1,AH60:AH$100)/(1+'Life Cycle Cost Evaluation'!$M$1)^($B59-'Life Cycle Cost Evaluation'!$M$4)</f>
        <v>0</v>
      </c>
      <c r="AI144" s="208">
        <f>-NPV('Life Cycle Cost Evaluation'!$M$1,AI60:AI$100)/(1+'Life Cycle Cost Evaluation'!$M$1)^($B59-'Life Cycle Cost Evaluation'!$M$4)</f>
        <v>0</v>
      </c>
      <c r="AJ144" s="208">
        <f>-NPV('Life Cycle Cost Evaluation'!$M$1,AJ60:AJ$100)/(1+'Life Cycle Cost Evaluation'!$M$1)^($B59-'Life Cycle Cost Evaluation'!$M$4)</f>
        <v>0</v>
      </c>
      <c r="AK144" s="208">
        <f>-NPV('Life Cycle Cost Evaluation'!$M$1,AK60:AK$100)/(1+'Life Cycle Cost Evaluation'!$M$1)^($B59-'Life Cycle Cost Evaluation'!$M$4)</f>
        <v>0</v>
      </c>
      <c r="AL144" s="208">
        <f>-NPV('Life Cycle Cost Evaluation'!$M$1,AL60:AL$100)/(1+'Life Cycle Cost Evaluation'!$M$1)^($B59-'Life Cycle Cost Evaluation'!$M$4)</f>
        <v>-533685.58721530496</v>
      </c>
      <c r="AM144" s="208">
        <f>-NPV('Life Cycle Cost Evaluation'!$M$1,AM60:AM$100)/(1+'Life Cycle Cost Evaluation'!$M$1)^($B59-'Life Cycle Cost Evaluation'!$M$4)</f>
        <v>0</v>
      </c>
      <c r="AN144" s="208">
        <f>-NPV('Life Cycle Cost Evaluation'!$M$1,AN60:AN$100)/(1+'Life Cycle Cost Evaluation'!$M$1)^($B59-'Life Cycle Cost Evaluation'!$M$4)</f>
        <v>0</v>
      </c>
      <c r="AO144" s="208">
        <f>-NPV('Life Cycle Cost Evaluation'!$M$1,AO60:AO$100)/(1+'Life Cycle Cost Evaluation'!$M$1)^($B59-'Life Cycle Cost Evaluation'!$M$4)</f>
        <v>0</v>
      </c>
      <c r="AP144" s="208">
        <f>-NPV('Life Cycle Cost Evaluation'!$M$1,AP60:AP$100)/(1+'Life Cycle Cost Evaluation'!$M$1)^($B59-'Life Cycle Cost Evaluation'!$M$4)</f>
        <v>0</v>
      </c>
      <c r="AQ144" s="208">
        <f>-NPV('Life Cycle Cost Evaluation'!$M$1,AQ60:AQ$100)/(1+'Life Cycle Cost Evaluation'!$M$1)^($B59-'Life Cycle Cost Evaluation'!$M$4)</f>
        <v>0</v>
      </c>
      <c r="AR144" s="208">
        <f>-NPV('Life Cycle Cost Evaluation'!$M$1,AR60:AR$100)/(1+'Life Cycle Cost Evaluation'!$M$1)^($B59-'Life Cycle Cost Evaluation'!$M$4)</f>
        <v>0</v>
      </c>
      <c r="AS144" s="208">
        <f>-NPV('Life Cycle Cost Evaluation'!$M$1,AS60:AS$100)/(1+'Life Cycle Cost Evaluation'!$M$1)^($B59-'Life Cycle Cost Evaluation'!$M$4)</f>
        <v>0</v>
      </c>
      <c r="AT144" s="208">
        <f>-NPV('Life Cycle Cost Evaluation'!$M$1,AT60:AT$100)/(1+'Life Cycle Cost Evaluation'!$M$1)^($B59-'Life Cycle Cost Evaluation'!$M$4)</f>
        <v>0</v>
      </c>
      <c r="AU144" s="208">
        <f>-NPV('Life Cycle Cost Evaluation'!$M$1,AU60:AU$100)/(1+'Life Cycle Cost Evaluation'!$M$1)^($B59-'Life Cycle Cost Evaluation'!$M$4)</f>
        <v>0</v>
      </c>
      <c r="AV144" s="208">
        <f>-NPV('Life Cycle Cost Evaluation'!$M$1,AV60:AV$100)/(1+'Life Cycle Cost Evaluation'!$M$1)^($B59-'Life Cycle Cost Evaluation'!$M$4)</f>
        <v>0</v>
      </c>
      <c r="AW144" s="208">
        <f>-NPV('Life Cycle Cost Evaluation'!$M$1,AW60:AW$100)/(1+'Life Cycle Cost Evaluation'!$M$1)^($B59-'Life Cycle Cost Evaluation'!$M$4)</f>
        <v>0</v>
      </c>
      <c r="AX144" s="208">
        <f>-NPV('Life Cycle Cost Evaluation'!$M$1,AX60:AX$100)/(1+'Life Cycle Cost Evaluation'!$M$1)^($B59-'Life Cycle Cost Evaluation'!$M$4)</f>
        <v>0</v>
      </c>
      <c r="AY144" s="208">
        <f>-NPV('Life Cycle Cost Evaluation'!$M$1,AY60:AY$100)/(1+'Life Cycle Cost Evaluation'!$M$1)^($B59-'Life Cycle Cost Evaluation'!$M$4)</f>
        <v>0</v>
      </c>
      <c r="AZ144" s="208">
        <f>-NPV('Life Cycle Cost Evaluation'!$M$1,AZ60:AZ$100)/(1+'Life Cycle Cost Evaluation'!$M$1)^($B59-'Life Cycle Cost Evaluation'!$M$4)</f>
        <v>0</v>
      </c>
      <c r="BA144" s="208">
        <f>-NPV('Life Cycle Cost Evaluation'!$M$1,BA60:BA$100)/(1+'Life Cycle Cost Evaluation'!$M$1)^($B59-'Life Cycle Cost Evaluation'!$M$4)</f>
        <v>0</v>
      </c>
      <c r="BB144" s="208">
        <f>-NPV('Life Cycle Cost Evaluation'!$M$1,BB60:BB$100)/(1+'Life Cycle Cost Evaluation'!$M$1)^($B59-'Life Cycle Cost Evaluation'!$M$4)</f>
        <v>0</v>
      </c>
      <c r="BC144" s="208">
        <f>-NPV('Life Cycle Cost Evaluation'!$M$1,BC60:BC$100)/(1+'Life Cycle Cost Evaluation'!$M$1)^($B59-'Life Cycle Cost Evaluation'!$M$4)</f>
        <v>0</v>
      </c>
      <c r="BD144" s="208">
        <f>-NPV('Life Cycle Cost Evaluation'!$M$1,BD60:BD$100)/(1+'Life Cycle Cost Evaluation'!$M$1)^($B59-'Life Cycle Cost Evaluation'!$M$4)</f>
        <v>0</v>
      </c>
      <c r="BE144" s="208">
        <f>-NPV('Life Cycle Cost Evaluation'!$M$1,BE60:BE$100)/(1+'Life Cycle Cost Evaluation'!$M$1)^($B59-'Life Cycle Cost Evaluation'!$M$4)</f>
        <v>0</v>
      </c>
      <c r="BF144" s="208">
        <f>-NPV('Life Cycle Cost Evaluation'!$M$1,BF60:BF$100)/(1+'Life Cycle Cost Evaluation'!$M$1)^($B59-'Life Cycle Cost Evaluation'!$M$4)</f>
        <v>0</v>
      </c>
      <c r="BG144" s="208">
        <f>-NPV('Life Cycle Cost Evaluation'!$M$1,BG60:BG$100)/(1+'Life Cycle Cost Evaluation'!$M$1)^($B59-'Life Cycle Cost Evaluation'!$M$4)</f>
        <v>0</v>
      </c>
      <c r="BH144" s="208">
        <f>-NPV('Life Cycle Cost Evaluation'!$M$1,BH60:BH$100)/(1+'Life Cycle Cost Evaluation'!$M$1)^($B59-'Life Cycle Cost Evaluation'!$M$4)</f>
        <v>0</v>
      </c>
      <c r="BI144" s="208">
        <f>-NPV('Life Cycle Cost Evaluation'!$M$1,BI60:BI$100)/(1+'Life Cycle Cost Evaluation'!$M$1)^($B59-'Life Cycle Cost Evaluation'!$M$4)</f>
        <v>0</v>
      </c>
      <c r="BJ144" s="208">
        <f>-NPV('Life Cycle Cost Evaluation'!$M$1,BJ60:BJ$100)/(1+'Life Cycle Cost Evaluation'!$M$1)^($B59-'Life Cycle Cost Evaluation'!$M$4)</f>
        <v>0</v>
      </c>
      <c r="BK144" s="208">
        <f>-NPV('Life Cycle Cost Evaluation'!$M$1,BK60:BK$100)/(1+'Life Cycle Cost Evaluation'!$M$1)^($B59-'Life Cycle Cost Evaluation'!$M$4)</f>
        <v>0</v>
      </c>
      <c r="BL144" s="208">
        <f>-NPV('Life Cycle Cost Evaluation'!$M$1,BL60:BL$100)/(1+'Life Cycle Cost Evaluation'!$M$1)^($B59-'Life Cycle Cost Evaluation'!$M$4)</f>
        <v>0</v>
      </c>
      <c r="BM144" s="208">
        <f>-NPV('Life Cycle Cost Evaluation'!$M$1,BM60:BM$100)/(1+'Life Cycle Cost Evaluation'!$M$1)^($B59-'Life Cycle Cost Evaluation'!$M$4)</f>
        <v>0</v>
      </c>
      <c r="BN144" s="208">
        <f>-NPV('Life Cycle Cost Evaluation'!$M$1,BN60:BN$100)/(1+'Life Cycle Cost Evaluation'!$M$1)^($B59-'Life Cycle Cost Evaluation'!$M$4)</f>
        <v>0</v>
      </c>
      <c r="BO144" s="208">
        <f>-NPV('Life Cycle Cost Evaluation'!$M$1,BO60:BO$100)/(1+'Life Cycle Cost Evaluation'!$M$1)^($B59-'Life Cycle Cost Evaluation'!$M$4)</f>
        <v>0</v>
      </c>
      <c r="BP144" s="208">
        <f>-NPV('Life Cycle Cost Evaluation'!$M$1,BP60:BP$100)/(1+'Life Cycle Cost Evaluation'!$M$1)^($B59-'Life Cycle Cost Evaluation'!$M$4)</f>
        <v>0</v>
      </c>
      <c r="BQ144" s="208">
        <f>-NPV('Life Cycle Cost Evaluation'!$M$1,BQ60:BQ$100)/(1+'Life Cycle Cost Evaluation'!$M$1)^($B59-'Life Cycle Cost Evaluation'!$M$4)</f>
        <v>0</v>
      </c>
      <c r="BR144" s="208">
        <f>-NPV('Life Cycle Cost Evaluation'!$M$1,BR60:BR$100)/(1+'Life Cycle Cost Evaluation'!$M$1)^($B59-'Life Cycle Cost Evaluation'!$M$4)</f>
        <v>0</v>
      </c>
      <c r="BS144" s="208">
        <f>-NPV('Life Cycle Cost Evaluation'!$M$1,BS60:BS$100)/(1+'Life Cycle Cost Evaluation'!$M$1)^($B59-'Life Cycle Cost Evaluation'!$M$4)</f>
        <v>0</v>
      </c>
      <c r="BT144" s="208">
        <f>-NPV('Life Cycle Cost Evaluation'!$M$1,BT60:BT$100)/(1+'Life Cycle Cost Evaluation'!$M$1)^($B59-'Life Cycle Cost Evaluation'!$M$4)</f>
        <v>0</v>
      </c>
      <c r="BU144" s="208">
        <f>-NPV('Life Cycle Cost Evaluation'!$M$1,BU60:BU$100)/(1+'Life Cycle Cost Evaluation'!$M$1)^($B59-'Life Cycle Cost Evaluation'!$M$4)</f>
        <v>0</v>
      </c>
      <c r="BV144" s="208">
        <f>-NPV('Life Cycle Cost Evaluation'!$M$1,BV60:BV$100)/(1+'Life Cycle Cost Evaluation'!$M$1)^($B59-'Life Cycle Cost Evaluation'!$M$4)</f>
        <v>0</v>
      </c>
      <c r="BW144" s="208">
        <f>-NPV('Life Cycle Cost Evaluation'!$M$1,BW60:BW$100)/(1+'Life Cycle Cost Evaluation'!$M$1)^($B59-'Life Cycle Cost Evaluation'!$M$4)</f>
        <v>0</v>
      </c>
      <c r="BX144" s="208">
        <f>-NPV('Life Cycle Cost Evaluation'!$M$1,BX60:BX$100)/(1+'Life Cycle Cost Evaluation'!$M$1)^($B59-'Life Cycle Cost Evaluation'!$M$4)</f>
        <v>0</v>
      </c>
      <c r="BY144" s="208">
        <f>-NPV('Life Cycle Cost Evaluation'!$M$1,BY60:BY$100)/(1+'Life Cycle Cost Evaluation'!$M$1)^($B59-'Life Cycle Cost Evaluation'!$M$4)</f>
        <v>0</v>
      </c>
      <c r="BZ144" s="208">
        <f>-NPV('Life Cycle Cost Evaluation'!$M$1,BZ60:BZ$100)/(1+'Life Cycle Cost Evaluation'!$M$1)^($B59-'Life Cycle Cost Evaluation'!$M$4)</f>
        <v>0</v>
      </c>
      <c r="CA144" s="208">
        <f>-NPV('Life Cycle Cost Evaluation'!$M$1,CA60:CA$100)/(1+'Life Cycle Cost Evaluation'!$M$1)^($B59-'Life Cycle Cost Evaluation'!$M$4)</f>
        <v>0</v>
      </c>
      <c r="CB144" s="208">
        <f>-NPV('Life Cycle Cost Evaluation'!$M$1,CB60:CB$100)/(1+'Life Cycle Cost Evaluation'!$M$1)^($B59-'Life Cycle Cost Evaluation'!$M$4)</f>
        <v>0</v>
      </c>
      <c r="CC144" s="208">
        <f>-NPV('Life Cycle Cost Evaluation'!$M$1,CC60:CC$100)/(1+'Life Cycle Cost Evaluation'!$M$1)^($B59-'Life Cycle Cost Evaluation'!$M$4)</f>
        <v>0</v>
      </c>
      <c r="CD144" s="208">
        <f>-NPV('Life Cycle Cost Evaluation'!$M$1,CD60:CD$100)/(1+'Life Cycle Cost Evaluation'!$M$1)^($B59-'Life Cycle Cost Evaluation'!$M$4)</f>
        <v>0</v>
      </c>
      <c r="CE144" s="208">
        <f>-NPV('Life Cycle Cost Evaluation'!$M$1,CE60:CE$100)/(1+'Life Cycle Cost Evaluation'!$M$1)^($B59-'Life Cycle Cost Evaluation'!$M$4)</f>
        <v>0</v>
      </c>
      <c r="CF144" s="208">
        <f>-NPV('Life Cycle Cost Evaluation'!$M$1,CF60:CF$100)/(1+'Life Cycle Cost Evaluation'!$M$1)^($B59-'Life Cycle Cost Evaluation'!$M$4)</f>
        <v>0</v>
      </c>
      <c r="CG144" s="208">
        <f>SUM(D144:AQ144)</f>
        <v>-533685.58721530496</v>
      </c>
      <c r="CH144" s="191"/>
      <c r="CL144" s="218"/>
    </row>
    <row r="145" spans="2:90" x14ac:dyDescent="0.2">
      <c r="B145" s="86">
        <f t="shared" si="126"/>
        <v>2067</v>
      </c>
      <c r="C145" s="208"/>
      <c r="D145" s="208">
        <f>-NPV('Life Cycle Cost Evaluation'!$M$1,D61:D$100)/(1+'Life Cycle Cost Evaluation'!$M$1)^($B60-'Life Cycle Cost Evaluation'!$M$4)</f>
        <v>0</v>
      </c>
      <c r="E145" s="208">
        <f>-NPV('Life Cycle Cost Evaluation'!$M$1,E61:E$100)/(1+'Life Cycle Cost Evaluation'!$M$1)^($B60-'Life Cycle Cost Evaluation'!$M$4)</f>
        <v>0</v>
      </c>
      <c r="F145" s="208">
        <f>-NPV('Life Cycle Cost Evaluation'!$M$1,F61:F$100)/(1+'Life Cycle Cost Evaluation'!$M$1)^($B60-'Life Cycle Cost Evaluation'!$M$4)</f>
        <v>0</v>
      </c>
      <c r="G145" s="208">
        <f>-NPV('Life Cycle Cost Evaluation'!$M$1,G61:G$100)/(1+'Life Cycle Cost Evaluation'!$M$1)^($B60-'Life Cycle Cost Evaluation'!$M$4)</f>
        <v>0</v>
      </c>
      <c r="H145" s="208">
        <f>-NPV('Life Cycle Cost Evaluation'!$M$1,H61:H$100)/(1+'Life Cycle Cost Evaluation'!$M$1)^($B60-'Life Cycle Cost Evaluation'!$M$4)</f>
        <v>0</v>
      </c>
      <c r="I145" s="208">
        <f>-NPV('Life Cycle Cost Evaluation'!$M$1,I61:I$100)/(1+'Life Cycle Cost Evaluation'!$M$1)^($B60-'Life Cycle Cost Evaluation'!$M$4)</f>
        <v>0</v>
      </c>
      <c r="J145" s="208">
        <f>-NPV('Life Cycle Cost Evaluation'!$M$1,J61:J$100)/(1+'Life Cycle Cost Evaluation'!$M$1)^($B60-'Life Cycle Cost Evaluation'!$M$4)</f>
        <v>0</v>
      </c>
      <c r="K145" s="208">
        <f>-NPV('Life Cycle Cost Evaluation'!$M$1,K61:K$100)/(1+'Life Cycle Cost Evaluation'!$M$1)^($B60-'Life Cycle Cost Evaluation'!$M$4)</f>
        <v>0</v>
      </c>
      <c r="L145" s="208">
        <f>-NPV('Life Cycle Cost Evaluation'!$M$1,L61:L$100)/(1+'Life Cycle Cost Evaluation'!$M$1)^($B60-'Life Cycle Cost Evaluation'!$M$4)</f>
        <v>0</v>
      </c>
      <c r="M145" s="208">
        <f>-NPV('Life Cycle Cost Evaluation'!$M$1,M61:M$100)/(1+'Life Cycle Cost Evaluation'!$M$1)^($B60-'Life Cycle Cost Evaluation'!$M$4)</f>
        <v>0</v>
      </c>
      <c r="N145" s="208">
        <f>-NPV('Life Cycle Cost Evaluation'!$M$1,N61:N$100)/(1+'Life Cycle Cost Evaluation'!$M$1)^($B60-'Life Cycle Cost Evaluation'!$M$4)</f>
        <v>0</v>
      </c>
      <c r="O145" s="208">
        <f>-NPV('Life Cycle Cost Evaluation'!$M$1,O61:O$100)/(1+'Life Cycle Cost Evaluation'!$M$1)^($B60-'Life Cycle Cost Evaluation'!$M$4)</f>
        <v>0</v>
      </c>
      <c r="P145" s="208">
        <f>-NPV('Life Cycle Cost Evaluation'!$M$1,P61:P$100)/(1+'Life Cycle Cost Evaluation'!$M$1)^($B60-'Life Cycle Cost Evaluation'!$M$4)</f>
        <v>0</v>
      </c>
      <c r="Q145" s="208">
        <f>-NPV('Life Cycle Cost Evaluation'!$M$1,Q61:Q$100)/(1+'Life Cycle Cost Evaluation'!$M$1)^($B60-'Life Cycle Cost Evaluation'!$M$4)</f>
        <v>0</v>
      </c>
      <c r="R145" s="208">
        <f>-NPV('Life Cycle Cost Evaluation'!$M$1,R61:R$100)/(1+'Life Cycle Cost Evaluation'!$M$1)^($B60-'Life Cycle Cost Evaluation'!$M$4)</f>
        <v>0</v>
      </c>
      <c r="S145" s="208">
        <f>-NPV('Life Cycle Cost Evaluation'!$M$1,S61:S$100)/(1+'Life Cycle Cost Evaluation'!$M$1)^($B60-'Life Cycle Cost Evaluation'!$M$4)</f>
        <v>0</v>
      </c>
      <c r="T145" s="208">
        <f>-NPV('Life Cycle Cost Evaluation'!$M$1,T61:T$100)/(1+'Life Cycle Cost Evaluation'!$M$1)^($B60-'Life Cycle Cost Evaluation'!$M$4)</f>
        <v>0</v>
      </c>
      <c r="U145" s="208">
        <f>-NPV('Life Cycle Cost Evaluation'!$M$1,U61:U$100)/(1+'Life Cycle Cost Evaluation'!$M$1)^($B60-'Life Cycle Cost Evaluation'!$M$4)</f>
        <v>0</v>
      </c>
      <c r="V145" s="208">
        <f>-NPV('Life Cycle Cost Evaluation'!$M$1,V61:V$100)/(1+'Life Cycle Cost Evaluation'!$M$1)^($B60-'Life Cycle Cost Evaluation'!$M$4)</f>
        <v>0</v>
      </c>
      <c r="W145" s="208">
        <f>-NPV('Life Cycle Cost Evaluation'!$M$1,W61:W$100)/(1+'Life Cycle Cost Evaluation'!$M$1)^($B60-'Life Cycle Cost Evaluation'!$M$4)</f>
        <v>0</v>
      </c>
      <c r="X145" s="208">
        <f>-NPV('Life Cycle Cost Evaluation'!$M$1,X61:X$100)/(1+'Life Cycle Cost Evaluation'!$M$1)^($B60-'Life Cycle Cost Evaluation'!$M$4)</f>
        <v>0</v>
      </c>
      <c r="Y145" s="208">
        <f>-NPV('Life Cycle Cost Evaluation'!$M$1,Y61:Y$100)/(1+'Life Cycle Cost Evaluation'!$M$1)^($B60-'Life Cycle Cost Evaluation'!$M$4)</f>
        <v>0</v>
      </c>
      <c r="Z145" s="208">
        <f>-NPV('Life Cycle Cost Evaluation'!$M$1,Z61:Z$100)/(1+'Life Cycle Cost Evaluation'!$M$1)^($B60-'Life Cycle Cost Evaluation'!$M$4)</f>
        <v>0</v>
      </c>
      <c r="AA145" s="208">
        <f>-NPV('Life Cycle Cost Evaluation'!$M$1,AA61:AA$100)/(1+'Life Cycle Cost Evaluation'!$M$1)^($B60-'Life Cycle Cost Evaluation'!$M$4)</f>
        <v>0</v>
      </c>
      <c r="AB145" s="208">
        <f>-NPV('Life Cycle Cost Evaluation'!$M$1,AB61:AB$100)/(1+'Life Cycle Cost Evaluation'!$M$1)^($B60-'Life Cycle Cost Evaluation'!$M$4)</f>
        <v>0</v>
      </c>
      <c r="AC145" s="208">
        <f>-NPV('Life Cycle Cost Evaluation'!$M$1,AC61:AC$100)/(1+'Life Cycle Cost Evaluation'!$M$1)^($B60-'Life Cycle Cost Evaluation'!$M$4)</f>
        <v>0</v>
      </c>
      <c r="AD145" s="208">
        <f>-NPV('Life Cycle Cost Evaluation'!$M$1,AD61:AD$100)/(1+'Life Cycle Cost Evaluation'!$M$1)^($B60-'Life Cycle Cost Evaluation'!$M$4)</f>
        <v>0</v>
      </c>
      <c r="AE145" s="208">
        <f>-NPV('Life Cycle Cost Evaluation'!$M$1,AE61:AE$100)/(1+'Life Cycle Cost Evaluation'!$M$1)^($B60-'Life Cycle Cost Evaluation'!$M$4)</f>
        <v>0</v>
      </c>
      <c r="AF145" s="208">
        <f>-NPV('Life Cycle Cost Evaluation'!$M$1,AF61:AF$100)/(1+'Life Cycle Cost Evaluation'!$M$1)^($B60-'Life Cycle Cost Evaluation'!$M$4)</f>
        <v>0</v>
      </c>
      <c r="AG145" s="208">
        <f>-NPV('Life Cycle Cost Evaluation'!$M$1,AG61:AG$100)/(1+'Life Cycle Cost Evaluation'!$M$1)^($B60-'Life Cycle Cost Evaluation'!$M$4)</f>
        <v>0</v>
      </c>
      <c r="AH145" s="208">
        <f>-NPV('Life Cycle Cost Evaluation'!$M$1,AH61:AH$100)/(1+'Life Cycle Cost Evaluation'!$M$1)^($B60-'Life Cycle Cost Evaluation'!$M$4)</f>
        <v>0</v>
      </c>
      <c r="AI145" s="208">
        <f>-NPV('Life Cycle Cost Evaluation'!$M$1,AI61:AI$100)/(1+'Life Cycle Cost Evaluation'!$M$1)^($B60-'Life Cycle Cost Evaluation'!$M$4)</f>
        <v>0</v>
      </c>
      <c r="AJ145" s="208">
        <f>-NPV('Life Cycle Cost Evaluation'!$M$1,AJ61:AJ$100)/(1+'Life Cycle Cost Evaluation'!$M$1)^($B60-'Life Cycle Cost Evaluation'!$M$4)</f>
        <v>0</v>
      </c>
      <c r="AK145" s="208">
        <f>-NPV('Life Cycle Cost Evaluation'!$M$1,AK61:AK$100)/(1+'Life Cycle Cost Evaluation'!$M$1)^($B60-'Life Cycle Cost Evaluation'!$M$4)</f>
        <v>0</v>
      </c>
      <c r="AL145" s="208">
        <f>-NPV('Life Cycle Cost Evaluation'!$M$1,AL61:AL$100)/(1+'Life Cycle Cost Evaluation'!$M$1)^($B60-'Life Cycle Cost Evaluation'!$M$4)</f>
        <v>-483782.26110551646</v>
      </c>
      <c r="AM145" s="208">
        <f>-NPV('Life Cycle Cost Evaluation'!$M$1,AM61:AM$100)/(1+'Life Cycle Cost Evaluation'!$M$1)^($B60-'Life Cycle Cost Evaluation'!$M$4)</f>
        <v>0</v>
      </c>
      <c r="AN145" s="208">
        <f>-NPV('Life Cycle Cost Evaluation'!$M$1,AN61:AN$100)/(1+'Life Cycle Cost Evaluation'!$M$1)^($B60-'Life Cycle Cost Evaluation'!$M$4)</f>
        <v>0</v>
      </c>
      <c r="AO145" s="208">
        <f>-NPV('Life Cycle Cost Evaluation'!$M$1,AO61:AO$100)/(1+'Life Cycle Cost Evaluation'!$M$1)^($B60-'Life Cycle Cost Evaluation'!$M$4)</f>
        <v>0</v>
      </c>
      <c r="AP145" s="208">
        <f>-NPV('Life Cycle Cost Evaluation'!$M$1,AP61:AP$100)/(1+'Life Cycle Cost Evaluation'!$M$1)^($B60-'Life Cycle Cost Evaluation'!$M$4)</f>
        <v>0</v>
      </c>
      <c r="AQ145" s="208">
        <f>-NPV('Life Cycle Cost Evaluation'!$M$1,AQ61:AQ$100)/(1+'Life Cycle Cost Evaluation'!$M$1)^($B60-'Life Cycle Cost Evaluation'!$M$4)</f>
        <v>0</v>
      </c>
      <c r="AR145" s="208">
        <f>-NPV('Life Cycle Cost Evaluation'!$M$1,AR61:AR$100)/(1+'Life Cycle Cost Evaluation'!$M$1)^($B60-'Life Cycle Cost Evaluation'!$M$4)</f>
        <v>0</v>
      </c>
      <c r="AS145" s="208">
        <f>-NPV('Life Cycle Cost Evaluation'!$M$1,AS61:AS$100)/(1+'Life Cycle Cost Evaluation'!$M$1)^($B60-'Life Cycle Cost Evaluation'!$M$4)</f>
        <v>0</v>
      </c>
      <c r="AT145" s="208">
        <f>-NPV('Life Cycle Cost Evaluation'!$M$1,AT61:AT$100)/(1+'Life Cycle Cost Evaluation'!$M$1)^($B60-'Life Cycle Cost Evaluation'!$M$4)</f>
        <v>0</v>
      </c>
      <c r="AU145" s="208">
        <f>-NPV('Life Cycle Cost Evaluation'!$M$1,AU61:AU$100)/(1+'Life Cycle Cost Evaluation'!$M$1)^($B60-'Life Cycle Cost Evaluation'!$M$4)</f>
        <v>0</v>
      </c>
      <c r="AV145" s="208">
        <f>-NPV('Life Cycle Cost Evaluation'!$M$1,AV61:AV$100)/(1+'Life Cycle Cost Evaluation'!$M$1)^($B60-'Life Cycle Cost Evaluation'!$M$4)</f>
        <v>0</v>
      </c>
      <c r="AW145" s="208">
        <f>-NPV('Life Cycle Cost Evaluation'!$M$1,AW61:AW$100)/(1+'Life Cycle Cost Evaluation'!$M$1)^($B60-'Life Cycle Cost Evaluation'!$M$4)</f>
        <v>0</v>
      </c>
      <c r="AX145" s="208">
        <f>-NPV('Life Cycle Cost Evaluation'!$M$1,AX61:AX$100)/(1+'Life Cycle Cost Evaluation'!$M$1)^($B60-'Life Cycle Cost Evaluation'!$M$4)</f>
        <v>0</v>
      </c>
      <c r="AY145" s="208">
        <f>-NPV('Life Cycle Cost Evaluation'!$M$1,AY61:AY$100)/(1+'Life Cycle Cost Evaluation'!$M$1)^($B60-'Life Cycle Cost Evaluation'!$M$4)</f>
        <v>0</v>
      </c>
      <c r="AZ145" s="208">
        <f>-NPV('Life Cycle Cost Evaluation'!$M$1,AZ61:AZ$100)/(1+'Life Cycle Cost Evaluation'!$M$1)^($B60-'Life Cycle Cost Evaluation'!$M$4)</f>
        <v>0</v>
      </c>
      <c r="BA145" s="208">
        <f>-NPV('Life Cycle Cost Evaluation'!$M$1,BA61:BA$100)/(1+'Life Cycle Cost Evaluation'!$M$1)^($B60-'Life Cycle Cost Evaluation'!$M$4)</f>
        <v>0</v>
      </c>
      <c r="BB145" s="208">
        <f>-NPV('Life Cycle Cost Evaluation'!$M$1,BB61:BB$100)/(1+'Life Cycle Cost Evaluation'!$M$1)^($B60-'Life Cycle Cost Evaluation'!$M$4)</f>
        <v>0</v>
      </c>
      <c r="BC145" s="208">
        <f>-NPV('Life Cycle Cost Evaluation'!$M$1,BC61:BC$100)/(1+'Life Cycle Cost Evaluation'!$M$1)^($B60-'Life Cycle Cost Evaluation'!$M$4)</f>
        <v>0</v>
      </c>
      <c r="BD145" s="208">
        <f>-NPV('Life Cycle Cost Evaluation'!$M$1,BD61:BD$100)/(1+'Life Cycle Cost Evaluation'!$M$1)^($B60-'Life Cycle Cost Evaluation'!$M$4)</f>
        <v>0</v>
      </c>
      <c r="BE145" s="208">
        <f>-NPV('Life Cycle Cost Evaluation'!$M$1,BE61:BE$100)/(1+'Life Cycle Cost Evaluation'!$M$1)^($B60-'Life Cycle Cost Evaluation'!$M$4)</f>
        <v>0</v>
      </c>
      <c r="BF145" s="208">
        <f>-NPV('Life Cycle Cost Evaluation'!$M$1,BF61:BF$100)/(1+'Life Cycle Cost Evaluation'!$M$1)^($B60-'Life Cycle Cost Evaluation'!$M$4)</f>
        <v>0</v>
      </c>
      <c r="BG145" s="208">
        <f>-NPV('Life Cycle Cost Evaluation'!$M$1,BG61:BG$100)/(1+'Life Cycle Cost Evaluation'!$M$1)^($B60-'Life Cycle Cost Evaluation'!$M$4)</f>
        <v>0</v>
      </c>
      <c r="BH145" s="208">
        <f>-NPV('Life Cycle Cost Evaluation'!$M$1,BH61:BH$100)/(1+'Life Cycle Cost Evaluation'!$M$1)^($B60-'Life Cycle Cost Evaluation'!$M$4)</f>
        <v>0</v>
      </c>
      <c r="BI145" s="208">
        <f>-NPV('Life Cycle Cost Evaluation'!$M$1,BI61:BI$100)/(1+'Life Cycle Cost Evaluation'!$M$1)^($B60-'Life Cycle Cost Evaluation'!$M$4)</f>
        <v>0</v>
      </c>
      <c r="BJ145" s="208">
        <f>-NPV('Life Cycle Cost Evaluation'!$M$1,BJ61:BJ$100)/(1+'Life Cycle Cost Evaluation'!$M$1)^($B60-'Life Cycle Cost Evaluation'!$M$4)</f>
        <v>0</v>
      </c>
      <c r="BK145" s="208">
        <f>-NPV('Life Cycle Cost Evaluation'!$M$1,BK61:BK$100)/(1+'Life Cycle Cost Evaluation'!$M$1)^($B60-'Life Cycle Cost Evaluation'!$M$4)</f>
        <v>0</v>
      </c>
      <c r="BL145" s="208">
        <f>-NPV('Life Cycle Cost Evaluation'!$M$1,BL61:BL$100)/(1+'Life Cycle Cost Evaluation'!$M$1)^($B60-'Life Cycle Cost Evaluation'!$M$4)</f>
        <v>0</v>
      </c>
      <c r="BM145" s="208">
        <f>-NPV('Life Cycle Cost Evaluation'!$M$1,BM61:BM$100)/(1+'Life Cycle Cost Evaluation'!$M$1)^($B60-'Life Cycle Cost Evaluation'!$M$4)</f>
        <v>0</v>
      </c>
      <c r="BN145" s="208">
        <f>-NPV('Life Cycle Cost Evaluation'!$M$1,BN61:BN$100)/(1+'Life Cycle Cost Evaluation'!$M$1)^($B60-'Life Cycle Cost Evaluation'!$M$4)</f>
        <v>0</v>
      </c>
      <c r="BO145" s="208">
        <f>-NPV('Life Cycle Cost Evaluation'!$M$1,BO61:BO$100)/(1+'Life Cycle Cost Evaluation'!$M$1)^($B60-'Life Cycle Cost Evaluation'!$M$4)</f>
        <v>0</v>
      </c>
      <c r="BP145" s="208">
        <f>-NPV('Life Cycle Cost Evaluation'!$M$1,BP61:BP$100)/(1+'Life Cycle Cost Evaluation'!$M$1)^($B60-'Life Cycle Cost Evaluation'!$M$4)</f>
        <v>0</v>
      </c>
      <c r="BQ145" s="208">
        <f>-NPV('Life Cycle Cost Evaluation'!$M$1,BQ61:BQ$100)/(1+'Life Cycle Cost Evaluation'!$M$1)^($B60-'Life Cycle Cost Evaluation'!$M$4)</f>
        <v>0</v>
      </c>
      <c r="BR145" s="208">
        <f>-NPV('Life Cycle Cost Evaluation'!$M$1,BR61:BR$100)/(1+'Life Cycle Cost Evaluation'!$M$1)^($B60-'Life Cycle Cost Evaluation'!$M$4)</f>
        <v>0</v>
      </c>
      <c r="BS145" s="208">
        <f>-NPV('Life Cycle Cost Evaluation'!$M$1,BS61:BS$100)/(1+'Life Cycle Cost Evaluation'!$M$1)^($B60-'Life Cycle Cost Evaluation'!$M$4)</f>
        <v>0</v>
      </c>
      <c r="BT145" s="208">
        <f>-NPV('Life Cycle Cost Evaluation'!$M$1,BT61:BT$100)/(1+'Life Cycle Cost Evaluation'!$M$1)^($B60-'Life Cycle Cost Evaluation'!$M$4)</f>
        <v>0</v>
      </c>
      <c r="BU145" s="208">
        <f>-NPV('Life Cycle Cost Evaluation'!$M$1,BU61:BU$100)/(1+'Life Cycle Cost Evaluation'!$M$1)^($B60-'Life Cycle Cost Evaluation'!$M$4)</f>
        <v>0</v>
      </c>
      <c r="BV145" s="208">
        <f>-NPV('Life Cycle Cost Evaluation'!$M$1,BV61:BV$100)/(1+'Life Cycle Cost Evaluation'!$M$1)^($B60-'Life Cycle Cost Evaluation'!$M$4)</f>
        <v>0</v>
      </c>
      <c r="BW145" s="208">
        <f>-NPV('Life Cycle Cost Evaluation'!$M$1,BW61:BW$100)/(1+'Life Cycle Cost Evaluation'!$M$1)^($B60-'Life Cycle Cost Evaluation'!$M$4)</f>
        <v>0</v>
      </c>
      <c r="BX145" s="208">
        <f>-NPV('Life Cycle Cost Evaluation'!$M$1,BX61:BX$100)/(1+'Life Cycle Cost Evaluation'!$M$1)^($B60-'Life Cycle Cost Evaluation'!$M$4)</f>
        <v>0</v>
      </c>
      <c r="BY145" s="208">
        <f>-NPV('Life Cycle Cost Evaluation'!$M$1,BY61:BY$100)/(1+'Life Cycle Cost Evaluation'!$M$1)^($B60-'Life Cycle Cost Evaluation'!$M$4)</f>
        <v>0</v>
      </c>
      <c r="BZ145" s="208">
        <f>-NPV('Life Cycle Cost Evaluation'!$M$1,BZ61:BZ$100)/(1+'Life Cycle Cost Evaluation'!$M$1)^($B60-'Life Cycle Cost Evaluation'!$M$4)</f>
        <v>0</v>
      </c>
      <c r="CA145" s="208">
        <f>-NPV('Life Cycle Cost Evaluation'!$M$1,CA61:CA$100)/(1+'Life Cycle Cost Evaluation'!$M$1)^($B60-'Life Cycle Cost Evaluation'!$M$4)</f>
        <v>0</v>
      </c>
      <c r="CB145" s="208">
        <f>-NPV('Life Cycle Cost Evaluation'!$M$1,CB61:CB$100)/(1+'Life Cycle Cost Evaluation'!$M$1)^($B60-'Life Cycle Cost Evaluation'!$M$4)</f>
        <v>0</v>
      </c>
      <c r="CC145" s="208">
        <f>-NPV('Life Cycle Cost Evaluation'!$M$1,CC61:CC$100)/(1+'Life Cycle Cost Evaluation'!$M$1)^($B60-'Life Cycle Cost Evaluation'!$M$4)</f>
        <v>0</v>
      </c>
      <c r="CD145" s="208">
        <f>-NPV('Life Cycle Cost Evaluation'!$M$1,CD61:CD$100)/(1+'Life Cycle Cost Evaluation'!$M$1)^($B60-'Life Cycle Cost Evaluation'!$M$4)</f>
        <v>0</v>
      </c>
      <c r="CE145" s="208">
        <f>-NPV('Life Cycle Cost Evaluation'!$M$1,CE61:CE$100)/(1+'Life Cycle Cost Evaluation'!$M$1)^($B60-'Life Cycle Cost Evaluation'!$M$4)</f>
        <v>0</v>
      </c>
      <c r="CF145" s="208">
        <f>-NPV('Life Cycle Cost Evaluation'!$M$1,CF61:CF$100)/(1+'Life Cycle Cost Evaluation'!$M$1)^($B60-'Life Cycle Cost Evaluation'!$M$4)</f>
        <v>0</v>
      </c>
      <c r="CG145" s="208">
        <f>SUM(D145:AR145)</f>
        <v>-483782.26110551646</v>
      </c>
      <c r="CH145" s="191"/>
      <c r="CL145" s="218"/>
    </row>
    <row r="146" spans="2:90" x14ac:dyDescent="0.2">
      <c r="B146" s="86">
        <f t="shared" si="126"/>
        <v>2068</v>
      </c>
      <c r="C146" s="208"/>
      <c r="D146" s="208">
        <f>-NPV('Life Cycle Cost Evaluation'!$M$1,D62:D$100)/(1+'Life Cycle Cost Evaluation'!$M$1)^($B61-'Life Cycle Cost Evaluation'!$M$4)</f>
        <v>0</v>
      </c>
      <c r="E146" s="208">
        <f>-NPV('Life Cycle Cost Evaluation'!$M$1,E62:E$100)/(1+'Life Cycle Cost Evaluation'!$M$1)^($B61-'Life Cycle Cost Evaluation'!$M$4)</f>
        <v>0</v>
      </c>
      <c r="F146" s="208">
        <f>-NPV('Life Cycle Cost Evaluation'!$M$1,F62:F$100)/(1+'Life Cycle Cost Evaluation'!$M$1)^($B61-'Life Cycle Cost Evaluation'!$M$4)</f>
        <v>0</v>
      </c>
      <c r="G146" s="208">
        <f>-NPV('Life Cycle Cost Evaluation'!$M$1,G62:G$100)/(1+'Life Cycle Cost Evaluation'!$M$1)^($B61-'Life Cycle Cost Evaluation'!$M$4)</f>
        <v>0</v>
      </c>
      <c r="H146" s="208">
        <f>-NPV('Life Cycle Cost Evaluation'!$M$1,H62:H$100)/(1+'Life Cycle Cost Evaluation'!$M$1)^($B61-'Life Cycle Cost Evaluation'!$M$4)</f>
        <v>0</v>
      </c>
      <c r="I146" s="208">
        <f>-NPV('Life Cycle Cost Evaluation'!$M$1,I62:I$100)/(1+'Life Cycle Cost Evaluation'!$M$1)^($B61-'Life Cycle Cost Evaluation'!$M$4)</f>
        <v>0</v>
      </c>
      <c r="J146" s="208">
        <f>-NPV('Life Cycle Cost Evaluation'!$M$1,J62:J$100)/(1+'Life Cycle Cost Evaluation'!$M$1)^($B61-'Life Cycle Cost Evaluation'!$M$4)</f>
        <v>0</v>
      </c>
      <c r="K146" s="208">
        <f>-NPV('Life Cycle Cost Evaluation'!$M$1,K62:K$100)/(1+'Life Cycle Cost Evaluation'!$M$1)^($B61-'Life Cycle Cost Evaluation'!$M$4)</f>
        <v>0</v>
      </c>
      <c r="L146" s="208">
        <f>-NPV('Life Cycle Cost Evaluation'!$M$1,L62:L$100)/(1+'Life Cycle Cost Evaluation'!$M$1)^($B61-'Life Cycle Cost Evaluation'!$M$4)</f>
        <v>0</v>
      </c>
      <c r="M146" s="208">
        <f>-NPV('Life Cycle Cost Evaluation'!$M$1,M62:M$100)/(1+'Life Cycle Cost Evaluation'!$M$1)^($B61-'Life Cycle Cost Evaluation'!$M$4)</f>
        <v>0</v>
      </c>
      <c r="N146" s="208">
        <f>-NPV('Life Cycle Cost Evaluation'!$M$1,N62:N$100)/(1+'Life Cycle Cost Evaluation'!$M$1)^($B61-'Life Cycle Cost Evaluation'!$M$4)</f>
        <v>0</v>
      </c>
      <c r="O146" s="208">
        <f>-NPV('Life Cycle Cost Evaluation'!$M$1,O62:O$100)/(1+'Life Cycle Cost Evaluation'!$M$1)^($B61-'Life Cycle Cost Evaluation'!$M$4)</f>
        <v>0</v>
      </c>
      <c r="P146" s="208">
        <f>-NPV('Life Cycle Cost Evaluation'!$M$1,P62:P$100)/(1+'Life Cycle Cost Evaluation'!$M$1)^($B61-'Life Cycle Cost Evaluation'!$M$4)</f>
        <v>0</v>
      </c>
      <c r="Q146" s="208">
        <f>-NPV('Life Cycle Cost Evaluation'!$M$1,Q62:Q$100)/(1+'Life Cycle Cost Evaluation'!$M$1)^($B61-'Life Cycle Cost Evaluation'!$M$4)</f>
        <v>0</v>
      </c>
      <c r="R146" s="208">
        <f>-NPV('Life Cycle Cost Evaluation'!$M$1,R62:R$100)/(1+'Life Cycle Cost Evaluation'!$M$1)^($B61-'Life Cycle Cost Evaluation'!$M$4)</f>
        <v>0</v>
      </c>
      <c r="S146" s="208">
        <f>-NPV('Life Cycle Cost Evaluation'!$M$1,S62:S$100)/(1+'Life Cycle Cost Evaluation'!$M$1)^($B61-'Life Cycle Cost Evaluation'!$M$4)</f>
        <v>0</v>
      </c>
      <c r="T146" s="208">
        <f>-NPV('Life Cycle Cost Evaluation'!$M$1,T62:T$100)/(1+'Life Cycle Cost Evaluation'!$M$1)^($B61-'Life Cycle Cost Evaluation'!$M$4)</f>
        <v>0</v>
      </c>
      <c r="U146" s="208">
        <f>-NPV('Life Cycle Cost Evaluation'!$M$1,U62:U$100)/(1+'Life Cycle Cost Evaluation'!$M$1)^($B61-'Life Cycle Cost Evaluation'!$M$4)</f>
        <v>0</v>
      </c>
      <c r="V146" s="208">
        <f>-NPV('Life Cycle Cost Evaluation'!$M$1,V62:V$100)/(1+'Life Cycle Cost Evaluation'!$M$1)^($B61-'Life Cycle Cost Evaluation'!$M$4)</f>
        <v>0</v>
      </c>
      <c r="W146" s="208">
        <f>-NPV('Life Cycle Cost Evaluation'!$M$1,W62:W$100)/(1+'Life Cycle Cost Evaluation'!$M$1)^($B61-'Life Cycle Cost Evaluation'!$M$4)</f>
        <v>0</v>
      </c>
      <c r="X146" s="208">
        <f>-NPV('Life Cycle Cost Evaluation'!$M$1,X62:X$100)/(1+'Life Cycle Cost Evaluation'!$M$1)^($B61-'Life Cycle Cost Evaluation'!$M$4)</f>
        <v>0</v>
      </c>
      <c r="Y146" s="208">
        <f>-NPV('Life Cycle Cost Evaluation'!$M$1,Y62:Y$100)/(1+'Life Cycle Cost Evaluation'!$M$1)^($B61-'Life Cycle Cost Evaluation'!$M$4)</f>
        <v>0</v>
      </c>
      <c r="Z146" s="208">
        <f>-NPV('Life Cycle Cost Evaluation'!$M$1,Z62:Z$100)/(1+'Life Cycle Cost Evaluation'!$M$1)^($B61-'Life Cycle Cost Evaluation'!$M$4)</f>
        <v>0</v>
      </c>
      <c r="AA146" s="208">
        <f>-NPV('Life Cycle Cost Evaluation'!$M$1,AA62:AA$100)/(1+'Life Cycle Cost Evaluation'!$M$1)^($B61-'Life Cycle Cost Evaluation'!$M$4)</f>
        <v>0</v>
      </c>
      <c r="AB146" s="208">
        <f>-NPV('Life Cycle Cost Evaluation'!$M$1,AB62:AB$100)/(1+'Life Cycle Cost Evaluation'!$M$1)^($B61-'Life Cycle Cost Evaluation'!$M$4)</f>
        <v>0</v>
      </c>
      <c r="AC146" s="208">
        <f>-NPV('Life Cycle Cost Evaluation'!$M$1,AC62:AC$100)/(1+'Life Cycle Cost Evaluation'!$M$1)^($B61-'Life Cycle Cost Evaluation'!$M$4)</f>
        <v>0</v>
      </c>
      <c r="AD146" s="208">
        <f>-NPV('Life Cycle Cost Evaluation'!$M$1,AD62:AD$100)/(1+'Life Cycle Cost Evaluation'!$M$1)^($B61-'Life Cycle Cost Evaluation'!$M$4)</f>
        <v>0</v>
      </c>
      <c r="AE146" s="208">
        <f>-NPV('Life Cycle Cost Evaluation'!$M$1,AE62:AE$100)/(1+'Life Cycle Cost Evaluation'!$M$1)^($B61-'Life Cycle Cost Evaluation'!$M$4)</f>
        <v>0</v>
      </c>
      <c r="AF146" s="208">
        <f>-NPV('Life Cycle Cost Evaluation'!$M$1,AF62:AF$100)/(1+'Life Cycle Cost Evaluation'!$M$1)^($B61-'Life Cycle Cost Evaluation'!$M$4)</f>
        <v>0</v>
      </c>
      <c r="AG146" s="208">
        <f>-NPV('Life Cycle Cost Evaluation'!$M$1,AG62:AG$100)/(1+'Life Cycle Cost Evaluation'!$M$1)^($B61-'Life Cycle Cost Evaluation'!$M$4)</f>
        <v>0</v>
      </c>
      <c r="AH146" s="208">
        <f>-NPV('Life Cycle Cost Evaluation'!$M$1,AH62:AH$100)/(1+'Life Cycle Cost Evaluation'!$M$1)^($B61-'Life Cycle Cost Evaluation'!$M$4)</f>
        <v>0</v>
      </c>
      <c r="AI146" s="208">
        <f>-NPV('Life Cycle Cost Evaluation'!$M$1,AI62:AI$100)/(1+'Life Cycle Cost Evaluation'!$M$1)^($B61-'Life Cycle Cost Evaluation'!$M$4)</f>
        <v>0</v>
      </c>
      <c r="AJ146" s="208">
        <f>-NPV('Life Cycle Cost Evaluation'!$M$1,AJ62:AJ$100)/(1+'Life Cycle Cost Evaluation'!$M$1)^($B61-'Life Cycle Cost Evaluation'!$M$4)</f>
        <v>0</v>
      </c>
      <c r="AK146" s="208">
        <f>-NPV('Life Cycle Cost Evaluation'!$M$1,AK62:AK$100)/(1+'Life Cycle Cost Evaluation'!$M$1)^($B61-'Life Cycle Cost Evaluation'!$M$4)</f>
        <v>0</v>
      </c>
      <c r="AL146" s="208">
        <f>-NPV('Life Cycle Cost Evaluation'!$M$1,AL62:AL$100)/(1+'Life Cycle Cost Evaluation'!$M$1)^($B61-'Life Cycle Cost Evaluation'!$M$4)</f>
        <v>-438373.01791280642</v>
      </c>
      <c r="AM146" s="208">
        <f>-NPV('Life Cycle Cost Evaluation'!$M$1,AM62:AM$100)/(1+'Life Cycle Cost Evaluation'!$M$1)^($B61-'Life Cycle Cost Evaluation'!$M$4)</f>
        <v>0</v>
      </c>
      <c r="AN146" s="208">
        <f>-NPV('Life Cycle Cost Evaluation'!$M$1,AN62:AN$100)/(1+'Life Cycle Cost Evaluation'!$M$1)^($B61-'Life Cycle Cost Evaluation'!$M$4)</f>
        <v>0</v>
      </c>
      <c r="AO146" s="208">
        <f>-NPV('Life Cycle Cost Evaluation'!$M$1,AO62:AO$100)/(1+'Life Cycle Cost Evaluation'!$M$1)^($B61-'Life Cycle Cost Evaluation'!$M$4)</f>
        <v>0</v>
      </c>
      <c r="AP146" s="208">
        <f>-NPV('Life Cycle Cost Evaluation'!$M$1,AP62:AP$100)/(1+'Life Cycle Cost Evaluation'!$M$1)^($B61-'Life Cycle Cost Evaluation'!$M$4)</f>
        <v>0</v>
      </c>
      <c r="AQ146" s="208">
        <f>-NPV('Life Cycle Cost Evaluation'!$M$1,AQ62:AQ$100)/(1+'Life Cycle Cost Evaluation'!$M$1)^($B61-'Life Cycle Cost Evaluation'!$M$4)</f>
        <v>0</v>
      </c>
      <c r="AR146" s="208">
        <f>-NPV('Life Cycle Cost Evaluation'!$M$1,AR62:AR$100)/(1+'Life Cycle Cost Evaluation'!$M$1)^($B61-'Life Cycle Cost Evaluation'!$M$4)</f>
        <v>0</v>
      </c>
      <c r="AS146" s="208">
        <f>-NPV('Life Cycle Cost Evaluation'!$M$1,AS62:AS$100)/(1+'Life Cycle Cost Evaluation'!$M$1)^($B61-'Life Cycle Cost Evaluation'!$M$4)</f>
        <v>0</v>
      </c>
      <c r="AT146" s="208">
        <f>-NPV('Life Cycle Cost Evaluation'!$M$1,AT62:AT$100)/(1+'Life Cycle Cost Evaluation'!$M$1)^($B61-'Life Cycle Cost Evaluation'!$M$4)</f>
        <v>0</v>
      </c>
      <c r="AU146" s="208">
        <f>-NPV('Life Cycle Cost Evaluation'!$M$1,AU62:AU$100)/(1+'Life Cycle Cost Evaluation'!$M$1)^($B61-'Life Cycle Cost Evaluation'!$M$4)</f>
        <v>0</v>
      </c>
      <c r="AV146" s="208">
        <f>-NPV('Life Cycle Cost Evaluation'!$M$1,AV62:AV$100)/(1+'Life Cycle Cost Evaluation'!$M$1)^($B61-'Life Cycle Cost Evaluation'!$M$4)</f>
        <v>0</v>
      </c>
      <c r="AW146" s="208">
        <f>-NPV('Life Cycle Cost Evaluation'!$M$1,AW62:AW$100)/(1+'Life Cycle Cost Evaluation'!$M$1)^($B61-'Life Cycle Cost Evaluation'!$M$4)</f>
        <v>0</v>
      </c>
      <c r="AX146" s="208">
        <f>-NPV('Life Cycle Cost Evaluation'!$M$1,AX62:AX$100)/(1+'Life Cycle Cost Evaluation'!$M$1)^($B61-'Life Cycle Cost Evaluation'!$M$4)</f>
        <v>0</v>
      </c>
      <c r="AY146" s="208">
        <f>-NPV('Life Cycle Cost Evaluation'!$M$1,AY62:AY$100)/(1+'Life Cycle Cost Evaluation'!$M$1)^($B61-'Life Cycle Cost Evaluation'!$M$4)</f>
        <v>0</v>
      </c>
      <c r="AZ146" s="208">
        <f>-NPV('Life Cycle Cost Evaluation'!$M$1,AZ62:AZ$100)/(1+'Life Cycle Cost Evaluation'!$M$1)^($B61-'Life Cycle Cost Evaluation'!$M$4)</f>
        <v>0</v>
      </c>
      <c r="BA146" s="208">
        <f>-NPV('Life Cycle Cost Evaluation'!$M$1,BA62:BA$100)/(1+'Life Cycle Cost Evaluation'!$M$1)^($B61-'Life Cycle Cost Evaluation'!$M$4)</f>
        <v>0</v>
      </c>
      <c r="BB146" s="208">
        <f>-NPV('Life Cycle Cost Evaluation'!$M$1,BB62:BB$100)/(1+'Life Cycle Cost Evaluation'!$M$1)^($B61-'Life Cycle Cost Evaluation'!$M$4)</f>
        <v>0</v>
      </c>
      <c r="BC146" s="208">
        <f>-NPV('Life Cycle Cost Evaluation'!$M$1,BC62:BC$100)/(1+'Life Cycle Cost Evaluation'!$M$1)^($B61-'Life Cycle Cost Evaluation'!$M$4)</f>
        <v>0</v>
      </c>
      <c r="BD146" s="208">
        <f>-NPV('Life Cycle Cost Evaluation'!$M$1,BD62:BD$100)/(1+'Life Cycle Cost Evaluation'!$M$1)^($B61-'Life Cycle Cost Evaluation'!$M$4)</f>
        <v>0</v>
      </c>
      <c r="BE146" s="208">
        <f>-NPV('Life Cycle Cost Evaluation'!$M$1,BE62:BE$100)/(1+'Life Cycle Cost Evaluation'!$M$1)^($B61-'Life Cycle Cost Evaluation'!$M$4)</f>
        <v>0</v>
      </c>
      <c r="BF146" s="208">
        <f>-NPV('Life Cycle Cost Evaluation'!$M$1,BF62:BF$100)/(1+'Life Cycle Cost Evaluation'!$M$1)^($B61-'Life Cycle Cost Evaluation'!$M$4)</f>
        <v>0</v>
      </c>
      <c r="BG146" s="208">
        <f>-NPV('Life Cycle Cost Evaluation'!$M$1,BG62:BG$100)/(1+'Life Cycle Cost Evaluation'!$M$1)^($B61-'Life Cycle Cost Evaluation'!$M$4)</f>
        <v>0</v>
      </c>
      <c r="BH146" s="208">
        <f>-NPV('Life Cycle Cost Evaluation'!$M$1,BH62:BH$100)/(1+'Life Cycle Cost Evaluation'!$M$1)^($B61-'Life Cycle Cost Evaluation'!$M$4)</f>
        <v>0</v>
      </c>
      <c r="BI146" s="208">
        <f>-NPV('Life Cycle Cost Evaluation'!$M$1,BI62:BI$100)/(1+'Life Cycle Cost Evaluation'!$M$1)^($B61-'Life Cycle Cost Evaluation'!$M$4)</f>
        <v>0</v>
      </c>
      <c r="BJ146" s="208">
        <f>-NPV('Life Cycle Cost Evaluation'!$M$1,BJ62:BJ$100)/(1+'Life Cycle Cost Evaluation'!$M$1)^($B61-'Life Cycle Cost Evaluation'!$M$4)</f>
        <v>0</v>
      </c>
      <c r="BK146" s="208">
        <f>-NPV('Life Cycle Cost Evaluation'!$M$1,BK62:BK$100)/(1+'Life Cycle Cost Evaluation'!$M$1)^($B61-'Life Cycle Cost Evaluation'!$M$4)</f>
        <v>0</v>
      </c>
      <c r="BL146" s="208">
        <f>-NPV('Life Cycle Cost Evaluation'!$M$1,BL62:BL$100)/(1+'Life Cycle Cost Evaluation'!$M$1)^($B61-'Life Cycle Cost Evaluation'!$M$4)</f>
        <v>0</v>
      </c>
      <c r="BM146" s="208">
        <f>-NPV('Life Cycle Cost Evaluation'!$M$1,BM62:BM$100)/(1+'Life Cycle Cost Evaluation'!$M$1)^($B61-'Life Cycle Cost Evaluation'!$M$4)</f>
        <v>0</v>
      </c>
      <c r="BN146" s="208">
        <f>-NPV('Life Cycle Cost Evaluation'!$M$1,BN62:BN$100)/(1+'Life Cycle Cost Evaluation'!$M$1)^($B61-'Life Cycle Cost Evaluation'!$M$4)</f>
        <v>0</v>
      </c>
      <c r="BO146" s="208">
        <f>-NPV('Life Cycle Cost Evaluation'!$M$1,BO62:BO$100)/(1+'Life Cycle Cost Evaluation'!$M$1)^($B61-'Life Cycle Cost Evaluation'!$M$4)</f>
        <v>0</v>
      </c>
      <c r="BP146" s="208">
        <f>-NPV('Life Cycle Cost Evaluation'!$M$1,BP62:BP$100)/(1+'Life Cycle Cost Evaluation'!$M$1)^($B61-'Life Cycle Cost Evaluation'!$M$4)</f>
        <v>0</v>
      </c>
      <c r="BQ146" s="208">
        <f>-NPV('Life Cycle Cost Evaluation'!$M$1,BQ62:BQ$100)/(1+'Life Cycle Cost Evaluation'!$M$1)^($B61-'Life Cycle Cost Evaluation'!$M$4)</f>
        <v>0</v>
      </c>
      <c r="BR146" s="208">
        <f>-NPV('Life Cycle Cost Evaluation'!$M$1,BR62:BR$100)/(1+'Life Cycle Cost Evaluation'!$M$1)^($B61-'Life Cycle Cost Evaluation'!$M$4)</f>
        <v>0</v>
      </c>
      <c r="BS146" s="208">
        <f>-NPV('Life Cycle Cost Evaluation'!$M$1,BS62:BS$100)/(1+'Life Cycle Cost Evaluation'!$M$1)^($B61-'Life Cycle Cost Evaluation'!$M$4)</f>
        <v>0</v>
      </c>
      <c r="BT146" s="208">
        <f>-NPV('Life Cycle Cost Evaluation'!$M$1,BT62:BT$100)/(1+'Life Cycle Cost Evaluation'!$M$1)^($B61-'Life Cycle Cost Evaluation'!$M$4)</f>
        <v>0</v>
      </c>
      <c r="BU146" s="208">
        <f>-NPV('Life Cycle Cost Evaluation'!$M$1,BU62:BU$100)/(1+'Life Cycle Cost Evaluation'!$M$1)^($B61-'Life Cycle Cost Evaluation'!$M$4)</f>
        <v>0</v>
      </c>
      <c r="BV146" s="208">
        <f>-NPV('Life Cycle Cost Evaluation'!$M$1,BV62:BV$100)/(1+'Life Cycle Cost Evaluation'!$M$1)^($B61-'Life Cycle Cost Evaluation'!$M$4)</f>
        <v>0</v>
      </c>
      <c r="BW146" s="208">
        <f>-NPV('Life Cycle Cost Evaluation'!$M$1,BW62:BW$100)/(1+'Life Cycle Cost Evaluation'!$M$1)^($B61-'Life Cycle Cost Evaluation'!$M$4)</f>
        <v>0</v>
      </c>
      <c r="BX146" s="208">
        <f>-NPV('Life Cycle Cost Evaluation'!$M$1,BX62:BX$100)/(1+'Life Cycle Cost Evaluation'!$M$1)^($B61-'Life Cycle Cost Evaluation'!$M$4)</f>
        <v>0</v>
      </c>
      <c r="BY146" s="208">
        <f>-NPV('Life Cycle Cost Evaluation'!$M$1,BY62:BY$100)/(1+'Life Cycle Cost Evaluation'!$M$1)^($B61-'Life Cycle Cost Evaluation'!$M$4)</f>
        <v>0</v>
      </c>
      <c r="BZ146" s="208">
        <f>-NPV('Life Cycle Cost Evaluation'!$M$1,BZ62:BZ$100)/(1+'Life Cycle Cost Evaluation'!$M$1)^($B61-'Life Cycle Cost Evaluation'!$M$4)</f>
        <v>0</v>
      </c>
      <c r="CA146" s="208">
        <f>-NPV('Life Cycle Cost Evaluation'!$M$1,CA62:CA$100)/(1+'Life Cycle Cost Evaluation'!$M$1)^($B61-'Life Cycle Cost Evaluation'!$M$4)</f>
        <v>0</v>
      </c>
      <c r="CB146" s="208">
        <f>-NPV('Life Cycle Cost Evaluation'!$M$1,CB62:CB$100)/(1+'Life Cycle Cost Evaluation'!$M$1)^($B61-'Life Cycle Cost Evaluation'!$M$4)</f>
        <v>0</v>
      </c>
      <c r="CC146" s="208">
        <f>-NPV('Life Cycle Cost Evaluation'!$M$1,CC62:CC$100)/(1+'Life Cycle Cost Evaluation'!$M$1)^($B61-'Life Cycle Cost Evaluation'!$M$4)</f>
        <v>0</v>
      </c>
      <c r="CD146" s="208">
        <f>-NPV('Life Cycle Cost Evaluation'!$M$1,CD62:CD$100)/(1+'Life Cycle Cost Evaluation'!$M$1)^($B61-'Life Cycle Cost Evaluation'!$M$4)</f>
        <v>0</v>
      </c>
      <c r="CE146" s="208">
        <f>-NPV('Life Cycle Cost Evaluation'!$M$1,CE62:CE$100)/(1+'Life Cycle Cost Evaluation'!$M$1)^($B61-'Life Cycle Cost Evaluation'!$M$4)</f>
        <v>0</v>
      </c>
      <c r="CF146" s="208">
        <f>-NPV('Life Cycle Cost Evaluation'!$M$1,CF62:CF$100)/(1+'Life Cycle Cost Evaluation'!$M$1)^($B61-'Life Cycle Cost Evaluation'!$M$4)</f>
        <v>0</v>
      </c>
      <c r="CG146" s="208">
        <f>SUM(D146:AS146)</f>
        <v>-438373.01791280642</v>
      </c>
      <c r="CH146" s="191"/>
      <c r="CL146" s="218"/>
    </row>
    <row r="147" spans="2:90" x14ac:dyDescent="0.2">
      <c r="B147" s="86">
        <f t="shared" si="126"/>
        <v>2069</v>
      </c>
      <c r="C147" s="208"/>
      <c r="D147" s="208">
        <f>-NPV('Life Cycle Cost Evaluation'!$M$1,D63:D$100)/(1+'Life Cycle Cost Evaluation'!$M$1)^($B62-'Life Cycle Cost Evaluation'!$M$4)</f>
        <v>0</v>
      </c>
      <c r="E147" s="208">
        <f>-NPV('Life Cycle Cost Evaluation'!$M$1,E63:E$100)/(1+'Life Cycle Cost Evaluation'!$M$1)^($B62-'Life Cycle Cost Evaluation'!$M$4)</f>
        <v>0</v>
      </c>
      <c r="F147" s="208">
        <f>-NPV('Life Cycle Cost Evaluation'!$M$1,F63:F$100)/(1+'Life Cycle Cost Evaluation'!$M$1)^($B62-'Life Cycle Cost Evaluation'!$M$4)</f>
        <v>0</v>
      </c>
      <c r="G147" s="208">
        <f>-NPV('Life Cycle Cost Evaluation'!$M$1,G63:G$100)/(1+'Life Cycle Cost Evaluation'!$M$1)^($B62-'Life Cycle Cost Evaluation'!$M$4)</f>
        <v>0</v>
      </c>
      <c r="H147" s="208">
        <f>-NPV('Life Cycle Cost Evaluation'!$M$1,H63:H$100)/(1+'Life Cycle Cost Evaluation'!$M$1)^($B62-'Life Cycle Cost Evaluation'!$M$4)</f>
        <v>0</v>
      </c>
      <c r="I147" s="208">
        <f>-NPV('Life Cycle Cost Evaluation'!$M$1,I63:I$100)/(1+'Life Cycle Cost Evaluation'!$M$1)^($B62-'Life Cycle Cost Evaluation'!$M$4)</f>
        <v>0</v>
      </c>
      <c r="J147" s="208">
        <f>-NPV('Life Cycle Cost Evaluation'!$M$1,J63:J$100)/(1+'Life Cycle Cost Evaluation'!$M$1)^($B62-'Life Cycle Cost Evaluation'!$M$4)</f>
        <v>0</v>
      </c>
      <c r="K147" s="208">
        <f>-NPV('Life Cycle Cost Evaluation'!$M$1,K63:K$100)/(1+'Life Cycle Cost Evaluation'!$M$1)^($B62-'Life Cycle Cost Evaluation'!$M$4)</f>
        <v>0</v>
      </c>
      <c r="L147" s="208">
        <f>-NPV('Life Cycle Cost Evaluation'!$M$1,L63:L$100)/(1+'Life Cycle Cost Evaluation'!$M$1)^($B62-'Life Cycle Cost Evaluation'!$M$4)</f>
        <v>0</v>
      </c>
      <c r="M147" s="208">
        <f>-NPV('Life Cycle Cost Evaluation'!$M$1,M63:M$100)/(1+'Life Cycle Cost Evaluation'!$M$1)^($B62-'Life Cycle Cost Evaluation'!$M$4)</f>
        <v>0</v>
      </c>
      <c r="N147" s="208">
        <f>-NPV('Life Cycle Cost Evaluation'!$M$1,N63:N$100)/(1+'Life Cycle Cost Evaluation'!$M$1)^($B62-'Life Cycle Cost Evaluation'!$M$4)</f>
        <v>0</v>
      </c>
      <c r="O147" s="208">
        <f>-NPV('Life Cycle Cost Evaluation'!$M$1,O63:O$100)/(1+'Life Cycle Cost Evaluation'!$M$1)^($B62-'Life Cycle Cost Evaluation'!$M$4)</f>
        <v>0</v>
      </c>
      <c r="P147" s="208">
        <f>-NPV('Life Cycle Cost Evaluation'!$M$1,P63:P$100)/(1+'Life Cycle Cost Evaluation'!$M$1)^($B62-'Life Cycle Cost Evaluation'!$M$4)</f>
        <v>0</v>
      </c>
      <c r="Q147" s="208">
        <f>-NPV('Life Cycle Cost Evaluation'!$M$1,Q63:Q$100)/(1+'Life Cycle Cost Evaluation'!$M$1)^($B62-'Life Cycle Cost Evaluation'!$M$4)</f>
        <v>0</v>
      </c>
      <c r="R147" s="208">
        <f>-NPV('Life Cycle Cost Evaluation'!$M$1,R63:R$100)/(1+'Life Cycle Cost Evaluation'!$M$1)^($B62-'Life Cycle Cost Evaluation'!$M$4)</f>
        <v>0</v>
      </c>
      <c r="S147" s="208">
        <f>-NPV('Life Cycle Cost Evaluation'!$M$1,S63:S$100)/(1+'Life Cycle Cost Evaluation'!$M$1)^($B62-'Life Cycle Cost Evaluation'!$M$4)</f>
        <v>0</v>
      </c>
      <c r="T147" s="208">
        <f>-NPV('Life Cycle Cost Evaluation'!$M$1,T63:T$100)/(1+'Life Cycle Cost Evaluation'!$M$1)^($B62-'Life Cycle Cost Evaluation'!$M$4)</f>
        <v>0</v>
      </c>
      <c r="U147" s="208">
        <f>-NPV('Life Cycle Cost Evaluation'!$M$1,U63:U$100)/(1+'Life Cycle Cost Evaluation'!$M$1)^($B62-'Life Cycle Cost Evaluation'!$M$4)</f>
        <v>0</v>
      </c>
      <c r="V147" s="208">
        <f>-NPV('Life Cycle Cost Evaluation'!$M$1,V63:V$100)/(1+'Life Cycle Cost Evaluation'!$M$1)^($B62-'Life Cycle Cost Evaluation'!$M$4)</f>
        <v>0</v>
      </c>
      <c r="W147" s="208">
        <f>-NPV('Life Cycle Cost Evaluation'!$M$1,W63:W$100)/(1+'Life Cycle Cost Evaluation'!$M$1)^($B62-'Life Cycle Cost Evaluation'!$M$4)</f>
        <v>0</v>
      </c>
      <c r="X147" s="208">
        <f>-NPV('Life Cycle Cost Evaluation'!$M$1,X63:X$100)/(1+'Life Cycle Cost Evaluation'!$M$1)^($B62-'Life Cycle Cost Evaluation'!$M$4)</f>
        <v>0</v>
      </c>
      <c r="Y147" s="208">
        <f>-NPV('Life Cycle Cost Evaluation'!$M$1,Y63:Y$100)/(1+'Life Cycle Cost Evaluation'!$M$1)^($B62-'Life Cycle Cost Evaluation'!$M$4)</f>
        <v>0</v>
      </c>
      <c r="Z147" s="208">
        <f>-NPV('Life Cycle Cost Evaluation'!$M$1,Z63:Z$100)/(1+'Life Cycle Cost Evaluation'!$M$1)^($B62-'Life Cycle Cost Evaluation'!$M$4)</f>
        <v>0</v>
      </c>
      <c r="AA147" s="208">
        <f>-NPV('Life Cycle Cost Evaluation'!$M$1,AA63:AA$100)/(1+'Life Cycle Cost Evaluation'!$M$1)^($B62-'Life Cycle Cost Evaluation'!$M$4)</f>
        <v>0</v>
      </c>
      <c r="AB147" s="208">
        <f>-NPV('Life Cycle Cost Evaluation'!$M$1,AB63:AB$100)/(1+'Life Cycle Cost Evaluation'!$M$1)^($B62-'Life Cycle Cost Evaluation'!$M$4)</f>
        <v>0</v>
      </c>
      <c r="AC147" s="208">
        <f>-NPV('Life Cycle Cost Evaluation'!$M$1,AC63:AC$100)/(1+'Life Cycle Cost Evaluation'!$M$1)^($B62-'Life Cycle Cost Evaluation'!$M$4)</f>
        <v>0</v>
      </c>
      <c r="AD147" s="208">
        <f>-NPV('Life Cycle Cost Evaluation'!$M$1,AD63:AD$100)/(1+'Life Cycle Cost Evaluation'!$M$1)^($B62-'Life Cycle Cost Evaluation'!$M$4)</f>
        <v>0</v>
      </c>
      <c r="AE147" s="208">
        <f>-NPV('Life Cycle Cost Evaluation'!$M$1,AE63:AE$100)/(1+'Life Cycle Cost Evaluation'!$M$1)^($B62-'Life Cycle Cost Evaluation'!$M$4)</f>
        <v>0</v>
      </c>
      <c r="AF147" s="208">
        <f>-NPV('Life Cycle Cost Evaluation'!$M$1,AF63:AF$100)/(1+'Life Cycle Cost Evaluation'!$M$1)^($B62-'Life Cycle Cost Evaluation'!$M$4)</f>
        <v>0</v>
      </c>
      <c r="AG147" s="208">
        <f>-NPV('Life Cycle Cost Evaluation'!$M$1,AG63:AG$100)/(1+'Life Cycle Cost Evaluation'!$M$1)^($B62-'Life Cycle Cost Evaluation'!$M$4)</f>
        <v>0</v>
      </c>
      <c r="AH147" s="208">
        <f>-NPV('Life Cycle Cost Evaluation'!$M$1,AH63:AH$100)/(1+'Life Cycle Cost Evaluation'!$M$1)^($B62-'Life Cycle Cost Evaluation'!$M$4)</f>
        <v>0</v>
      </c>
      <c r="AI147" s="208">
        <f>-NPV('Life Cycle Cost Evaluation'!$M$1,AI63:AI$100)/(1+'Life Cycle Cost Evaluation'!$M$1)^($B62-'Life Cycle Cost Evaluation'!$M$4)</f>
        <v>0</v>
      </c>
      <c r="AJ147" s="208">
        <f>-NPV('Life Cycle Cost Evaluation'!$M$1,AJ63:AJ$100)/(1+'Life Cycle Cost Evaluation'!$M$1)^($B62-'Life Cycle Cost Evaluation'!$M$4)</f>
        <v>0</v>
      </c>
      <c r="AK147" s="208">
        <f>-NPV('Life Cycle Cost Evaluation'!$M$1,AK63:AK$100)/(1+'Life Cycle Cost Evaluation'!$M$1)^($B62-'Life Cycle Cost Evaluation'!$M$4)</f>
        <v>0</v>
      </c>
      <c r="AL147" s="208">
        <f>-NPV('Life Cycle Cost Evaluation'!$M$1,AL63:AL$100)/(1+'Life Cycle Cost Evaluation'!$M$1)^($B62-'Life Cycle Cost Evaluation'!$M$4)</f>
        <v>-397046.49396671448</v>
      </c>
      <c r="AM147" s="208">
        <f>-NPV('Life Cycle Cost Evaluation'!$M$1,AM63:AM$100)/(1+'Life Cycle Cost Evaluation'!$M$1)^($B62-'Life Cycle Cost Evaluation'!$M$4)</f>
        <v>0</v>
      </c>
      <c r="AN147" s="208">
        <f>-NPV('Life Cycle Cost Evaluation'!$M$1,AN63:AN$100)/(1+'Life Cycle Cost Evaluation'!$M$1)^($B62-'Life Cycle Cost Evaluation'!$M$4)</f>
        <v>0</v>
      </c>
      <c r="AO147" s="208">
        <f>-NPV('Life Cycle Cost Evaluation'!$M$1,AO63:AO$100)/(1+'Life Cycle Cost Evaluation'!$M$1)^($B62-'Life Cycle Cost Evaluation'!$M$4)</f>
        <v>0</v>
      </c>
      <c r="AP147" s="208">
        <f>-NPV('Life Cycle Cost Evaluation'!$M$1,AP63:AP$100)/(1+'Life Cycle Cost Evaluation'!$M$1)^($B62-'Life Cycle Cost Evaluation'!$M$4)</f>
        <v>0</v>
      </c>
      <c r="AQ147" s="208">
        <f>-NPV('Life Cycle Cost Evaluation'!$M$1,AQ63:AQ$100)/(1+'Life Cycle Cost Evaluation'!$M$1)^($B62-'Life Cycle Cost Evaluation'!$M$4)</f>
        <v>0</v>
      </c>
      <c r="AR147" s="208">
        <f>-NPV('Life Cycle Cost Evaluation'!$M$1,AR63:AR$100)/(1+'Life Cycle Cost Evaluation'!$M$1)^($B62-'Life Cycle Cost Evaluation'!$M$4)</f>
        <v>0</v>
      </c>
      <c r="AS147" s="208">
        <f>-NPV('Life Cycle Cost Evaluation'!$M$1,AS63:AS$100)/(1+'Life Cycle Cost Evaluation'!$M$1)^($B62-'Life Cycle Cost Evaluation'!$M$4)</f>
        <v>0</v>
      </c>
      <c r="AT147" s="208">
        <f>-NPV('Life Cycle Cost Evaluation'!$M$1,AT63:AT$100)/(1+'Life Cycle Cost Evaluation'!$M$1)^($B62-'Life Cycle Cost Evaluation'!$M$4)</f>
        <v>0</v>
      </c>
      <c r="AU147" s="208">
        <f>-NPV('Life Cycle Cost Evaluation'!$M$1,AU63:AU$100)/(1+'Life Cycle Cost Evaluation'!$M$1)^($B62-'Life Cycle Cost Evaluation'!$M$4)</f>
        <v>0</v>
      </c>
      <c r="AV147" s="208">
        <f>-NPV('Life Cycle Cost Evaluation'!$M$1,AV63:AV$100)/(1+'Life Cycle Cost Evaluation'!$M$1)^($B62-'Life Cycle Cost Evaluation'!$M$4)</f>
        <v>0</v>
      </c>
      <c r="AW147" s="208">
        <f>-NPV('Life Cycle Cost Evaluation'!$M$1,AW63:AW$100)/(1+'Life Cycle Cost Evaluation'!$M$1)^($B62-'Life Cycle Cost Evaluation'!$M$4)</f>
        <v>0</v>
      </c>
      <c r="AX147" s="208">
        <f>-NPV('Life Cycle Cost Evaluation'!$M$1,AX63:AX$100)/(1+'Life Cycle Cost Evaluation'!$M$1)^($B62-'Life Cycle Cost Evaluation'!$M$4)</f>
        <v>0</v>
      </c>
      <c r="AY147" s="208">
        <f>-NPV('Life Cycle Cost Evaluation'!$M$1,AY63:AY$100)/(1+'Life Cycle Cost Evaluation'!$M$1)^($B62-'Life Cycle Cost Evaluation'!$M$4)</f>
        <v>0</v>
      </c>
      <c r="AZ147" s="208">
        <f>-NPV('Life Cycle Cost Evaluation'!$M$1,AZ63:AZ$100)/(1+'Life Cycle Cost Evaluation'!$M$1)^($B62-'Life Cycle Cost Evaluation'!$M$4)</f>
        <v>0</v>
      </c>
      <c r="BA147" s="208">
        <f>-NPV('Life Cycle Cost Evaluation'!$M$1,BA63:BA$100)/(1+'Life Cycle Cost Evaluation'!$M$1)^($B62-'Life Cycle Cost Evaluation'!$M$4)</f>
        <v>0</v>
      </c>
      <c r="BB147" s="208">
        <f>-NPV('Life Cycle Cost Evaluation'!$M$1,BB63:BB$100)/(1+'Life Cycle Cost Evaluation'!$M$1)^($B62-'Life Cycle Cost Evaluation'!$M$4)</f>
        <v>0</v>
      </c>
      <c r="BC147" s="208">
        <f>-NPV('Life Cycle Cost Evaluation'!$M$1,BC63:BC$100)/(1+'Life Cycle Cost Evaluation'!$M$1)^($B62-'Life Cycle Cost Evaluation'!$M$4)</f>
        <v>0</v>
      </c>
      <c r="BD147" s="208">
        <f>-NPV('Life Cycle Cost Evaluation'!$M$1,BD63:BD$100)/(1+'Life Cycle Cost Evaluation'!$M$1)^($B62-'Life Cycle Cost Evaluation'!$M$4)</f>
        <v>0</v>
      </c>
      <c r="BE147" s="208">
        <f>-NPV('Life Cycle Cost Evaluation'!$M$1,BE63:BE$100)/(1+'Life Cycle Cost Evaluation'!$M$1)^($B62-'Life Cycle Cost Evaluation'!$M$4)</f>
        <v>0</v>
      </c>
      <c r="BF147" s="208">
        <f>-NPV('Life Cycle Cost Evaluation'!$M$1,BF63:BF$100)/(1+'Life Cycle Cost Evaluation'!$M$1)^($B62-'Life Cycle Cost Evaluation'!$M$4)</f>
        <v>0</v>
      </c>
      <c r="BG147" s="208">
        <f>-NPV('Life Cycle Cost Evaluation'!$M$1,BG63:BG$100)/(1+'Life Cycle Cost Evaluation'!$M$1)^($B62-'Life Cycle Cost Evaluation'!$M$4)</f>
        <v>0</v>
      </c>
      <c r="BH147" s="208">
        <f>-NPV('Life Cycle Cost Evaluation'!$M$1,BH63:BH$100)/(1+'Life Cycle Cost Evaluation'!$M$1)^($B62-'Life Cycle Cost Evaluation'!$M$4)</f>
        <v>0</v>
      </c>
      <c r="BI147" s="208">
        <f>-NPV('Life Cycle Cost Evaluation'!$M$1,BI63:BI$100)/(1+'Life Cycle Cost Evaluation'!$M$1)^($B62-'Life Cycle Cost Evaluation'!$M$4)</f>
        <v>0</v>
      </c>
      <c r="BJ147" s="208">
        <f>-NPV('Life Cycle Cost Evaluation'!$M$1,BJ63:BJ$100)/(1+'Life Cycle Cost Evaluation'!$M$1)^($B62-'Life Cycle Cost Evaluation'!$M$4)</f>
        <v>0</v>
      </c>
      <c r="BK147" s="208">
        <f>-NPV('Life Cycle Cost Evaluation'!$M$1,BK63:BK$100)/(1+'Life Cycle Cost Evaluation'!$M$1)^($B62-'Life Cycle Cost Evaluation'!$M$4)</f>
        <v>0</v>
      </c>
      <c r="BL147" s="208">
        <f>-NPV('Life Cycle Cost Evaluation'!$M$1,BL63:BL$100)/(1+'Life Cycle Cost Evaluation'!$M$1)^($B62-'Life Cycle Cost Evaluation'!$M$4)</f>
        <v>0</v>
      </c>
      <c r="BM147" s="208">
        <f>-NPV('Life Cycle Cost Evaluation'!$M$1,BM63:BM$100)/(1+'Life Cycle Cost Evaluation'!$M$1)^($B62-'Life Cycle Cost Evaluation'!$M$4)</f>
        <v>0</v>
      </c>
      <c r="BN147" s="208">
        <f>-NPV('Life Cycle Cost Evaluation'!$M$1,BN63:BN$100)/(1+'Life Cycle Cost Evaluation'!$M$1)^($B62-'Life Cycle Cost Evaluation'!$M$4)</f>
        <v>0</v>
      </c>
      <c r="BO147" s="208">
        <f>-NPV('Life Cycle Cost Evaluation'!$M$1,BO63:BO$100)/(1+'Life Cycle Cost Evaluation'!$M$1)^($B62-'Life Cycle Cost Evaluation'!$M$4)</f>
        <v>0</v>
      </c>
      <c r="BP147" s="208">
        <f>-NPV('Life Cycle Cost Evaluation'!$M$1,BP63:BP$100)/(1+'Life Cycle Cost Evaluation'!$M$1)^($B62-'Life Cycle Cost Evaluation'!$M$4)</f>
        <v>0</v>
      </c>
      <c r="BQ147" s="208">
        <f>-NPV('Life Cycle Cost Evaluation'!$M$1,BQ63:BQ$100)/(1+'Life Cycle Cost Evaluation'!$M$1)^($B62-'Life Cycle Cost Evaluation'!$M$4)</f>
        <v>0</v>
      </c>
      <c r="BR147" s="208">
        <f>-NPV('Life Cycle Cost Evaluation'!$M$1,BR63:BR$100)/(1+'Life Cycle Cost Evaluation'!$M$1)^($B62-'Life Cycle Cost Evaluation'!$M$4)</f>
        <v>0</v>
      </c>
      <c r="BS147" s="208">
        <f>-NPV('Life Cycle Cost Evaluation'!$M$1,BS63:BS$100)/(1+'Life Cycle Cost Evaluation'!$M$1)^($B62-'Life Cycle Cost Evaluation'!$M$4)</f>
        <v>0</v>
      </c>
      <c r="BT147" s="208">
        <f>-NPV('Life Cycle Cost Evaluation'!$M$1,BT63:BT$100)/(1+'Life Cycle Cost Evaluation'!$M$1)^($B62-'Life Cycle Cost Evaluation'!$M$4)</f>
        <v>0</v>
      </c>
      <c r="BU147" s="208">
        <f>-NPV('Life Cycle Cost Evaluation'!$M$1,BU63:BU$100)/(1+'Life Cycle Cost Evaluation'!$M$1)^($B62-'Life Cycle Cost Evaluation'!$M$4)</f>
        <v>0</v>
      </c>
      <c r="BV147" s="208">
        <f>-NPV('Life Cycle Cost Evaluation'!$M$1,BV63:BV$100)/(1+'Life Cycle Cost Evaluation'!$M$1)^($B62-'Life Cycle Cost Evaluation'!$M$4)</f>
        <v>0</v>
      </c>
      <c r="BW147" s="208">
        <f>-NPV('Life Cycle Cost Evaluation'!$M$1,BW63:BW$100)/(1+'Life Cycle Cost Evaluation'!$M$1)^($B62-'Life Cycle Cost Evaluation'!$M$4)</f>
        <v>0</v>
      </c>
      <c r="BX147" s="208">
        <f>-NPV('Life Cycle Cost Evaluation'!$M$1,BX63:BX$100)/(1+'Life Cycle Cost Evaluation'!$M$1)^($B62-'Life Cycle Cost Evaluation'!$M$4)</f>
        <v>0</v>
      </c>
      <c r="BY147" s="208">
        <f>-NPV('Life Cycle Cost Evaluation'!$M$1,BY63:BY$100)/(1+'Life Cycle Cost Evaluation'!$M$1)^($B62-'Life Cycle Cost Evaluation'!$M$4)</f>
        <v>0</v>
      </c>
      <c r="BZ147" s="208">
        <f>-NPV('Life Cycle Cost Evaluation'!$M$1,BZ63:BZ$100)/(1+'Life Cycle Cost Evaluation'!$M$1)^($B62-'Life Cycle Cost Evaluation'!$M$4)</f>
        <v>0</v>
      </c>
      <c r="CA147" s="208">
        <f>-NPV('Life Cycle Cost Evaluation'!$M$1,CA63:CA$100)/(1+'Life Cycle Cost Evaluation'!$M$1)^($B62-'Life Cycle Cost Evaluation'!$M$4)</f>
        <v>0</v>
      </c>
      <c r="CB147" s="208">
        <f>-NPV('Life Cycle Cost Evaluation'!$M$1,CB63:CB$100)/(1+'Life Cycle Cost Evaluation'!$M$1)^($B62-'Life Cycle Cost Evaluation'!$M$4)</f>
        <v>0</v>
      </c>
      <c r="CC147" s="208">
        <f>-NPV('Life Cycle Cost Evaluation'!$M$1,CC63:CC$100)/(1+'Life Cycle Cost Evaluation'!$M$1)^($B62-'Life Cycle Cost Evaluation'!$M$4)</f>
        <v>0</v>
      </c>
      <c r="CD147" s="208">
        <f>-NPV('Life Cycle Cost Evaluation'!$M$1,CD63:CD$100)/(1+'Life Cycle Cost Evaluation'!$M$1)^($B62-'Life Cycle Cost Evaluation'!$M$4)</f>
        <v>0</v>
      </c>
      <c r="CE147" s="208">
        <f>-NPV('Life Cycle Cost Evaluation'!$M$1,CE63:CE$100)/(1+'Life Cycle Cost Evaluation'!$M$1)^($B62-'Life Cycle Cost Evaluation'!$M$4)</f>
        <v>0</v>
      </c>
      <c r="CF147" s="208">
        <f>-NPV('Life Cycle Cost Evaluation'!$M$1,CF63:CF$100)/(1+'Life Cycle Cost Evaluation'!$M$1)^($B62-'Life Cycle Cost Evaluation'!$M$4)</f>
        <v>0</v>
      </c>
      <c r="CG147" s="208">
        <f>SUM(D147:AT147)</f>
        <v>-397046.49396671448</v>
      </c>
      <c r="CH147" s="191"/>
      <c r="CL147" s="218"/>
    </row>
    <row r="148" spans="2:90" x14ac:dyDescent="0.2">
      <c r="B148" s="86">
        <f t="shared" si="126"/>
        <v>2070</v>
      </c>
      <c r="C148" s="208"/>
      <c r="D148" s="208">
        <f>-NPV('Life Cycle Cost Evaluation'!$M$1,D64:D$100)/(1+'Life Cycle Cost Evaluation'!$M$1)^($B63-'Life Cycle Cost Evaluation'!$M$4)</f>
        <v>0</v>
      </c>
      <c r="E148" s="208">
        <f>-NPV('Life Cycle Cost Evaluation'!$M$1,E64:E$100)/(1+'Life Cycle Cost Evaluation'!$M$1)^($B63-'Life Cycle Cost Evaluation'!$M$4)</f>
        <v>0</v>
      </c>
      <c r="F148" s="208">
        <f>-NPV('Life Cycle Cost Evaluation'!$M$1,F64:F$100)/(1+'Life Cycle Cost Evaluation'!$M$1)^($B63-'Life Cycle Cost Evaluation'!$M$4)</f>
        <v>0</v>
      </c>
      <c r="G148" s="208">
        <f>-NPV('Life Cycle Cost Evaluation'!$M$1,G64:G$100)/(1+'Life Cycle Cost Evaluation'!$M$1)^($B63-'Life Cycle Cost Evaluation'!$M$4)</f>
        <v>0</v>
      </c>
      <c r="H148" s="208">
        <f>-NPV('Life Cycle Cost Evaluation'!$M$1,H64:H$100)/(1+'Life Cycle Cost Evaluation'!$M$1)^($B63-'Life Cycle Cost Evaluation'!$M$4)</f>
        <v>0</v>
      </c>
      <c r="I148" s="208">
        <f>-NPV('Life Cycle Cost Evaluation'!$M$1,I64:I$100)/(1+'Life Cycle Cost Evaluation'!$M$1)^($B63-'Life Cycle Cost Evaluation'!$M$4)</f>
        <v>0</v>
      </c>
      <c r="J148" s="208">
        <f>-NPV('Life Cycle Cost Evaluation'!$M$1,J64:J$100)/(1+'Life Cycle Cost Evaluation'!$M$1)^($B63-'Life Cycle Cost Evaluation'!$M$4)</f>
        <v>0</v>
      </c>
      <c r="K148" s="208">
        <f>-NPV('Life Cycle Cost Evaluation'!$M$1,K64:K$100)/(1+'Life Cycle Cost Evaluation'!$M$1)^($B63-'Life Cycle Cost Evaluation'!$M$4)</f>
        <v>0</v>
      </c>
      <c r="L148" s="208">
        <f>-NPV('Life Cycle Cost Evaluation'!$M$1,L64:L$100)/(1+'Life Cycle Cost Evaluation'!$M$1)^($B63-'Life Cycle Cost Evaluation'!$M$4)</f>
        <v>0</v>
      </c>
      <c r="M148" s="208">
        <f>-NPV('Life Cycle Cost Evaluation'!$M$1,M64:M$100)/(1+'Life Cycle Cost Evaluation'!$M$1)^($B63-'Life Cycle Cost Evaluation'!$M$4)</f>
        <v>0</v>
      </c>
      <c r="N148" s="208">
        <f>-NPV('Life Cycle Cost Evaluation'!$M$1,N64:N$100)/(1+'Life Cycle Cost Evaluation'!$M$1)^($B63-'Life Cycle Cost Evaluation'!$M$4)</f>
        <v>0</v>
      </c>
      <c r="O148" s="208">
        <f>-NPV('Life Cycle Cost Evaluation'!$M$1,O64:O$100)/(1+'Life Cycle Cost Evaluation'!$M$1)^($B63-'Life Cycle Cost Evaluation'!$M$4)</f>
        <v>0</v>
      </c>
      <c r="P148" s="208">
        <f>-NPV('Life Cycle Cost Evaluation'!$M$1,P64:P$100)/(1+'Life Cycle Cost Evaluation'!$M$1)^($B63-'Life Cycle Cost Evaluation'!$M$4)</f>
        <v>0</v>
      </c>
      <c r="Q148" s="208">
        <f>-NPV('Life Cycle Cost Evaluation'!$M$1,Q64:Q$100)/(1+'Life Cycle Cost Evaluation'!$M$1)^($B63-'Life Cycle Cost Evaluation'!$M$4)</f>
        <v>0</v>
      </c>
      <c r="R148" s="208">
        <f>-NPV('Life Cycle Cost Evaluation'!$M$1,R64:R$100)/(1+'Life Cycle Cost Evaluation'!$M$1)^($B63-'Life Cycle Cost Evaluation'!$M$4)</f>
        <v>0</v>
      </c>
      <c r="S148" s="208">
        <f>-NPV('Life Cycle Cost Evaluation'!$M$1,S64:S$100)/(1+'Life Cycle Cost Evaluation'!$M$1)^($B63-'Life Cycle Cost Evaluation'!$M$4)</f>
        <v>0</v>
      </c>
      <c r="T148" s="208">
        <f>-NPV('Life Cycle Cost Evaluation'!$M$1,T64:T$100)/(1+'Life Cycle Cost Evaluation'!$M$1)^($B63-'Life Cycle Cost Evaluation'!$M$4)</f>
        <v>0</v>
      </c>
      <c r="U148" s="208">
        <f>-NPV('Life Cycle Cost Evaluation'!$M$1,U64:U$100)/(1+'Life Cycle Cost Evaluation'!$M$1)^($B63-'Life Cycle Cost Evaluation'!$M$4)</f>
        <v>0</v>
      </c>
      <c r="V148" s="208">
        <f>-NPV('Life Cycle Cost Evaluation'!$M$1,V64:V$100)/(1+'Life Cycle Cost Evaluation'!$M$1)^($B63-'Life Cycle Cost Evaluation'!$M$4)</f>
        <v>0</v>
      </c>
      <c r="W148" s="208">
        <f>-NPV('Life Cycle Cost Evaluation'!$M$1,W64:W$100)/(1+'Life Cycle Cost Evaluation'!$M$1)^($B63-'Life Cycle Cost Evaluation'!$M$4)</f>
        <v>0</v>
      </c>
      <c r="X148" s="208">
        <f>-NPV('Life Cycle Cost Evaluation'!$M$1,X64:X$100)/(1+'Life Cycle Cost Evaluation'!$M$1)^($B63-'Life Cycle Cost Evaluation'!$M$4)</f>
        <v>0</v>
      </c>
      <c r="Y148" s="208">
        <f>-NPV('Life Cycle Cost Evaluation'!$M$1,Y64:Y$100)/(1+'Life Cycle Cost Evaluation'!$M$1)^($B63-'Life Cycle Cost Evaluation'!$M$4)</f>
        <v>0</v>
      </c>
      <c r="Z148" s="208">
        <f>-NPV('Life Cycle Cost Evaluation'!$M$1,Z64:Z$100)/(1+'Life Cycle Cost Evaluation'!$M$1)^($B63-'Life Cycle Cost Evaluation'!$M$4)</f>
        <v>0</v>
      </c>
      <c r="AA148" s="208">
        <f>-NPV('Life Cycle Cost Evaluation'!$M$1,AA64:AA$100)/(1+'Life Cycle Cost Evaluation'!$M$1)^($B63-'Life Cycle Cost Evaluation'!$M$4)</f>
        <v>0</v>
      </c>
      <c r="AB148" s="208">
        <f>-NPV('Life Cycle Cost Evaluation'!$M$1,AB64:AB$100)/(1+'Life Cycle Cost Evaluation'!$M$1)^($B63-'Life Cycle Cost Evaluation'!$M$4)</f>
        <v>0</v>
      </c>
      <c r="AC148" s="208">
        <f>-NPV('Life Cycle Cost Evaluation'!$M$1,AC64:AC$100)/(1+'Life Cycle Cost Evaluation'!$M$1)^($B63-'Life Cycle Cost Evaluation'!$M$4)</f>
        <v>0</v>
      </c>
      <c r="AD148" s="208">
        <f>-NPV('Life Cycle Cost Evaluation'!$M$1,AD64:AD$100)/(1+'Life Cycle Cost Evaluation'!$M$1)^($B63-'Life Cycle Cost Evaluation'!$M$4)</f>
        <v>0</v>
      </c>
      <c r="AE148" s="208">
        <f>-NPV('Life Cycle Cost Evaluation'!$M$1,AE64:AE$100)/(1+'Life Cycle Cost Evaluation'!$M$1)^($B63-'Life Cycle Cost Evaluation'!$M$4)</f>
        <v>0</v>
      </c>
      <c r="AF148" s="208">
        <f>-NPV('Life Cycle Cost Evaluation'!$M$1,AF64:AF$100)/(1+'Life Cycle Cost Evaluation'!$M$1)^($B63-'Life Cycle Cost Evaluation'!$M$4)</f>
        <v>0</v>
      </c>
      <c r="AG148" s="208">
        <f>-NPV('Life Cycle Cost Evaluation'!$M$1,AG64:AG$100)/(1+'Life Cycle Cost Evaluation'!$M$1)^($B63-'Life Cycle Cost Evaluation'!$M$4)</f>
        <v>0</v>
      </c>
      <c r="AH148" s="208">
        <f>-NPV('Life Cycle Cost Evaluation'!$M$1,AH64:AH$100)/(1+'Life Cycle Cost Evaluation'!$M$1)^($B63-'Life Cycle Cost Evaluation'!$M$4)</f>
        <v>0</v>
      </c>
      <c r="AI148" s="208">
        <f>-NPV('Life Cycle Cost Evaluation'!$M$1,AI64:AI$100)/(1+'Life Cycle Cost Evaluation'!$M$1)^($B63-'Life Cycle Cost Evaluation'!$M$4)</f>
        <v>0</v>
      </c>
      <c r="AJ148" s="208">
        <f>-NPV('Life Cycle Cost Evaluation'!$M$1,AJ64:AJ$100)/(1+'Life Cycle Cost Evaluation'!$M$1)^($B63-'Life Cycle Cost Evaluation'!$M$4)</f>
        <v>0</v>
      </c>
      <c r="AK148" s="208">
        <f>-NPV('Life Cycle Cost Evaluation'!$M$1,AK64:AK$100)/(1+'Life Cycle Cost Evaluation'!$M$1)^($B63-'Life Cycle Cost Evaluation'!$M$4)</f>
        <v>0</v>
      </c>
      <c r="AL148" s="208">
        <f>-NPV('Life Cycle Cost Evaluation'!$M$1,AL64:AL$100)/(1+'Life Cycle Cost Evaluation'!$M$1)^($B63-'Life Cycle Cost Evaluation'!$M$4)</f>
        <v>-359431.37971088098</v>
      </c>
      <c r="AM148" s="208">
        <f>-NPV('Life Cycle Cost Evaluation'!$M$1,AM64:AM$100)/(1+'Life Cycle Cost Evaluation'!$M$1)^($B63-'Life Cycle Cost Evaluation'!$M$4)</f>
        <v>0</v>
      </c>
      <c r="AN148" s="208">
        <f>-NPV('Life Cycle Cost Evaluation'!$M$1,AN64:AN$100)/(1+'Life Cycle Cost Evaluation'!$M$1)^($B63-'Life Cycle Cost Evaluation'!$M$4)</f>
        <v>0</v>
      </c>
      <c r="AO148" s="208">
        <f>-NPV('Life Cycle Cost Evaluation'!$M$1,AO64:AO$100)/(1+'Life Cycle Cost Evaluation'!$M$1)^($B63-'Life Cycle Cost Evaluation'!$M$4)</f>
        <v>0</v>
      </c>
      <c r="AP148" s="208">
        <f>-NPV('Life Cycle Cost Evaluation'!$M$1,AP64:AP$100)/(1+'Life Cycle Cost Evaluation'!$M$1)^($B63-'Life Cycle Cost Evaluation'!$M$4)</f>
        <v>0</v>
      </c>
      <c r="AQ148" s="208">
        <f>-NPV('Life Cycle Cost Evaluation'!$M$1,AQ64:AQ$100)/(1+'Life Cycle Cost Evaluation'!$M$1)^($B63-'Life Cycle Cost Evaluation'!$M$4)</f>
        <v>0</v>
      </c>
      <c r="AR148" s="208">
        <f>-NPV('Life Cycle Cost Evaluation'!$M$1,AR64:AR$100)/(1+'Life Cycle Cost Evaluation'!$M$1)^($B63-'Life Cycle Cost Evaluation'!$M$4)</f>
        <v>0</v>
      </c>
      <c r="AS148" s="208">
        <f>-NPV('Life Cycle Cost Evaluation'!$M$1,AS64:AS$100)/(1+'Life Cycle Cost Evaluation'!$M$1)^($B63-'Life Cycle Cost Evaluation'!$M$4)</f>
        <v>0</v>
      </c>
      <c r="AT148" s="208">
        <f>-NPV('Life Cycle Cost Evaluation'!$M$1,AT64:AT$100)/(1+'Life Cycle Cost Evaluation'!$M$1)^($B63-'Life Cycle Cost Evaluation'!$M$4)</f>
        <v>0</v>
      </c>
      <c r="AU148" s="208">
        <f>-NPV('Life Cycle Cost Evaluation'!$M$1,AU64:AU$100)/(1+'Life Cycle Cost Evaluation'!$M$1)^($B63-'Life Cycle Cost Evaluation'!$M$4)</f>
        <v>0</v>
      </c>
      <c r="AV148" s="208">
        <f>-NPV('Life Cycle Cost Evaluation'!$M$1,AV64:AV$100)/(1+'Life Cycle Cost Evaluation'!$M$1)^($B63-'Life Cycle Cost Evaluation'!$M$4)</f>
        <v>0</v>
      </c>
      <c r="AW148" s="208">
        <f>-NPV('Life Cycle Cost Evaluation'!$M$1,AW64:AW$100)/(1+'Life Cycle Cost Evaluation'!$M$1)^($B63-'Life Cycle Cost Evaluation'!$M$4)</f>
        <v>0</v>
      </c>
      <c r="AX148" s="208">
        <f>-NPV('Life Cycle Cost Evaluation'!$M$1,AX64:AX$100)/(1+'Life Cycle Cost Evaluation'!$M$1)^($B63-'Life Cycle Cost Evaluation'!$M$4)</f>
        <v>0</v>
      </c>
      <c r="AY148" s="208">
        <f>-NPV('Life Cycle Cost Evaluation'!$M$1,AY64:AY$100)/(1+'Life Cycle Cost Evaluation'!$M$1)^($B63-'Life Cycle Cost Evaluation'!$M$4)</f>
        <v>0</v>
      </c>
      <c r="AZ148" s="208">
        <f>-NPV('Life Cycle Cost Evaluation'!$M$1,AZ64:AZ$100)/(1+'Life Cycle Cost Evaluation'!$M$1)^($B63-'Life Cycle Cost Evaluation'!$M$4)</f>
        <v>0</v>
      </c>
      <c r="BA148" s="208">
        <f>-NPV('Life Cycle Cost Evaluation'!$M$1,BA64:BA$100)/(1+'Life Cycle Cost Evaluation'!$M$1)^($B63-'Life Cycle Cost Evaluation'!$M$4)</f>
        <v>0</v>
      </c>
      <c r="BB148" s="208">
        <f>-NPV('Life Cycle Cost Evaluation'!$M$1,BB64:BB$100)/(1+'Life Cycle Cost Evaluation'!$M$1)^($B63-'Life Cycle Cost Evaluation'!$M$4)</f>
        <v>0</v>
      </c>
      <c r="BC148" s="208">
        <f>-NPV('Life Cycle Cost Evaluation'!$M$1,BC64:BC$100)/(1+'Life Cycle Cost Evaluation'!$M$1)^($B63-'Life Cycle Cost Evaluation'!$M$4)</f>
        <v>0</v>
      </c>
      <c r="BD148" s="208">
        <f>-NPV('Life Cycle Cost Evaluation'!$M$1,BD64:BD$100)/(1+'Life Cycle Cost Evaluation'!$M$1)^($B63-'Life Cycle Cost Evaluation'!$M$4)</f>
        <v>0</v>
      </c>
      <c r="BE148" s="208">
        <f>-NPV('Life Cycle Cost Evaluation'!$M$1,BE64:BE$100)/(1+'Life Cycle Cost Evaluation'!$M$1)^($B63-'Life Cycle Cost Evaluation'!$M$4)</f>
        <v>0</v>
      </c>
      <c r="BF148" s="208">
        <f>-NPV('Life Cycle Cost Evaluation'!$M$1,BF64:BF$100)/(1+'Life Cycle Cost Evaluation'!$M$1)^($B63-'Life Cycle Cost Evaluation'!$M$4)</f>
        <v>0</v>
      </c>
      <c r="BG148" s="208">
        <f>-NPV('Life Cycle Cost Evaluation'!$M$1,BG64:BG$100)/(1+'Life Cycle Cost Evaluation'!$M$1)^($B63-'Life Cycle Cost Evaluation'!$M$4)</f>
        <v>0</v>
      </c>
      <c r="BH148" s="208">
        <f>-NPV('Life Cycle Cost Evaluation'!$M$1,BH64:BH$100)/(1+'Life Cycle Cost Evaluation'!$M$1)^($B63-'Life Cycle Cost Evaluation'!$M$4)</f>
        <v>0</v>
      </c>
      <c r="BI148" s="208">
        <f>-NPV('Life Cycle Cost Evaluation'!$M$1,BI64:BI$100)/(1+'Life Cycle Cost Evaluation'!$M$1)^($B63-'Life Cycle Cost Evaluation'!$M$4)</f>
        <v>0</v>
      </c>
      <c r="BJ148" s="208">
        <f>-NPV('Life Cycle Cost Evaluation'!$M$1,BJ64:BJ$100)/(1+'Life Cycle Cost Evaluation'!$M$1)^($B63-'Life Cycle Cost Evaluation'!$M$4)</f>
        <v>0</v>
      </c>
      <c r="BK148" s="208">
        <f>-NPV('Life Cycle Cost Evaluation'!$M$1,BK64:BK$100)/(1+'Life Cycle Cost Evaluation'!$M$1)^($B63-'Life Cycle Cost Evaluation'!$M$4)</f>
        <v>0</v>
      </c>
      <c r="BL148" s="208">
        <f>-NPV('Life Cycle Cost Evaluation'!$M$1,BL64:BL$100)/(1+'Life Cycle Cost Evaluation'!$M$1)^($B63-'Life Cycle Cost Evaluation'!$M$4)</f>
        <v>0</v>
      </c>
      <c r="BM148" s="208">
        <f>-NPV('Life Cycle Cost Evaluation'!$M$1,BM64:BM$100)/(1+'Life Cycle Cost Evaluation'!$M$1)^($B63-'Life Cycle Cost Evaluation'!$M$4)</f>
        <v>0</v>
      </c>
      <c r="BN148" s="208">
        <f>-NPV('Life Cycle Cost Evaluation'!$M$1,BN64:BN$100)/(1+'Life Cycle Cost Evaluation'!$M$1)^($B63-'Life Cycle Cost Evaluation'!$M$4)</f>
        <v>0</v>
      </c>
      <c r="BO148" s="208">
        <f>-NPV('Life Cycle Cost Evaluation'!$M$1,BO64:BO$100)/(1+'Life Cycle Cost Evaluation'!$M$1)^($B63-'Life Cycle Cost Evaluation'!$M$4)</f>
        <v>0</v>
      </c>
      <c r="BP148" s="208">
        <f>-NPV('Life Cycle Cost Evaluation'!$M$1,BP64:BP$100)/(1+'Life Cycle Cost Evaluation'!$M$1)^($B63-'Life Cycle Cost Evaluation'!$M$4)</f>
        <v>0</v>
      </c>
      <c r="BQ148" s="208">
        <f>-NPV('Life Cycle Cost Evaluation'!$M$1,BQ64:BQ$100)/(1+'Life Cycle Cost Evaluation'!$M$1)^($B63-'Life Cycle Cost Evaluation'!$M$4)</f>
        <v>0</v>
      </c>
      <c r="BR148" s="208">
        <f>-NPV('Life Cycle Cost Evaluation'!$M$1,BR64:BR$100)/(1+'Life Cycle Cost Evaluation'!$M$1)^($B63-'Life Cycle Cost Evaluation'!$M$4)</f>
        <v>0</v>
      </c>
      <c r="BS148" s="208">
        <f>-NPV('Life Cycle Cost Evaluation'!$M$1,BS64:BS$100)/(1+'Life Cycle Cost Evaluation'!$M$1)^($B63-'Life Cycle Cost Evaluation'!$M$4)</f>
        <v>0</v>
      </c>
      <c r="BT148" s="208">
        <f>-NPV('Life Cycle Cost Evaluation'!$M$1,BT64:BT$100)/(1+'Life Cycle Cost Evaluation'!$M$1)^($B63-'Life Cycle Cost Evaluation'!$M$4)</f>
        <v>0</v>
      </c>
      <c r="BU148" s="208">
        <f>-NPV('Life Cycle Cost Evaluation'!$M$1,BU64:BU$100)/(1+'Life Cycle Cost Evaluation'!$M$1)^($B63-'Life Cycle Cost Evaluation'!$M$4)</f>
        <v>0</v>
      </c>
      <c r="BV148" s="208">
        <f>-NPV('Life Cycle Cost Evaluation'!$M$1,BV64:BV$100)/(1+'Life Cycle Cost Evaluation'!$M$1)^($B63-'Life Cycle Cost Evaluation'!$M$4)</f>
        <v>0</v>
      </c>
      <c r="BW148" s="208">
        <f>-NPV('Life Cycle Cost Evaluation'!$M$1,BW64:BW$100)/(1+'Life Cycle Cost Evaluation'!$M$1)^($B63-'Life Cycle Cost Evaluation'!$M$4)</f>
        <v>0</v>
      </c>
      <c r="BX148" s="208">
        <f>-NPV('Life Cycle Cost Evaluation'!$M$1,BX64:BX$100)/(1+'Life Cycle Cost Evaluation'!$M$1)^($B63-'Life Cycle Cost Evaluation'!$M$4)</f>
        <v>0</v>
      </c>
      <c r="BY148" s="208">
        <f>-NPV('Life Cycle Cost Evaluation'!$M$1,BY64:BY$100)/(1+'Life Cycle Cost Evaluation'!$M$1)^($B63-'Life Cycle Cost Evaluation'!$M$4)</f>
        <v>0</v>
      </c>
      <c r="BZ148" s="208">
        <f>-NPV('Life Cycle Cost Evaluation'!$M$1,BZ64:BZ$100)/(1+'Life Cycle Cost Evaluation'!$M$1)^($B63-'Life Cycle Cost Evaluation'!$M$4)</f>
        <v>0</v>
      </c>
      <c r="CA148" s="208">
        <f>-NPV('Life Cycle Cost Evaluation'!$M$1,CA64:CA$100)/(1+'Life Cycle Cost Evaluation'!$M$1)^($B63-'Life Cycle Cost Evaluation'!$M$4)</f>
        <v>0</v>
      </c>
      <c r="CB148" s="208">
        <f>-NPV('Life Cycle Cost Evaluation'!$M$1,CB64:CB$100)/(1+'Life Cycle Cost Evaluation'!$M$1)^($B63-'Life Cycle Cost Evaluation'!$M$4)</f>
        <v>0</v>
      </c>
      <c r="CC148" s="208">
        <f>-NPV('Life Cycle Cost Evaluation'!$M$1,CC64:CC$100)/(1+'Life Cycle Cost Evaluation'!$M$1)^($B63-'Life Cycle Cost Evaluation'!$M$4)</f>
        <v>0</v>
      </c>
      <c r="CD148" s="208">
        <f>-NPV('Life Cycle Cost Evaluation'!$M$1,CD64:CD$100)/(1+'Life Cycle Cost Evaluation'!$M$1)^($B63-'Life Cycle Cost Evaluation'!$M$4)</f>
        <v>0</v>
      </c>
      <c r="CE148" s="208">
        <f>-NPV('Life Cycle Cost Evaluation'!$M$1,CE64:CE$100)/(1+'Life Cycle Cost Evaluation'!$M$1)^($B63-'Life Cycle Cost Evaluation'!$M$4)</f>
        <v>0</v>
      </c>
      <c r="CF148" s="208">
        <f>-NPV('Life Cycle Cost Evaluation'!$M$1,CF64:CF$100)/(1+'Life Cycle Cost Evaluation'!$M$1)^($B63-'Life Cycle Cost Evaluation'!$M$4)</f>
        <v>0</v>
      </c>
      <c r="CG148" s="208">
        <f>SUM(D148:AU148)</f>
        <v>-359431.37971088098</v>
      </c>
      <c r="CH148" s="191"/>
      <c r="CL148" s="218"/>
    </row>
    <row r="149" spans="2:90" x14ac:dyDescent="0.2">
      <c r="B149" s="86">
        <f t="shared" si="126"/>
        <v>2071</v>
      </c>
      <c r="C149" s="208"/>
      <c r="D149" s="208">
        <f>-NPV('Life Cycle Cost Evaluation'!$M$1,D65:D$100)/(1+'Life Cycle Cost Evaluation'!$M$1)^($B64-'Life Cycle Cost Evaluation'!$M$4)</f>
        <v>0</v>
      </c>
      <c r="E149" s="208">
        <f>-NPV('Life Cycle Cost Evaluation'!$M$1,E65:E$100)/(1+'Life Cycle Cost Evaluation'!$M$1)^($B64-'Life Cycle Cost Evaluation'!$M$4)</f>
        <v>0</v>
      </c>
      <c r="F149" s="208">
        <f>-NPV('Life Cycle Cost Evaluation'!$M$1,F65:F$100)/(1+'Life Cycle Cost Evaluation'!$M$1)^($B64-'Life Cycle Cost Evaluation'!$M$4)</f>
        <v>0</v>
      </c>
      <c r="G149" s="208">
        <f>-NPV('Life Cycle Cost Evaluation'!$M$1,G65:G$100)/(1+'Life Cycle Cost Evaluation'!$M$1)^($B64-'Life Cycle Cost Evaluation'!$M$4)</f>
        <v>0</v>
      </c>
      <c r="H149" s="208">
        <f>-NPV('Life Cycle Cost Evaluation'!$M$1,H65:H$100)/(1+'Life Cycle Cost Evaluation'!$M$1)^($B64-'Life Cycle Cost Evaluation'!$M$4)</f>
        <v>0</v>
      </c>
      <c r="I149" s="208">
        <f>-NPV('Life Cycle Cost Evaluation'!$M$1,I65:I$100)/(1+'Life Cycle Cost Evaluation'!$M$1)^($B64-'Life Cycle Cost Evaluation'!$M$4)</f>
        <v>0</v>
      </c>
      <c r="J149" s="208">
        <f>-NPV('Life Cycle Cost Evaluation'!$M$1,J65:J$100)/(1+'Life Cycle Cost Evaluation'!$M$1)^($B64-'Life Cycle Cost Evaluation'!$M$4)</f>
        <v>0</v>
      </c>
      <c r="K149" s="208">
        <f>-NPV('Life Cycle Cost Evaluation'!$M$1,K65:K$100)/(1+'Life Cycle Cost Evaluation'!$M$1)^($B64-'Life Cycle Cost Evaluation'!$M$4)</f>
        <v>0</v>
      </c>
      <c r="L149" s="208">
        <f>-NPV('Life Cycle Cost Evaluation'!$M$1,L65:L$100)/(1+'Life Cycle Cost Evaluation'!$M$1)^($B64-'Life Cycle Cost Evaluation'!$M$4)</f>
        <v>0</v>
      </c>
      <c r="M149" s="208">
        <f>-NPV('Life Cycle Cost Evaluation'!$M$1,M65:M$100)/(1+'Life Cycle Cost Evaluation'!$M$1)^($B64-'Life Cycle Cost Evaluation'!$M$4)</f>
        <v>0</v>
      </c>
      <c r="N149" s="208">
        <f>-NPV('Life Cycle Cost Evaluation'!$M$1,N65:N$100)/(1+'Life Cycle Cost Evaluation'!$M$1)^($B64-'Life Cycle Cost Evaluation'!$M$4)</f>
        <v>0</v>
      </c>
      <c r="O149" s="208">
        <f>-NPV('Life Cycle Cost Evaluation'!$M$1,O65:O$100)/(1+'Life Cycle Cost Evaluation'!$M$1)^($B64-'Life Cycle Cost Evaluation'!$M$4)</f>
        <v>0</v>
      </c>
      <c r="P149" s="208">
        <f>-NPV('Life Cycle Cost Evaluation'!$M$1,P65:P$100)/(1+'Life Cycle Cost Evaluation'!$M$1)^($B64-'Life Cycle Cost Evaluation'!$M$4)</f>
        <v>0</v>
      </c>
      <c r="Q149" s="208">
        <f>-NPV('Life Cycle Cost Evaluation'!$M$1,Q65:Q$100)/(1+'Life Cycle Cost Evaluation'!$M$1)^($B64-'Life Cycle Cost Evaluation'!$M$4)</f>
        <v>0</v>
      </c>
      <c r="R149" s="208">
        <f>-NPV('Life Cycle Cost Evaluation'!$M$1,R65:R$100)/(1+'Life Cycle Cost Evaluation'!$M$1)^($B64-'Life Cycle Cost Evaluation'!$M$4)</f>
        <v>0</v>
      </c>
      <c r="S149" s="208">
        <f>-NPV('Life Cycle Cost Evaluation'!$M$1,S65:S$100)/(1+'Life Cycle Cost Evaluation'!$M$1)^($B64-'Life Cycle Cost Evaluation'!$M$4)</f>
        <v>0</v>
      </c>
      <c r="T149" s="208">
        <f>-NPV('Life Cycle Cost Evaluation'!$M$1,T65:T$100)/(1+'Life Cycle Cost Evaluation'!$M$1)^($B64-'Life Cycle Cost Evaluation'!$M$4)</f>
        <v>0</v>
      </c>
      <c r="U149" s="208">
        <f>-NPV('Life Cycle Cost Evaluation'!$M$1,U65:U$100)/(1+'Life Cycle Cost Evaluation'!$M$1)^($B64-'Life Cycle Cost Evaluation'!$M$4)</f>
        <v>0</v>
      </c>
      <c r="V149" s="208">
        <f>-NPV('Life Cycle Cost Evaluation'!$M$1,V65:V$100)/(1+'Life Cycle Cost Evaluation'!$M$1)^($B64-'Life Cycle Cost Evaluation'!$M$4)</f>
        <v>0</v>
      </c>
      <c r="W149" s="208">
        <f>-NPV('Life Cycle Cost Evaluation'!$M$1,W65:W$100)/(1+'Life Cycle Cost Evaluation'!$M$1)^($B64-'Life Cycle Cost Evaluation'!$M$4)</f>
        <v>0</v>
      </c>
      <c r="X149" s="208">
        <f>-NPV('Life Cycle Cost Evaluation'!$M$1,X65:X$100)/(1+'Life Cycle Cost Evaluation'!$M$1)^($B64-'Life Cycle Cost Evaluation'!$M$4)</f>
        <v>0</v>
      </c>
      <c r="Y149" s="208">
        <f>-NPV('Life Cycle Cost Evaluation'!$M$1,Y65:Y$100)/(1+'Life Cycle Cost Evaluation'!$M$1)^($B64-'Life Cycle Cost Evaluation'!$M$4)</f>
        <v>0</v>
      </c>
      <c r="Z149" s="208">
        <f>-NPV('Life Cycle Cost Evaluation'!$M$1,Z65:Z$100)/(1+'Life Cycle Cost Evaluation'!$M$1)^($B64-'Life Cycle Cost Evaluation'!$M$4)</f>
        <v>0</v>
      </c>
      <c r="AA149" s="208">
        <f>-NPV('Life Cycle Cost Evaluation'!$M$1,AA65:AA$100)/(1+'Life Cycle Cost Evaluation'!$M$1)^($B64-'Life Cycle Cost Evaluation'!$M$4)</f>
        <v>0</v>
      </c>
      <c r="AB149" s="208">
        <f>-NPV('Life Cycle Cost Evaluation'!$M$1,AB65:AB$100)/(1+'Life Cycle Cost Evaluation'!$M$1)^($B64-'Life Cycle Cost Evaluation'!$M$4)</f>
        <v>0</v>
      </c>
      <c r="AC149" s="208">
        <f>-NPV('Life Cycle Cost Evaluation'!$M$1,AC65:AC$100)/(1+'Life Cycle Cost Evaluation'!$M$1)^($B64-'Life Cycle Cost Evaluation'!$M$4)</f>
        <v>0</v>
      </c>
      <c r="AD149" s="208">
        <f>-NPV('Life Cycle Cost Evaluation'!$M$1,AD65:AD$100)/(1+'Life Cycle Cost Evaluation'!$M$1)^($B64-'Life Cycle Cost Evaluation'!$M$4)</f>
        <v>0</v>
      </c>
      <c r="AE149" s="208">
        <f>-NPV('Life Cycle Cost Evaluation'!$M$1,AE65:AE$100)/(1+'Life Cycle Cost Evaluation'!$M$1)^($B64-'Life Cycle Cost Evaluation'!$M$4)</f>
        <v>0</v>
      </c>
      <c r="AF149" s="208">
        <f>-NPV('Life Cycle Cost Evaluation'!$M$1,AF65:AF$100)/(1+'Life Cycle Cost Evaluation'!$M$1)^($B64-'Life Cycle Cost Evaluation'!$M$4)</f>
        <v>0</v>
      </c>
      <c r="AG149" s="208">
        <f>-NPV('Life Cycle Cost Evaluation'!$M$1,AG65:AG$100)/(1+'Life Cycle Cost Evaluation'!$M$1)^($B64-'Life Cycle Cost Evaluation'!$M$4)</f>
        <v>0</v>
      </c>
      <c r="AH149" s="208">
        <f>-NPV('Life Cycle Cost Evaluation'!$M$1,AH65:AH$100)/(1+'Life Cycle Cost Evaluation'!$M$1)^($B64-'Life Cycle Cost Evaluation'!$M$4)</f>
        <v>0</v>
      </c>
      <c r="AI149" s="208">
        <f>-NPV('Life Cycle Cost Evaluation'!$M$1,AI65:AI$100)/(1+'Life Cycle Cost Evaluation'!$M$1)^($B64-'Life Cycle Cost Evaluation'!$M$4)</f>
        <v>0</v>
      </c>
      <c r="AJ149" s="208">
        <f>-NPV('Life Cycle Cost Evaluation'!$M$1,AJ65:AJ$100)/(1+'Life Cycle Cost Evaluation'!$M$1)^($B64-'Life Cycle Cost Evaluation'!$M$4)</f>
        <v>0</v>
      </c>
      <c r="AK149" s="208">
        <f>-NPV('Life Cycle Cost Evaluation'!$M$1,AK65:AK$100)/(1+'Life Cycle Cost Evaluation'!$M$1)^($B64-'Life Cycle Cost Evaluation'!$M$4)</f>
        <v>0</v>
      </c>
      <c r="AL149" s="208">
        <f>-NPV('Life Cycle Cost Evaluation'!$M$1,AL65:AL$100)/(1+'Life Cycle Cost Evaluation'!$M$1)^($B64-'Life Cycle Cost Evaluation'!$M$4)</f>
        <v>-325192.16763628903</v>
      </c>
      <c r="AM149" s="208">
        <f>-NPV('Life Cycle Cost Evaluation'!$M$1,AM65:AM$100)/(1+'Life Cycle Cost Evaluation'!$M$1)^($B64-'Life Cycle Cost Evaluation'!$M$4)</f>
        <v>0</v>
      </c>
      <c r="AN149" s="208">
        <f>-NPV('Life Cycle Cost Evaluation'!$M$1,AN65:AN$100)/(1+'Life Cycle Cost Evaluation'!$M$1)^($B64-'Life Cycle Cost Evaluation'!$M$4)</f>
        <v>0</v>
      </c>
      <c r="AO149" s="208">
        <f>-NPV('Life Cycle Cost Evaluation'!$M$1,AO65:AO$100)/(1+'Life Cycle Cost Evaluation'!$M$1)^($B64-'Life Cycle Cost Evaluation'!$M$4)</f>
        <v>0</v>
      </c>
      <c r="AP149" s="208">
        <f>-NPV('Life Cycle Cost Evaluation'!$M$1,AP65:AP$100)/(1+'Life Cycle Cost Evaluation'!$M$1)^($B64-'Life Cycle Cost Evaluation'!$M$4)</f>
        <v>0</v>
      </c>
      <c r="AQ149" s="208">
        <f>-NPV('Life Cycle Cost Evaluation'!$M$1,AQ65:AQ$100)/(1+'Life Cycle Cost Evaluation'!$M$1)^($B64-'Life Cycle Cost Evaluation'!$M$4)</f>
        <v>0</v>
      </c>
      <c r="AR149" s="208">
        <f>-NPV('Life Cycle Cost Evaluation'!$M$1,AR65:AR$100)/(1+'Life Cycle Cost Evaluation'!$M$1)^($B64-'Life Cycle Cost Evaluation'!$M$4)</f>
        <v>0</v>
      </c>
      <c r="AS149" s="208">
        <f>-NPV('Life Cycle Cost Evaluation'!$M$1,AS65:AS$100)/(1+'Life Cycle Cost Evaluation'!$M$1)^($B64-'Life Cycle Cost Evaluation'!$M$4)</f>
        <v>0</v>
      </c>
      <c r="AT149" s="208">
        <f>-NPV('Life Cycle Cost Evaluation'!$M$1,AT65:AT$100)/(1+'Life Cycle Cost Evaluation'!$M$1)^($B64-'Life Cycle Cost Evaluation'!$M$4)</f>
        <v>0</v>
      </c>
      <c r="AU149" s="208">
        <f>-NPV('Life Cycle Cost Evaluation'!$M$1,AU65:AU$100)/(1+'Life Cycle Cost Evaluation'!$M$1)^($B64-'Life Cycle Cost Evaluation'!$M$4)</f>
        <v>0</v>
      </c>
      <c r="AV149" s="208">
        <f>-NPV('Life Cycle Cost Evaluation'!$M$1,AV65:AV$100)/(1+'Life Cycle Cost Evaluation'!$M$1)^($B64-'Life Cycle Cost Evaluation'!$M$4)</f>
        <v>0</v>
      </c>
      <c r="AW149" s="208">
        <f>-NPV('Life Cycle Cost Evaluation'!$M$1,AW65:AW$100)/(1+'Life Cycle Cost Evaluation'!$M$1)^($B64-'Life Cycle Cost Evaluation'!$M$4)</f>
        <v>0</v>
      </c>
      <c r="AX149" s="208">
        <f>-NPV('Life Cycle Cost Evaluation'!$M$1,AX65:AX$100)/(1+'Life Cycle Cost Evaluation'!$M$1)^($B64-'Life Cycle Cost Evaluation'!$M$4)</f>
        <v>0</v>
      </c>
      <c r="AY149" s="208">
        <f>-NPV('Life Cycle Cost Evaluation'!$M$1,AY65:AY$100)/(1+'Life Cycle Cost Evaluation'!$M$1)^($B64-'Life Cycle Cost Evaluation'!$M$4)</f>
        <v>0</v>
      </c>
      <c r="AZ149" s="208">
        <f>-NPV('Life Cycle Cost Evaluation'!$M$1,AZ65:AZ$100)/(1+'Life Cycle Cost Evaluation'!$M$1)^($B64-'Life Cycle Cost Evaluation'!$M$4)</f>
        <v>0</v>
      </c>
      <c r="BA149" s="208">
        <f>-NPV('Life Cycle Cost Evaluation'!$M$1,BA65:BA$100)/(1+'Life Cycle Cost Evaluation'!$M$1)^($B64-'Life Cycle Cost Evaluation'!$M$4)</f>
        <v>0</v>
      </c>
      <c r="BB149" s="208">
        <f>-NPV('Life Cycle Cost Evaluation'!$M$1,BB65:BB$100)/(1+'Life Cycle Cost Evaluation'!$M$1)^($B64-'Life Cycle Cost Evaluation'!$M$4)</f>
        <v>0</v>
      </c>
      <c r="BC149" s="208">
        <f>-NPV('Life Cycle Cost Evaluation'!$M$1,BC65:BC$100)/(1+'Life Cycle Cost Evaluation'!$M$1)^($B64-'Life Cycle Cost Evaluation'!$M$4)</f>
        <v>0</v>
      </c>
      <c r="BD149" s="208">
        <f>-NPV('Life Cycle Cost Evaluation'!$M$1,BD65:BD$100)/(1+'Life Cycle Cost Evaluation'!$M$1)^($B64-'Life Cycle Cost Evaluation'!$M$4)</f>
        <v>0</v>
      </c>
      <c r="BE149" s="208">
        <f>-NPV('Life Cycle Cost Evaluation'!$M$1,BE65:BE$100)/(1+'Life Cycle Cost Evaluation'!$M$1)^($B64-'Life Cycle Cost Evaluation'!$M$4)</f>
        <v>0</v>
      </c>
      <c r="BF149" s="208">
        <f>-NPV('Life Cycle Cost Evaluation'!$M$1,BF65:BF$100)/(1+'Life Cycle Cost Evaluation'!$M$1)^($B64-'Life Cycle Cost Evaluation'!$M$4)</f>
        <v>0</v>
      </c>
      <c r="BG149" s="208">
        <f>-NPV('Life Cycle Cost Evaluation'!$M$1,BG65:BG$100)/(1+'Life Cycle Cost Evaluation'!$M$1)^($B64-'Life Cycle Cost Evaluation'!$M$4)</f>
        <v>0</v>
      </c>
      <c r="BH149" s="208">
        <f>-NPV('Life Cycle Cost Evaluation'!$M$1,BH65:BH$100)/(1+'Life Cycle Cost Evaluation'!$M$1)^($B64-'Life Cycle Cost Evaluation'!$M$4)</f>
        <v>0</v>
      </c>
      <c r="BI149" s="208">
        <f>-NPV('Life Cycle Cost Evaluation'!$M$1,BI65:BI$100)/(1+'Life Cycle Cost Evaluation'!$M$1)^($B64-'Life Cycle Cost Evaluation'!$M$4)</f>
        <v>0</v>
      </c>
      <c r="BJ149" s="208">
        <f>-NPV('Life Cycle Cost Evaluation'!$M$1,BJ65:BJ$100)/(1+'Life Cycle Cost Evaluation'!$M$1)^($B64-'Life Cycle Cost Evaluation'!$M$4)</f>
        <v>0</v>
      </c>
      <c r="BK149" s="208">
        <f>-NPV('Life Cycle Cost Evaluation'!$M$1,BK65:BK$100)/(1+'Life Cycle Cost Evaluation'!$M$1)^($B64-'Life Cycle Cost Evaluation'!$M$4)</f>
        <v>0</v>
      </c>
      <c r="BL149" s="208">
        <f>-NPV('Life Cycle Cost Evaluation'!$M$1,BL65:BL$100)/(1+'Life Cycle Cost Evaluation'!$M$1)^($B64-'Life Cycle Cost Evaluation'!$M$4)</f>
        <v>0</v>
      </c>
      <c r="BM149" s="208">
        <f>-NPV('Life Cycle Cost Evaluation'!$M$1,BM65:BM$100)/(1+'Life Cycle Cost Evaluation'!$M$1)^($B64-'Life Cycle Cost Evaluation'!$M$4)</f>
        <v>0</v>
      </c>
      <c r="BN149" s="208">
        <f>-NPV('Life Cycle Cost Evaluation'!$M$1,BN65:BN$100)/(1+'Life Cycle Cost Evaluation'!$M$1)^($B64-'Life Cycle Cost Evaluation'!$M$4)</f>
        <v>0</v>
      </c>
      <c r="BO149" s="208">
        <f>-NPV('Life Cycle Cost Evaluation'!$M$1,BO65:BO$100)/(1+'Life Cycle Cost Evaluation'!$M$1)^($B64-'Life Cycle Cost Evaluation'!$M$4)</f>
        <v>0</v>
      </c>
      <c r="BP149" s="208">
        <f>-NPV('Life Cycle Cost Evaluation'!$M$1,BP65:BP$100)/(1+'Life Cycle Cost Evaluation'!$M$1)^($B64-'Life Cycle Cost Evaluation'!$M$4)</f>
        <v>0</v>
      </c>
      <c r="BQ149" s="208">
        <f>-NPV('Life Cycle Cost Evaluation'!$M$1,BQ65:BQ$100)/(1+'Life Cycle Cost Evaluation'!$M$1)^($B64-'Life Cycle Cost Evaluation'!$M$4)</f>
        <v>0</v>
      </c>
      <c r="BR149" s="208">
        <f>-NPV('Life Cycle Cost Evaluation'!$M$1,BR65:BR$100)/(1+'Life Cycle Cost Evaluation'!$M$1)^($B64-'Life Cycle Cost Evaluation'!$M$4)</f>
        <v>0</v>
      </c>
      <c r="BS149" s="208">
        <f>-NPV('Life Cycle Cost Evaluation'!$M$1,BS65:BS$100)/(1+'Life Cycle Cost Evaluation'!$M$1)^($B64-'Life Cycle Cost Evaluation'!$M$4)</f>
        <v>0</v>
      </c>
      <c r="BT149" s="208">
        <f>-NPV('Life Cycle Cost Evaluation'!$M$1,BT65:BT$100)/(1+'Life Cycle Cost Evaluation'!$M$1)^($B64-'Life Cycle Cost Evaluation'!$M$4)</f>
        <v>0</v>
      </c>
      <c r="BU149" s="208">
        <f>-NPV('Life Cycle Cost Evaluation'!$M$1,BU65:BU$100)/(1+'Life Cycle Cost Evaluation'!$M$1)^($B64-'Life Cycle Cost Evaluation'!$M$4)</f>
        <v>0</v>
      </c>
      <c r="BV149" s="208">
        <f>-NPV('Life Cycle Cost Evaluation'!$M$1,BV65:BV$100)/(1+'Life Cycle Cost Evaluation'!$M$1)^($B64-'Life Cycle Cost Evaluation'!$M$4)</f>
        <v>0</v>
      </c>
      <c r="BW149" s="208">
        <f>-NPV('Life Cycle Cost Evaluation'!$M$1,BW65:BW$100)/(1+'Life Cycle Cost Evaluation'!$M$1)^($B64-'Life Cycle Cost Evaluation'!$M$4)</f>
        <v>0</v>
      </c>
      <c r="BX149" s="208">
        <f>-NPV('Life Cycle Cost Evaluation'!$M$1,BX65:BX$100)/(1+'Life Cycle Cost Evaluation'!$M$1)^($B64-'Life Cycle Cost Evaluation'!$M$4)</f>
        <v>0</v>
      </c>
      <c r="BY149" s="208">
        <f>-NPV('Life Cycle Cost Evaluation'!$M$1,BY65:BY$100)/(1+'Life Cycle Cost Evaluation'!$M$1)^($B64-'Life Cycle Cost Evaluation'!$M$4)</f>
        <v>0</v>
      </c>
      <c r="BZ149" s="208">
        <f>-NPV('Life Cycle Cost Evaluation'!$M$1,BZ65:BZ$100)/(1+'Life Cycle Cost Evaluation'!$M$1)^($B64-'Life Cycle Cost Evaluation'!$M$4)</f>
        <v>0</v>
      </c>
      <c r="CA149" s="208">
        <f>-NPV('Life Cycle Cost Evaluation'!$M$1,CA65:CA$100)/(1+'Life Cycle Cost Evaluation'!$M$1)^($B64-'Life Cycle Cost Evaluation'!$M$4)</f>
        <v>0</v>
      </c>
      <c r="CB149" s="208">
        <f>-NPV('Life Cycle Cost Evaluation'!$M$1,CB65:CB$100)/(1+'Life Cycle Cost Evaluation'!$M$1)^($B64-'Life Cycle Cost Evaluation'!$M$4)</f>
        <v>0</v>
      </c>
      <c r="CC149" s="208">
        <f>-NPV('Life Cycle Cost Evaluation'!$M$1,CC65:CC$100)/(1+'Life Cycle Cost Evaluation'!$M$1)^($B64-'Life Cycle Cost Evaluation'!$M$4)</f>
        <v>0</v>
      </c>
      <c r="CD149" s="208">
        <f>-NPV('Life Cycle Cost Evaluation'!$M$1,CD65:CD$100)/(1+'Life Cycle Cost Evaluation'!$M$1)^($B64-'Life Cycle Cost Evaluation'!$M$4)</f>
        <v>0</v>
      </c>
      <c r="CE149" s="208">
        <f>-NPV('Life Cycle Cost Evaluation'!$M$1,CE65:CE$100)/(1+'Life Cycle Cost Evaluation'!$M$1)^($B64-'Life Cycle Cost Evaluation'!$M$4)</f>
        <v>0</v>
      </c>
      <c r="CF149" s="208">
        <f>-NPV('Life Cycle Cost Evaluation'!$M$1,CF65:CF$100)/(1+'Life Cycle Cost Evaluation'!$M$1)^($B64-'Life Cycle Cost Evaluation'!$M$4)</f>
        <v>0</v>
      </c>
      <c r="CG149" s="208">
        <f>SUM(D149:AV149)</f>
        <v>-325192.16763628903</v>
      </c>
      <c r="CH149" s="191"/>
      <c r="CL149" s="218"/>
    </row>
    <row r="150" spans="2:90" x14ac:dyDescent="0.2">
      <c r="B150" s="86">
        <f t="shared" si="126"/>
        <v>2072</v>
      </c>
      <c r="C150" s="208"/>
      <c r="D150" s="208">
        <f>-NPV('Life Cycle Cost Evaluation'!$M$1,D66:D$100)/(1+'Life Cycle Cost Evaluation'!$M$1)^($B65-'Life Cycle Cost Evaluation'!$M$4)</f>
        <v>0</v>
      </c>
      <c r="E150" s="208">
        <f>-NPV('Life Cycle Cost Evaluation'!$M$1,E66:E$100)/(1+'Life Cycle Cost Evaluation'!$M$1)^($B65-'Life Cycle Cost Evaluation'!$M$4)</f>
        <v>0</v>
      </c>
      <c r="F150" s="208">
        <f>-NPV('Life Cycle Cost Evaluation'!$M$1,F66:F$100)/(1+'Life Cycle Cost Evaluation'!$M$1)^($B65-'Life Cycle Cost Evaluation'!$M$4)</f>
        <v>0</v>
      </c>
      <c r="G150" s="208">
        <f>-NPV('Life Cycle Cost Evaluation'!$M$1,G66:G$100)/(1+'Life Cycle Cost Evaluation'!$M$1)^($B65-'Life Cycle Cost Evaluation'!$M$4)</f>
        <v>0</v>
      </c>
      <c r="H150" s="208">
        <f>-NPV('Life Cycle Cost Evaluation'!$M$1,H66:H$100)/(1+'Life Cycle Cost Evaluation'!$M$1)^($B65-'Life Cycle Cost Evaluation'!$M$4)</f>
        <v>0</v>
      </c>
      <c r="I150" s="208">
        <f>-NPV('Life Cycle Cost Evaluation'!$M$1,I66:I$100)/(1+'Life Cycle Cost Evaluation'!$M$1)^($B65-'Life Cycle Cost Evaluation'!$M$4)</f>
        <v>0</v>
      </c>
      <c r="J150" s="208">
        <f>-NPV('Life Cycle Cost Evaluation'!$M$1,J66:J$100)/(1+'Life Cycle Cost Evaluation'!$M$1)^($B65-'Life Cycle Cost Evaluation'!$M$4)</f>
        <v>0</v>
      </c>
      <c r="K150" s="208">
        <f>-NPV('Life Cycle Cost Evaluation'!$M$1,K66:K$100)/(1+'Life Cycle Cost Evaluation'!$M$1)^($B65-'Life Cycle Cost Evaluation'!$M$4)</f>
        <v>0</v>
      </c>
      <c r="L150" s="208">
        <f>-NPV('Life Cycle Cost Evaluation'!$M$1,L66:L$100)/(1+'Life Cycle Cost Evaluation'!$M$1)^($B65-'Life Cycle Cost Evaluation'!$M$4)</f>
        <v>0</v>
      </c>
      <c r="M150" s="208">
        <f>-NPV('Life Cycle Cost Evaluation'!$M$1,M66:M$100)/(1+'Life Cycle Cost Evaluation'!$M$1)^($B65-'Life Cycle Cost Evaluation'!$M$4)</f>
        <v>0</v>
      </c>
      <c r="N150" s="208">
        <f>-NPV('Life Cycle Cost Evaluation'!$M$1,N66:N$100)/(1+'Life Cycle Cost Evaluation'!$M$1)^($B65-'Life Cycle Cost Evaluation'!$M$4)</f>
        <v>0</v>
      </c>
      <c r="O150" s="208">
        <f>-NPV('Life Cycle Cost Evaluation'!$M$1,O66:O$100)/(1+'Life Cycle Cost Evaluation'!$M$1)^($B65-'Life Cycle Cost Evaluation'!$M$4)</f>
        <v>0</v>
      </c>
      <c r="P150" s="208">
        <f>-NPV('Life Cycle Cost Evaluation'!$M$1,P66:P$100)/(1+'Life Cycle Cost Evaluation'!$M$1)^($B65-'Life Cycle Cost Evaluation'!$M$4)</f>
        <v>0</v>
      </c>
      <c r="Q150" s="208">
        <f>-NPV('Life Cycle Cost Evaluation'!$M$1,Q66:Q$100)/(1+'Life Cycle Cost Evaluation'!$M$1)^($B65-'Life Cycle Cost Evaluation'!$M$4)</f>
        <v>0</v>
      </c>
      <c r="R150" s="208">
        <f>-NPV('Life Cycle Cost Evaluation'!$M$1,R66:R$100)/(1+'Life Cycle Cost Evaluation'!$M$1)^($B65-'Life Cycle Cost Evaluation'!$M$4)</f>
        <v>0</v>
      </c>
      <c r="S150" s="208">
        <f>-NPV('Life Cycle Cost Evaluation'!$M$1,S66:S$100)/(1+'Life Cycle Cost Evaluation'!$M$1)^($B65-'Life Cycle Cost Evaluation'!$M$4)</f>
        <v>0</v>
      </c>
      <c r="T150" s="208">
        <f>-NPV('Life Cycle Cost Evaluation'!$M$1,T66:T$100)/(1+'Life Cycle Cost Evaluation'!$M$1)^($B65-'Life Cycle Cost Evaluation'!$M$4)</f>
        <v>0</v>
      </c>
      <c r="U150" s="208">
        <f>-NPV('Life Cycle Cost Evaluation'!$M$1,U66:U$100)/(1+'Life Cycle Cost Evaluation'!$M$1)^($B65-'Life Cycle Cost Evaluation'!$M$4)</f>
        <v>0</v>
      </c>
      <c r="V150" s="208">
        <f>-NPV('Life Cycle Cost Evaluation'!$M$1,V66:V$100)/(1+'Life Cycle Cost Evaluation'!$M$1)^($B65-'Life Cycle Cost Evaluation'!$M$4)</f>
        <v>0</v>
      </c>
      <c r="W150" s="208">
        <f>-NPV('Life Cycle Cost Evaluation'!$M$1,W66:W$100)/(1+'Life Cycle Cost Evaluation'!$M$1)^($B65-'Life Cycle Cost Evaluation'!$M$4)</f>
        <v>0</v>
      </c>
      <c r="X150" s="208">
        <f>-NPV('Life Cycle Cost Evaluation'!$M$1,X66:X$100)/(1+'Life Cycle Cost Evaluation'!$M$1)^($B65-'Life Cycle Cost Evaluation'!$M$4)</f>
        <v>0</v>
      </c>
      <c r="Y150" s="208">
        <f>-NPV('Life Cycle Cost Evaluation'!$M$1,Y66:Y$100)/(1+'Life Cycle Cost Evaluation'!$M$1)^($B65-'Life Cycle Cost Evaluation'!$M$4)</f>
        <v>0</v>
      </c>
      <c r="Z150" s="208">
        <f>-NPV('Life Cycle Cost Evaluation'!$M$1,Z66:Z$100)/(1+'Life Cycle Cost Evaluation'!$M$1)^($B65-'Life Cycle Cost Evaluation'!$M$4)</f>
        <v>0</v>
      </c>
      <c r="AA150" s="208">
        <f>-NPV('Life Cycle Cost Evaluation'!$M$1,AA66:AA$100)/(1+'Life Cycle Cost Evaluation'!$M$1)^($B65-'Life Cycle Cost Evaluation'!$M$4)</f>
        <v>0</v>
      </c>
      <c r="AB150" s="208">
        <f>-NPV('Life Cycle Cost Evaluation'!$M$1,AB66:AB$100)/(1+'Life Cycle Cost Evaluation'!$M$1)^($B65-'Life Cycle Cost Evaluation'!$M$4)</f>
        <v>0</v>
      </c>
      <c r="AC150" s="208">
        <f>-NPV('Life Cycle Cost Evaluation'!$M$1,AC66:AC$100)/(1+'Life Cycle Cost Evaluation'!$M$1)^($B65-'Life Cycle Cost Evaluation'!$M$4)</f>
        <v>0</v>
      </c>
      <c r="AD150" s="208">
        <f>-NPV('Life Cycle Cost Evaluation'!$M$1,AD66:AD$100)/(1+'Life Cycle Cost Evaluation'!$M$1)^($B65-'Life Cycle Cost Evaluation'!$M$4)</f>
        <v>0</v>
      </c>
      <c r="AE150" s="208">
        <f>-NPV('Life Cycle Cost Evaluation'!$M$1,AE66:AE$100)/(1+'Life Cycle Cost Evaluation'!$M$1)^($B65-'Life Cycle Cost Evaluation'!$M$4)</f>
        <v>0</v>
      </c>
      <c r="AF150" s="208">
        <f>-NPV('Life Cycle Cost Evaluation'!$M$1,AF66:AF$100)/(1+'Life Cycle Cost Evaluation'!$M$1)^($B65-'Life Cycle Cost Evaluation'!$M$4)</f>
        <v>0</v>
      </c>
      <c r="AG150" s="208">
        <f>-NPV('Life Cycle Cost Evaluation'!$M$1,AG66:AG$100)/(1+'Life Cycle Cost Evaluation'!$M$1)^($B65-'Life Cycle Cost Evaluation'!$M$4)</f>
        <v>0</v>
      </c>
      <c r="AH150" s="208">
        <f>-NPV('Life Cycle Cost Evaluation'!$M$1,AH66:AH$100)/(1+'Life Cycle Cost Evaluation'!$M$1)^($B65-'Life Cycle Cost Evaluation'!$M$4)</f>
        <v>0</v>
      </c>
      <c r="AI150" s="208">
        <f>-NPV('Life Cycle Cost Evaluation'!$M$1,AI66:AI$100)/(1+'Life Cycle Cost Evaluation'!$M$1)^($B65-'Life Cycle Cost Evaluation'!$M$4)</f>
        <v>0</v>
      </c>
      <c r="AJ150" s="208">
        <f>-NPV('Life Cycle Cost Evaluation'!$M$1,AJ66:AJ$100)/(1+'Life Cycle Cost Evaluation'!$M$1)^($B65-'Life Cycle Cost Evaluation'!$M$4)</f>
        <v>0</v>
      </c>
      <c r="AK150" s="208">
        <f>-NPV('Life Cycle Cost Evaluation'!$M$1,AK66:AK$100)/(1+'Life Cycle Cost Evaluation'!$M$1)^($B65-'Life Cycle Cost Evaluation'!$M$4)</f>
        <v>0</v>
      </c>
      <c r="AL150" s="208">
        <f>-NPV('Life Cycle Cost Evaluation'!$M$1,AL66:AL$100)/(1+'Life Cycle Cost Evaluation'!$M$1)^($B65-'Life Cycle Cost Evaluation'!$M$4)</f>
        <v>-294025.39214403892</v>
      </c>
      <c r="AM150" s="208">
        <f>-NPV('Life Cycle Cost Evaluation'!$M$1,AM66:AM$100)/(1+'Life Cycle Cost Evaluation'!$M$1)^($B65-'Life Cycle Cost Evaluation'!$M$4)</f>
        <v>0</v>
      </c>
      <c r="AN150" s="208">
        <f>-NPV('Life Cycle Cost Evaluation'!$M$1,AN66:AN$100)/(1+'Life Cycle Cost Evaluation'!$M$1)^($B65-'Life Cycle Cost Evaluation'!$M$4)</f>
        <v>0</v>
      </c>
      <c r="AO150" s="208">
        <f>-NPV('Life Cycle Cost Evaluation'!$M$1,AO66:AO$100)/(1+'Life Cycle Cost Evaluation'!$M$1)^($B65-'Life Cycle Cost Evaluation'!$M$4)</f>
        <v>0</v>
      </c>
      <c r="AP150" s="208">
        <f>-NPV('Life Cycle Cost Evaluation'!$M$1,AP66:AP$100)/(1+'Life Cycle Cost Evaluation'!$M$1)^($B65-'Life Cycle Cost Evaluation'!$M$4)</f>
        <v>0</v>
      </c>
      <c r="AQ150" s="208">
        <f>-NPV('Life Cycle Cost Evaluation'!$M$1,AQ66:AQ$100)/(1+'Life Cycle Cost Evaluation'!$M$1)^($B65-'Life Cycle Cost Evaluation'!$M$4)</f>
        <v>0</v>
      </c>
      <c r="AR150" s="208">
        <f>-NPV('Life Cycle Cost Evaluation'!$M$1,AR66:AR$100)/(1+'Life Cycle Cost Evaluation'!$M$1)^($B65-'Life Cycle Cost Evaluation'!$M$4)</f>
        <v>0</v>
      </c>
      <c r="AS150" s="208">
        <f>-NPV('Life Cycle Cost Evaluation'!$M$1,AS66:AS$100)/(1+'Life Cycle Cost Evaluation'!$M$1)^($B65-'Life Cycle Cost Evaluation'!$M$4)</f>
        <v>0</v>
      </c>
      <c r="AT150" s="208">
        <f>-NPV('Life Cycle Cost Evaluation'!$M$1,AT66:AT$100)/(1+'Life Cycle Cost Evaluation'!$M$1)^($B65-'Life Cycle Cost Evaluation'!$M$4)</f>
        <v>0</v>
      </c>
      <c r="AU150" s="208">
        <f>-NPV('Life Cycle Cost Evaluation'!$M$1,AU66:AU$100)/(1+'Life Cycle Cost Evaluation'!$M$1)^($B65-'Life Cycle Cost Evaluation'!$M$4)</f>
        <v>0</v>
      </c>
      <c r="AV150" s="208">
        <f>-NPV('Life Cycle Cost Evaluation'!$M$1,AV66:AV$100)/(1+'Life Cycle Cost Evaluation'!$M$1)^($B65-'Life Cycle Cost Evaluation'!$M$4)</f>
        <v>0</v>
      </c>
      <c r="AW150" s="208">
        <f>-NPV('Life Cycle Cost Evaluation'!$M$1,AW66:AW$100)/(1+'Life Cycle Cost Evaluation'!$M$1)^($B65-'Life Cycle Cost Evaluation'!$M$4)</f>
        <v>0</v>
      </c>
      <c r="AX150" s="208">
        <f>-NPV('Life Cycle Cost Evaluation'!$M$1,AX66:AX$100)/(1+'Life Cycle Cost Evaluation'!$M$1)^($B65-'Life Cycle Cost Evaluation'!$M$4)</f>
        <v>0</v>
      </c>
      <c r="AY150" s="208">
        <f>-NPV('Life Cycle Cost Evaluation'!$M$1,AY66:AY$100)/(1+'Life Cycle Cost Evaluation'!$M$1)^($B65-'Life Cycle Cost Evaluation'!$M$4)</f>
        <v>0</v>
      </c>
      <c r="AZ150" s="208">
        <f>-NPV('Life Cycle Cost Evaluation'!$M$1,AZ66:AZ$100)/(1+'Life Cycle Cost Evaluation'!$M$1)^($B65-'Life Cycle Cost Evaluation'!$M$4)</f>
        <v>0</v>
      </c>
      <c r="BA150" s="208">
        <f>-NPV('Life Cycle Cost Evaluation'!$M$1,BA66:BA$100)/(1+'Life Cycle Cost Evaluation'!$M$1)^($B65-'Life Cycle Cost Evaluation'!$M$4)</f>
        <v>0</v>
      </c>
      <c r="BB150" s="208">
        <f>-NPV('Life Cycle Cost Evaluation'!$M$1,BB66:BB$100)/(1+'Life Cycle Cost Evaluation'!$M$1)^($B65-'Life Cycle Cost Evaluation'!$M$4)</f>
        <v>0</v>
      </c>
      <c r="BC150" s="208">
        <f>-NPV('Life Cycle Cost Evaluation'!$M$1,BC66:BC$100)/(1+'Life Cycle Cost Evaluation'!$M$1)^($B65-'Life Cycle Cost Evaluation'!$M$4)</f>
        <v>0</v>
      </c>
      <c r="BD150" s="208">
        <f>-NPV('Life Cycle Cost Evaluation'!$M$1,BD66:BD$100)/(1+'Life Cycle Cost Evaluation'!$M$1)^($B65-'Life Cycle Cost Evaluation'!$M$4)</f>
        <v>0</v>
      </c>
      <c r="BE150" s="208">
        <f>-NPV('Life Cycle Cost Evaluation'!$M$1,BE66:BE$100)/(1+'Life Cycle Cost Evaluation'!$M$1)^($B65-'Life Cycle Cost Evaluation'!$M$4)</f>
        <v>0</v>
      </c>
      <c r="BF150" s="208">
        <f>-NPV('Life Cycle Cost Evaluation'!$M$1,BF66:BF$100)/(1+'Life Cycle Cost Evaluation'!$M$1)^($B65-'Life Cycle Cost Evaluation'!$M$4)</f>
        <v>0</v>
      </c>
      <c r="BG150" s="208">
        <f>-NPV('Life Cycle Cost Evaluation'!$M$1,BG66:BG$100)/(1+'Life Cycle Cost Evaluation'!$M$1)^($B65-'Life Cycle Cost Evaluation'!$M$4)</f>
        <v>0</v>
      </c>
      <c r="BH150" s="208">
        <f>-NPV('Life Cycle Cost Evaluation'!$M$1,BH66:BH$100)/(1+'Life Cycle Cost Evaluation'!$M$1)^($B65-'Life Cycle Cost Evaluation'!$M$4)</f>
        <v>0</v>
      </c>
      <c r="BI150" s="208">
        <f>-NPV('Life Cycle Cost Evaluation'!$M$1,BI66:BI$100)/(1+'Life Cycle Cost Evaluation'!$M$1)^($B65-'Life Cycle Cost Evaluation'!$M$4)</f>
        <v>0</v>
      </c>
      <c r="BJ150" s="208">
        <f>-NPV('Life Cycle Cost Evaluation'!$M$1,BJ66:BJ$100)/(1+'Life Cycle Cost Evaluation'!$M$1)^($B65-'Life Cycle Cost Evaluation'!$M$4)</f>
        <v>0</v>
      </c>
      <c r="BK150" s="208">
        <f>-NPV('Life Cycle Cost Evaluation'!$M$1,BK66:BK$100)/(1+'Life Cycle Cost Evaluation'!$M$1)^($B65-'Life Cycle Cost Evaluation'!$M$4)</f>
        <v>0</v>
      </c>
      <c r="BL150" s="208">
        <f>-NPV('Life Cycle Cost Evaluation'!$M$1,BL66:BL$100)/(1+'Life Cycle Cost Evaluation'!$M$1)^($B65-'Life Cycle Cost Evaluation'!$M$4)</f>
        <v>0</v>
      </c>
      <c r="BM150" s="208">
        <f>-NPV('Life Cycle Cost Evaluation'!$M$1,BM66:BM$100)/(1+'Life Cycle Cost Evaluation'!$M$1)^($B65-'Life Cycle Cost Evaluation'!$M$4)</f>
        <v>0</v>
      </c>
      <c r="BN150" s="208">
        <f>-NPV('Life Cycle Cost Evaluation'!$M$1,BN66:BN$100)/(1+'Life Cycle Cost Evaluation'!$M$1)^($B65-'Life Cycle Cost Evaluation'!$M$4)</f>
        <v>0</v>
      </c>
      <c r="BO150" s="208">
        <f>-NPV('Life Cycle Cost Evaluation'!$M$1,BO66:BO$100)/(1+'Life Cycle Cost Evaluation'!$M$1)^($B65-'Life Cycle Cost Evaluation'!$M$4)</f>
        <v>0</v>
      </c>
      <c r="BP150" s="208">
        <f>-NPV('Life Cycle Cost Evaluation'!$M$1,BP66:BP$100)/(1+'Life Cycle Cost Evaluation'!$M$1)^($B65-'Life Cycle Cost Evaluation'!$M$4)</f>
        <v>0</v>
      </c>
      <c r="BQ150" s="208">
        <f>-NPV('Life Cycle Cost Evaluation'!$M$1,BQ66:BQ$100)/(1+'Life Cycle Cost Evaluation'!$M$1)^($B65-'Life Cycle Cost Evaluation'!$M$4)</f>
        <v>0</v>
      </c>
      <c r="BR150" s="208">
        <f>-NPV('Life Cycle Cost Evaluation'!$M$1,BR66:BR$100)/(1+'Life Cycle Cost Evaluation'!$M$1)^($B65-'Life Cycle Cost Evaluation'!$M$4)</f>
        <v>0</v>
      </c>
      <c r="BS150" s="208">
        <f>-NPV('Life Cycle Cost Evaluation'!$M$1,BS66:BS$100)/(1+'Life Cycle Cost Evaluation'!$M$1)^($B65-'Life Cycle Cost Evaluation'!$M$4)</f>
        <v>0</v>
      </c>
      <c r="BT150" s="208">
        <f>-NPV('Life Cycle Cost Evaluation'!$M$1,BT66:BT$100)/(1+'Life Cycle Cost Evaluation'!$M$1)^($B65-'Life Cycle Cost Evaluation'!$M$4)</f>
        <v>0</v>
      </c>
      <c r="BU150" s="208">
        <f>-NPV('Life Cycle Cost Evaluation'!$M$1,BU66:BU$100)/(1+'Life Cycle Cost Evaluation'!$M$1)^($B65-'Life Cycle Cost Evaluation'!$M$4)</f>
        <v>0</v>
      </c>
      <c r="BV150" s="208">
        <f>-NPV('Life Cycle Cost Evaluation'!$M$1,BV66:BV$100)/(1+'Life Cycle Cost Evaluation'!$M$1)^($B65-'Life Cycle Cost Evaluation'!$M$4)</f>
        <v>0</v>
      </c>
      <c r="BW150" s="208">
        <f>-NPV('Life Cycle Cost Evaluation'!$M$1,BW66:BW$100)/(1+'Life Cycle Cost Evaluation'!$M$1)^($B65-'Life Cycle Cost Evaluation'!$M$4)</f>
        <v>0</v>
      </c>
      <c r="BX150" s="208">
        <f>-NPV('Life Cycle Cost Evaluation'!$M$1,BX66:BX$100)/(1+'Life Cycle Cost Evaluation'!$M$1)^($B65-'Life Cycle Cost Evaluation'!$M$4)</f>
        <v>0</v>
      </c>
      <c r="BY150" s="208">
        <f>-NPV('Life Cycle Cost Evaluation'!$M$1,BY66:BY$100)/(1+'Life Cycle Cost Evaluation'!$M$1)^($B65-'Life Cycle Cost Evaluation'!$M$4)</f>
        <v>0</v>
      </c>
      <c r="BZ150" s="208">
        <f>-NPV('Life Cycle Cost Evaluation'!$M$1,BZ66:BZ$100)/(1+'Life Cycle Cost Evaluation'!$M$1)^($B65-'Life Cycle Cost Evaluation'!$M$4)</f>
        <v>0</v>
      </c>
      <c r="CA150" s="208">
        <f>-NPV('Life Cycle Cost Evaluation'!$M$1,CA66:CA$100)/(1+'Life Cycle Cost Evaluation'!$M$1)^($B65-'Life Cycle Cost Evaluation'!$M$4)</f>
        <v>0</v>
      </c>
      <c r="CB150" s="208">
        <f>-NPV('Life Cycle Cost Evaluation'!$M$1,CB66:CB$100)/(1+'Life Cycle Cost Evaluation'!$M$1)^($B65-'Life Cycle Cost Evaluation'!$M$4)</f>
        <v>0</v>
      </c>
      <c r="CC150" s="208">
        <f>-NPV('Life Cycle Cost Evaluation'!$M$1,CC66:CC$100)/(1+'Life Cycle Cost Evaluation'!$M$1)^($B65-'Life Cycle Cost Evaluation'!$M$4)</f>
        <v>0</v>
      </c>
      <c r="CD150" s="208">
        <f>-NPV('Life Cycle Cost Evaluation'!$M$1,CD66:CD$100)/(1+'Life Cycle Cost Evaluation'!$M$1)^($B65-'Life Cycle Cost Evaluation'!$M$4)</f>
        <v>0</v>
      </c>
      <c r="CE150" s="208">
        <f>-NPV('Life Cycle Cost Evaluation'!$M$1,CE66:CE$100)/(1+'Life Cycle Cost Evaluation'!$M$1)^($B65-'Life Cycle Cost Evaluation'!$M$4)</f>
        <v>0</v>
      </c>
      <c r="CF150" s="208">
        <f>-NPV('Life Cycle Cost Evaluation'!$M$1,CF66:CF$100)/(1+'Life Cycle Cost Evaluation'!$M$1)^($B65-'Life Cycle Cost Evaluation'!$M$4)</f>
        <v>0</v>
      </c>
      <c r="CG150" s="208">
        <f>SUM(D150:AW150)</f>
        <v>-294025.39214403892</v>
      </c>
      <c r="CH150" s="191"/>
      <c r="CL150" s="218"/>
    </row>
    <row r="151" spans="2:90" x14ac:dyDescent="0.2">
      <c r="B151" s="86">
        <f t="shared" si="126"/>
        <v>2073</v>
      </c>
      <c r="C151" s="208"/>
      <c r="D151" s="208">
        <f>-NPV('Life Cycle Cost Evaluation'!$M$1,D67:D$100)/(1+'Life Cycle Cost Evaluation'!$M$1)^($B66-'Life Cycle Cost Evaluation'!$M$4)</f>
        <v>0</v>
      </c>
      <c r="E151" s="208">
        <f>-NPV('Life Cycle Cost Evaluation'!$M$1,E67:E$100)/(1+'Life Cycle Cost Evaluation'!$M$1)^($B66-'Life Cycle Cost Evaluation'!$M$4)</f>
        <v>0</v>
      </c>
      <c r="F151" s="208">
        <f>-NPV('Life Cycle Cost Evaluation'!$M$1,F67:F$100)/(1+'Life Cycle Cost Evaluation'!$M$1)^($B66-'Life Cycle Cost Evaluation'!$M$4)</f>
        <v>0</v>
      </c>
      <c r="G151" s="208">
        <f>-NPV('Life Cycle Cost Evaluation'!$M$1,G67:G$100)/(1+'Life Cycle Cost Evaluation'!$M$1)^($B66-'Life Cycle Cost Evaluation'!$M$4)</f>
        <v>0</v>
      </c>
      <c r="H151" s="208">
        <f>-NPV('Life Cycle Cost Evaluation'!$M$1,H67:H$100)/(1+'Life Cycle Cost Evaluation'!$M$1)^($B66-'Life Cycle Cost Evaluation'!$M$4)</f>
        <v>0</v>
      </c>
      <c r="I151" s="208">
        <f>-NPV('Life Cycle Cost Evaluation'!$M$1,I67:I$100)/(1+'Life Cycle Cost Evaluation'!$M$1)^($B66-'Life Cycle Cost Evaluation'!$M$4)</f>
        <v>0</v>
      </c>
      <c r="J151" s="208">
        <f>-NPV('Life Cycle Cost Evaluation'!$M$1,J67:J$100)/(1+'Life Cycle Cost Evaluation'!$M$1)^($B66-'Life Cycle Cost Evaluation'!$M$4)</f>
        <v>0</v>
      </c>
      <c r="K151" s="208">
        <f>-NPV('Life Cycle Cost Evaluation'!$M$1,K67:K$100)/(1+'Life Cycle Cost Evaluation'!$M$1)^($B66-'Life Cycle Cost Evaluation'!$M$4)</f>
        <v>0</v>
      </c>
      <c r="L151" s="208">
        <f>-NPV('Life Cycle Cost Evaluation'!$M$1,L67:L$100)/(1+'Life Cycle Cost Evaluation'!$M$1)^($B66-'Life Cycle Cost Evaluation'!$M$4)</f>
        <v>0</v>
      </c>
      <c r="M151" s="208">
        <f>-NPV('Life Cycle Cost Evaluation'!$M$1,M67:M$100)/(1+'Life Cycle Cost Evaluation'!$M$1)^($B66-'Life Cycle Cost Evaluation'!$M$4)</f>
        <v>0</v>
      </c>
      <c r="N151" s="208">
        <f>-NPV('Life Cycle Cost Evaluation'!$M$1,N67:N$100)/(1+'Life Cycle Cost Evaluation'!$M$1)^($B66-'Life Cycle Cost Evaluation'!$M$4)</f>
        <v>0</v>
      </c>
      <c r="O151" s="208">
        <f>-NPV('Life Cycle Cost Evaluation'!$M$1,O67:O$100)/(1+'Life Cycle Cost Evaluation'!$M$1)^($B66-'Life Cycle Cost Evaluation'!$M$4)</f>
        <v>0</v>
      </c>
      <c r="P151" s="208">
        <f>-NPV('Life Cycle Cost Evaluation'!$M$1,P67:P$100)/(1+'Life Cycle Cost Evaluation'!$M$1)^($B66-'Life Cycle Cost Evaluation'!$M$4)</f>
        <v>0</v>
      </c>
      <c r="Q151" s="208">
        <f>-NPV('Life Cycle Cost Evaluation'!$M$1,Q67:Q$100)/(1+'Life Cycle Cost Evaluation'!$M$1)^($B66-'Life Cycle Cost Evaluation'!$M$4)</f>
        <v>0</v>
      </c>
      <c r="R151" s="208">
        <f>-NPV('Life Cycle Cost Evaluation'!$M$1,R67:R$100)/(1+'Life Cycle Cost Evaluation'!$M$1)^($B66-'Life Cycle Cost Evaluation'!$M$4)</f>
        <v>0</v>
      </c>
      <c r="S151" s="208">
        <f>-NPV('Life Cycle Cost Evaluation'!$M$1,S67:S$100)/(1+'Life Cycle Cost Evaluation'!$M$1)^($B66-'Life Cycle Cost Evaluation'!$M$4)</f>
        <v>0</v>
      </c>
      <c r="T151" s="208">
        <f>-NPV('Life Cycle Cost Evaluation'!$M$1,T67:T$100)/(1+'Life Cycle Cost Evaluation'!$M$1)^($B66-'Life Cycle Cost Evaluation'!$M$4)</f>
        <v>0</v>
      </c>
      <c r="U151" s="208">
        <f>-NPV('Life Cycle Cost Evaluation'!$M$1,U67:U$100)/(1+'Life Cycle Cost Evaluation'!$M$1)^($B66-'Life Cycle Cost Evaluation'!$M$4)</f>
        <v>0</v>
      </c>
      <c r="V151" s="208">
        <f>-NPV('Life Cycle Cost Evaluation'!$M$1,V67:V$100)/(1+'Life Cycle Cost Evaluation'!$M$1)^($B66-'Life Cycle Cost Evaluation'!$M$4)</f>
        <v>0</v>
      </c>
      <c r="W151" s="208">
        <f>-NPV('Life Cycle Cost Evaluation'!$M$1,W67:W$100)/(1+'Life Cycle Cost Evaluation'!$M$1)^($B66-'Life Cycle Cost Evaluation'!$M$4)</f>
        <v>0</v>
      </c>
      <c r="X151" s="208">
        <f>-NPV('Life Cycle Cost Evaluation'!$M$1,X67:X$100)/(1+'Life Cycle Cost Evaluation'!$M$1)^($B66-'Life Cycle Cost Evaluation'!$M$4)</f>
        <v>0</v>
      </c>
      <c r="Y151" s="208">
        <f>-NPV('Life Cycle Cost Evaluation'!$M$1,Y67:Y$100)/(1+'Life Cycle Cost Evaluation'!$M$1)^($B66-'Life Cycle Cost Evaluation'!$M$4)</f>
        <v>0</v>
      </c>
      <c r="Z151" s="208">
        <f>-NPV('Life Cycle Cost Evaluation'!$M$1,Z67:Z$100)/(1+'Life Cycle Cost Evaluation'!$M$1)^($B66-'Life Cycle Cost Evaluation'!$M$4)</f>
        <v>0</v>
      </c>
      <c r="AA151" s="208">
        <f>-NPV('Life Cycle Cost Evaluation'!$M$1,AA67:AA$100)/(1+'Life Cycle Cost Evaluation'!$M$1)^($B66-'Life Cycle Cost Evaluation'!$M$4)</f>
        <v>0</v>
      </c>
      <c r="AB151" s="208">
        <f>-NPV('Life Cycle Cost Evaluation'!$M$1,AB67:AB$100)/(1+'Life Cycle Cost Evaluation'!$M$1)^($B66-'Life Cycle Cost Evaluation'!$M$4)</f>
        <v>0</v>
      </c>
      <c r="AC151" s="208">
        <f>-NPV('Life Cycle Cost Evaluation'!$M$1,AC67:AC$100)/(1+'Life Cycle Cost Evaluation'!$M$1)^($B66-'Life Cycle Cost Evaluation'!$M$4)</f>
        <v>0</v>
      </c>
      <c r="AD151" s="208">
        <f>-NPV('Life Cycle Cost Evaluation'!$M$1,AD67:AD$100)/(1+'Life Cycle Cost Evaluation'!$M$1)^($B66-'Life Cycle Cost Evaluation'!$M$4)</f>
        <v>0</v>
      </c>
      <c r="AE151" s="208">
        <f>-NPV('Life Cycle Cost Evaluation'!$M$1,AE67:AE$100)/(1+'Life Cycle Cost Evaluation'!$M$1)^($B66-'Life Cycle Cost Evaluation'!$M$4)</f>
        <v>0</v>
      </c>
      <c r="AF151" s="208">
        <f>-NPV('Life Cycle Cost Evaluation'!$M$1,AF67:AF$100)/(1+'Life Cycle Cost Evaluation'!$M$1)^($B66-'Life Cycle Cost Evaluation'!$M$4)</f>
        <v>0</v>
      </c>
      <c r="AG151" s="208">
        <f>-NPV('Life Cycle Cost Evaluation'!$M$1,AG67:AG$100)/(1+'Life Cycle Cost Evaluation'!$M$1)^($B66-'Life Cycle Cost Evaluation'!$M$4)</f>
        <v>0</v>
      </c>
      <c r="AH151" s="208">
        <f>-NPV('Life Cycle Cost Evaluation'!$M$1,AH67:AH$100)/(1+'Life Cycle Cost Evaluation'!$M$1)^($B66-'Life Cycle Cost Evaluation'!$M$4)</f>
        <v>0</v>
      </c>
      <c r="AI151" s="208">
        <f>-NPV('Life Cycle Cost Evaluation'!$M$1,AI67:AI$100)/(1+'Life Cycle Cost Evaluation'!$M$1)^($B66-'Life Cycle Cost Evaluation'!$M$4)</f>
        <v>0</v>
      </c>
      <c r="AJ151" s="208">
        <f>-NPV('Life Cycle Cost Evaluation'!$M$1,AJ67:AJ$100)/(1+'Life Cycle Cost Evaluation'!$M$1)^($B66-'Life Cycle Cost Evaluation'!$M$4)</f>
        <v>0</v>
      </c>
      <c r="AK151" s="208">
        <f>-NPV('Life Cycle Cost Evaluation'!$M$1,AK67:AK$100)/(1+'Life Cycle Cost Evaluation'!$M$1)^($B66-'Life Cycle Cost Evaluation'!$M$4)</f>
        <v>0</v>
      </c>
      <c r="AL151" s="208">
        <f>-NPV('Life Cycle Cost Evaluation'!$M$1,AL67:AL$100)/(1+'Life Cycle Cost Evaluation'!$M$1)^($B66-'Life Cycle Cost Evaluation'!$M$4)</f>
        <v>-265656.30045336852</v>
      </c>
      <c r="AM151" s="208">
        <f>-NPV('Life Cycle Cost Evaluation'!$M$1,AM67:AM$100)/(1+'Life Cycle Cost Evaluation'!$M$1)^($B66-'Life Cycle Cost Evaluation'!$M$4)</f>
        <v>0</v>
      </c>
      <c r="AN151" s="208">
        <f>-NPV('Life Cycle Cost Evaluation'!$M$1,AN67:AN$100)/(1+'Life Cycle Cost Evaluation'!$M$1)^($B66-'Life Cycle Cost Evaluation'!$M$4)</f>
        <v>0</v>
      </c>
      <c r="AO151" s="208">
        <f>-NPV('Life Cycle Cost Evaluation'!$M$1,AO67:AO$100)/(1+'Life Cycle Cost Evaluation'!$M$1)^($B66-'Life Cycle Cost Evaluation'!$M$4)</f>
        <v>0</v>
      </c>
      <c r="AP151" s="208">
        <f>-NPV('Life Cycle Cost Evaluation'!$M$1,AP67:AP$100)/(1+'Life Cycle Cost Evaluation'!$M$1)^($B66-'Life Cycle Cost Evaluation'!$M$4)</f>
        <v>0</v>
      </c>
      <c r="AQ151" s="208">
        <f>-NPV('Life Cycle Cost Evaluation'!$M$1,AQ67:AQ$100)/(1+'Life Cycle Cost Evaluation'!$M$1)^($B66-'Life Cycle Cost Evaluation'!$M$4)</f>
        <v>0</v>
      </c>
      <c r="AR151" s="208">
        <f>-NPV('Life Cycle Cost Evaluation'!$M$1,AR67:AR$100)/(1+'Life Cycle Cost Evaluation'!$M$1)^($B66-'Life Cycle Cost Evaluation'!$M$4)</f>
        <v>0</v>
      </c>
      <c r="AS151" s="208">
        <f>-NPV('Life Cycle Cost Evaluation'!$M$1,AS67:AS$100)/(1+'Life Cycle Cost Evaluation'!$M$1)^($B66-'Life Cycle Cost Evaluation'!$M$4)</f>
        <v>0</v>
      </c>
      <c r="AT151" s="208">
        <f>-NPV('Life Cycle Cost Evaluation'!$M$1,AT67:AT$100)/(1+'Life Cycle Cost Evaluation'!$M$1)^($B66-'Life Cycle Cost Evaluation'!$M$4)</f>
        <v>0</v>
      </c>
      <c r="AU151" s="208">
        <f>-NPV('Life Cycle Cost Evaluation'!$M$1,AU67:AU$100)/(1+'Life Cycle Cost Evaluation'!$M$1)^($B66-'Life Cycle Cost Evaluation'!$M$4)</f>
        <v>0</v>
      </c>
      <c r="AV151" s="208">
        <f>-NPV('Life Cycle Cost Evaluation'!$M$1,AV67:AV$100)/(1+'Life Cycle Cost Evaluation'!$M$1)^($B66-'Life Cycle Cost Evaluation'!$M$4)</f>
        <v>0</v>
      </c>
      <c r="AW151" s="208">
        <f>-NPV('Life Cycle Cost Evaluation'!$M$1,AW67:AW$100)/(1+'Life Cycle Cost Evaluation'!$M$1)^($B66-'Life Cycle Cost Evaluation'!$M$4)</f>
        <v>0</v>
      </c>
      <c r="AX151" s="208">
        <f>-NPV('Life Cycle Cost Evaluation'!$M$1,AX67:AX$100)/(1+'Life Cycle Cost Evaluation'!$M$1)^($B66-'Life Cycle Cost Evaluation'!$M$4)</f>
        <v>0</v>
      </c>
      <c r="AY151" s="208">
        <f>-NPV('Life Cycle Cost Evaluation'!$M$1,AY67:AY$100)/(1+'Life Cycle Cost Evaluation'!$M$1)^($B66-'Life Cycle Cost Evaluation'!$M$4)</f>
        <v>0</v>
      </c>
      <c r="AZ151" s="208">
        <f>-NPV('Life Cycle Cost Evaluation'!$M$1,AZ67:AZ$100)/(1+'Life Cycle Cost Evaluation'!$M$1)^($B66-'Life Cycle Cost Evaluation'!$M$4)</f>
        <v>0</v>
      </c>
      <c r="BA151" s="208">
        <f>-NPV('Life Cycle Cost Evaluation'!$M$1,BA67:BA$100)/(1+'Life Cycle Cost Evaluation'!$M$1)^($B66-'Life Cycle Cost Evaluation'!$M$4)</f>
        <v>0</v>
      </c>
      <c r="BB151" s="208">
        <f>-NPV('Life Cycle Cost Evaluation'!$M$1,BB67:BB$100)/(1+'Life Cycle Cost Evaluation'!$M$1)^($B66-'Life Cycle Cost Evaluation'!$M$4)</f>
        <v>0</v>
      </c>
      <c r="BC151" s="208">
        <f>-NPV('Life Cycle Cost Evaluation'!$M$1,BC67:BC$100)/(1+'Life Cycle Cost Evaluation'!$M$1)^($B66-'Life Cycle Cost Evaluation'!$M$4)</f>
        <v>0</v>
      </c>
      <c r="BD151" s="208">
        <f>-NPV('Life Cycle Cost Evaluation'!$M$1,BD67:BD$100)/(1+'Life Cycle Cost Evaluation'!$M$1)^($B66-'Life Cycle Cost Evaluation'!$M$4)</f>
        <v>0</v>
      </c>
      <c r="BE151" s="208">
        <f>-NPV('Life Cycle Cost Evaluation'!$M$1,BE67:BE$100)/(1+'Life Cycle Cost Evaluation'!$M$1)^($B66-'Life Cycle Cost Evaluation'!$M$4)</f>
        <v>0</v>
      </c>
      <c r="BF151" s="208">
        <f>-NPV('Life Cycle Cost Evaluation'!$M$1,BF67:BF$100)/(1+'Life Cycle Cost Evaluation'!$M$1)^($B66-'Life Cycle Cost Evaluation'!$M$4)</f>
        <v>0</v>
      </c>
      <c r="BG151" s="208">
        <f>-NPV('Life Cycle Cost Evaluation'!$M$1,BG67:BG$100)/(1+'Life Cycle Cost Evaluation'!$M$1)^($B66-'Life Cycle Cost Evaluation'!$M$4)</f>
        <v>0</v>
      </c>
      <c r="BH151" s="208">
        <f>-NPV('Life Cycle Cost Evaluation'!$M$1,BH67:BH$100)/(1+'Life Cycle Cost Evaluation'!$M$1)^($B66-'Life Cycle Cost Evaluation'!$M$4)</f>
        <v>0</v>
      </c>
      <c r="BI151" s="208">
        <f>-NPV('Life Cycle Cost Evaluation'!$M$1,BI67:BI$100)/(1+'Life Cycle Cost Evaluation'!$M$1)^($B66-'Life Cycle Cost Evaluation'!$M$4)</f>
        <v>0</v>
      </c>
      <c r="BJ151" s="208">
        <f>-NPV('Life Cycle Cost Evaluation'!$M$1,BJ67:BJ$100)/(1+'Life Cycle Cost Evaluation'!$M$1)^($B66-'Life Cycle Cost Evaluation'!$M$4)</f>
        <v>0</v>
      </c>
      <c r="BK151" s="208">
        <f>-NPV('Life Cycle Cost Evaluation'!$M$1,BK67:BK$100)/(1+'Life Cycle Cost Evaluation'!$M$1)^($B66-'Life Cycle Cost Evaluation'!$M$4)</f>
        <v>0</v>
      </c>
      <c r="BL151" s="208">
        <f>-NPV('Life Cycle Cost Evaluation'!$M$1,BL67:BL$100)/(1+'Life Cycle Cost Evaluation'!$M$1)^($B66-'Life Cycle Cost Evaluation'!$M$4)</f>
        <v>0</v>
      </c>
      <c r="BM151" s="208">
        <f>-NPV('Life Cycle Cost Evaluation'!$M$1,BM67:BM$100)/(1+'Life Cycle Cost Evaluation'!$M$1)^($B66-'Life Cycle Cost Evaluation'!$M$4)</f>
        <v>0</v>
      </c>
      <c r="BN151" s="208">
        <f>-NPV('Life Cycle Cost Evaluation'!$M$1,BN67:BN$100)/(1+'Life Cycle Cost Evaluation'!$M$1)^($B66-'Life Cycle Cost Evaluation'!$M$4)</f>
        <v>0</v>
      </c>
      <c r="BO151" s="208">
        <f>-NPV('Life Cycle Cost Evaluation'!$M$1,BO67:BO$100)/(1+'Life Cycle Cost Evaluation'!$M$1)^($B66-'Life Cycle Cost Evaluation'!$M$4)</f>
        <v>0</v>
      </c>
      <c r="BP151" s="208">
        <f>-NPV('Life Cycle Cost Evaluation'!$M$1,BP67:BP$100)/(1+'Life Cycle Cost Evaluation'!$M$1)^($B66-'Life Cycle Cost Evaluation'!$M$4)</f>
        <v>0</v>
      </c>
      <c r="BQ151" s="208">
        <f>-NPV('Life Cycle Cost Evaluation'!$M$1,BQ67:BQ$100)/(1+'Life Cycle Cost Evaluation'!$M$1)^($B66-'Life Cycle Cost Evaluation'!$M$4)</f>
        <v>0</v>
      </c>
      <c r="BR151" s="208">
        <f>-NPV('Life Cycle Cost Evaluation'!$M$1,BR67:BR$100)/(1+'Life Cycle Cost Evaluation'!$M$1)^($B66-'Life Cycle Cost Evaluation'!$M$4)</f>
        <v>0</v>
      </c>
      <c r="BS151" s="208">
        <f>-NPV('Life Cycle Cost Evaluation'!$M$1,BS67:BS$100)/(1+'Life Cycle Cost Evaluation'!$M$1)^($B66-'Life Cycle Cost Evaluation'!$M$4)</f>
        <v>0</v>
      </c>
      <c r="BT151" s="208">
        <f>-NPV('Life Cycle Cost Evaluation'!$M$1,BT67:BT$100)/(1+'Life Cycle Cost Evaluation'!$M$1)^($B66-'Life Cycle Cost Evaluation'!$M$4)</f>
        <v>0</v>
      </c>
      <c r="BU151" s="208">
        <f>-NPV('Life Cycle Cost Evaluation'!$M$1,BU67:BU$100)/(1+'Life Cycle Cost Evaluation'!$M$1)^($B66-'Life Cycle Cost Evaluation'!$M$4)</f>
        <v>0</v>
      </c>
      <c r="BV151" s="208">
        <f>-NPV('Life Cycle Cost Evaluation'!$M$1,BV67:BV$100)/(1+'Life Cycle Cost Evaluation'!$M$1)^($B66-'Life Cycle Cost Evaluation'!$M$4)</f>
        <v>0</v>
      </c>
      <c r="BW151" s="208">
        <f>-NPV('Life Cycle Cost Evaluation'!$M$1,BW67:BW$100)/(1+'Life Cycle Cost Evaluation'!$M$1)^($B66-'Life Cycle Cost Evaluation'!$M$4)</f>
        <v>0</v>
      </c>
      <c r="BX151" s="208">
        <f>-NPV('Life Cycle Cost Evaluation'!$M$1,BX67:BX$100)/(1+'Life Cycle Cost Evaluation'!$M$1)^($B66-'Life Cycle Cost Evaluation'!$M$4)</f>
        <v>0</v>
      </c>
      <c r="BY151" s="208">
        <f>-NPV('Life Cycle Cost Evaluation'!$M$1,BY67:BY$100)/(1+'Life Cycle Cost Evaluation'!$M$1)^($B66-'Life Cycle Cost Evaluation'!$M$4)</f>
        <v>0</v>
      </c>
      <c r="BZ151" s="208">
        <f>-NPV('Life Cycle Cost Evaluation'!$M$1,BZ67:BZ$100)/(1+'Life Cycle Cost Evaluation'!$M$1)^($B66-'Life Cycle Cost Evaluation'!$M$4)</f>
        <v>0</v>
      </c>
      <c r="CA151" s="208">
        <f>-NPV('Life Cycle Cost Evaluation'!$M$1,CA67:CA$100)/(1+'Life Cycle Cost Evaluation'!$M$1)^($B66-'Life Cycle Cost Evaluation'!$M$4)</f>
        <v>0</v>
      </c>
      <c r="CB151" s="208">
        <f>-NPV('Life Cycle Cost Evaluation'!$M$1,CB67:CB$100)/(1+'Life Cycle Cost Evaluation'!$M$1)^($B66-'Life Cycle Cost Evaluation'!$M$4)</f>
        <v>0</v>
      </c>
      <c r="CC151" s="208">
        <f>-NPV('Life Cycle Cost Evaluation'!$M$1,CC67:CC$100)/(1+'Life Cycle Cost Evaluation'!$M$1)^($B66-'Life Cycle Cost Evaluation'!$M$4)</f>
        <v>0</v>
      </c>
      <c r="CD151" s="208">
        <f>-NPV('Life Cycle Cost Evaluation'!$M$1,CD67:CD$100)/(1+'Life Cycle Cost Evaluation'!$M$1)^($B66-'Life Cycle Cost Evaluation'!$M$4)</f>
        <v>0</v>
      </c>
      <c r="CE151" s="208">
        <f>-NPV('Life Cycle Cost Evaluation'!$M$1,CE67:CE$100)/(1+'Life Cycle Cost Evaluation'!$M$1)^($B66-'Life Cycle Cost Evaluation'!$M$4)</f>
        <v>0</v>
      </c>
      <c r="CF151" s="208">
        <f>-NPV('Life Cycle Cost Evaluation'!$M$1,CF67:CF$100)/(1+'Life Cycle Cost Evaluation'!$M$1)^($B66-'Life Cycle Cost Evaluation'!$M$4)</f>
        <v>0</v>
      </c>
      <c r="CG151" s="208">
        <f>SUM(D151:AX151)</f>
        <v>-265656.30045336852</v>
      </c>
      <c r="CH151" s="191"/>
      <c r="CL151" s="218"/>
    </row>
    <row r="152" spans="2:90" x14ac:dyDescent="0.2">
      <c r="B152" s="86">
        <f t="shared" si="126"/>
        <v>2074</v>
      </c>
      <c r="C152" s="208"/>
      <c r="D152" s="208">
        <f>-NPV('Life Cycle Cost Evaluation'!$M$1,D68:D$100)/(1+'Life Cycle Cost Evaluation'!$M$1)^($B67-'Life Cycle Cost Evaluation'!$M$4)</f>
        <v>0</v>
      </c>
      <c r="E152" s="208">
        <f>-NPV('Life Cycle Cost Evaluation'!$M$1,E68:E$100)/(1+'Life Cycle Cost Evaluation'!$M$1)^($B67-'Life Cycle Cost Evaluation'!$M$4)</f>
        <v>0</v>
      </c>
      <c r="F152" s="208">
        <f>-NPV('Life Cycle Cost Evaluation'!$M$1,F68:F$100)/(1+'Life Cycle Cost Evaluation'!$M$1)^($B67-'Life Cycle Cost Evaluation'!$M$4)</f>
        <v>0</v>
      </c>
      <c r="G152" s="208">
        <f>-NPV('Life Cycle Cost Evaluation'!$M$1,G68:G$100)/(1+'Life Cycle Cost Evaluation'!$M$1)^($B67-'Life Cycle Cost Evaluation'!$M$4)</f>
        <v>0</v>
      </c>
      <c r="H152" s="208">
        <f>-NPV('Life Cycle Cost Evaluation'!$M$1,H68:H$100)/(1+'Life Cycle Cost Evaluation'!$M$1)^($B67-'Life Cycle Cost Evaluation'!$M$4)</f>
        <v>0</v>
      </c>
      <c r="I152" s="208">
        <f>-NPV('Life Cycle Cost Evaluation'!$M$1,I68:I$100)/(1+'Life Cycle Cost Evaluation'!$M$1)^($B67-'Life Cycle Cost Evaluation'!$M$4)</f>
        <v>0</v>
      </c>
      <c r="J152" s="208">
        <f>-NPV('Life Cycle Cost Evaluation'!$M$1,J68:J$100)/(1+'Life Cycle Cost Evaluation'!$M$1)^($B67-'Life Cycle Cost Evaluation'!$M$4)</f>
        <v>0</v>
      </c>
      <c r="K152" s="208">
        <f>-NPV('Life Cycle Cost Evaluation'!$M$1,K68:K$100)/(1+'Life Cycle Cost Evaluation'!$M$1)^($B67-'Life Cycle Cost Evaluation'!$M$4)</f>
        <v>0</v>
      </c>
      <c r="L152" s="208">
        <f>-NPV('Life Cycle Cost Evaluation'!$M$1,L68:L$100)/(1+'Life Cycle Cost Evaluation'!$M$1)^($B67-'Life Cycle Cost Evaluation'!$M$4)</f>
        <v>0</v>
      </c>
      <c r="M152" s="208">
        <f>-NPV('Life Cycle Cost Evaluation'!$M$1,M68:M$100)/(1+'Life Cycle Cost Evaluation'!$M$1)^($B67-'Life Cycle Cost Evaluation'!$M$4)</f>
        <v>0</v>
      </c>
      <c r="N152" s="208">
        <f>-NPV('Life Cycle Cost Evaluation'!$M$1,N68:N$100)/(1+'Life Cycle Cost Evaluation'!$M$1)^($B67-'Life Cycle Cost Evaluation'!$M$4)</f>
        <v>0</v>
      </c>
      <c r="O152" s="208">
        <f>-NPV('Life Cycle Cost Evaluation'!$M$1,O68:O$100)/(1+'Life Cycle Cost Evaluation'!$M$1)^($B67-'Life Cycle Cost Evaluation'!$M$4)</f>
        <v>0</v>
      </c>
      <c r="P152" s="208">
        <f>-NPV('Life Cycle Cost Evaluation'!$M$1,P68:P$100)/(1+'Life Cycle Cost Evaluation'!$M$1)^($B67-'Life Cycle Cost Evaluation'!$M$4)</f>
        <v>0</v>
      </c>
      <c r="Q152" s="208">
        <f>-NPV('Life Cycle Cost Evaluation'!$M$1,Q68:Q$100)/(1+'Life Cycle Cost Evaluation'!$M$1)^($B67-'Life Cycle Cost Evaluation'!$M$4)</f>
        <v>0</v>
      </c>
      <c r="R152" s="208">
        <f>-NPV('Life Cycle Cost Evaluation'!$M$1,R68:R$100)/(1+'Life Cycle Cost Evaluation'!$M$1)^($B67-'Life Cycle Cost Evaluation'!$M$4)</f>
        <v>0</v>
      </c>
      <c r="S152" s="208">
        <f>-NPV('Life Cycle Cost Evaluation'!$M$1,S68:S$100)/(1+'Life Cycle Cost Evaluation'!$M$1)^($B67-'Life Cycle Cost Evaluation'!$M$4)</f>
        <v>0</v>
      </c>
      <c r="T152" s="208">
        <f>-NPV('Life Cycle Cost Evaluation'!$M$1,T68:T$100)/(1+'Life Cycle Cost Evaluation'!$M$1)^($B67-'Life Cycle Cost Evaluation'!$M$4)</f>
        <v>0</v>
      </c>
      <c r="U152" s="208">
        <f>-NPV('Life Cycle Cost Evaluation'!$M$1,U68:U$100)/(1+'Life Cycle Cost Evaluation'!$M$1)^($B67-'Life Cycle Cost Evaluation'!$M$4)</f>
        <v>0</v>
      </c>
      <c r="V152" s="208">
        <f>-NPV('Life Cycle Cost Evaluation'!$M$1,V68:V$100)/(1+'Life Cycle Cost Evaluation'!$M$1)^($B67-'Life Cycle Cost Evaluation'!$M$4)</f>
        <v>0</v>
      </c>
      <c r="W152" s="208">
        <f>-NPV('Life Cycle Cost Evaluation'!$M$1,W68:W$100)/(1+'Life Cycle Cost Evaluation'!$M$1)^($B67-'Life Cycle Cost Evaluation'!$M$4)</f>
        <v>0</v>
      </c>
      <c r="X152" s="208">
        <f>-NPV('Life Cycle Cost Evaluation'!$M$1,X68:X$100)/(1+'Life Cycle Cost Evaluation'!$M$1)^($B67-'Life Cycle Cost Evaluation'!$M$4)</f>
        <v>0</v>
      </c>
      <c r="Y152" s="208">
        <f>-NPV('Life Cycle Cost Evaluation'!$M$1,Y68:Y$100)/(1+'Life Cycle Cost Evaluation'!$M$1)^($B67-'Life Cycle Cost Evaluation'!$M$4)</f>
        <v>0</v>
      </c>
      <c r="Z152" s="208">
        <f>-NPV('Life Cycle Cost Evaluation'!$M$1,Z68:Z$100)/(1+'Life Cycle Cost Evaluation'!$M$1)^($B67-'Life Cycle Cost Evaluation'!$M$4)</f>
        <v>0</v>
      </c>
      <c r="AA152" s="208">
        <f>-NPV('Life Cycle Cost Evaluation'!$M$1,AA68:AA$100)/(1+'Life Cycle Cost Evaluation'!$M$1)^($B67-'Life Cycle Cost Evaluation'!$M$4)</f>
        <v>0</v>
      </c>
      <c r="AB152" s="208">
        <f>-NPV('Life Cycle Cost Evaluation'!$M$1,AB68:AB$100)/(1+'Life Cycle Cost Evaluation'!$M$1)^($B67-'Life Cycle Cost Evaluation'!$M$4)</f>
        <v>0</v>
      </c>
      <c r="AC152" s="208">
        <f>-NPV('Life Cycle Cost Evaluation'!$M$1,AC68:AC$100)/(1+'Life Cycle Cost Evaluation'!$M$1)^($B67-'Life Cycle Cost Evaluation'!$M$4)</f>
        <v>0</v>
      </c>
      <c r="AD152" s="208">
        <f>-NPV('Life Cycle Cost Evaluation'!$M$1,AD68:AD$100)/(1+'Life Cycle Cost Evaluation'!$M$1)^($B67-'Life Cycle Cost Evaluation'!$M$4)</f>
        <v>0</v>
      </c>
      <c r="AE152" s="208">
        <f>-NPV('Life Cycle Cost Evaluation'!$M$1,AE68:AE$100)/(1+'Life Cycle Cost Evaluation'!$M$1)^($B67-'Life Cycle Cost Evaluation'!$M$4)</f>
        <v>0</v>
      </c>
      <c r="AF152" s="208">
        <f>-NPV('Life Cycle Cost Evaluation'!$M$1,AF68:AF$100)/(1+'Life Cycle Cost Evaluation'!$M$1)^($B67-'Life Cycle Cost Evaluation'!$M$4)</f>
        <v>0</v>
      </c>
      <c r="AG152" s="208">
        <f>-NPV('Life Cycle Cost Evaluation'!$M$1,AG68:AG$100)/(1+'Life Cycle Cost Evaluation'!$M$1)^($B67-'Life Cycle Cost Evaluation'!$M$4)</f>
        <v>0</v>
      </c>
      <c r="AH152" s="208">
        <f>-NPV('Life Cycle Cost Evaluation'!$M$1,AH68:AH$100)/(1+'Life Cycle Cost Evaluation'!$M$1)^($B67-'Life Cycle Cost Evaluation'!$M$4)</f>
        <v>0</v>
      </c>
      <c r="AI152" s="208">
        <f>-NPV('Life Cycle Cost Evaluation'!$M$1,AI68:AI$100)/(1+'Life Cycle Cost Evaluation'!$M$1)^($B67-'Life Cycle Cost Evaluation'!$M$4)</f>
        <v>0</v>
      </c>
      <c r="AJ152" s="208">
        <f>-NPV('Life Cycle Cost Evaluation'!$M$1,AJ68:AJ$100)/(1+'Life Cycle Cost Evaluation'!$M$1)^($B67-'Life Cycle Cost Evaluation'!$M$4)</f>
        <v>0</v>
      </c>
      <c r="AK152" s="208">
        <f>-NPV('Life Cycle Cost Evaluation'!$M$1,AK68:AK$100)/(1+'Life Cycle Cost Evaluation'!$M$1)^($B67-'Life Cycle Cost Evaluation'!$M$4)</f>
        <v>0</v>
      </c>
      <c r="AL152" s="208">
        <f>-NPV('Life Cycle Cost Evaluation'!$M$1,AL68:AL$100)/(1+'Life Cycle Cost Evaluation'!$M$1)^($B67-'Life Cycle Cost Evaluation'!$M$4)</f>
        <v>-239835.90154881138</v>
      </c>
      <c r="AM152" s="208">
        <f>-NPV('Life Cycle Cost Evaluation'!$M$1,AM68:AM$100)/(1+'Life Cycle Cost Evaluation'!$M$1)^($B67-'Life Cycle Cost Evaluation'!$M$4)</f>
        <v>0</v>
      </c>
      <c r="AN152" s="208">
        <f>-NPV('Life Cycle Cost Evaluation'!$M$1,AN68:AN$100)/(1+'Life Cycle Cost Evaluation'!$M$1)^($B67-'Life Cycle Cost Evaluation'!$M$4)</f>
        <v>0</v>
      </c>
      <c r="AO152" s="208">
        <f>-NPV('Life Cycle Cost Evaluation'!$M$1,AO68:AO$100)/(1+'Life Cycle Cost Evaluation'!$M$1)^($B67-'Life Cycle Cost Evaluation'!$M$4)</f>
        <v>0</v>
      </c>
      <c r="AP152" s="208">
        <f>-NPV('Life Cycle Cost Evaluation'!$M$1,AP68:AP$100)/(1+'Life Cycle Cost Evaluation'!$M$1)^($B67-'Life Cycle Cost Evaluation'!$M$4)</f>
        <v>0</v>
      </c>
      <c r="AQ152" s="208">
        <f>-NPV('Life Cycle Cost Evaluation'!$M$1,AQ68:AQ$100)/(1+'Life Cycle Cost Evaluation'!$M$1)^($B67-'Life Cycle Cost Evaluation'!$M$4)</f>
        <v>0</v>
      </c>
      <c r="AR152" s="208">
        <f>-NPV('Life Cycle Cost Evaluation'!$M$1,AR68:AR$100)/(1+'Life Cycle Cost Evaluation'!$M$1)^($B67-'Life Cycle Cost Evaluation'!$M$4)</f>
        <v>0</v>
      </c>
      <c r="AS152" s="208">
        <f>-NPV('Life Cycle Cost Evaluation'!$M$1,AS68:AS$100)/(1+'Life Cycle Cost Evaluation'!$M$1)^($B67-'Life Cycle Cost Evaluation'!$M$4)</f>
        <v>0</v>
      </c>
      <c r="AT152" s="208">
        <f>-NPV('Life Cycle Cost Evaluation'!$M$1,AT68:AT$100)/(1+'Life Cycle Cost Evaluation'!$M$1)^($B67-'Life Cycle Cost Evaluation'!$M$4)</f>
        <v>0</v>
      </c>
      <c r="AU152" s="208">
        <f>-NPV('Life Cycle Cost Evaluation'!$M$1,AU68:AU$100)/(1+'Life Cycle Cost Evaluation'!$M$1)^($B67-'Life Cycle Cost Evaluation'!$M$4)</f>
        <v>0</v>
      </c>
      <c r="AV152" s="208">
        <f>-NPV('Life Cycle Cost Evaluation'!$M$1,AV68:AV$100)/(1+'Life Cycle Cost Evaluation'!$M$1)^($B67-'Life Cycle Cost Evaluation'!$M$4)</f>
        <v>0</v>
      </c>
      <c r="AW152" s="208">
        <f>-NPV('Life Cycle Cost Evaluation'!$M$1,AW68:AW$100)/(1+'Life Cycle Cost Evaluation'!$M$1)^($B67-'Life Cycle Cost Evaluation'!$M$4)</f>
        <v>0</v>
      </c>
      <c r="AX152" s="208">
        <f>-NPV('Life Cycle Cost Evaluation'!$M$1,AX68:AX$100)/(1+'Life Cycle Cost Evaluation'!$M$1)^($B67-'Life Cycle Cost Evaluation'!$M$4)</f>
        <v>0</v>
      </c>
      <c r="AY152" s="208">
        <f>-NPV('Life Cycle Cost Evaluation'!$M$1,AY68:AY$100)/(1+'Life Cycle Cost Evaluation'!$M$1)^($B67-'Life Cycle Cost Evaluation'!$M$4)</f>
        <v>0</v>
      </c>
      <c r="AZ152" s="208">
        <f>-NPV('Life Cycle Cost Evaluation'!$M$1,AZ68:AZ$100)/(1+'Life Cycle Cost Evaluation'!$M$1)^($B67-'Life Cycle Cost Evaluation'!$M$4)</f>
        <v>0</v>
      </c>
      <c r="BA152" s="208">
        <f>-NPV('Life Cycle Cost Evaluation'!$M$1,BA68:BA$100)/(1+'Life Cycle Cost Evaluation'!$M$1)^($B67-'Life Cycle Cost Evaluation'!$M$4)</f>
        <v>0</v>
      </c>
      <c r="BB152" s="208">
        <f>-NPV('Life Cycle Cost Evaluation'!$M$1,BB68:BB$100)/(1+'Life Cycle Cost Evaluation'!$M$1)^($B67-'Life Cycle Cost Evaluation'!$M$4)</f>
        <v>0</v>
      </c>
      <c r="BC152" s="208">
        <f>-NPV('Life Cycle Cost Evaluation'!$M$1,BC68:BC$100)/(1+'Life Cycle Cost Evaluation'!$M$1)^($B67-'Life Cycle Cost Evaluation'!$M$4)</f>
        <v>0</v>
      </c>
      <c r="BD152" s="208">
        <f>-NPV('Life Cycle Cost Evaluation'!$M$1,BD68:BD$100)/(1+'Life Cycle Cost Evaluation'!$M$1)^($B67-'Life Cycle Cost Evaluation'!$M$4)</f>
        <v>0</v>
      </c>
      <c r="BE152" s="208">
        <f>-NPV('Life Cycle Cost Evaluation'!$M$1,BE68:BE$100)/(1+'Life Cycle Cost Evaluation'!$M$1)^($B67-'Life Cycle Cost Evaluation'!$M$4)</f>
        <v>0</v>
      </c>
      <c r="BF152" s="208">
        <f>-NPV('Life Cycle Cost Evaluation'!$M$1,BF68:BF$100)/(1+'Life Cycle Cost Evaluation'!$M$1)^($B67-'Life Cycle Cost Evaluation'!$M$4)</f>
        <v>0</v>
      </c>
      <c r="BG152" s="208">
        <f>-NPV('Life Cycle Cost Evaluation'!$M$1,BG68:BG$100)/(1+'Life Cycle Cost Evaluation'!$M$1)^($B67-'Life Cycle Cost Evaluation'!$M$4)</f>
        <v>0</v>
      </c>
      <c r="BH152" s="208">
        <f>-NPV('Life Cycle Cost Evaluation'!$M$1,BH68:BH$100)/(1+'Life Cycle Cost Evaluation'!$M$1)^($B67-'Life Cycle Cost Evaluation'!$M$4)</f>
        <v>0</v>
      </c>
      <c r="BI152" s="208">
        <f>-NPV('Life Cycle Cost Evaluation'!$M$1,BI68:BI$100)/(1+'Life Cycle Cost Evaluation'!$M$1)^($B67-'Life Cycle Cost Evaluation'!$M$4)</f>
        <v>0</v>
      </c>
      <c r="BJ152" s="208">
        <f>-NPV('Life Cycle Cost Evaluation'!$M$1,BJ68:BJ$100)/(1+'Life Cycle Cost Evaluation'!$M$1)^($B67-'Life Cycle Cost Evaluation'!$M$4)</f>
        <v>0</v>
      </c>
      <c r="BK152" s="208">
        <f>-NPV('Life Cycle Cost Evaluation'!$M$1,BK68:BK$100)/(1+'Life Cycle Cost Evaluation'!$M$1)^($B67-'Life Cycle Cost Evaluation'!$M$4)</f>
        <v>0</v>
      </c>
      <c r="BL152" s="208">
        <f>-NPV('Life Cycle Cost Evaluation'!$M$1,BL68:BL$100)/(1+'Life Cycle Cost Evaluation'!$M$1)^($B67-'Life Cycle Cost Evaluation'!$M$4)</f>
        <v>0</v>
      </c>
      <c r="BM152" s="208">
        <f>-NPV('Life Cycle Cost Evaluation'!$M$1,BM68:BM$100)/(1+'Life Cycle Cost Evaluation'!$M$1)^($B67-'Life Cycle Cost Evaluation'!$M$4)</f>
        <v>0</v>
      </c>
      <c r="BN152" s="208">
        <f>-NPV('Life Cycle Cost Evaluation'!$M$1,BN68:BN$100)/(1+'Life Cycle Cost Evaluation'!$M$1)^($B67-'Life Cycle Cost Evaluation'!$M$4)</f>
        <v>0</v>
      </c>
      <c r="BO152" s="208">
        <f>-NPV('Life Cycle Cost Evaluation'!$M$1,BO68:BO$100)/(1+'Life Cycle Cost Evaluation'!$M$1)^($B67-'Life Cycle Cost Evaluation'!$M$4)</f>
        <v>0</v>
      </c>
      <c r="BP152" s="208">
        <f>-NPV('Life Cycle Cost Evaluation'!$M$1,BP68:BP$100)/(1+'Life Cycle Cost Evaluation'!$M$1)^($B67-'Life Cycle Cost Evaluation'!$M$4)</f>
        <v>0</v>
      </c>
      <c r="BQ152" s="208">
        <f>-NPV('Life Cycle Cost Evaluation'!$M$1,BQ68:BQ$100)/(1+'Life Cycle Cost Evaluation'!$M$1)^($B67-'Life Cycle Cost Evaluation'!$M$4)</f>
        <v>0</v>
      </c>
      <c r="BR152" s="208">
        <f>-NPV('Life Cycle Cost Evaluation'!$M$1,BR68:BR$100)/(1+'Life Cycle Cost Evaluation'!$M$1)^($B67-'Life Cycle Cost Evaluation'!$M$4)</f>
        <v>0</v>
      </c>
      <c r="BS152" s="208">
        <f>-NPV('Life Cycle Cost Evaluation'!$M$1,BS68:BS$100)/(1+'Life Cycle Cost Evaluation'!$M$1)^($B67-'Life Cycle Cost Evaluation'!$M$4)</f>
        <v>0</v>
      </c>
      <c r="BT152" s="208">
        <f>-NPV('Life Cycle Cost Evaluation'!$M$1,BT68:BT$100)/(1+'Life Cycle Cost Evaluation'!$M$1)^($B67-'Life Cycle Cost Evaluation'!$M$4)</f>
        <v>0</v>
      </c>
      <c r="BU152" s="208">
        <f>-NPV('Life Cycle Cost Evaluation'!$M$1,BU68:BU$100)/(1+'Life Cycle Cost Evaluation'!$M$1)^($B67-'Life Cycle Cost Evaluation'!$M$4)</f>
        <v>0</v>
      </c>
      <c r="BV152" s="208">
        <f>-NPV('Life Cycle Cost Evaluation'!$M$1,BV68:BV$100)/(1+'Life Cycle Cost Evaluation'!$M$1)^($B67-'Life Cycle Cost Evaluation'!$M$4)</f>
        <v>0</v>
      </c>
      <c r="BW152" s="208">
        <f>-NPV('Life Cycle Cost Evaluation'!$M$1,BW68:BW$100)/(1+'Life Cycle Cost Evaluation'!$M$1)^($B67-'Life Cycle Cost Evaluation'!$M$4)</f>
        <v>0</v>
      </c>
      <c r="BX152" s="208">
        <f>-NPV('Life Cycle Cost Evaluation'!$M$1,BX68:BX$100)/(1+'Life Cycle Cost Evaluation'!$M$1)^($B67-'Life Cycle Cost Evaluation'!$M$4)</f>
        <v>0</v>
      </c>
      <c r="BY152" s="208">
        <f>-NPV('Life Cycle Cost Evaluation'!$M$1,BY68:BY$100)/(1+'Life Cycle Cost Evaluation'!$M$1)^($B67-'Life Cycle Cost Evaluation'!$M$4)</f>
        <v>0</v>
      </c>
      <c r="BZ152" s="208">
        <f>-NPV('Life Cycle Cost Evaluation'!$M$1,BZ68:BZ$100)/(1+'Life Cycle Cost Evaluation'!$M$1)^($B67-'Life Cycle Cost Evaluation'!$M$4)</f>
        <v>0</v>
      </c>
      <c r="CA152" s="208">
        <f>-NPV('Life Cycle Cost Evaluation'!$M$1,CA68:CA$100)/(1+'Life Cycle Cost Evaluation'!$M$1)^($B67-'Life Cycle Cost Evaluation'!$M$4)</f>
        <v>0</v>
      </c>
      <c r="CB152" s="208">
        <f>-NPV('Life Cycle Cost Evaluation'!$M$1,CB68:CB$100)/(1+'Life Cycle Cost Evaluation'!$M$1)^($B67-'Life Cycle Cost Evaluation'!$M$4)</f>
        <v>0</v>
      </c>
      <c r="CC152" s="208">
        <f>-NPV('Life Cycle Cost Evaluation'!$M$1,CC68:CC$100)/(1+'Life Cycle Cost Evaluation'!$M$1)^($B67-'Life Cycle Cost Evaluation'!$M$4)</f>
        <v>0</v>
      </c>
      <c r="CD152" s="208">
        <f>-NPV('Life Cycle Cost Evaluation'!$M$1,CD68:CD$100)/(1+'Life Cycle Cost Evaluation'!$M$1)^($B67-'Life Cycle Cost Evaluation'!$M$4)</f>
        <v>0</v>
      </c>
      <c r="CE152" s="208">
        <f>-NPV('Life Cycle Cost Evaluation'!$M$1,CE68:CE$100)/(1+'Life Cycle Cost Evaluation'!$M$1)^($B67-'Life Cycle Cost Evaluation'!$M$4)</f>
        <v>0</v>
      </c>
      <c r="CF152" s="208">
        <f>-NPV('Life Cycle Cost Evaluation'!$M$1,CF68:CF$100)/(1+'Life Cycle Cost Evaluation'!$M$1)^($B67-'Life Cycle Cost Evaluation'!$M$4)</f>
        <v>0</v>
      </c>
      <c r="CG152" s="208">
        <f>SUM(D152:AY152)</f>
        <v>-239835.90154881138</v>
      </c>
      <c r="CH152" s="191"/>
      <c r="CL152" s="218"/>
    </row>
    <row r="153" spans="2:90" x14ac:dyDescent="0.2">
      <c r="B153" s="86">
        <f t="shared" si="126"/>
        <v>2075</v>
      </c>
      <c r="C153" s="208"/>
      <c r="D153" s="208">
        <f>-NPV('Life Cycle Cost Evaluation'!$M$1,D69:D$100)/(1+'Life Cycle Cost Evaluation'!$M$1)^($B68-'Life Cycle Cost Evaluation'!$M$4)</f>
        <v>0</v>
      </c>
      <c r="E153" s="208">
        <f>-NPV('Life Cycle Cost Evaluation'!$M$1,E69:E$100)/(1+'Life Cycle Cost Evaluation'!$M$1)^($B68-'Life Cycle Cost Evaluation'!$M$4)</f>
        <v>0</v>
      </c>
      <c r="F153" s="208">
        <f>-NPV('Life Cycle Cost Evaluation'!$M$1,F69:F$100)/(1+'Life Cycle Cost Evaluation'!$M$1)^($B68-'Life Cycle Cost Evaluation'!$M$4)</f>
        <v>0</v>
      </c>
      <c r="G153" s="208">
        <f>-NPV('Life Cycle Cost Evaluation'!$M$1,G69:G$100)/(1+'Life Cycle Cost Evaluation'!$M$1)^($B68-'Life Cycle Cost Evaluation'!$M$4)</f>
        <v>0</v>
      </c>
      <c r="H153" s="208">
        <f>-NPV('Life Cycle Cost Evaluation'!$M$1,H69:H$100)/(1+'Life Cycle Cost Evaluation'!$M$1)^($B68-'Life Cycle Cost Evaluation'!$M$4)</f>
        <v>0</v>
      </c>
      <c r="I153" s="208">
        <f>-NPV('Life Cycle Cost Evaluation'!$M$1,I69:I$100)/(1+'Life Cycle Cost Evaluation'!$M$1)^($B68-'Life Cycle Cost Evaluation'!$M$4)</f>
        <v>0</v>
      </c>
      <c r="J153" s="208">
        <f>-NPV('Life Cycle Cost Evaluation'!$M$1,J69:J$100)/(1+'Life Cycle Cost Evaluation'!$M$1)^($B68-'Life Cycle Cost Evaluation'!$M$4)</f>
        <v>0</v>
      </c>
      <c r="K153" s="208">
        <f>-NPV('Life Cycle Cost Evaluation'!$M$1,K69:K$100)/(1+'Life Cycle Cost Evaluation'!$M$1)^($B68-'Life Cycle Cost Evaluation'!$M$4)</f>
        <v>0</v>
      </c>
      <c r="L153" s="208">
        <f>-NPV('Life Cycle Cost Evaluation'!$M$1,L69:L$100)/(1+'Life Cycle Cost Evaluation'!$M$1)^($B68-'Life Cycle Cost Evaluation'!$M$4)</f>
        <v>0</v>
      </c>
      <c r="M153" s="208">
        <f>-NPV('Life Cycle Cost Evaluation'!$M$1,M69:M$100)/(1+'Life Cycle Cost Evaluation'!$M$1)^($B68-'Life Cycle Cost Evaluation'!$M$4)</f>
        <v>0</v>
      </c>
      <c r="N153" s="208">
        <f>-NPV('Life Cycle Cost Evaluation'!$M$1,N69:N$100)/(1+'Life Cycle Cost Evaluation'!$M$1)^($B68-'Life Cycle Cost Evaluation'!$M$4)</f>
        <v>0</v>
      </c>
      <c r="O153" s="208">
        <f>-NPV('Life Cycle Cost Evaluation'!$M$1,O69:O$100)/(1+'Life Cycle Cost Evaluation'!$M$1)^($B68-'Life Cycle Cost Evaluation'!$M$4)</f>
        <v>0</v>
      </c>
      <c r="P153" s="208">
        <f>-NPV('Life Cycle Cost Evaluation'!$M$1,P69:P$100)/(1+'Life Cycle Cost Evaluation'!$M$1)^($B68-'Life Cycle Cost Evaluation'!$M$4)</f>
        <v>0</v>
      </c>
      <c r="Q153" s="208">
        <f>-NPV('Life Cycle Cost Evaluation'!$M$1,Q69:Q$100)/(1+'Life Cycle Cost Evaluation'!$M$1)^($B68-'Life Cycle Cost Evaluation'!$M$4)</f>
        <v>0</v>
      </c>
      <c r="R153" s="208">
        <f>-NPV('Life Cycle Cost Evaluation'!$M$1,R69:R$100)/(1+'Life Cycle Cost Evaluation'!$M$1)^($B68-'Life Cycle Cost Evaluation'!$M$4)</f>
        <v>0</v>
      </c>
      <c r="S153" s="208">
        <f>-NPV('Life Cycle Cost Evaluation'!$M$1,S69:S$100)/(1+'Life Cycle Cost Evaluation'!$M$1)^($B68-'Life Cycle Cost Evaluation'!$M$4)</f>
        <v>0</v>
      </c>
      <c r="T153" s="208">
        <f>-NPV('Life Cycle Cost Evaluation'!$M$1,T69:T$100)/(1+'Life Cycle Cost Evaluation'!$M$1)^($B68-'Life Cycle Cost Evaluation'!$M$4)</f>
        <v>0</v>
      </c>
      <c r="U153" s="208">
        <f>-NPV('Life Cycle Cost Evaluation'!$M$1,U69:U$100)/(1+'Life Cycle Cost Evaluation'!$M$1)^($B68-'Life Cycle Cost Evaluation'!$M$4)</f>
        <v>0</v>
      </c>
      <c r="V153" s="208">
        <f>-NPV('Life Cycle Cost Evaluation'!$M$1,V69:V$100)/(1+'Life Cycle Cost Evaluation'!$M$1)^($B68-'Life Cycle Cost Evaluation'!$M$4)</f>
        <v>0</v>
      </c>
      <c r="W153" s="208">
        <f>-NPV('Life Cycle Cost Evaluation'!$M$1,W69:W$100)/(1+'Life Cycle Cost Evaluation'!$M$1)^($B68-'Life Cycle Cost Evaluation'!$M$4)</f>
        <v>0</v>
      </c>
      <c r="X153" s="208">
        <f>-NPV('Life Cycle Cost Evaluation'!$M$1,X69:X$100)/(1+'Life Cycle Cost Evaluation'!$M$1)^($B68-'Life Cycle Cost Evaluation'!$M$4)</f>
        <v>0</v>
      </c>
      <c r="Y153" s="208">
        <f>-NPV('Life Cycle Cost Evaluation'!$M$1,Y69:Y$100)/(1+'Life Cycle Cost Evaluation'!$M$1)^($B68-'Life Cycle Cost Evaluation'!$M$4)</f>
        <v>0</v>
      </c>
      <c r="Z153" s="208">
        <f>-NPV('Life Cycle Cost Evaluation'!$M$1,Z69:Z$100)/(1+'Life Cycle Cost Evaluation'!$M$1)^($B68-'Life Cycle Cost Evaluation'!$M$4)</f>
        <v>0</v>
      </c>
      <c r="AA153" s="208">
        <f>-NPV('Life Cycle Cost Evaluation'!$M$1,AA69:AA$100)/(1+'Life Cycle Cost Evaluation'!$M$1)^($B68-'Life Cycle Cost Evaluation'!$M$4)</f>
        <v>0</v>
      </c>
      <c r="AB153" s="208">
        <f>-NPV('Life Cycle Cost Evaluation'!$M$1,AB69:AB$100)/(1+'Life Cycle Cost Evaluation'!$M$1)^($B68-'Life Cycle Cost Evaluation'!$M$4)</f>
        <v>0</v>
      </c>
      <c r="AC153" s="208">
        <f>-NPV('Life Cycle Cost Evaluation'!$M$1,AC69:AC$100)/(1+'Life Cycle Cost Evaluation'!$M$1)^($B68-'Life Cycle Cost Evaluation'!$M$4)</f>
        <v>0</v>
      </c>
      <c r="AD153" s="208">
        <f>-NPV('Life Cycle Cost Evaluation'!$M$1,AD69:AD$100)/(1+'Life Cycle Cost Evaluation'!$M$1)^($B68-'Life Cycle Cost Evaluation'!$M$4)</f>
        <v>0</v>
      </c>
      <c r="AE153" s="208">
        <f>-NPV('Life Cycle Cost Evaluation'!$M$1,AE69:AE$100)/(1+'Life Cycle Cost Evaluation'!$M$1)^($B68-'Life Cycle Cost Evaluation'!$M$4)</f>
        <v>0</v>
      </c>
      <c r="AF153" s="208">
        <f>-NPV('Life Cycle Cost Evaluation'!$M$1,AF69:AF$100)/(1+'Life Cycle Cost Evaluation'!$M$1)^($B68-'Life Cycle Cost Evaluation'!$M$4)</f>
        <v>0</v>
      </c>
      <c r="AG153" s="208">
        <f>-NPV('Life Cycle Cost Evaluation'!$M$1,AG69:AG$100)/(1+'Life Cycle Cost Evaluation'!$M$1)^($B68-'Life Cycle Cost Evaluation'!$M$4)</f>
        <v>0</v>
      </c>
      <c r="AH153" s="208">
        <f>-NPV('Life Cycle Cost Evaluation'!$M$1,AH69:AH$100)/(1+'Life Cycle Cost Evaluation'!$M$1)^($B68-'Life Cycle Cost Evaluation'!$M$4)</f>
        <v>0</v>
      </c>
      <c r="AI153" s="208">
        <f>-NPV('Life Cycle Cost Evaluation'!$M$1,AI69:AI$100)/(1+'Life Cycle Cost Evaluation'!$M$1)^($B68-'Life Cycle Cost Evaluation'!$M$4)</f>
        <v>0</v>
      </c>
      <c r="AJ153" s="208">
        <f>-NPV('Life Cycle Cost Evaluation'!$M$1,AJ69:AJ$100)/(1+'Life Cycle Cost Evaluation'!$M$1)^($B68-'Life Cycle Cost Evaluation'!$M$4)</f>
        <v>0</v>
      </c>
      <c r="AK153" s="208">
        <f>-NPV('Life Cycle Cost Evaluation'!$M$1,AK69:AK$100)/(1+'Life Cycle Cost Evaluation'!$M$1)^($B68-'Life Cycle Cost Evaluation'!$M$4)</f>
        <v>0</v>
      </c>
      <c r="AL153" s="208">
        <f>-NPV('Life Cycle Cost Evaluation'!$M$1,AL69:AL$100)/(1+'Life Cycle Cost Evaluation'!$M$1)^($B68-'Life Cycle Cost Evaluation'!$M$4)</f>
        <v>-216338.34699224282</v>
      </c>
      <c r="AM153" s="208">
        <f>-NPV('Life Cycle Cost Evaluation'!$M$1,AM69:AM$100)/(1+'Life Cycle Cost Evaluation'!$M$1)^($B68-'Life Cycle Cost Evaluation'!$M$4)</f>
        <v>0</v>
      </c>
      <c r="AN153" s="208">
        <f>-NPV('Life Cycle Cost Evaluation'!$M$1,AN69:AN$100)/(1+'Life Cycle Cost Evaluation'!$M$1)^($B68-'Life Cycle Cost Evaluation'!$M$4)</f>
        <v>0</v>
      </c>
      <c r="AO153" s="208">
        <f>-NPV('Life Cycle Cost Evaluation'!$M$1,AO69:AO$100)/(1+'Life Cycle Cost Evaluation'!$M$1)^($B68-'Life Cycle Cost Evaluation'!$M$4)</f>
        <v>0</v>
      </c>
      <c r="AP153" s="208">
        <f>-NPV('Life Cycle Cost Evaluation'!$M$1,AP69:AP$100)/(1+'Life Cycle Cost Evaluation'!$M$1)^($B68-'Life Cycle Cost Evaluation'!$M$4)</f>
        <v>0</v>
      </c>
      <c r="AQ153" s="208">
        <f>-NPV('Life Cycle Cost Evaluation'!$M$1,AQ69:AQ$100)/(1+'Life Cycle Cost Evaluation'!$M$1)^($B68-'Life Cycle Cost Evaluation'!$M$4)</f>
        <v>0</v>
      </c>
      <c r="AR153" s="208">
        <f>-NPV('Life Cycle Cost Evaluation'!$M$1,AR69:AR$100)/(1+'Life Cycle Cost Evaluation'!$M$1)^($B68-'Life Cycle Cost Evaluation'!$M$4)</f>
        <v>0</v>
      </c>
      <c r="AS153" s="208">
        <f>-NPV('Life Cycle Cost Evaluation'!$M$1,AS69:AS$100)/(1+'Life Cycle Cost Evaluation'!$M$1)^($B68-'Life Cycle Cost Evaluation'!$M$4)</f>
        <v>0</v>
      </c>
      <c r="AT153" s="208">
        <f>-NPV('Life Cycle Cost Evaluation'!$M$1,AT69:AT$100)/(1+'Life Cycle Cost Evaluation'!$M$1)^($B68-'Life Cycle Cost Evaluation'!$M$4)</f>
        <v>0</v>
      </c>
      <c r="AU153" s="208">
        <f>-NPV('Life Cycle Cost Evaluation'!$M$1,AU69:AU$100)/(1+'Life Cycle Cost Evaluation'!$M$1)^($B68-'Life Cycle Cost Evaluation'!$M$4)</f>
        <v>0</v>
      </c>
      <c r="AV153" s="208">
        <f>-NPV('Life Cycle Cost Evaluation'!$M$1,AV69:AV$100)/(1+'Life Cycle Cost Evaluation'!$M$1)^($B68-'Life Cycle Cost Evaluation'!$M$4)</f>
        <v>0</v>
      </c>
      <c r="AW153" s="208">
        <f>-NPV('Life Cycle Cost Evaluation'!$M$1,AW69:AW$100)/(1+'Life Cycle Cost Evaluation'!$M$1)^($B68-'Life Cycle Cost Evaluation'!$M$4)</f>
        <v>0</v>
      </c>
      <c r="AX153" s="208">
        <f>-NPV('Life Cycle Cost Evaluation'!$M$1,AX69:AX$100)/(1+'Life Cycle Cost Evaluation'!$M$1)^($B68-'Life Cycle Cost Evaluation'!$M$4)</f>
        <v>0</v>
      </c>
      <c r="AY153" s="208">
        <f>-NPV('Life Cycle Cost Evaluation'!$M$1,AY69:AY$100)/(1+'Life Cycle Cost Evaluation'!$M$1)^($B68-'Life Cycle Cost Evaluation'!$M$4)</f>
        <v>0</v>
      </c>
      <c r="AZ153" s="208">
        <f>-NPV('Life Cycle Cost Evaluation'!$M$1,AZ69:AZ$100)/(1+'Life Cycle Cost Evaluation'!$M$1)^($B68-'Life Cycle Cost Evaluation'!$M$4)</f>
        <v>0</v>
      </c>
      <c r="BA153" s="208">
        <f>-NPV('Life Cycle Cost Evaluation'!$M$1,BA69:BA$100)/(1+'Life Cycle Cost Evaluation'!$M$1)^($B68-'Life Cycle Cost Evaluation'!$M$4)</f>
        <v>0</v>
      </c>
      <c r="BB153" s="208">
        <f>-NPV('Life Cycle Cost Evaluation'!$M$1,BB69:BB$100)/(1+'Life Cycle Cost Evaluation'!$M$1)^($B68-'Life Cycle Cost Evaluation'!$M$4)</f>
        <v>0</v>
      </c>
      <c r="BC153" s="208">
        <f>-NPV('Life Cycle Cost Evaluation'!$M$1,BC69:BC$100)/(1+'Life Cycle Cost Evaluation'!$M$1)^($B68-'Life Cycle Cost Evaluation'!$M$4)</f>
        <v>0</v>
      </c>
      <c r="BD153" s="208">
        <f>-NPV('Life Cycle Cost Evaluation'!$M$1,BD69:BD$100)/(1+'Life Cycle Cost Evaluation'!$M$1)^($B68-'Life Cycle Cost Evaluation'!$M$4)</f>
        <v>0</v>
      </c>
      <c r="BE153" s="208">
        <f>-NPV('Life Cycle Cost Evaluation'!$M$1,BE69:BE$100)/(1+'Life Cycle Cost Evaluation'!$M$1)^($B68-'Life Cycle Cost Evaluation'!$M$4)</f>
        <v>0</v>
      </c>
      <c r="BF153" s="208">
        <f>-NPV('Life Cycle Cost Evaluation'!$M$1,BF69:BF$100)/(1+'Life Cycle Cost Evaluation'!$M$1)^($B68-'Life Cycle Cost Evaluation'!$M$4)</f>
        <v>0</v>
      </c>
      <c r="BG153" s="208">
        <f>-NPV('Life Cycle Cost Evaluation'!$M$1,BG69:BG$100)/(1+'Life Cycle Cost Evaluation'!$M$1)^($B68-'Life Cycle Cost Evaluation'!$M$4)</f>
        <v>0</v>
      </c>
      <c r="BH153" s="208">
        <f>-NPV('Life Cycle Cost Evaluation'!$M$1,BH69:BH$100)/(1+'Life Cycle Cost Evaluation'!$M$1)^($B68-'Life Cycle Cost Evaluation'!$M$4)</f>
        <v>0</v>
      </c>
      <c r="BI153" s="208">
        <f>-NPV('Life Cycle Cost Evaluation'!$M$1,BI69:BI$100)/(1+'Life Cycle Cost Evaluation'!$M$1)^($B68-'Life Cycle Cost Evaluation'!$M$4)</f>
        <v>0</v>
      </c>
      <c r="BJ153" s="208">
        <f>-NPV('Life Cycle Cost Evaluation'!$M$1,BJ69:BJ$100)/(1+'Life Cycle Cost Evaluation'!$M$1)^($B68-'Life Cycle Cost Evaluation'!$M$4)</f>
        <v>0</v>
      </c>
      <c r="BK153" s="208">
        <f>-NPV('Life Cycle Cost Evaluation'!$M$1,BK69:BK$100)/(1+'Life Cycle Cost Evaluation'!$M$1)^($B68-'Life Cycle Cost Evaluation'!$M$4)</f>
        <v>0</v>
      </c>
      <c r="BL153" s="208">
        <f>-NPV('Life Cycle Cost Evaluation'!$M$1,BL69:BL$100)/(1+'Life Cycle Cost Evaluation'!$M$1)^($B68-'Life Cycle Cost Evaluation'!$M$4)</f>
        <v>0</v>
      </c>
      <c r="BM153" s="208">
        <f>-NPV('Life Cycle Cost Evaluation'!$M$1,BM69:BM$100)/(1+'Life Cycle Cost Evaluation'!$M$1)^($B68-'Life Cycle Cost Evaluation'!$M$4)</f>
        <v>0</v>
      </c>
      <c r="BN153" s="208">
        <f>-NPV('Life Cycle Cost Evaluation'!$M$1,BN69:BN$100)/(1+'Life Cycle Cost Evaluation'!$M$1)^($B68-'Life Cycle Cost Evaluation'!$M$4)</f>
        <v>0</v>
      </c>
      <c r="BO153" s="208">
        <f>-NPV('Life Cycle Cost Evaluation'!$M$1,BO69:BO$100)/(1+'Life Cycle Cost Evaluation'!$M$1)^($B68-'Life Cycle Cost Evaluation'!$M$4)</f>
        <v>0</v>
      </c>
      <c r="BP153" s="208">
        <f>-NPV('Life Cycle Cost Evaluation'!$M$1,BP69:BP$100)/(1+'Life Cycle Cost Evaluation'!$M$1)^($B68-'Life Cycle Cost Evaluation'!$M$4)</f>
        <v>0</v>
      </c>
      <c r="BQ153" s="208">
        <f>-NPV('Life Cycle Cost Evaluation'!$M$1,BQ69:BQ$100)/(1+'Life Cycle Cost Evaluation'!$M$1)^($B68-'Life Cycle Cost Evaluation'!$M$4)</f>
        <v>0</v>
      </c>
      <c r="BR153" s="208">
        <f>-NPV('Life Cycle Cost Evaluation'!$M$1,BR69:BR$100)/(1+'Life Cycle Cost Evaluation'!$M$1)^($B68-'Life Cycle Cost Evaluation'!$M$4)</f>
        <v>0</v>
      </c>
      <c r="BS153" s="208">
        <f>-NPV('Life Cycle Cost Evaluation'!$M$1,BS69:BS$100)/(1+'Life Cycle Cost Evaluation'!$M$1)^($B68-'Life Cycle Cost Evaluation'!$M$4)</f>
        <v>0</v>
      </c>
      <c r="BT153" s="208">
        <f>-NPV('Life Cycle Cost Evaluation'!$M$1,BT69:BT$100)/(1+'Life Cycle Cost Evaluation'!$M$1)^($B68-'Life Cycle Cost Evaluation'!$M$4)</f>
        <v>0</v>
      </c>
      <c r="BU153" s="208">
        <f>-NPV('Life Cycle Cost Evaluation'!$M$1,BU69:BU$100)/(1+'Life Cycle Cost Evaluation'!$M$1)^($B68-'Life Cycle Cost Evaluation'!$M$4)</f>
        <v>0</v>
      </c>
      <c r="BV153" s="208">
        <f>-NPV('Life Cycle Cost Evaluation'!$M$1,BV69:BV$100)/(1+'Life Cycle Cost Evaluation'!$M$1)^($B68-'Life Cycle Cost Evaluation'!$M$4)</f>
        <v>0</v>
      </c>
      <c r="BW153" s="208">
        <f>-NPV('Life Cycle Cost Evaluation'!$M$1,BW69:BW$100)/(1+'Life Cycle Cost Evaluation'!$M$1)^($B68-'Life Cycle Cost Evaluation'!$M$4)</f>
        <v>0</v>
      </c>
      <c r="BX153" s="208">
        <f>-NPV('Life Cycle Cost Evaluation'!$M$1,BX69:BX$100)/(1+'Life Cycle Cost Evaluation'!$M$1)^($B68-'Life Cycle Cost Evaluation'!$M$4)</f>
        <v>0</v>
      </c>
      <c r="BY153" s="208">
        <f>-NPV('Life Cycle Cost Evaluation'!$M$1,BY69:BY$100)/(1+'Life Cycle Cost Evaluation'!$M$1)^($B68-'Life Cycle Cost Evaluation'!$M$4)</f>
        <v>0</v>
      </c>
      <c r="BZ153" s="208">
        <f>-NPV('Life Cycle Cost Evaluation'!$M$1,BZ69:BZ$100)/(1+'Life Cycle Cost Evaluation'!$M$1)^($B68-'Life Cycle Cost Evaluation'!$M$4)</f>
        <v>0</v>
      </c>
      <c r="CA153" s="208">
        <f>-NPV('Life Cycle Cost Evaluation'!$M$1,CA69:CA$100)/(1+'Life Cycle Cost Evaluation'!$M$1)^($B68-'Life Cycle Cost Evaluation'!$M$4)</f>
        <v>0</v>
      </c>
      <c r="CB153" s="208">
        <f>-NPV('Life Cycle Cost Evaluation'!$M$1,CB69:CB$100)/(1+'Life Cycle Cost Evaluation'!$M$1)^($B68-'Life Cycle Cost Evaluation'!$M$4)</f>
        <v>0</v>
      </c>
      <c r="CC153" s="208">
        <f>-NPV('Life Cycle Cost Evaluation'!$M$1,CC69:CC$100)/(1+'Life Cycle Cost Evaluation'!$M$1)^($B68-'Life Cycle Cost Evaluation'!$M$4)</f>
        <v>0</v>
      </c>
      <c r="CD153" s="208">
        <f>-NPV('Life Cycle Cost Evaluation'!$M$1,CD69:CD$100)/(1+'Life Cycle Cost Evaluation'!$M$1)^($B68-'Life Cycle Cost Evaluation'!$M$4)</f>
        <v>0</v>
      </c>
      <c r="CE153" s="208">
        <f>-NPV('Life Cycle Cost Evaluation'!$M$1,CE69:CE$100)/(1+'Life Cycle Cost Evaluation'!$M$1)^($B68-'Life Cycle Cost Evaluation'!$M$4)</f>
        <v>0</v>
      </c>
      <c r="CF153" s="208">
        <f>-NPV('Life Cycle Cost Evaluation'!$M$1,CF69:CF$100)/(1+'Life Cycle Cost Evaluation'!$M$1)^($B68-'Life Cycle Cost Evaluation'!$M$4)</f>
        <v>0</v>
      </c>
      <c r="CG153" s="208">
        <f>SUM(D153:AZ153)</f>
        <v>-216338.34699224282</v>
      </c>
      <c r="CH153" s="191"/>
      <c r="CL153" s="218"/>
    </row>
    <row r="154" spans="2:90" x14ac:dyDescent="0.2">
      <c r="B154" s="86">
        <f t="shared" si="126"/>
        <v>2076</v>
      </c>
      <c r="C154" s="208"/>
      <c r="D154" s="208">
        <f>-NPV('Life Cycle Cost Evaluation'!$M$1,D70:D$100)/(1+'Life Cycle Cost Evaluation'!$M$1)^($B69-'Life Cycle Cost Evaluation'!$M$4)</f>
        <v>0</v>
      </c>
      <c r="E154" s="208">
        <f>-NPV('Life Cycle Cost Evaluation'!$M$1,E70:E$100)/(1+'Life Cycle Cost Evaluation'!$M$1)^($B69-'Life Cycle Cost Evaluation'!$M$4)</f>
        <v>0</v>
      </c>
      <c r="F154" s="208">
        <f>-NPV('Life Cycle Cost Evaluation'!$M$1,F70:F$100)/(1+'Life Cycle Cost Evaluation'!$M$1)^($B69-'Life Cycle Cost Evaluation'!$M$4)</f>
        <v>0</v>
      </c>
      <c r="G154" s="208">
        <f>-NPV('Life Cycle Cost Evaluation'!$M$1,G70:G$100)/(1+'Life Cycle Cost Evaluation'!$M$1)^($B69-'Life Cycle Cost Evaluation'!$M$4)</f>
        <v>0</v>
      </c>
      <c r="H154" s="208">
        <f>-NPV('Life Cycle Cost Evaluation'!$M$1,H70:H$100)/(1+'Life Cycle Cost Evaluation'!$M$1)^($B69-'Life Cycle Cost Evaluation'!$M$4)</f>
        <v>0</v>
      </c>
      <c r="I154" s="208">
        <f>-NPV('Life Cycle Cost Evaluation'!$M$1,I70:I$100)/(1+'Life Cycle Cost Evaluation'!$M$1)^($B69-'Life Cycle Cost Evaluation'!$M$4)</f>
        <v>0</v>
      </c>
      <c r="J154" s="208">
        <f>-NPV('Life Cycle Cost Evaluation'!$M$1,J70:J$100)/(1+'Life Cycle Cost Evaluation'!$M$1)^($B69-'Life Cycle Cost Evaluation'!$M$4)</f>
        <v>0</v>
      </c>
      <c r="K154" s="208">
        <f>-NPV('Life Cycle Cost Evaluation'!$M$1,K70:K$100)/(1+'Life Cycle Cost Evaluation'!$M$1)^($B69-'Life Cycle Cost Evaluation'!$M$4)</f>
        <v>0</v>
      </c>
      <c r="L154" s="208">
        <f>-NPV('Life Cycle Cost Evaluation'!$M$1,L70:L$100)/(1+'Life Cycle Cost Evaluation'!$M$1)^($B69-'Life Cycle Cost Evaluation'!$M$4)</f>
        <v>0</v>
      </c>
      <c r="M154" s="208">
        <f>-NPV('Life Cycle Cost Evaluation'!$M$1,M70:M$100)/(1+'Life Cycle Cost Evaluation'!$M$1)^($B69-'Life Cycle Cost Evaluation'!$M$4)</f>
        <v>0</v>
      </c>
      <c r="N154" s="208">
        <f>-NPV('Life Cycle Cost Evaluation'!$M$1,N70:N$100)/(1+'Life Cycle Cost Evaluation'!$M$1)^($B69-'Life Cycle Cost Evaluation'!$M$4)</f>
        <v>0</v>
      </c>
      <c r="O154" s="208">
        <f>-NPV('Life Cycle Cost Evaluation'!$M$1,O70:O$100)/(1+'Life Cycle Cost Evaluation'!$M$1)^($B69-'Life Cycle Cost Evaluation'!$M$4)</f>
        <v>0</v>
      </c>
      <c r="P154" s="208">
        <f>-NPV('Life Cycle Cost Evaluation'!$M$1,P70:P$100)/(1+'Life Cycle Cost Evaluation'!$M$1)^($B69-'Life Cycle Cost Evaluation'!$M$4)</f>
        <v>0</v>
      </c>
      <c r="Q154" s="208">
        <f>-NPV('Life Cycle Cost Evaluation'!$M$1,Q70:Q$100)/(1+'Life Cycle Cost Evaluation'!$M$1)^($B69-'Life Cycle Cost Evaluation'!$M$4)</f>
        <v>0</v>
      </c>
      <c r="R154" s="208">
        <f>-NPV('Life Cycle Cost Evaluation'!$M$1,R70:R$100)/(1+'Life Cycle Cost Evaluation'!$M$1)^($B69-'Life Cycle Cost Evaluation'!$M$4)</f>
        <v>0</v>
      </c>
      <c r="S154" s="208">
        <f>-NPV('Life Cycle Cost Evaluation'!$M$1,S70:S$100)/(1+'Life Cycle Cost Evaluation'!$M$1)^($B69-'Life Cycle Cost Evaluation'!$M$4)</f>
        <v>0</v>
      </c>
      <c r="T154" s="208">
        <f>-NPV('Life Cycle Cost Evaluation'!$M$1,T70:T$100)/(1+'Life Cycle Cost Evaluation'!$M$1)^($B69-'Life Cycle Cost Evaluation'!$M$4)</f>
        <v>0</v>
      </c>
      <c r="U154" s="208">
        <f>-NPV('Life Cycle Cost Evaluation'!$M$1,U70:U$100)/(1+'Life Cycle Cost Evaluation'!$M$1)^($B69-'Life Cycle Cost Evaluation'!$M$4)</f>
        <v>0</v>
      </c>
      <c r="V154" s="208">
        <f>-NPV('Life Cycle Cost Evaluation'!$M$1,V70:V$100)/(1+'Life Cycle Cost Evaluation'!$M$1)^($B69-'Life Cycle Cost Evaluation'!$M$4)</f>
        <v>0</v>
      </c>
      <c r="W154" s="208">
        <f>-NPV('Life Cycle Cost Evaluation'!$M$1,W70:W$100)/(1+'Life Cycle Cost Evaluation'!$M$1)^($B69-'Life Cycle Cost Evaluation'!$M$4)</f>
        <v>0</v>
      </c>
      <c r="X154" s="208">
        <f>-NPV('Life Cycle Cost Evaluation'!$M$1,X70:X$100)/(1+'Life Cycle Cost Evaluation'!$M$1)^($B69-'Life Cycle Cost Evaluation'!$M$4)</f>
        <v>0</v>
      </c>
      <c r="Y154" s="208">
        <f>-NPV('Life Cycle Cost Evaluation'!$M$1,Y70:Y$100)/(1+'Life Cycle Cost Evaluation'!$M$1)^($B69-'Life Cycle Cost Evaluation'!$M$4)</f>
        <v>0</v>
      </c>
      <c r="Z154" s="208">
        <f>-NPV('Life Cycle Cost Evaluation'!$M$1,Z70:Z$100)/(1+'Life Cycle Cost Evaluation'!$M$1)^($B69-'Life Cycle Cost Evaluation'!$M$4)</f>
        <v>0</v>
      </c>
      <c r="AA154" s="208">
        <f>-NPV('Life Cycle Cost Evaluation'!$M$1,AA70:AA$100)/(1+'Life Cycle Cost Evaluation'!$M$1)^($B69-'Life Cycle Cost Evaluation'!$M$4)</f>
        <v>0</v>
      </c>
      <c r="AB154" s="208">
        <f>-NPV('Life Cycle Cost Evaluation'!$M$1,AB70:AB$100)/(1+'Life Cycle Cost Evaluation'!$M$1)^($B69-'Life Cycle Cost Evaluation'!$M$4)</f>
        <v>0</v>
      </c>
      <c r="AC154" s="208">
        <f>-NPV('Life Cycle Cost Evaluation'!$M$1,AC70:AC$100)/(1+'Life Cycle Cost Evaluation'!$M$1)^($B69-'Life Cycle Cost Evaluation'!$M$4)</f>
        <v>0</v>
      </c>
      <c r="AD154" s="208">
        <f>-NPV('Life Cycle Cost Evaluation'!$M$1,AD70:AD$100)/(1+'Life Cycle Cost Evaluation'!$M$1)^($B69-'Life Cycle Cost Evaluation'!$M$4)</f>
        <v>0</v>
      </c>
      <c r="AE154" s="208">
        <f>-NPV('Life Cycle Cost Evaluation'!$M$1,AE70:AE$100)/(1+'Life Cycle Cost Evaluation'!$M$1)^($B69-'Life Cycle Cost Evaluation'!$M$4)</f>
        <v>0</v>
      </c>
      <c r="AF154" s="208">
        <f>-NPV('Life Cycle Cost Evaluation'!$M$1,AF70:AF$100)/(1+'Life Cycle Cost Evaluation'!$M$1)^($B69-'Life Cycle Cost Evaluation'!$M$4)</f>
        <v>0</v>
      </c>
      <c r="AG154" s="208">
        <f>-NPV('Life Cycle Cost Evaluation'!$M$1,AG70:AG$100)/(1+'Life Cycle Cost Evaluation'!$M$1)^($B69-'Life Cycle Cost Evaluation'!$M$4)</f>
        <v>0</v>
      </c>
      <c r="AH154" s="208">
        <f>-NPV('Life Cycle Cost Evaluation'!$M$1,AH70:AH$100)/(1+'Life Cycle Cost Evaluation'!$M$1)^($B69-'Life Cycle Cost Evaluation'!$M$4)</f>
        <v>0</v>
      </c>
      <c r="AI154" s="208">
        <f>-NPV('Life Cycle Cost Evaluation'!$M$1,AI70:AI$100)/(1+'Life Cycle Cost Evaluation'!$M$1)^($B69-'Life Cycle Cost Evaluation'!$M$4)</f>
        <v>0</v>
      </c>
      <c r="AJ154" s="208">
        <f>-NPV('Life Cycle Cost Evaluation'!$M$1,AJ70:AJ$100)/(1+'Life Cycle Cost Evaluation'!$M$1)^($B69-'Life Cycle Cost Evaluation'!$M$4)</f>
        <v>0</v>
      </c>
      <c r="AK154" s="208">
        <f>-NPV('Life Cycle Cost Evaluation'!$M$1,AK70:AK$100)/(1+'Life Cycle Cost Evaluation'!$M$1)^($B69-'Life Cycle Cost Evaluation'!$M$4)</f>
        <v>0</v>
      </c>
      <c r="AL154" s="208">
        <f>-NPV('Life Cycle Cost Evaluation'!$M$1,AL70:AL$100)/(1+'Life Cycle Cost Evaluation'!$M$1)^($B69-'Life Cycle Cost Evaluation'!$M$4)</f>
        <v>-194958.60335203202</v>
      </c>
      <c r="AM154" s="208">
        <f>-NPV('Life Cycle Cost Evaluation'!$M$1,AM70:AM$100)/(1+'Life Cycle Cost Evaluation'!$M$1)^($B69-'Life Cycle Cost Evaluation'!$M$4)</f>
        <v>0</v>
      </c>
      <c r="AN154" s="208">
        <f>-NPV('Life Cycle Cost Evaluation'!$M$1,AN70:AN$100)/(1+'Life Cycle Cost Evaluation'!$M$1)^($B69-'Life Cycle Cost Evaluation'!$M$4)</f>
        <v>0</v>
      </c>
      <c r="AO154" s="208">
        <f>-NPV('Life Cycle Cost Evaluation'!$M$1,AO70:AO$100)/(1+'Life Cycle Cost Evaluation'!$M$1)^($B69-'Life Cycle Cost Evaluation'!$M$4)</f>
        <v>0</v>
      </c>
      <c r="AP154" s="208">
        <f>-NPV('Life Cycle Cost Evaluation'!$M$1,AP70:AP$100)/(1+'Life Cycle Cost Evaluation'!$M$1)^($B69-'Life Cycle Cost Evaluation'!$M$4)</f>
        <v>0</v>
      </c>
      <c r="AQ154" s="208">
        <f>-NPV('Life Cycle Cost Evaluation'!$M$1,AQ70:AQ$100)/(1+'Life Cycle Cost Evaluation'!$M$1)^($B69-'Life Cycle Cost Evaluation'!$M$4)</f>
        <v>0</v>
      </c>
      <c r="AR154" s="208">
        <f>-NPV('Life Cycle Cost Evaluation'!$M$1,AR70:AR$100)/(1+'Life Cycle Cost Evaluation'!$M$1)^($B69-'Life Cycle Cost Evaluation'!$M$4)</f>
        <v>0</v>
      </c>
      <c r="AS154" s="208">
        <f>-NPV('Life Cycle Cost Evaluation'!$M$1,AS70:AS$100)/(1+'Life Cycle Cost Evaluation'!$M$1)^($B69-'Life Cycle Cost Evaluation'!$M$4)</f>
        <v>0</v>
      </c>
      <c r="AT154" s="208">
        <f>-NPV('Life Cycle Cost Evaluation'!$M$1,AT70:AT$100)/(1+'Life Cycle Cost Evaluation'!$M$1)^($B69-'Life Cycle Cost Evaluation'!$M$4)</f>
        <v>0</v>
      </c>
      <c r="AU154" s="208">
        <f>-NPV('Life Cycle Cost Evaluation'!$M$1,AU70:AU$100)/(1+'Life Cycle Cost Evaluation'!$M$1)^($B69-'Life Cycle Cost Evaluation'!$M$4)</f>
        <v>0</v>
      </c>
      <c r="AV154" s="208">
        <f>-NPV('Life Cycle Cost Evaluation'!$M$1,AV70:AV$100)/(1+'Life Cycle Cost Evaluation'!$M$1)^($B69-'Life Cycle Cost Evaluation'!$M$4)</f>
        <v>0</v>
      </c>
      <c r="AW154" s="208">
        <f>-NPV('Life Cycle Cost Evaluation'!$M$1,AW70:AW$100)/(1+'Life Cycle Cost Evaluation'!$M$1)^($B69-'Life Cycle Cost Evaluation'!$M$4)</f>
        <v>0</v>
      </c>
      <c r="AX154" s="208">
        <f>-NPV('Life Cycle Cost Evaluation'!$M$1,AX70:AX$100)/(1+'Life Cycle Cost Evaluation'!$M$1)^($B69-'Life Cycle Cost Evaluation'!$M$4)</f>
        <v>0</v>
      </c>
      <c r="AY154" s="208">
        <f>-NPV('Life Cycle Cost Evaluation'!$M$1,AY70:AY$100)/(1+'Life Cycle Cost Evaluation'!$M$1)^($B69-'Life Cycle Cost Evaluation'!$M$4)</f>
        <v>0</v>
      </c>
      <c r="AZ154" s="208">
        <f>-NPV('Life Cycle Cost Evaluation'!$M$1,AZ70:AZ$100)/(1+'Life Cycle Cost Evaluation'!$M$1)^($B69-'Life Cycle Cost Evaluation'!$M$4)</f>
        <v>0</v>
      </c>
      <c r="BA154" s="208">
        <f>-NPV('Life Cycle Cost Evaluation'!$M$1,BA70:BA$100)/(1+'Life Cycle Cost Evaluation'!$M$1)^($B69-'Life Cycle Cost Evaluation'!$M$4)</f>
        <v>0</v>
      </c>
      <c r="BB154" s="208">
        <f>-NPV('Life Cycle Cost Evaluation'!$M$1,BB70:BB$100)/(1+'Life Cycle Cost Evaluation'!$M$1)^($B69-'Life Cycle Cost Evaluation'!$M$4)</f>
        <v>0</v>
      </c>
      <c r="BC154" s="208">
        <f>-NPV('Life Cycle Cost Evaluation'!$M$1,BC70:BC$100)/(1+'Life Cycle Cost Evaluation'!$M$1)^($B69-'Life Cycle Cost Evaluation'!$M$4)</f>
        <v>0</v>
      </c>
      <c r="BD154" s="208">
        <f>-NPV('Life Cycle Cost Evaluation'!$M$1,BD70:BD$100)/(1+'Life Cycle Cost Evaluation'!$M$1)^($B69-'Life Cycle Cost Evaluation'!$M$4)</f>
        <v>0</v>
      </c>
      <c r="BE154" s="208">
        <f>-NPV('Life Cycle Cost Evaluation'!$M$1,BE70:BE$100)/(1+'Life Cycle Cost Evaluation'!$M$1)^($B69-'Life Cycle Cost Evaluation'!$M$4)</f>
        <v>0</v>
      </c>
      <c r="BF154" s="208">
        <f>-NPV('Life Cycle Cost Evaluation'!$M$1,BF70:BF$100)/(1+'Life Cycle Cost Evaluation'!$M$1)^($B69-'Life Cycle Cost Evaluation'!$M$4)</f>
        <v>0</v>
      </c>
      <c r="BG154" s="208">
        <f>-NPV('Life Cycle Cost Evaluation'!$M$1,BG70:BG$100)/(1+'Life Cycle Cost Evaluation'!$M$1)^($B69-'Life Cycle Cost Evaluation'!$M$4)</f>
        <v>0</v>
      </c>
      <c r="BH154" s="208">
        <f>-NPV('Life Cycle Cost Evaluation'!$M$1,BH70:BH$100)/(1+'Life Cycle Cost Evaluation'!$M$1)^($B69-'Life Cycle Cost Evaluation'!$M$4)</f>
        <v>0</v>
      </c>
      <c r="BI154" s="208">
        <f>-NPV('Life Cycle Cost Evaluation'!$M$1,BI70:BI$100)/(1+'Life Cycle Cost Evaluation'!$M$1)^($B69-'Life Cycle Cost Evaluation'!$M$4)</f>
        <v>0</v>
      </c>
      <c r="BJ154" s="208">
        <f>-NPV('Life Cycle Cost Evaluation'!$M$1,BJ70:BJ$100)/(1+'Life Cycle Cost Evaluation'!$M$1)^($B69-'Life Cycle Cost Evaluation'!$M$4)</f>
        <v>0</v>
      </c>
      <c r="BK154" s="208">
        <f>-NPV('Life Cycle Cost Evaluation'!$M$1,BK70:BK$100)/(1+'Life Cycle Cost Evaluation'!$M$1)^($B69-'Life Cycle Cost Evaluation'!$M$4)</f>
        <v>0</v>
      </c>
      <c r="BL154" s="208">
        <f>-NPV('Life Cycle Cost Evaluation'!$M$1,BL70:BL$100)/(1+'Life Cycle Cost Evaluation'!$M$1)^($B69-'Life Cycle Cost Evaluation'!$M$4)</f>
        <v>0</v>
      </c>
      <c r="BM154" s="208">
        <f>-NPV('Life Cycle Cost Evaluation'!$M$1,BM70:BM$100)/(1+'Life Cycle Cost Evaluation'!$M$1)^($B69-'Life Cycle Cost Evaluation'!$M$4)</f>
        <v>0</v>
      </c>
      <c r="BN154" s="208">
        <f>-NPV('Life Cycle Cost Evaluation'!$M$1,BN70:BN$100)/(1+'Life Cycle Cost Evaluation'!$M$1)^($B69-'Life Cycle Cost Evaluation'!$M$4)</f>
        <v>0</v>
      </c>
      <c r="BO154" s="208">
        <f>-NPV('Life Cycle Cost Evaluation'!$M$1,BO70:BO$100)/(1+'Life Cycle Cost Evaluation'!$M$1)^($B69-'Life Cycle Cost Evaluation'!$M$4)</f>
        <v>0</v>
      </c>
      <c r="BP154" s="208">
        <f>-NPV('Life Cycle Cost Evaluation'!$M$1,BP70:BP$100)/(1+'Life Cycle Cost Evaluation'!$M$1)^($B69-'Life Cycle Cost Evaluation'!$M$4)</f>
        <v>0</v>
      </c>
      <c r="BQ154" s="208">
        <f>-NPV('Life Cycle Cost Evaluation'!$M$1,BQ70:BQ$100)/(1+'Life Cycle Cost Evaluation'!$M$1)^($B69-'Life Cycle Cost Evaluation'!$M$4)</f>
        <v>0</v>
      </c>
      <c r="BR154" s="208">
        <f>-NPV('Life Cycle Cost Evaluation'!$M$1,BR70:BR$100)/(1+'Life Cycle Cost Evaluation'!$M$1)^($B69-'Life Cycle Cost Evaluation'!$M$4)</f>
        <v>0</v>
      </c>
      <c r="BS154" s="208">
        <f>-NPV('Life Cycle Cost Evaluation'!$M$1,BS70:BS$100)/(1+'Life Cycle Cost Evaluation'!$M$1)^($B69-'Life Cycle Cost Evaluation'!$M$4)</f>
        <v>0</v>
      </c>
      <c r="BT154" s="208">
        <f>-NPV('Life Cycle Cost Evaluation'!$M$1,BT70:BT$100)/(1+'Life Cycle Cost Evaluation'!$M$1)^($B69-'Life Cycle Cost Evaluation'!$M$4)</f>
        <v>0</v>
      </c>
      <c r="BU154" s="208">
        <f>-NPV('Life Cycle Cost Evaluation'!$M$1,BU70:BU$100)/(1+'Life Cycle Cost Evaluation'!$M$1)^($B69-'Life Cycle Cost Evaluation'!$M$4)</f>
        <v>0</v>
      </c>
      <c r="BV154" s="208">
        <f>-NPV('Life Cycle Cost Evaluation'!$M$1,BV70:BV$100)/(1+'Life Cycle Cost Evaluation'!$M$1)^($B69-'Life Cycle Cost Evaluation'!$M$4)</f>
        <v>0</v>
      </c>
      <c r="BW154" s="208">
        <f>-NPV('Life Cycle Cost Evaluation'!$M$1,BW70:BW$100)/(1+'Life Cycle Cost Evaluation'!$M$1)^($B69-'Life Cycle Cost Evaluation'!$M$4)</f>
        <v>0</v>
      </c>
      <c r="BX154" s="208">
        <f>-NPV('Life Cycle Cost Evaluation'!$M$1,BX70:BX$100)/(1+'Life Cycle Cost Evaluation'!$M$1)^($B69-'Life Cycle Cost Evaluation'!$M$4)</f>
        <v>0</v>
      </c>
      <c r="BY154" s="208">
        <f>-NPV('Life Cycle Cost Evaluation'!$M$1,BY70:BY$100)/(1+'Life Cycle Cost Evaluation'!$M$1)^($B69-'Life Cycle Cost Evaluation'!$M$4)</f>
        <v>0</v>
      </c>
      <c r="BZ154" s="208">
        <f>-NPV('Life Cycle Cost Evaluation'!$M$1,BZ70:BZ$100)/(1+'Life Cycle Cost Evaluation'!$M$1)^($B69-'Life Cycle Cost Evaluation'!$M$4)</f>
        <v>0</v>
      </c>
      <c r="CA154" s="208">
        <f>-NPV('Life Cycle Cost Evaluation'!$M$1,CA70:CA$100)/(1+'Life Cycle Cost Evaluation'!$M$1)^($B69-'Life Cycle Cost Evaluation'!$M$4)</f>
        <v>0</v>
      </c>
      <c r="CB154" s="208">
        <f>-NPV('Life Cycle Cost Evaluation'!$M$1,CB70:CB$100)/(1+'Life Cycle Cost Evaluation'!$M$1)^($B69-'Life Cycle Cost Evaluation'!$M$4)</f>
        <v>0</v>
      </c>
      <c r="CC154" s="208">
        <f>-NPV('Life Cycle Cost Evaluation'!$M$1,CC70:CC$100)/(1+'Life Cycle Cost Evaluation'!$M$1)^($B69-'Life Cycle Cost Evaluation'!$M$4)</f>
        <v>0</v>
      </c>
      <c r="CD154" s="208">
        <f>-NPV('Life Cycle Cost Evaluation'!$M$1,CD70:CD$100)/(1+'Life Cycle Cost Evaluation'!$M$1)^($B69-'Life Cycle Cost Evaluation'!$M$4)</f>
        <v>0</v>
      </c>
      <c r="CE154" s="208">
        <f>-NPV('Life Cycle Cost Evaluation'!$M$1,CE70:CE$100)/(1+'Life Cycle Cost Evaluation'!$M$1)^($B69-'Life Cycle Cost Evaluation'!$M$4)</f>
        <v>0</v>
      </c>
      <c r="CF154" s="208">
        <f>-NPV('Life Cycle Cost Evaluation'!$M$1,CF70:CF$100)/(1+'Life Cycle Cost Evaluation'!$M$1)^($B69-'Life Cycle Cost Evaluation'!$M$4)</f>
        <v>0</v>
      </c>
      <c r="CG154" s="208">
        <f>SUM(D154:BA154)</f>
        <v>-194958.60335203202</v>
      </c>
      <c r="CH154" s="191"/>
      <c r="CL154" s="218"/>
    </row>
    <row r="155" spans="2:90" x14ac:dyDescent="0.2">
      <c r="B155" s="86">
        <f t="shared" si="126"/>
        <v>2077</v>
      </c>
      <c r="C155" s="208"/>
      <c r="D155" s="208">
        <f>-NPV('Life Cycle Cost Evaluation'!$M$1,D71:D$100)/(1+'Life Cycle Cost Evaluation'!$M$1)^($B70-'Life Cycle Cost Evaluation'!$M$4)</f>
        <v>0</v>
      </c>
      <c r="E155" s="208">
        <f>-NPV('Life Cycle Cost Evaluation'!$M$1,E71:E$100)/(1+'Life Cycle Cost Evaluation'!$M$1)^($B70-'Life Cycle Cost Evaluation'!$M$4)</f>
        <v>0</v>
      </c>
      <c r="F155" s="208">
        <f>-NPV('Life Cycle Cost Evaluation'!$M$1,F71:F$100)/(1+'Life Cycle Cost Evaluation'!$M$1)^($B70-'Life Cycle Cost Evaluation'!$M$4)</f>
        <v>0</v>
      </c>
      <c r="G155" s="208">
        <f>-NPV('Life Cycle Cost Evaluation'!$M$1,G71:G$100)/(1+'Life Cycle Cost Evaluation'!$M$1)^($B70-'Life Cycle Cost Evaluation'!$M$4)</f>
        <v>0</v>
      </c>
      <c r="H155" s="208">
        <f>-NPV('Life Cycle Cost Evaluation'!$M$1,H71:H$100)/(1+'Life Cycle Cost Evaluation'!$M$1)^($B70-'Life Cycle Cost Evaluation'!$M$4)</f>
        <v>0</v>
      </c>
      <c r="I155" s="208">
        <f>-NPV('Life Cycle Cost Evaluation'!$M$1,I71:I$100)/(1+'Life Cycle Cost Evaluation'!$M$1)^($B70-'Life Cycle Cost Evaluation'!$M$4)</f>
        <v>0</v>
      </c>
      <c r="J155" s="208">
        <f>-NPV('Life Cycle Cost Evaluation'!$M$1,J71:J$100)/(1+'Life Cycle Cost Evaluation'!$M$1)^($B70-'Life Cycle Cost Evaluation'!$M$4)</f>
        <v>0</v>
      </c>
      <c r="K155" s="208">
        <f>-NPV('Life Cycle Cost Evaluation'!$M$1,K71:K$100)/(1+'Life Cycle Cost Evaluation'!$M$1)^($B70-'Life Cycle Cost Evaluation'!$M$4)</f>
        <v>0</v>
      </c>
      <c r="L155" s="208">
        <f>-NPV('Life Cycle Cost Evaluation'!$M$1,L71:L$100)/(1+'Life Cycle Cost Evaluation'!$M$1)^($B70-'Life Cycle Cost Evaluation'!$M$4)</f>
        <v>0</v>
      </c>
      <c r="M155" s="208">
        <f>-NPV('Life Cycle Cost Evaluation'!$M$1,M71:M$100)/(1+'Life Cycle Cost Evaluation'!$M$1)^($B70-'Life Cycle Cost Evaluation'!$M$4)</f>
        <v>0</v>
      </c>
      <c r="N155" s="208">
        <f>-NPV('Life Cycle Cost Evaluation'!$M$1,N71:N$100)/(1+'Life Cycle Cost Evaluation'!$M$1)^($B70-'Life Cycle Cost Evaluation'!$M$4)</f>
        <v>0</v>
      </c>
      <c r="O155" s="208">
        <f>-NPV('Life Cycle Cost Evaluation'!$M$1,O71:O$100)/(1+'Life Cycle Cost Evaluation'!$M$1)^($B70-'Life Cycle Cost Evaluation'!$M$4)</f>
        <v>0</v>
      </c>
      <c r="P155" s="208">
        <f>-NPV('Life Cycle Cost Evaluation'!$M$1,P71:P$100)/(1+'Life Cycle Cost Evaluation'!$M$1)^($B70-'Life Cycle Cost Evaluation'!$M$4)</f>
        <v>0</v>
      </c>
      <c r="Q155" s="208">
        <f>-NPV('Life Cycle Cost Evaluation'!$M$1,Q71:Q$100)/(1+'Life Cycle Cost Evaluation'!$M$1)^($B70-'Life Cycle Cost Evaluation'!$M$4)</f>
        <v>0</v>
      </c>
      <c r="R155" s="208">
        <f>-NPV('Life Cycle Cost Evaluation'!$M$1,R71:R$100)/(1+'Life Cycle Cost Evaluation'!$M$1)^($B70-'Life Cycle Cost Evaluation'!$M$4)</f>
        <v>0</v>
      </c>
      <c r="S155" s="208">
        <f>-NPV('Life Cycle Cost Evaluation'!$M$1,S71:S$100)/(1+'Life Cycle Cost Evaluation'!$M$1)^($B70-'Life Cycle Cost Evaluation'!$M$4)</f>
        <v>0</v>
      </c>
      <c r="T155" s="208">
        <f>-NPV('Life Cycle Cost Evaluation'!$M$1,T71:T$100)/(1+'Life Cycle Cost Evaluation'!$M$1)^($B70-'Life Cycle Cost Evaluation'!$M$4)</f>
        <v>0</v>
      </c>
      <c r="U155" s="208">
        <f>-NPV('Life Cycle Cost Evaluation'!$M$1,U71:U$100)/(1+'Life Cycle Cost Evaluation'!$M$1)^($B70-'Life Cycle Cost Evaluation'!$M$4)</f>
        <v>0</v>
      </c>
      <c r="V155" s="208">
        <f>-NPV('Life Cycle Cost Evaluation'!$M$1,V71:V$100)/(1+'Life Cycle Cost Evaluation'!$M$1)^($B70-'Life Cycle Cost Evaluation'!$M$4)</f>
        <v>0</v>
      </c>
      <c r="W155" s="208">
        <f>-NPV('Life Cycle Cost Evaluation'!$M$1,W71:W$100)/(1+'Life Cycle Cost Evaluation'!$M$1)^($B70-'Life Cycle Cost Evaluation'!$M$4)</f>
        <v>0</v>
      </c>
      <c r="X155" s="208">
        <f>-NPV('Life Cycle Cost Evaluation'!$M$1,X71:X$100)/(1+'Life Cycle Cost Evaluation'!$M$1)^($B70-'Life Cycle Cost Evaluation'!$M$4)</f>
        <v>0</v>
      </c>
      <c r="Y155" s="208">
        <f>-NPV('Life Cycle Cost Evaluation'!$M$1,Y71:Y$100)/(1+'Life Cycle Cost Evaluation'!$M$1)^($B70-'Life Cycle Cost Evaluation'!$M$4)</f>
        <v>0</v>
      </c>
      <c r="Z155" s="208">
        <f>-NPV('Life Cycle Cost Evaluation'!$M$1,Z71:Z$100)/(1+'Life Cycle Cost Evaluation'!$M$1)^($B70-'Life Cycle Cost Evaluation'!$M$4)</f>
        <v>0</v>
      </c>
      <c r="AA155" s="208">
        <f>-NPV('Life Cycle Cost Evaluation'!$M$1,AA71:AA$100)/(1+'Life Cycle Cost Evaluation'!$M$1)^($B70-'Life Cycle Cost Evaluation'!$M$4)</f>
        <v>0</v>
      </c>
      <c r="AB155" s="208">
        <f>-NPV('Life Cycle Cost Evaluation'!$M$1,AB71:AB$100)/(1+'Life Cycle Cost Evaluation'!$M$1)^($B70-'Life Cycle Cost Evaluation'!$M$4)</f>
        <v>0</v>
      </c>
      <c r="AC155" s="208">
        <f>-NPV('Life Cycle Cost Evaluation'!$M$1,AC71:AC$100)/(1+'Life Cycle Cost Evaluation'!$M$1)^($B70-'Life Cycle Cost Evaluation'!$M$4)</f>
        <v>0</v>
      </c>
      <c r="AD155" s="208">
        <f>-NPV('Life Cycle Cost Evaluation'!$M$1,AD71:AD$100)/(1+'Life Cycle Cost Evaluation'!$M$1)^($B70-'Life Cycle Cost Evaluation'!$M$4)</f>
        <v>0</v>
      </c>
      <c r="AE155" s="208">
        <f>-NPV('Life Cycle Cost Evaluation'!$M$1,AE71:AE$100)/(1+'Life Cycle Cost Evaluation'!$M$1)^($B70-'Life Cycle Cost Evaluation'!$M$4)</f>
        <v>0</v>
      </c>
      <c r="AF155" s="208">
        <f>-NPV('Life Cycle Cost Evaluation'!$M$1,AF71:AF$100)/(1+'Life Cycle Cost Evaluation'!$M$1)^($B70-'Life Cycle Cost Evaluation'!$M$4)</f>
        <v>0</v>
      </c>
      <c r="AG155" s="208">
        <f>-NPV('Life Cycle Cost Evaluation'!$M$1,AG71:AG$100)/(1+'Life Cycle Cost Evaluation'!$M$1)^($B70-'Life Cycle Cost Evaluation'!$M$4)</f>
        <v>0</v>
      </c>
      <c r="AH155" s="208">
        <f>-NPV('Life Cycle Cost Evaluation'!$M$1,AH71:AH$100)/(1+'Life Cycle Cost Evaluation'!$M$1)^($B70-'Life Cycle Cost Evaluation'!$M$4)</f>
        <v>0</v>
      </c>
      <c r="AI155" s="208">
        <f>-NPV('Life Cycle Cost Evaluation'!$M$1,AI71:AI$100)/(1+'Life Cycle Cost Evaluation'!$M$1)^($B70-'Life Cycle Cost Evaluation'!$M$4)</f>
        <v>0</v>
      </c>
      <c r="AJ155" s="208">
        <f>-NPV('Life Cycle Cost Evaluation'!$M$1,AJ71:AJ$100)/(1+'Life Cycle Cost Evaluation'!$M$1)^($B70-'Life Cycle Cost Evaluation'!$M$4)</f>
        <v>0</v>
      </c>
      <c r="AK155" s="208">
        <f>-NPV('Life Cycle Cost Evaluation'!$M$1,AK71:AK$100)/(1+'Life Cycle Cost Evaluation'!$M$1)^($B70-'Life Cycle Cost Evaluation'!$M$4)</f>
        <v>0</v>
      </c>
      <c r="AL155" s="208">
        <f>-NPV('Life Cycle Cost Evaluation'!$M$1,AL71:AL$100)/(1+'Life Cycle Cost Evaluation'!$M$1)^($B70-'Life Cycle Cost Evaluation'!$M$4)</f>
        <v>-175510.3811444219</v>
      </c>
      <c r="AM155" s="208">
        <f>-NPV('Life Cycle Cost Evaluation'!$M$1,AM71:AM$100)/(1+'Life Cycle Cost Evaluation'!$M$1)^($B70-'Life Cycle Cost Evaluation'!$M$4)</f>
        <v>0</v>
      </c>
      <c r="AN155" s="208">
        <f>-NPV('Life Cycle Cost Evaluation'!$M$1,AN71:AN$100)/(1+'Life Cycle Cost Evaluation'!$M$1)^($B70-'Life Cycle Cost Evaluation'!$M$4)</f>
        <v>0</v>
      </c>
      <c r="AO155" s="208">
        <f>-NPV('Life Cycle Cost Evaluation'!$M$1,AO71:AO$100)/(1+'Life Cycle Cost Evaluation'!$M$1)^($B70-'Life Cycle Cost Evaluation'!$M$4)</f>
        <v>0</v>
      </c>
      <c r="AP155" s="208">
        <f>-NPV('Life Cycle Cost Evaluation'!$M$1,AP71:AP$100)/(1+'Life Cycle Cost Evaluation'!$M$1)^($B70-'Life Cycle Cost Evaluation'!$M$4)</f>
        <v>0</v>
      </c>
      <c r="AQ155" s="208">
        <f>-NPV('Life Cycle Cost Evaluation'!$M$1,AQ71:AQ$100)/(1+'Life Cycle Cost Evaluation'!$M$1)^($B70-'Life Cycle Cost Evaluation'!$M$4)</f>
        <v>0</v>
      </c>
      <c r="AR155" s="208">
        <f>-NPV('Life Cycle Cost Evaluation'!$M$1,AR71:AR$100)/(1+'Life Cycle Cost Evaluation'!$M$1)^($B70-'Life Cycle Cost Evaluation'!$M$4)</f>
        <v>0</v>
      </c>
      <c r="AS155" s="208">
        <f>-NPV('Life Cycle Cost Evaluation'!$M$1,AS71:AS$100)/(1+'Life Cycle Cost Evaluation'!$M$1)^($B70-'Life Cycle Cost Evaluation'!$M$4)</f>
        <v>0</v>
      </c>
      <c r="AT155" s="208">
        <f>-NPV('Life Cycle Cost Evaluation'!$M$1,AT71:AT$100)/(1+'Life Cycle Cost Evaluation'!$M$1)^($B70-'Life Cycle Cost Evaluation'!$M$4)</f>
        <v>0</v>
      </c>
      <c r="AU155" s="208">
        <f>-NPV('Life Cycle Cost Evaluation'!$M$1,AU71:AU$100)/(1+'Life Cycle Cost Evaluation'!$M$1)^($B70-'Life Cycle Cost Evaluation'!$M$4)</f>
        <v>0</v>
      </c>
      <c r="AV155" s="208">
        <f>-NPV('Life Cycle Cost Evaluation'!$M$1,AV71:AV$100)/(1+'Life Cycle Cost Evaluation'!$M$1)^($B70-'Life Cycle Cost Evaluation'!$M$4)</f>
        <v>0</v>
      </c>
      <c r="AW155" s="208">
        <f>-NPV('Life Cycle Cost Evaluation'!$M$1,AW71:AW$100)/(1+'Life Cycle Cost Evaluation'!$M$1)^($B70-'Life Cycle Cost Evaluation'!$M$4)</f>
        <v>0</v>
      </c>
      <c r="AX155" s="208">
        <f>-NPV('Life Cycle Cost Evaluation'!$M$1,AX71:AX$100)/(1+'Life Cycle Cost Evaluation'!$M$1)^($B70-'Life Cycle Cost Evaluation'!$M$4)</f>
        <v>0</v>
      </c>
      <c r="AY155" s="208">
        <f>-NPV('Life Cycle Cost Evaluation'!$M$1,AY71:AY$100)/(1+'Life Cycle Cost Evaluation'!$M$1)^($B70-'Life Cycle Cost Evaluation'!$M$4)</f>
        <v>0</v>
      </c>
      <c r="AZ155" s="208">
        <f>-NPV('Life Cycle Cost Evaluation'!$M$1,AZ71:AZ$100)/(1+'Life Cycle Cost Evaluation'!$M$1)^($B70-'Life Cycle Cost Evaluation'!$M$4)</f>
        <v>0</v>
      </c>
      <c r="BA155" s="208">
        <f>-NPV('Life Cycle Cost Evaluation'!$M$1,BA71:BA$100)/(1+'Life Cycle Cost Evaluation'!$M$1)^($B70-'Life Cycle Cost Evaluation'!$M$4)</f>
        <v>0</v>
      </c>
      <c r="BB155" s="208">
        <f>-NPV('Life Cycle Cost Evaluation'!$M$1,BB71:BB$100)/(1+'Life Cycle Cost Evaluation'!$M$1)^($B70-'Life Cycle Cost Evaluation'!$M$4)</f>
        <v>0</v>
      </c>
      <c r="BC155" s="208">
        <f>-NPV('Life Cycle Cost Evaluation'!$M$1,BC71:BC$100)/(1+'Life Cycle Cost Evaluation'!$M$1)^($B70-'Life Cycle Cost Evaluation'!$M$4)</f>
        <v>0</v>
      </c>
      <c r="BD155" s="208">
        <f>-NPV('Life Cycle Cost Evaluation'!$M$1,BD71:BD$100)/(1+'Life Cycle Cost Evaluation'!$M$1)^($B70-'Life Cycle Cost Evaluation'!$M$4)</f>
        <v>0</v>
      </c>
      <c r="BE155" s="208">
        <f>-NPV('Life Cycle Cost Evaluation'!$M$1,BE71:BE$100)/(1+'Life Cycle Cost Evaluation'!$M$1)^($B70-'Life Cycle Cost Evaluation'!$M$4)</f>
        <v>0</v>
      </c>
      <c r="BF155" s="208">
        <f>-NPV('Life Cycle Cost Evaluation'!$M$1,BF71:BF$100)/(1+'Life Cycle Cost Evaluation'!$M$1)^($B70-'Life Cycle Cost Evaluation'!$M$4)</f>
        <v>0</v>
      </c>
      <c r="BG155" s="208">
        <f>-NPV('Life Cycle Cost Evaluation'!$M$1,BG71:BG$100)/(1+'Life Cycle Cost Evaluation'!$M$1)^($B70-'Life Cycle Cost Evaluation'!$M$4)</f>
        <v>0</v>
      </c>
      <c r="BH155" s="208">
        <f>-NPV('Life Cycle Cost Evaluation'!$M$1,BH71:BH$100)/(1+'Life Cycle Cost Evaluation'!$M$1)^($B70-'Life Cycle Cost Evaluation'!$M$4)</f>
        <v>0</v>
      </c>
      <c r="BI155" s="208">
        <f>-NPV('Life Cycle Cost Evaluation'!$M$1,BI71:BI$100)/(1+'Life Cycle Cost Evaluation'!$M$1)^($B70-'Life Cycle Cost Evaluation'!$M$4)</f>
        <v>0</v>
      </c>
      <c r="BJ155" s="208">
        <f>-NPV('Life Cycle Cost Evaluation'!$M$1,BJ71:BJ$100)/(1+'Life Cycle Cost Evaluation'!$M$1)^($B70-'Life Cycle Cost Evaluation'!$M$4)</f>
        <v>0</v>
      </c>
      <c r="BK155" s="208">
        <f>-NPV('Life Cycle Cost Evaluation'!$M$1,BK71:BK$100)/(1+'Life Cycle Cost Evaluation'!$M$1)^($B70-'Life Cycle Cost Evaluation'!$M$4)</f>
        <v>0</v>
      </c>
      <c r="BL155" s="208">
        <f>-NPV('Life Cycle Cost Evaluation'!$M$1,BL71:BL$100)/(1+'Life Cycle Cost Evaluation'!$M$1)^($B70-'Life Cycle Cost Evaluation'!$M$4)</f>
        <v>0</v>
      </c>
      <c r="BM155" s="208">
        <f>-NPV('Life Cycle Cost Evaluation'!$M$1,BM71:BM$100)/(1+'Life Cycle Cost Evaluation'!$M$1)^($B70-'Life Cycle Cost Evaluation'!$M$4)</f>
        <v>0</v>
      </c>
      <c r="BN155" s="208">
        <f>-NPV('Life Cycle Cost Evaluation'!$M$1,BN71:BN$100)/(1+'Life Cycle Cost Evaluation'!$M$1)^($B70-'Life Cycle Cost Evaluation'!$M$4)</f>
        <v>0</v>
      </c>
      <c r="BO155" s="208">
        <f>-NPV('Life Cycle Cost Evaluation'!$M$1,BO71:BO$100)/(1+'Life Cycle Cost Evaluation'!$M$1)^($B70-'Life Cycle Cost Evaluation'!$M$4)</f>
        <v>0</v>
      </c>
      <c r="BP155" s="208">
        <f>-NPV('Life Cycle Cost Evaluation'!$M$1,BP71:BP$100)/(1+'Life Cycle Cost Evaluation'!$M$1)^($B70-'Life Cycle Cost Evaluation'!$M$4)</f>
        <v>0</v>
      </c>
      <c r="BQ155" s="208">
        <f>-NPV('Life Cycle Cost Evaluation'!$M$1,BQ71:BQ$100)/(1+'Life Cycle Cost Evaluation'!$M$1)^($B70-'Life Cycle Cost Evaluation'!$M$4)</f>
        <v>0</v>
      </c>
      <c r="BR155" s="208">
        <f>-NPV('Life Cycle Cost Evaluation'!$M$1,BR71:BR$100)/(1+'Life Cycle Cost Evaluation'!$M$1)^($B70-'Life Cycle Cost Evaluation'!$M$4)</f>
        <v>0</v>
      </c>
      <c r="BS155" s="208">
        <f>-NPV('Life Cycle Cost Evaluation'!$M$1,BS71:BS$100)/(1+'Life Cycle Cost Evaluation'!$M$1)^($B70-'Life Cycle Cost Evaluation'!$M$4)</f>
        <v>0</v>
      </c>
      <c r="BT155" s="208">
        <f>-NPV('Life Cycle Cost Evaluation'!$M$1,BT71:BT$100)/(1+'Life Cycle Cost Evaluation'!$M$1)^($B70-'Life Cycle Cost Evaluation'!$M$4)</f>
        <v>0</v>
      </c>
      <c r="BU155" s="208">
        <f>-NPV('Life Cycle Cost Evaluation'!$M$1,BU71:BU$100)/(1+'Life Cycle Cost Evaluation'!$M$1)^($B70-'Life Cycle Cost Evaluation'!$M$4)</f>
        <v>0</v>
      </c>
      <c r="BV155" s="208">
        <f>-NPV('Life Cycle Cost Evaluation'!$M$1,BV71:BV$100)/(1+'Life Cycle Cost Evaluation'!$M$1)^($B70-'Life Cycle Cost Evaluation'!$M$4)</f>
        <v>0</v>
      </c>
      <c r="BW155" s="208">
        <f>-NPV('Life Cycle Cost Evaluation'!$M$1,BW71:BW$100)/(1+'Life Cycle Cost Evaluation'!$M$1)^($B70-'Life Cycle Cost Evaluation'!$M$4)</f>
        <v>0</v>
      </c>
      <c r="BX155" s="208">
        <f>-NPV('Life Cycle Cost Evaluation'!$M$1,BX71:BX$100)/(1+'Life Cycle Cost Evaluation'!$M$1)^($B70-'Life Cycle Cost Evaluation'!$M$4)</f>
        <v>0</v>
      </c>
      <c r="BY155" s="208">
        <f>-NPV('Life Cycle Cost Evaluation'!$M$1,BY71:BY$100)/(1+'Life Cycle Cost Evaluation'!$M$1)^($B70-'Life Cycle Cost Evaluation'!$M$4)</f>
        <v>0</v>
      </c>
      <c r="BZ155" s="208">
        <f>-NPV('Life Cycle Cost Evaluation'!$M$1,BZ71:BZ$100)/(1+'Life Cycle Cost Evaluation'!$M$1)^($B70-'Life Cycle Cost Evaluation'!$M$4)</f>
        <v>0</v>
      </c>
      <c r="CA155" s="208">
        <f>-NPV('Life Cycle Cost Evaluation'!$M$1,CA71:CA$100)/(1+'Life Cycle Cost Evaluation'!$M$1)^($B70-'Life Cycle Cost Evaluation'!$M$4)</f>
        <v>0</v>
      </c>
      <c r="CB155" s="208">
        <f>-NPV('Life Cycle Cost Evaluation'!$M$1,CB71:CB$100)/(1+'Life Cycle Cost Evaluation'!$M$1)^($B70-'Life Cycle Cost Evaluation'!$M$4)</f>
        <v>0</v>
      </c>
      <c r="CC155" s="208">
        <f>-NPV('Life Cycle Cost Evaluation'!$M$1,CC71:CC$100)/(1+'Life Cycle Cost Evaluation'!$M$1)^($B70-'Life Cycle Cost Evaluation'!$M$4)</f>
        <v>0</v>
      </c>
      <c r="CD155" s="208">
        <f>-NPV('Life Cycle Cost Evaluation'!$M$1,CD71:CD$100)/(1+'Life Cycle Cost Evaluation'!$M$1)^($B70-'Life Cycle Cost Evaluation'!$M$4)</f>
        <v>0</v>
      </c>
      <c r="CE155" s="208">
        <f>-NPV('Life Cycle Cost Evaluation'!$M$1,CE71:CE$100)/(1+'Life Cycle Cost Evaluation'!$M$1)^($B70-'Life Cycle Cost Evaluation'!$M$4)</f>
        <v>0</v>
      </c>
      <c r="CF155" s="208">
        <f>-NPV('Life Cycle Cost Evaluation'!$M$1,CF71:CF$100)/(1+'Life Cycle Cost Evaluation'!$M$1)^($B70-'Life Cycle Cost Evaluation'!$M$4)</f>
        <v>0</v>
      </c>
      <c r="CG155" s="208">
        <f>SUM(D155:BB155)</f>
        <v>-175510.3811444219</v>
      </c>
      <c r="CH155" s="191"/>
      <c r="CL155" s="218"/>
    </row>
    <row r="156" spans="2:90" x14ac:dyDescent="0.2">
      <c r="B156" s="86">
        <f t="shared" si="126"/>
        <v>2078</v>
      </c>
      <c r="C156" s="208"/>
      <c r="D156" s="208">
        <f>-NPV('Life Cycle Cost Evaluation'!$M$1,D72:D$100)/(1+'Life Cycle Cost Evaluation'!$M$1)^($B71-'Life Cycle Cost Evaluation'!$M$4)</f>
        <v>0</v>
      </c>
      <c r="E156" s="208">
        <f>-NPV('Life Cycle Cost Evaluation'!$M$1,E72:E$100)/(1+'Life Cycle Cost Evaluation'!$M$1)^($B71-'Life Cycle Cost Evaluation'!$M$4)</f>
        <v>0</v>
      </c>
      <c r="F156" s="208">
        <f>-NPV('Life Cycle Cost Evaluation'!$M$1,F72:F$100)/(1+'Life Cycle Cost Evaluation'!$M$1)^($B71-'Life Cycle Cost Evaluation'!$M$4)</f>
        <v>0</v>
      </c>
      <c r="G156" s="208">
        <f>-NPV('Life Cycle Cost Evaluation'!$M$1,G72:G$100)/(1+'Life Cycle Cost Evaluation'!$M$1)^($B71-'Life Cycle Cost Evaluation'!$M$4)</f>
        <v>0</v>
      </c>
      <c r="H156" s="208">
        <f>-NPV('Life Cycle Cost Evaluation'!$M$1,H72:H$100)/(1+'Life Cycle Cost Evaluation'!$M$1)^($B71-'Life Cycle Cost Evaluation'!$M$4)</f>
        <v>0</v>
      </c>
      <c r="I156" s="208">
        <f>-NPV('Life Cycle Cost Evaluation'!$M$1,I72:I$100)/(1+'Life Cycle Cost Evaluation'!$M$1)^($B71-'Life Cycle Cost Evaluation'!$M$4)</f>
        <v>0</v>
      </c>
      <c r="J156" s="208">
        <f>-NPV('Life Cycle Cost Evaluation'!$M$1,J72:J$100)/(1+'Life Cycle Cost Evaluation'!$M$1)^($B71-'Life Cycle Cost Evaluation'!$M$4)</f>
        <v>0</v>
      </c>
      <c r="K156" s="208">
        <f>-NPV('Life Cycle Cost Evaluation'!$M$1,K72:K$100)/(1+'Life Cycle Cost Evaluation'!$M$1)^($B71-'Life Cycle Cost Evaluation'!$M$4)</f>
        <v>0</v>
      </c>
      <c r="L156" s="208">
        <f>-NPV('Life Cycle Cost Evaluation'!$M$1,L72:L$100)/(1+'Life Cycle Cost Evaluation'!$M$1)^($B71-'Life Cycle Cost Evaluation'!$M$4)</f>
        <v>0</v>
      </c>
      <c r="M156" s="208">
        <f>-NPV('Life Cycle Cost Evaluation'!$M$1,M72:M$100)/(1+'Life Cycle Cost Evaluation'!$M$1)^($B71-'Life Cycle Cost Evaluation'!$M$4)</f>
        <v>0</v>
      </c>
      <c r="N156" s="208">
        <f>-NPV('Life Cycle Cost Evaluation'!$M$1,N72:N$100)/(1+'Life Cycle Cost Evaluation'!$M$1)^($B71-'Life Cycle Cost Evaluation'!$M$4)</f>
        <v>0</v>
      </c>
      <c r="O156" s="208">
        <f>-NPV('Life Cycle Cost Evaluation'!$M$1,O72:O$100)/(1+'Life Cycle Cost Evaluation'!$M$1)^($B71-'Life Cycle Cost Evaluation'!$M$4)</f>
        <v>0</v>
      </c>
      <c r="P156" s="208">
        <f>-NPV('Life Cycle Cost Evaluation'!$M$1,P72:P$100)/(1+'Life Cycle Cost Evaluation'!$M$1)^($B71-'Life Cycle Cost Evaluation'!$M$4)</f>
        <v>0</v>
      </c>
      <c r="Q156" s="208">
        <f>-NPV('Life Cycle Cost Evaluation'!$M$1,Q72:Q$100)/(1+'Life Cycle Cost Evaluation'!$M$1)^($B71-'Life Cycle Cost Evaluation'!$M$4)</f>
        <v>0</v>
      </c>
      <c r="R156" s="208">
        <f>-NPV('Life Cycle Cost Evaluation'!$M$1,R72:R$100)/(1+'Life Cycle Cost Evaluation'!$M$1)^($B71-'Life Cycle Cost Evaluation'!$M$4)</f>
        <v>0</v>
      </c>
      <c r="S156" s="208">
        <f>-NPV('Life Cycle Cost Evaluation'!$M$1,S72:S$100)/(1+'Life Cycle Cost Evaluation'!$M$1)^($B71-'Life Cycle Cost Evaluation'!$M$4)</f>
        <v>0</v>
      </c>
      <c r="T156" s="208">
        <f>-NPV('Life Cycle Cost Evaluation'!$M$1,T72:T$100)/(1+'Life Cycle Cost Evaluation'!$M$1)^($B71-'Life Cycle Cost Evaluation'!$M$4)</f>
        <v>0</v>
      </c>
      <c r="U156" s="208">
        <f>-NPV('Life Cycle Cost Evaluation'!$M$1,U72:U$100)/(1+'Life Cycle Cost Evaluation'!$M$1)^($B71-'Life Cycle Cost Evaluation'!$M$4)</f>
        <v>0</v>
      </c>
      <c r="V156" s="208">
        <f>-NPV('Life Cycle Cost Evaluation'!$M$1,V72:V$100)/(1+'Life Cycle Cost Evaluation'!$M$1)^($B71-'Life Cycle Cost Evaluation'!$M$4)</f>
        <v>0</v>
      </c>
      <c r="W156" s="208">
        <f>-NPV('Life Cycle Cost Evaluation'!$M$1,W72:W$100)/(1+'Life Cycle Cost Evaluation'!$M$1)^($B71-'Life Cycle Cost Evaluation'!$M$4)</f>
        <v>0</v>
      </c>
      <c r="X156" s="208">
        <f>-NPV('Life Cycle Cost Evaluation'!$M$1,X72:X$100)/(1+'Life Cycle Cost Evaluation'!$M$1)^($B71-'Life Cycle Cost Evaluation'!$M$4)</f>
        <v>0</v>
      </c>
      <c r="Y156" s="208">
        <f>-NPV('Life Cycle Cost Evaluation'!$M$1,Y72:Y$100)/(1+'Life Cycle Cost Evaluation'!$M$1)^($B71-'Life Cycle Cost Evaluation'!$M$4)</f>
        <v>0</v>
      </c>
      <c r="Z156" s="208">
        <f>-NPV('Life Cycle Cost Evaluation'!$M$1,Z72:Z$100)/(1+'Life Cycle Cost Evaluation'!$M$1)^($B71-'Life Cycle Cost Evaluation'!$M$4)</f>
        <v>0</v>
      </c>
      <c r="AA156" s="208">
        <f>-NPV('Life Cycle Cost Evaluation'!$M$1,AA72:AA$100)/(1+'Life Cycle Cost Evaluation'!$M$1)^($B71-'Life Cycle Cost Evaluation'!$M$4)</f>
        <v>0</v>
      </c>
      <c r="AB156" s="208">
        <f>-NPV('Life Cycle Cost Evaluation'!$M$1,AB72:AB$100)/(1+'Life Cycle Cost Evaluation'!$M$1)^($B71-'Life Cycle Cost Evaluation'!$M$4)</f>
        <v>0</v>
      </c>
      <c r="AC156" s="208">
        <f>-NPV('Life Cycle Cost Evaluation'!$M$1,AC72:AC$100)/(1+'Life Cycle Cost Evaluation'!$M$1)^($B71-'Life Cycle Cost Evaluation'!$M$4)</f>
        <v>0</v>
      </c>
      <c r="AD156" s="208">
        <f>-NPV('Life Cycle Cost Evaluation'!$M$1,AD72:AD$100)/(1+'Life Cycle Cost Evaluation'!$M$1)^($B71-'Life Cycle Cost Evaluation'!$M$4)</f>
        <v>0</v>
      </c>
      <c r="AE156" s="208">
        <f>-NPV('Life Cycle Cost Evaluation'!$M$1,AE72:AE$100)/(1+'Life Cycle Cost Evaluation'!$M$1)^($B71-'Life Cycle Cost Evaluation'!$M$4)</f>
        <v>0</v>
      </c>
      <c r="AF156" s="208">
        <f>-NPV('Life Cycle Cost Evaluation'!$M$1,AF72:AF$100)/(1+'Life Cycle Cost Evaluation'!$M$1)^($B71-'Life Cycle Cost Evaluation'!$M$4)</f>
        <v>0</v>
      </c>
      <c r="AG156" s="208">
        <f>-NPV('Life Cycle Cost Evaluation'!$M$1,AG72:AG$100)/(1+'Life Cycle Cost Evaluation'!$M$1)^($B71-'Life Cycle Cost Evaluation'!$M$4)</f>
        <v>0</v>
      </c>
      <c r="AH156" s="208">
        <f>-NPV('Life Cycle Cost Evaluation'!$M$1,AH72:AH$100)/(1+'Life Cycle Cost Evaluation'!$M$1)^($B71-'Life Cycle Cost Evaluation'!$M$4)</f>
        <v>0</v>
      </c>
      <c r="AI156" s="208">
        <f>-NPV('Life Cycle Cost Evaluation'!$M$1,AI72:AI$100)/(1+'Life Cycle Cost Evaluation'!$M$1)^($B71-'Life Cycle Cost Evaluation'!$M$4)</f>
        <v>0</v>
      </c>
      <c r="AJ156" s="208">
        <f>-NPV('Life Cycle Cost Evaluation'!$M$1,AJ72:AJ$100)/(1+'Life Cycle Cost Evaluation'!$M$1)^($B71-'Life Cycle Cost Evaluation'!$M$4)</f>
        <v>0</v>
      </c>
      <c r="AK156" s="208">
        <f>-NPV('Life Cycle Cost Evaluation'!$M$1,AK72:AK$100)/(1+'Life Cycle Cost Evaluation'!$M$1)^($B71-'Life Cycle Cost Evaluation'!$M$4)</f>
        <v>0</v>
      </c>
      <c r="AL156" s="208">
        <f>-NPV('Life Cycle Cost Evaluation'!$M$1,AL72:AL$100)/(1+'Life Cycle Cost Evaluation'!$M$1)^($B71-'Life Cycle Cost Evaluation'!$M$4)</f>
        <v>-157824.28964692325</v>
      </c>
      <c r="AM156" s="208">
        <f>-NPV('Life Cycle Cost Evaluation'!$M$1,AM72:AM$100)/(1+'Life Cycle Cost Evaluation'!$M$1)^($B71-'Life Cycle Cost Evaluation'!$M$4)</f>
        <v>0</v>
      </c>
      <c r="AN156" s="208">
        <f>-NPV('Life Cycle Cost Evaluation'!$M$1,AN72:AN$100)/(1+'Life Cycle Cost Evaluation'!$M$1)^($B71-'Life Cycle Cost Evaluation'!$M$4)</f>
        <v>0</v>
      </c>
      <c r="AO156" s="208">
        <f>-NPV('Life Cycle Cost Evaluation'!$M$1,AO72:AO$100)/(1+'Life Cycle Cost Evaluation'!$M$1)^($B71-'Life Cycle Cost Evaluation'!$M$4)</f>
        <v>0</v>
      </c>
      <c r="AP156" s="208">
        <f>-NPV('Life Cycle Cost Evaluation'!$M$1,AP72:AP$100)/(1+'Life Cycle Cost Evaluation'!$M$1)^($B71-'Life Cycle Cost Evaluation'!$M$4)</f>
        <v>0</v>
      </c>
      <c r="AQ156" s="208">
        <f>-NPV('Life Cycle Cost Evaluation'!$M$1,AQ72:AQ$100)/(1+'Life Cycle Cost Evaluation'!$M$1)^($B71-'Life Cycle Cost Evaluation'!$M$4)</f>
        <v>0</v>
      </c>
      <c r="AR156" s="208">
        <f>-NPV('Life Cycle Cost Evaluation'!$M$1,AR72:AR$100)/(1+'Life Cycle Cost Evaluation'!$M$1)^($B71-'Life Cycle Cost Evaluation'!$M$4)</f>
        <v>0</v>
      </c>
      <c r="AS156" s="208">
        <f>-NPV('Life Cycle Cost Evaluation'!$M$1,AS72:AS$100)/(1+'Life Cycle Cost Evaluation'!$M$1)^($B71-'Life Cycle Cost Evaluation'!$M$4)</f>
        <v>0</v>
      </c>
      <c r="AT156" s="208">
        <f>-NPV('Life Cycle Cost Evaluation'!$M$1,AT72:AT$100)/(1+'Life Cycle Cost Evaluation'!$M$1)^($B71-'Life Cycle Cost Evaluation'!$M$4)</f>
        <v>0</v>
      </c>
      <c r="AU156" s="208">
        <f>-NPV('Life Cycle Cost Evaluation'!$M$1,AU72:AU$100)/(1+'Life Cycle Cost Evaluation'!$M$1)^($B71-'Life Cycle Cost Evaluation'!$M$4)</f>
        <v>0</v>
      </c>
      <c r="AV156" s="208">
        <f>-NPV('Life Cycle Cost Evaluation'!$M$1,AV72:AV$100)/(1+'Life Cycle Cost Evaluation'!$M$1)^($B71-'Life Cycle Cost Evaluation'!$M$4)</f>
        <v>0</v>
      </c>
      <c r="AW156" s="208">
        <f>-NPV('Life Cycle Cost Evaluation'!$M$1,AW72:AW$100)/(1+'Life Cycle Cost Evaluation'!$M$1)^($B71-'Life Cycle Cost Evaluation'!$M$4)</f>
        <v>0</v>
      </c>
      <c r="AX156" s="208">
        <f>-NPV('Life Cycle Cost Evaluation'!$M$1,AX72:AX$100)/(1+'Life Cycle Cost Evaluation'!$M$1)^($B71-'Life Cycle Cost Evaluation'!$M$4)</f>
        <v>0</v>
      </c>
      <c r="AY156" s="208">
        <f>-NPV('Life Cycle Cost Evaluation'!$M$1,AY72:AY$100)/(1+'Life Cycle Cost Evaluation'!$M$1)^($B71-'Life Cycle Cost Evaluation'!$M$4)</f>
        <v>0</v>
      </c>
      <c r="AZ156" s="208">
        <f>-NPV('Life Cycle Cost Evaluation'!$M$1,AZ72:AZ$100)/(1+'Life Cycle Cost Evaluation'!$M$1)^($B71-'Life Cycle Cost Evaluation'!$M$4)</f>
        <v>0</v>
      </c>
      <c r="BA156" s="208">
        <f>-NPV('Life Cycle Cost Evaluation'!$M$1,BA72:BA$100)/(1+'Life Cycle Cost Evaluation'!$M$1)^($B71-'Life Cycle Cost Evaluation'!$M$4)</f>
        <v>0</v>
      </c>
      <c r="BB156" s="208">
        <f>-NPV('Life Cycle Cost Evaluation'!$M$1,BB72:BB$100)/(1+'Life Cycle Cost Evaluation'!$M$1)^($B71-'Life Cycle Cost Evaluation'!$M$4)</f>
        <v>0</v>
      </c>
      <c r="BC156" s="208">
        <f>-NPV('Life Cycle Cost Evaluation'!$M$1,BC72:BC$100)/(1+'Life Cycle Cost Evaluation'!$M$1)^($B71-'Life Cycle Cost Evaluation'!$M$4)</f>
        <v>0</v>
      </c>
      <c r="BD156" s="208">
        <f>-NPV('Life Cycle Cost Evaluation'!$M$1,BD72:BD$100)/(1+'Life Cycle Cost Evaluation'!$M$1)^($B71-'Life Cycle Cost Evaluation'!$M$4)</f>
        <v>0</v>
      </c>
      <c r="BE156" s="208">
        <f>-NPV('Life Cycle Cost Evaluation'!$M$1,BE72:BE$100)/(1+'Life Cycle Cost Evaluation'!$M$1)^($B71-'Life Cycle Cost Evaluation'!$M$4)</f>
        <v>0</v>
      </c>
      <c r="BF156" s="208">
        <f>-NPV('Life Cycle Cost Evaluation'!$M$1,BF72:BF$100)/(1+'Life Cycle Cost Evaluation'!$M$1)^($B71-'Life Cycle Cost Evaluation'!$M$4)</f>
        <v>0</v>
      </c>
      <c r="BG156" s="208">
        <f>-NPV('Life Cycle Cost Evaluation'!$M$1,BG72:BG$100)/(1+'Life Cycle Cost Evaluation'!$M$1)^($B71-'Life Cycle Cost Evaluation'!$M$4)</f>
        <v>0</v>
      </c>
      <c r="BH156" s="208">
        <f>-NPV('Life Cycle Cost Evaluation'!$M$1,BH72:BH$100)/(1+'Life Cycle Cost Evaluation'!$M$1)^($B71-'Life Cycle Cost Evaluation'!$M$4)</f>
        <v>0</v>
      </c>
      <c r="BI156" s="208">
        <f>-NPV('Life Cycle Cost Evaluation'!$M$1,BI72:BI$100)/(1+'Life Cycle Cost Evaluation'!$M$1)^($B71-'Life Cycle Cost Evaluation'!$M$4)</f>
        <v>0</v>
      </c>
      <c r="BJ156" s="208">
        <f>-NPV('Life Cycle Cost Evaluation'!$M$1,BJ72:BJ$100)/(1+'Life Cycle Cost Evaluation'!$M$1)^($B71-'Life Cycle Cost Evaluation'!$M$4)</f>
        <v>0</v>
      </c>
      <c r="BK156" s="208">
        <f>-NPV('Life Cycle Cost Evaluation'!$M$1,BK72:BK$100)/(1+'Life Cycle Cost Evaluation'!$M$1)^($B71-'Life Cycle Cost Evaluation'!$M$4)</f>
        <v>0</v>
      </c>
      <c r="BL156" s="208">
        <f>-NPV('Life Cycle Cost Evaluation'!$M$1,BL72:BL$100)/(1+'Life Cycle Cost Evaluation'!$M$1)^($B71-'Life Cycle Cost Evaluation'!$M$4)</f>
        <v>0</v>
      </c>
      <c r="BM156" s="208">
        <f>-NPV('Life Cycle Cost Evaluation'!$M$1,BM72:BM$100)/(1+'Life Cycle Cost Evaluation'!$M$1)^($B71-'Life Cycle Cost Evaluation'!$M$4)</f>
        <v>0</v>
      </c>
      <c r="BN156" s="208">
        <f>-NPV('Life Cycle Cost Evaluation'!$M$1,BN72:BN$100)/(1+'Life Cycle Cost Evaluation'!$M$1)^($B71-'Life Cycle Cost Evaluation'!$M$4)</f>
        <v>0</v>
      </c>
      <c r="BO156" s="208">
        <f>-NPV('Life Cycle Cost Evaluation'!$M$1,BO72:BO$100)/(1+'Life Cycle Cost Evaluation'!$M$1)^($B71-'Life Cycle Cost Evaluation'!$M$4)</f>
        <v>0</v>
      </c>
      <c r="BP156" s="208">
        <f>-NPV('Life Cycle Cost Evaluation'!$M$1,BP72:BP$100)/(1+'Life Cycle Cost Evaluation'!$M$1)^($B71-'Life Cycle Cost Evaluation'!$M$4)</f>
        <v>0</v>
      </c>
      <c r="BQ156" s="208">
        <f>-NPV('Life Cycle Cost Evaluation'!$M$1,BQ72:BQ$100)/(1+'Life Cycle Cost Evaluation'!$M$1)^($B71-'Life Cycle Cost Evaluation'!$M$4)</f>
        <v>0</v>
      </c>
      <c r="BR156" s="208">
        <f>-NPV('Life Cycle Cost Evaluation'!$M$1,BR72:BR$100)/(1+'Life Cycle Cost Evaluation'!$M$1)^($B71-'Life Cycle Cost Evaluation'!$M$4)</f>
        <v>0</v>
      </c>
      <c r="BS156" s="208">
        <f>-NPV('Life Cycle Cost Evaluation'!$M$1,BS72:BS$100)/(1+'Life Cycle Cost Evaluation'!$M$1)^($B71-'Life Cycle Cost Evaluation'!$M$4)</f>
        <v>0</v>
      </c>
      <c r="BT156" s="208">
        <f>-NPV('Life Cycle Cost Evaluation'!$M$1,BT72:BT$100)/(1+'Life Cycle Cost Evaluation'!$M$1)^($B71-'Life Cycle Cost Evaluation'!$M$4)</f>
        <v>0</v>
      </c>
      <c r="BU156" s="208">
        <f>-NPV('Life Cycle Cost Evaluation'!$M$1,BU72:BU$100)/(1+'Life Cycle Cost Evaluation'!$M$1)^($B71-'Life Cycle Cost Evaluation'!$M$4)</f>
        <v>0</v>
      </c>
      <c r="BV156" s="208">
        <f>-NPV('Life Cycle Cost Evaluation'!$M$1,BV72:BV$100)/(1+'Life Cycle Cost Evaluation'!$M$1)^($B71-'Life Cycle Cost Evaluation'!$M$4)</f>
        <v>0</v>
      </c>
      <c r="BW156" s="208">
        <f>-NPV('Life Cycle Cost Evaluation'!$M$1,BW72:BW$100)/(1+'Life Cycle Cost Evaluation'!$M$1)^($B71-'Life Cycle Cost Evaluation'!$M$4)</f>
        <v>0</v>
      </c>
      <c r="BX156" s="208">
        <f>-NPV('Life Cycle Cost Evaluation'!$M$1,BX72:BX$100)/(1+'Life Cycle Cost Evaluation'!$M$1)^($B71-'Life Cycle Cost Evaluation'!$M$4)</f>
        <v>0</v>
      </c>
      <c r="BY156" s="208">
        <f>-NPV('Life Cycle Cost Evaluation'!$M$1,BY72:BY$100)/(1+'Life Cycle Cost Evaluation'!$M$1)^($B71-'Life Cycle Cost Evaluation'!$M$4)</f>
        <v>0</v>
      </c>
      <c r="BZ156" s="208">
        <f>-NPV('Life Cycle Cost Evaluation'!$M$1,BZ72:BZ$100)/(1+'Life Cycle Cost Evaluation'!$M$1)^($B71-'Life Cycle Cost Evaluation'!$M$4)</f>
        <v>0</v>
      </c>
      <c r="CA156" s="208">
        <f>-NPV('Life Cycle Cost Evaluation'!$M$1,CA72:CA$100)/(1+'Life Cycle Cost Evaluation'!$M$1)^($B71-'Life Cycle Cost Evaluation'!$M$4)</f>
        <v>0</v>
      </c>
      <c r="CB156" s="208">
        <f>-NPV('Life Cycle Cost Evaluation'!$M$1,CB72:CB$100)/(1+'Life Cycle Cost Evaluation'!$M$1)^($B71-'Life Cycle Cost Evaluation'!$M$4)</f>
        <v>0</v>
      </c>
      <c r="CC156" s="208">
        <f>-NPV('Life Cycle Cost Evaluation'!$M$1,CC72:CC$100)/(1+'Life Cycle Cost Evaluation'!$M$1)^($B71-'Life Cycle Cost Evaluation'!$M$4)</f>
        <v>0</v>
      </c>
      <c r="CD156" s="208">
        <f>-NPV('Life Cycle Cost Evaluation'!$M$1,CD72:CD$100)/(1+'Life Cycle Cost Evaluation'!$M$1)^($B71-'Life Cycle Cost Evaluation'!$M$4)</f>
        <v>0</v>
      </c>
      <c r="CE156" s="208">
        <f>-NPV('Life Cycle Cost Evaluation'!$M$1,CE72:CE$100)/(1+'Life Cycle Cost Evaluation'!$M$1)^($B71-'Life Cycle Cost Evaluation'!$M$4)</f>
        <v>0</v>
      </c>
      <c r="CF156" s="208">
        <f>-NPV('Life Cycle Cost Evaluation'!$M$1,CF72:CF$100)/(1+'Life Cycle Cost Evaluation'!$M$1)^($B71-'Life Cycle Cost Evaluation'!$M$4)</f>
        <v>0</v>
      </c>
      <c r="CG156" s="208">
        <f>SUM(D156:BC156)</f>
        <v>-157824.28964692325</v>
      </c>
      <c r="CH156" s="191"/>
      <c r="CL156" s="218"/>
    </row>
    <row r="157" spans="2:90" x14ac:dyDescent="0.2">
      <c r="B157" s="86">
        <f t="shared" si="126"/>
        <v>2079</v>
      </c>
      <c r="C157" s="208"/>
      <c r="D157" s="208">
        <f>-NPV('Life Cycle Cost Evaluation'!$M$1,D73:D$100)/(1+'Life Cycle Cost Evaluation'!$M$1)^($B72-'Life Cycle Cost Evaluation'!$M$4)</f>
        <v>0</v>
      </c>
      <c r="E157" s="208">
        <f>-NPV('Life Cycle Cost Evaluation'!$M$1,E73:E$100)/(1+'Life Cycle Cost Evaluation'!$M$1)^($B72-'Life Cycle Cost Evaluation'!$M$4)</f>
        <v>0</v>
      </c>
      <c r="F157" s="208">
        <f>-NPV('Life Cycle Cost Evaluation'!$M$1,F73:F$100)/(1+'Life Cycle Cost Evaluation'!$M$1)^($B72-'Life Cycle Cost Evaluation'!$M$4)</f>
        <v>0</v>
      </c>
      <c r="G157" s="208">
        <f>-NPV('Life Cycle Cost Evaluation'!$M$1,G73:G$100)/(1+'Life Cycle Cost Evaluation'!$M$1)^($B72-'Life Cycle Cost Evaluation'!$M$4)</f>
        <v>0</v>
      </c>
      <c r="H157" s="208">
        <f>-NPV('Life Cycle Cost Evaluation'!$M$1,H73:H$100)/(1+'Life Cycle Cost Evaluation'!$M$1)^($B72-'Life Cycle Cost Evaluation'!$M$4)</f>
        <v>0</v>
      </c>
      <c r="I157" s="208">
        <f>-NPV('Life Cycle Cost Evaluation'!$M$1,I73:I$100)/(1+'Life Cycle Cost Evaluation'!$M$1)^($B72-'Life Cycle Cost Evaluation'!$M$4)</f>
        <v>0</v>
      </c>
      <c r="J157" s="208">
        <f>-NPV('Life Cycle Cost Evaluation'!$M$1,J73:J$100)/(1+'Life Cycle Cost Evaluation'!$M$1)^($B72-'Life Cycle Cost Evaluation'!$M$4)</f>
        <v>0</v>
      </c>
      <c r="K157" s="208">
        <f>-NPV('Life Cycle Cost Evaluation'!$M$1,K73:K$100)/(1+'Life Cycle Cost Evaluation'!$M$1)^($B72-'Life Cycle Cost Evaluation'!$M$4)</f>
        <v>0</v>
      </c>
      <c r="L157" s="208">
        <f>-NPV('Life Cycle Cost Evaluation'!$M$1,L73:L$100)/(1+'Life Cycle Cost Evaluation'!$M$1)^($B72-'Life Cycle Cost Evaluation'!$M$4)</f>
        <v>0</v>
      </c>
      <c r="M157" s="208">
        <f>-NPV('Life Cycle Cost Evaluation'!$M$1,M73:M$100)/(1+'Life Cycle Cost Evaluation'!$M$1)^($B72-'Life Cycle Cost Evaluation'!$M$4)</f>
        <v>0</v>
      </c>
      <c r="N157" s="208">
        <f>-NPV('Life Cycle Cost Evaluation'!$M$1,N73:N$100)/(1+'Life Cycle Cost Evaluation'!$M$1)^($B72-'Life Cycle Cost Evaluation'!$M$4)</f>
        <v>0</v>
      </c>
      <c r="O157" s="208">
        <f>-NPV('Life Cycle Cost Evaluation'!$M$1,O73:O$100)/(1+'Life Cycle Cost Evaluation'!$M$1)^($B72-'Life Cycle Cost Evaluation'!$M$4)</f>
        <v>0</v>
      </c>
      <c r="P157" s="208">
        <f>-NPV('Life Cycle Cost Evaluation'!$M$1,P73:P$100)/(1+'Life Cycle Cost Evaluation'!$M$1)^($B72-'Life Cycle Cost Evaluation'!$M$4)</f>
        <v>0</v>
      </c>
      <c r="Q157" s="208">
        <f>-NPV('Life Cycle Cost Evaluation'!$M$1,Q73:Q$100)/(1+'Life Cycle Cost Evaluation'!$M$1)^($B72-'Life Cycle Cost Evaluation'!$M$4)</f>
        <v>0</v>
      </c>
      <c r="R157" s="208">
        <f>-NPV('Life Cycle Cost Evaluation'!$M$1,R73:R$100)/(1+'Life Cycle Cost Evaluation'!$M$1)^($B72-'Life Cycle Cost Evaluation'!$M$4)</f>
        <v>0</v>
      </c>
      <c r="S157" s="208">
        <f>-NPV('Life Cycle Cost Evaluation'!$M$1,S73:S$100)/(1+'Life Cycle Cost Evaluation'!$M$1)^($B72-'Life Cycle Cost Evaluation'!$M$4)</f>
        <v>0</v>
      </c>
      <c r="T157" s="208">
        <f>-NPV('Life Cycle Cost Evaluation'!$M$1,T73:T$100)/(1+'Life Cycle Cost Evaluation'!$M$1)^($B72-'Life Cycle Cost Evaluation'!$M$4)</f>
        <v>0</v>
      </c>
      <c r="U157" s="208">
        <f>-NPV('Life Cycle Cost Evaluation'!$M$1,U73:U$100)/(1+'Life Cycle Cost Evaluation'!$M$1)^($B72-'Life Cycle Cost Evaluation'!$M$4)</f>
        <v>0</v>
      </c>
      <c r="V157" s="208">
        <f>-NPV('Life Cycle Cost Evaluation'!$M$1,V73:V$100)/(1+'Life Cycle Cost Evaluation'!$M$1)^($B72-'Life Cycle Cost Evaluation'!$M$4)</f>
        <v>0</v>
      </c>
      <c r="W157" s="208">
        <f>-NPV('Life Cycle Cost Evaluation'!$M$1,W73:W$100)/(1+'Life Cycle Cost Evaluation'!$M$1)^($B72-'Life Cycle Cost Evaluation'!$M$4)</f>
        <v>0</v>
      </c>
      <c r="X157" s="208">
        <f>-NPV('Life Cycle Cost Evaluation'!$M$1,X73:X$100)/(1+'Life Cycle Cost Evaluation'!$M$1)^($B72-'Life Cycle Cost Evaluation'!$M$4)</f>
        <v>0</v>
      </c>
      <c r="Y157" s="208">
        <f>-NPV('Life Cycle Cost Evaluation'!$M$1,Y73:Y$100)/(1+'Life Cycle Cost Evaluation'!$M$1)^($B72-'Life Cycle Cost Evaluation'!$M$4)</f>
        <v>0</v>
      </c>
      <c r="Z157" s="208">
        <f>-NPV('Life Cycle Cost Evaluation'!$M$1,Z73:Z$100)/(1+'Life Cycle Cost Evaluation'!$M$1)^($B72-'Life Cycle Cost Evaluation'!$M$4)</f>
        <v>0</v>
      </c>
      <c r="AA157" s="208">
        <f>-NPV('Life Cycle Cost Evaluation'!$M$1,AA73:AA$100)/(1+'Life Cycle Cost Evaluation'!$M$1)^($B72-'Life Cycle Cost Evaluation'!$M$4)</f>
        <v>0</v>
      </c>
      <c r="AB157" s="208">
        <f>-NPV('Life Cycle Cost Evaluation'!$M$1,AB73:AB$100)/(1+'Life Cycle Cost Evaluation'!$M$1)^($B72-'Life Cycle Cost Evaluation'!$M$4)</f>
        <v>0</v>
      </c>
      <c r="AC157" s="208">
        <f>-NPV('Life Cycle Cost Evaluation'!$M$1,AC73:AC$100)/(1+'Life Cycle Cost Evaluation'!$M$1)^($B72-'Life Cycle Cost Evaluation'!$M$4)</f>
        <v>0</v>
      </c>
      <c r="AD157" s="208">
        <f>-NPV('Life Cycle Cost Evaluation'!$M$1,AD73:AD$100)/(1+'Life Cycle Cost Evaluation'!$M$1)^($B72-'Life Cycle Cost Evaluation'!$M$4)</f>
        <v>0</v>
      </c>
      <c r="AE157" s="208">
        <f>-NPV('Life Cycle Cost Evaluation'!$M$1,AE73:AE$100)/(1+'Life Cycle Cost Evaluation'!$M$1)^($B72-'Life Cycle Cost Evaluation'!$M$4)</f>
        <v>0</v>
      </c>
      <c r="AF157" s="208">
        <f>-NPV('Life Cycle Cost Evaluation'!$M$1,AF73:AF$100)/(1+'Life Cycle Cost Evaluation'!$M$1)^($B72-'Life Cycle Cost Evaluation'!$M$4)</f>
        <v>0</v>
      </c>
      <c r="AG157" s="208">
        <f>-NPV('Life Cycle Cost Evaluation'!$M$1,AG73:AG$100)/(1+'Life Cycle Cost Evaluation'!$M$1)^($B72-'Life Cycle Cost Evaluation'!$M$4)</f>
        <v>0</v>
      </c>
      <c r="AH157" s="208">
        <f>-NPV('Life Cycle Cost Evaluation'!$M$1,AH73:AH$100)/(1+'Life Cycle Cost Evaluation'!$M$1)^($B72-'Life Cycle Cost Evaluation'!$M$4)</f>
        <v>0</v>
      </c>
      <c r="AI157" s="208">
        <f>-NPV('Life Cycle Cost Evaluation'!$M$1,AI73:AI$100)/(1+'Life Cycle Cost Evaluation'!$M$1)^($B72-'Life Cycle Cost Evaluation'!$M$4)</f>
        <v>0</v>
      </c>
      <c r="AJ157" s="208">
        <f>-NPV('Life Cycle Cost Evaluation'!$M$1,AJ73:AJ$100)/(1+'Life Cycle Cost Evaluation'!$M$1)^($B72-'Life Cycle Cost Evaluation'!$M$4)</f>
        <v>0</v>
      </c>
      <c r="AK157" s="208">
        <f>-NPV('Life Cycle Cost Evaluation'!$M$1,AK73:AK$100)/(1+'Life Cycle Cost Evaluation'!$M$1)^($B72-'Life Cycle Cost Evaluation'!$M$4)</f>
        <v>0</v>
      </c>
      <c r="AL157" s="208">
        <f>-NPV('Life Cycle Cost Evaluation'!$M$1,AL73:AL$100)/(1+'Life Cycle Cost Evaluation'!$M$1)^($B72-'Life Cycle Cost Evaluation'!$M$4)</f>
        <v>-141746.19082093576</v>
      </c>
      <c r="AM157" s="208">
        <f>-NPV('Life Cycle Cost Evaluation'!$M$1,AM73:AM$100)/(1+'Life Cycle Cost Evaluation'!$M$1)^($B72-'Life Cycle Cost Evaluation'!$M$4)</f>
        <v>0</v>
      </c>
      <c r="AN157" s="208">
        <f>-NPV('Life Cycle Cost Evaluation'!$M$1,AN73:AN$100)/(1+'Life Cycle Cost Evaluation'!$M$1)^($B72-'Life Cycle Cost Evaluation'!$M$4)</f>
        <v>0</v>
      </c>
      <c r="AO157" s="208">
        <f>-NPV('Life Cycle Cost Evaluation'!$M$1,AO73:AO$100)/(1+'Life Cycle Cost Evaluation'!$M$1)^($B72-'Life Cycle Cost Evaluation'!$M$4)</f>
        <v>0</v>
      </c>
      <c r="AP157" s="208">
        <f>-NPV('Life Cycle Cost Evaluation'!$M$1,AP73:AP$100)/(1+'Life Cycle Cost Evaluation'!$M$1)^($B72-'Life Cycle Cost Evaluation'!$M$4)</f>
        <v>0</v>
      </c>
      <c r="AQ157" s="208">
        <f>-NPV('Life Cycle Cost Evaluation'!$M$1,AQ73:AQ$100)/(1+'Life Cycle Cost Evaluation'!$M$1)^($B72-'Life Cycle Cost Evaluation'!$M$4)</f>
        <v>0</v>
      </c>
      <c r="AR157" s="208">
        <f>-NPV('Life Cycle Cost Evaluation'!$M$1,AR73:AR$100)/(1+'Life Cycle Cost Evaluation'!$M$1)^($B72-'Life Cycle Cost Evaluation'!$M$4)</f>
        <v>0</v>
      </c>
      <c r="AS157" s="208">
        <f>-NPV('Life Cycle Cost Evaluation'!$M$1,AS73:AS$100)/(1+'Life Cycle Cost Evaluation'!$M$1)^($B72-'Life Cycle Cost Evaluation'!$M$4)</f>
        <v>0</v>
      </c>
      <c r="AT157" s="208">
        <f>-NPV('Life Cycle Cost Evaluation'!$M$1,AT73:AT$100)/(1+'Life Cycle Cost Evaluation'!$M$1)^($B72-'Life Cycle Cost Evaluation'!$M$4)</f>
        <v>0</v>
      </c>
      <c r="AU157" s="208">
        <f>-NPV('Life Cycle Cost Evaluation'!$M$1,AU73:AU$100)/(1+'Life Cycle Cost Evaluation'!$M$1)^($B72-'Life Cycle Cost Evaluation'!$M$4)</f>
        <v>0</v>
      </c>
      <c r="AV157" s="208">
        <f>-NPV('Life Cycle Cost Evaluation'!$M$1,AV73:AV$100)/(1+'Life Cycle Cost Evaluation'!$M$1)^($B72-'Life Cycle Cost Evaluation'!$M$4)</f>
        <v>0</v>
      </c>
      <c r="AW157" s="208">
        <f>-NPV('Life Cycle Cost Evaluation'!$M$1,AW73:AW$100)/(1+'Life Cycle Cost Evaluation'!$M$1)^($B72-'Life Cycle Cost Evaluation'!$M$4)</f>
        <v>0</v>
      </c>
      <c r="AX157" s="208">
        <f>-NPV('Life Cycle Cost Evaluation'!$M$1,AX73:AX$100)/(1+'Life Cycle Cost Evaluation'!$M$1)^($B72-'Life Cycle Cost Evaluation'!$M$4)</f>
        <v>0</v>
      </c>
      <c r="AY157" s="208">
        <f>-NPV('Life Cycle Cost Evaluation'!$M$1,AY73:AY$100)/(1+'Life Cycle Cost Evaluation'!$M$1)^($B72-'Life Cycle Cost Evaluation'!$M$4)</f>
        <v>0</v>
      </c>
      <c r="AZ157" s="208">
        <f>-NPV('Life Cycle Cost Evaluation'!$M$1,AZ73:AZ$100)/(1+'Life Cycle Cost Evaluation'!$M$1)^($B72-'Life Cycle Cost Evaluation'!$M$4)</f>
        <v>0</v>
      </c>
      <c r="BA157" s="208">
        <f>-NPV('Life Cycle Cost Evaluation'!$M$1,BA73:BA$100)/(1+'Life Cycle Cost Evaluation'!$M$1)^($B72-'Life Cycle Cost Evaluation'!$M$4)</f>
        <v>0</v>
      </c>
      <c r="BB157" s="208">
        <f>-NPV('Life Cycle Cost Evaluation'!$M$1,BB73:BB$100)/(1+'Life Cycle Cost Evaluation'!$M$1)^($B72-'Life Cycle Cost Evaluation'!$M$4)</f>
        <v>0</v>
      </c>
      <c r="BC157" s="208">
        <f>-NPV('Life Cycle Cost Evaluation'!$M$1,BC73:BC$100)/(1+'Life Cycle Cost Evaluation'!$M$1)^($B72-'Life Cycle Cost Evaluation'!$M$4)</f>
        <v>0</v>
      </c>
      <c r="BD157" s="208">
        <f>-NPV('Life Cycle Cost Evaluation'!$M$1,BD73:BD$100)/(1+'Life Cycle Cost Evaluation'!$M$1)^($B72-'Life Cycle Cost Evaluation'!$M$4)</f>
        <v>0</v>
      </c>
      <c r="BE157" s="208">
        <f>-NPV('Life Cycle Cost Evaluation'!$M$1,BE73:BE$100)/(1+'Life Cycle Cost Evaluation'!$M$1)^($B72-'Life Cycle Cost Evaluation'!$M$4)</f>
        <v>0</v>
      </c>
      <c r="BF157" s="208">
        <f>-NPV('Life Cycle Cost Evaluation'!$M$1,BF73:BF$100)/(1+'Life Cycle Cost Evaluation'!$M$1)^($B72-'Life Cycle Cost Evaluation'!$M$4)</f>
        <v>0</v>
      </c>
      <c r="BG157" s="208">
        <f>-NPV('Life Cycle Cost Evaluation'!$M$1,BG73:BG$100)/(1+'Life Cycle Cost Evaluation'!$M$1)^($B72-'Life Cycle Cost Evaluation'!$M$4)</f>
        <v>0</v>
      </c>
      <c r="BH157" s="208">
        <f>-NPV('Life Cycle Cost Evaluation'!$M$1,BH73:BH$100)/(1+'Life Cycle Cost Evaluation'!$M$1)^($B72-'Life Cycle Cost Evaluation'!$M$4)</f>
        <v>0</v>
      </c>
      <c r="BI157" s="208">
        <f>-NPV('Life Cycle Cost Evaluation'!$M$1,BI73:BI$100)/(1+'Life Cycle Cost Evaluation'!$M$1)^($B72-'Life Cycle Cost Evaluation'!$M$4)</f>
        <v>0</v>
      </c>
      <c r="BJ157" s="208">
        <f>-NPV('Life Cycle Cost Evaluation'!$M$1,BJ73:BJ$100)/(1+'Life Cycle Cost Evaluation'!$M$1)^($B72-'Life Cycle Cost Evaluation'!$M$4)</f>
        <v>0</v>
      </c>
      <c r="BK157" s="208">
        <f>-NPV('Life Cycle Cost Evaluation'!$M$1,BK73:BK$100)/(1+'Life Cycle Cost Evaluation'!$M$1)^($B72-'Life Cycle Cost Evaluation'!$M$4)</f>
        <v>0</v>
      </c>
      <c r="BL157" s="208">
        <f>-NPV('Life Cycle Cost Evaluation'!$M$1,BL73:BL$100)/(1+'Life Cycle Cost Evaluation'!$M$1)^($B72-'Life Cycle Cost Evaluation'!$M$4)</f>
        <v>0</v>
      </c>
      <c r="BM157" s="208">
        <f>-NPV('Life Cycle Cost Evaluation'!$M$1,BM73:BM$100)/(1+'Life Cycle Cost Evaluation'!$M$1)^($B72-'Life Cycle Cost Evaluation'!$M$4)</f>
        <v>0</v>
      </c>
      <c r="BN157" s="208">
        <f>-NPV('Life Cycle Cost Evaluation'!$M$1,BN73:BN$100)/(1+'Life Cycle Cost Evaluation'!$M$1)^($B72-'Life Cycle Cost Evaluation'!$M$4)</f>
        <v>0</v>
      </c>
      <c r="BO157" s="208">
        <f>-NPV('Life Cycle Cost Evaluation'!$M$1,BO73:BO$100)/(1+'Life Cycle Cost Evaluation'!$M$1)^($B72-'Life Cycle Cost Evaluation'!$M$4)</f>
        <v>0</v>
      </c>
      <c r="BP157" s="208">
        <f>-NPV('Life Cycle Cost Evaluation'!$M$1,BP73:BP$100)/(1+'Life Cycle Cost Evaluation'!$M$1)^($B72-'Life Cycle Cost Evaluation'!$M$4)</f>
        <v>0</v>
      </c>
      <c r="BQ157" s="208">
        <f>-NPV('Life Cycle Cost Evaluation'!$M$1,BQ73:BQ$100)/(1+'Life Cycle Cost Evaluation'!$M$1)^($B72-'Life Cycle Cost Evaluation'!$M$4)</f>
        <v>0</v>
      </c>
      <c r="BR157" s="208">
        <f>-NPV('Life Cycle Cost Evaluation'!$M$1,BR73:BR$100)/(1+'Life Cycle Cost Evaluation'!$M$1)^($B72-'Life Cycle Cost Evaluation'!$M$4)</f>
        <v>0</v>
      </c>
      <c r="BS157" s="208">
        <f>-NPV('Life Cycle Cost Evaluation'!$M$1,BS73:BS$100)/(1+'Life Cycle Cost Evaluation'!$M$1)^($B72-'Life Cycle Cost Evaluation'!$M$4)</f>
        <v>0</v>
      </c>
      <c r="BT157" s="208">
        <f>-NPV('Life Cycle Cost Evaluation'!$M$1,BT73:BT$100)/(1+'Life Cycle Cost Evaluation'!$M$1)^($B72-'Life Cycle Cost Evaluation'!$M$4)</f>
        <v>0</v>
      </c>
      <c r="BU157" s="208">
        <f>-NPV('Life Cycle Cost Evaluation'!$M$1,BU73:BU$100)/(1+'Life Cycle Cost Evaluation'!$M$1)^($B72-'Life Cycle Cost Evaluation'!$M$4)</f>
        <v>0</v>
      </c>
      <c r="BV157" s="208">
        <f>-NPV('Life Cycle Cost Evaluation'!$M$1,BV73:BV$100)/(1+'Life Cycle Cost Evaluation'!$M$1)^($B72-'Life Cycle Cost Evaluation'!$M$4)</f>
        <v>0</v>
      </c>
      <c r="BW157" s="208">
        <f>-NPV('Life Cycle Cost Evaluation'!$M$1,BW73:BW$100)/(1+'Life Cycle Cost Evaluation'!$M$1)^($B72-'Life Cycle Cost Evaluation'!$M$4)</f>
        <v>0</v>
      </c>
      <c r="BX157" s="208">
        <f>-NPV('Life Cycle Cost Evaluation'!$M$1,BX73:BX$100)/(1+'Life Cycle Cost Evaluation'!$M$1)^($B72-'Life Cycle Cost Evaluation'!$M$4)</f>
        <v>0</v>
      </c>
      <c r="BY157" s="208">
        <f>-NPV('Life Cycle Cost Evaluation'!$M$1,BY73:BY$100)/(1+'Life Cycle Cost Evaluation'!$M$1)^($B72-'Life Cycle Cost Evaluation'!$M$4)</f>
        <v>0</v>
      </c>
      <c r="BZ157" s="208">
        <f>-NPV('Life Cycle Cost Evaluation'!$M$1,BZ73:BZ$100)/(1+'Life Cycle Cost Evaluation'!$M$1)^($B72-'Life Cycle Cost Evaluation'!$M$4)</f>
        <v>0</v>
      </c>
      <c r="CA157" s="208">
        <f>-NPV('Life Cycle Cost Evaluation'!$M$1,CA73:CA$100)/(1+'Life Cycle Cost Evaluation'!$M$1)^($B72-'Life Cycle Cost Evaluation'!$M$4)</f>
        <v>0</v>
      </c>
      <c r="CB157" s="208">
        <f>-NPV('Life Cycle Cost Evaluation'!$M$1,CB73:CB$100)/(1+'Life Cycle Cost Evaluation'!$M$1)^($B72-'Life Cycle Cost Evaluation'!$M$4)</f>
        <v>0</v>
      </c>
      <c r="CC157" s="208">
        <f>-NPV('Life Cycle Cost Evaluation'!$M$1,CC73:CC$100)/(1+'Life Cycle Cost Evaluation'!$M$1)^($B72-'Life Cycle Cost Evaluation'!$M$4)</f>
        <v>0</v>
      </c>
      <c r="CD157" s="208">
        <f>-NPV('Life Cycle Cost Evaluation'!$M$1,CD73:CD$100)/(1+'Life Cycle Cost Evaluation'!$M$1)^($B72-'Life Cycle Cost Evaluation'!$M$4)</f>
        <v>0</v>
      </c>
      <c r="CE157" s="208">
        <f>-NPV('Life Cycle Cost Evaluation'!$M$1,CE73:CE$100)/(1+'Life Cycle Cost Evaluation'!$M$1)^($B72-'Life Cycle Cost Evaluation'!$M$4)</f>
        <v>0</v>
      </c>
      <c r="CF157" s="208">
        <f>-NPV('Life Cycle Cost Evaluation'!$M$1,CF73:CF$100)/(1+'Life Cycle Cost Evaluation'!$M$1)^($B72-'Life Cycle Cost Evaluation'!$M$4)</f>
        <v>0</v>
      </c>
      <c r="CG157" s="208">
        <f>SUM(D157:BD157)</f>
        <v>-141746.19082093576</v>
      </c>
      <c r="CH157" s="191"/>
      <c r="CL157" s="218"/>
    </row>
    <row r="158" spans="2:90" x14ac:dyDescent="0.2">
      <c r="B158" s="86">
        <f t="shared" si="126"/>
        <v>2080</v>
      </c>
      <c r="C158" s="208"/>
      <c r="D158" s="208">
        <f>-NPV('Life Cycle Cost Evaluation'!$M$1,D74:D$100)/(1+'Life Cycle Cost Evaluation'!$M$1)^($B73-'Life Cycle Cost Evaluation'!$M$4)</f>
        <v>0</v>
      </c>
      <c r="E158" s="208">
        <f>-NPV('Life Cycle Cost Evaluation'!$M$1,E74:E$100)/(1+'Life Cycle Cost Evaluation'!$M$1)^($B73-'Life Cycle Cost Evaluation'!$M$4)</f>
        <v>0</v>
      </c>
      <c r="F158" s="208">
        <f>-NPV('Life Cycle Cost Evaluation'!$M$1,F74:F$100)/(1+'Life Cycle Cost Evaluation'!$M$1)^($B73-'Life Cycle Cost Evaluation'!$M$4)</f>
        <v>0</v>
      </c>
      <c r="G158" s="208">
        <f>-NPV('Life Cycle Cost Evaluation'!$M$1,G74:G$100)/(1+'Life Cycle Cost Evaluation'!$M$1)^($B73-'Life Cycle Cost Evaluation'!$M$4)</f>
        <v>0</v>
      </c>
      <c r="H158" s="208">
        <f>-NPV('Life Cycle Cost Evaluation'!$M$1,H74:H$100)/(1+'Life Cycle Cost Evaluation'!$M$1)^($B73-'Life Cycle Cost Evaluation'!$M$4)</f>
        <v>0</v>
      </c>
      <c r="I158" s="208">
        <f>-NPV('Life Cycle Cost Evaluation'!$M$1,I74:I$100)/(1+'Life Cycle Cost Evaluation'!$M$1)^($B73-'Life Cycle Cost Evaluation'!$M$4)</f>
        <v>0</v>
      </c>
      <c r="J158" s="208">
        <f>-NPV('Life Cycle Cost Evaluation'!$M$1,J74:J$100)/(1+'Life Cycle Cost Evaluation'!$M$1)^($B73-'Life Cycle Cost Evaluation'!$M$4)</f>
        <v>0</v>
      </c>
      <c r="K158" s="208">
        <f>-NPV('Life Cycle Cost Evaluation'!$M$1,K74:K$100)/(1+'Life Cycle Cost Evaluation'!$M$1)^($B73-'Life Cycle Cost Evaluation'!$M$4)</f>
        <v>0</v>
      </c>
      <c r="L158" s="208">
        <f>-NPV('Life Cycle Cost Evaluation'!$M$1,L74:L$100)/(1+'Life Cycle Cost Evaluation'!$M$1)^($B73-'Life Cycle Cost Evaluation'!$M$4)</f>
        <v>0</v>
      </c>
      <c r="M158" s="208">
        <f>-NPV('Life Cycle Cost Evaluation'!$M$1,M74:M$100)/(1+'Life Cycle Cost Evaluation'!$M$1)^($B73-'Life Cycle Cost Evaluation'!$M$4)</f>
        <v>0</v>
      </c>
      <c r="N158" s="208">
        <f>-NPV('Life Cycle Cost Evaluation'!$M$1,N74:N$100)/(1+'Life Cycle Cost Evaluation'!$M$1)^($B73-'Life Cycle Cost Evaluation'!$M$4)</f>
        <v>0</v>
      </c>
      <c r="O158" s="208">
        <f>-NPV('Life Cycle Cost Evaluation'!$M$1,O74:O$100)/(1+'Life Cycle Cost Evaluation'!$M$1)^($B73-'Life Cycle Cost Evaluation'!$M$4)</f>
        <v>0</v>
      </c>
      <c r="P158" s="208">
        <f>-NPV('Life Cycle Cost Evaluation'!$M$1,P74:P$100)/(1+'Life Cycle Cost Evaluation'!$M$1)^($B73-'Life Cycle Cost Evaluation'!$M$4)</f>
        <v>0</v>
      </c>
      <c r="Q158" s="208">
        <f>-NPV('Life Cycle Cost Evaluation'!$M$1,Q74:Q$100)/(1+'Life Cycle Cost Evaluation'!$M$1)^($B73-'Life Cycle Cost Evaluation'!$M$4)</f>
        <v>0</v>
      </c>
      <c r="R158" s="208">
        <f>-NPV('Life Cycle Cost Evaluation'!$M$1,R74:R$100)/(1+'Life Cycle Cost Evaluation'!$M$1)^($B73-'Life Cycle Cost Evaluation'!$M$4)</f>
        <v>0</v>
      </c>
      <c r="S158" s="208">
        <f>-NPV('Life Cycle Cost Evaluation'!$M$1,S74:S$100)/(1+'Life Cycle Cost Evaluation'!$M$1)^($B73-'Life Cycle Cost Evaluation'!$M$4)</f>
        <v>0</v>
      </c>
      <c r="T158" s="208">
        <f>-NPV('Life Cycle Cost Evaluation'!$M$1,T74:T$100)/(1+'Life Cycle Cost Evaluation'!$M$1)^($B73-'Life Cycle Cost Evaluation'!$M$4)</f>
        <v>0</v>
      </c>
      <c r="U158" s="208">
        <f>-NPV('Life Cycle Cost Evaluation'!$M$1,U74:U$100)/(1+'Life Cycle Cost Evaluation'!$M$1)^($B73-'Life Cycle Cost Evaluation'!$M$4)</f>
        <v>0</v>
      </c>
      <c r="V158" s="208">
        <f>-NPV('Life Cycle Cost Evaluation'!$M$1,V74:V$100)/(1+'Life Cycle Cost Evaluation'!$M$1)^($B73-'Life Cycle Cost Evaluation'!$M$4)</f>
        <v>0</v>
      </c>
      <c r="W158" s="208">
        <f>-NPV('Life Cycle Cost Evaluation'!$M$1,W74:W$100)/(1+'Life Cycle Cost Evaluation'!$M$1)^($B73-'Life Cycle Cost Evaluation'!$M$4)</f>
        <v>0</v>
      </c>
      <c r="X158" s="208">
        <f>-NPV('Life Cycle Cost Evaluation'!$M$1,X74:X$100)/(1+'Life Cycle Cost Evaluation'!$M$1)^($B73-'Life Cycle Cost Evaluation'!$M$4)</f>
        <v>0</v>
      </c>
      <c r="Y158" s="208">
        <f>-NPV('Life Cycle Cost Evaluation'!$M$1,Y74:Y$100)/(1+'Life Cycle Cost Evaluation'!$M$1)^($B73-'Life Cycle Cost Evaluation'!$M$4)</f>
        <v>0</v>
      </c>
      <c r="Z158" s="208">
        <f>-NPV('Life Cycle Cost Evaluation'!$M$1,Z74:Z$100)/(1+'Life Cycle Cost Evaluation'!$M$1)^($B73-'Life Cycle Cost Evaluation'!$M$4)</f>
        <v>0</v>
      </c>
      <c r="AA158" s="208">
        <f>-NPV('Life Cycle Cost Evaluation'!$M$1,AA74:AA$100)/(1+'Life Cycle Cost Evaluation'!$M$1)^($B73-'Life Cycle Cost Evaluation'!$M$4)</f>
        <v>0</v>
      </c>
      <c r="AB158" s="208">
        <f>-NPV('Life Cycle Cost Evaluation'!$M$1,AB74:AB$100)/(1+'Life Cycle Cost Evaluation'!$M$1)^($B73-'Life Cycle Cost Evaluation'!$M$4)</f>
        <v>0</v>
      </c>
      <c r="AC158" s="208">
        <f>-NPV('Life Cycle Cost Evaluation'!$M$1,AC74:AC$100)/(1+'Life Cycle Cost Evaluation'!$M$1)^($B73-'Life Cycle Cost Evaluation'!$M$4)</f>
        <v>0</v>
      </c>
      <c r="AD158" s="208">
        <f>-NPV('Life Cycle Cost Evaluation'!$M$1,AD74:AD$100)/(1+'Life Cycle Cost Evaluation'!$M$1)^($B73-'Life Cycle Cost Evaluation'!$M$4)</f>
        <v>0</v>
      </c>
      <c r="AE158" s="208">
        <f>-NPV('Life Cycle Cost Evaluation'!$M$1,AE74:AE$100)/(1+'Life Cycle Cost Evaluation'!$M$1)^($B73-'Life Cycle Cost Evaluation'!$M$4)</f>
        <v>0</v>
      </c>
      <c r="AF158" s="208">
        <f>-NPV('Life Cycle Cost Evaluation'!$M$1,AF74:AF$100)/(1+'Life Cycle Cost Evaluation'!$M$1)^($B73-'Life Cycle Cost Evaluation'!$M$4)</f>
        <v>0</v>
      </c>
      <c r="AG158" s="208">
        <f>-NPV('Life Cycle Cost Evaluation'!$M$1,AG74:AG$100)/(1+'Life Cycle Cost Evaluation'!$M$1)^($B73-'Life Cycle Cost Evaluation'!$M$4)</f>
        <v>0</v>
      </c>
      <c r="AH158" s="208">
        <f>-NPV('Life Cycle Cost Evaluation'!$M$1,AH74:AH$100)/(1+'Life Cycle Cost Evaluation'!$M$1)^($B73-'Life Cycle Cost Evaluation'!$M$4)</f>
        <v>0</v>
      </c>
      <c r="AI158" s="208">
        <f>-NPV('Life Cycle Cost Evaluation'!$M$1,AI74:AI$100)/(1+'Life Cycle Cost Evaluation'!$M$1)^($B73-'Life Cycle Cost Evaluation'!$M$4)</f>
        <v>0</v>
      </c>
      <c r="AJ158" s="208">
        <f>-NPV('Life Cycle Cost Evaluation'!$M$1,AJ74:AJ$100)/(1+'Life Cycle Cost Evaluation'!$M$1)^($B73-'Life Cycle Cost Evaluation'!$M$4)</f>
        <v>0</v>
      </c>
      <c r="AK158" s="208">
        <f>-NPV('Life Cycle Cost Evaluation'!$M$1,AK74:AK$100)/(1+'Life Cycle Cost Evaluation'!$M$1)^($B73-'Life Cycle Cost Evaluation'!$M$4)</f>
        <v>0</v>
      </c>
      <c r="AL158" s="208">
        <f>-NPV('Life Cycle Cost Evaluation'!$M$1,AL74:AL$100)/(1+'Life Cycle Cost Evaluation'!$M$1)^($B73-'Life Cycle Cost Evaluation'!$M$4)</f>
        <v>-127135.72894971675</v>
      </c>
      <c r="AM158" s="208">
        <f>-NPV('Life Cycle Cost Evaluation'!$M$1,AM74:AM$100)/(1+'Life Cycle Cost Evaluation'!$M$1)^($B73-'Life Cycle Cost Evaluation'!$M$4)</f>
        <v>0</v>
      </c>
      <c r="AN158" s="208">
        <f>-NPV('Life Cycle Cost Evaluation'!$M$1,AN74:AN$100)/(1+'Life Cycle Cost Evaluation'!$M$1)^($B73-'Life Cycle Cost Evaluation'!$M$4)</f>
        <v>0</v>
      </c>
      <c r="AO158" s="208">
        <f>-NPV('Life Cycle Cost Evaluation'!$M$1,AO74:AO$100)/(1+'Life Cycle Cost Evaluation'!$M$1)^($B73-'Life Cycle Cost Evaluation'!$M$4)</f>
        <v>0</v>
      </c>
      <c r="AP158" s="208">
        <f>-NPV('Life Cycle Cost Evaluation'!$M$1,AP74:AP$100)/(1+'Life Cycle Cost Evaluation'!$M$1)^($B73-'Life Cycle Cost Evaluation'!$M$4)</f>
        <v>0</v>
      </c>
      <c r="AQ158" s="208">
        <f>-NPV('Life Cycle Cost Evaluation'!$M$1,AQ74:AQ$100)/(1+'Life Cycle Cost Evaluation'!$M$1)^($B73-'Life Cycle Cost Evaluation'!$M$4)</f>
        <v>0</v>
      </c>
      <c r="AR158" s="208">
        <f>-NPV('Life Cycle Cost Evaluation'!$M$1,AR74:AR$100)/(1+'Life Cycle Cost Evaluation'!$M$1)^($B73-'Life Cycle Cost Evaluation'!$M$4)</f>
        <v>0</v>
      </c>
      <c r="AS158" s="208">
        <f>-NPV('Life Cycle Cost Evaluation'!$M$1,AS74:AS$100)/(1+'Life Cycle Cost Evaluation'!$M$1)^($B73-'Life Cycle Cost Evaluation'!$M$4)</f>
        <v>0</v>
      </c>
      <c r="AT158" s="208">
        <f>-NPV('Life Cycle Cost Evaluation'!$M$1,AT74:AT$100)/(1+'Life Cycle Cost Evaluation'!$M$1)^($B73-'Life Cycle Cost Evaluation'!$M$4)</f>
        <v>0</v>
      </c>
      <c r="AU158" s="208">
        <f>-NPV('Life Cycle Cost Evaluation'!$M$1,AU74:AU$100)/(1+'Life Cycle Cost Evaluation'!$M$1)^($B73-'Life Cycle Cost Evaluation'!$M$4)</f>
        <v>0</v>
      </c>
      <c r="AV158" s="208">
        <f>-NPV('Life Cycle Cost Evaluation'!$M$1,AV74:AV$100)/(1+'Life Cycle Cost Evaluation'!$M$1)^($B73-'Life Cycle Cost Evaluation'!$M$4)</f>
        <v>0</v>
      </c>
      <c r="AW158" s="208">
        <f>-NPV('Life Cycle Cost Evaluation'!$M$1,AW74:AW$100)/(1+'Life Cycle Cost Evaluation'!$M$1)^($B73-'Life Cycle Cost Evaluation'!$M$4)</f>
        <v>0</v>
      </c>
      <c r="AX158" s="208">
        <f>-NPV('Life Cycle Cost Evaluation'!$M$1,AX74:AX$100)/(1+'Life Cycle Cost Evaluation'!$M$1)^($B73-'Life Cycle Cost Evaluation'!$M$4)</f>
        <v>0</v>
      </c>
      <c r="AY158" s="208">
        <f>-NPV('Life Cycle Cost Evaluation'!$M$1,AY74:AY$100)/(1+'Life Cycle Cost Evaluation'!$M$1)^($B73-'Life Cycle Cost Evaluation'!$M$4)</f>
        <v>0</v>
      </c>
      <c r="AZ158" s="208">
        <f>-NPV('Life Cycle Cost Evaluation'!$M$1,AZ74:AZ$100)/(1+'Life Cycle Cost Evaluation'!$M$1)^($B73-'Life Cycle Cost Evaluation'!$M$4)</f>
        <v>0</v>
      </c>
      <c r="BA158" s="208">
        <f>-NPV('Life Cycle Cost Evaluation'!$M$1,BA74:BA$100)/(1+'Life Cycle Cost Evaluation'!$M$1)^($B73-'Life Cycle Cost Evaluation'!$M$4)</f>
        <v>0</v>
      </c>
      <c r="BB158" s="208">
        <f>-NPV('Life Cycle Cost Evaluation'!$M$1,BB74:BB$100)/(1+'Life Cycle Cost Evaluation'!$M$1)^($B73-'Life Cycle Cost Evaluation'!$M$4)</f>
        <v>0</v>
      </c>
      <c r="BC158" s="208">
        <f>-NPV('Life Cycle Cost Evaluation'!$M$1,BC74:BC$100)/(1+'Life Cycle Cost Evaluation'!$M$1)^($B73-'Life Cycle Cost Evaluation'!$M$4)</f>
        <v>0</v>
      </c>
      <c r="BD158" s="208">
        <f>-NPV('Life Cycle Cost Evaluation'!$M$1,BD74:BD$100)/(1+'Life Cycle Cost Evaluation'!$M$1)^($B73-'Life Cycle Cost Evaluation'!$M$4)</f>
        <v>0</v>
      </c>
      <c r="BE158" s="208">
        <f>-NPV('Life Cycle Cost Evaluation'!$M$1,BE74:BE$100)/(1+'Life Cycle Cost Evaluation'!$M$1)^($B73-'Life Cycle Cost Evaluation'!$M$4)</f>
        <v>0</v>
      </c>
      <c r="BF158" s="208">
        <f>-NPV('Life Cycle Cost Evaluation'!$M$1,BF74:BF$100)/(1+'Life Cycle Cost Evaluation'!$M$1)^($B73-'Life Cycle Cost Evaluation'!$M$4)</f>
        <v>0</v>
      </c>
      <c r="BG158" s="208">
        <f>-NPV('Life Cycle Cost Evaluation'!$M$1,BG74:BG$100)/(1+'Life Cycle Cost Evaluation'!$M$1)^($B73-'Life Cycle Cost Evaluation'!$M$4)</f>
        <v>0</v>
      </c>
      <c r="BH158" s="208">
        <f>-NPV('Life Cycle Cost Evaluation'!$M$1,BH74:BH$100)/(1+'Life Cycle Cost Evaluation'!$M$1)^($B73-'Life Cycle Cost Evaluation'!$M$4)</f>
        <v>0</v>
      </c>
      <c r="BI158" s="208">
        <f>-NPV('Life Cycle Cost Evaluation'!$M$1,BI74:BI$100)/(1+'Life Cycle Cost Evaluation'!$M$1)^($B73-'Life Cycle Cost Evaluation'!$M$4)</f>
        <v>0</v>
      </c>
      <c r="BJ158" s="208">
        <f>-NPV('Life Cycle Cost Evaluation'!$M$1,BJ74:BJ$100)/(1+'Life Cycle Cost Evaluation'!$M$1)^($B73-'Life Cycle Cost Evaluation'!$M$4)</f>
        <v>0</v>
      </c>
      <c r="BK158" s="208">
        <f>-NPV('Life Cycle Cost Evaluation'!$M$1,BK74:BK$100)/(1+'Life Cycle Cost Evaluation'!$M$1)^($B73-'Life Cycle Cost Evaluation'!$M$4)</f>
        <v>0</v>
      </c>
      <c r="BL158" s="208">
        <f>-NPV('Life Cycle Cost Evaluation'!$M$1,BL74:BL$100)/(1+'Life Cycle Cost Evaluation'!$M$1)^($B73-'Life Cycle Cost Evaluation'!$M$4)</f>
        <v>0</v>
      </c>
      <c r="BM158" s="208">
        <f>-NPV('Life Cycle Cost Evaluation'!$M$1,BM74:BM$100)/(1+'Life Cycle Cost Evaluation'!$M$1)^($B73-'Life Cycle Cost Evaluation'!$M$4)</f>
        <v>0</v>
      </c>
      <c r="BN158" s="208">
        <f>-NPV('Life Cycle Cost Evaluation'!$M$1,BN74:BN$100)/(1+'Life Cycle Cost Evaluation'!$M$1)^($B73-'Life Cycle Cost Evaluation'!$M$4)</f>
        <v>0</v>
      </c>
      <c r="BO158" s="208">
        <f>-NPV('Life Cycle Cost Evaluation'!$M$1,BO74:BO$100)/(1+'Life Cycle Cost Evaluation'!$M$1)^($B73-'Life Cycle Cost Evaluation'!$M$4)</f>
        <v>0</v>
      </c>
      <c r="BP158" s="208">
        <f>-NPV('Life Cycle Cost Evaluation'!$M$1,BP74:BP$100)/(1+'Life Cycle Cost Evaluation'!$M$1)^($B73-'Life Cycle Cost Evaluation'!$M$4)</f>
        <v>0</v>
      </c>
      <c r="BQ158" s="208">
        <f>-NPV('Life Cycle Cost Evaluation'!$M$1,BQ74:BQ$100)/(1+'Life Cycle Cost Evaluation'!$M$1)^($B73-'Life Cycle Cost Evaluation'!$M$4)</f>
        <v>0</v>
      </c>
      <c r="BR158" s="208">
        <f>-NPV('Life Cycle Cost Evaluation'!$M$1,BR74:BR$100)/(1+'Life Cycle Cost Evaluation'!$M$1)^($B73-'Life Cycle Cost Evaluation'!$M$4)</f>
        <v>0</v>
      </c>
      <c r="BS158" s="208">
        <f>-NPV('Life Cycle Cost Evaluation'!$M$1,BS74:BS$100)/(1+'Life Cycle Cost Evaluation'!$M$1)^($B73-'Life Cycle Cost Evaluation'!$M$4)</f>
        <v>0</v>
      </c>
      <c r="BT158" s="208">
        <f>-NPV('Life Cycle Cost Evaluation'!$M$1,BT74:BT$100)/(1+'Life Cycle Cost Evaluation'!$M$1)^($B73-'Life Cycle Cost Evaluation'!$M$4)</f>
        <v>0</v>
      </c>
      <c r="BU158" s="208">
        <f>-NPV('Life Cycle Cost Evaluation'!$M$1,BU74:BU$100)/(1+'Life Cycle Cost Evaluation'!$M$1)^($B73-'Life Cycle Cost Evaluation'!$M$4)</f>
        <v>0</v>
      </c>
      <c r="BV158" s="208">
        <f>-NPV('Life Cycle Cost Evaluation'!$M$1,BV74:BV$100)/(1+'Life Cycle Cost Evaluation'!$M$1)^($B73-'Life Cycle Cost Evaluation'!$M$4)</f>
        <v>0</v>
      </c>
      <c r="BW158" s="208">
        <f>-NPV('Life Cycle Cost Evaluation'!$M$1,BW74:BW$100)/(1+'Life Cycle Cost Evaluation'!$M$1)^($B73-'Life Cycle Cost Evaluation'!$M$4)</f>
        <v>0</v>
      </c>
      <c r="BX158" s="208">
        <f>-NPV('Life Cycle Cost Evaluation'!$M$1,BX74:BX$100)/(1+'Life Cycle Cost Evaluation'!$M$1)^($B73-'Life Cycle Cost Evaluation'!$M$4)</f>
        <v>0</v>
      </c>
      <c r="BY158" s="208">
        <f>-NPV('Life Cycle Cost Evaluation'!$M$1,BY74:BY$100)/(1+'Life Cycle Cost Evaluation'!$M$1)^($B73-'Life Cycle Cost Evaluation'!$M$4)</f>
        <v>0</v>
      </c>
      <c r="BZ158" s="208">
        <f>-NPV('Life Cycle Cost Evaluation'!$M$1,BZ74:BZ$100)/(1+'Life Cycle Cost Evaluation'!$M$1)^($B73-'Life Cycle Cost Evaluation'!$M$4)</f>
        <v>0</v>
      </c>
      <c r="CA158" s="208">
        <f>-NPV('Life Cycle Cost Evaluation'!$M$1,CA74:CA$100)/(1+'Life Cycle Cost Evaluation'!$M$1)^($B73-'Life Cycle Cost Evaluation'!$M$4)</f>
        <v>0</v>
      </c>
      <c r="CB158" s="208">
        <f>-NPV('Life Cycle Cost Evaluation'!$M$1,CB74:CB$100)/(1+'Life Cycle Cost Evaluation'!$M$1)^($B73-'Life Cycle Cost Evaluation'!$M$4)</f>
        <v>0</v>
      </c>
      <c r="CC158" s="208">
        <f>-NPV('Life Cycle Cost Evaluation'!$M$1,CC74:CC$100)/(1+'Life Cycle Cost Evaluation'!$M$1)^($B73-'Life Cycle Cost Evaluation'!$M$4)</f>
        <v>0</v>
      </c>
      <c r="CD158" s="208">
        <f>-NPV('Life Cycle Cost Evaluation'!$M$1,CD74:CD$100)/(1+'Life Cycle Cost Evaluation'!$M$1)^($B73-'Life Cycle Cost Evaluation'!$M$4)</f>
        <v>0</v>
      </c>
      <c r="CE158" s="208">
        <f>-NPV('Life Cycle Cost Evaluation'!$M$1,CE74:CE$100)/(1+'Life Cycle Cost Evaluation'!$M$1)^($B73-'Life Cycle Cost Evaluation'!$M$4)</f>
        <v>0</v>
      </c>
      <c r="CF158" s="208">
        <f>-NPV('Life Cycle Cost Evaluation'!$M$1,CF74:CF$100)/(1+'Life Cycle Cost Evaluation'!$M$1)^($B73-'Life Cycle Cost Evaluation'!$M$4)</f>
        <v>0</v>
      </c>
      <c r="CG158" s="208">
        <f>SUM(D158:BE158)</f>
        <v>-127135.72894971675</v>
      </c>
      <c r="CH158" s="191"/>
      <c r="CL158" s="218"/>
    </row>
    <row r="159" spans="2:90" x14ac:dyDescent="0.2">
      <c r="B159" s="86">
        <f t="shared" si="126"/>
        <v>2081</v>
      </c>
      <c r="C159" s="208"/>
      <c r="D159" s="208">
        <f>-NPV('Life Cycle Cost Evaluation'!$M$1,D75:D$100)/(1+'Life Cycle Cost Evaluation'!$M$1)^($B74-'Life Cycle Cost Evaluation'!$M$4)</f>
        <v>0</v>
      </c>
      <c r="E159" s="208">
        <f>-NPV('Life Cycle Cost Evaluation'!$M$1,E75:E$100)/(1+'Life Cycle Cost Evaluation'!$M$1)^($B74-'Life Cycle Cost Evaluation'!$M$4)</f>
        <v>0</v>
      </c>
      <c r="F159" s="208">
        <f>-NPV('Life Cycle Cost Evaluation'!$M$1,F75:F$100)/(1+'Life Cycle Cost Evaluation'!$M$1)^($B74-'Life Cycle Cost Evaluation'!$M$4)</f>
        <v>0</v>
      </c>
      <c r="G159" s="208">
        <f>-NPV('Life Cycle Cost Evaluation'!$M$1,G75:G$100)/(1+'Life Cycle Cost Evaluation'!$M$1)^($B74-'Life Cycle Cost Evaluation'!$M$4)</f>
        <v>0</v>
      </c>
      <c r="H159" s="208">
        <f>-NPV('Life Cycle Cost Evaluation'!$M$1,H75:H$100)/(1+'Life Cycle Cost Evaluation'!$M$1)^($B74-'Life Cycle Cost Evaluation'!$M$4)</f>
        <v>0</v>
      </c>
      <c r="I159" s="208">
        <f>-NPV('Life Cycle Cost Evaluation'!$M$1,I75:I$100)/(1+'Life Cycle Cost Evaluation'!$M$1)^($B74-'Life Cycle Cost Evaluation'!$M$4)</f>
        <v>0</v>
      </c>
      <c r="J159" s="208">
        <f>-NPV('Life Cycle Cost Evaluation'!$M$1,J75:J$100)/(1+'Life Cycle Cost Evaluation'!$M$1)^($B74-'Life Cycle Cost Evaluation'!$M$4)</f>
        <v>0</v>
      </c>
      <c r="K159" s="208">
        <f>-NPV('Life Cycle Cost Evaluation'!$M$1,K75:K$100)/(1+'Life Cycle Cost Evaluation'!$M$1)^($B74-'Life Cycle Cost Evaluation'!$M$4)</f>
        <v>0</v>
      </c>
      <c r="L159" s="208">
        <f>-NPV('Life Cycle Cost Evaluation'!$M$1,L75:L$100)/(1+'Life Cycle Cost Evaluation'!$M$1)^($B74-'Life Cycle Cost Evaluation'!$M$4)</f>
        <v>0</v>
      </c>
      <c r="M159" s="208">
        <f>-NPV('Life Cycle Cost Evaluation'!$M$1,M75:M$100)/(1+'Life Cycle Cost Evaluation'!$M$1)^($B74-'Life Cycle Cost Evaluation'!$M$4)</f>
        <v>0</v>
      </c>
      <c r="N159" s="208">
        <f>-NPV('Life Cycle Cost Evaluation'!$M$1,N75:N$100)/(1+'Life Cycle Cost Evaluation'!$M$1)^($B74-'Life Cycle Cost Evaluation'!$M$4)</f>
        <v>0</v>
      </c>
      <c r="O159" s="208">
        <f>-NPV('Life Cycle Cost Evaluation'!$M$1,O75:O$100)/(1+'Life Cycle Cost Evaluation'!$M$1)^($B74-'Life Cycle Cost Evaluation'!$M$4)</f>
        <v>0</v>
      </c>
      <c r="P159" s="208">
        <f>-NPV('Life Cycle Cost Evaluation'!$M$1,P75:P$100)/(1+'Life Cycle Cost Evaluation'!$M$1)^($B74-'Life Cycle Cost Evaluation'!$M$4)</f>
        <v>0</v>
      </c>
      <c r="Q159" s="208">
        <f>-NPV('Life Cycle Cost Evaluation'!$M$1,Q75:Q$100)/(1+'Life Cycle Cost Evaluation'!$M$1)^($B74-'Life Cycle Cost Evaluation'!$M$4)</f>
        <v>0</v>
      </c>
      <c r="R159" s="208">
        <f>-NPV('Life Cycle Cost Evaluation'!$M$1,R75:R$100)/(1+'Life Cycle Cost Evaluation'!$M$1)^($B74-'Life Cycle Cost Evaluation'!$M$4)</f>
        <v>0</v>
      </c>
      <c r="S159" s="208">
        <f>-NPV('Life Cycle Cost Evaluation'!$M$1,S75:S$100)/(1+'Life Cycle Cost Evaluation'!$M$1)^($B74-'Life Cycle Cost Evaluation'!$M$4)</f>
        <v>0</v>
      </c>
      <c r="T159" s="208">
        <f>-NPV('Life Cycle Cost Evaluation'!$M$1,T75:T$100)/(1+'Life Cycle Cost Evaluation'!$M$1)^($B74-'Life Cycle Cost Evaluation'!$M$4)</f>
        <v>0</v>
      </c>
      <c r="U159" s="208">
        <f>-NPV('Life Cycle Cost Evaluation'!$M$1,U75:U$100)/(1+'Life Cycle Cost Evaluation'!$M$1)^($B74-'Life Cycle Cost Evaluation'!$M$4)</f>
        <v>0</v>
      </c>
      <c r="V159" s="208">
        <f>-NPV('Life Cycle Cost Evaluation'!$M$1,V75:V$100)/(1+'Life Cycle Cost Evaluation'!$M$1)^($B74-'Life Cycle Cost Evaluation'!$M$4)</f>
        <v>0</v>
      </c>
      <c r="W159" s="208">
        <f>-NPV('Life Cycle Cost Evaluation'!$M$1,W75:W$100)/(1+'Life Cycle Cost Evaluation'!$M$1)^($B74-'Life Cycle Cost Evaluation'!$M$4)</f>
        <v>0</v>
      </c>
      <c r="X159" s="208">
        <f>-NPV('Life Cycle Cost Evaluation'!$M$1,X75:X$100)/(1+'Life Cycle Cost Evaluation'!$M$1)^($B74-'Life Cycle Cost Evaluation'!$M$4)</f>
        <v>0</v>
      </c>
      <c r="Y159" s="208">
        <f>-NPV('Life Cycle Cost Evaluation'!$M$1,Y75:Y$100)/(1+'Life Cycle Cost Evaluation'!$M$1)^($B74-'Life Cycle Cost Evaluation'!$M$4)</f>
        <v>0</v>
      </c>
      <c r="Z159" s="208">
        <f>-NPV('Life Cycle Cost Evaluation'!$M$1,Z75:Z$100)/(1+'Life Cycle Cost Evaluation'!$M$1)^($B74-'Life Cycle Cost Evaluation'!$M$4)</f>
        <v>0</v>
      </c>
      <c r="AA159" s="208">
        <f>-NPV('Life Cycle Cost Evaluation'!$M$1,AA75:AA$100)/(1+'Life Cycle Cost Evaluation'!$M$1)^($B74-'Life Cycle Cost Evaluation'!$M$4)</f>
        <v>0</v>
      </c>
      <c r="AB159" s="208">
        <f>-NPV('Life Cycle Cost Evaluation'!$M$1,AB75:AB$100)/(1+'Life Cycle Cost Evaluation'!$M$1)^($B74-'Life Cycle Cost Evaluation'!$M$4)</f>
        <v>0</v>
      </c>
      <c r="AC159" s="208">
        <f>-NPV('Life Cycle Cost Evaluation'!$M$1,AC75:AC$100)/(1+'Life Cycle Cost Evaluation'!$M$1)^($B74-'Life Cycle Cost Evaluation'!$M$4)</f>
        <v>0</v>
      </c>
      <c r="AD159" s="208">
        <f>-NPV('Life Cycle Cost Evaluation'!$M$1,AD75:AD$100)/(1+'Life Cycle Cost Evaluation'!$M$1)^($B74-'Life Cycle Cost Evaluation'!$M$4)</f>
        <v>0</v>
      </c>
      <c r="AE159" s="208">
        <f>-NPV('Life Cycle Cost Evaluation'!$M$1,AE75:AE$100)/(1+'Life Cycle Cost Evaluation'!$M$1)^($B74-'Life Cycle Cost Evaluation'!$M$4)</f>
        <v>0</v>
      </c>
      <c r="AF159" s="208">
        <f>-NPV('Life Cycle Cost Evaluation'!$M$1,AF75:AF$100)/(1+'Life Cycle Cost Evaluation'!$M$1)^($B74-'Life Cycle Cost Evaluation'!$M$4)</f>
        <v>0</v>
      </c>
      <c r="AG159" s="208">
        <f>-NPV('Life Cycle Cost Evaluation'!$M$1,AG75:AG$100)/(1+'Life Cycle Cost Evaluation'!$M$1)^($B74-'Life Cycle Cost Evaluation'!$M$4)</f>
        <v>0</v>
      </c>
      <c r="AH159" s="208">
        <f>-NPV('Life Cycle Cost Evaluation'!$M$1,AH75:AH$100)/(1+'Life Cycle Cost Evaluation'!$M$1)^($B74-'Life Cycle Cost Evaluation'!$M$4)</f>
        <v>0</v>
      </c>
      <c r="AI159" s="208">
        <f>-NPV('Life Cycle Cost Evaluation'!$M$1,AI75:AI$100)/(1+'Life Cycle Cost Evaluation'!$M$1)^($B74-'Life Cycle Cost Evaluation'!$M$4)</f>
        <v>0</v>
      </c>
      <c r="AJ159" s="208">
        <f>-NPV('Life Cycle Cost Evaluation'!$M$1,AJ75:AJ$100)/(1+'Life Cycle Cost Evaluation'!$M$1)^($B74-'Life Cycle Cost Evaluation'!$M$4)</f>
        <v>0</v>
      </c>
      <c r="AK159" s="208">
        <f>-NPV('Life Cycle Cost Evaluation'!$M$1,AK75:AK$100)/(1+'Life Cycle Cost Evaluation'!$M$1)^($B74-'Life Cycle Cost Evaluation'!$M$4)</f>
        <v>0</v>
      </c>
      <c r="AL159" s="208">
        <f>-NPV('Life Cycle Cost Evaluation'!$M$1,AL75:AL$100)/(1+'Life Cycle Cost Evaluation'!$M$1)^($B74-'Life Cycle Cost Evaluation'!$M$4)</f>
        <v>-113865.01552624836</v>
      </c>
      <c r="AM159" s="208">
        <f>-NPV('Life Cycle Cost Evaluation'!$M$1,AM75:AM$100)/(1+'Life Cycle Cost Evaluation'!$M$1)^($B74-'Life Cycle Cost Evaluation'!$M$4)</f>
        <v>0</v>
      </c>
      <c r="AN159" s="208">
        <f>-NPV('Life Cycle Cost Evaluation'!$M$1,AN75:AN$100)/(1+'Life Cycle Cost Evaluation'!$M$1)^($B74-'Life Cycle Cost Evaluation'!$M$4)</f>
        <v>0</v>
      </c>
      <c r="AO159" s="208">
        <f>-NPV('Life Cycle Cost Evaluation'!$M$1,AO75:AO$100)/(1+'Life Cycle Cost Evaluation'!$M$1)^($B74-'Life Cycle Cost Evaluation'!$M$4)</f>
        <v>0</v>
      </c>
      <c r="AP159" s="208">
        <f>-NPV('Life Cycle Cost Evaluation'!$M$1,AP75:AP$100)/(1+'Life Cycle Cost Evaluation'!$M$1)^($B74-'Life Cycle Cost Evaluation'!$M$4)</f>
        <v>0</v>
      </c>
      <c r="AQ159" s="208">
        <f>-NPV('Life Cycle Cost Evaluation'!$M$1,AQ75:AQ$100)/(1+'Life Cycle Cost Evaluation'!$M$1)^($B74-'Life Cycle Cost Evaluation'!$M$4)</f>
        <v>0</v>
      </c>
      <c r="AR159" s="208">
        <f>-NPV('Life Cycle Cost Evaluation'!$M$1,AR75:AR$100)/(1+'Life Cycle Cost Evaluation'!$M$1)^($B74-'Life Cycle Cost Evaluation'!$M$4)</f>
        <v>0</v>
      </c>
      <c r="AS159" s="208">
        <f>-NPV('Life Cycle Cost Evaluation'!$M$1,AS75:AS$100)/(1+'Life Cycle Cost Evaluation'!$M$1)^($B74-'Life Cycle Cost Evaluation'!$M$4)</f>
        <v>0</v>
      </c>
      <c r="AT159" s="208">
        <f>-NPV('Life Cycle Cost Evaluation'!$M$1,AT75:AT$100)/(1+'Life Cycle Cost Evaluation'!$M$1)^($B74-'Life Cycle Cost Evaluation'!$M$4)</f>
        <v>0</v>
      </c>
      <c r="AU159" s="208">
        <f>-NPV('Life Cycle Cost Evaluation'!$M$1,AU75:AU$100)/(1+'Life Cycle Cost Evaluation'!$M$1)^($B74-'Life Cycle Cost Evaluation'!$M$4)</f>
        <v>0</v>
      </c>
      <c r="AV159" s="208">
        <f>-NPV('Life Cycle Cost Evaluation'!$M$1,AV75:AV$100)/(1+'Life Cycle Cost Evaluation'!$M$1)^($B74-'Life Cycle Cost Evaluation'!$M$4)</f>
        <v>0</v>
      </c>
      <c r="AW159" s="208">
        <f>-NPV('Life Cycle Cost Evaluation'!$M$1,AW75:AW$100)/(1+'Life Cycle Cost Evaluation'!$M$1)^($B74-'Life Cycle Cost Evaluation'!$M$4)</f>
        <v>0</v>
      </c>
      <c r="AX159" s="208">
        <f>-NPV('Life Cycle Cost Evaluation'!$M$1,AX75:AX$100)/(1+'Life Cycle Cost Evaluation'!$M$1)^($B74-'Life Cycle Cost Evaluation'!$M$4)</f>
        <v>0</v>
      </c>
      <c r="AY159" s="208">
        <f>-NPV('Life Cycle Cost Evaluation'!$M$1,AY75:AY$100)/(1+'Life Cycle Cost Evaluation'!$M$1)^($B74-'Life Cycle Cost Evaluation'!$M$4)</f>
        <v>0</v>
      </c>
      <c r="AZ159" s="208">
        <f>-NPV('Life Cycle Cost Evaluation'!$M$1,AZ75:AZ$100)/(1+'Life Cycle Cost Evaluation'!$M$1)^($B74-'Life Cycle Cost Evaluation'!$M$4)</f>
        <v>0</v>
      </c>
      <c r="BA159" s="208">
        <f>-NPV('Life Cycle Cost Evaluation'!$M$1,BA75:BA$100)/(1+'Life Cycle Cost Evaluation'!$M$1)^($B74-'Life Cycle Cost Evaluation'!$M$4)</f>
        <v>0</v>
      </c>
      <c r="BB159" s="208">
        <f>-NPV('Life Cycle Cost Evaluation'!$M$1,BB75:BB$100)/(1+'Life Cycle Cost Evaluation'!$M$1)^($B74-'Life Cycle Cost Evaluation'!$M$4)</f>
        <v>0</v>
      </c>
      <c r="BC159" s="208">
        <f>-NPV('Life Cycle Cost Evaluation'!$M$1,BC75:BC$100)/(1+'Life Cycle Cost Evaluation'!$M$1)^($B74-'Life Cycle Cost Evaluation'!$M$4)</f>
        <v>0</v>
      </c>
      <c r="BD159" s="208">
        <f>-NPV('Life Cycle Cost Evaluation'!$M$1,BD75:BD$100)/(1+'Life Cycle Cost Evaluation'!$M$1)^($B74-'Life Cycle Cost Evaluation'!$M$4)</f>
        <v>0</v>
      </c>
      <c r="BE159" s="208">
        <f>-NPV('Life Cycle Cost Evaluation'!$M$1,BE75:BE$100)/(1+'Life Cycle Cost Evaluation'!$M$1)^($B74-'Life Cycle Cost Evaluation'!$M$4)</f>
        <v>0</v>
      </c>
      <c r="BF159" s="208">
        <f>-NPV('Life Cycle Cost Evaluation'!$M$1,BF75:BF$100)/(1+'Life Cycle Cost Evaluation'!$M$1)^($B74-'Life Cycle Cost Evaluation'!$M$4)</f>
        <v>0</v>
      </c>
      <c r="BG159" s="208">
        <f>-NPV('Life Cycle Cost Evaluation'!$M$1,BG75:BG$100)/(1+'Life Cycle Cost Evaluation'!$M$1)^($B74-'Life Cycle Cost Evaluation'!$M$4)</f>
        <v>0</v>
      </c>
      <c r="BH159" s="208">
        <f>-NPV('Life Cycle Cost Evaluation'!$M$1,BH75:BH$100)/(1+'Life Cycle Cost Evaluation'!$M$1)^($B74-'Life Cycle Cost Evaluation'!$M$4)</f>
        <v>0</v>
      </c>
      <c r="BI159" s="208">
        <f>-NPV('Life Cycle Cost Evaluation'!$M$1,BI75:BI$100)/(1+'Life Cycle Cost Evaluation'!$M$1)^($B74-'Life Cycle Cost Evaluation'!$M$4)</f>
        <v>0</v>
      </c>
      <c r="BJ159" s="208">
        <f>-NPV('Life Cycle Cost Evaluation'!$M$1,BJ75:BJ$100)/(1+'Life Cycle Cost Evaluation'!$M$1)^($B74-'Life Cycle Cost Evaluation'!$M$4)</f>
        <v>0</v>
      </c>
      <c r="BK159" s="208">
        <f>-NPV('Life Cycle Cost Evaluation'!$M$1,BK75:BK$100)/(1+'Life Cycle Cost Evaluation'!$M$1)^($B74-'Life Cycle Cost Evaluation'!$M$4)</f>
        <v>0</v>
      </c>
      <c r="BL159" s="208">
        <f>-NPV('Life Cycle Cost Evaluation'!$M$1,BL75:BL$100)/(1+'Life Cycle Cost Evaluation'!$M$1)^($B74-'Life Cycle Cost Evaluation'!$M$4)</f>
        <v>0</v>
      </c>
      <c r="BM159" s="208">
        <f>-NPV('Life Cycle Cost Evaluation'!$M$1,BM75:BM$100)/(1+'Life Cycle Cost Evaluation'!$M$1)^($B74-'Life Cycle Cost Evaluation'!$M$4)</f>
        <v>0</v>
      </c>
      <c r="BN159" s="208">
        <f>-NPV('Life Cycle Cost Evaluation'!$M$1,BN75:BN$100)/(1+'Life Cycle Cost Evaluation'!$M$1)^($B74-'Life Cycle Cost Evaluation'!$M$4)</f>
        <v>0</v>
      </c>
      <c r="BO159" s="208">
        <f>-NPV('Life Cycle Cost Evaluation'!$M$1,BO75:BO$100)/(1+'Life Cycle Cost Evaluation'!$M$1)^($B74-'Life Cycle Cost Evaluation'!$M$4)</f>
        <v>0</v>
      </c>
      <c r="BP159" s="208">
        <f>-NPV('Life Cycle Cost Evaluation'!$M$1,BP75:BP$100)/(1+'Life Cycle Cost Evaluation'!$M$1)^($B74-'Life Cycle Cost Evaluation'!$M$4)</f>
        <v>0</v>
      </c>
      <c r="BQ159" s="208">
        <f>-NPV('Life Cycle Cost Evaluation'!$M$1,BQ75:BQ$100)/(1+'Life Cycle Cost Evaluation'!$M$1)^($B74-'Life Cycle Cost Evaluation'!$M$4)</f>
        <v>0</v>
      </c>
      <c r="BR159" s="208">
        <f>-NPV('Life Cycle Cost Evaluation'!$M$1,BR75:BR$100)/(1+'Life Cycle Cost Evaluation'!$M$1)^($B74-'Life Cycle Cost Evaluation'!$M$4)</f>
        <v>0</v>
      </c>
      <c r="BS159" s="208">
        <f>-NPV('Life Cycle Cost Evaluation'!$M$1,BS75:BS$100)/(1+'Life Cycle Cost Evaluation'!$M$1)^($B74-'Life Cycle Cost Evaluation'!$M$4)</f>
        <v>0</v>
      </c>
      <c r="BT159" s="208">
        <f>-NPV('Life Cycle Cost Evaluation'!$M$1,BT75:BT$100)/(1+'Life Cycle Cost Evaluation'!$M$1)^($B74-'Life Cycle Cost Evaluation'!$M$4)</f>
        <v>0</v>
      </c>
      <c r="BU159" s="208">
        <f>-NPV('Life Cycle Cost Evaluation'!$M$1,BU75:BU$100)/(1+'Life Cycle Cost Evaluation'!$M$1)^($B74-'Life Cycle Cost Evaluation'!$M$4)</f>
        <v>0</v>
      </c>
      <c r="BV159" s="208">
        <f>-NPV('Life Cycle Cost Evaluation'!$M$1,BV75:BV$100)/(1+'Life Cycle Cost Evaluation'!$M$1)^($B74-'Life Cycle Cost Evaluation'!$M$4)</f>
        <v>0</v>
      </c>
      <c r="BW159" s="208">
        <f>-NPV('Life Cycle Cost Evaluation'!$M$1,BW75:BW$100)/(1+'Life Cycle Cost Evaluation'!$M$1)^($B74-'Life Cycle Cost Evaluation'!$M$4)</f>
        <v>0</v>
      </c>
      <c r="BX159" s="208">
        <f>-NPV('Life Cycle Cost Evaluation'!$M$1,BX75:BX$100)/(1+'Life Cycle Cost Evaluation'!$M$1)^($B74-'Life Cycle Cost Evaluation'!$M$4)</f>
        <v>0</v>
      </c>
      <c r="BY159" s="208">
        <f>-NPV('Life Cycle Cost Evaluation'!$M$1,BY75:BY$100)/(1+'Life Cycle Cost Evaluation'!$M$1)^($B74-'Life Cycle Cost Evaluation'!$M$4)</f>
        <v>0</v>
      </c>
      <c r="BZ159" s="208">
        <f>-NPV('Life Cycle Cost Evaluation'!$M$1,BZ75:BZ$100)/(1+'Life Cycle Cost Evaluation'!$M$1)^($B74-'Life Cycle Cost Evaluation'!$M$4)</f>
        <v>0</v>
      </c>
      <c r="CA159" s="208">
        <f>-NPV('Life Cycle Cost Evaluation'!$M$1,CA75:CA$100)/(1+'Life Cycle Cost Evaluation'!$M$1)^($B74-'Life Cycle Cost Evaluation'!$M$4)</f>
        <v>0</v>
      </c>
      <c r="CB159" s="208">
        <f>-NPV('Life Cycle Cost Evaluation'!$M$1,CB75:CB$100)/(1+'Life Cycle Cost Evaluation'!$M$1)^($B74-'Life Cycle Cost Evaluation'!$M$4)</f>
        <v>0</v>
      </c>
      <c r="CC159" s="208">
        <f>-NPV('Life Cycle Cost Evaluation'!$M$1,CC75:CC$100)/(1+'Life Cycle Cost Evaluation'!$M$1)^($B74-'Life Cycle Cost Evaluation'!$M$4)</f>
        <v>0</v>
      </c>
      <c r="CD159" s="208">
        <f>-NPV('Life Cycle Cost Evaluation'!$M$1,CD75:CD$100)/(1+'Life Cycle Cost Evaluation'!$M$1)^($B74-'Life Cycle Cost Evaluation'!$M$4)</f>
        <v>0</v>
      </c>
      <c r="CE159" s="208">
        <f>-NPV('Life Cycle Cost Evaluation'!$M$1,CE75:CE$100)/(1+'Life Cycle Cost Evaluation'!$M$1)^($B74-'Life Cycle Cost Evaluation'!$M$4)</f>
        <v>0</v>
      </c>
      <c r="CF159" s="208">
        <f>-NPV('Life Cycle Cost Evaluation'!$M$1,CF75:CF$100)/(1+'Life Cycle Cost Evaluation'!$M$1)^($B74-'Life Cycle Cost Evaluation'!$M$4)</f>
        <v>0</v>
      </c>
      <c r="CG159" s="208">
        <f>SUM(D159:BF159)</f>
        <v>-113865.01552624836</v>
      </c>
      <c r="CH159" s="191"/>
      <c r="CL159" s="218"/>
    </row>
    <row r="160" spans="2:90" x14ac:dyDescent="0.2">
      <c r="B160" s="86">
        <f t="shared" si="126"/>
        <v>2082</v>
      </c>
      <c r="C160" s="208"/>
      <c r="D160" s="208">
        <f>-NPV('Life Cycle Cost Evaluation'!$M$1,D76:D$100)/(1+'Life Cycle Cost Evaluation'!$M$1)^($B75-'Life Cycle Cost Evaluation'!$M$4)</f>
        <v>0</v>
      </c>
      <c r="E160" s="208">
        <f>-NPV('Life Cycle Cost Evaluation'!$M$1,E76:E$100)/(1+'Life Cycle Cost Evaluation'!$M$1)^($B75-'Life Cycle Cost Evaluation'!$M$4)</f>
        <v>0</v>
      </c>
      <c r="F160" s="208">
        <f>-NPV('Life Cycle Cost Evaluation'!$M$1,F76:F$100)/(1+'Life Cycle Cost Evaluation'!$M$1)^($B75-'Life Cycle Cost Evaluation'!$M$4)</f>
        <v>0</v>
      </c>
      <c r="G160" s="208">
        <f>-NPV('Life Cycle Cost Evaluation'!$M$1,G76:G$100)/(1+'Life Cycle Cost Evaluation'!$M$1)^($B75-'Life Cycle Cost Evaluation'!$M$4)</f>
        <v>0</v>
      </c>
      <c r="H160" s="208">
        <f>-NPV('Life Cycle Cost Evaluation'!$M$1,H76:H$100)/(1+'Life Cycle Cost Evaluation'!$M$1)^($B75-'Life Cycle Cost Evaluation'!$M$4)</f>
        <v>0</v>
      </c>
      <c r="I160" s="208">
        <f>-NPV('Life Cycle Cost Evaluation'!$M$1,I76:I$100)/(1+'Life Cycle Cost Evaluation'!$M$1)^($B75-'Life Cycle Cost Evaluation'!$M$4)</f>
        <v>0</v>
      </c>
      <c r="J160" s="208">
        <f>-NPV('Life Cycle Cost Evaluation'!$M$1,J76:J$100)/(1+'Life Cycle Cost Evaluation'!$M$1)^($B75-'Life Cycle Cost Evaluation'!$M$4)</f>
        <v>0</v>
      </c>
      <c r="K160" s="208">
        <f>-NPV('Life Cycle Cost Evaluation'!$M$1,K76:K$100)/(1+'Life Cycle Cost Evaluation'!$M$1)^($B75-'Life Cycle Cost Evaluation'!$M$4)</f>
        <v>0</v>
      </c>
      <c r="L160" s="208">
        <f>-NPV('Life Cycle Cost Evaluation'!$M$1,L76:L$100)/(1+'Life Cycle Cost Evaluation'!$M$1)^($B75-'Life Cycle Cost Evaluation'!$M$4)</f>
        <v>0</v>
      </c>
      <c r="M160" s="208">
        <f>-NPV('Life Cycle Cost Evaluation'!$M$1,M76:M$100)/(1+'Life Cycle Cost Evaluation'!$M$1)^($B75-'Life Cycle Cost Evaluation'!$M$4)</f>
        <v>0</v>
      </c>
      <c r="N160" s="208">
        <f>-NPV('Life Cycle Cost Evaluation'!$M$1,N76:N$100)/(1+'Life Cycle Cost Evaluation'!$M$1)^($B75-'Life Cycle Cost Evaluation'!$M$4)</f>
        <v>0</v>
      </c>
      <c r="O160" s="208">
        <f>-NPV('Life Cycle Cost Evaluation'!$M$1,O76:O$100)/(1+'Life Cycle Cost Evaluation'!$M$1)^($B75-'Life Cycle Cost Evaluation'!$M$4)</f>
        <v>0</v>
      </c>
      <c r="P160" s="208">
        <f>-NPV('Life Cycle Cost Evaluation'!$M$1,P76:P$100)/(1+'Life Cycle Cost Evaluation'!$M$1)^($B75-'Life Cycle Cost Evaluation'!$M$4)</f>
        <v>0</v>
      </c>
      <c r="Q160" s="208">
        <f>-NPV('Life Cycle Cost Evaluation'!$M$1,Q76:Q$100)/(1+'Life Cycle Cost Evaluation'!$M$1)^($B75-'Life Cycle Cost Evaluation'!$M$4)</f>
        <v>0</v>
      </c>
      <c r="R160" s="208">
        <f>-NPV('Life Cycle Cost Evaluation'!$M$1,R76:R$100)/(1+'Life Cycle Cost Evaluation'!$M$1)^($B75-'Life Cycle Cost Evaluation'!$M$4)</f>
        <v>0</v>
      </c>
      <c r="S160" s="208">
        <f>-NPV('Life Cycle Cost Evaluation'!$M$1,S76:S$100)/(1+'Life Cycle Cost Evaluation'!$M$1)^($B75-'Life Cycle Cost Evaluation'!$M$4)</f>
        <v>0</v>
      </c>
      <c r="T160" s="208">
        <f>-NPV('Life Cycle Cost Evaluation'!$M$1,T76:T$100)/(1+'Life Cycle Cost Evaluation'!$M$1)^($B75-'Life Cycle Cost Evaluation'!$M$4)</f>
        <v>0</v>
      </c>
      <c r="U160" s="208">
        <f>-NPV('Life Cycle Cost Evaluation'!$M$1,U76:U$100)/(1+'Life Cycle Cost Evaluation'!$M$1)^($B75-'Life Cycle Cost Evaluation'!$M$4)</f>
        <v>0</v>
      </c>
      <c r="V160" s="208">
        <f>-NPV('Life Cycle Cost Evaluation'!$M$1,V76:V$100)/(1+'Life Cycle Cost Evaluation'!$M$1)^($B75-'Life Cycle Cost Evaluation'!$M$4)</f>
        <v>0</v>
      </c>
      <c r="W160" s="208">
        <f>-NPV('Life Cycle Cost Evaluation'!$M$1,W76:W$100)/(1+'Life Cycle Cost Evaluation'!$M$1)^($B75-'Life Cycle Cost Evaluation'!$M$4)</f>
        <v>0</v>
      </c>
      <c r="X160" s="208">
        <f>-NPV('Life Cycle Cost Evaluation'!$M$1,X76:X$100)/(1+'Life Cycle Cost Evaluation'!$M$1)^($B75-'Life Cycle Cost Evaluation'!$M$4)</f>
        <v>0</v>
      </c>
      <c r="Y160" s="208">
        <f>-NPV('Life Cycle Cost Evaluation'!$M$1,Y76:Y$100)/(1+'Life Cycle Cost Evaluation'!$M$1)^($B75-'Life Cycle Cost Evaluation'!$M$4)</f>
        <v>0</v>
      </c>
      <c r="Z160" s="208">
        <f>-NPV('Life Cycle Cost Evaluation'!$M$1,Z76:Z$100)/(1+'Life Cycle Cost Evaluation'!$M$1)^($B75-'Life Cycle Cost Evaluation'!$M$4)</f>
        <v>0</v>
      </c>
      <c r="AA160" s="208">
        <f>-NPV('Life Cycle Cost Evaluation'!$M$1,AA76:AA$100)/(1+'Life Cycle Cost Evaluation'!$M$1)^($B75-'Life Cycle Cost Evaluation'!$M$4)</f>
        <v>0</v>
      </c>
      <c r="AB160" s="208">
        <f>-NPV('Life Cycle Cost Evaluation'!$M$1,AB76:AB$100)/(1+'Life Cycle Cost Evaluation'!$M$1)^($B75-'Life Cycle Cost Evaluation'!$M$4)</f>
        <v>0</v>
      </c>
      <c r="AC160" s="208">
        <f>-NPV('Life Cycle Cost Evaluation'!$M$1,AC76:AC$100)/(1+'Life Cycle Cost Evaluation'!$M$1)^($B75-'Life Cycle Cost Evaluation'!$M$4)</f>
        <v>0</v>
      </c>
      <c r="AD160" s="208">
        <f>-NPV('Life Cycle Cost Evaluation'!$M$1,AD76:AD$100)/(1+'Life Cycle Cost Evaluation'!$M$1)^($B75-'Life Cycle Cost Evaluation'!$M$4)</f>
        <v>0</v>
      </c>
      <c r="AE160" s="208">
        <f>-NPV('Life Cycle Cost Evaluation'!$M$1,AE76:AE$100)/(1+'Life Cycle Cost Evaluation'!$M$1)^($B75-'Life Cycle Cost Evaluation'!$M$4)</f>
        <v>0</v>
      </c>
      <c r="AF160" s="208">
        <f>-NPV('Life Cycle Cost Evaluation'!$M$1,AF76:AF$100)/(1+'Life Cycle Cost Evaluation'!$M$1)^($B75-'Life Cycle Cost Evaluation'!$M$4)</f>
        <v>0</v>
      </c>
      <c r="AG160" s="208">
        <f>-NPV('Life Cycle Cost Evaluation'!$M$1,AG76:AG$100)/(1+'Life Cycle Cost Evaluation'!$M$1)^($B75-'Life Cycle Cost Evaluation'!$M$4)</f>
        <v>0</v>
      </c>
      <c r="AH160" s="208">
        <f>-NPV('Life Cycle Cost Evaluation'!$M$1,AH76:AH$100)/(1+'Life Cycle Cost Evaluation'!$M$1)^($B75-'Life Cycle Cost Evaluation'!$M$4)</f>
        <v>0</v>
      </c>
      <c r="AI160" s="208">
        <f>-NPV('Life Cycle Cost Evaluation'!$M$1,AI76:AI$100)/(1+'Life Cycle Cost Evaluation'!$M$1)^($B75-'Life Cycle Cost Evaluation'!$M$4)</f>
        <v>0</v>
      </c>
      <c r="AJ160" s="208">
        <f>-NPV('Life Cycle Cost Evaluation'!$M$1,AJ76:AJ$100)/(1+'Life Cycle Cost Evaluation'!$M$1)^($B75-'Life Cycle Cost Evaluation'!$M$4)</f>
        <v>0</v>
      </c>
      <c r="AK160" s="208">
        <f>-NPV('Life Cycle Cost Evaluation'!$M$1,AK76:AK$100)/(1+'Life Cycle Cost Evaluation'!$M$1)^($B75-'Life Cycle Cost Evaluation'!$M$4)</f>
        <v>0</v>
      </c>
      <c r="AL160" s="208">
        <f>-NPV('Life Cycle Cost Evaluation'!$M$1,AL76:AL$100)/(1+'Life Cycle Cost Evaluation'!$M$1)^($B75-'Life Cycle Cost Evaluation'!$M$4)</f>
        <v>-101817.45147234533</v>
      </c>
      <c r="AM160" s="208">
        <f>-NPV('Life Cycle Cost Evaluation'!$M$1,AM76:AM$100)/(1+'Life Cycle Cost Evaluation'!$M$1)^($B75-'Life Cycle Cost Evaluation'!$M$4)</f>
        <v>0</v>
      </c>
      <c r="AN160" s="208">
        <f>-NPV('Life Cycle Cost Evaluation'!$M$1,AN76:AN$100)/(1+'Life Cycle Cost Evaluation'!$M$1)^($B75-'Life Cycle Cost Evaluation'!$M$4)</f>
        <v>0</v>
      </c>
      <c r="AO160" s="208">
        <f>-NPV('Life Cycle Cost Evaluation'!$M$1,AO76:AO$100)/(1+'Life Cycle Cost Evaluation'!$M$1)^($B75-'Life Cycle Cost Evaluation'!$M$4)</f>
        <v>0</v>
      </c>
      <c r="AP160" s="208">
        <f>-NPV('Life Cycle Cost Evaluation'!$M$1,AP76:AP$100)/(1+'Life Cycle Cost Evaluation'!$M$1)^($B75-'Life Cycle Cost Evaluation'!$M$4)</f>
        <v>0</v>
      </c>
      <c r="AQ160" s="208">
        <f>-NPV('Life Cycle Cost Evaluation'!$M$1,AQ76:AQ$100)/(1+'Life Cycle Cost Evaluation'!$M$1)^($B75-'Life Cycle Cost Evaluation'!$M$4)</f>
        <v>0</v>
      </c>
      <c r="AR160" s="208">
        <f>-NPV('Life Cycle Cost Evaluation'!$M$1,AR76:AR$100)/(1+'Life Cycle Cost Evaluation'!$M$1)^($B75-'Life Cycle Cost Evaluation'!$M$4)</f>
        <v>0</v>
      </c>
      <c r="AS160" s="208">
        <f>-NPV('Life Cycle Cost Evaluation'!$M$1,AS76:AS$100)/(1+'Life Cycle Cost Evaluation'!$M$1)^($B75-'Life Cycle Cost Evaluation'!$M$4)</f>
        <v>0</v>
      </c>
      <c r="AT160" s="208">
        <f>-NPV('Life Cycle Cost Evaluation'!$M$1,AT76:AT$100)/(1+'Life Cycle Cost Evaluation'!$M$1)^($B75-'Life Cycle Cost Evaluation'!$M$4)</f>
        <v>0</v>
      </c>
      <c r="AU160" s="208">
        <f>-NPV('Life Cycle Cost Evaluation'!$M$1,AU76:AU$100)/(1+'Life Cycle Cost Evaluation'!$M$1)^($B75-'Life Cycle Cost Evaluation'!$M$4)</f>
        <v>0</v>
      </c>
      <c r="AV160" s="208">
        <f>-NPV('Life Cycle Cost Evaluation'!$M$1,AV76:AV$100)/(1+'Life Cycle Cost Evaluation'!$M$1)^($B75-'Life Cycle Cost Evaluation'!$M$4)</f>
        <v>0</v>
      </c>
      <c r="AW160" s="208">
        <f>-NPV('Life Cycle Cost Evaluation'!$M$1,AW76:AW$100)/(1+'Life Cycle Cost Evaluation'!$M$1)^($B75-'Life Cycle Cost Evaluation'!$M$4)</f>
        <v>0</v>
      </c>
      <c r="AX160" s="208">
        <f>-NPV('Life Cycle Cost Evaluation'!$M$1,AX76:AX$100)/(1+'Life Cycle Cost Evaluation'!$M$1)^($B75-'Life Cycle Cost Evaluation'!$M$4)</f>
        <v>0</v>
      </c>
      <c r="AY160" s="208">
        <f>-NPV('Life Cycle Cost Evaluation'!$M$1,AY76:AY$100)/(1+'Life Cycle Cost Evaluation'!$M$1)^($B75-'Life Cycle Cost Evaluation'!$M$4)</f>
        <v>0</v>
      </c>
      <c r="AZ160" s="208">
        <f>-NPV('Life Cycle Cost Evaluation'!$M$1,AZ76:AZ$100)/(1+'Life Cycle Cost Evaluation'!$M$1)^($B75-'Life Cycle Cost Evaluation'!$M$4)</f>
        <v>0</v>
      </c>
      <c r="BA160" s="208">
        <f>-NPV('Life Cycle Cost Evaluation'!$M$1,BA76:BA$100)/(1+'Life Cycle Cost Evaluation'!$M$1)^($B75-'Life Cycle Cost Evaluation'!$M$4)</f>
        <v>0</v>
      </c>
      <c r="BB160" s="208">
        <f>-NPV('Life Cycle Cost Evaluation'!$M$1,BB76:BB$100)/(1+'Life Cycle Cost Evaluation'!$M$1)^($B75-'Life Cycle Cost Evaluation'!$M$4)</f>
        <v>0</v>
      </c>
      <c r="BC160" s="208">
        <f>-NPV('Life Cycle Cost Evaluation'!$M$1,BC76:BC$100)/(1+'Life Cycle Cost Evaluation'!$M$1)^($B75-'Life Cycle Cost Evaluation'!$M$4)</f>
        <v>0</v>
      </c>
      <c r="BD160" s="208">
        <f>-NPV('Life Cycle Cost Evaluation'!$M$1,BD76:BD$100)/(1+'Life Cycle Cost Evaluation'!$M$1)^($B75-'Life Cycle Cost Evaluation'!$M$4)</f>
        <v>0</v>
      </c>
      <c r="BE160" s="208">
        <f>-NPV('Life Cycle Cost Evaluation'!$M$1,BE76:BE$100)/(1+'Life Cycle Cost Evaluation'!$M$1)^($B75-'Life Cycle Cost Evaluation'!$M$4)</f>
        <v>0</v>
      </c>
      <c r="BF160" s="208">
        <f>-NPV('Life Cycle Cost Evaluation'!$M$1,BF76:BF$100)/(1+'Life Cycle Cost Evaluation'!$M$1)^($B75-'Life Cycle Cost Evaluation'!$M$4)</f>
        <v>0</v>
      </c>
      <c r="BG160" s="208">
        <f>-NPV('Life Cycle Cost Evaluation'!$M$1,BG76:BG$100)/(1+'Life Cycle Cost Evaluation'!$M$1)^($B75-'Life Cycle Cost Evaluation'!$M$4)</f>
        <v>0</v>
      </c>
      <c r="BH160" s="208">
        <f>-NPV('Life Cycle Cost Evaluation'!$M$1,BH76:BH$100)/(1+'Life Cycle Cost Evaluation'!$M$1)^($B75-'Life Cycle Cost Evaluation'!$M$4)</f>
        <v>0</v>
      </c>
      <c r="BI160" s="208">
        <f>-NPV('Life Cycle Cost Evaluation'!$M$1,BI76:BI$100)/(1+'Life Cycle Cost Evaluation'!$M$1)^($B75-'Life Cycle Cost Evaluation'!$M$4)</f>
        <v>0</v>
      </c>
      <c r="BJ160" s="208">
        <f>-NPV('Life Cycle Cost Evaluation'!$M$1,BJ76:BJ$100)/(1+'Life Cycle Cost Evaluation'!$M$1)^($B75-'Life Cycle Cost Evaluation'!$M$4)</f>
        <v>0</v>
      </c>
      <c r="BK160" s="208">
        <f>-NPV('Life Cycle Cost Evaluation'!$M$1,BK76:BK$100)/(1+'Life Cycle Cost Evaluation'!$M$1)^($B75-'Life Cycle Cost Evaluation'!$M$4)</f>
        <v>0</v>
      </c>
      <c r="BL160" s="208">
        <f>-NPV('Life Cycle Cost Evaluation'!$M$1,BL76:BL$100)/(1+'Life Cycle Cost Evaluation'!$M$1)^($B75-'Life Cycle Cost Evaluation'!$M$4)</f>
        <v>0</v>
      </c>
      <c r="BM160" s="208">
        <f>-NPV('Life Cycle Cost Evaluation'!$M$1,BM76:BM$100)/(1+'Life Cycle Cost Evaluation'!$M$1)^($B75-'Life Cycle Cost Evaluation'!$M$4)</f>
        <v>0</v>
      </c>
      <c r="BN160" s="208">
        <f>-NPV('Life Cycle Cost Evaluation'!$M$1,BN76:BN$100)/(1+'Life Cycle Cost Evaluation'!$M$1)^($B75-'Life Cycle Cost Evaluation'!$M$4)</f>
        <v>0</v>
      </c>
      <c r="BO160" s="208">
        <f>-NPV('Life Cycle Cost Evaluation'!$M$1,BO76:BO$100)/(1+'Life Cycle Cost Evaluation'!$M$1)^($B75-'Life Cycle Cost Evaluation'!$M$4)</f>
        <v>0</v>
      </c>
      <c r="BP160" s="208">
        <f>-NPV('Life Cycle Cost Evaluation'!$M$1,BP76:BP$100)/(1+'Life Cycle Cost Evaluation'!$M$1)^($B75-'Life Cycle Cost Evaluation'!$M$4)</f>
        <v>0</v>
      </c>
      <c r="BQ160" s="208">
        <f>-NPV('Life Cycle Cost Evaluation'!$M$1,BQ76:BQ$100)/(1+'Life Cycle Cost Evaluation'!$M$1)^($B75-'Life Cycle Cost Evaluation'!$M$4)</f>
        <v>0</v>
      </c>
      <c r="BR160" s="208">
        <f>-NPV('Life Cycle Cost Evaluation'!$M$1,BR76:BR$100)/(1+'Life Cycle Cost Evaluation'!$M$1)^($B75-'Life Cycle Cost Evaluation'!$M$4)</f>
        <v>0</v>
      </c>
      <c r="BS160" s="208">
        <f>-NPV('Life Cycle Cost Evaluation'!$M$1,BS76:BS$100)/(1+'Life Cycle Cost Evaluation'!$M$1)^($B75-'Life Cycle Cost Evaluation'!$M$4)</f>
        <v>0</v>
      </c>
      <c r="BT160" s="208">
        <f>-NPV('Life Cycle Cost Evaluation'!$M$1,BT76:BT$100)/(1+'Life Cycle Cost Evaluation'!$M$1)^($B75-'Life Cycle Cost Evaluation'!$M$4)</f>
        <v>0</v>
      </c>
      <c r="BU160" s="208">
        <f>-NPV('Life Cycle Cost Evaluation'!$M$1,BU76:BU$100)/(1+'Life Cycle Cost Evaluation'!$M$1)^($B75-'Life Cycle Cost Evaluation'!$M$4)</f>
        <v>0</v>
      </c>
      <c r="BV160" s="208">
        <f>-NPV('Life Cycle Cost Evaluation'!$M$1,BV76:BV$100)/(1+'Life Cycle Cost Evaluation'!$M$1)^($B75-'Life Cycle Cost Evaluation'!$M$4)</f>
        <v>0</v>
      </c>
      <c r="BW160" s="208">
        <f>-NPV('Life Cycle Cost Evaluation'!$M$1,BW76:BW$100)/(1+'Life Cycle Cost Evaluation'!$M$1)^($B75-'Life Cycle Cost Evaluation'!$M$4)</f>
        <v>0</v>
      </c>
      <c r="BX160" s="208">
        <f>-NPV('Life Cycle Cost Evaluation'!$M$1,BX76:BX$100)/(1+'Life Cycle Cost Evaluation'!$M$1)^($B75-'Life Cycle Cost Evaluation'!$M$4)</f>
        <v>0</v>
      </c>
      <c r="BY160" s="208">
        <f>-NPV('Life Cycle Cost Evaluation'!$M$1,BY76:BY$100)/(1+'Life Cycle Cost Evaluation'!$M$1)^($B75-'Life Cycle Cost Evaluation'!$M$4)</f>
        <v>0</v>
      </c>
      <c r="BZ160" s="208">
        <f>-NPV('Life Cycle Cost Evaluation'!$M$1,BZ76:BZ$100)/(1+'Life Cycle Cost Evaluation'!$M$1)^($B75-'Life Cycle Cost Evaluation'!$M$4)</f>
        <v>0</v>
      </c>
      <c r="CA160" s="208">
        <f>-NPV('Life Cycle Cost Evaluation'!$M$1,CA76:CA$100)/(1+'Life Cycle Cost Evaluation'!$M$1)^($B75-'Life Cycle Cost Evaluation'!$M$4)</f>
        <v>0</v>
      </c>
      <c r="CB160" s="208">
        <f>-NPV('Life Cycle Cost Evaluation'!$M$1,CB76:CB$100)/(1+'Life Cycle Cost Evaluation'!$M$1)^($B75-'Life Cycle Cost Evaluation'!$M$4)</f>
        <v>0</v>
      </c>
      <c r="CC160" s="208">
        <f>-NPV('Life Cycle Cost Evaluation'!$M$1,CC76:CC$100)/(1+'Life Cycle Cost Evaluation'!$M$1)^($B75-'Life Cycle Cost Evaluation'!$M$4)</f>
        <v>0</v>
      </c>
      <c r="CD160" s="208">
        <f>-NPV('Life Cycle Cost Evaluation'!$M$1,CD76:CD$100)/(1+'Life Cycle Cost Evaluation'!$M$1)^($B75-'Life Cycle Cost Evaluation'!$M$4)</f>
        <v>0</v>
      </c>
      <c r="CE160" s="208">
        <f>-NPV('Life Cycle Cost Evaluation'!$M$1,CE76:CE$100)/(1+'Life Cycle Cost Evaluation'!$M$1)^($B75-'Life Cycle Cost Evaluation'!$M$4)</f>
        <v>0</v>
      </c>
      <c r="CF160" s="208">
        <f>-NPV('Life Cycle Cost Evaluation'!$M$1,CF76:CF$100)/(1+'Life Cycle Cost Evaluation'!$M$1)^($B75-'Life Cycle Cost Evaluation'!$M$4)</f>
        <v>0</v>
      </c>
      <c r="CG160" s="208">
        <f>SUM(D160:BG160)</f>
        <v>-101817.45147234533</v>
      </c>
      <c r="CH160" s="191"/>
      <c r="CL160" s="218"/>
    </row>
    <row r="161" spans="2:90" x14ac:dyDescent="0.2">
      <c r="B161" s="86">
        <f t="shared" si="126"/>
        <v>2083</v>
      </c>
      <c r="C161" s="208"/>
      <c r="D161" s="208">
        <f>-NPV('Life Cycle Cost Evaluation'!$M$1,D77:D$100)/(1+'Life Cycle Cost Evaluation'!$M$1)^($B76-'Life Cycle Cost Evaluation'!$M$4)</f>
        <v>0</v>
      </c>
      <c r="E161" s="208">
        <f>-NPV('Life Cycle Cost Evaluation'!$M$1,E77:E$100)/(1+'Life Cycle Cost Evaluation'!$M$1)^($B76-'Life Cycle Cost Evaluation'!$M$4)</f>
        <v>0</v>
      </c>
      <c r="F161" s="208">
        <f>-NPV('Life Cycle Cost Evaluation'!$M$1,F77:F$100)/(1+'Life Cycle Cost Evaluation'!$M$1)^($B76-'Life Cycle Cost Evaluation'!$M$4)</f>
        <v>0</v>
      </c>
      <c r="G161" s="208">
        <f>-NPV('Life Cycle Cost Evaluation'!$M$1,G77:G$100)/(1+'Life Cycle Cost Evaluation'!$M$1)^($B76-'Life Cycle Cost Evaluation'!$M$4)</f>
        <v>0</v>
      </c>
      <c r="H161" s="208">
        <f>-NPV('Life Cycle Cost Evaluation'!$M$1,H77:H$100)/(1+'Life Cycle Cost Evaluation'!$M$1)^($B76-'Life Cycle Cost Evaluation'!$M$4)</f>
        <v>0</v>
      </c>
      <c r="I161" s="208">
        <f>-NPV('Life Cycle Cost Evaluation'!$M$1,I77:I$100)/(1+'Life Cycle Cost Evaluation'!$M$1)^($B76-'Life Cycle Cost Evaluation'!$M$4)</f>
        <v>0</v>
      </c>
      <c r="J161" s="208">
        <f>-NPV('Life Cycle Cost Evaluation'!$M$1,J77:J$100)/(1+'Life Cycle Cost Evaluation'!$M$1)^($B76-'Life Cycle Cost Evaluation'!$M$4)</f>
        <v>0</v>
      </c>
      <c r="K161" s="208">
        <f>-NPV('Life Cycle Cost Evaluation'!$M$1,K77:K$100)/(1+'Life Cycle Cost Evaluation'!$M$1)^($B76-'Life Cycle Cost Evaluation'!$M$4)</f>
        <v>0</v>
      </c>
      <c r="L161" s="208">
        <f>-NPV('Life Cycle Cost Evaluation'!$M$1,L77:L$100)/(1+'Life Cycle Cost Evaluation'!$M$1)^($B76-'Life Cycle Cost Evaluation'!$M$4)</f>
        <v>0</v>
      </c>
      <c r="M161" s="208">
        <f>-NPV('Life Cycle Cost Evaluation'!$M$1,M77:M$100)/(1+'Life Cycle Cost Evaluation'!$M$1)^($B76-'Life Cycle Cost Evaluation'!$M$4)</f>
        <v>0</v>
      </c>
      <c r="N161" s="208">
        <f>-NPV('Life Cycle Cost Evaluation'!$M$1,N77:N$100)/(1+'Life Cycle Cost Evaluation'!$M$1)^($B76-'Life Cycle Cost Evaluation'!$M$4)</f>
        <v>0</v>
      </c>
      <c r="O161" s="208">
        <f>-NPV('Life Cycle Cost Evaluation'!$M$1,O77:O$100)/(1+'Life Cycle Cost Evaluation'!$M$1)^($B76-'Life Cycle Cost Evaluation'!$M$4)</f>
        <v>0</v>
      </c>
      <c r="P161" s="208">
        <f>-NPV('Life Cycle Cost Evaluation'!$M$1,P77:P$100)/(1+'Life Cycle Cost Evaluation'!$M$1)^($B76-'Life Cycle Cost Evaluation'!$M$4)</f>
        <v>0</v>
      </c>
      <c r="Q161" s="208">
        <f>-NPV('Life Cycle Cost Evaluation'!$M$1,Q77:Q$100)/(1+'Life Cycle Cost Evaluation'!$M$1)^($B76-'Life Cycle Cost Evaluation'!$M$4)</f>
        <v>0</v>
      </c>
      <c r="R161" s="208">
        <f>-NPV('Life Cycle Cost Evaluation'!$M$1,R77:R$100)/(1+'Life Cycle Cost Evaluation'!$M$1)^($B76-'Life Cycle Cost Evaluation'!$M$4)</f>
        <v>0</v>
      </c>
      <c r="S161" s="208">
        <f>-NPV('Life Cycle Cost Evaluation'!$M$1,S77:S$100)/(1+'Life Cycle Cost Evaluation'!$M$1)^($B76-'Life Cycle Cost Evaluation'!$M$4)</f>
        <v>0</v>
      </c>
      <c r="T161" s="208">
        <f>-NPV('Life Cycle Cost Evaluation'!$M$1,T77:T$100)/(1+'Life Cycle Cost Evaluation'!$M$1)^($B76-'Life Cycle Cost Evaluation'!$M$4)</f>
        <v>0</v>
      </c>
      <c r="U161" s="208">
        <f>-NPV('Life Cycle Cost Evaluation'!$M$1,U77:U$100)/(1+'Life Cycle Cost Evaluation'!$M$1)^($B76-'Life Cycle Cost Evaluation'!$M$4)</f>
        <v>0</v>
      </c>
      <c r="V161" s="208">
        <f>-NPV('Life Cycle Cost Evaluation'!$M$1,V77:V$100)/(1+'Life Cycle Cost Evaluation'!$M$1)^($B76-'Life Cycle Cost Evaluation'!$M$4)</f>
        <v>0</v>
      </c>
      <c r="W161" s="208">
        <f>-NPV('Life Cycle Cost Evaluation'!$M$1,W77:W$100)/(1+'Life Cycle Cost Evaluation'!$M$1)^($B76-'Life Cycle Cost Evaluation'!$M$4)</f>
        <v>0</v>
      </c>
      <c r="X161" s="208">
        <f>-NPV('Life Cycle Cost Evaluation'!$M$1,X77:X$100)/(1+'Life Cycle Cost Evaluation'!$M$1)^($B76-'Life Cycle Cost Evaluation'!$M$4)</f>
        <v>0</v>
      </c>
      <c r="Y161" s="208">
        <f>-NPV('Life Cycle Cost Evaluation'!$M$1,Y77:Y$100)/(1+'Life Cycle Cost Evaluation'!$M$1)^($B76-'Life Cycle Cost Evaluation'!$M$4)</f>
        <v>0</v>
      </c>
      <c r="Z161" s="208">
        <f>-NPV('Life Cycle Cost Evaluation'!$M$1,Z77:Z$100)/(1+'Life Cycle Cost Evaluation'!$M$1)^($B76-'Life Cycle Cost Evaluation'!$M$4)</f>
        <v>0</v>
      </c>
      <c r="AA161" s="208">
        <f>-NPV('Life Cycle Cost Evaluation'!$M$1,AA77:AA$100)/(1+'Life Cycle Cost Evaluation'!$M$1)^($B76-'Life Cycle Cost Evaluation'!$M$4)</f>
        <v>0</v>
      </c>
      <c r="AB161" s="208">
        <f>-NPV('Life Cycle Cost Evaluation'!$M$1,AB77:AB$100)/(1+'Life Cycle Cost Evaluation'!$M$1)^($B76-'Life Cycle Cost Evaluation'!$M$4)</f>
        <v>0</v>
      </c>
      <c r="AC161" s="208">
        <f>-NPV('Life Cycle Cost Evaluation'!$M$1,AC77:AC$100)/(1+'Life Cycle Cost Evaluation'!$M$1)^($B76-'Life Cycle Cost Evaluation'!$M$4)</f>
        <v>0</v>
      </c>
      <c r="AD161" s="208">
        <f>-NPV('Life Cycle Cost Evaluation'!$M$1,AD77:AD$100)/(1+'Life Cycle Cost Evaluation'!$M$1)^($B76-'Life Cycle Cost Evaluation'!$M$4)</f>
        <v>0</v>
      </c>
      <c r="AE161" s="208">
        <f>-NPV('Life Cycle Cost Evaluation'!$M$1,AE77:AE$100)/(1+'Life Cycle Cost Evaluation'!$M$1)^($B76-'Life Cycle Cost Evaluation'!$M$4)</f>
        <v>0</v>
      </c>
      <c r="AF161" s="208">
        <f>-NPV('Life Cycle Cost Evaluation'!$M$1,AF77:AF$100)/(1+'Life Cycle Cost Evaluation'!$M$1)^($B76-'Life Cycle Cost Evaluation'!$M$4)</f>
        <v>0</v>
      </c>
      <c r="AG161" s="208">
        <f>-NPV('Life Cycle Cost Evaluation'!$M$1,AG77:AG$100)/(1+'Life Cycle Cost Evaluation'!$M$1)^($B76-'Life Cycle Cost Evaluation'!$M$4)</f>
        <v>0</v>
      </c>
      <c r="AH161" s="208">
        <f>-NPV('Life Cycle Cost Evaluation'!$M$1,AH77:AH$100)/(1+'Life Cycle Cost Evaluation'!$M$1)^($B76-'Life Cycle Cost Evaluation'!$M$4)</f>
        <v>0</v>
      </c>
      <c r="AI161" s="208">
        <f>-NPV('Life Cycle Cost Evaluation'!$M$1,AI77:AI$100)/(1+'Life Cycle Cost Evaluation'!$M$1)^($B76-'Life Cycle Cost Evaluation'!$M$4)</f>
        <v>0</v>
      </c>
      <c r="AJ161" s="208">
        <f>-NPV('Life Cycle Cost Evaluation'!$M$1,AJ77:AJ$100)/(1+'Life Cycle Cost Evaluation'!$M$1)^($B76-'Life Cycle Cost Evaluation'!$M$4)</f>
        <v>0</v>
      </c>
      <c r="AK161" s="208">
        <f>-NPV('Life Cycle Cost Evaluation'!$M$1,AK77:AK$100)/(1+'Life Cycle Cost Evaluation'!$M$1)^($B76-'Life Cycle Cost Evaluation'!$M$4)</f>
        <v>0</v>
      </c>
      <c r="AL161" s="208">
        <f>-NPV('Life Cycle Cost Evaluation'!$M$1,AL77:AL$100)/(1+'Life Cycle Cost Evaluation'!$M$1)^($B76-'Life Cycle Cost Evaluation'!$M$4)</f>
        <v>-90886.670986398851</v>
      </c>
      <c r="AM161" s="208">
        <f>-NPV('Life Cycle Cost Evaluation'!$M$1,AM77:AM$100)/(1+'Life Cycle Cost Evaluation'!$M$1)^($B76-'Life Cycle Cost Evaluation'!$M$4)</f>
        <v>0</v>
      </c>
      <c r="AN161" s="208">
        <f>-NPV('Life Cycle Cost Evaluation'!$M$1,AN77:AN$100)/(1+'Life Cycle Cost Evaluation'!$M$1)^($B76-'Life Cycle Cost Evaluation'!$M$4)</f>
        <v>0</v>
      </c>
      <c r="AO161" s="208">
        <f>-NPV('Life Cycle Cost Evaluation'!$M$1,AO77:AO$100)/(1+'Life Cycle Cost Evaluation'!$M$1)^($B76-'Life Cycle Cost Evaluation'!$M$4)</f>
        <v>0</v>
      </c>
      <c r="AP161" s="208">
        <f>-NPV('Life Cycle Cost Evaluation'!$M$1,AP77:AP$100)/(1+'Life Cycle Cost Evaluation'!$M$1)^($B76-'Life Cycle Cost Evaluation'!$M$4)</f>
        <v>0</v>
      </c>
      <c r="AQ161" s="208">
        <f>-NPV('Life Cycle Cost Evaluation'!$M$1,AQ77:AQ$100)/(1+'Life Cycle Cost Evaluation'!$M$1)^($B76-'Life Cycle Cost Evaluation'!$M$4)</f>
        <v>0</v>
      </c>
      <c r="AR161" s="208">
        <f>-NPV('Life Cycle Cost Evaluation'!$M$1,AR77:AR$100)/(1+'Life Cycle Cost Evaluation'!$M$1)^($B76-'Life Cycle Cost Evaluation'!$M$4)</f>
        <v>0</v>
      </c>
      <c r="AS161" s="208">
        <f>-NPV('Life Cycle Cost Evaluation'!$M$1,AS77:AS$100)/(1+'Life Cycle Cost Evaluation'!$M$1)^($B76-'Life Cycle Cost Evaluation'!$M$4)</f>
        <v>0</v>
      </c>
      <c r="AT161" s="208">
        <f>-NPV('Life Cycle Cost Evaluation'!$M$1,AT77:AT$100)/(1+'Life Cycle Cost Evaluation'!$M$1)^($B76-'Life Cycle Cost Evaluation'!$M$4)</f>
        <v>0</v>
      </c>
      <c r="AU161" s="208">
        <f>-NPV('Life Cycle Cost Evaluation'!$M$1,AU77:AU$100)/(1+'Life Cycle Cost Evaluation'!$M$1)^($B76-'Life Cycle Cost Evaluation'!$M$4)</f>
        <v>0</v>
      </c>
      <c r="AV161" s="208">
        <f>-NPV('Life Cycle Cost Evaluation'!$M$1,AV77:AV$100)/(1+'Life Cycle Cost Evaluation'!$M$1)^($B76-'Life Cycle Cost Evaluation'!$M$4)</f>
        <v>0</v>
      </c>
      <c r="AW161" s="208">
        <f>-NPV('Life Cycle Cost Evaluation'!$M$1,AW77:AW$100)/(1+'Life Cycle Cost Evaluation'!$M$1)^($B76-'Life Cycle Cost Evaluation'!$M$4)</f>
        <v>0</v>
      </c>
      <c r="AX161" s="208">
        <f>-NPV('Life Cycle Cost Evaluation'!$M$1,AX77:AX$100)/(1+'Life Cycle Cost Evaluation'!$M$1)^($B76-'Life Cycle Cost Evaluation'!$M$4)</f>
        <v>0</v>
      </c>
      <c r="AY161" s="208">
        <f>-NPV('Life Cycle Cost Evaluation'!$M$1,AY77:AY$100)/(1+'Life Cycle Cost Evaluation'!$M$1)^($B76-'Life Cycle Cost Evaluation'!$M$4)</f>
        <v>0</v>
      </c>
      <c r="AZ161" s="208">
        <f>-NPV('Life Cycle Cost Evaluation'!$M$1,AZ77:AZ$100)/(1+'Life Cycle Cost Evaluation'!$M$1)^($B76-'Life Cycle Cost Evaluation'!$M$4)</f>
        <v>0</v>
      </c>
      <c r="BA161" s="208">
        <f>-NPV('Life Cycle Cost Evaluation'!$M$1,BA77:BA$100)/(1+'Life Cycle Cost Evaluation'!$M$1)^($B76-'Life Cycle Cost Evaluation'!$M$4)</f>
        <v>0</v>
      </c>
      <c r="BB161" s="208">
        <f>-NPV('Life Cycle Cost Evaluation'!$M$1,BB77:BB$100)/(1+'Life Cycle Cost Evaluation'!$M$1)^($B76-'Life Cycle Cost Evaluation'!$M$4)</f>
        <v>0</v>
      </c>
      <c r="BC161" s="208">
        <f>-NPV('Life Cycle Cost Evaluation'!$M$1,BC77:BC$100)/(1+'Life Cycle Cost Evaluation'!$M$1)^($B76-'Life Cycle Cost Evaluation'!$M$4)</f>
        <v>0</v>
      </c>
      <c r="BD161" s="208">
        <f>-NPV('Life Cycle Cost Evaluation'!$M$1,BD77:BD$100)/(1+'Life Cycle Cost Evaluation'!$M$1)^($B76-'Life Cycle Cost Evaluation'!$M$4)</f>
        <v>0</v>
      </c>
      <c r="BE161" s="208">
        <f>-NPV('Life Cycle Cost Evaluation'!$M$1,BE77:BE$100)/(1+'Life Cycle Cost Evaluation'!$M$1)^($B76-'Life Cycle Cost Evaluation'!$M$4)</f>
        <v>0</v>
      </c>
      <c r="BF161" s="208">
        <f>-NPV('Life Cycle Cost Evaluation'!$M$1,BF77:BF$100)/(1+'Life Cycle Cost Evaluation'!$M$1)^($B76-'Life Cycle Cost Evaluation'!$M$4)</f>
        <v>0</v>
      </c>
      <c r="BG161" s="208">
        <f>-NPV('Life Cycle Cost Evaluation'!$M$1,BG77:BG$100)/(1+'Life Cycle Cost Evaluation'!$M$1)^($B76-'Life Cycle Cost Evaluation'!$M$4)</f>
        <v>0</v>
      </c>
      <c r="BH161" s="208">
        <f>-NPV('Life Cycle Cost Evaluation'!$M$1,BH77:BH$100)/(1+'Life Cycle Cost Evaluation'!$M$1)^($B76-'Life Cycle Cost Evaluation'!$M$4)</f>
        <v>0</v>
      </c>
      <c r="BI161" s="208">
        <f>-NPV('Life Cycle Cost Evaluation'!$M$1,BI77:BI$100)/(1+'Life Cycle Cost Evaluation'!$M$1)^($B76-'Life Cycle Cost Evaluation'!$M$4)</f>
        <v>0</v>
      </c>
      <c r="BJ161" s="208">
        <f>-NPV('Life Cycle Cost Evaluation'!$M$1,BJ77:BJ$100)/(1+'Life Cycle Cost Evaluation'!$M$1)^($B76-'Life Cycle Cost Evaluation'!$M$4)</f>
        <v>0</v>
      </c>
      <c r="BK161" s="208">
        <f>-NPV('Life Cycle Cost Evaluation'!$M$1,BK77:BK$100)/(1+'Life Cycle Cost Evaluation'!$M$1)^($B76-'Life Cycle Cost Evaluation'!$M$4)</f>
        <v>0</v>
      </c>
      <c r="BL161" s="208">
        <f>-NPV('Life Cycle Cost Evaluation'!$M$1,BL77:BL$100)/(1+'Life Cycle Cost Evaluation'!$M$1)^($B76-'Life Cycle Cost Evaluation'!$M$4)</f>
        <v>0</v>
      </c>
      <c r="BM161" s="208">
        <f>-NPV('Life Cycle Cost Evaluation'!$M$1,BM77:BM$100)/(1+'Life Cycle Cost Evaluation'!$M$1)^($B76-'Life Cycle Cost Evaluation'!$M$4)</f>
        <v>0</v>
      </c>
      <c r="BN161" s="208">
        <f>-NPV('Life Cycle Cost Evaluation'!$M$1,BN77:BN$100)/(1+'Life Cycle Cost Evaluation'!$M$1)^($B76-'Life Cycle Cost Evaluation'!$M$4)</f>
        <v>0</v>
      </c>
      <c r="BO161" s="208">
        <f>-NPV('Life Cycle Cost Evaluation'!$M$1,BO77:BO$100)/(1+'Life Cycle Cost Evaluation'!$M$1)^($B76-'Life Cycle Cost Evaluation'!$M$4)</f>
        <v>0</v>
      </c>
      <c r="BP161" s="208">
        <f>-NPV('Life Cycle Cost Evaluation'!$M$1,BP77:BP$100)/(1+'Life Cycle Cost Evaluation'!$M$1)^($B76-'Life Cycle Cost Evaluation'!$M$4)</f>
        <v>0</v>
      </c>
      <c r="BQ161" s="208">
        <f>-NPV('Life Cycle Cost Evaluation'!$M$1,BQ77:BQ$100)/(1+'Life Cycle Cost Evaluation'!$M$1)^($B76-'Life Cycle Cost Evaluation'!$M$4)</f>
        <v>0</v>
      </c>
      <c r="BR161" s="208">
        <f>-NPV('Life Cycle Cost Evaluation'!$M$1,BR77:BR$100)/(1+'Life Cycle Cost Evaluation'!$M$1)^($B76-'Life Cycle Cost Evaluation'!$M$4)</f>
        <v>0</v>
      </c>
      <c r="BS161" s="208">
        <f>-NPV('Life Cycle Cost Evaluation'!$M$1,BS77:BS$100)/(1+'Life Cycle Cost Evaluation'!$M$1)^($B76-'Life Cycle Cost Evaluation'!$M$4)</f>
        <v>0</v>
      </c>
      <c r="BT161" s="208">
        <f>-NPV('Life Cycle Cost Evaluation'!$M$1,BT77:BT$100)/(1+'Life Cycle Cost Evaluation'!$M$1)^($B76-'Life Cycle Cost Evaluation'!$M$4)</f>
        <v>0</v>
      </c>
      <c r="BU161" s="208">
        <f>-NPV('Life Cycle Cost Evaluation'!$M$1,BU77:BU$100)/(1+'Life Cycle Cost Evaluation'!$M$1)^($B76-'Life Cycle Cost Evaluation'!$M$4)</f>
        <v>0</v>
      </c>
      <c r="BV161" s="208">
        <f>-NPV('Life Cycle Cost Evaluation'!$M$1,BV77:BV$100)/(1+'Life Cycle Cost Evaluation'!$M$1)^($B76-'Life Cycle Cost Evaluation'!$M$4)</f>
        <v>0</v>
      </c>
      <c r="BW161" s="208">
        <f>-NPV('Life Cycle Cost Evaluation'!$M$1,BW77:BW$100)/(1+'Life Cycle Cost Evaluation'!$M$1)^($B76-'Life Cycle Cost Evaluation'!$M$4)</f>
        <v>0</v>
      </c>
      <c r="BX161" s="208">
        <f>-NPV('Life Cycle Cost Evaluation'!$M$1,BX77:BX$100)/(1+'Life Cycle Cost Evaluation'!$M$1)^($B76-'Life Cycle Cost Evaluation'!$M$4)</f>
        <v>0</v>
      </c>
      <c r="BY161" s="208">
        <f>-NPV('Life Cycle Cost Evaluation'!$M$1,BY77:BY$100)/(1+'Life Cycle Cost Evaluation'!$M$1)^($B76-'Life Cycle Cost Evaluation'!$M$4)</f>
        <v>0</v>
      </c>
      <c r="BZ161" s="208">
        <f>-NPV('Life Cycle Cost Evaluation'!$M$1,BZ77:BZ$100)/(1+'Life Cycle Cost Evaluation'!$M$1)^($B76-'Life Cycle Cost Evaluation'!$M$4)</f>
        <v>0</v>
      </c>
      <c r="CA161" s="208">
        <f>-NPV('Life Cycle Cost Evaluation'!$M$1,CA77:CA$100)/(1+'Life Cycle Cost Evaluation'!$M$1)^($B76-'Life Cycle Cost Evaluation'!$M$4)</f>
        <v>0</v>
      </c>
      <c r="CB161" s="208">
        <f>-NPV('Life Cycle Cost Evaluation'!$M$1,CB77:CB$100)/(1+'Life Cycle Cost Evaluation'!$M$1)^($B76-'Life Cycle Cost Evaluation'!$M$4)</f>
        <v>0</v>
      </c>
      <c r="CC161" s="208">
        <f>-NPV('Life Cycle Cost Evaluation'!$M$1,CC77:CC$100)/(1+'Life Cycle Cost Evaluation'!$M$1)^($B76-'Life Cycle Cost Evaluation'!$M$4)</f>
        <v>0</v>
      </c>
      <c r="CD161" s="208">
        <f>-NPV('Life Cycle Cost Evaluation'!$M$1,CD77:CD$100)/(1+'Life Cycle Cost Evaluation'!$M$1)^($B76-'Life Cycle Cost Evaluation'!$M$4)</f>
        <v>0</v>
      </c>
      <c r="CE161" s="208">
        <f>-NPV('Life Cycle Cost Evaluation'!$M$1,CE77:CE$100)/(1+'Life Cycle Cost Evaluation'!$M$1)^($B76-'Life Cycle Cost Evaluation'!$M$4)</f>
        <v>0</v>
      </c>
      <c r="CF161" s="208">
        <f>-NPV('Life Cycle Cost Evaluation'!$M$1,CF77:CF$100)/(1+'Life Cycle Cost Evaluation'!$M$1)^($B76-'Life Cycle Cost Evaluation'!$M$4)</f>
        <v>0</v>
      </c>
      <c r="CG161" s="208">
        <f>SUM(D161:BH161)</f>
        <v>-90886.670986398851</v>
      </c>
      <c r="CH161" s="191"/>
      <c r="CL161" s="218"/>
    </row>
    <row r="162" spans="2:90" x14ac:dyDescent="0.2">
      <c r="B162" s="86">
        <f t="shared" si="126"/>
        <v>2084</v>
      </c>
      <c r="C162" s="208"/>
      <c r="D162" s="208">
        <f>-NPV('Life Cycle Cost Evaluation'!$M$1,D78:D$100)/(1+'Life Cycle Cost Evaluation'!$M$1)^($B77-'Life Cycle Cost Evaluation'!$M$4)</f>
        <v>0</v>
      </c>
      <c r="E162" s="208">
        <f>-NPV('Life Cycle Cost Evaluation'!$M$1,E78:E$100)/(1+'Life Cycle Cost Evaluation'!$M$1)^($B77-'Life Cycle Cost Evaluation'!$M$4)</f>
        <v>0</v>
      </c>
      <c r="F162" s="208">
        <f>-NPV('Life Cycle Cost Evaluation'!$M$1,F78:F$100)/(1+'Life Cycle Cost Evaluation'!$M$1)^($B77-'Life Cycle Cost Evaluation'!$M$4)</f>
        <v>0</v>
      </c>
      <c r="G162" s="208">
        <f>-NPV('Life Cycle Cost Evaluation'!$M$1,G78:G$100)/(1+'Life Cycle Cost Evaluation'!$M$1)^($B77-'Life Cycle Cost Evaluation'!$M$4)</f>
        <v>0</v>
      </c>
      <c r="H162" s="208">
        <f>-NPV('Life Cycle Cost Evaluation'!$M$1,H78:H$100)/(1+'Life Cycle Cost Evaluation'!$M$1)^($B77-'Life Cycle Cost Evaluation'!$M$4)</f>
        <v>0</v>
      </c>
      <c r="I162" s="208">
        <f>-NPV('Life Cycle Cost Evaluation'!$M$1,I78:I$100)/(1+'Life Cycle Cost Evaluation'!$M$1)^($B77-'Life Cycle Cost Evaluation'!$M$4)</f>
        <v>0</v>
      </c>
      <c r="J162" s="208">
        <f>-NPV('Life Cycle Cost Evaluation'!$M$1,J78:J$100)/(1+'Life Cycle Cost Evaluation'!$M$1)^($B77-'Life Cycle Cost Evaluation'!$M$4)</f>
        <v>0</v>
      </c>
      <c r="K162" s="208">
        <f>-NPV('Life Cycle Cost Evaluation'!$M$1,K78:K$100)/(1+'Life Cycle Cost Evaluation'!$M$1)^($B77-'Life Cycle Cost Evaluation'!$M$4)</f>
        <v>0</v>
      </c>
      <c r="L162" s="208">
        <f>-NPV('Life Cycle Cost Evaluation'!$M$1,L78:L$100)/(1+'Life Cycle Cost Evaluation'!$M$1)^($B77-'Life Cycle Cost Evaluation'!$M$4)</f>
        <v>0</v>
      </c>
      <c r="M162" s="208">
        <f>-NPV('Life Cycle Cost Evaluation'!$M$1,M78:M$100)/(1+'Life Cycle Cost Evaluation'!$M$1)^($B77-'Life Cycle Cost Evaluation'!$M$4)</f>
        <v>0</v>
      </c>
      <c r="N162" s="208">
        <f>-NPV('Life Cycle Cost Evaluation'!$M$1,N78:N$100)/(1+'Life Cycle Cost Evaluation'!$M$1)^($B77-'Life Cycle Cost Evaluation'!$M$4)</f>
        <v>0</v>
      </c>
      <c r="O162" s="208">
        <f>-NPV('Life Cycle Cost Evaluation'!$M$1,O78:O$100)/(1+'Life Cycle Cost Evaluation'!$M$1)^($B77-'Life Cycle Cost Evaluation'!$M$4)</f>
        <v>0</v>
      </c>
      <c r="P162" s="208">
        <f>-NPV('Life Cycle Cost Evaluation'!$M$1,P78:P$100)/(1+'Life Cycle Cost Evaluation'!$M$1)^($B77-'Life Cycle Cost Evaluation'!$M$4)</f>
        <v>0</v>
      </c>
      <c r="Q162" s="208">
        <f>-NPV('Life Cycle Cost Evaluation'!$M$1,Q78:Q$100)/(1+'Life Cycle Cost Evaluation'!$M$1)^($B77-'Life Cycle Cost Evaluation'!$M$4)</f>
        <v>0</v>
      </c>
      <c r="R162" s="208">
        <f>-NPV('Life Cycle Cost Evaluation'!$M$1,R78:R$100)/(1+'Life Cycle Cost Evaluation'!$M$1)^($B77-'Life Cycle Cost Evaluation'!$M$4)</f>
        <v>0</v>
      </c>
      <c r="S162" s="208">
        <f>-NPV('Life Cycle Cost Evaluation'!$M$1,S78:S$100)/(1+'Life Cycle Cost Evaluation'!$M$1)^($B77-'Life Cycle Cost Evaluation'!$M$4)</f>
        <v>0</v>
      </c>
      <c r="T162" s="208">
        <f>-NPV('Life Cycle Cost Evaluation'!$M$1,T78:T$100)/(1+'Life Cycle Cost Evaluation'!$M$1)^($B77-'Life Cycle Cost Evaluation'!$M$4)</f>
        <v>0</v>
      </c>
      <c r="U162" s="208">
        <f>-NPV('Life Cycle Cost Evaluation'!$M$1,U78:U$100)/(1+'Life Cycle Cost Evaluation'!$M$1)^($B77-'Life Cycle Cost Evaluation'!$M$4)</f>
        <v>0</v>
      </c>
      <c r="V162" s="208">
        <f>-NPV('Life Cycle Cost Evaluation'!$M$1,V78:V$100)/(1+'Life Cycle Cost Evaluation'!$M$1)^($B77-'Life Cycle Cost Evaluation'!$M$4)</f>
        <v>0</v>
      </c>
      <c r="W162" s="208">
        <f>-NPV('Life Cycle Cost Evaluation'!$M$1,W78:W$100)/(1+'Life Cycle Cost Evaluation'!$M$1)^($B77-'Life Cycle Cost Evaluation'!$M$4)</f>
        <v>0</v>
      </c>
      <c r="X162" s="208">
        <f>-NPV('Life Cycle Cost Evaluation'!$M$1,X78:X$100)/(1+'Life Cycle Cost Evaluation'!$M$1)^($B77-'Life Cycle Cost Evaluation'!$M$4)</f>
        <v>0</v>
      </c>
      <c r="Y162" s="208">
        <f>-NPV('Life Cycle Cost Evaluation'!$M$1,Y78:Y$100)/(1+'Life Cycle Cost Evaluation'!$M$1)^($B77-'Life Cycle Cost Evaluation'!$M$4)</f>
        <v>0</v>
      </c>
      <c r="Z162" s="208">
        <f>-NPV('Life Cycle Cost Evaluation'!$M$1,Z78:Z$100)/(1+'Life Cycle Cost Evaluation'!$M$1)^($B77-'Life Cycle Cost Evaluation'!$M$4)</f>
        <v>0</v>
      </c>
      <c r="AA162" s="208">
        <f>-NPV('Life Cycle Cost Evaluation'!$M$1,AA78:AA$100)/(1+'Life Cycle Cost Evaluation'!$M$1)^($B77-'Life Cycle Cost Evaluation'!$M$4)</f>
        <v>0</v>
      </c>
      <c r="AB162" s="208">
        <f>-NPV('Life Cycle Cost Evaluation'!$M$1,AB78:AB$100)/(1+'Life Cycle Cost Evaluation'!$M$1)^($B77-'Life Cycle Cost Evaluation'!$M$4)</f>
        <v>0</v>
      </c>
      <c r="AC162" s="208">
        <f>-NPV('Life Cycle Cost Evaluation'!$M$1,AC78:AC$100)/(1+'Life Cycle Cost Evaluation'!$M$1)^($B77-'Life Cycle Cost Evaluation'!$M$4)</f>
        <v>0</v>
      </c>
      <c r="AD162" s="208">
        <f>-NPV('Life Cycle Cost Evaluation'!$M$1,AD78:AD$100)/(1+'Life Cycle Cost Evaluation'!$M$1)^($B77-'Life Cycle Cost Evaluation'!$M$4)</f>
        <v>0</v>
      </c>
      <c r="AE162" s="208">
        <f>-NPV('Life Cycle Cost Evaluation'!$M$1,AE78:AE$100)/(1+'Life Cycle Cost Evaluation'!$M$1)^($B77-'Life Cycle Cost Evaluation'!$M$4)</f>
        <v>0</v>
      </c>
      <c r="AF162" s="208">
        <f>-NPV('Life Cycle Cost Evaluation'!$M$1,AF78:AF$100)/(1+'Life Cycle Cost Evaluation'!$M$1)^($B77-'Life Cycle Cost Evaluation'!$M$4)</f>
        <v>0</v>
      </c>
      <c r="AG162" s="208">
        <f>-NPV('Life Cycle Cost Evaluation'!$M$1,AG78:AG$100)/(1+'Life Cycle Cost Evaluation'!$M$1)^($B77-'Life Cycle Cost Evaluation'!$M$4)</f>
        <v>0</v>
      </c>
      <c r="AH162" s="208">
        <f>-NPV('Life Cycle Cost Evaluation'!$M$1,AH78:AH$100)/(1+'Life Cycle Cost Evaluation'!$M$1)^($B77-'Life Cycle Cost Evaluation'!$M$4)</f>
        <v>0</v>
      </c>
      <c r="AI162" s="208">
        <f>-NPV('Life Cycle Cost Evaluation'!$M$1,AI78:AI$100)/(1+'Life Cycle Cost Evaluation'!$M$1)^($B77-'Life Cycle Cost Evaluation'!$M$4)</f>
        <v>0</v>
      </c>
      <c r="AJ162" s="208">
        <f>-NPV('Life Cycle Cost Evaluation'!$M$1,AJ78:AJ$100)/(1+'Life Cycle Cost Evaluation'!$M$1)^($B77-'Life Cycle Cost Evaluation'!$M$4)</f>
        <v>0</v>
      </c>
      <c r="AK162" s="208">
        <f>-NPV('Life Cycle Cost Evaluation'!$M$1,AK78:AK$100)/(1+'Life Cycle Cost Evaluation'!$M$1)^($B77-'Life Cycle Cost Evaluation'!$M$4)</f>
        <v>0</v>
      </c>
      <c r="AL162" s="208">
        <f>-NPV('Life Cycle Cost Evaluation'!$M$1,AL78:AL$100)/(1+'Life Cycle Cost Evaluation'!$M$1)^($B77-'Life Cycle Cost Evaluation'!$M$4)</f>
        <v>-80975.593246482764</v>
      </c>
      <c r="AM162" s="208">
        <f>-NPV('Life Cycle Cost Evaluation'!$M$1,AM78:AM$100)/(1+'Life Cycle Cost Evaluation'!$M$1)^($B77-'Life Cycle Cost Evaluation'!$M$4)</f>
        <v>0</v>
      </c>
      <c r="AN162" s="208">
        <f>-NPV('Life Cycle Cost Evaluation'!$M$1,AN78:AN$100)/(1+'Life Cycle Cost Evaluation'!$M$1)^($B77-'Life Cycle Cost Evaluation'!$M$4)</f>
        <v>0</v>
      </c>
      <c r="AO162" s="208">
        <f>-NPV('Life Cycle Cost Evaluation'!$M$1,AO78:AO$100)/(1+'Life Cycle Cost Evaluation'!$M$1)^($B77-'Life Cycle Cost Evaluation'!$M$4)</f>
        <v>0</v>
      </c>
      <c r="AP162" s="208">
        <f>-NPV('Life Cycle Cost Evaluation'!$M$1,AP78:AP$100)/(1+'Life Cycle Cost Evaluation'!$M$1)^($B77-'Life Cycle Cost Evaluation'!$M$4)</f>
        <v>0</v>
      </c>
      <c r="AQ162" s="208">
        <f>-NPV('Life Cycle Cost Evaluation'!$M$1,AQ78:AQ$100)/(1+'Life Cycle Cost Evaluation'!$M$1)^($B77-'Life Cycle Cost Evaluation'!$M$4)</f>
        <v>0</v>
      </c>
      <c r="AR162" s="208">
        <f>-NPV('Life Cycle Cost Evaluation'!$M$1,AR78:AR$100)/(1+'Life Cycle Cost Evaluation'!$M$1)^($B77-'Life Cycle Cost Evaluation'!$M$4)</f>
        <v>0</v>
      </c>
      <c r="AS162" s="208">
        <f>-NPV('Life Cycle Cost Evaluation'!$M$1,AS78:AS$100)/(1+'Life Cycle Cost Evaluation'!$M$1)^($B77-'Life Cycle Cost Evaluation'!$M$4)</f>
        <v>0</v>
      </c>
      <c r="AT162" s="208">
        <f>-NPV('Life Cycle Cost Evaluation'!$M$1,AT78:AT$100)/(1+'Life Cycle Cost Evaluation'!$M$1)^($B77-'Life Cycle Cost Evaluation'!$M$4)</f>
        <v>0</v>
      </c>
      <c r="AU162" s="208">
        <f>-NPV('Life Cycle Cost Evaluation'!$M$1,AU78:AU$100)/(1+'Life Cycle Cost Evaluation'!$M$1)^($B77-'Life Cycle Cost Evaluation'!$M$4)</f>
        <v>0</v>
      </c>
      <c r="AV162" s="208">
        <f>-NPV('Life Cycle Cost Evaluation'!$M$1,AV78:AV$100)/(1+'Life Cycle Cost Evaluation'!$M$1)^($B77-'Life Cycle Cost Evaluation'!$M$4)</f>
        <v>0</v>
      </c>
      <c r="AW162" s="208">
        <f>-NPV('Life Cycle Cost Evaluation'!$M$1,AW78:AW$100)/(1+'Life Cycle Cost Evaluation'!$M$1)^($B77-'Life Cycle Cost Evaluation'!$M$4)</f>
        <v>0</v>
      </c>
      <c r="AX162" s="208">
        <f>-NPV('Life Cycle Cost Evaluation'!$M$1,AX78:AX$100)/(1+'Life Cycle Cost Evaluation'!$M$1)^($B77-'Life Cycle Cost Evaluation'!$M$4)</f>
        <v>0</v>
      </c>
      <c r="AY162" s="208">
        <f>-NPV('Life Cycle Cost Evaluation'!$M$1,AY78:AY$100)/(1+'Life Cycle Cost Evaluation'!$M$1)^($B77-'Life Cycle Cost Evaluation'!$M$4)</f>
        <v>0</v>
      </c>
      <c r="AZ162" s="208">
        <f>-NPV('Life Cycle Cost Evaluation'!$M$1,AZ78:AZ$100)/(1+'Life Cycle Cost Evaluation'!$M$1)^($B77-'Life Cycle Cost Evaluation'!$M$4)</f>
        <v>0</v>
      </c>
      <c r="BA162" s="208">
        <f>-NPV('Life Cycle Cost Evaluation'!$M$1,BA78:BA$100)/(1+'Life Cycle Cost Evaluation'!$M$1)^($B77-'Life Cycle Cost Evaluation'!$M$4)</f>
        <v>0</v>
      </c>
      <c r="BB162" s="208">
        <f>-NPV('Life Cycle Cost Evaluation'!$M$1,BB78:BB$100)/(1+'Life Cycle Cost Evaluation'!$M$1)^($B77-'Life Cycle Cost Evaluation'!$M$4)</f>
        <v>0</v>
      </c>
      <c r="BC162" s="208">
        <f>-NPV('Life Cycle Cost Evaluation'!$M$1,BC78:BC$100)/(1+'Life Cycle Cost Evaluation'!$M$1)^($B77-'Life Cycle Cost Evaluation'!$M$4)</f>
        <v>0</v>
      </c>
      <c r="BD162" s="208">
        <f>-NPV('Life Cycle Cost Evaluation'!$M$1,BD78:BD$100)/(1+'Life Cycle Cost Evaluation'!$M$1)^($B77-'Life Cycle Cost Evaluation'!$M$4)</f>
        <v>0</v>
      </c>
      <c r="BE162" s="208">
        <f>-NPV('Life Cycle Cost Evaluation'!$M$1,BE78:BE$100)/(1+'Life Cycle Cost Evaluation'!$M$1)^($B77-'Life Cycle Cost Evaluation'!$M$4)</f>
        <v>0</v>
      </c>
      <c r="BF162" s="208">
        <f>-NPV('Life Cycle Cost Evaluation'!$M$1,BF78:BF$100)/(1+'Life Cycle Cost Evaluation'!$M$1)^($B77-'Life Cycle Cost Evaluation'!$M$4)</f>
        <v>0</v>
      </c>
      <c r="BG162" s="208">
        <f>-NPV('Life Cycle Cost Evaluation'!$M$1,BG78:BG$100)/(1+'Life Cycle Cost Evaluation'!$M$1)^($B77-'Life Cycle Cost Evaluation'!$M$4)</f>
        <v>0</v>
      </c>
      <c r="BH162" s="208">
        <f>-NPV('Life Cycle Cost Evaluation'!$M$1,BH78:BH$100)/(1+'Life Cycle Cost Evaluation'!$M$1)^($B77-'Life Cycle Cost Evaluation'!$M$4)</f>
        <v>0</v>
      </c>
      <c r="BI162" s="208">
        <f>-NPV('Life Cycle Cost Evaluation'!$M$1,BI78:BI$100)/(1+'Life Cycle Cost Evaluation'!$M$1)^($B77-'Life Cycle Cost Evaluation'!$M$4)</f>
        <v>0</v>
      </c>
      <c r="BJ162" s="208">
        <f>-NPV('Life Cycle Cost Evaluation'!$M$1,BJ78:BJ$100)/(1+'Life Cycle Cost Evaluation'!$M$1)^($B77-'Life Cycle Cost Evaluation'!$M$4)</f>
        <v>0</v>
      </c>
      <c r="BK162" s="208">
        <f>-NPV('Life Cycle Cost Evaluation'!$M$1,BK78:BK$100)/(1+'Life Cycle Cost Evaluation'!$M$1)^($B77-'Life Cycle Cost Evaluation'!$M$4)</f>
        <v>0</v>
      </c>
      <c r="BL162" s="208">
        <f>-NPV('Life Cycle Cost Evaluation'!$M$1,BL78:BL$100)/(1+'Life Cycle Cost Evaluation'!$M$1)^($B77-'Life Cycle Cost Evaluation'!$M$4)</f>
        <v>0</v>
      </c>
      <c r="BM162" s="208">
        <f>-NPV('Life Cycle Cost Evaluation'!$M$1,BM78:BM$100)/(1+'Life Cycle Cost Evaluation'!$M$1)^($B77-'Life Cycle Cost Evaluation'!$M$4)</f>
        <v>0</v>
      </c>
      <c r="BN162" s="208">
        <f>-NPV('Life Cycle Cost Evaluation'!$M$1,BN78:BN$100)/(1+'Life Cycle Cost Evaluation'!$M$1)^($B77-'Life Cycle Cost Evaluation'!$M$4)</f>
        <v>0</v>
      </c>
      <c r="BO162" s="208">
        <f>-NPV('Life Cycle Cost Evaluation'!$M$1,BO78:BO$100)/(1+'Life Cycle Cost Evaluation'!$M$1)^($B77-'Life Cycle Cost Evaluation'!$M$4)</f>
        <v>0</v>
      </c>
      <c r="BP162" s="208">
        <f>-NPV('Life Cycle Cost Evaluation'!$M$1,BP78:BP$100)/(1+'Life Cycle Cost Evaluation'!$M$1)^($B77-'Life Cycle Cost Evaluation'!$M$4)</f>
        <v>0</v>
      </c>
      <c r="BQ162" s="208">
        <f>-NPV('Life Cycle Cost Evaluation'!$M$1,BQ78:BQ$100)/(1+'Life Cycle Cost Evaluation'!$M$1)^($B77-'Life Cycle Cost Evaluation'!$M$4)</f>
        <v>0</v>
      </c>
      <c r="BR162" s="208">
        <f>-NPV('Life Cycle Cost Evaluation'!$M$1,BR78:BR$100)/(1+'Life Cycle Cost Evaluation'!$M$1)^($B77-'Life Cycle Cost Evaluation'!$M$4)</f>
        <v>0</v>
      </c>
      <c r="BS162" s="208">
        <f>-NPV('Life Cycle Cost Evaluation'!$M$1,BS78:BS$100)/(1+'Life Cycle Cost Evaluation'!$M$1)^($B77-'Life Cycle Cost Evaluation'!$M$4)</f>
        <v>0</v>
      </c>
      <c r="BT162" s="208">
        <f>-NPV('Life Cycle Cost Evaluation'!$M$1,BT78:BT$100)/(1+'Life Cycle Cost Evaluation'!$M$1)^($B77-'Life Cycle Cost Evaluation'!$M$4)</f>
        <v>0</v>
      </c>
      <c r="BU162" s="208">
        <f>-NPV('Life Cycle Cost Evaluation'!$M$1,BU78:BU$100)/(1+'Life Cycle Cost Evaluation'!$M$1)^($B77-'Life Cycle Cost Evaluation'!$M$4)</f>
        <v>0</v>
      </c>
      <c r="BV162" s="208">
        <f>-NPV('Life Cycle Cost Evaluation'!$M$1,BV78:BV$100)/(1+'Life Cycle Cost Evaluation'!$M$1)^($B77-'Life Cycle Cost Evaluation'!$M$4)</f>
        <v>0</v>
      </c>
      <c r="BW162" s="208">
        <f>-NPV('Life Cycle Cost Evaluation'!$M$1,BW78:BW$100)/(1+'Life Cycle Cost Evaluation'!$M$1)^($B77-'Life Cycle Cost Evaluation'!$M$4)</f>
        <v>0</v>
      </c>
      <c r="BX162" s="208">
        <f>-NPV('Life Cycle Cost Evaluation'!$M$1,BX78:BX$100)/(1+'Life Cycle Cost Evaluation'!$M$1)^($B77-'Life Cycle Cost Evaluation'!$M$4)</f>
        <v>0</v>
      </c>
      <c r="BY162" s="208">
        <f>-NPV('Life Cycle Cost Evaluation'!$M$1,BY78:BY$100)/(1+'Life Cycle Cost Evaluation'!$M$1)^($B77-'Life Cycle Cost Evaluation'!$M$4)</f>
        <v>0</v>
      </c>
      <c r="BZ162" s="208">
        <f>-NPV('Life Cycle Cost Evaluation'!$M$1,BZ78:BZ$100)/(1+'Life Cycle Cost Evaluation'!$M$1)^($B77-'Life Cycle Cost Evaluation'!$M$4)</f>
        <v>0</v>
      </c>
      <c r="CA162" s="208">
        <f>-NPV('Life Cycle Cost Evaluation'!$M$1,CA78:CA$100)/(1+'Life Cycle Cost Evaluation'!$M$1)^($B77-'Life Cycle Cost Evaluation'!$M$4)</f>
        <v>0</v>
      </c>
      <c r="CB162" s="208">
        <f>-NPV('Life Cycle Cost Evaluation'!$M$1,CB78:CB$100)/(1+'Life Cycle Cost Evaluation'!$M$1)^($B77-'Life Cycle Cost Evaluation'!$M$4)</f>
        <v>0</v>
      </c>
      <c r="CC162" s="208">
        <f>-NPV('Life Cycle Cost Evaluation'!$M$1,CC78:CC$100)/(1+'Life Cycle Cost Evaluation'!$M$1)^($B77-'Life Cycle Cost Evaluation'!$M$4)</f>
        <v>0</v>
      </c>
      <c r="CD162" s="208">
        <f>-NPV('Life Cycle Cost Evaluation'!$M$1,CD78:CD$100)/(1+'Life Cycle Cost Evaluation'!$M$1)^($B77-'Life Cycle Cost Evaluation'!$M$4)</f>
        <v>0</v>
      </c>
      <c r="CE162" s="208">
        <f>-NPV('Life Cycle Cost Evaluation'!$M$1,CE78:CE$100)/(1+'Life Cycle Cost Evaluation'!$M$1)^($B77-'Life Cycle Cost Evaluation'!$M$4)</f>
        <v>0</v>
      </c>
      <c r="CF162" s="208">
        <f>-NPV('Life Cycle Cost Evaluation'!$M$1,CF78:CF$100)/(1+'Life Cycle Cost Evaluation'!$M$1)^($B77-'Life Cycle Cost Evaluation'!$M$4)</f>
        <v>0</v>
      </c>
      <c r="CG162" s="208">
        <f>SUM(D162:BI162)</f>
        <v>-80975.593246482764</v>
      </c>
      <c r="CH162" s="191"/>
      <c r="CL162" s="218"/>
    </row>
    <row r="163" spans="2:90" x14ac:dyDescent="0.2">
      <c r="B163" s="86">
        <f t="shared" si="126"/>
        <v>2085</v>
      </c>
      <c r="C163" s="208"/>
      <c r="D163" s="208">
        <f>-NPV('Life Cycle Cost Evaluation'!$M$1,D79:D$100)/(1+'Life Cycle Cost Evaluation'!$M$1)^($B78-'Life Cycle Cost Evaluation'!$M$4)</f>
        <v>0</v>
      </c>
      <c r="E163" s="208">
        <f>-NPV('Life Cycle Cost Evaluation'!$M$1,E79:E$100)/(1+'Life Cycle Cost Evaluation'!$M$1)^($B78-'Life Cycle Cost Evaluation'!$M$4)</f>
        <v>0</v>
      </c>
      <c r="F163" s="208">
        <f>-NPV('Life Cycle Cost Evaluation'!$M$1,F79:F$100)/(1+'Life Cycle Cost Evaluation'!$M$1)^($B78-'Life Cycle Cost Evaluation'!$M$4)</f>
        <v>0</v>
      </c>
      <c r="G163" s="208">
        <f>-NPV('Life Cycle Cost Evaluation'!$M$1,G79:G$100)/(1+'Life Cycle Cost Evaluation'!$M$1)^($B78-'Life Cycle Cost Evaluation'!$M$4)</f>
        <v>0</v>
      </c>
      <c r="H163" s="208">
        <f>-NPV('Life Cycle Cost Evaluation'!$M$1,H79:H$100)/(1+'Life Cycle Cost Evaluation'!$M$1)^($B78-'Life Cycle Cost Evaluation'!$M$4)</f>
        <v>0</v>
      </c>
      <c r="I163" s="208">
        <f>-NPV('Life Cycle Cost Evaluation'!$M$1,I79:I$100)/(1+'Life Cycle Cost Evaluation'!$M$1)^($B78-'Life Cycle Cost Evaluation'!$M$4)</f>
        <v>0</v>
      </c>
      <c r="J163" s="208">
        <f>-NPV('Life Cycle Cost Evaluation'!$M$1,J79:J$100)/(1+'Life Cycle Cost Evaluation'!$M$1)^($B78-'Life Cycle Cost Evaluation'!$M$4)</f>
        <v>0</v>
      </c>
      <c r="K163" s="208">
        <f>-NPV('Life Cycle Cost Evaluation'!$M$1,K79:K$100)/(1+'Life Cycle Cost Evaluation'!$M$1)^($B78-'Life Cycle Cost Evaluation'!$M$4)</f>
        <v>0</v>
      </c>
      <c r="L163" s="208">
        <f>-NPV('Life Cycle Cost Evaluation'!$M$1,L79:L$100)/(1+'Life Cycle Cost Evaluation'!$M$1)^($B78-'Life Cycle Cost Evaluation'!$M$4)</f>
        <v>0</v>
      </c>
      <c r="M163" s="208">
        <f>-NPV('Life Cycle Cost Evaluation'!$M$1,M79:M$100)/(1+'Life Cycle Cost Evaluation'!$M$1)^($B78-'Life Cycle Cost Evaluation'!$M$4)</f>
        <v>0</v>
      </c>
      <c r="N163" s="208">
        <f>-NPV('Life Cycle Cost Evaluation'!$M$1,N79:N$100)/(1+'Life Cycle Cost Evaluation'!$M$1)^($B78-'Life Cycle Cost Evaluation'!$M$4)</f>
        <v>0</v>
      </c>
      <c r="O163" s="208">
        <f>-NPV('Life Cycle Cost Evaluation'!$M$1,O79:O$100)/(1+'Life Cycle Cost Evaluation'!$M$1)^($B78-'Life Cycle Cost Evaluation'!$M$4)</f>
        <v>0</v>
      </c>
      <c r="P163" s="208">
        <f>-NPV('Life Cycle Cost Evaluation'!$M$1,P79:P$100)/(1+'Life Cycle Cost Evaluation'!$M$1)^($B78-'Life Cycle Cost Evaluation'!$M$4)</f>
        <v>0</v>
      </c>
      <c r="Q163" s="208">
        <f>-NPV('Life Cycle Cost Evaluation'!$M$1,Q79:Q$100)/(1+'Life Cycle Cost Evaluation'!$M$1)^($B78-'Life Cycle Cost Evaluation'!$M$4)</f>
        <v>0</v>
      </c>
      <c r="R163" s="208">
        <f>-NPV('Life Cycle Cost Evaluation'!$M$1,R79:R$100)/(1+'Life Cycle Cost Evaluation'!$M$1)^($B78-'Life Cycle Cost Evaluation'!$M$4)</f>
        <v>0</v>
      </c>
      <c r="S163" s="208">
        <f>-NPV('Life Cycle Cost Evaluation'!$M$1,S79:S$100)/(1+'Life Cycle Cost Evaluation'!$M$1)^($B78-'Life Cycle Cost Evaluation'!$M$4)</f>
        <v>0</v>
      </c>
      <c r="T163" s="208">
        <f>-NPV('Life Cycle Cost Evaluation'!$M$1,T79:T$100)/(1+'Life Cycle Cost Evaluation'!$M$1)^($B78-'Life Cycle Cost Evaluation'!$M$4)</f>
        <v>0</v>
      </c>
      <c r="U163" s="208">
        <f>-NPV('Life Cycle Cost Evaluation'!$M$1,U79:U$100)/(1+'Life Cycle Cost Evaluation'!$M$1)^($B78-'Life Cycle Cost Evaluation'!$M$4)</f>
        <v>0</v>
      </c>
      <c r="V163" s="208">
        <f>-NPV('Life Cycle Cost Evaluation'!$M$1,V79:V$100)/(1+'Life Cycle Cost Evaluation'!$M$1)^($B78-'Life Cycle Cost Evaluation'!$M$4)</f>
        <v>0</v>
      </c>
      <c r="W163" s="208">
        <f>-NPV('Life Cycle Cost Evaluation'!$M$1,W79:W$100)/(1+'Life Cycle Cost Evaluation'!$M$1)^($B78-'Life Cycle Cost Evaluation'!$M$4)</f>
        <v>0</v>
      </c>
      <c r="X163" s="208">
        <f>-NPV('Life Cycle Cost Evaluation'!$M$1,X79:X$100)/(1+'Life Cycle Cost Evaluation'!$M$1)^($B78-'Life Cycle Cost Evaluation'!$M$4)</f>
        <v>0</v>
      </c>
      <c r="Y163" s="208">
        <f>-NPV('Life Cycle Cost Evaluation'!$M$1,Y79:Y$100)/(1+'Life Cycle Cost Evaluation'!$M$1)^($B78-'Life Cycle Cost Evaluation'!$M$4)</f>
        <v>0</v>
      </c>
      <c r="Z163" s="208">
        <f>-NPV('Life Cycle Cost Evaluation'!$M$1,Z79:Z$100)/(1+'Life Cycle Cost Evaluation'!$M$1)^($B78-'Life Cycle Cost Evaluation'!$M$4)</f>
        <v>0</v>
      </c>
      <c r="AA163" s="208">
        <f>-NPV('Life Cycle Cost Evaluation'!$M$1,AA79:AA$100)/(1+'Life Cycle Cost Evaluation'!$M$1)^($B78-'Life Cycle Cost Evaluation'!$M$4)</f>
        <v>0</v>
      </c>
      <c r="AB163" s="208">
        <f>-NPV('Life Cycle Cost Evaluation'!$M$1,AB79:AB$100)/(1+'Life Cycle Cost Evaluation'!$M$1)^($B78-'Life Cycle Cost Evaluation'!$M$4)</f>
        <v>0</v>
      </c>
      <c r="AC163" s="208">
        <f>-NPV('Life Cycle Cost Evaluation'!$M$1,AC79:AC$100)/(1+'Life Cycle Cost Evaluation'!$M$1)^($B78-'Life Cycle Cost Evaluation'!$M$4)</f>
        <v>0</v>
      </c>
      <c r="AD163" s="208">
        <f>-NPV('Life Cycle Cost Evaluation'!$M$1,AD79:AD$100)/(1+'Life Cycle Cost Evaluation'!$M$1)^($B78-'Life Cycle Cost Evaluation'!$M$4)</f>
        <v>0</v>
      </c>
      <c r="AE163" s="208">
        <f>-NPV('Life Cycle Cost Evaluation'!$M$1,AE79:AE$100)/(1+'Life Cycle Cost Evaluation'!$M$1)^($B78-'Life Cycle Cost Evaluation'!$M$4)</f>
        <v>0</v>
      </c>
      <c r="AF163" s="208">
        <f>-NPV('Life Cycle Cost Evaluation'!$M$1,AF79:AF$100)/(1+'Life Cycle Cost Evaluation'!$M$1)^($B78-'Life Cycle Cost Evaluation'!$M$4)</f>
        <v>0</v>
      </c>
      <c r="AG163" s="208">
        <f>-NPV('Life Cycle Cost Evaluation'!$M$1,AG79:AG$100)/(1+'Life Cycle Cost Evaluation'!$M$1)^($B78-'Life Cycle Cost Evaluation'!$M$4)</f>
        <v>0</v>
      </c>
      <c r="AH163" s="208">
        <f>-NPV('Life Cycle Cost Evaluation'!$M$1,AH79:AH$100)/(1+'Life Cycle Cost Evaluation'!$M$1)^($B78-'Life Cycle Cost Evaluation'!$M$4)</f>
        <v>0</v>
      </c>
      <c r="AI163" s="208">
        <f>-NPV('Life Cycle Cost Evaluation'!$M$1,AI79:AI$100)/(1+'Life Cycle Cost Evaluation'!$M$1)^($B78-'Life Cycle Cost Evaluation'!$M$4)</f>
        <v>0</v>
      </c>
      <c r="AJ163" s="208">
        <f>-NPV('Life Cycle Cost Evaluation'!$M$1,AJ79:AJ$100)/(1+'Life Cycle Cost Evaluation'!$M$1)^($B78-'Life Cycle Cost Evaluation'!$M$4)</f>
        <v>0</v>
      </c>
      <c r="AK163" s="208">
        <f>-NPV('Life Cycle Cost Evaluation'!$M$1,AK79:AK$100)/(1+'Life Cycle Cost Evaluation'!$M$1)^($B78-'Life Cycle Cost Evaluation'!$M$4)</f>
        <v>0</v>
      </c>
      <c r="AL163" s="208">
        <f>-NPV('Life Cycle Cost Evaluation'!$M$1,AL79:AL$100)/(1+'Life Cycle Cost Evaluation'!$M$1)^($B78-'Life Cycle Cost Evaluation'!$M$4)</f>
        <v>-71995.569876242706</v>
      </c>
      <c r="AM163" s="208">
        <f>-NPV('Life Cycle Cost Evaluation'!$M$1,AM79:AM$100)/(1+'Life Cycle Cost Evaluation'!$M$1)^($B78-'Life Cycle Cost Evaluation'!$M$4)</f>
        <v>0</v>
      </c>
      <c r="AN163" s="208">
        <f>-NPV('Life Cycle Cost Evaluation'!$M$1,AN79:AN$100)/(1+'Life Cycle Cost Evaluation'!$M$1)^($B78-'Life Cycle Cost Evaluation'!$M$4)</f>
        <v>0</v>
      </c>
      <c r="AO163" s="208">
        <f>-NPV('Life Cycle Cost Evaluation'!$M$1,AO79:AO$100)/(1+'Life Cycle Cost Evaluation'!$M$1)^($B78-'Life Cycle Cost Evaluation'!$M$4)</f>
        <v>0</v>
      </c>
      <c r="AP163" s="208">
        <f>-NPV('Life Cycle Cost Evaluation'!$M$1,AP79:AP$100)/(1+'Life Cycle Cost Evaluation'!$M$1)^($B78-'Life Cycle Cost Evaluation'!$M$4)</f>
        <v>0</v>
      </c>
      <c r="AQ163" s="208">
        <f>-NPV('Life Cycle Cost Evaluation'!$M$1,AQ79:AQ$100)/(1+'Life Cycle Cost Evaluation'!$M$1)^($B78-'Life Cycle Cost Evaluation'!$M$4)</f>
        <v>0</v>
      </c>
      <c r="AR163" s="208">
        <f>-NPV('Life Cycle Cost Evaluation'!$M$1,AR79:AR$100)/(1+'Life Cycle Cost Evaluation'!$M$1)^($B78-'Life Cycle Cost Evaluation'!$M$4)</f>
        <v>0</v>
      </c>
      <c r="AS163" s="208">
        <f>-NPV('Life Cycle Cost Evaluation'!$M$1,AS79:AS$100)/(1+'Life Cycle Cost Evaluation'!$M$1)^($B78-'Life Cycle Cost Evaluation'!$M$4)</f>
        <v>0</v>
      </c>
      <c r="AT163" s="208">
        <f>-NPV('Life Cycle Cost Evaluation'!$M$1,AT79:AT$100)/(1+'Life Cycle Cost Evaluation'!$M$1)^($B78-'Life Cycle Cost Evaluation'!$M$4)</f>
        <v>0</v>
      </c>
      <c r="AU163" s="208">
        <f>-NPV('Life Cycle Cost Evaluation'!$M$1,AU79:AU$100)/(1+'Life Cycle Cost Evaluation'!$M$1)^($B78-'Life Cycle Cost Evaluation'!$M$4)</f>
        <v>0</v>
      </c>
      <c r="AV163" s="208">
        <f>-NPV('Life Cycle Cost Evaluation'!$M$1,AV79:AV$100)/(1+'Life Cycle Cost Evaluation'!$M$1)^($B78-'Life Cycle Cost Evaluation'!$M$4)</f>
        <v>0</v>
      </c>
      <c r="AW163" s="208">
        <f>-NPV('Life Cycle Cost Evaluation'!$M$1,AW79:AW$100)/(1+'Life Cycle Cost Evaluation'!$M$1)^($B78-'Life Cycle Cost Evaluation'!$M$4)</f>
        <v>0</v>
      </c>
      <c r="AX163" s="208">
        <f>-NPV('Life Cycle Cost Evaluation'!$M$1,AX79:AX$100)/(1+'Life Cycle Cost Evaluation'!$M$1)^($B78-'Life Cycle Cost Evaluation'!$M$4)</f>
        <v>0</v>
      </c>
      <c r="AY163" s="208">
        <f>-NPV('Life Cycle Cost Evaluation'!$M$1,AY79:AY$100)/(1+'Life Cycle Cost Evaluation'!$M$1)^($B78-'Life Cycle Cost Evaluation'!$M$4)</f>
        <v>0</v>
      </c>
      <c r="AZ163" s="208">
        <f>-NPV('Life Cycle Cost Evaluation'!$M$1,AZ79:AZ$100)/(1+'Life Cycle Cost Evaluation'!$M$1)^($B78-'Life Cycle Cost Evaluation'!$M$4)</f>
        <v>0</v>
      </c>
      <c r="BA163" s="208">
        <f>-NPV('Life Cycle Cost Evaluation'!$M$1,BA79:BA$100)/(1+'Life Cycle Cost Evaluation'!$M$1)^($B78-'Life Cycle Cost Evaluation'!$M$4)</f>
        <v>0</v>
      </c>
      <c r="BB163" s="208">
        <f>-NPV('Life Cycle Cost Evaluation'!$M$1,BB79:BB$100)/(1+'Life Cycle Cost Evaluation'!$M$1)^($B78-'Life Cycle Cost Evaluation'!$M$4)</f>
        <v>0</v>
      </c>
      <c r="BC163" s="208">
        <f>-NPV('Life Cycle Cost Evaluation'!$M$1,BC79:BC$100)/(1+'Life Cycle Cost Evaluation'!$M$1)^($B78-'Life Cycle Cost Evaluation'!$M$4)</f>
        <v>0</v>
      </c>
      <c r="BD163" s="208">
        <f>-NPV('Life Cycle Cost Evaluation'!$M$1,BD79:BD$100)/(1+'Life Cycle Cost Evaluation'!$M$1)^($B78-'Life Cycle Cost Evaluation'!$M$4)</f>
        <v>0</v>
      </c>
      <c r="BE163" s="208">
        <f>-NPV('Life Cycle Cost Evaluation'!$M$1,BE79:BE$100)/(1+'Life Cycle Cost Evaluation'!$M$1)^($B78-'Life Cycle Cost Evaluation'!$M$4)</f>
        <v>0</v>
      </c>
      <c r="BF163" s="208">
        <f>-NPV('Life Cycle Cost Evaluation'!$M$1,BF79:BF$100)/(1+'Life Cycle Cost Evaluation'!$M$1)^($B78-'Life Cycle Cost Evaluation'!$M$4)</f>
        <v>0</v>
      </c>
      <c r="BG163" s="208">
        <f>-NPV('Life Cycle Cost Evaluation'!$M$1,BG79:BG$100)/(1+'Life Cycle Cost Evaluation'!$M$1)^($B78-'Life Cycle Cost Evaluation'!$M$4)</f>
        <v>0</v>
      </c>
      <c r="BH163" s="208">
        <f>-NPV('Life Cycle Cost Evaluation'!$M$1,BH79:BH$100)/(1+'Life Cycle Cost Evaluation'!$M$1)^($B78-'Life Cycle Cost Evaluation'!$M$4)</f>
        <v>0</v>
      </c>
      <c r="BI163" s="208">
        <f>-NPV('Life Cycle Cost Evaluation'!$M$1,BI79:BI$100)/(1+'Life Cycle Cost Evaluation'!$M$1)^($B78-'Life Cycle Cost Evaluation'!$M$4)</f>
        <v>0</v>
      </c>
      <c r="BJ163" s="208">
        <f>-NPV('Life Cycle Cost Evaluation'!$M$1,BJ79:BJ$100)/(1+'Life Cycle Cost Evaluation'!$M$1)^($B78-'Life Cycle Cost Evaluation'!$M$4)</f>
        <v>0</v>
      </c>
      <c r="BK163" s="208">
        <f>-NPV('Life Cycle Cost Evaluation'!$M$1,BK79:BK$100)/(1+'Life Cycle Cost Evaluation'!$M$1)^($B78-'Life Cycle Cost Evaluation'!$M$4)</f>
        <v>0</v>
      </c>
      <c r="BL163" s="208">
        <f>-NPV('Life Cycle Cost Evaluation'!$M$1,BL79:BL$100)/(1+'Life Cycle Cost Evaluation'!$M$1)^($B78-'Life Cycle Cost Evaluation'!$M$4)</f>
        <v>0</v>
      </c>
      <c r="BM163" s="208">
        <f>-NPV('Life Cycle Cost Evaluation'!$M$1,BM79:BM$100)/(1+'Life Cycle Cost Evaluation'!$M$1)^($B78-'Life Cycle Cost Evaluation'!$M$4)</f>
        <v>0</v>
      </c>
      <c r="BN163" s="208">
        <f>-NPV('Life Cycle Cost Evaluation'!$M$1,BN79:BN$100)/(1+'Life Cycle Cost Evaluation'!$M$1)^($B78-'Life Cycle Cost Evaluation'!$M$4)</f>
        <v>0</v>
      </c>
      <c r="BO163" s="208">
        <f>-NPV('Life Cycle Cost Evaluation'!$M$1,BO79:BO$100)/(1+'Life Cycle Cost Evaluation'!$M$1)^($B78-'Life Cycle Cost Evaluation'!$M$4)</f>
        <v>0</v>
      </c>
      <c r="BP163" s="208">
        <f>-NPV('Life Cycle Cost Evaluation'!$M$1,BP79:BP$100)/(1+'Life Cycle Cost Evaluation'!$M$1)^($B78-'Life Cycle Cost Evaluation'!$M$4)</f>
        <v>0</v>
      </c>
      <c r="BQ163" s="208">
        <f>-NPV('Life Cycle Cost Evaluation'!$M$1,BQ79:BQ$100)/(1+'Life Cycle Cost Evaluation'!$M$1)^($B78-'Life Cycle Cost Evaluation'!$M$4)</f>
        <v>0</v>
      </c>
      <c r="BR163" s="208">
        <f>-NPV('Life Cycle Cost Evaluation'!$M$1,BR79:BR$100)/(1+'Life Cycle Cost Evaluation'!$M$1)^($B78-'Life Cycle Cost Evaluation'!$M$4)</f>
        <v>0</v>
      </c>
      <c r="BS163" s="208">
        <f>-NPV('Life Cycle Cost Evaluation'!$M$1,BS79:BS$100)/(1+'Life Cycle Cost Evaluation'!$M$1)^($B78-'Life Cycle Cost Evaluation'!$M$4)</f>
        <v>0</v>
      </c>
      <c r="BT163" s="208">
        <f>-NPV('Life Cycle Cost Evaluation'!$M$1,BT79:BT$100)/(1+'Life Cycle Cost Evaluation'!$M$1)^($B78-'Life Cycle Cost Evaluation'!$M$4)</f>
        <v>0</v>
      </c>
      <c r="BU163" s="208">
        <f>-NPV('Life Cycle Cost Evaluation'!$M$1,BU79:BU$100)/(1+'Life Cycle Cost Evaluation'!$M$1)^($B78-'Life Cycle Cost Evaluation'!$M$4)</f>
        <v>0</v>
      </c>
      <c r="BV163" s="208">
        <f>-NPV('Life Cycle Cost Evaluation'!$M$1,BV79:BV$100)/(1+'Life Cycle Cost Evaluation'!$M$1)^($B78-'Life Cycle Cost Evaluation'!$M$4)</f>
        <v>0</v>
      </c>
      <c r="BW163" s="208">
        <f>-NPV('Life Cycle Cost Evaluation'!$M$1,BW79:BW$100)/(1+'Life Cycle Cost Evaluation'!$M$1)^($B78-'Life Cycle Cost Evaluation'!$M$4)</f>
        <v>0</v>
      </c>
      <c r="BX163" s="208">
        <f>-NPV('Life Cycle Cost Evaluation'!$M$1,BX79:BX$100)/(1+'Life Cycle Cost Evaluation'!$M$1)^($B78-'Life Cycle Cost Evaluation'!$M$4)</f>
        <v>0</v>
      </c>
      <c r="BY163" s="208">
        <f>-NPV('Life Cycle Cost Evaluation'!$M$1,BY79:BY$100)/(1+'Life Cycle Cost Evaluation'!$M$1)^($B78-'Life Cycle Cost Evaluation'!$M$4)</f>
        <v>0</v>
      </c>
      <c r="BZ163" s="208">
        <f>-NPV('Life Cycle Cost Evaluation'!$M$1,BZ79:BZ$100)/(1+'Life Cycle Cost Evaluation'!$M$1)^($B78-'Life Cycle Cost Evaluation'!$M$4)</f>
        <v>0</v>
      </c>
      <c r="CA163" s="208">
        <f>-NPV('Life Cycle Cost Evaluation'!$M$1,CA79:CA$100)/(1+'Life Cycle Cost Evaluation'!$M$1)^($B78-'Life Cycle Cost Evaluation'!$M$4)</f>
        <v>0</v>
      </c>
      <c r="CB163" s="208">
        <f>-NPV('Life Cycle Cost Evaluation'!$M$1,CB79:CB$100)/(1+'Life Cycle Cost Evaluation'!$M$1)^($B78-'Life Cycle Cost Evaluation'!$M$4)</f>
        <v>0</v>
      </c>
      <c r="CC163" s="208">
        <f>-NPV('Life Cycle Cost Evaluation'!$M$1,CC79:CC$100)/(1+'Life Cycle Cost Evaluation'!$M$1)^($B78-'Life Cycle Cost Evaluation'!$M$4)</f>
        <v>0</v>
      </c>
      <c r="CD163" s="208">
        <f>-NPV('Life Cycle Cost Evaluation'!$M$1,CD79:CD$100)/(1+'Life Cycle Cost Evaluation'!$M$1)^($B78-'Life Cycle Cost Evaluation'!$M$4)</f>
        <v>0</v>
      </c>
      <c r="CE163" s="208">
        <f>-NPV('Life Cycle Cost Evaluation'!$M$1,CE79:CE$100)/(1+'Life Cycle Cost Evaluation'!$M$1)^($B78-'Life Cycle Cost Evaluation'!$M$4)</f>
        <v>0</v>
      </c>
      <c r="CF163" s="208">
        <f>-NPV('Life Cycle Cost Evaluation'!$M$1,CF79:CF$100)/(1+'Life Cycle Cost Evaluation'!$M$1)^($B78-'Life Cycle Cost Evaluation'!$M$4)</f>
        <v>0</v>
      </c>
      <c r="CG163" s="208">
        <f>SUM(D163:BJ163)</f>
        <v>-71995.569876242706</v>
      </c>
      <c r="CH163" s="191"/>
      <c r="CL163" s="218"/>
    </row>
    <row r="164" spans="2:90" x14ac:dyDescent="0.2">
      <c r="B164" s="86">
        <f t="shared" si="126"/>
        <v>2086</v>
      </c>
      <c r="C164" s="208"/>
      <c r="D164" s="208">
        <f>-NPV('Life Cycle Cost Evaluation'!$M$1,D80:D$100)/(1+'Life Cycle Cost Evaluation'!$M$1)^($B79-'Life Cycle Cost Evaluation'!$M$4)</f>
        <v>0</v>
      </c>
      <c r="E164" s="208">
        <f>-NPV('Life Cycle Cost Evaluation'!$M$1,E80:E$100)/(1+'Life Cycle Cost Evaluation'!$M$1)^($B79-'Life Cycle Cost Evaluation'!$M$4)</f>
        <v>0</v>
      </c>
      <c r="F164" s="208">
        <f>-NPV('Life Cycle Cost Evaluation'!$M$1,F80:F$100)/(1+'Life Cycle Cost Evaluation'!$M$1)^($B79-'Life Cycle Cost Evaluation'!$M$4)</f>
        <v>0</v>
      </c>
      <c r="G164" s="208">
        <f>-NPV('Life Cycle Cost Evaluation'!$M$1,G80:G$100)/(1+'Life Cycle Cost Evaluation'!$M$1)^($B79-'Life Cycle Cost Evaluation'!$M$4)</f>
        <v>0</v>
      </c>
      <c r="H164" s="208">
        <f>-NPV('Life Cycle Cost Evaluation'!$M$1,H80:H$100)/(1+'Life Cycle Cost Evaluation'!$M$1)^($B79-'Life Cycle Cost Evaluation'!$M$4)</f>
        <v>0</v>
      </c>
      <c r="I164" s="208">
        <f>-NPV('Life Cycle Cost Evaluation'!$M$1,I80:I$100)/(1+'Life Cycle Cost Evaluation'!$M$1)^($B79-'Life Cycle Cost Evaluation'!$M$4)</f>
        <v>0</v>
      </c>
      <c r="J164" s="208">
        <f>-NPV('Life Cycle Cost Evaluation'!$M$1,J80:J$100)/(1+'Life Cycle Cost Evaluation'!$M$1)^($B79-'Life Cycle Cost Evaluation'!$M$4)</f>
        <v>0</v>
      </c>
      <c r="K164" s="208">
        <f>-NPV('Life Cycle Cost Evaluation'!$M$1,K80:K$100)/(1+'Life Cycle Cost Evaluation'!$M$1)^($B79-'Life Cycle Cost Evaluation'!$M$4)</f>
        <v>0</v>
      </c>
      <c r="L164" s="208">
        <f>-NPV('Life Cycle Cost Evaluation'!$M$1,L80:L$100)/(1+'Life Cycle Cost Evaluation'!$M$1)^($B79-'Life Cycle Cost Evaluation'!$M$4)</f>
        <v>0</v>
      </c>
      <c r="M164" s="208">
        <f>-NPV('Life Cycle Cost Evaluation'!$M$1,M80:M$100)/(1+'Life Cycle Cost Evaluation'!$M$1)^($B79-'Life Cycle Cost Evaluation'!$M$4)</f>
        <v>0</v>
      </c>
      <c r="N164" s="208">
        <f>-NPV('Life Cycle Cost Evaluation'!$M$1,N80:N$100)/(1+'Life Cycle Cost Evaluation'!$M$1)^($B79-'Life Cycle Cost Evaluation'!$M$4)</f>
        <v>0</v>
      </c>
      <c r="O164" s="208">
        <f>-NPV('Life Cycle Cost Evaluation'!$M$1,O80:O$100)/(1+'Life Cycle Cost Evaluation'!$M$1)^($B79-'Life Cycle Cost Evaluation'!$M$4)</f>
        <v>0</v>
      </c>
      <c r="P164" s="208">
        <f>-NPV('Life Cycle Cost Evaluation'!$M$1,P80:P$100)/(1+'Life Cycle Cost Evaluation'!$M$1)^($B79-'Life Cycle Cost Evaluation'!$M$4)</f>
        <v>0</v>
      </c>
      <c r="Q164" s="208">
        <f>-NPV('Life Cycle Cost Evaluation'!$M$1,Q80:Q$100)/(1+'Life Cycle Cost Evaluation'!$M$1)^($B79-'Life Cycle Cost Evaluation'!$M$4)</f>
        <v>0</v>
      </c>
      <c r="R164" s="208">
        <f>-NPV('Life Cycle Cost Evaluation'!$M$1,R80:R$100)/(1+'Life Cycle Cost Evaluation'!$M$1)^($B79-'Life Cycle Cost Evaluation'!$M$4)</f>
        <v>0</v>
      </c>
      <c r="S164" s="208">
        <f>-NPV('Life Cycle Cost Evaluation'!$M$1,S80:S$100)/(1+'Life Cycle Cost Evaluation'!$M$1)^($B79-'Life Cycle Cost Evaluation'!$M$4)</f>
        <v>0</v>
      </c>
      <c r="T164" s="208">
        <f>-NPV('Life Cycle Cost Evaluation'!$M$1,T80:T$100)/(1+'Life Cycle Cost Evaluation'!$M$1)^($B79-'Life Cycle Cost Evaluation'!$M$4)</f>
        <v>0</v>
      </c>
      <c r="U164" s="208">
        <f>-NPV('Life Cycle Cost Evaluation'!$M$1,U80:U$100)/(1+'Life Cycle Cost Evaluation'!$M$1)^($B79-'Life Cycle Cost Evaluation'!$M$4)</f>
        <v>0</v>
      </c>
      <c r="V164" s="208">
        <f>-NPV('Life Cycle Cost Evaluation'!$M$1,V80:V$100)/(1+'Life Cycle Cost Evaluation'!$M$1)^($B79-'Life Cycle Cost Evaluation'!$M$4)</f>
        <v>0</v>
      </c>
      <c r="W164" s="208">
        <f>-NPV('Life Cycle Cost Evaluation'!$M$1,W80:W$100)/(1+'Life Cycle Cost Evaluation'!$M$1)^($B79-'Life Cycle Cost Evaluation'!$M$4)</f>
        <v>0</v>
      </c>
      <c r="X164" s="208">
        <f>-NPV('Life Cycle Cost Evaluation'!$M$1,X80:X$100)/(1+'Life Cycle Cost Evaluation'!$M$1)^($B79-'Life Cycle Cost Evaluation'!$M$4)</f>
        <v>0</v>
      </c>
      <c r="Y164" s="208">
        <f>-NPV('Life Cycle Cost Evaluation'!$M$1,Y80:Y$100)/(1+'Life Cycle Cost Evaluation'!$M$1)^($B79-'Life Cycle Cost Evaluation'!$M$4)</f>
        <v>0</v>
      </c>
      <c r="Z164" s="208">
        <f>-NPV('Life Cycle Cost Evaluation'!$M$1,Z80:Z$100)/(1+'Life Cycle Cost Evaluation'!$M$1)^($B79-'Life Cycle Cost Evaluation'!$M$4)</f>
        <v>0</v>
      </c>
      <c r="AA164" s="208">
        <f>-NPV('Life Cycle Cost Evaluation'!$M$1,AA80:AA$100)/(1+'Life Cycle Cost Evaluation'!$M$1)^($B79-'Life Cycle Cost Evaluation'!$M$4)</f>
        <v>0</v>
      </c>
      <c r="AB164" s="208">
        <f>-NPV('Life Cycle Cost Evaluation'!$M$1,AB80:AB$100)/(1+'Life Cycle Cost Evaluation'!$M$1)^($B79-'Life Cycle Cost Evaluation'!$M$4)</f>
        <v>0</v>
      </c>
      <c r="AC164" s="208">
        <f>-NPV('Life Cycle Cost Evaluation'!$M$1,AC80:AC$100)/(1+'Life Cycle Cost Evaluation'!$M$1)^($B79-'Life Cycle Cost Evaluation'!$M$4)</f>
        <v>0</v>
      </c>
      <c r="AD164" s="208">
        <f>-NPV('Life Cycle Cost Evaluation'!$M$1,AD80:AD$100)/(1+'Life Cycle Cost Evaluation'!$M$1)^($B79-'Life Cycle Cost Evaluation'!$M$4)</f>
        <v>0</v>
      </c>
      <c r="AE164" s="208">
        <f>-NPV('Life Cycle Cost Evaluation'!$M$1,AE80:AE$100)/(1+'Life Cycle Cost Evaluation'!$M$1)^($B79-'Life Cycle Cost Evaluation'!$M$4)</f>
        <v>0</v>
      </c>
      <c r="AF164" s="208">
        <f>-NPV('Life Cycle Cost Evaluation'!$M$1,AF80:AF$100)/(1+'Life Cycle Cost Evaluation'!$M$1)^($B79-'Life Cycle Cost Evaluation'!$M$4)</f>
        <v>0</v>
      </c>
      <c r="AG164" s="208">
        <f>-NPV('Life Cycle Cost Evaluation'!$M$1,AG80:AG$100)/(1+'Life Cycle Cost Evaluation'!$M$1)^($B79-'Life Cycle Cost Evaluation'!$M$4)</f>
        <v>0</v>
      </c>
      <c r="AH164" s="208">
        <f>-NPV('Life Cycle Cost Evaluation'!$M$1,AH80:AH$100)/(1+'Life Cycle Cost Evaluation'!$M$1)^($B79-'Life Cycle Cost Evaluation'!$M$4)</f>
        <v>0</v>
      </c>
      <c r="AI164" s="208">
        <f>-NPV('Life Cycle Cost Evaluation'!$M$1,AI80:AI$100)/(1+'Life Cycle Cost Evaluation'!$M$1)^($B79-'Life Cycle Cost Evaluation'!$M$4)</f>
        <v>0</v>
      </c>
      <c r="AJ164" s="208">
        <f>-NPV('Life Cycle Cost Evaluation'!$M$1,AJ80:AJ$100)/(1+'Life Cycle Cost Evaluation'!$M$1)^($B79-'Life Cycle Cost Evaluation'!$M$4)</f>
        <v>0</v>
      </c>
      <c r="AK164" s="208">
        <f>-NPV('Life Cycle Cost Evaluation'!$M$1,AK80:AK$100)/(1+'Life Cycle Cost Evaluation'!$M$1)^($B79-'Life Cycle Cost Evaluation'!$M$4)</f>
        <v>0</v>
      </c>
      <c r="AL164" s="208">
        <f>-NPV('Life Cycle Cost Evaluation'!$M$1,AL80:AL$100)/(1+'Life Cycle Cost Evaluation'!$M$1)^($B79-'Life Cycle Cost Evaluation'!$M$4)</f>
        <v>-63865.61754600054</v>
      </c>
      <c r="AM164" s="208">
        <f>-NPV('Life Cycle Cost Evaluation'!$M$1,AM80:AM$100)/(1+'Life Cycle Cost Evaluation'!$M$1)^($B79-'Life Cycle Cost Evaluation'!$M$4)</f>
        <v>0</v>
      </c>
      <c r="AN164" s="208">
        <f>-NPV('Life Cycle Cost Evaluation'!$M$1,AN80:AN$100)/(1+'Life Cycle Cost Evaluation'!$M$1)^($B79-'Life Cycle Cost Evaluation'!$M$4)</f>
        <v>0</v>
      </c>
      <c r="AO164" s="208">
        <f>-NPV('Life Cycle Cost Evaluation'!$M$1,AO80:AO$100)/(1+'Life Cycle Cost Evaluation'!$M$1)^($B79-'Life Cycle Cost Evaluation'!$M$4)</f>
        <v>0</v>
      </c>
      <c r="AP164" s="208">
        <f>-NPV('Life Cycle Cost Evaluation'!$M$1,AP80:AP$100)/(1+'Life Cycle Cost Evaluation'!$M$1)^($B79-'Life Cycle Cost Evaluation'!$M$4)</f>
        <v>0</v>
      </c>
      <c r="AQ164" s="208">
        <f>-NPV('Life Cycle Cost Evaluation'!$M$1,AQ80:AQ$100)/(1+'Life Cycle Cost Evaluation'!$M$1)^($B79-'Life Cycle Cost Evaluation'!$M$4)</f>
        <v>0</v>
      </c>
      <c r="AR164" s="208">
        <f>-NPV('Life Cycle Cost Evaluation'!$M$1,AR80:AR$100)/(1+'Life Cycle Cost Evaluation'!$M$1)^($B79-'Life Cycle Cost Evaluation'!$M$4)</f>
        <v>0</v>
      </c>
      <c r="AS164" s="208">
        <f>-NPV('Life Cycle Cost Evaluation'!$M$1,AS80:AS$100)/(1+'Life Cycle Cost Evaluation'!$M$1)^($B79-'Life Cycle Cost Evaluation'!$M$4)</f>
        <v>0</v>
      </c>
      <c r="AT164" s="208">
        <f>-NPV('Life Cycle Cost Evaluation'!$M$1,AT80:AT$100)/(1+'Life Cycle Cost Evaluation'!$M$1)^($B79-'Life Cycle Cost Evaluation'!$M$4)</f>
        <v>0</v>
      </c>
      <c r="AU164" s="208">
        <f>-NPV('Life Cycle Cost Evaluation'!$M$1,AU80:AU$100)/(1+'Life Cycle Cost Evaluation'!$M$1)^($B79-'Life Cycle Cost Evaluation'!$M$4)</f>
        <v>0</v>
      </c>
      <c r="AV164" s="208">
        <f>-NPV('Life Cycle Cost Evaluation'!$M$1,AV80:AV$100)/(1+'Life Cycle Cost Evaluation'!$M$1)^($B79-'Life Cycle Cost Evaluation'!$M$4)</f>
        <v>0</v>
      </c>
      <c r="AW164" s="208">
        <f>-NPV('Life Cycle Cost Evaluation'!$M$1,AW80:AW$100)/(1+'Life Cycle Cost Evaluation'!$M$1)^($B79-'Life Cycle Cost Evaluation'!$M$4)</f>
        <v>0</v>
      </c>
      <c r="AX164" s="208">
        <f>-NPV('Life Cycle Cost Evaluation'!$M$1,AX80:AX$100)/(1+'Life Cycle Cost Evaluation'!$M$1)^($B79-'Life Cycle Cost Evaluation'!$M$4)</f>
        <v>0</v>
      </c>
      <c r="AY164" s="208">
        <f>-NPV('Life Cycle Cost Evaluation'!$M$1,AY80:AY$100)/(1+'Life Cycle Cost Evaluation'!$M$1)^($B79-'Life Cycle Cost Evaluation'!$M$4)</f>
        <v>0</v>
      </c>
      <c r="AZ164" s="208">
        <f>-NPV('Life Cycle Cost Evaluation'!$M$1,AZ80:AZ$100)/(1+'Life Cycle Cost Evaluation'!$M$1)^($B79-'Life Cycle Cost Evaluation'!$M$4)</f>
        <v>0</v>
      </c>
      <c r="BA164" s="208">
        <f>-NPV('Life Cycle Cost Evaluation'!$M$1,BA80:BA$100)/(1+'Life Cycle Cost Evaluation'!$M$1)^($B79-'Life Cycle Cost Evaluation'!$M$4)</f>
        <v>0</v>
      </c>
      <c r="BB164" s="208">
        <f>-NPV('Life Cycle Cost Evaluation'!$M$1,BB80:BB$100)/(1+'Life Cycle Cost Evaluation'!$M$1)^($B79-'Life Cycle Cost Evaluation'!$M$4)</f>
        <v>0</v>
      </c>
      <c r="BC164" s="208">
        <f>-NPV('Life Cycle Cost Evaluation'!$M$1,BC80:BC$100)/(1+'Life Cycle Cost Evaluation'!$M$1)^($B79-'Life Cycle Cost Evaluation'!$M$4)</f>
        <v>0</v>
      </c>
      <c r="BD164" s="208">
        <f>-NPV('Life Cycle Cost Evaluation'!$M$1,BD80:BD$100)/(1+'Life Cycle Cost Evaluation'!$M$1)^($B79-'Life Cycle Cost Evaluation'!$M$4)</f>
        <v>0</v>
      </c>
      <c r="BE164" s="208">
        <f>-NPV('Life Cycle Cost Evaluation'!$M$1,BE80:BE$100)/(1+'Life Cycle Cost Evaluation'!$M$1)^($B79-'Life Cycle Cost Evaluation'!$M$4)</f>
        <v>0</v>
      </c>
      <c r="BF164" s="208">
        <f>-NPV('Life Cycle Cost Evaluation'!$M$1,BF80:BF$100)/(1+'Life Cycle Cost Evaluation'!$M$1)^($B79-'Life Cycle Cost Evaluation'!$M$4)</f>
        <v>0</v>
      </c>
      <c r="BG164" s="208">
        <f>-NPV('Life Cycle Cost Evaluation'!$M$1,BG80:BG$100)/(1+'Life Cycle Cost Evaluation'!$M$1)^($B79-'Life Cycle Cost Evaluation'!$M$4)</f>
        <v>0</v>
      </c>
      <c r="BH164" s="208">
        <f>-NPV('Life Cycle Cost Evaluation'!$M$1,BH80:BH$100)/(1+'Life Cycle Cost Evaluation'!$M$1)^($B79-'Life Cycle Cost Evaluation'!$M$4)</f>
        <v>0</v>
      </c>
      <c r="BI164" s="208">
        <f>-NPV('Life Cycle Cost Evaluation'!$M$1,BI80:BI$100)/(1+'Life Cycle Cost Evaluation'!$M$1)^($B79-'Life Cycle Cost Evaluation'!$M$4)</f>
        <v>0</v>
      </c>
      <c r="BJ164" s="208">
        <f>-NPV('Life Cycle Cost Evaluation'!$M$1,BJ80:BJ$100)/(1+'Life Cycle Cost Evaluation'!$M$1)^($B79-'Life Cycle Cost Evaluation'!$M$4)</f>
        <v>0</v>
      </c>
      <c r="BK164" s="208">
        <f>-NPV('Life Cycle Cost Evaluation'!$M$1,BK80:BK$100)/(1+'Life Cycle Cost Evaluation'!$M$1)^($B79-'Life Cycle Cost Evaluation'!$M$4)</f>
        <v>0</v>
      </c>
      <c r="BL164" s="208">
        <f>-NPV('Life Cycle Cost Evaluation'!$M$1,BL80:BL$100)/(1+'Life Cycle Cost Evaluation'!$M$1)^($B79-'Life Cycle Cost Evaluation'!$M$4)</f>
        <v>0</v>
      </c>
      <c r="BM164" s="208">
        <f>-NPV('Life Cycle Cost Evaluation'!$M$1,BM80:BM$100)/(1+'Life Cycle Cost Evaluation'!$M$1)^($B79-'Life Cycle Cost Evaluation'!$M$4)</f>
        <v>0</v>
      </c>
      <c r="BN164" s="208">
        <f>-NPV('Life Cycle Cost Evaluation'!$M$1,BN80:BN$100)/(1+'Life Cycle Cost Evaluation'!$M$1)^($B79-'Life Cycle Cost Evaluation'!$M$4)</f>
        <v>0</v>
      </c>
      <c r="BO164" s="208">
        <f>-NPV('Life Cycle Cost Evaluation'!$M$1,BO80:BO$100)/(1+'Life Cycle Cost Evaluation'!$M$1)^($B79-'Life Cycle Cost Evaluation'!$M$4)</f>
        <v>0</v>
      </c>
      <c r="BP164" s="208">
        <f>-NPV('Life Cycle Cost Evaluation'!$M$1,BP80:BP$100)/(1+'Life Cycle Cost Evaluation'!$M$1)^($B79-'Life Cycle Cost Evaluation'!$M$4)</f>
        <v>0</v>
      </c>
      <c r="BQ164" s="208">
        <f>-NPV('Life Cycle Cost Evaluation'!$M$1,BQ80:BQ$100)/(1+'Life Cycle Cost Evaluation'!$M$1)^($B79-'Life Cycle Cost Evaluation'!$M$4)</f>
        <v>0</v>
      </c>
      <c r="BR164" s="208">
        <f>-NPV('Life Cycle Cost Evaluation'!$M$1,BR80:BR$100)/(1+'Life Cycle Cost Evaluation'!$M$1)^($B79-'Life Cycle Cost Evaluation'!$M$4)</f>
        <v>0</v>
      </c>
      <c r="BS164" s="208">
        <f>-NPV('Life Cycle Cost Evaluation'!$M$1,BS80:BS$100)/(1+'Life Cycle Cost Evaluation'!$M$1)^($B79-'Life Cycle Cost Evaluation'!$M$4)</f>
        <v>0</v>
      </c>
      <c r="BT164" s="208">
        <f>-NPV('Life Cycle Cost Evaluation'!$M$1,BT80:BT$100)/(1+'Life Cycle Cost Evaluation'!$M$1)^($B79-'Life Cycle Cost Evaluation'!$M$4)</f>
        <v>0</v>
      </c>
      <c r="BU164" s="208">
        <f>-NPV('Life Cycle Cost Evaluation'!$M$1,BU80:BU$100)/(1+'Life Cycle Cost Evaluation'!$M$1)^($B79-'Life Cycle Cost Evaluation'!$M$4)</f>
        <v>0</v>
      </c>
      <c r="BV164" s="208">
        <f>-NPV('Life Cycle Cost Evaluation'!$M$1,BV80:BV$100)/(1+'Life Cycle Cost Evaluation'!$M$1)^($B79-'Life Cycle Cost Evaluation'!$M$4)</f>
        <v>0</v>
      </c>
      <c r="BW164" s="208">
        <f>-NPV('Life Cycle Cost Evaluation'!$M$1,BW80:BW$100)/(1+'Life Cycle Cost Evaluation'!$M$1)^($B79-'Life Cycle Cost Evaluation'!$M$4)</f>
        <v>0</v>
      </c>
      <c r="BX164" s="208">
        <f>-NPV('Life Cycle Cost Evaluation'!$M$1,BX80:BX$100)/(1+'Life Cycle Cost Evaluation'!$M$1)^($B79-'Life Cycle Cost Evaluation'!$M$4)</f>
        <v>0</v>
      </c>
      <c r="BY164" s="208">
        <f>-NPV('Life Cycle Cost Evaluation'!$M$1,BY80:BY$100)/(1+'Life Cycle Cost Evaluation'!$M$1)^($B79-'Life Cycle Cost Evaluation'!$M$4)</f>
        <v>0</v>
      </c>
      <c r="BZ164" s="208">
        <f>-NPV('Life Cycle Cost Evaluation'!$M$1,BZ80:BZ$100)/(1+'Life Cycle Cost Evaluation'!$M$1)^($B79-'Life Cycle Cost Evaluation'!$M$4)</f>
        <v>0</v>
      </c>
      <c r="CA164" s="208">
        <f>-NPV('Life Cycle Cost Evaluation'!$M$1,CA80:CA$100)/(1+'Life Cycle Cost Evaluation'!$M$1)^($B79-'Life Cycle Cost Evaluation'!$M$4)</f>
        <v>0</v>
      </c>
      <c r="CB164" s="208">
        <f>-NPV('Life Cycle Cost Evaluation'!$M$1,CB80:CB$100)/(1+'Life Cycle Cost Evaluation'!$M$1)^($B79-'Life Cycle Cost Evaluation'!$M$4)</f>
        <v>0</v>
      </c>
      <c r="CC164" s="208">
        <f>-NPV('Life Cycle Cost Evaluation'!$M$1,CC80:CC$100)/(1+'Life Cycle Cost Evaluation'!$M$1)^($B79-'Life Cycle Cost Evaluation'!$M$4)</f>
        <v>0</v>
      </c>
      <c r="CD164" s="208">
        <f>-NPV('Life Cycle Cost Evaluation'!$M$1,CD80:CD$100)/(1+'Life Cycle Cost Evaluation'!$M$1)^($B79-'Life Cycle Cost Evaluation'!$M$4)</f>
        <v>0</v>
      </c>
      <c r="CE164" s="208">
        <f>-NPV('Life Cycle Cost Evaluation'!$M$1,CE80:CE$100)/(1+'Life Cycle Cost Evaluation'!$M$1)^($B79-'Life Cycle Cost Evaluation'!$M$4)</f>
        <v>0</v>
      </c>
      <c r="CF164" s="208">
        <f>-NPV('Life Cycle Cost Evaluation'!$M$1,CF80:CF$100)/(1+'Life Cycle Cost Evaluation'!$M$1)^($B79-'Life Cycle Cost Evaluation'!$M$4)</f>
        <v>0</v>
      </c>
      <c r="CG164" s="208">
        <f>SUM(D164:BK164)</f>
        <v>-63865.61754600054</v>
      </c>
      <c r="CH164" s="191"/>
      <c r="CL164" s="218"/>
    </row>
    <row r="165" spans="2:90" x14ac:dyDescent="0.2">
      <c r="B165" s="86">
        <f t="shared" si="126"/>
        <v>2087</v>
      </c>
      <c r="C165" s="208"/>
      <c r="D165" s="208">
        <f>-NPV('Life Cycle Cost Evaluation'!$M$1,D81:D$100)/(1+'Life Cycle Cost Evaluation'!$M$1)^($B80-'Life Cycle Cost Evaluation'!$M$4)</f>
        <v>0</v>
      </c>
      <c r="E165" s="208">
        <f>-NPV('Life Cycle Cost Evaluation'!$M$1,E81:E$100)/(1+'Life Cycle Cost Evaluation'!$M$1)^($B80-'Life Cycle Cost Evaluation'!$M$4)</f>
        <v>0</v>
      </c>
      <c r="F165" s="208">
        <f>-NPV('Life Cycle Cost Evaluation'!$M$1,F81:F$100)/(1+'Life Cycle Cost Evaluation'!$M$1)^($B80-'Life Cycle Cost Evaluation'!$M$4)</f>
        <v>0</v>
      </c>
      <c r="G165" s="208">
        <f>-NPV('Life Cycle Cost Evaluation'!$M$1,G81:G$100)/(1+'Life Cycle Cost Evaluation'!$M$1)^($B80-'Life Cycle Cost Evaluation'!$M$4)</f>
        <v>0</v>
      </c>
      <c r="H165" s="208">
        <f>-NPV('Life Cycle Cost Evaluation'!$M$1,H81:H$100)/(1+'Life Cycle Cost Evaluation'!$M$1)^($B80-'Life Cycle Cost Evaluation'!$M$4)</f>
        <v>0</v>
      </c>
      <c r="I165" s="208">
        <f>-NPV('Life Cycle Cost Evaluation'!$M$1,I81:I$100)/(1+'Life Cycle Cost Evaluation'!$M$1)^($B80-'Life Cycle Cost Evaluation'!$M$4)</f>
        <v>0</v>
      </c>
      <c r="J165" s="208">
        <f>-NPV('Life Cycle Cost Evaluation'!$M$1,J81:J$100)/(1+'Life Cycle Cost Evaluation'!$M$1)^($B80-'Life Cycle Cost Evaluation'!$M$4)</f>
        <v>0</v>
      </c>
      <c r="K165" s="208">
        <f>-NPV('Life Cycle Cost Evaluation'!$M$1,K81:K$100)/(1+'Life Cycle Cost Evaluation'!$M$1)^($B80-'Life Cycle Cost Evaluation'!$M$4)</f>
        <v>0</v>
      </c>
      <c r="L165" s="208">
        <f>-NPV('Life Cycle Cost Evaluation'!$M$1,L81:L$100)/(1+'Life Cycle Cost Evaluation'!$M$1)^($B80-'Life Cycle Cost Evaluation'!$M$4)</f>
        <v>0</v>
      </c>
      <c r="M165" s="208">
        <f>-NPV('Life Cycle Cost Evaluation'!$M$1,M81:M$100)/(1+'Life Cycle Cost Evaluation'!$M$1)^($B80-'Life Cycle Cost Evaluation'!$M$4)</f>
        <v>0</v>
      </c>
      <c r="N165" s="208">
        <f>-NPV('Life Cycle Cost Evaluation'!$M$1,N81:N$100)/(1+'Life Cycle Cost Evaluation'!$M$1)^($B80-'Life Cycle Cost Evaluation'!$M$4)</f>
        <v>0</v>
      </c>
      <c r="O165" s="208">
        <f>-NPV('Life Cycle Cost Evaluation'!$M$1,O81:O$100)/(1+'Life Cycle Cost Evaluation'!$M$1)^($B80-'Life Cycle Cost Evaluation'!$M$4)</f>
        <v>0</v>
      </c>
      <c r="P165" s="208">
        <f>-NPV('Life Cycle Cost Evaluation'!$M$1,P81:P$100)/(1+'Life Cycle Cost Evaluation'!$M$1)^($B80-'Life Cycle Cost Evaluation'!$M$4)</f>
        <v>0</v>
      </c>
      <c r="Q165" s="208">
        <f>-NPV('Life Cycle Cost Evaluation'!$M$1,Q81:Q$100)/(1+'Life Cycle Cost Evaluation'!$M$1)^($B80-'Life Cycle Cost Evaluation'!$M$4)</f>
        <v>0</v>
      </c>
      <c r="R165" s="208">
        <f>-NPV('Life Cycle Cost Evaluation'!$M$1,R81:R$100)/(1+'Life Cycle Cost Evaluation'!$M$1)^($B80-'Life Cycle Cost Evaluation'!$M$4)</f>
        <v>0</v>
      </c>
      <c r="S165" s="208">
        <f>-NPV('Life Cycle Cost Evaluation'!$M$1,S81:S$100)/(1+'Life Cycle Cost Evaluation'!$M$1)^($B80-'Life Cycle Cost Evaluation'!$M$4)</f>
        <v>0</v>
      </c>
      <c r="T165" s="208">
        <f>-NPV('Life Cycle Cost Evaluation'!$M$1,T81:T$100)/(1+'Life Cycle Cost Evaluation'!$M$1)^($B80-'Life Cycle Cost Evaluation'!$M$4)</f>
        <v>0</v>
      </c>
      <c r="U165" s="208">
        <f>-NPV('Life Cycle Cost Evaluation'!$M$1,U81:U$100)/(1+'Life Cycle Cost Evaluation'!$M$1)^($B80-'Life Cycle Cost Evaluation'!$M$4)</f>
        <v>0</v>
      </c>
      <c r="V165" s="208">
        <f>-NPV('Life Cycle Cost Evaluation'!$M$1,V81:V$100)/(1+'Life Cycle Cost Evaluation'!$M$1)^($B80-'Life Cycle Cost Evaluation'!$M$4)</f>
        <v>0</v>
      </c>
      <c r="W165" s="208">
        <f>-NPV('Life Cycle Cost Evaluation'!$M$1,W81:W$100)/(1+'Life Cycle Cost Evaluation'!$M$1)^($B80-'Life Cycle Cost Evaluation'!$M$4)</f>
        <v>0</v>
      </c>
      <c r="X165" s="208">
        <f>-NPV('Life Cycle Cost Evaluation'!$M$1,X81:X$100)/(1+'Life Cycle Cost Evaluation'!$M$1)^($B80-'Life Cycle Cost Evaluation'!$M$4)</f>
        <v>0</v>
      </c>
      <c r="Y165" s="208">
        <f>-NPV('Life Cycle Cost Evaluation'!$M$1,Y81:Y$100)/(1+'Life Cycle Cost Evaluation'!$M$1)^($B80-'Life Cycle Cost Evaluation'!$M$4)</f>
        <v>0</v>
      </c>
      <c r="Z165" s="208">
        <f>-NPV('Life Cycle Cost Evaluation'!$M$1,Z81:Z$100)/(1+'Life Cycle Cost Evaluation'!$M$1)^($B80-'Life Cycle Cost Evaluation'!$M$4)</f>
        <v>0</v>
      </c>
      <c r="AA165" s="208">
        <f>-NPV('Life Cycle Cost Evaluation'!$M$1,AA81:AA$100)/(1+'Life Cycle Cost Evaluation'!$M$1)^($B80-'Life Cycle Cost Evaluation'!$M$4)</f>
        <v>0</v>
      </c>
      <c r="AB165" s="208">
        <f>-NPV('Life Cycle Cost Evaluation'!$M$1,AB81:AB$100)/(1+'Life Cycle Cost Evaluation'!$M$1)^($B80-'Life Cycle Cost Evaluation'!$M$4)</f>
        <v>0</v>
      </c>
      <c r="AC165" s="208">
        <f>-NPV('Life Cycle Cost Evaluation'!$M$1,AC81:AC$100)/(1+'Life Cycle Cost Evaluation'!$M$1)^($B80-'Life Cycle Cost Evaluation'!$M$4)</f>
        <v>0</v>
      </c>
      <c r="AD165" s="208">
        <f>-NPV('Life Cycle Cost Evaluation'!$M$1,AD81:AD$100)/(1+'Life Cycle Cost Evaluation'!$M$1)^($B80-'Life Cycle Cost Evaluation'!$M$4)</f>
        <v>0</v>
      </c>
      <c r="AE165" s="208">
        <f>-NPV('Life Cycle Cost Evaluation'!$M$1,AE81:AE$100)/(1+'Life Cycle Cost Evaluation'!$M$1)^($B80-'Life Cycle Cost Evaluation'!$M$4)</f>
        <v>0</v>
      </c>
      <c r="AF165" s="208">
        <f>-NPV('Life Cycle Cost Evaluation'!$M$1,AF81:AF$100)/(1+'Life Cycle Cost Evaluation'!$M$1)^($B80-'Life Cycle Cost Evaluation'!$M$4)</f>
        <v>0</v>
      </c>
      <c r="AG165" s="208">
        <f>-NPV('Life Cycle Cost Evaluation'!$M$1,AG81:AG$100)/(1+'Life Cycle Cost Evaluation'!$M$1)^($B80-'Life Cycle Cost Evaluation'!$M$4)</f>
        <v>0</v>
      </c>
      <c r="AH165" s="208">
        <f>-NPV('Life Cycle Cost Evaluation'!$M$1,AH81:AH$100)/(1+'Life Cycle Cost Evaluation'!$M$1)^($B80-'Life Cycle Cost Evaluation'!$M$4)</f>
        <v>0</v>
      </c>
      <c r="AI165" s="208">
        <f>-NPV('Life Cycle Cost Evaluation'!$M$1,AI81:AI$100)/(1+'Life Cycle Cost Evaluation'!$M$1)^($B80-'Life Cycle Cost Evaluation'!$M$4)</f>
        <v>0</v>
      </c>
      <c r="AJ165" s="208">
        <f>-NPV('Life Cycle Cost Evaluation'!$M$1,AJ81:AJ$100)/(1+'Life Cycle Cost Evaluation'!$M$1)^($B80-'Life Cycle Cost Evaluation'!$M$4)</f>
        <v>0</v>
      </c>
      <c r="AK165" s="208">
        <f>-NPV('Life Cycle Cost Evaluation'!$M$1,AK81:AK$100)/(1+'Life Cycle Cost Evaluation'!$M$1)^($B80-'Life Cycle Cost Evaluation'!$M$4)</f>
        <v>0</v>
      </c>
      <c r="AL165" s="208">
        <f>-NPV('Life Cycle Cost Evaluation'!$M$1,AL81:AL$100)/(1+'Life Cycle Cost Evaluation'!$M$1)^($B80-'Life Cycle Cost Evaluation'!$M$4)</f>
        <v>-56511.726359351909</v>
      </c>
      <c r="AM165" s="208">
        <f>-NPV('Life Cycle Cost Evaluation'!$M$1,AM81:AM$100)/(1+'Life Cycle Cost Evaluation'!$M$1)^($B80-'Life Cycle Cost Evaluation'!$M$4)</f>
        <v>0</v>
      </c>
      <c r="AN165" s="208">
        <f>-NPV('Life Cycle Cost Evaluation'!$M$1,AN81:AN$100)/(1+'Life Cycle Cost Evaluation'!$M$1)^($B80-'Life Cycle Cost Evaluation'!$M$4)</f>
        <v>0</v>
      </c>
      <c r="AO165" s="208">
        <f>-NPV('Life Cycle Cost Evaluation'!$M$1,AO81:AO$100)/(1+'Life Cycle Cost Evaluation'!$M$1)^($B80-'Life Cycle Cost Evaluation'!$M$4)</f>
        <v>0</v>
      </c>
      <c r="AP165" s="208">
        <f>-NPV('Life Cycle Cost Evaluation'!$M$1,AP81:AP$100)/(1+'Life Cycle Cost Evaluation'!$M$1)^($B80-'Life Cycle Cost Evaluation'!$M$4)</f>
        <v>0</v>
      </c>
      <c r="AQ165" s="208">
        <f>-NPV('Life Cycle Cost Evaluation'!$M$1,AQ81:AQ$100)/(1+'Life Cycle Cost Evaluation'!$M$1)^($B80-'Life Cycle Cost Evaluation'!$M$4)</f>
        <v>0</v>
      </c>
      <c r="AR165" s="208">
        <f>-NPV('Life Cycle Cost Evaluation'!$M$1,AR81:AR$100)/(1+'Life Cycle Cost Evaluation'!$M$1)^($B80-'Life Cycle Cost Evaluation'!$M$4)</f>
        <v>0</v>
      </c>
      <c r="AS165" s="208">
        <f>-NPV('Life Cycle Cost Evaluation'!$M$1,AS81:AS$100)/(1+'Life Cycle Cost Evaluation'!$M$1)^($B80-'Life Cycle Cost Evaluation'!$M$4)</f>
        <v>0</v>
      </c>
      <c r="AT165" s="208">
        <f>-NPV('Life Cycle Cost Evaluation'!$M$1,AT81:AT$100)/(1+'Life Cycle Cost Evaluation'!$M$1)^($B80-'Life Cycle Cost Evaluation'!$M$4)</f>
        <v>0</v>
      </c>
      <c r="AU165" s="208">
        <f>-NPV('Life Cycle Cost Evaluation'!$M$1,AU81:AU$100)/(1+'Life Cycle Cost Evaluation'!$M$1)^($B80-'Life Cycle Cost Evaluation'!$M$4)</f>
        <v>0</v>
      </c>
      <c r="AV165" s="208">
        <f>-NPV('Life Cycle Cost Evaluation'!$M$1,AV81:AV$100)/(1+'Life Cycle Cost Evaluation'!$M$1)^($B80-'Life Cycle Cost Evaluation'!$M$4)</f>
        <v>0</v>
      </c>
      <c r="AW165" s="208">
        <f>-NPV('Life Cycle Cost Evaluation'!$M$1,AW81:AW$100)/(1+'Life Cycle Cost Evaluation'!$M$1)^($B80-'Life Cycle Cost Evaluation'!$M$4)</f>
        <v>0</v>
      </c>
      <c r="AX165" s="208">
        <f>-NPV('Life Cycle Cost Evaluation'!$M$1,AX81:AX$100)/(1+'Life Cycle Cost Evaluation'!$M$1)^($B80-'Life Cycle Cost Evaluation'!$M$4)</f>
        <v>0</v>
      </c>
      <c r="AY165" s="208">
        <f>-NPV('Life Cycle Cost Evaluation'!$M$1,AY81:AY$100)/(1+'Life Cycle Cost Evaluation'!$M$1)^($B80-'Life Cycle Cost Evaluation'!$M$4)</f>
        <v>0</v>
      </c>
      <c r="AZ165" s="208">
        <f>-NPV('Life Cycle Cost Evaluation'!$M$1,AZ81:AZ$100)/(1+'Life Cycle Cost Evaluation'!$M$1)^($B80-'Life Cycle Cost Evaluation'!$M$4)</f>
        <v>0</v>
      </c>
      <c r="BA165" s="208">
        <f>-NPV('Life Cycle Cost Evaluation'!$M$1,BA81:BA$100)/(1+'Life Cycle Cost Evaluation'!$M$1)^($B80-'Life Cycle Cost Evaluation'!$M$4)</f>
        <v>0</v>
      </c>
      <c r="BB165" s="208">
        <f>-NPV('Life Cycle Cost Evaluation'!$M$1,BB81:BB$100)/(1+'Life Cycle Cost Evaluation'!$M$1)^($B80-'Life Cycle Cost Evaluation'!$M$4)</f>
        <v>0</v>
      </c>
      <c r="BC165" s="208">
        <f>-NPV('Life Cycle Cost Evaluation'!$M$1,BC81:BC$100)/(1+'Life Cycle Cost Evaluation'!$M$1)^($B80-'Life Cycle Cost Evaluation'!$M$4)</f>
        <v>0</v>
      </c>
      <c r="BD165" s="208">
        <f>-NPV('Life Cycle Cost Evaluation'!$M$1,BD81:BD$100)/(1+'Life Cycle Cost Evaluation'!$M$1)^($B80-'Life Cycle Cost Evaluation'!$M$4)</f>
        <v>0</v>
      </c>
      <c r="BE165" s="208">
        <f>-NPV('Life Cycle Cost Evaluation'!$M$1,BE81:BE$100)/(1+'Life Cycle Cost Evaluation'!$M$1)^($B80-'Life Cycle Cost Evaluation'!$M$4)</f>
        <v>0</v>
      </c>
      <c r="BF165" s="208">
        <f>-NPV('Life Cycle Cost Evaluation'!$M$1,BF81:BF$100)/(1+'Life Cycle Cost Evaluation'!$M$1)^($B80-'Life Cycle Cost Evaluation'!$M$4)</f>
        <v>0</v>
      </c>
      <c r="BG165" s="208">
        <f>-NPV('Life Cycle Cost Evaluation'!$M$1,BG81:BG$100)/(1+'Life Cycle Cost Evaluation'!$M$1)^($B80-'Life Cycle Cost Evaluation'!$M$4)</f>
        <v>0</v>
      </c>
      <c r="BH165" s="208">
        <f>-NPV('Life Cycle Cost Evaluation'!$M$1,BH81:BH$100)/(1+'Life Cycle Cost Evaluation'!$M$1)^($B80-'Life Cycle Cost Evaluation'!$M$4)</f>
        <v>0</v>
      </c>
      <c r="BI165" s="208">
        <f>-NPV('Life Cycle Cost Evaluation'!$M$1,BI81:BI$100)/(1+'Life Cycle Cost Evaluation'!$M$1)^($B80-'Life Cycle Cost Evaluation'!$M$4)</f>
        <v>0</v>
      </c>
      <c r="BJ165" s="208">
        <f>-NPV('Life Cycle Cost Evaluation'!$M$1,BJ81:BJ$100)/(1+'Life Cycle Cost Evaluation'!$M$1)^($B80-'Life Cycle Cost Evaluation'!$M$4)</f>
        <v>0</v>
      </c>
      <c r="BK165" s="208">
        <f>-NPV('Life Cycle Cost Evaluation'!$M$1,BK81:BK$100)/(1+'Life Cycle Cost Evaluation'!$M$1)^($B80-'Life Cycle Cost Evaluation'!$M$4)</f>
        <v>0</v>
      </c>
      <c r="BL165" s="208">
        <f>-NPV('Life Cycle Cost Evaluation'!$M$1,BL81:BL$100)/(1+'Life Cycle Cost Evaluation'!$M$1)^($B80-'Life Cycle Cost Evaluation'!$M$4)</f>
        <v>0</v>
      </c>
      <c r="BM165" s="208">
        <f>-NPV('Life Cycle Cost Evaluation'!$M$1,BM81:BM$100)/(1+'Life Cycle Cost Evaluation'!$M$1)^($B80-'Life Cycle Cost Evaluation'!$M$4)</f>
        <v>0</v>
      </c>
      <c r="BN165" s="208">
        <f>-NPV('Life Cycle Cost Evaluation'!$M$1,BN81:BN$100)/(1+'Life Cycle Cost Evaluation'!$M$1)^($B80-'Life Cycle Cost Evaluation'!$M$4)</f>
        <v>0</v>
      </c>
      <c r="BO165" s="208">
        <f>-NPV('Life Cycle Cost Evaluation'!$M$1,BO81:BO$100)/(1+'Life Cycle Cost Evaluation'!$M$1)^($B80-'Life Cycle Cost Evaluation'!$M$4)</f>
        <v>0</v>
      </c>
      <c r="BP165" s="208">
        <f>-NPV('Life Cycle Cost Evaluation'!$M$1,BP81:BP$100)/(1+'Life Cycle Cost Evaluation'!$M$1)^($B80-'Life Cycle Cost Evaluation'!$M$4)</f>
        <v>0</v>
      </c>
      <c r="BQ165" s="208">
        <f>-NPV('Life Cycle Cost Evaluation'!$M$1,BQ81:BQ$100)/(1+'Life Cycle Cost Evaluation'!$M$1)^($B80-'Life Cycle Cost Evaluation'!$M$4)</f>
        <v>0</v>
      </c>
      <c r="BR165" s="208">
        <f>-NPV('Life Cycle Cost Evaluation'!$M$1,BR81:BR$100)/(1+'Life Cycle Cost Evaluation'!$M$1)^($B80-'Life Cycle Cost Evaluation'!$M$4)</f>
        <v>0</v>
      </c>
      <c r="BS165" s="208">
        <f>-NPV('Life Cycle Cost Evaluation'!$M$1,BS81:BS$100)/(1+'Life Cycle Cost Evaluation'!$M$1)^($B80-'Life Cycle Cost Evaluation'!$M$4)</f>
        <v>0</v>
      </c>
      <c r="BT165" s="208">
        <f>-NPV('Life Cycle Cost Evaluation'!$M$1,BT81:BT$100)/(1+'Life Cycle Cost Evaluation'!$M$1)^($B80-'Life Cycle Cost Evaluation'!$M$4)</f>
        <v>0</v>
      </c>
      <c r="BU165" s="208">
        <f>-NPV('Life Cycle Cost Evaluation'!$M$1,BU81:BU$100)/(1+'Life Cycle Cost Evaluation'!$M$1)^($B80-'Life Cycle Cost Evaluation'!$M$4)</f>
        <v>0</v>
      </c>
      <c r="BV165" s="208">
        <f>-NPV('Life Cycle Cost Evaluation'!$M$1,BV81:BV$100)/(1+'Life Cycle Cost Evaluation'!$M$1)^($B80-'Life Cycle Cost Evaluation'!$M$4)</f>
        <v>0</v>
      </c>
      <c r="BW165" s="208">
        <f>-NPV('Life Cycle Cost Evaluation'!$M$1,BW81:BW$100)/(1+'Life Cycle Cost Evaluation'!$M$1)^($B80-'Life Cycle Cost Evaluation'!$M$4)</f>
        <v>0</v>
      </c>
      <c r="BX165" s="208">
        <f>-NPV('Life Cycle Cost Evaluation'!$M$1,BX81:BX$100)/(1+'Life Cycle Cost Evaluation'!$M$1)^($B80-'Life Cycle Cost Evaluation'!$M$4)</f>
        <v>0</v>
      </c>
      <c r="BY165" s="208">
        <f>-NPV('Life Cycle Cost Evaluation'!$M$1,BY81:BY$100)/(1+'Life Cycle Cost Evaluation'!$M$1)^($B80-'Life Cycle Cost Evaluation'!$M$4)</f>
        <v>0</v>
      </c>
      <c r="BZ165" s="208">
        <f>-NPV('Life Cycle Cost Evaluation'!$M$1,BZ81:BZ$100)/(1+'Life Cycle Cost Evaluation'!$M$1)^($B80-'Life Cycle Cost Evaluation'!$M$4)</f>
        <v>0</v>
      </c>
      <c r="CA165" s="208">
        <f>-NPV('Life Cycle Cost Evaluation'!$M$1,CA81:CA$100)/(1+'Life Cycle Cost Evaluation'!$M$1)^($B80-'Life Cycle Cost Evaluation'!$M$4)</f>
        <v>0</v>
      </c>
      <c r="CB165" s="208">
        <f>-NPV('Life Cycle Cost Evaluation'!$M$1,CB81:CB$100)/(1+'Life Cycle Cost Evaluation'!$M$1)^($B80-'Life Cycle Cost Evaluation'!$M$4)</f>
        <v>0</v>
      </c>
      <c r="CC165" s="208">
        <f>-NPV('Life Cycle Cost Evaluation'!$M$1,CC81:CC$100)/(1+'Life Cycle Cost Evaluation'!$M$1)^($B80-'Life Cycle Cost Evaluation'!$M$4)</f>
        <v>0</v>
      </c>
      <c r="CD165" s="208">
        <f>-NPV('Life Cycle Cost Evaluation'!$M$1,CD81:CD$100)/(1+'Life Cycle Cost Evaluation'!$M$1)^($B80-'Life Cycle Cost Evaluation'!$M$4)</f>
        <v>0</v>
      </c>
      <c r="CE165" s="208">
        <f>-NPV('Life Cycle Cost Evaluation'!$M$1,CE81:CE$100)/(1+'Life Cycle Cost Evaluation'!$M$1)^($B80-'Life Cycle Cost Evaluation'!$M$4)</f>
        <v>0</v>
      </c>
      <c r="CF165" s="208">
        <f>-NPV('Life Cycle Cost Evaluation'!$M$1,CF81:CF$100)/(1+'Life Cycle Cost Evaluation'!$M$1)^($B80-'Life Cycle Cost Evaluation'!$M$4)</f>
        <v>0</v>
      </c>
      <c r="CG165" s="208">
        <f>SUM(D165:BL165)</f>
        <v>-56511.726359351909</v>
      </c>
      <c r="CH165" s="191"/>
      <c r="CL165" s="218"/>
    </row>
    <row r="166" spans="2:90" x14ac:dyDescent="0.2">
      <c r="B166" s="86">
        <f t="shared" si="126"/>
        <v>2088</v>
      </c>
      <c r="C166" s="208"/>
      <c r="D166" s="208">
        <f>-NPV('Life Cycle Cost Evaluation'!$M$1,D82:D$100)/(1+'Life Cycle Cost Evaluation'!$M$1)^($B81-'Life Cycle Cost Evaluation'!$M$4)</f>
        <v>0</v>
      </c>
      <c r="E166" s="208">
        <f>-NPV('Life Cycle Cost Evaluation'!$M$1,E82:E$100)/(1+'Life Cycle Cost Evaluation'!$M$1)^($B81-'Life Cycle Cost Evaluation'!$M$4)</f>
        <v>0</v>
      </c>
      <c r="F166" s="208">
        <f>-NPV('Life Cycle Cost Evaluation'!$M$1,F82:F$100)/(1+'Life Cycle Cost Evaluation'!$M$1)^($B81-'Life Cycle Cost Evaluation'!$M$4)</f>
        <v>0</v>
      </c>
      <c r="G166" s="208">
        <f>-NPV('Life Cycle Cost Evaluation'!$M$1,G82:G$100)/(1+'Life Cycle Cost Evaluation'!$M$1)^($B81-'Life Cycle Cost Evaluation'!$M$4)</f>
        <v>0</v>
      </c>
      <c r="H166" s="208">
        <f>-NPV('Life Cycle Cost Evaluation'!$M$1,H82:H$100)/(1+'Life Cycle Cost Evaluation'!$M$1)^($B81-'Life Cycle Cost Evaluation'!$M$4)</f>
        <v>0</v>
      </c>
      <c r="I166" s="208">
        <f>-NPV('Life Cycle Cost Evaluation'!$M$1,I82:I$100)/(1+'Life Cycle Cost Evaluation'!$M$1)^($B81-'Life Cycle Cost Evaluation'!$M$4)</f>
        <v>0</v>
      </c>
      <c r="J166" s="208">
        <f>-NPV('Life Cycle Cost Evaluation'!$M$1,J82:J$100)/(1+'Life Cycle Cost Evaluation'!$M$1)^($B81-'Life Cycle Cost Evaluation'!$M$4)</f>
        <v>0</v>
      </c>
      <c r="K166" s="208">
        <f>-NPV('Life Cycle Cost Evaluation'!$M$1,K82:K$100)/(1+'Life Cycle Cost Evaluation'!$M$1)^($B81-'Life Cycle Cost Evaluation'!$M$4)</f>
        <v>0</v>
      </c>
      <c r="L166" s="208">
        <f>-NPV('Life Cycle Cost Evaluation'!$M$1,L82:L$100)/(1+'Life Cycle Cost Evaluation'!$M$1)^($B81-'Life Cycle Cost Evaluation'!$M$4)</f>
        <v>0</v>
      </c>
      <c r="M166" s="208">
        <f>-NPV('Life Cycle Cost Evaluation'!$M$1,M82:M$100)/(1+'Life Cycle Cost Evaluation'!$M$1)^($B81-'Life Cycle Cost Evaluation'!$M$4)</f>
        <v>0</v>
      </c>
      <c r="N166" s="208">
        <f>-NPV('Life Cycle Cost Evaluation'!$M$1,N82:N$100)/(1+'Life Cycle Cost Evaluation'!$M$1)^($B81-'Life Cycle Cost Evaluation'!$M$4)</f>
        <v>0</v>
      </c>
      <c r="O166" s="208">
        <f>-NPV('Life Cycle Cost Evaluation'!$M$1,O82:O$100)/(1+'Life Cycle Cost Evaluation'!$M$1)^($B81-'Life Cycle Cost Evaluation'!$M$4)</f>
        <v>0</v>
      </c>
      <c r="P166" s="208">
        <f>-NPV('Life Cycle Cost Evaluation'!$M$1,P82:P$100)/(1+'Life Cycle Cost Evaluation'!$M$1)^($B81-'Life Cycle Cost Evaluation'!$M$4)</f>
        <v>0</v>
      </c>
      <c r="Q166" s="208">
        <f>-NPV('Life Cycle Cost Evaluation'!$M$1,Q82:Q$100)/(1+'Life Cycle Cost Evaluation'!$M$1)^($B81-'Life Cycle Cost Evaluation'!$M$4)</f>
        <v>0</v>
      </c>
      <c r="R166" s="208">
        <f>-NPV('Life Cycle Cost Evaluation'!$M$1,R82:R$100)/(1+'Life Cycle Cost Evaluation'!$M$1)^($B81-'Life Cycle Cost Evaluation'!$M$4)</f>
        <v>0</v>
      </c>
      <c r="S166" s="208">
        <f>-NPV('Life Cycle Cost Evaluation'!$M$1,S82:S$100)/(1+'Life Cycle Cost Evaluation'!$M$1)^($B81-'Life Cycle Cost Evaluation'!$M$4)</f>
        <v>0</v>
      </c>
      <c r="T166" s="208">
        <f>-NPV('Life Cycle Cost Evaluation'!$M$1,T82:T$100)/(1+'Life Cycle Cost Evaluation'!$M$1)^($B81-'Life Cycle Cost Evaluation'!$M$4)</f>
        <v>0</v>
      </c>
      <c r="U166" s="208">
        <f>-NPV('Life Cycle Cost Evaluation'!$M$1,U82:U$100)/(1+'Life Cycle Cost Evaluation'!$M$1)^($B81-'Life Cycle Cost Evaluation'!$M$4)</f>
        <v>0</v>
      </c>
      <c r="V166" s="208">
        <f>-NPV('Life Cycle Cost Evaluation'!$M$1,V82:V$100)/(1+'Life Cycle Cost Evaluation'!$M$1)^($B81-'Life Cycle Cost Evaluation'!$M$4)</f>
        <v>0</v>
      </c>
      <c r="W166" s="208">
        <f>-NPV('Life Cycle Cost Evaluation'!$M$1,W82:W$100)/(1+'Life Cycle Cost Evaluation'!$M$1)^($B81-'Life Cycle Cost Evaluation'!$M$4)</f>
        <v>0</v>
      </c>
      <c r="X166" s="208">
        <f>-NPV('Life Cycle Cost Evaluation'!$M$1,X82:X$100)/(1+'Life Cycle Cost Evaluation'!$M$1)^($B81-'Life Cycle Cost Evaluation'!$M$4)</f>
        <v>0</v>
      </c>
      <c r="Y166" s="208">
        <f>-NPV('Life Cycle Cost Evaluation'!$M$1,Y82:Y$100)/(1+'Life Cycle Cost Evaluation'!$M$1)^($B81-'Life Cycle Cost Evaluation'!$M$4)</f>
        <v>0</v>
      </c>
      <c r="Z166" s="208">
        <f>-NPV('Life Cycle Cost Evaluation'!$M$1,Z82:Z$100)/(1+'Life Cycle Cost Evaluation'!$M$1)^($B81-'Life Cycle Cost Evaluation'!$M$4)</f>
        <v>0</v>
      </c>
      <c r="AA166" s="208">
        <f>-NPV('Life Cycle Cost Evaluation'!$M$1,AA82:AA$100)/(1+'Life Cycle Cost Evaluation'!$M$1)^($B81-'Life Cycle Cost Evaluation'!$M$4)</f>
        <v>0</v>
      </c>
      <c r="AB166" s="208">
        <f>-NPV('Life Cycle Cost Evaluation'!$M$1,AB82:AB$100)/(1+'Life Cycle Cost Evaluation'!$M$1)^($B81-'Life Cycle Cost Evaluation'!$M$4)</f>
        <v>0</v>
      </c>
      <c r="AC166" s="208">
        <f>-NPV('Life Cycle Cost Evaluation'!$M$1,AC82:AC$100)/(1+'Life Cycle Cost Evaluation'!$M$1)^($B81-'Life Cycle Cost Evaluation'!$M$4)</f>
        <v>0</v>
      </c>
      <c r="AD166" s="208">
        <f>-NPV('Life Cycle Cost Evaluation'!$M$1,AD82:AD$100)/(1+'Life Cycle Cost Evaluation'!$M$1)^($B81-'Life Cycle Cost Evaluation'!$M$4)</f>
        <v>0</v>
      </c>
      <c r="AE166" s="208">
        <f>-NPV('Life Cycle Cost Evaluation'!$M$1,AE82:AE$100)/(1+'Life Cycle Cost Evaluation'!$M$1)^($B81-'Life Cycle Cost Evaluation'!$M$4)</f>
        <v>0</v>
      </c>
      <c r="AF166" s="208">
        <f>-NPV('Life Cycle Cost Evaluation'!$M$1,AF82:AF$100)/(1+'Life Cycle Cost Evaluation'!$M$1)^($B81-'Life Cycle Cost Evaluation'!$M$4)</f>
        <v>0</v>
      </c>
      <c r="AG166" s="208">
        <f>-NPV('Life Cycle Cost Evaluation'!$M$1,AG82:AG$100)/(1+'Life Cycle Cost Evaluation'!$M$1)^($B81-'Life Cycle Cost Evaluation'!$M$4)</f>
        <v>0</v>
      </c>
      <c r="AH166" s="208">
        <f>-NPV('Life Cycle Cost Evaluation'!$M$1,AH82:AH$100)/(1+'Life Cycle Cost Evaluation'!$M$1)^($B81-'Life Cycle Cost Evaluation'!$M$4)</f>
        <v>0</v>
      </c>
      <c r="AI166" s="208">
        <f>-NPV('Life Cycle Cost Evaluation'!$M$1,AI82:AI$100)/(1+'Life Cycle Cost Evaluation'!$M$1)^($B81-'Life Cycle Cost Evaluation'!$M$4)</f>
        <v>0</v>
      </c>
      <c r="AJ166" s="208">
        <f>-NPV('Life Cycle Cost Evaluation'!$M$1,AJ82:AJ$100)/(1+'Life Cycle Cost Evaluation'!$M$1)^($B81-'Life Cycle Cost Evaluation'!$M$4)</f>
        <v>0</v>
      </c>
      <c r="AK166" s="208">
        <f>-NPV('Life Cycle Cost Evaluation'!$M$1,AK82:AK$100)/(1+'Life Cycle Cost Evaluation'!$M$1)^($B81-'Life Cycle Cost Evaluation'!$M$4)</f>
        <v>0</v>
      </c>
      <c r="AL166" s="208">
        <f>-NPV('Life Cycle Cost Evaluation'!$M$1,AL82:AL$100)/(1+'Life Cycle Cost Evaluation'!$M$1)^($B81-'Life Cycle Cost Evaluation'!$M$4)</f>
        <v>-49866.235790904822</v>
      </c>
      <c r="AM166" s="208">
        <f>-NPV('Life Cycle Cost Evaluation'!$M$1,AM82:AM$100)/(1+'Life Cycle Cost Evaluation'!$M$1)^($B81-'Life Cycle Cost Evaluation'!$M$4)</f>
        <v>0</v>
      </c>
      <c r="AN166" s="208">
        <f>-NPV('Life Cycle Cost Evaluation'!$M$1,AN82:AN$100)/(1+'Life Cycle Cost Evaluation'!$M$1)^($B81-'Life Cycle Cost Evaluation'!$M$4)</f>
        <v>0</v>
      </c>
      <c r="AO166" s="208">
        <f>-NPV('Life Cycle Cost Evaluation'!$M$1,AO82:AO$100)/(1+'Life Cycle Cost Evaluation'!$M$1)^($B81-'Life Cycle Cost Evaluation'!$M$4)</f>
        <v>0</v>
      </c>
      <c r="AP166" s="208">
        <f>-NPV('Life Cycle Cost Evaluation'!$M$1,AP82:AP$100)/(1+'Life Cycle Cost Evaluation'!$M$1)^($B81-'Life Cycle Cost Evaluation'!$M$4)</f>
        <v>0</v>
      </c>
      <c r="AQ166" s="208">
        <f>-NPV('Life Cycle Cost Evaluation'!$M$1,AQ82:AQ$100)/(1+'Life Cycle Cost Evaluation'!$M$1)^($B81-'Life Cycle Cost Evaluation'!$M$4)</f>
        <v>0</v>
      </c>
      <c r="AR166" s="208">
        <f>-NPV('Life Cycle Cost Evaluation'!$M$1,AR82:AR$100)/(1+'Life Cycle Cost Evaluation'!$M$1)^($B81-'Life Cycle Cost Evaluation'!$M$4)</f>
        <v>0</v>
      </c>
      <c r="AS166" s="208">
        <f>-NPV('Life Cycle Cost Evaluation'!$M$1,AS82:AS$100)/(1+'Life Cycle Cost Evaluation'!$M$1)^($B81-'Life Cycle Cost Evaluation'!$M$4)</f>
        <v>0</v>
      </c>
      <c r="AT166" s="208">
        <f>-NPV('Life Cycle Cost Evaluation'!$M$1,AT82:AT$100)/(1+'Life Cycle Cost Evaluation'!$M$1)^($B81-'Life Cycle Cost Evaluation'!$M$4)</f>
        <v>0</v>
      </c>
      <c r="AU166" s="208">
        <f>-NPV('Life Cycle Cost Evaluation'!$M$1,AU82:AU$100)/(1+'Life Cycle Cost Evaluation'!$M$1)^($B81-'Life Cycle Cost Evaluation'!$M$4)</f>
        <v>0</v>
      </c>
      <c r="AV166" s="208">
        <f>-NPV('Life Cycle Cost Evaluation'!$M$1,AV82:AV$100)/(1+'Life Cycle Cost Evaluation'!$M$1)^($B81-'Life Cycle Cost Evaluation'!$M$4)</f>
        <v>0</v>
      </c>
      <c r="AW166" s="208">
        <f>-NPV('Life Cycle Cost Evaluation'!$M$1,AW82:AW$100)/(1+'Life Cycle Cost Evaluation'!$M$1)^($B81-'Life Cycle Cost Evaluation'!$M$4)</f>
        <v>0</v>
      </c>
      <c r="AX166" s="208">
        <f>-NPV('Life Cycle Cost Evaluation'!$M$1,AX82:AX$100)/(1+'Life Cycle Cost Evaluation'!$M$1)^($B81-'Life Cycle Cost Evaluation'!$M$4)</f>
        <v>0</v>
      </c>
      <c r="AY166" s="208">
        <f>-NPV('Life Cycle Cost Evaluation'!$M$1,AY82:AY$100)/(1+'Life Cycle Cost Evaluation'!$M$1)^($B81-'Life Cycle Cost Evaluation'!$M$4)</f>
        <v>0</v>
      </c>
      <c r="AZ166" s="208">
        <f>-NPV('Life Cycle Cost Evaluation'!$M$1,AZ82:AZ$100)/(1+'Life Cycle Cost Evaluation'!$M$1)^($B81-'Life Cycle Cost Evaluation'!$M$4)</f>
        <v>0</v>
      </c>
      <c r="BA166" s="208">
        <f>-NPV('Life Cycle Cost Evaluation'!$M$1,BA82:BA$100)/(1+'Life Cycle Cost Evaluation'!$M$1)^($B81-'Life Cycle Cost Evaluation'!$M$4)</f>
        <v>0</v>
      </c>
      <c r="BB166" s="208">
        <f>-NPV('Life Cycle Cost Evaluation'!$M$1,BB82:BB$100)/(1+'Life Cycle Cost Evaluation'!$M$1)^($B81-'Life Cycle Cost Evaluation'!$M$4)</f>
        <v>0</v>
      </c>
      <c r="BC166" s="208">
        <f>-NPV('Life Cycle Cost Evaluation'!$M$1,BC82:BC$100)/(1+'Life Cycle Cost Evaluation'!$M$1)^($B81-'Life Cycle Cost Evaluation'!$M$4)</f>
        <v>0</v>
      </c>
      <c r="BD166" s="208">
        <f>-NPV('Life Cycle Cost Evaluation'!$M$1,BD82:BD$100)/(1+'Life Cycle Cost Evaluation'!$M$1)^($B81-'Life Cycle Cost Evaluation'!$M$4)</f>
        <v>0</v>
      </c>
      <c r="BE166" s="208">
        <f>-NPV('Life Cycle Cost Evaluation'!$M$1,BE82:BE$100)/(1+'Life Cycle Cost Evaluation'!$M$1)^($B81-'Life Cycle Cost Evaluation'!$M$4)</f>
        <v>0</v>
      </c>
      <c r="BF166" s="208">
        <f>-NPV('Life Cycle Cost Evaluation'!$M$1,BF82:BF$100)/(1+'Life Cycle Cost Evaluation'!$M$1)^($B81-'Life Cycle Cost Evaluation'!$M$4)</f>
        <v>0</v>
      </c>
      <c r="BG166" s="208">
        <f>-NPV('Life Cycle Cost Evaluation'!$M$1,BG82:BG$100)/(1+'Life Cycle Cost Evaluation'!$M$1)^($B81-'Life Cycle Cost Evaluation'!$M$4)</f>
        <v>0</v>
      </c>
      <c r="BH166" s="208">
        <f>-NPV('Life Cycle Cost Evaluation'!$M$1,BH82:BH$100)/(1+'Life Cycle Cost Evaluation'!$M$1)^($B81-'Life Cycle Cost Evaluation'!$M$4)</f>
        <v>0</v>
      </c>
      <c r="BI166" s="208">
        <f>-NPV('Life Cycle Cost Evaluation'!$M$1,BI82:BI$100)/(1+'Life Cycle Cost Evaluation'!$M$1)^($B81-'Life Cycle Cost Evaluation'!$M$4)</f>
        <v>0</v>
      </c>
      <c r="BJ166" s="208">
        <f>-NPV('Life Cycle Cost Evaluation'!$M$1,BJ82:BJ$100)/(1+'Life Cycle Cost Evaluation'!$M$1)^($B81-'Life Cycle Cost Evaluation'!$M$4)</f>
        <v>0</v>
      </c>
      <c r="BK166" s="208">
        <f>-NPV('Life Cycle Cost Evaluation'!$M$1,BK82:BK$100)/(1+'Life Cycle Cost Evaluation'!$M$1)^($B81-'Life Cycle Cost Evaluation'!$M$4)</f>
        <v>0</v>
      </c>
      <c r="BL166" s="208">
        <f>-NPV('Life Cycle Cost Evaluation'!$M$1,BL82:BL$100)/(1+'Life Cycle Cost Evaluation'!$M$1)^($B81-'Life Cycle Cost Evaluation'!$M$4)</f>
        <v>0</v>
      </c>
      <c r="BM166" s="208">
        <f>-NPV('Life Cycle Cost Evaluation'!$M$1,BM82:BM$100)/(1+'Life Cycle Cost Evaluation'!$M$1)^($B81-'Life Cycle Cost Evaluation'!$M$4)</f>
        <v>0</v>
      </c>
      <c r="BN166" s="208">
        <f>-NPV('Life Cycle Cost Evaluation'!$M$1,BN82:BN$100)/(1+'Life Cycle Cost Evaluation'!$M$1)^($B81-'Life Cycle Cost Evaluation'!$M$4)</f>
        <v>0</v>
      </c>
      <c r="BO166" s="208">
        <f>-NPV('Life Cycle Cost Evaluation'!$M$1,BO82:BO$100)/(1+'Life Cycle Cost Evaluation'!$M$1)^($B81-'Life Cycle Cost Evaluation'!$M$4)</f>
        <v>0</v>
      </c>
      <c r="BP166" s="208">
        <f>-NPV('Life Cycle Cost Evaluation'!$M$1,BP82:BP$100)/(1+'Life Cycle Cost Evaluation'!$M$1)^($B81-'Life Cycle Cost Evaluation'!$M$4)</f>
        <v>0</v>
      </c>
      <c r="BQ166" s="208">
        <f>-NPV('Life Cycle Cost Evaluation'!$M$1,BQ82:BQ$100)/(1+'Life Cycle Cost Evaluation'!$M$1)^($B81-'Life Cycle Cost Evaluation'!$M$4)</f>
        <v>0</v>
      </c>
      <c r="BR166" s="208">
        <f>-NPV('Life Cycle Cost Evaluation'!$M$1,BR82:BR$100)/(1+'Life Cycle Cost Evaluation'!$M$1)^($B81-'Life Cycle Cost Evaluation'!$M$4)</f>
        <v>0</v>
      </c>
      <c r="BS166" s="208">
        <f>-NPV('Life Cycle Cost Evaluation'!$M$1,BS82:BS$100)/(1+'Life Cycle Cost Evaluation'!$M$1)^($B81-'Life Cycle Cost Evaluation'!$M$4)</f>
        <v>0</v>
      </c>
      <c r="BT166" s="208">
        <f>-NPV('Life Cycle Cost Evaluation'!$M$1,BT82:BT$100)/(1+'Life Cycle Cost Evaluation'!$M$1)^($B81-'Life Cycle Cost Evaluation'!$M$4)</f>
        <v>0</v>
      </c>
      <c r="BU166" s="208">
        <f>-NPV('Life Cycle Cost Evaluation'!$M$1,BU82:BU$100)/(1+'Life Cycle Cost Evaluation'!$M$1)^($B81-'Life Cycle Cost Evaluation'!$M$4)</f>
        <v>0</v>
      </c>
      <c r="BV166" s="208">
        <f>-NPV('Life Cycle Cost Evaluation'!$M$1,BV82:BV$100)/(1+'Life Cycle Cost Evaluation'!$M$1)^($B81-'Life Cycle Cost Evaluation'!$M$4)</f>
        <v>0</v>
      </c>
      <c r="BW166" s="208">
        <f>-NPV('Life Cycle Cost Evaluation'!$M$1,BW82:BW$100)/(1+'Life Cycle Cost Evaluation'!$M$1)^($B81-'Life Cycle Cost Evaluation'!$M$4)</f>
        <v>0</v>
      </c>
      <c r="BX166" s="208">
        <f>-NPV('Life Cycle Cost Evaluation'!$M$1,BX82:BX$100)/(1+'Life Cycle Cost Evaluation'!$M$1)^($B81-'Life Cycle Cost Evaluation'!$M$4)</f>
        <v>0</v>
      </c>
      <c r="BY166" s="208">
        <f>-NPV('Life Cycle Cost Evaluation'!$M$1,BY82:BY$100)/(1+'Life Cycle Cost Evaluation'!$M$1)^($B81-'Life Cycle Cost Evaluation'!$M$4)</f>
        <v>0</v>
      </c>
      <c r="BZ166" s="208">
        <f>-NPV('Life Cycle Cost Evaluation'!$M$1,BZ82:BZ$100)/(1+'Life Cycle Cost Evaluation'!$M$1)^($B81-'Life Cycle Cost Evaluation'!$M$4)</f>
        <v>0</v>
      </c>
      <c r="CA166" s="208">
        <f>-NPV('Life Cycle Cost Evaluation'!$M$1,CA82:CA$100)/(1+'Life Cycle Cost Evaluation'!$M$1)^($B81-'Life Cycle Cost Evaluation'!$M$4)</f>
        <v>0</v>
      </c>
      <c r="CB166" s="208">
        <f>-NPV('Life Cycle Cost Evaluation'!$M$1,CB82:CB$100)/(1+'Life Cycle Cost Evaluation'!$M$1)^($B81-'Life Cycle Cost Evaluation'!$M$4)</f>
        <v>0</v>
      </c>
      <c r="CC166" s="208">
        <f>-NPV('Life Cycle Cost Evaluation'!$M$1,CC82:CC$100)/(1+'Life Cycle Cost Evaluation'!$M$1)^($B81-'Life Cycle Cost Evaluation'!$M$4)</f>
        <v>0</v>
      </c>
      <c r="CD166" s="208">
        <f>-NPV('Life Cycle Cost Evaluation'!$M$1,CD82:CD$100)/(1+'Life Cycle Cost Evaluation'!$M$1)^($B81-'Life Cycle Cost Evaluation'!$M$4)</f>
        <v>0</v>
      </c>
      <c r="CE166" s="208">
        <f>-NPV('Life Cycle Cost Evaluation'!$M$1,CE82:CE$100)/(1+'Life Cycle Cost Evaluation'!$M$1)^($B81-'Life Cycle Cost Evaluation'!$M$4)</f>
        <v>0</v>
      </c>
      <c r="CF166" s="208">
        <f>-NPV('Life Cycle Cost Evaluation'!$M$1,CF82:CF$100)/(1+'Life Cycle Cost Evaluation'!$M$1)^($B81-'Life Cycle Cost Evaluation'!$M$4)</f>
        <v>0</v>
      </c>
      <c r="CG166" s="208">
        <f>SUM(D166:BM166)</f>
        <v>-49866.235790904822</v>
      </c>
      <c r="CH166" s="191"/>
      <c r="CL166" s="218"/>
    </row>
    <row r="167" spans="2:90" x14ac:dyDescent="0.2">
      <c r="B167" s="86">
        <f t="shared" si="126"/>
        <v>2089</v>
      </c>
      <c r="C167" s="208"/>
      <c r="D167" s="208">
        <f>-NPV('Life Cycle Cost Evaluation'!$M$1,D83:D$100)/(1+'Life Cycle Cost Evaluation'!$M$1)^($B82-'Life Cycle Cost Evaluation'!$M$4)</f>
        <v>0</v>
      </c>
      <c r="E167" s="208">
        <f>-NPV('Life Cycle Cost Evaluation'!$M$1,E83:E$100)/(1+'Life Cycle Cost Evaluation'!$M$1)^($B82-'Life Cycle Cost Evaluation'!$M$4)</f>
        <v>0</v>
      </c>
      <c r="F167" s="208">
        <f>-NPV('Life Cycle Cost Evaluation'!$M$1,F83:F$100)/(1+'Life Cycle Cost Evaluation'!$M$1)^($B82-'Life Cycle Cost Evaluation'!$M$4)</f>
        <v>0</v>
      </c>
      <c r="G167" s="208">
        <f>-NPV('Life Cycle Cost Evaluation'!$M$1,G83:G$100)/(1+'Life Cycle Cost Evaluation'!$M$1)^($B82-'Life Cycle Cost Evaluation'!$M$4)</f>
        <v>0</v>
      </c>
      <c r="H167" s="208">
        <f>-NPV('Life Cycle Cost Evaluation'!$M$1,H83:H$100)/(1+'Life Cycle Cost Evaluation'!$M$1)^($B82-'Life Cycle Cost Evaluation'!$M$4)</f>
        <v>0</v>
      </c>
      <c r="I167" s="208">
        <f>-NPV('Life Cycle Cost Evaluation'!$M$1,I83:I$100)/(1+'Life Cycle Cost Evaluation'!$M$1)^($B82-'Life Cycle Cost Evaluation'!$M$4)</f>
        <v>0</v>
      </c>
      <c r="J167" s="208">
        <f>-NPV('Life Cycle Cost Evaluation'!$M$1,J83:J$100)/(1+'Life Cycle Cost Evaluation'!$M$1)^($B82-'Life Cycle Cost Evaluation'!$M$4)</f>
        <v>0</v>
      </c>
      <c r="K167" s="208">
        <f>-NPV('Life Cycle Cost Evaluation'!$M$1,K83:K$100)/(1+'Life Cycle Cost Evaluation'!$M$1)^($B82-'Life Cycle Cost Evaluation'!$M$4)</f>
        <v>0</v>
      </c>
      <c r="L167" s="208">
        <f>-NPV('Life Cycle Cost Evaluation'!$M$1,L83:L$100)/(1+'Life Cycle Cost Evaluation'!$M$1)^($B82-'Life Cycle Cost Evaluation'!$M$4)</f>
        <v>0</v>
      </c>
      <c r="M167" s="208">
        <f>-NPV('Life Cycle Cost Evaluation'!$M$1,M83:M$100)/(1+'Life Cycle Cost Evaluation'!$M$1)^($B82-'Life Cycle Cost Evaluation'!$M$4)</f>
        <v>0</v>
      </c>
      <c r="N167" s="208">
        <f>-NPV('Life Cycle Cost Evaluation'!$M$1,N83:N$100)/(1+'Life Cycle Cost Evaluation'!$M$1)^($B82-'Life Cycle Cost Evaluation'!$M$4)</f>
        <v>0</v>
      </c>
      <c r="O167" s="208">
        <f>-NPV('Life Cycle Cost Evaluation'!$M$1,O83:O$100)/(1+'Life Cycle Cost Evaluation'!$M$1)^($B82-'Life Cycle Cost Evaluation'!$M$4)</f>
        <v>0</v>
      </c>
      <c r="P167" s="208">
        <f>-NPV('Life Cycle Cost Evaluation'!$M$1,P83:P$100)/(1+'Life Cycle Cost Evaluation'!$M$1)^($B82-'Life Cycle Cost Evaluation'!$M$4)</f>
        <v>0</v>
      </c>
      <c r="Q167" s="208">
        <f>-NPV('Life Cycle Cost Evaluation'!$M$1,Q83:Q$100)/(1+'Life Cycle Cost Evaluation'!$M$1)^($B82-'Life Cycle Cost Evaluation'!$M$4)</f>
        <v>0</v>
      </c>
      <c r="R167" s="208">
        <f>-NPV('Life Cycle Cost Evaluation'!$M$1,R83:R$100)/(1+'Life Cycle Cost Evaluation'!$M$1)^($B82-'Life Cycle Cost Evaluation'!$M$4)</f>
        <v>0</v>
      </c>
      <c r="S167" s="208">
        <f>-NPV('Life Cycle Cost Evaluation'!$M$1,S83:S$100)/(1+'Life Cycle Cost Evaluation'!$M$1)^($B82-'Life Cycle Cost Evaluation'!$M$4)</f>
        <v>0</v>
      </c>
      <c r="T167" s="208">
        <f>-NPV('Life Cycle Cost Evaluation'!$M$1,T83:T$100)/(1+'Life Cycle Cost Evaluation'!$M$1)^($B82-'Life Cycle Cost Evaluation'!$M$4)</f>
        <v>0</v>
      </c>
      <c r="U167" s="208">
        <f>-NPV('Life Cycle Cost Evaluation'!$M$1,U83:U$100)/(1+'Life Cycle Cost Evaluation'!$M$1)^($B82-'Life Cycle Cost Evaluation'!$M$4)</f>
        <v>0</v>
      </c>
      <c r="V167" s="208">
        <f>-NPV('Life Cycle Cost Evaluation'!$M$1,V83:V$100)/(1+'Life Cycle Cost Evaluation'!$M$1)^($B82-'Life Cycle Cost Evaluation'!$M$4)</f>
        <v>0</v>
      </c>
      <c r="W167" s="208">
        <f>-NPV('Life Cycle Cost Evaluation'!$M$1,W83:W$100)/(1+'Life Cycle Cost Evaluation'!$M$1)^($B82-'Life Cycle Cost Evaluation'!$M$4)</f>
        <v>0</v>
      </c>
      <c r="X167" s="208">
        <f>-NPV('Life Cycle Cost Evaluation'!$M$1,X83:X$100)/(1+'Life Cycle Cost Evaluation'!$M$1)^($B82-'Life Cycle Cost Evaluation'!$M$4)</f>
        <v>0</v>
      </c>
      <c r="Y167" s="208">
        <f>-NPV('Life Cycle Cost Evaluation'!$M$1,Y83:Y$100)/(1+'Life Cycle Cost Evaluation'!$M$1)^($B82-'Life Cycle Cost Evaluation'!$M$4)</f>
        <v>0</v>
      </c>
      <c r="Z167" s="208">
        <f>-NPV('Life Cycle Cost Evaluation'!$M$1,Z83:Z$100)/(1+'Life Cycle Cost Evaluation'!$M$1)^($B82-'Life Cycle Cost Evaluation'!$M$4)</f>
        <v>0</v>
      </c>
      <c r="AA167" s="208">
        <f>-NPV('Life Cycle Cost Evaluation'!$M$1,AA83:AA$100)/(1+'Life Cycle Cost Evaluation'!$M$1)^($B82-'Life Cycle Cost Evaluation'!$M$4)</f>
        <v>0</v>
      </c>
      <c r="AB167" s="208">
        <f>-NPV('Life Cycle Cost Evaluation'!$M$1,AB83:AB$100)/(1+'Life Cycle Cost Evaluation'!$M$1)^($B82-'Life Cycle Cost Evaluation'!$M$4)</f>
        <v>0</v>
      </c>
      <c r="AC167" s="208">
        <f>-NPV('Life Cycle Cost Evaluation'!$M$1,AC83:AC$100)/(1+'Life Cycle Cost Evaluation'!$M$1)^($B82-'Life Cycle Cost Evaluation'!$M$4)</f>
        <v>0</v>
      </c>
      <c r="AD167" s="208">
        <f>-NPV('Life Cycle Cost Evaluation'!$M$1,AD83:AD$100)/(1+'Life Cycle Cost Evaluation'!$M$1)^($B82-'Life Cycle Cost Evaluation'!$M$4)</f>
        <v>0</v>
      </c>
      <c r="AE167" s="208">
        <f>-NPV('Life Cycle Cost Evaluation'!$M$1,AE83:AE$100)/(1+'Life Cycle Cost Evaluation'!$M$1)^($B82-'Life Cycle Cost Evaluation'!$M$4)</f>
        <v>0</v>
      </c>
      <c r="AF167" s="208">
        <f>-NPV('Life Cycle Cost Evaluation'!$M$1,AF83:AF$100)/(1+'Life Cycle Cost Evaluation'!$M$1)^($B82-'Life Cycle Cost Evaluation'!$M$4)</f>
        <v>0</v>
      </c>
      <c r="AG167" s="208">
        <f>-NPV('Life Cycle Cost Evaluation'!$M$1,AG83:AG$100)/(1+'Life Cycle Cost Evaluation'!$M$1)^($B82-'Life Cycle Cost Evaluation'!$M$4)</f>
        <v>0</v>
      </c>
      <c r="AH167" s="208">
        <f>-NPV('Life Cycle Cost Evaluation'!$M$1,AH83:AH$100)/(1+'Life Cycle Cost Evaluation'!$M$1)^($B82-'Life Cycle Cost Evaluation'!$M$4)</f>
        <v>0</v>
      </c>
      <c r="AI167" s="208">
        <f>-NPV('Life Cycle Cost Evaluation'!$M$1,AI83:AI$100)/(1+'Life Cycle Cost Evaluation'!$M$1)^($B82-'Life Cycle Cost Evaluation'!$M$4)</f>
        <v>0</v>
      </c>
      <c r="AJ167" s="208">
        <f>-NPV('Life Cycle Cost Evaluation'!$M$1,AJ83:AJ$100)/(1+'Life Cycle Cost Evaluation'!$M$1)^($B82-'Life Cycle Cost Evaluation'!$M$4)</f>
        <v>0</v>
      </c>
      <c r="AK167" s="208">
        <f>-NPV('Life Cycle Cost Evaluation'!$M$1,AK83:AK$100)/(1+'Life Cycle Cost Evaluation'!$M$1)^($B82-'Life Cycle Cost Evaluation'!$M$4)</f>
        <v>0</v>
      </c>
      <c r="AL167" s="208">
        <f>-NPV('Life Cycle Cost Evaluation'!$M$1,AL83:AL$100)/(1+'Life Cycle Cost Evaluation'!$M$1)^($B82-'Life Cycle Cost Evaluation'!$M$4)</f>
        <v>-43867.270915064481</v>
      </c>
      <c r="AM167" s="208">
        <f>-NPV('Life Cycle Cost Evaluation'!$M$1,AM83:AM$100)/(1+'Life Cycle Cost Evaluation'!$M$1)^($B82-'Life Cycle Cost Evaluation'!$M$4)</f>
        <v>0</v>
      </c>
      <c r="AN167" s="208">
        <f>-NPV('Life Cycle Cost Evaluation'!$M$1,AN83:AN$100)/(1+'Life Cycle Cost Evaluation'!$M$1)^($B82-'Life Cycle Cost Evaluation'!$M$4)</f>
        <v>0</v>
      </c>
      <c r="AO167" s="208">
        <f>-NPV('Life Cycle Cost Evaluation'!$M$1,AO83:AO$100)/(1+'Life Cycle Cost Evaluation'!$M$1)^($B82-'Life Cycle Cost Evaluation'!$M$4)</f>
        <v>0</v>
      </c>
      <c r="AP167" s="208">
        <f>-NPV('Life Cycle Cost Evaluation'!$M$1,AP83:AP$100)/(1+'Life Cycle Cost Evaluation'!$M$1)^($B82-'Life Cycle Cost Evaluation'!$M$4)</f>
        <v>0</v>
      </c>
      <c r="AQ167" s="208">
        <f>-NPV('Life Cycle Cost Evaluation'!$M$1,AQ83:AQ$100)/(1+'Life Cycle Cost Evaluation'!$M$1)^($B82-'Life Cycle Cost Evaluation'!$M$4)</f>
        <v>0</v>
      </c>
      <c r="AR167" s="208">
        <f>-NPV('Life Cycle Cost Evaluation'!$M$1,AR83:AR$100)/(1+'Life Cycle Cost Evaluation'!$M$1)^($B82-'Life Cycle Cost Evaluation'!$M$4)</f>
        <v>0</v>
      </c>
      <c r="AS167" s="208">
        <f>-NPV('Life Cycle Cost Evaluation'!$M$1,AS83:AS$100)/(1+'Life Cycle Cost Evaluation'!$M$1)^($B82-'Life Cycle Cost Evaluation'!$M$4)</f>
        <v>0</v>
      </c>
      <c r="AT167" s="208">
        <f>-NPV('Life Cycle Cost Evaluation'!$M$1,AT83:AT$100)/(1+'Life Cycle Cost Evaluation'!$M$1)^($B82-'Life Cycle Cost Evaluation'!$M$4)</f>
        <v>0</v>
      </c>
      <c r="AU167" s="208">
        <f>-NPV('Life Cycle Cost Evaluation'!$M$1,AU83:AU$100)/(1+'Life Cycle Cost Evaluation'!$M$1)^($B82-'Life Cycle Cost Evaluation'!$M$4)</f>
        <v>0</v>
      </c>
      <c r="AV167" s="208">
        <f>-NPV('Life Cycle Cost Evaluation'!$M$1,AV83:AV$100)/(1+'Life Cycle Cost Evaluation'!$M$1)^($B82-'Life Cycle Cost Evaluation'!$M$4)</f>
        <v>0</v>
      </c>
      <c r="AW167" s="208">
        <f>-NPV('Life Cycle Cost Evaluation'!$M$1,AW83:AW$100)/(1+'Life Cycle Cost Evaluation'!$M$1)^($B82-'Life Cycle Cost Evaluation'!$M$4)</f>
        <v>0</v>
      </c>
      <c r="AX167" s="208">
        <f>-NPV('Life Cycle Cost Evaluation'!$M$1,AX83:AX$100)/(1+'Life Cycle Cost Evaluation'!$M$1)^($B82-'Life Cycle Cost Evaluation'!$M$4)</f>
        <v>0</v>
      </c>
      <c r="AY167" s="208">
        <f>-NPV('Life Cycle Cost Evaluation'!$M$1,AY83:AY$100)/(1+'Life Cycle Cost Evaluation'!$M$1)^($B82-'Life Cycle Cost Evaluation'!$M$4)</f>
        <v>0</v>
      </c>
      <c r="AZ167" s="208">
        <f>-NPV('Life Cycle Cost Evaluation'!$M$1,AZ83:AZ$100)/(1+'Life Cycle Cost Evaluation'!$M$1)^($B82-'Life Cycle Cost Evaluation'!$M$4)</f>
        <v>0</v>
      </c>
      <c r="BA167" s="208">
        <f>-NPV('Life Cycle Cost Evaluation'!$M$1,BA83:BA$100)/(1+'Life Cycle Cost Evaluation'!$M$1)^($B82-'Life Cycle Cost Evaluation'!$M$4)</f>
        <v>0</v>
      </c>
      <c r="BB167" s="208">
        <f>-NPV('Life Cycle Cost Evaluation'!$M$1,BB83:BB$100)/(1+'Life Cycle Cost Evaluation'!$M$1)^($B82-'Life Cycle Cost Evaluation'!$M$4)</f>
        <v>0</v>
      </c>
      <c r="BC167" s="208">
        <f>-NPV('Life Cycle Cost Evaluation'!$M$1,BC83:BC$100)/(1+'Life Cycle Cost Evaluation'!$M$1)^($B82-'Life Cycle Cost Evaluation'!$M$4)</f>
        <v>0</v>
      </c>
      <c r="BD167" s="208">
        <f>-NPV('Life Cycle Cost Evaluation'!$M$1,BD83:BD$100)/(1+'Life Cycle Cost Evaluation'!$M$1)^($B82-'Life Cycle Cost Evaluation'!$M$4)</f>
        <v>0</v>
      </c>
      <c r="BE167" s="208">
        <f>-NPV('Life Cycle Cost Evaluation'!$M$1,BE83:BE$100)/(1+'Life Cycle Cost Evaluation'!$M$1)^($B82-'Life Cycle Cost Evaluation'!$M$4)</f>
        <v>0</v>
      </c>
      <c r="BF167" s="208">
        <f>-NPV('Life Cycle Cost Evaluation'!$M$1,BF83:BF$100)/(1+'Life Cycle Cost Evaluation'!$M$1)^($B82-'Life Cycle Cost Evaluation'!$M$4)</f>
        <v>0</v>
      </c>
      <c r="BG167" s="208">
        <f>-NPV('Life Cycle Cost Evaluation'!$M$1,BG83:BG$100)/(1+'Life Cycle Cost Evaluation'!$M$1)^($B82-'Life Cycle Cost Evaluation'!$M$4)</f>
        <v>0</v>
      </c>
      <c r="BH167" s="208">
        <f>-NPV('Life Cycle Cost Evaluation'!$M$1,BH83:BH$100)/(1+'Life Cycle Cost Evaluation'!$M$1)^($B82-'Life Cycle Cost Evaluation'!$M$4)</f>
        <v>0</v>
      </c>
      <c r="BI167" s="208">
        <f>-NPV('Life Cycle Cost Evaluation'!$M$1,BI83:BI$100)/(1+'Life Cycle Cost Evaluation'!$M$1)^($B82-'Life Cycle Cost Evaluation'!$M$4)</f>
        <v>0</v>
      </c>
      <c r="BJ167" s="208">
        <f>-NPV('Life Cycle Cost Evaluation'!$M$1,BJ83:BJ$100)/(1+'Life Cycle Cost Evaluation'!$M$1)^($B82-'Life Cycle Cost Evaluation'!$M$4)</f>
        <v>0</v>
      </c>
      <c r="BK167" s="208">
        <f>-NPV('Life Cycle Cost Evaluation'!$M$1,BK83:BK$100)/(1+'Life Cycle Cost Evaluation'!$M$1)^($B82-'Life Cycle Cost Evaluation'!$M$4)</f>
        <v>0</v>
      </c>
      <c r="BL167" s="208">
        <f>-NPV('Life Cycle Cost Evaluation'!$M$1,BL83:BL$100)/(1+'Life Cycle Cost Evaluation'!$M$1)^($B82-'Life Cycle Cost Evaluation'!$M$4)</f>
        <v>0</v>
      </c>
      <c r="BM167" s="208">
        <f>-NPV('Life Cycle Cost Evaluation'!$M$1,BM83:BM$100)/(1+'Life Cycle Cost Evaluation'!$M$1)^($B82-'Life Cycle Cost Evaluation'!$M$4)</f>
        <v>0</v>
      </c>
      <c r="BN167" s="208">
        <f>-NPV('Life Cycle Cost Evaluation'!$M$1,BN83:BN$100)/(1+'Life Cycle Cost Evaluation'!$M$1)^($B82-'Life Cycle Cost Evaluation'!$M$4)</f>
        <v>0</v>
      </c>
      <c r="BO167" s="208">
        <f>-NPV('Life Cycle Cost Evaluation'!$M$1,BO83:BO$100)/(1+'Life Cycle Cost Evaluation'!$M$1)^($B82-'Life Cycle Cost Evaluation'!$M$4)</f>
        <v>0</v>
      </c>
      <c r="BP167" s="208">
        <f>-NPV('Life Cycle Cost Evaluation'!$M$1,BP83:BP$100)/(1+'Life Cycle Cost Evaluation'!$M$1)^($B82-'Life Cycle Cost Evaluation'!$M$4)</f>
        <v>0</v>
      </c>
      <c r="BQ167" s="208">
        <f>-NPV('Life Cycle Cost Evaluation'!$M$1,BQ83:BQ$100)/(1+'Life Cycle Cost Evaluation'!$M$1)^($B82-'Life Cycle Cost Evaluation'!$M$4)</f>
        <v>0</v>
      </c>
      <c r="BR167" s="208">
        <f>-NPV('Life Cycle Cost Evaluation'!$M$1,BR83:BR$100)/(1+'Life Cycle Cost Evaluation'!$M$1)^($B82-'Life Cycle Cost Evaluation'!$M$4)</f>
        <v>0</v>
      </c>
      <c r="BS167" s="208">
        <f>-NPV('Life Cycle Cost Evaluation'!$M$1,BS83:BS$100)/(1+'Life Cycle Cost Evaluation'!$M$1)^($B82-'Life Cycle Cost Evaluation'!$M$4)</f>
        <v>0</v>
      </c>
      <c r="BT167" s="208">
        <f>-NPV('Life Cycle Cost Evaluation'!$M$1,BT83:BT$100)/(1+'Life Cycle Cost Evaluation'!$M$1)^($B82-'Life Cycle Cost Evaluation'!$M$4)</f>
        <v>0</v>
      </c>
      <c r="BU167" s="208">
        <f>-NPV('Life Cycle Cost Evaluation'!$M$1,BU83:BU$100)/(1+'Life Cycle Cost Evaluation'!$M$1)^($B82-'Life Cycle Cost Evaluation'!$M$4)</f>
        <v>0</v>
      </c>
      <c r="BV167" s="208">
        <f>-NPV('Life Cycle Cost Evaluation'!$M$1,BV83:BV$100)/(1+'Life Cycle Cost Evaluation'!$M$1)^($B82-'Life Cycle Cost Evaluation'!$M$4)</f>
        <v>0</v>
      </c>
      <c r="BW167" s="208">
        <f>-NPV('Life Cycle Cost Evaluation'!$M$1,BW83:BW$100)/(1+'Life Cycle Cost Evaluation'!$M$1)^($B82-'Life Cycle Cost Evaluation'!$M$4)</f>
        <v>0</v>
      </c>
      <c r="BX167" s="208">
        <f>-NPV('Life Cycle Cost Evaluation'!$M$1,BX83:BX$100)/(1+'Life Cycle Cost Evaluation'!$M$1)^($B82-'Life Cycle Cost Evaluation'!$M$4)</f>
        <v>0</v>
      </c>
      <c r="BY167" s="208">
        <f>-NPV('Life Cycle Cost Evaluation'!$M$1,BY83:BY$100)/(1+'Life Cycle Cost Evaluation'!$M$1)^($B82-'Life Cycle Cost Evaluation'!$M$4)</f>
        <v>0</v>
      </c>
      <c r="BZ167" s="208">
        <f>-NPV('Life Cycle Cost Evaluation'!$M$1,BZ83:BZ$100)/(1+'Life Cycle Cost Evaluation'!$M$1)^($B82-'Life Cycle Cost Evaluation'!$M$4)</f>
        <v>0</v>
      </c>
      <c r="CA167" s="208">
        <f>-NPV('Life Cycle Cost Evaluation'!$M$1,CA83:CA$100)/(1+'Life Cycle Cost Evaluation'!$M$1)^($B82-'Life Cycle Cost Evaluation'!$M$4)</f>
        <v>0</v>
      </c>
      <c r="CB167" s="208">
        <f>-NPV('Life Cycle Cost Evaluation'!$M$1,CB83:CB$100)/(1+'Life Cycle Cost Evaluation'!$M$1)^($B82-'Life Cycle Cost Evaluation'!$M$4)</f>
        <v>0</v>
      </c>
      <c r="CC167" s="208">
        <f>-NPV('Life Cycle Cost Evaluation'!$M$1,CC83:CC$100)/(1+'Life Cycle Cost Evaluation'!$M$1)^($B82-'Life Cycle Cost Evaluation'!$M$4)</f>
        <v>0</v>
      </c>
      <c r="CD167" s="208">
        <f>-NPV('Life Cycle Cost Evaluation'!$M$1,CD83:CD$100)/(1+'Life Cycle Cost Evaluation'!$M$1)^($B82-'Life Cycle Cost Evaluation'!$M$4)</f>
        <v>0</v>
      </c>
      <c r="CE167" s="208">
        <f>-NPV('Life Cycle Cost Evaluation'!$M$1,CE83:CE$100)/(1+'Life Cycle Cost Evaluation'!$M$1)^($B82-'Life Cycle Cost Evaluation'!$M$4)</f>
        <v>0</v>
      </c>
      <c r="CF167" s="208">
        <f>-NPV('Life Cycle Cost Evaluation'!$M$1,CF83:CF$100)/(1+'Life Cycle Cost Evaluation'!$M$1)^($B82-'Life Cycle Cost Evaluation'!$M$4)</f>
        <v>0</v>
      </c>
      <c r="CG167" s="208">
        <f>SUM(D167:BN167)</f>
        <v>-43867.270915064481</v>
      </c>
      <c r="CH167" s="191"/>
      <c r="CL167" s="218"/>
    </row>
    <row r="168" spans="2:90" x14ac:dyDescent="0.2">
      <c r="B168" s="86">
        <f t="shared" si="126"/>
        <v>2090</v>
      </c>
      <c r="C168" s="208"/>
      <c r="D168" s="208">
        <f>-NPV('Life Cycle Cost Evaluation'!$M$1,D84:D$100)/(1+'Life Cycle Cost Evaluation'!$M$1)^($B83-'Life Cycle Cost Evaluation'!$M$4)</f>
        <v>0</v>
      </c>
      <c r="E168" s="208">
        <f>-NPV('Life Cycle Cost Evaluation'!$M$1,E84:E$100)/(1+'Life Cycle Cost Evaluation'!$M$1)^($B83-'Life Cycle Cost Evaluation'!$M$4)</f>
        <v>0</v>
      </c>
      <c r="F168" s="208">
        <f>-NPV('Life Cycle Cost Evaluation'!$M$1,F84:F$100)/(1+'Life Cycle Cost Evaluation'!$M$1)^($B83-'Life Cycle Cost Evaluation'!$M$4)</f>
        <v>0</v>
      </c>
      <c r="G168" s="208">
        <f>-NPV('Life Cycle Cost Evaluation'!$M$1,G84:G$100)/(1+'Life Cycle Cost Evaluation'!$M$1)^($B83-'Life Cycle Cost Evaluation'!$M$4)</f>
        <v>0</v>
      </c>
      <c r="H168" s="208">
        <f>-NPV('Life Cycle Cost Evaluation'!$M$1,H84:H$100)/(1+'Life Cycle Cost Evaluation'!$M$1)^($B83-'Life Cycle Cost Evaluation'!$M$4)</f>
        <v>0</v>
      </c>
      <c r="I168" s="208">
        <f>-NPV('Life Cycle Cost Evaluation'!$M$1,I84:I$100)/(1+'Life Cycle Cost Evaluation'!$M$1)^($B83-'Life Cycle Cost Evaluation'!$M$4)</f>
        <v>0</v>
      </c>
      <c r="J168" s="208">
        <f>-NPV('Life Cycle Cost Evaluation'!$M$1,J84:J$100)/(1+'Life Cycle Cost Evaluation'!$M$1)^($B83-'Life Cycle Cost Evaluation'!$M$4)</f>
        <v>0</v>
      </c>
      <c r="K168" s="208">
        <f>-NPV('Life Cycle Cost Evaluation'!$M$1,K84:K$100)/(1+'Life Cycle Cost Evaluation'!$M$1)^($B83-'Life Cycle Cost Evaluation'!$M$4)</f>
        <v>0</v>
      </c>
      <c r="L168" s="208">
        <f>-NPV('Life Cycle Cost Evaluation'!$M$1,L84:L$100)/(1+'Life Cycle Cost Evaluation'!$M$1)^($B83-'Life Cycle Cost Evaluation'!$M$4)</f>
        <v>0</v>
      </c>
      <c r="M168" s="208">
        <f>-NPV('Life Cycle Cost Evaluation'!$M$1,M84:M$100)/(1+'Life Cycle Cost Evaluation'!$M$1)^($B83-'Life Cycle Cost Evaluation'!$M$4)</f>
        <v>0</v>
      </c>
      <c r="N168" s="208">
        <f>-NPV('Life Cycle Cost Evaluation'!$M$1,N84:N$100)/(1+'Life Cycle Cost Evaluation'!$M$1)^($B83-'Life Cycle Cost Evaluation'!$M$4)</f>
        <v>0</v>
      </c>
      <c r="O168" s="208">
        <f>-NPV('Life Cycle Cost Evaluation'!$M$1,O84:O$100)/(1+'Life Cycle Cost Evaluation'!$M$1)^($B83-'Life Cycle Cost Evaluation'!$M$4)</f>
        <v>0</v>
      </c>
      <c r="P168" s="208">
        <f>-NPV('Life Cycle Cost Evaluation'!$M$1,P84:P$100)/(1+'Life Cycle Cost Evaluation'!$M$1)^($B83-'Life Cycle Cost Evaluation'!$M$4)</f>
        <v>0</v>
      </c>
      <c r="Q168" s="208">
        <f>-NPV('Life Cycle Cost Evaluation'!$M$1,Q84:Q$100)/(1+'Life Cycle Cost Evaluation'!$M$1)^($B83-'Life Cycle Cost Evaluation'!$M$4)</f>
        <v>0</v>
      </c>
      <c r="R168" s="208">
        <f>-NPV('Life Cycle Cost Evaluation'!$M$1,R84:R$100)/(1+'Life Cycle Cost Evaluation'!$M$1)^($B83-'Life Cycle Cost Evaluation'!$M$4)</f>
        <v>0</v>
      </c>
      <c r="S168" s="208">
        <f>-NPV('Life Cycle Cost Evaluation'!$M$1,S84:S$100)/(1+'Life Cycle Cost Evaluation'!$M$1)^($B83-'Life Cycle Cost Evaluation'!$M$4)</f>
        <v>0</v>
      </c>
      <c r="T168" s="208">
        <f>-NPV('Life Cycle Cost Evaluation'!$M$1,T84:T$100)/(1+'Life Cycle Cost Evaluation'!$M$1)^($B83-'Life Cycle Cost Evaluation'!$M$4)</f>
        <v>0</v>
      </c>
      <c r="U168" s="208">
        <f>-NPV('Life Cycle Cost Evaluation'!$M$1,U84:U$100)/(1+'Life Cycle Cost Evaluation'!$M$1)^($B83-'Life Cycle Cost Evaluation'!$M$4)</f>
        <v>0</v>
      </c>
      <c r="V168" s="208">
        <f>-NPV('Life Cycle Cost Evaluation'!$M$1,V84:V$100)/(1+'Life Cycle Cost Evaluation'!$M$1)^($B83-'Life Cycle Cost Evaluation'!$M$4)</f>
        <v>0</v>
      </c>
      <c r="W168" s="208">
        <f>-NPV('Life Cycle Cost Evaluation'!$M$1,W84:W$100)/(1+'Life Cycle Cost Evaluation'!$M$1)^($B83-'Life Cycle Cost Evaluation'!$M$4)</f>
        <v>0</v>
      </c>
      <c r="X168" s="208">
        <f>-NPV('Life Cycle Cost Evaluation'!$M$1,X84:X$100)/(1+'Life Cycle Cost Evaluation'!$M$1)^($B83-'Life Cycle Cost Evaluation'!$M$4)</f>
        <v>0</v>
      </c>
      <c r="Y168" s="208">
        <f>-NPV('Life Cycle Cost Evaluation'!$M$1,Y84:Y$100)/(1+'Life Cycle Cost Evaluation'!$M$1)^($B83-'Life Cycle Cost Evaluation'!$M$4)</f>
        <v>0</v>
      </c>
      <c r="Z168" s="208">
        <f>-NPV('Life Cycle Cost Evaluation'!$M$1,Z84:Z$100)/(1+'Life Cycle Cost Evaluation'!$M$1)^($B83-'Life Cycle Cost Evaluation'!$M$4)</f>
        <v>0</v>
      </c>
      <c r="AA168" s="208">
        <f>-NPV('Life Cycle Cost Evaluation'!$M$1,AA84:AA$100)/(1+'Life Cycle Cost Evaluation'!$M$1)^($B83-'Life Cycle Cost Evaluation'!$M$4)</f>
        <v>0</v>
      </c>
      <c r="AB168" s="208">
        <f>-NPV('Life Cycle Cost Evaluation'!$M$1,AB84:AB$100)/(1+'Life Cycle Cost Evaluation'!$M$1)^($B83-'Life Cycle Cost Evaluation'!$M$4)</f>
        <v>0</v>
      </c>
      <c r="AC168" s="208">
        <f>-NPV('Life Cycle Cost Evaluation'!$M$1,AC84:AC$100)/(1+'Life Cycle Cost Evaluation'!$M$1)^($B83-'Life Cycle Cost Evaluation'!$M$4)</f>
        <v>0</v>
      </c>
      <c r="AD168" s="208">
        <f>-NPV('Life Cycle Cost Evaluation'!$M$1,AD84:AD$100)/(1+'Life Cycle Cost Evaluation'!$M$1)^($B83-'Life Cycle Cost Evaluation'!$M$4)</f>
        <v>0</v>
      </c>
      <c r="AE168" s="208">
        <f>-NPV('Life Cycle Cost Evaluation'!$M$1,AE84:AE$100)/(1+'Life Cycle Cost Evaluation'!$M$1)^($B83-'Life Cycle Cost Evaluation'!$M$4)</f>
        <v>0</v>
      </c>
      <c r="AF168" s="208">
        <f>-NPV('Life Cycle Cost Evaluation'!$M$1,AF84:AF$100)/(1+'Life Cycle Cost Evaluation'!$M$1)^($B83-'Life Cycle Cost Evaluation'!$M$4)</f>
        <v>0</v>
      </c>
      <c r="AG168" s="208">
        <f>-NPV('Life Cycle Cost Evaluation'!$M$1,AG84:AG$100)/(1+'Life Cycle Cost Evaluation'!$M$1)^($B83-'Life Cycle Cost Evaluation'!$M$4)</f>
        <v>0</v>
      </c>
      <c r="AH168" s="208">
        <f>-NPV('Life Cycle Cost Evaluation'!$M$1,AH84:AH$100)/(1+'Life Cycle Cost Evaluation'!$M$1)^($B83-'Life Cycle Cost Evaluation'!$M$4)</f>
        <v>0</v>
      </c>
      <c r="AI168" s="208">
        <f>-NPV('Life Cycle Cost Evaluation'!$M$1,AI84:AI$100)/(1+'Life Cycle Cost Evaluation'!$M$1)^($B83-'Life Cycle Cost Evaluation'!$M$4)</f>
        <v>0</v>
      </c>
      <c r="AJ168" s="208">
        <f>-NPV('Life Cycle Cost Evaluation'!$M$1,AJ84:AJ$100)/(1+'Life Cycle Cost Evaluation'!$M$1)^($B83-'Life Cycle Cost Evaluation'!$M$4)</f>
        <v>0</v>
      </c>
      <c r="AK168" s="208">
        <f>-NPV('Life Cycle Cost Evaluation'!$M$1,AK84:AK$100)/(1+'Life Cycle Cost Evaluation'!$M$1)^($B83-'Life Cycle Cost Evaluation'!$M$4)</f>
        <v>0</v>
      </c>
      <c r="AL168" s="208">
        <f>-NPV('Life Cycle Cost Evaluation'!$M$1,AL84:AL$100)/(1+'Life Cycle Cost Evaluation'!$M$1)^($B83-'Life Cycle Cost Evaluation'!$M$4)</f>
        <v>-38458.23251743288</v>
      </c>
      <c r="AM168" s="208">
        <f>-NPV('Life Cycle Cost Evaluation'!$M$1,AM84:AM$100)/(1+'Life Cycle Cost Evaluation'!$M$1)^($B83-'Life Cycle Cost Evaluation'!$M$4)</f>
        <v>0</v>
      </c>
      <c r="AN168" s="208">
        <f>-NPV('Life Cycle Cost Evaluation'!$M$1,AN84:AN$100)/(1+'Life Cycle Cost Evaluation'!$M$1)^($B83-'Life Cycle Cost Evaluation'!$M$4)</f>
        <v>0</v>
      </c>
      <c r="AO168" s="208">
        <f>-NPV('Life Cycle Cost Evaluation'!$M$1,AO84:AO$100)/(1+'Life Cycle Cost Evaluation'!$M$1)^($B83-'Life Cycle Cost Evaluation'!$M$4)</f>
        <v>0</v>
      </c>
      <c r="AP168" s="208">
        <f>-NPV('Life Cycle Cost Evaluation'!$M$1,AP84:AP$100)/(1+'Life Cycle Cost Evaluation'!$M$1)^($B83-'Life Cycle Cost Evaluation'!$M$4)</f>
        <v>0</v>
      </c>
      <c r="AQ168" s="208">
        <f>-NPV('Life Cycle Cost Evaluation'!$M$1,AQ84:AQ$100)/(1+'Life Cycle Cost Evaluation'!$M$1)^($B83-'Life Cycle Cost Evaluation'!$M$4)</f>
        <v>0</v>
      </c>
      <c r="AR168" s="208">
        <f>-NPV('Life Cycle Cost Evaluation'!$M$1,AR84:AR$100)/(1+'Life Cycle Cost Evaluation'!$M$1)^($B83-'Life Cycle Cost Evaluation'!$M$4)</f>
        <v>0</v>
      </c>
      <c r="AS168" s="208">
        <f>-NPV('Life Cycle Cost Evaluation'!$M$1,AS84:AS$100)/(1+'Life Cycle Cost Evaluation'!$M$1)^($B83-'Life Cycle Cost Evaluation'!$M$4)</f>
        <v>0</v>
      </c>
      <c r="AT168" s="208">
        <f>-NPV('Life Cycle Cost Evaluation'!$M$1,AT84:AT$100)/(1+'Life Cycle Cost Evaluation'!$M$1)^($B83-'Life Cycle Cost Evaluation'!$M$4)</f>
        <v>0</v>
      </c>
      <c r="AU168" s="208">
        <f>-NPV('Life Cycle Cost Evaluation'!$M$1,AU84:AU$100)/(1+'Life Cycle Cost Evaluation'!$M$1)^($B83-'Life Cycle Cost Evaluation'!$M$4)</f>
        <v>0</v>
      </c>
      <c r="AV168" s="208">
        <f>-NPV('Life Cycle Cost Evaluation'!$M$1,AV84:AV$100)/(1+'Life Cycle Cost Evaluation'!$M$1)^($B83-'Life Cycle Cost Evaluation'!$M$4)</f>
        <v>0</v>
      </c>
      <c r="AW168" s="208">
        <f>-NPV('Life Cycle Cost Evaluation'!$M$1,AW84:AW$100)/(1+'Life Cycle Cost Evaluation'!$M$1)^($B83-'Life Cycle Cost Evaluation'!$M$4)</f>
        <v>0</v>
      </c>
      <c r="AX168" s="208">
        <f>-NPV('Life Cycle Cost Evaluation'!$M$1,AX84:AX$100)/(1+'Life Cycle Cost Evaluation'!$M$1)^($B83-'Life Cycle Cost Evaluation'!$M$4)</f>
        <v>0</v>
      </c>
      <c r="AY168" s="208">
        <f>-NPV('Life Cycle Cost Evaluation'!$M$1,AY84:AY$100)/(1+'Life Cycle Cost Evaluation'!$M$1)^($B83-'Life Cycle Cost Evaluation'!$M$4)</f>
        <v>0</v>
      </c>
      <c r="AZ168" s="208">
        <f>-NPV('Life Cycle Cost Evaluation'!$M$1,AZ84:AZ$100)/(1+'Life Cycle Cost Evaluation'!$M$1)^($B83-'Life Cycle Cost Evaluation'!$M$4)</f>
        <v>0</v>
      </c>
      <c r="BA168" s="208">
        <f>-NPV('Life Cycle Cost Evaluation'!$M$1,BA84:BA$100)/(1+'Life Cycle Cost Evaluation'!$M$1)^($B83-'Life Cycle Cost Evaluation'!$M$4)</f>
        <v>0</v>
      </c>
      <c r="BB168" s="208">
        <f>-NPV('Life Cycle Cost Evaluation'!$M$1,BB84:BB$100)/(1+'Life Cycle Cost Evaluation'!$M$1)^($B83-'Life Cycle Cost Evaluation'!$M$4)</f>
        <v>0</v>
      </c>
      <c r="BC168" s="208">
        <f>-NPV('Life Cycle Cost Evaluation'!$M$1,BC84:BC$100)/(1+'Life Cycle Cost Evaluation'!$M$1)^($B83-'Life Cycle Cost Evaluation'!$M$4)</f>
        <v>0</v>
      </c>
      <c r="BD168" s="208">
        <f>-NPV('Life Cycle Cost Evaluation'!$M$1,BD84:BD$100)/(1+'Life Cycle Cost Evaluation'!$M$1)^($B83-'Life Cycle Cost Evaluation'!$M$4)</f>
        <v>0</v>
      </c>
      <c r="BE168" s="208">
        <f>-NPV('Life Cycle Cost Evaluation'!$M$1,BE84:BE$100)/(1+'Life Cycle Cost Evaluation'!$M$1)^($B83-'Life Cycle Cost Evaluation'!$M$4)</f>
        <v>0</v>
      </c>
      <c r="BF168" s="208">
        <f>-NPV('Life Cycle Cost Evaluation'!$M$1,BF84:BF$100)/(1+'Life Cycle Cost Evaluation'!$M$1)^($B83-'Life Cycle Cost Evaluation'!$M$4)</f>
        <v>0</v>
      </c>
      <c r="BG168" s="208">
        <f>-NPV('Life Cycle Cost Evaluation'!$M$1,BG84:BG$100)/(1+'Life Cycle Cost Evaluation'!$M$1)^($B83-'Life Cycle Cost Evaluation'!$M$4)</f>
        <v>0</v>
      </c>
      <c r="BH168" s="208">
        <f>-NPV('Life Cycle Cost Evaluation'!$M$1,BH84:BH$100)/(1+'Life Cycle Cost Evaluation'!$M$1)^($B83-'Life Cycle Cost Evaluation'!$M$4)</f>
        <v>0</v>
      </c>
      <c r="BI168" s="208">
        <f>-NPV('Life Cycle Cost Evaluation'!$M$1,BI84:BI$100)/(1+'Life Cycle Cost Evaluation'!$M$1)^($B83-'Life Cycle Cost Evaluation'!$M$4)</f>
        <v>0</v>
      </c>
      <c r="BJ168" s="208">
        <f>-NPV('Life Cycle Cost Evaluation'!$M$1,BJ84:BJ$100)/(1+'Life Cycle Cost Evaluation'!$M$1)^($B83-'Life Cycle Cost Evaluation'!$M$4)</f>
        <v>0</v>
      </c>
      <c r="BK168" s="208">
        <f>-NPV('Life Cycle Cost Evaluation'!$M$1,BK84:BK$100)/(1+'Life Cycle Cost Evaluation'!$M$1)^($B83-'Life Cycle Cost Evaluation'!$M$4)</f>
        <v>0</v>
      </c>
      <c r="BL168" s="208">
        <f>-NPV('Life Cycle Cost Evaluation'!$M$1,BL84:BL$100)/(1+'Life Cycle Cost Evaluation'!$M$1)^($B83-'Life Cycle Cost Evaluation'!$M$4)</f>
        <v>0</v>
      </c>
      <c r="BM168" s="208">
        <f>-NPV('Life Cycle Cost Evaluation'!$M$1,BM84:BM$100)/(1+'Life Cycle Cost Evaluation'!$M$1)^($B83-'Life Cycle Cost Evaluation'!$M$4)</f>
        <v>0</v>
      </c>
      <c r="BN168" s="208">
        <f>-NPV('Life Cycle Cost Evaluation'!$M$1,BN84:BN$100)/(1+'Life Cycle Cost Evaluation'!$M$1)^($B83-'Life Cycle Cost Evaluation'!$M$4)</f>
        <v>0</v>
      </c>
      <c r="BO168" s="208">
        <f>-NPV('Life Cycle Cost Evaluation'!$M$1,BO84:BO$100)/(1+'Life Cycle Cost Evaluation'!$M$1)^($B83-'Life Cycle Cost Evaluation'!$M$4)</f>
        <v>0</v>
      </c>
      <c r="BP168" s="208">
        <f>-NPV('Life Cycle Cost Evaluation'!$M$1,BP84:BP$100)/(1+'Life Cycle Cost Evaluation'!$M$1)^($B83-'Life Cycle Cost Evaluation'!$M$4)</f>
        <v>0</v>
      </c>
      <c r="BQ168" s="208">
        <f>-NPV('Life Cycle Cost Evaluation'!$M$1,BQ84:BQ$100)/(1+'Life Cycle Cost Evaluation'!$M$1)^($B83-'Life Cycle Cost Evaluation'!$M$4)</f>
        <v>0</v>
      </c>
      <c r="BR168" s="208">
        <f>-NPV('Life Cycle Cost Evaluation'!$M$1,BR84:BR$100)/(1+'Life Cycle Cost Evaluation'!$M$1)^($B83-'Life Cycle Cost Evaluation'!$M$4)</f>
        <v>0</v>
      </c>
      <c r="BS168" s="208">
        <f>-NPV('Life Cycle Cost Evaluation'!$M$1,BS84:BS$100)/(1+'Life Cycle Cost Evaluation'!$M$1)^($B83-'Life Cycle Cost Evaluation'!$M$4)</f>
        <v>0</v>
      </c>
      <c r="BT168" s="208">
        <f>-NPV('Life Cycle Cost Evaluation'!$M$1,BT84:BT$100)/(1+'Life Cycle Cost Evaluation'!$M$1)^($B83-'Life Cycle Cost Evaluation'!$M$4)</f>
        <v>0</v>
      </c>
      <c r="BU168" s="208">
        <f>-NPV('Life Cycle Cost Evaluation'!$M$1,BU84:BU$100)/(1+'Life Cycle Cost Evaluation'!$M$1)^($B83-'Life Cycle Cost Evaluation'!$M$4)</f>
        <v>0</v>
      </c>
      <c r="BV168" s="208">
        <f>-NPV('Life Cycle Cost Evaluation'!$M$1,BV84:BV$100)/(1+'Life Cycle Cost Evaluation'!$M$1)^($B83-'Life Cycle Cost Evaluation'!$M$4)</f>
        <v>0</v>
      </c>
      <c r="BW168" s="208">
        <f>-NPV('Life Cycle Cost Evaluation'!$M$1,BW84:BW$100)/(1+'Life Cycle Cost Evaluation'!$M$1)^($B83-'Life Cycle Cost Evaluation'!$M$4)</f>
        <v>0</v>
      </c>
      <c r="BX168" s="208">
        <f>-NPV('Life Cycle Cost Evaluation'!$M$1,BX84:BX$100)/(1+'Life Cycle Cost Evaluation'!$M$1)^($B83-'Life Cycle Cost Evaluation'!$M$4)</f>
        <v>0</v>
      </c>
      <c r="BY168" s="208">
        <f>-NPV('Life Cycle Cost Evaluation'!$M$1,BY84:BY$100)/(1+'Life Cycle Cost Evaluation'!$M$1)^($B83-'Life Cycle Cost Evaluation'!$M$4)</f>
        <v>0</v>
      </c>
      <c r="BZ168" s="208">
        <f>-NPV('Life Cycle Cost Evaluation'!$M$1,BZ84:BZ$100)/(1+'Life Cycle Cost Evaluation'!$M$1)^($B83-'Life Cycle Cost Evaluation'!$M$4)</f>
        <v>0</v>
      </c>
      <c r="CA168" s="208">
        <f>-NPV('Life Cycle Cost Evaluation'!$M$1,CA84:CA$100)/(1+'Life Cycle Cost Evaluation'!$M$1)^($B83-'Life Cycle Cost Evaluation'!$M$4)</f>
        <v>0</v>
      </c>
      <c r="CB168" s="208">
        <f>-NPV('Life Cycle Cost Evaluation'!$M$1,CB84:CB$100)/(1+'Life Cycle Cost Evaluation'!$M$1)^($B83-'Life Cycle Cost Evaluation'!$M$4)</f>
        <v>0</v>
      </c>
      <c r="CC168" s="208">
        <f>-NPV('Life Cycle Cost Evaluation'!$M$1,CC84:CC$100)/(1+'Life Cycle Cost Evaluation'!$M$1)^($B83-'Life Cycle Cost Evaluation'!$M$4)</f>
        <v>0</v>
      </c>
      <c r="CD168" s="208">
        <f>-NPV('Life Cycle Cost Evaluation'!$M$1,CD84:CD$100)/(1+'Life Cycle Cost Evaluation'!$M$1)^($B83-'Life Cycle Cost Evaluation'!$M$4)</f>
        <v>0</v>
      </c>
      <c r="CE168" s="208">
        <f>-NPV('Life Cycle Cost Evaluation'!$M$1,CE84:CE$100)/(1+'Life Cycle Cost Evaluation'!$M$1)^($B83-'Life Cycle Cost Evaluation'!$M$4)</f>
        <v>0</v>
      </c>
      <c r="CF168" s="208">
        <f>-NPV('Life Cycle Cost Evaluation'!$M$1,CF84:CF$100)/(1+'Life Cycle Cost Evaluation'!$M$1)^($B83-'Life Cycle Cost Evaluation'!$M$4)</f>
        <v>0</v>
      </c>
      <c r="CG168" s="208">
        <f>SUM(D168:BO168)</f>
        <v>-38458.23251743288</v>
      </c>
      <c r="CH168" s="191"/>
      <c r="CL168" s="218"/>
    </row>
    <row r="169" spans="2:90" x14ac:dyDescent="0.2">
      <c r="B169" s="86">
        <f t="shared" si="126"/>
        <v>2091</v>
      </c>
      <c r="C169" s="208"/>
      <c r="D169" s="208">
        <f>-NPV('Life Cycle Cost Evaluation'!$M$1,D85:D$100)/(1+'Life Cycle Cost Evaluation'!$M$1)^($B84-'Life Cycle Cost Evaluation'!$M$4)</f>
        <v>0</v>
      </c>
      <c r="E169" s="208">
        <f>-NPV('Life Cycle Cost Evaluation'!$M$1,E85:E$100)/(1+'Life Cycle Cost Evaluation'!$M$1)^($B84-'Life Cycle Cost Evaluation'!$M$4)</f>
        <v>0</v>
      </c>
      <c r="F169" s="208">
        <f>-NPV('Life Cycle Cost Evaluation'!$M$1,F85:F$100)/(1+'Life Cycle Cost Evaluation'!$M$1)^($B84-'Life Cycle Cost Evaluation'!$M$4)</f>
        <v>0</v>
      </c>
      <c r="G169" s="208">
        <f>-NPV('Life Cycle Cost Evaluation'!$M$1,G85:G$100)/(1+'Life Cycle Cost Evaluation'!$M$1)^($B84-'Life Cycle Cost Evaluation'!$M$4)</f>
        <v>0</v>
      </c>
      <c r="H169" s="208">
        <f>-NPV('Life Cycle Cost Evaluation'!$M$1,H85:H$100)/(1+'Life Cycle Cost Evaluation'!$M$1)^($B84-'Life Cycle Cost Evaluation'!$M$4)</f>
        <v>0</v>
      </c>
      <c r="I169" s="208">
        <f>-NPV('Life Cycle Cost Evaluation'!$M$1,I85:I$100)/(1+'Life Cycle Cost Evaluation'!$M$1)^($B84-'Life Cycle Cost Evaluation'!$M$4)</f>
        <v>0</v>
      </c>
      <c r="J169" s="208">
        <f>-NPV('Life Cycle Cost Evaluation'!$M$1,J85:J$100)/(1+'Life Cycle Cost Evaluation'!$M$1)^($B84-'Life Cycle Cost Evaluation'!$M$4)</f>
        <v>0</v>
      </c>
      <c r="K169" s="208">
        <f>-NPV('Life Cycle Cost Evaluation'!$M$1,K85:K$100)/(1+'Life Cycle Cost Evaluation'!$M$1)^($B84-'Life Cycle Cost Evaluation'!$M$4)</f>
        <v>0</v>
      </c>
      <c r="L169" s="208">
        <f>-NPV('Life Cycle Cost Evaluation'!$M$1,L85:L$100)/(1+'Life Cycle Cost Evaluation'!$M$1)^($B84-'Life Cycle Cost Evaluation'!$M$4)</f>
        <v>0</v>
      </c>
      <c r="M169" s="208">
        <f>-NPV('Life Cycle Cost Evaluation'!$M$1,M85:M$100)/(1+'Life Cycle Cost Evaluation'!$M$1)^($B84-'Life Cycle Cost Evaluation'!$M$4)</f>
        <v>0</v>
      </c>
      <c r="N169" s="208">
        <f>-NPV('Life Cycle Cost Evaluation'!$M$1,N85:N$100)/(1+'Life Cycle Cost Evaluation'!$M$1)^($B84-'Life Cycle Cost Evaluation'!$M$4)</f>
        <v>0</v>
      </c>
      <c r="O169" s="208">
        <f>-NPV('Life Cycle Cost Evaluation'!$M$1,O85:O$100)/(1+'Life Cycle Cost Evaluation'!$M$1)^($B84-'Life Cycle Cost Evaluation'!$M$4)</f>
        <v>0</v>
      </c>
      <c r="P169" s="208">
        <f>-NPV('Life Cycle Cost Evaluation'!$M$1,P85:P$100)/(1+'Life Cycle Cost Evaluation'!$M$1)^($B84-'Life Cycle Cost Evaluation'!$M$4)</f>
        <v>0</v>
      </c>
      <c r="Q169" s="208">
        <f>-NPV('Life Cycle Cost Evaluation'!$M$1,Q85:Q$100)/(1+'Life Cycle Cost Evaluation'!$M$1)^($B84-'Life Cycle Cost Evaluation'!$M$4)</f>
        <v>0</v>
      </c>
      <c r="R169" s="208">
        <f>-NPV('Life Cycle Cost Evaluation'!$M$1,R85:R$100)/(1+'Life Cycle Cost Evaluation'!$M$1)^($B84-'Life Cycle Cost Evaluation'!$M$4)</f>
        <v>0</v>
      </c>
      <c r="S169" s="208">
        <f>-NPV('Life Cycle Cost Evaluation'!$M$1,S85:S$100)/(1+'Life Cycle Cost Evaluation'!$M$1)^($B84-'Life Cycle Cost Evaluation'!$M$4)</f>
        <v>0</v>
      </c>
      <c r="T169" s="208">
        <f>-NPV('Life Cycle Cost Evaluation'!$M$1,T85:T$100)/(1+'Life Cycle Cost Evaluation'!$M$1)^($B84-'Life Cycle Cost Evaluation'!$M$4)</f>
        <v>0</v>
      </c>
      <c r="U169" s="208">
        <f>-NPV('Life Cycle Cost Evaluation'!$M$1,U85:U$100)/(1+'Life Cycle Cost Evaluation'!$M$1)^($B84-'Life Cycle Cost Evaluation'!$M$4)</f>
        <v>0</v>
      </c>
      <c r="V169" s="208">
        <f>-NPV('Life Cycle Cost Evaluation'!$M$1,V85:V$100)/(1+'Life Cycle Cost Evaluation'!$M$1)^($B84-'Life Cycle Cost Evaluation'!$M$4)</f>
        <v>0</v>
      </c>
      <c r="W169" s="208">
        <f>-NPV('Life Cycle Cost Evaluation'!$M$1,W85:W$100)/(1+'Life Cycle Cost Evaluation'!$M$1)^($B84-'Life Cycle Cost Evaluation'!$M$4)</f>
        <v>0</v>
      </c>
      <c r="X169" s="208">
        <f>-NPV('Life Cycle Cost Evaluation'!$M$1,X85:X$100)/(1+'Life Cycle Cost Evaluation'!$M$1)^($B84-'Life Cycle Cost Evaluation'!$M$4)</f>
        <v>0</v>
      </c>
      <c r="Y169" s="208">
        <f>-NPV('Life Cycle Cost Evaluation'!$M$1,Y85:Y$100)/(1+'Life Cycle Cost Evaluation'!$M$1)^($B84-'Life Cycle Cost Evaluation'!$M$4)</f>
        <v>0</v>
      </c>
      <c r="Z169" s="208">
        <f>-NPV('Life Cycle Cost Evaluation'!$M$1,Z85:Z$100)/(1+'Life Cycle Cost Evaluation'!$M$1)^($B84-'Life Cycle Cost Evaluation'!$M$4)</f>
        <v>0</v>
      </c>
      <c r="AA169" s="208">
        <f>-NPV('Life Cycle Cost Evaluation'!$M$1,AA85:AA$100)/(1+'Life Cycle Cost Evaluation'!$M$1)^($B84-'Life Cycle Cost Evaluation'!$M$4)</f>
        <v>0</v>
      </c>
      <c r="AB169" s="208">
        <f>-NPV('Life Cycle Cost Evaluation'!$M$1,AB85:AB$100)/(1+'Life Cycle Cost Evaluation'!$M$1)^($B84-'Life Cycle Cost Evaluation'!$M$4)</f>
        <v>0</v>
      </c>
      <c r="AC169" s="208">
        <f>-NPV('Life Cycle Cost Evaluation'!$M$1,AC85:AC$100)/(1+'Life Cycle Cost Evaluation'!$M$1)^($B84-'Life Cycle Cost Evaluation'!$M$4)</f>
        <v>0</v>
      </c>
      <c r="AD169" s="208">
        <f>-NPV('Life Cycle Cost Evaluation'!$M$1,AD85:AD$100)/(1+'Life Cycle Cost Evaluation'!$M$1)^($B84-'Life Cycle Cost Evaluation'!$M$4)</f>
        <v>0</v>
      </c>
      <c r="AE169" s="208">
        <f>-NPV('Life Cycle Cost Evaluation'!$M$1,AE85:AE$100)/(1+'Life Cycle Cost Evaluation'!$M$1)^($B84-'Life Cycle Cost Evaluation'!$M$4)</f>
        <v>0</v>
      </c>
      <c r="AF169" s="208">
        <f>-NPV('Life Cycle Cost Evaluation'!$M$1,AF85:AF$100)/(1+'Life Cycle Cost Evaluation'!$M$1)^($B84-'Life Cycle Cost Evaluation'!$M$4)</f>
        <v>0</v>
      </c>
      <c r="AG169" s="208">
        <f>-NPV('Life Cycle Cost Evaluation'!$M$1,AG85:AG$100)/(1+'Life Cycle Cost Evaluation'!$M$1)^($B84-'Life Cycle Cost Evaluation'!$M$4)</f>
        <v>0</v>
      </c>
      <c r="AH169" s="208">
        <f>-NPV('Life Cycle Cost Evaluation'!$M$1,AH85:AH$100)/(1+'Life Cycle Cost Evaluation'!$M$1)^($B84-'Life Cycle Cost Evaluation'!$M$4)</f>
        <v>0</v>
      </c>
      <c r="AI169" s="208">
        <f>-NPV('Life Cycle Cost Evaluation'!$M$1,AI85:AI$100)/(1+'Life Cycle Cost Evaluation'!$M$1)^($B84-'Life Cycle Cost Evaluation'!$M$4)</f>
        <v>0</v>
      </c>
      <c r="AJ169" s="208">
        <f>-NPV('Life Cycle Cost Evaluation'!$M$1,AJ85:AJ$100)/(1+'Life Cycle Cost Evaluation'!$M$1)^($B84-'Life Cycle Cost Evaluation'!$M$4)</f>
        <v>0</v>
      </c>
      <c r="AK169" s="208">
        <f>-NPV('Life Cycle Cost Evaluation'!$M$1,AK85:AK$100)/(1+'Life Cycle Cost Evaluation'!$M$1)^($B84-'Life Cycle Cost Evaluation'!$M$4)</f>
        <v>0</v>
      </c>
      <c r="AL169" s="208">
        <f>-NPV('Life Cycle Cost Evaluation'!$M$1,AL85:AL$100)/(1+'Life Cycle Cost Evaluation'!$M$1)^($B84-'Life Cycle Cost Evaluation'!$M$4)</f>
        <v>-33587.335425482037</v>
      </c>
      <c r="AM169" s="208">
        <f>-NPV('Life Cycle Cost Evaluation'!$M$1,AM85:AM$100)/(1+'Life Cycle Cost Evaluation'!$M$1)^($B84-'Life Cycle Cost Evaluation'!$M$4)</f>
        <v>0</v>
      </c>
      <c r="AN169" s="208">
        <f>-NPV('Life Cycle Cost Evaluation'!$M$1,AN85:AN$100)/(1+'Life Cycle Cost Evaluation'!$M$1)^($B84-'Life Cycle Cost Evaluation'!$M$4)</f>
        <v>0</v>
      </c>
      <c r="AO169" s="208">
        <f>-NPV('Life Cycle Cost Evaluation'!$M$1,AO85:AO$100)/(1+'Life Cycle Cost Evaluation'!$M$1)^($B84-'Life Cycle Cost Evaluation'!$M$4)</f>
        <v>0</v>
      </c>
      <c r="AP169" s="208">
        <f>-NPV('Life Cycle Cost Evaluation'!$M$1,AP85:AP$100)/(1+'Life Cycle Cost Evaluation'!$M$1)^($B84-'Life Cycle Cost Evaluation'!$M$4)</f>
        <v>0</v>
      </c>
      <c r="AQ169" s="208">
        <f>-NPV('Life Cycle Cost Evaluation'!$M$1,AQ85:AQ$100)/(1+'Life Cycle Cost Evaluation'!$M$1)^($B84-'Life Cycle Cost Evaluation'!$M$4)</f>
        <v>0</v>
      </c>
      <c r="AR169" s="208">
        <f>-NPV('Life Cycle Cost Evaluation'!$M$1,AR85:AR$100)/(1+'Life Cycle Cost Evaluation'!$M$1)^($B84-'Life Cycle Cost Evaluation'!$M$4)</f>
        <v>0</v>
      </c>
      <c r="AS169" s="208">
        <f>-NPV('Life Cycle Cost Evaluation'!$M$1,AS85:AS$100)/(1+'Life Cycle Cost Evaluation'!$M$1)^($B84-'Life Cycle Cost Evaluation'!$M$4)</f>
        <v>0</v>
      </c>
      <c r="AT169" s="208">
        <f>-NPV('Life Cycle Cost Evaluation'!$M$1,AT85:AT$100)/(1+'Life Cycle Cost Evaluation'!$M$1)^($B84-'Life Cycle Cost Evaluation'!$M$4)</f>
        <v>0</v>
      </c>
      <c r="AU169" s="208">
        <f>-NPV('Life Cycle Cost Evaluation'!$M$1,AU85:AU$100)/(1+'Life Cycle Cost Evaluation'!$M$1)^($B84-'Life Cycle Cost Evaluation'!$M$4)</f>
        <v>0</v>
      </c>
      <c r="AV169" s="208">
        <f>-NPV('Life Cycle Cost Evaluation'!$M$1,AV85:AV$100)/(1+'Life Cycle Cost Evaluation'!$M$1)^($B84-'Life Cycle Cost Evaluation'!$M$4)</f>
        <v>0</v>
      </c>
      <c r="AW169" s="208">
        <f>-NPV('Life Cycle Cost Evaluation'!$M$1,AW85:AW$100)/(1+'Life Cycle Cost Evaluation'!$M$1)^($B84-'Life Cycle Cost Evaluation'!$M$4)</f>
        <v>0</v>
      </c>
      <c r="AX169" s="208">
        <f>-NPV('Life Cycle Cost Evaluation'!$M$1,AX85:AX$100)/(1+'Life Cycle Cost Evaluation'!$M$1)^($B84-'Life Cycle Cost Evaluation'!$M$4)</f>
        <v>0</v>
      </c>
      <c r="AY169" s="208">
        <f>-NPV('Life Cycle Cost Evaluation'!$M$1,AY85:AY$100)/(1+'Life Cycle Cost Evaluation'!$M$1)^($B84-'Life Cycle Cost Evaluation'!$M$4)</f>
        <v>0</v>
      </c>
      <c r="AZ169" s="208">
        <f>-NPV('Life Cycle Cost Evaluation'!$M$1,AZ85:AZ$100)/(1+'Life Cycle Cost Evaluation'!$M$1)^($B84-'Life Cycle Cost Evaluation'!$M$4)</f>
        <v>0</v>
      </c>
      <c r="BA169" s="208">
        <f>-NPV('Life Cycle Cost Evaluation'!$M$1,BA85:BA$100)/(1+'Life Cycle Cost Evaluation'!$M$1)^($B84-'Life Cycle Cost Evaluation'!$M$4)</f>
        <v>0</v>
      </c>
      <c r="BB169" s="208">
        <f>-NPV('Life Cycle Cost Evaluation'!$M$1,BB85:BB$100)/(1+'Life Cycle Cost Evaluation'!$M$1)^($B84-'Life Cycle Cost Evaluation'!$M$4)</f>
        <v>0</v>
      </c>
      <c r="BC169" s="208">
        <f>-NPV('Life Cycle Cost Evaluation'!$M$1,BC85:BC$100)/(1+'Life Cycle Cost Evaluation'!$M$1)^($B84-'Life Cycle Cost Evaluation'!$M$4)</f>
        <v>0</v>
      </c>
      <c r="BD169" s="208">
        <f>-NPV('Life Cycle Cost Evaluation'!$M$1,BD85:BD$100)/(1+'Life Cycle Cost Evaluation'!$M$1)^($B84-'Life Cycle Cost Evaluation'!$M$4)</f>
        <v>0</v>
      </c>
      <c r="BE169" s="208">
        <f>-NPV('Life Cycle Cost Evaluation'!$M$1,BE85:BE$100)/(1+'Life Cycle Cost Evaluation'!$M$1)^($B84-'Life Cycle Cost Evaluation'!$M$4)</f>
        <v>0</v>
      </c>
      <c r="BF169" s="208">
        <f>-NPV('Life Cycle Cost Evaluation'!$M$1,BF85:BF$100)/(1+'Life Cycle Cost Evaluation'!$M$1)^($B84-'Life Cycle Cost Evaluation'!$M$4)</f>
        <v>0</v>
      </c>
      <c r="BG169" s="208">
        <f>-NPV('Life Cycle Cost Evaluation'!$M$1,BG85:BG$100)/(1+'Life Cycle Cost Evaluation'!$M$1)^($B84-'Life Cycle Cost Evaluation'!$M$4)</f>
        <v>0</v>
      </c>
      <c r="BH169" s="208">
        <f>-NPV('Life Cycle Cost Evaluation'!$M$1,BH85:BH$100)/(1+'Life Cycle Cost Evaluation'!$M$1)^($B84-'Life Cycle Cost Evaluation'!$M$4)</f>
        <v>0</v>
      </c>
      <c r="BI169" s="208">
        <f>-NPV('Life Cycle Cost Evaluation'!$M$1,BI85:BI$100)/(1+'Life Cycle Cost Evaluation'!$M$1)^($B84-'Life Cycle Cost Evaluation'!$M$4)</f>
        <v>0</v>
      </c>
      <c r="BJ169" s="208">
        <f>-NPV('Life Cycle Cost Evaluation'!$M$1,BJ85:BJ$100)/(1+'Life Cycle Cost Evaluation'!$M$1)^($B84-'Life Cycle Cost Evaluation'!$M$4)</f>
        <v>0</v>
      </c>
      <c r="BK169" s="208">
        <f>-NPV('Life Cycle Cost Evaluation'!$M$1,BK85:BK$100)/(1+'Life Cycle Cost Evaluation'!$M$1)^($B84-'Life Cycle Cost Evaluation'!$M$4)</f>
        <v>0</v>
      </c>
      <c r="BL169" s="208">
        <f>-NPV('Life Cycle Cost Evaluation'!$M$1,BL85:BL$100)/(1+'Life Cycle Cost Evaluation'!$M$1)^($B84-'Life Cycle Cost Evaluation'!$M$4)</f>
        <v>0</v>
      </c>
      <c r="BM169" s="208">
        <f>-NPV('Life Cycle Cost Evaluation'!$M$1,BM85:BM$100)/(1+'Life Cycle Cost Evaluation'!$M$1)^($B84-'Life Cycle Cost Evaluation'!$M$4)</f>
        <v>0</v>
      </c>
      <c r="BN169" s="208">
        <f>-NPV('Life Cycle Cost Evaluation'!$M$1,BN85:BN$100)/(1+'Life Cycle Cost Evaluation'!$M$1)^($B84-'Life Cycle Cost Evaluation'!$M$4)</f>
        <v>0</v>
      </c>
      <c r="BO169" s="208">
        <f>-NPV('Life Cycle Cost Evaluation'!$M$1,BO85:BO$100)/(1+'Life Cycle Cost Evaluation'!$M$1)^($B84-'Life Cycle Cost Evaluation'!$M$4)</f>
        <v>0</v>
      </c>
      <c r="BP169" s="208">
        <f>-NPV('Life Cycle Cost Evaluation'!$M$1,BP85:BP$100)/(1+'Life Cycle Cost Evaluation'!$M$1)^($B84-'Life Cycle Cost Evaluation'!$M$4)</f>
        <v>0</v>
      </c>
      <c r="BQ169" s="208">
        <f>-NPV('Life Cycle Cost Evaluation'!$M$1,BQ85:BQ$100)/(1+'Life Cycle Cost Evaluation'!$M$1)^($B84-'Life Cycle Cost Evaluation'!$M$4)</f>
        <v>0</v>
      </c>
      <c r="BR169" s="208">
        <f>-NPV('Life Cycle Cost Evaluation'!$M$1,BR85:BR$100)/(1+'Life Cycle Cost Evaluation'!$M$1)^($B84-'Life Cycle Cost Evaluation'!$M$4)</f>
        <v>0</v>
      </c>
      <c r="BS169" s="208">
        <f>-NPV('Life Cycle Cost Evaluation'!$M$1,BS85:BS$100)/(1+'Life Cycle Cost Evaluation'!$M$1)^($B84-'Life Cycle Cost Evaluation'!$M$4)</f>
        <v>0</v>
      </c>
      <c r="BT169" s="208">
        <f>-NPV('Life Cycle Cost Evaluation'!$M$1,BT85:BT$100)/(1+'Life Cycle Cost Evaluation'!$M$1)^($B84-'Life Cycle Cost Evaluation'!$M$4)</f>
        <v>0</v>
      </c>
      <c r="BU169" s="208">
        <f>-NPV('Life Cycle Cost Evaluation'!$M$1,BU85:BU$100)/(1+'Life Cycle Cost Evaluation'!$M$1)^($B84-'Life Cycle Cost Evaluation'!$M$4)</f>
        <v>0</v>
      </c>
      <c r="BV169" s="208">
        <f>-NPV('Life Cycle Cost Evaluation'!$M$1,BV85:BV$100)/(1+'Life Cycle Cost Evaluation'!$M$1)^($B84-'Life Cycle Cost Evaluation'!$M$4)</f>
        <v>0</v>
      </c>
      <c r="BW169" s="208">
        <f>-NPV('Life Cycle Cost Evaluation'!$M$1,BW85:BW$100)/(1+'Life Cycle Cost Evaluation'!$M$1)^($B84-'Life Cycle Cost Evaluation'!$M$4)</f>
        <v>0</v>
      </c>
      <c r="BX169" s="208">
        <f>-NPV('Life Cycle Cost Evaluation'!$M$1,BX85:BX$100)/(1+'Life Cycle Cost Evaluation'!$M$1)^($B84-'Life Cycle Cost Evaluation'!$M$4)</f>
        <v>0</v>
      </c>
      <c r="BY169" s="208">
        <f>-NPV('Life Cycle Cost Evaluation'!$M$1,BY85:BY$100)/(1+'Life Cycle Cost Evaluation'!$M$1)^($B84-'Life Cycle Cost Evaluation'!$M$4)</f>
        <v>0</v>
      </c>
      <c r="BZ169" s="208">
        <f>-NPV('Life Cycle Cost Evaluation'!$M$1,BZ85:BZ$100)/(1+'Life Cycle Cost Evaluation'!$M$1)^($B84-'Life Cycle Cost Evaluation'!$M$4)</f>
        <v>0</v>
      </c>
      <c r="CA169" s="208">
        <f>-NPV('Life Cycle Cost Evaluation'!$M$1,CA85:CA$100)/(1+'Life Cycle Cost Evaluation'!$M$1)^($B84-'Life Cycle Cost Evaluation'!$M$4)</f>
        <v>0</v>
      </c>
      <c r="CB169" s="208">
        <f>-NPV('Life Cycle Cost Evaluation'!$M$1,CB85:CB$100)/(1+'Life Cycle Cost Evaluation'!$M$1)^($B84-'Life Cycle Cost Evaluation'!$M$4)</f>
        <v>0</v>
      </c>
      <c r="CC169" s="208">
        <f>-NPV('Life Cycle Cost Evaluation'!$M$1,CC85:CC$100)/(1+'Life Cycle Cost Evaluation'!$M$1)^($B84-'Life Cycle Cost Evaluation'!$M$4)</f>
        <v>0</v>
      </c>
      <c r="CD169" s="208">
        <f>-NPV('Life Cycle Cost Evaluation'!$M$1,CD85:CD$100)/(1+'Life Cycle Cost Evaluation'!$M$1)^($B84-'Life Cycle Cost Evaluation'!$M$4)</f>
        <v>0</v>
      </c>
      <c r="CE169" s="208">
        <f>-NPV('Life Cycle Cost Evaluation'!$M$1,CE85:CE$100)/(1+'Life Cycle Cost Evaluation'!$M$1)^($B84-'Life Cycle Cost Evaluation'!$M$4)</f>
        <v>0</v>
      </c>
      <c r="CF169" s="208">
        <f>-NPV('Life Cycle Cost Evaluation'!$M$1,CF85:CF$100)/(1+'Life Cycle Cost Evaluation'!$M$1)^($B84-'Life Cycle Cost Evaluation'!$M$4)</f>
        <v>0</v>
      </c>
      <c r="CG169" s="208">
        <f>SUM(D169:BP169)</f>
        <v>-33587.335425482037</v>
      </c>
      <c r="CH169" s="191"/>
      <c r="CL169" s="218"/>
    </row>
    <row r="170" spans="2:90" x14ac:dyDescent="0.2">
      <c r="B170" s="86">
        <f t="shared" ref="B170:B185" si="127">B85</f>
        <v>2092</v>
      </c>
      <c r="C170" s="208"/>
      <c r="D170" s="208">
        <f>-NPV('Life Cycle Cost Evaluation'!$M$1,D86:D$100)/(1+'Life Cycle Cost Evaluation'!$M$1)^($B85-'Life Cycle Cost Evaluation'!$M$4)</f>
        <v>0</v>
      </c>
      <c r="E170" s="208">
        <f>-NPV('Life Cycle Cost Evaluation'!$M$1,E86:E$100)/(1+'Life Cycle Cost Evaluation'!$M$1)^($B85-'Life Cycle Cost Evaluation'!$M$4)</f>
        <v>0</v>
      </c>
      <c r="F170" s="208">
        <f>-NPV('Life Cycle Cost Evaluation'!$M$1,F86:F$100)/(1+'Life Cycle Cost Evaluation'!$M$1)^($B85-'Life Cycle Cost Evaluation'!$M$4)</f>
        <v>0</v>
      </c>
      <c r="G170" s="208">
        <f>-NPV('Life Cycle Cost Evaluation'!$M$1,G86:G$100)/(1+'Life Cycle Cost Evaluation'!$M$1)^($B85-'Life Cycle Cost Evaluation'!$M$4)</f>
        <v>0</v>
      </c>
      <c r="H170" s="208">
        <f>-NPV('Life Cycle Cost Evaluation'!$M$1,H86:H$100)/(1+'Life Cycle Cost Evaluation'!$M$1)^($B85-'Life Cycle Cost Evaluation'!$M$4)</f>
        <v>0</v>
      </c>
      <c r="I170" s="208">
        <f>-NPV('Life Cycle Cost Evaluation'!$M$1,I86:I$100)/(1+'Life Cycle Cost Evaluation'!$M$1)^($B85-'Life Cycle Cost Evaluation'!$M$4)</f>
        <v>0</v>
      </c>
      <c r="J170" s="208">
        <f>-NPV('Life Cycle Cost Evaluation'!$M$1,J86:J$100)/(1+'Life Cycle Cost Evaluation'!$M$1)^($B85-'Life Cycle Cost Evaluation'!$M$4)</f>
        <v>0</v>
      </c>
      <c r="K170" s="208">
        <f>-NPV('Life Cycle Cost Evaluation'!$M$1,K86:K$100)/(1+'Life Cycle Cost Evaluation'!$M$1)^($B85-'Life Cycle Cost Evaluation'!$M$4)</f>
        <v>0</v>
      </c>
      <c r="L170" s="208">
        <f>-NPV('Life Cycle Cost Evaluation'!$M$1,L86:L$100)/(1+'Life Cycle Cost Evaluation'!$M$1)^($B85-'Life Cycle Cost Evaluation'!$M$4)</f>
        <v>0</v>
      </c>
      <c r="M170" s="208">
        <f>-NPV('Life Cycle Cost Evaluation'!$M$1,M86:M$100)/(1+'Life Cycle Cost Evaluation'!$M$1)^($B85-'Life Cycle Cost Evaluation'!$M$4)</f>
        <v>0</v>
      </c>
      <c r="N170" s="208">
        <f>-NPV('Life Cycle Cost Evaluation'!$M$1,N86:N$100)/(1+'Life Cycle Cost Evaluation'!$M$1)^($B85-'Life Cycle Cost Evaluation'!$M$4)</f>
        <v>0</v>
      </c>
      <c r="O170" s="208">
        <f>-NPV('Life Cycle Cost Evaluation'!$M$1,O86:O$100)/(1+'Life Cycle Cost Evaluation'!$M$1)^($B85-'Life Cycle Cost Evaluation'!$M$4)</f>
        <v>0</v>
      </c>
      <c r="P170" s="208">
        <f>-NPV('Life Cycle Cost Evaluation'!$M$1,P86:P$100)/(1+'Life Cycle Cost Evaluation'!$M$1)^($B85-'Life Cycle Cost Evaluation'!$M$4)</f>
        <v>0</v>
      </c>
      <c r="Q170" s="208">
        <f>-NPV('Life Cycle Cost Evaluation'!$M$1,Q86:Q$100)/(1+'Life Cycle Cost Evaluation'!$M$1)^($B85-'Life Cycle Cost Evaluation'!$M$4)</f>
        <v>0</v>
      </c>
      <c r="R170" s="208">
        <f>-NPV('Life Cycle Cost Evaluation'!$M$1,R86:R$100)/(1+'Life Cycle Cost Evaluation'!$M$1)^($B85-'Life Cycle Cost Evaluation'!$M$4)</f>
        <v>0</v>
      </c>
      <c r="S170" s="208">
        <f>-NPV('Life Cycle Cost Evaluation'!$M$1,S86:S$100)/(1+'Life Cycle Cost Evaluation'!$M$1)^($B85-'Life Cycle Cost Evaluation'!$M$4)</f>
        <v>0</v>
      </c>
      <c r="T170" s="208">
        <f>-NPV('Life Cycle Cost Evaluation'!$M$1,T86:T$100)/(1+'Life Cycle Cost Evaluation'!$M$1)^($B85-'Life Cycle Cost Evaluation'!$M$4)</f>
        <v>0</v>
      </c>
      <c r="U170" s="208">
        <f>-NPV('Life Cycle Cost Evaluation'!$M$1,U86:U$100)/(1+'Life Cycle Cost Evaluation'!$M$1)^($B85-'Life Cycle Cost Evaluation'!$M$4)</f>
        <v>0</v>
      </c>
      <c r="V170" s="208">
        <f>-NPV('Life Cycle Cost Evaluation'!$M$1,V86:V$100)/(1+'Life Cycle Cost Evaluation'!$M$1)^($B85-'Life Cycle Cost Evaluation'!$M$4)</f>
        <v>0</v>
      </c>
      <c r="W170" s="208">
        <f>-NPV('Life Cycle Cost Evaluation'!$M$1,W86:W$100)/(1+'Life Cycle Cost Evaluation'!$M$1)^($B85-'Life Cycle Cost Evaluation'!$M$4)</f>
        <v>0</v>
      </c>
      <c r="X170" s="208">
        <f>-NPV('Life Cycle Cost Evaluation'!$M$1,X86:X$100)/(1+'Life Cycle Cost Evaluation'!$M$1)^($B85-'Life Cycle Cost Evaluation'!$M$4)</f>
        <v>0</v>
      </c>
      <c r="Y170" s="208">
        <f>-NPV('Life Cycle Cost Evaluation'!$M$1,Y86:Y$100)/(1+'Life Cycle Cost Evaluation'!$M$1)^($B85-'Life Cycle Cost Evaluation'!$M$4)</f>
        <v>0</v>
      </c>
      <c r="Z170" s="208">
        <f>-NPV('Life Cycle Cost Evaluation'!$M$1,Z86:Z$100)/(1+'Life Cycle Cost Evaluation'!$M$1)^($B85-'Life Cycle Cost Evaluation'!$M$4)</f>
        <v>0</v>
      </c>
      <c r="AA170" s="208">
        <f>-NPV('Life Cycle Cost Evaluation'!$M$1,AA86:AA$100)/(1+'Life Cycle Cost Evaluation'!$M$1)^($B85-'Life Cycle Cost Evaluation'!$M$4)</f>
        <v>0</v>
      </c>
      <c r="AB170" s="208">
        <f>-NPV('Life Cycle Cost Evaluation'!$M$1,AB86:AB$100)/(1+'Life Cycle Cost Evaluation'!$M$1)^($B85-'Life Cycle Cost Evaluation'!$M$4)</f>
        <v>0</v>
      </c>
      <c r="AC170" s="208">
        <f>-NPV('Life Cycle Cost Evaluation'!$M$1,AC86:AC$100)/(1+'Life Cycle Cost Evaluation'!$M$1)^($B85-'Life Cycle Cost Evaluation'!$M$4)</f>
        <v>0</v>
      </c>
      <c r="AD170" s="208">
        <f>-NPV('Life Cycle Cost Evaluation'!$M$1,AD86:AD$100)/(1+'Life Cycle Cost Evaluation'!$M$1)^($B85-'Life Cycle Cost Evaluation'!$M$4)</f>
        <v>0</v>
      </c>
      <c r="AE170" s="208">
        <f>-NPV('Life Cycle Cost Evaluation'!$M$1,AE86:AE$100)/(1+'Life Cycle Cost Evaluation'!$M$1)^($B85-'Life Cycle Cost Evaluation'!$M$4)</f>
        <v>0</v>
      </c>
      <c r="AF170" s="208">
        <f>-NPV('Life Cycle Cost Evaluation'!$M$1,AF86:AF$100)/(1+'Life Cycle Cost Evaluation'!$M$1)^($B85-'Life Cycle Cost Evaluation'!$M$4)</f>
        <v>0</v>
      </c>
      <c r="AG170" s="208">
        <f>-NPV('Life Cycle Cost Evaluation'!$M$1,AG86:AG$100)/(1+'Life Cycle Cost Evaluation'!$M$1)^($B85-'Life Cycle Cost Evaluation'!$M$4)</f>
        <v>0</v>
      </c>
      <c r="AH170" s="208">
        <f>-NPV('Life Cycle Cost Evaluation'!$M$1,AH86:AH$100)/(1+'Life Cycle Cost Evaluation'!$M$1)^($B85-'Life Cycle Cost Evaluation'!$M$4)</f>
        <v>0</v>
      </c>
      <c r="AI170" s="208">
        <f>-NPV('Life Cycle Cost Evaluation'!$M$1,AI86:AI$100)/(1+'Life Cycle Cost Evaluation'!$M$1)^($B85-'Life Cycle Cost Evaluation'!$M$4)</f>
        <v>0</v>
      </c>
      <c r="AJ170" s="208">
        <f>-NPV('Life Cycle Cost Evaluation'!$M$1,AJ86:AJ$100)/(1+'Life Cycle Cost Evaluation'!$M$1)^($B85-'Life Cycle Cost Evaluation'!$M$4)</f>
        <v>0</v>
      </c>
      <c r="AK170" s="208">
        <f>-NPV('Life Cycle Cost Evaluation'!$M$1,AK86:AK$100)/(1+'Life Cycle Cost Evaluation'!$M$1)^($B85-'Life Cycle Cost Evaluation'!$M$4)</f>
        <v>0</v>
      </c>
      <c r="AL170" s="208">
        <f>-NPV('Life Cycle Cost Evaluation'!$M$1,AL86:AL$100)/(1+'Life Cycle Cost Evaluation'!$M$1)^($B85-'Life Cycle Cost Evaluation'!$M$4)</f>
        <v>-29207.190047571406</v>
      </c>
      <c r="AM170" s="208">
        <f>-NPV('Life Cycle Cost Evaluation'!$M$1,AM86:AM$100)/(1+'Life Cycle Cost Evaluation'!$M$1)^($B85-'Life Cycle Cost Evaluation'!$M$4)</f>
        <v>0</v>
      </c>
      <c r="AN170" s="208">
        <f>-NPV('Life Cycle Cost Evaluation'!$M$1,AN86:AN$100)/(1+'Life Cycle Cost Evaluation'!$M$1)^($B85-'Life Cycle Cost Evaluation'!$M$4)</f>
        <v>0</v>
      </c>
      <c r="AO170" s="208">
        <f>-NPV('Life Cycle Cost Evaluation'!$M$1,AO86:AO$100)/(1+'Life Cycle Cost Evaluation'!$M$1)^($B85-'Life Cycle Cost Evaluation'!$M$4)</f>
        <v>0</v>
      </c>
      <c r="AP170" s="208">
        <f>-NPV('Life Cycle Cost Evaluation'!$M$1,AP86:AP$100)/(1+'Life Cycle Cost Evaluation'!$M$1)^($B85-'Life Cycle Cost Evaluation'!$M$4)</f>
        <v>0</v>
      </c>
      <c r="AQ170" s="208">
        <f>-NPV('Life Cycle Cost Evaluation'!$M$1,AQ86:AQ$100)/(1+'Life Cycle Cost Evaluation'!$M$1)^($B85-'Life Cycle Cost Evaluation'!$M$4)</f>
        <v>0</v>
      </c>
      <c r="AR170" s="208">
        <f>-NPV('Life Cycle Cost Evaluation'!$M$1,AR86:AR$100)/(1+'Life Cycle Cost Evaluation'!$M$1)^($B85-'Life Cycle Cost Evaluation'!$M$4)</f>
        <v>0</v>
      </c>
      <c r="AS170" s="208">
        <f>-NPV('Life Cycle Cost Evaluation'!$M$1,AS86:AS$100)/(1+'Life Cycle Cost Evaluation'!$M$1)^($B85-'Life Cycle Cost Evaluation'!$M$4)</f>
        <v>0</v>
      </c>
      <c r="AT170" s="208">
        <f>-NPV('Life Cycle Cost Evaluation'!$M$1,AT86:AT$100)/(1+'Life Cycle Cost Evaluation'!$M$1)^($B85-'Life Cycle Cost Evaluation'!$M$4)</f>
        <v>0</v>
      </c>
      <c r="AU170" s="208">
        <f>-NPV('Life Cycle Cost Evaluation'!$M$1,AU86:AU$100)/(1+'Life Cycle Cost Evaluation'!$M$1)^($B85-'Life Cycle Cost Evaluation'!$M$4)</f>
        <v>0</v>
      </c>
      <c r="AV170" s="208">
        <f>-NPV('Life Cycle Cost Evaluation'!$M$1,AV86:AV$100)/(1+'Life Cycle Cost Evaluation'!$M$1)^($B85-'Life Cycle Cost Evaluation'!$M$4)</f>
        <v>0</v>
      </c>
      <c r="AW170" s="208">
        <f>-NPV('Life Cycle Cost Evaluation'!$M$1,AW86:AW$100)/(1+'Life Cycle Cost Evaluation'!$M$1)^($B85-'Life Cycle Cost Evaluation'!$M$4)</f>
        <v>0</v>
      </c>
      <c r="AX170" s="208">
        <f>-NPV('Life Cycle Cost Evaluation'!$M$1,AX86:AX$100)/(1+'Life Cycle Cost Evaluation'!$M$1)^($B85-'Life Cycle Cost Evaluation'!$M$4)</f>
        <v>0</v>
      </c>
      <c r="AY170" s="208">
        <f>-NPV('Life Cycle Cost Evaluation'!$M$1,AY86:AY$100)/(1+'Life Cycle Cost Evaluation'!$M$1)^($B85-'Life Cycle Cost Evaluation'!$M$4)</f>
        <v>0</v>
      </c>
      <c r="AZ170" s="208">
        <f>-NPV('Life Cycle Cost Evaluation'!$M$1,AZ86:AZ$100)/(1+'Life Cycle Cost Evaluation'!$M$1)^($B85-'Life Cycle Cost Evaluation'!$M$4)</f>
        <v>0</v>
      </c>
      <c r="BA170" s="208">
        <f>-NPV('Life Cycle Cost Evaluation'!$M$1,BA86:BA$100)/(1+'Life Cycle Cost Evaluation'!$M$1)^($B85-'Life Cycle Cost Evaluation'!$M$4)</f>
        <v>0</v>
      </c>
      <c r="BB170" s="208">
        <f>-NPV('Life Cycle Cost Evaluation'!$M$1,BB86:BB$100)/(1+'Life Cycle Cost Evaluation'!$M$1)^($B85-'Life Cycle Cost Evaluation'!$M$4)</f>
        <v>0</v>
      </c>
      <c r="BC170" s="208">
        <f>-NPV('Life Cycle Cost Evaluation'!$M$1,BC86:BC$100)/(1+'Life Cycle Cost Evaluation'!$M$1)^($B85-'Life Cycle Cost Evaluation'!$M$4)</f>
        <v>0</v>
      </c>
      <c r="BD170" s="208">
        <f>-NPV('Life Cycle Cost Evaluation'!$M$1,BD86:BD$100)/(1+'Life Cycle Cost Evaluation'!$M$1)^($B85-'Life Cycle Cost Evaluation'!$M$4)</f>
        <v>0</v>
      </c>
      <c r="BE170" s="208">
        <f>-NPV('Life Cycle Cost Evaluation'!$M$1,BE86:BE$100)/(1+'Life Cycle Cost Evaluation'!$M$1)^($B85-'Life Cycle Cost Evaluation'!$M$4)</f>
        <v>0</v>
      </c>
      <c r="BF170" s="208">
        <f>-NPV('Life Cycle Cost Evaluation'!$M$1,BF86:BF$100)/(1+'Life Cycle Cost Evaluation'!$M$1)^($B85-'Life Cycle Cost Evaluation'!$M$4)</f>
        <v>0</v>
      </c>
      <c r="BG170" s="208">
        <f>-NPV('Life Cycle Cost Evaluation'!$M$1,BG86:BG$100)/(1+'Life Cycle Cost Evaluation'!$M$1)^($B85-'Life Cycle Cost Evaluation'!$M$4)</f>
        <v>0</v>
      </c>
      <c r="BH170" s="208">
        <f>-NPV('Life Cycle Cost Evaluation'!$M$1,BH86:BH$100)/(1+'Life Cycle Cost Evaluation'!$M$1)^($B85-'Life Cycle Cost Evaluation'!$M$4)</f>
        <v>0</v>
      </c>
      <c r="BI170" s="208">
        <f>-NPV('Life Cycle Cost Evaluation'!$M$1,BI86:BI$100)/(1+'Life Cycle Cost Evaluation'!$M$1)^($B85-'Life Cycle Cost Evaluation'!$M$4)</f>
        <v>0</v>
      </c>
      <c r="BJ170" s="208">
        <f>-NPV('Life Cycle Cost Evaluation'!$M$1,BJ86:BJ$100)/(1+'Life Cycle Cost Evaluation'!$M$1)^($B85-'Life Cycle Cost Evaluation'!$M$4)</f>
        <v>0</v>
      </c>
      <c r="BK170" s="208">
        <f>-NPV('Life Cycle Cost Evaluation'!$M$1,BK86:BK$100)/(1+'Life Cycle Cost Evaluation'!$M$1)^($B85-'Life Cycle Cost Evaluation'!$M$4)</f>
        <v>0</v>
      </c>
      <c r="BL170" s="208">
        <f>-NPV('Life Cycle Cost Evaluation'!$M$1,BL86:BL$100)/(1+'Life Cycle Cost Evaluation'!$M$1)^($B85-'Life Cycle Cost Evaluation'!$M$4)</f>
        <v>0</v>
      </c>
      <c r="BM170" s="208">
        <f>-NPV('Life Cycle Cost Evaluation'!$M$1,BM86:BM$100)/(1+'Life Cycle Cost Evaluation'!$M$1)^($B85-'Life Cycle Cost Evaluation'!$M$4)</f>
        <v>0</v>
      </c>
      <c r="BN170" s="208">
        <f>-NPV('Life Cycle Cost Evaluation'!$M$1,BN86:BN$100)/(1+'Life Cycle Cost Evaluation'!$M$1)^($B85-'Life Cycle Cost Evaluation'!$M$4)</f>
        <v>0</v>
      </c>
      <c r="BO170" s="208">
        <f>-NPV('Life Cycle Cost Evaluation'!$M$1,BO86:BO$100)/(1+'Life Cycle Cost Evaluation'!$M$1)^($B85-'Life Cycle Cost Evaluation'!$M$4)</f>
        <v>0</v>
      </c>
      <c r="BP170" s="208">
        <f>-NPV('Life Cycle Cost Evaluation'!$M$1,BP86:BP$100)/(1+'Life Cycle Cost Evaluation'!$M$1)^($B85-'Life Cycle Cost Evaluation'!$M$4)</f>
        <v>0</v>
      </c>
      <c r="BQ170" s="208">
        <f>-NPV('Life Cycle Cost Evaluation'!$M$1,BQ86:BQ$100)/(1+'Life Cycle Cost Evaluation'!$M$1)^($B85-'Life Cycle Cost Evaluation'!$M$4)</f>
        <v>0</v>
      </c>
      <c r="BR170" s="208">
        <f>-NPV('Life Cycle Cost Evaluation'!$M$1,BR86:BR$100)/(1+'Life Cycle Cost Evaluation'!$M$1)^($B85-'Life Cycle Cost Evaluation'!$M$4)</f>
        <v>0</v>
      </c>
      <c r="BS170" s="208">
        <f>-NPV('Life Cycle Cost Evaluation'!$M$1,BS86:BS$100)/(1+'Life Cycle Cost Evaluation'!$M$1)^($B85-'Life Cycle Cost Evaluation'!$M$4)</f>
        <v>0</v>
      </c>
      <c r="BT170" s="208">
        <f>-NPV('Life Cycle Cost Evaluation'!$M$1,BT86:BT$100)/(1+'Life Cycle Cost Evaluation'!$M$1)^($B85-'Life Cycle Cost Evaluation'!$M$4)</f>
        <v>0</v>
      </c>
      <c r="BU170" s="208">
        <f>-NPV('Life Cycle Cost Evaluation'!$M$1,BU86:BU$100)/(1+'Life Cycle Cost Evaluation'!$M$1)^($B85-'Life Cycle Cost Evaluation'!$M$4)</f>
        <v>0</v>
      </c>
      <c r="BV170" s="208">
        <f>-NPV('Life Cycle Cost Evaluation'!$M$1,BV86:BV$100)/(1+'Life Cycle Cost Evaluation'!$M$1)^($B85-'Life Cycle Cost Evaluation'!$M$4)</f>
        <v>0</v>
      </c>
      <c r="BW170" s="208">
        <f>-NPV('Life Cycle Cost Evaluation'!$M$1,BW86:BW$100)/(1+'Life Cycle Cost Evaluation'!$M$1)^($B85-'Life Cycle Cost Evaluation'!$M$4)</f>
        <v>0</v>
      </c>
      <c r="BX170" s="208">
        <f>-NPV('Life Cycle Cost Evaluation'!$M$1,BX86:BX$100)/(1+'Life Cycle Cost Evaluation'!$M$1)^($B85-'Life Cycle Cost Evaluation'!$M$4)</f>
        <v>0</v>
      </c>
      <c r="BY170" s="208">
        <f>-NPV('Life Cycle Cost Evaluation'!$M$1,BY86:BY$100)/(1+'Life Cycle Cost Evaluation'!$M$1)^($B85-'Life Cycle Cost Evaluation'!$M$4)</f>
        <v>0</v>
      </c>
      <c r="BZ170" s="208">
        <f>-NPV('Life Cycle Cost Evaluation'!$M$1,BZ86:BZ$100)/(1+'Life Cycle Cost Evaluation'!$M$1)^($B85-'Life Cycle Cost Evaluation'!$M$4)</f>
        <v>0</v>
      </c>
      <c r="CA170" s="208">
        <f>-NPV('Life Cycle Cost Evaluation'!$M$1,CA86:CA$100)/(1+'Life Cycle Cost Evaluation'!$M$1)^($B85-'Life Cycle Cost Evaluation'!$M$4)</f>
        <v>0</v>
      </c>
      <c r="CB170" s="208">
        <f>-NPV('Life Cycle Cost Evaluation'!$M$1,CB86:CB$100)/(1+'Life Cycle Cost Evaluation'!$M$1)^($B85-'Life Cycle Cost Evaluation'!$M$4)</f>
        <v>0</v>
      </c>
      <c r="CC170" s="208">
        <f>-NPV('Life Cycle Cost Evaluation'!$M$1,CC86:CC$100)/(1+'Life Cycle Cost Evaluation'!$M$1)^($B85-'Life Cycle Cost Evaluation'!$M$4)</f>
        <v>0</v>
      </c>
      <c r="CD170" s="208">
        <f>-NPV('Life Cycle Cost Evaluation'!$M$1,CD86:CD$100)/(1+'Life Cycle Cost Evaluation'!$M$1)^($B85-'Life Cycle Cost Evaluation'!$M$4)</f>
        <v>0</v>
      </c>
      <c r="CE170" s="208">
        <f>-NPV('Life Cycle Cost Evaluation'!$M$1,CE86:CE$100)/(1+'Life Cycle Cost Evaluation'!$M$1)^($B85-'Life Cycle Cost Evaluation'!$M$4)</f>
        <v>0</v>
      </c>
      <c r="CF170" s="208">
        <f>-NPV('Life Cycle Cost Evaluation'!$M$1,CF86:CF$100)/(1+'Life Cycle Cost Evaluation'!$M$1)^($B85-'Life Cycle Cost Evaluation'!$M$4)</f>
        <v>0</v>
      </c>
      <c r="CG170" s="208">
        <f>SUM(D170:BQ170)</f>
        <v>-29207.190047571406</v>
      </c>
      <c r="CH170" s="191"/>
      <c r="CL170" s="218"/>
    </row>
    <row r="171" spans="2:90" x14ac:dyDescent="0.2">
      <c r="B171" s="86">
        <f t="shared" si="127"/>
        <v>2093</v>
      </c>
      <c r="C171" s="208"/>
      <c r="D171" s="208">
        <f>-NPV('Life Cycle Cost Evaluation'!$M$1,D87:D$100)/(1+'Life Cycle Cost Evaluation'!$M$1)^($B86-'Life Cycle Cost Evaluation'!$M$4)</f>
        <v>0</v>
      </c>
      <c r="E171" s="208">
        <f>-NPV('Life Cycle Cost Evaluation'!$M$1,E87:E$100)/(1+'Life Cycle Cost Evaluation'!$M$1)^($B86-'Life Cycle Cost Evaluation'!$M$4)</f>
        <v>0</v>
      </c>
      <c r="F171" s="208">
        <f>-NPV('Life Cycle Cost Evaluation'!$M$1,F87:F$100)/(1+'Life Cycle Cost Evaluation'!$M$1)^($B86-'Life Cycle Cost Evaluation'!$M$4)</f>
        <v>0</v>
      </c>
      <c r="G171" s="208">
        <f>-NPV('Life Cycle Cost Evaluation'!$M$1,G87:G$100)/(1+'Life Cycle Cost Evaluation'!$M$1)^($B86-'Life Cycle Cost Evaluation'!$M$4)</f>
        <v>0</v>
      </c>
      <c r="H171" s="208">
        <f>-NPV('Life Cycle Cost Evaluation'!$M$1,H87:H$100)/(1+'Life Cycle Cost Evaluation'!$M$1)^($B86-'Life Cycle Cost Evaluation'!$M$4)</f>
        <v>0</v>
      </c>
      <c r="I171" s="208">
        <f>-NPV('Life Cycle Cost Evaluation'!$M$1,I87:I$100)/(1+'Life Cycle Cost Evaluation'!$M$1)^($B86-'Life Cycle Cost Evaluation'!$M$4)</f>
        <v>0</v>
      </c>
      <c r="J171" s="208">
        <f>-NPV('Life Cycle Cost Evaluation'!$M$1,J87:J$100)/(1+'Life Cycle Cost Evaluation'!$M$1)^($B86-'Life Cycle Cost Evaluation'!$M$4)</f>
        <v>0</v>
      </c>
      <c r="K171" s="208">
        <f>-NPV('Life Cycle Cost Evaluation'!$M$1,K87:K$100)/(1+'Life Cycle Cost Evaluation'!$M$1)^($B86-'Life Cycle Cost Evaluation'!$M$4)</f>
        <v>0</v>
      </c>
      <c r="L171" s="208">
        <f>-NPV('Life Cycle Cost Evaluation'!$M$1,L87:L$100)/(1+'Life Cycle Cost Evaluation'!$M$1)^($B86-'Life Cycle Cost Evaluation'!$M$4)</f>
        <v>0</v>
      </c>
      <c r="M171" s="208">
        <f>-NPV('Life Cycle Cost Evaluation'!$M$1,M87:M$100)/(1+'Life Cycle Cost Evaluation'!$M$1)^($B86-'Life Cycle Cost Evaluation'!$M$4)</f>
        <v>0</v>
      </c>
      <c r="N171" s="208">
        <f>-NPV('Life Cycle Cost Evaluation'!$M$1,N87:N$100)/(1+'Life Cycle Cost Evaluation'!$M$1)^($B86-'Life Cycle Cost Evaluation'!$M$4)</f>
        <v>0</v>
      </c>
      <c r="O171" s="208">
        <f>-NPV('Life Cycle Cost Evaluation'!$M$1,O87:O$100)/(1+'Life Cycle Cost Evaluation'!$M$1)^($B86-'Life Cycle Cost Evaluation'!$M$4)</f>
        <v>0</v>
      </c>
      <c r="P171" s="208">
        <f>-NPV('Life Cycle Cost Evaluation'!$M$1,P87:P$100)/(1+'Life Cycle Cost Evaluation'!$M$1)^($B86-'Life Cycle Cost Evaluation'!$M$4)</f>
        <v>0</v>
      </c>
      <c r="Q171" s="208">
        <f>-NPV('Life Cycle Cost Evaluation'!$M$1,Q87:Q$100)/(1+'Life Cycle Cost Evaluation'!$M$1)^($B86-'Life Cycle Cost Evaluation'!$M$4)</f>
        <v>0</v>
      </c>
      <c r="R171" s="208">
        <f>-NPV('Life Cycle Cost Evaluation'!$M$1,R87:R$100)/(1+'Life Cycle Cost Evaluation'!$M$1)^($B86-'Life Cycle Cost Evaluation'!$M$4)</f>
        <v>0</v>
      </c>
      <c r="S171" s="208">
        <f>-NPV('Life Cycle Cost Evaluation'!$M$1,S87:S$100)/(1+'Life Cycle Cost Evaluation'!$M$1)^($B86-'Life Cycle Cost Evaluation'!$M$4)</f>
        <v>0</v>
      </c>
      <c r="T171" s="208">
        <f>-NPV('Life Cycle Cost Evaluation'!$M$1,T87:T$100)/(1+'Life Cycle Cost Evaluation'!$M$1)^($B86-'Life Cycle Cost Evaluation'!$M$4)</f>
        <v>0</v>
      </c>
      <c r="U171" s="208">
        <f>-NPV('Life Cycle Cost Evaluation'!$M$1,U87:U$100)/(1+'Life Cycle Cost Evaluation'!$M$1)^($B86-'Life Cycle Cost Evaluation'!$M$4)</f>
        <v>0</v>
      </c>
      <c r="V171" s="208">
        <f>-NPV('Life Cycle Cost Evaluation'!$M$1,V87:V$100)/(1+'Life Cycle Cost Evaluation'!$M$1)^($B86-'Life Cycle Cost Evaluation'!$M$4)</f>
        <v>0</v>
      </c>
      <c r="W171" s="208">
        <f>-NPV('Life Cycle Cost Evaluation'!$M$1,W87:W$100)/(1+'Life Cycle Cost Evaluation'!$M$1)^($B86-'Life Cycle Cost Evaluation'!$M$4)</f>
        <v>0</v>
      </c>
      <c r="X171" s="208">
        <f>-NPV('Life Cycle Cost Evaluation'!$M$1,X87:X$100)/(1+'Life Cycle Cost Evaluation'!$M$1)^($B86-'Life Cycle Cost Evaluation'!$M$4)</f>
        <v>0</v>
      </c>
      <c r="Y171" s="208">
        <f>-NPV('Life Cycle Cost Evaluation'!$M$1,Y87:Y$100)/(1+'Life Cycle Cost Evaluation'!$M$1)^($B86-'Life Cycle Cost Evaluation'!$M$4)</f>
        <v>0</v>
      </c>
      <c r="Z171" s="208">
        <f>-NPV('Life Cycle Cost Evaluation'!$M$1,Z87:Z$100)/(1+'Life Cycle Cost Evaluation'!$M$1)^($B86-'Life Cycle Cost Evaluation'!$M$4)</f>
        <v>0</v>
      </c>
      <c r="AA171" s="208">
        <f>-NPV('Life Cycle Cost Evaluation'!$M$1,AA87:AA$100)/(1+'Life Cycle Cost Evaluation'!$M$1)^($B86-'Life Cycle Cost Evaluation'!$M$4)</f>
        <v>0</v>
      </c>
      <c r="AB171" s="208">
        <f>-NPV('Life Cycle Cost Evaluation'!$M$1,AB87:AB$100)/(1+'Life Cycle Cost Evaluation'!$M$1)^($B86-'Life Cycle Cost Evaluation'!$M$4)</f>
        <v>0</v>
      </c>
      <c r="AC171" s="208">
        <f>-NPV('Life Cycle Cost Evaluation'!$M$1,AC87:AC$100)/(1+'Life Cycle Cost Evaluation'!$M$1)^($B86-'Life Cycle Cost Evaluation'!$M$4)</f>
        <v>0</v>
      </c>
      <c r="AD171" s="208">
        <f>-NPV('Life Cycle Cost Evaluation'!$M$1,AD87:AD$100)/(1+'Life Cycle Cost Evaluation'!$M$1)^($B86-'Life Cycle Cost Evaluation'!$M$4)</f>
        <v>0</v>
      </c>
      <c r="AE171" s="208">
        <f>-NPV('Life Cycle Cost Evaluation'!$M$1,AE87:AE$100)/(1+'Life Cycle Cost Evaluation'!$M$1)^($B86-'Life Cycle Cost Evaluation'!$M$4)</f>
        <v>0</v>
      </c>
      <c r="AF171" s="208">
        <f>-NPV('Life Cycle Cost Evaluation'!$M$1,AF87:AF$100)/(1+'Life Cycle Cost Evaluation'!$M$1)^($B86-'Life Cycle Cost Evaluation'!$M$4)</f>
        <v>0</v>
      </c>
      <c r="AG171" s="208">
        <f>-NPV('Life Cycle Cost Evaluation'!$M$1,AG87:AG$100)/(1+'Life Cycle Cost Evaluation'!$M$1)^($B86-'Life Cycle Cost Evaluation'!$M$4)</f>
        <v>0</v>
      </c>
      <c r="AH171" s="208">
        <f>-NPV('Life Cycle Cost Evaluation'!$M$1,AH87:AH$100)/(1+'Life Cycle Cost Evaluation'!$M$1)^($B86-'Life Cycle Cost Evaluation'!$M$4)</f>
        <v>0</v>
      </c>
      <c r="AI171" s="208">
        <f>-NPV('Life Cycle Cost Evaluation'!$M$1,AI87:AI$100)/(1+'Life Cycle Cost Evaluation'!$M$1)^($B86-'Life Cycle Cost Evaluation'!$M$4)</f>
        <v>0</v>
      </c>
      <c r="AJ171" s="208">
        <f>-NPV('Life Cycle Cost Evaluation'!$M$1,AJ87:AJ$100)/(1+'Life Cycle Cost Evaluation'!$M$1)^($B86-'Life Cycle Cost Evaluation'!$M$4)</f>
        <v>0</v>
      </c>
      <c r="AK171" s="208">
        <f>-NPV('Life Cycle Cost Evaluation'!$M$1,AK87:AK$100)/(1+'Life Cycle Cost Evaluation'!$M$1)^($B86-'Life Cycle Cost Evaluation'!$M$4)</f>
        <v>0</v>
      </c>
      <c r="AL171" s="208">
        <f>-NPV('Life Cycle Cost Evaluation'!$M$1,AL87:AL$100)/(1+'Life Cycle Cost Evaluation'!$M$1)^($B86-'Life Cycle Cost Evaluation'!$M$4)</f>
        <v>-25274.422681147695</v>
      </c>
      <c r="AM171" s="208">
        <f>-NPV('Life Cycle Cost Evaluation'!$M$1,AM87:AM$100)/(1+'Life Cycle Cost Evaluation'!$M$1)^($B86-'Life Cycle Cost Evaluation'!$M$4)</f>
        <v>0</v>
      </c>
      <c r="AN171" s="208">
        <f>-NPV('Life Cycle Cost Evaluation'!$M$1,AN87:AN$100)/(1+'Life Cycle Cost Evaluation'!$M$1)^($B86-'Life Cycle Cost Evaluation'!$M$4)</f>
        <v>0</v>
      </c>
      <c r="AO171" s="208">
        <f>-NPV('Life Cycle Cost Evaluation'!$M$1,AO87:AO$100)/(1+'Life Cycle Cost Evaluation'!$M$1)^($B86-'Life Cycle Cost Evaluation'!$M$4)</f>
        <v>0</v>
      </c>
      <c r="AP171" s="208">
        <f>-NPV('Life Cycle Cost Evaluation'!$M$1,AP87:AP$100)/(1+'Life Cycle Cost Evaluation'!$M$1)^($B86-'Life Cycle Cost Evaluation'!$M$4)</f>
        <v>0</v>
      </c>
      <c r="AQ171" s="208">
        <f>-NPV('Life Cycle Cost Evaluation'!$M$1,AQ87:AQ$100)/(1+'Life Cycle Cost Evaluation'!$M$1)^($B86-'Life Cycle Cost Evaluation'!$M$4)</f>
        <v>0</v>
      </c>
      <c r="AR171" s="208">
        <f>-NPV('Life Cycle Cost Evaluation'!$M$1,AR87:AR$100)/(1+'Life Cycle Cost Evaluation'!$M$1)^($B86-'Life Cycle Cost Evaluation'!$M$4)</f>
        <v>0</v>
      </c>
      <c r="AS171" s="208">
        <f>-NPV('Life Cycle Cost Evaluation'!$M$1,AS87:AS$100)/(1+'Life Cycle Cost Evaluation'!$M$1)^($B86-'Life Cycle Cost Evaluation'!$M$4)</f>
        <v>0</v>
      </c>
      <c r="AT171" s="208">
        <f>-NPV('Life Cycle Cost Evaluation'!$M$1,AT87:AT$100)/(1+'Life Cycle Cost Evaluation'!$M$1)^($B86-'Life Cycle Cost Evaluation'!$M$4)</f>
        <v>0</v>
      </c>
      <c r="AU171" s="208">
        <f>-NPV('Life Cycle Cost Evaluation'!$M$1,AU87:AU$100)/(1+'Life Cycle Cost Evaluation'!$M$1)^($B86-'Life Cycle Cost Evaluation'!$M$4)</f>
        <v>0</v>
      </c>
      <c r="AV171" s="208">
        <f>-NPV('Life Cycle Cost Evaluation'!$M$1,AV87:AV$100)/(1+'Life Cycle Cost Evaluation'!$M$1)^($B86-'Life Cycle Cost Evaluation'!$M$4)</f>
        <v>0</v>
      </c>
      <c r="AW171" s="208">
        <f>-NPV('Life Cycle Cost Evaluation'!$M$1,AW87:AW$100)/(1+'Life Cycle Cost Evaluation'!$M$1)^($B86-'Life Cycle Cost Evaluation'!$M$4)</f>
        <v>0</v>
      </c>
      <c r="AX171" s="208">
        <f>-NPV('Life Cycle Cost Evaluation'!$M$1,AX87:AX$100)/(1+'Life Cycle Cost Evaluation'!$M$1)^($B86-'Life Cycle Cost Evaluation'!$M$4)</f>
        <v>0</v>
      </c>
      <c r="AY171" s="208">
        <f>-NPV('Life Cycle Cost Evaluation'!$M$1,AY87:AY$100)/(1+'Life Cycle Cost Evaluation'!$M$1)^($B86-'Life Cycle Cost Evaluation'!$M$4)</f>
        <v>0</v>
      </c>
      <c r="AZ171" s="208">
        <f>-NPV('Life Cycle Cost Evaluation'!$M$1,AZ87:AZ$100)/(1+'Life Cycle Cost Evaluation'!$M$1)^($B86-'Life Cycle Cost Evaluation'!$M$4)</f>
        <v>0</v>
      </c>
      <c r="BA171" s="208">
        <f>-NPV('Life Cycle Cost Evaluation'!$M$1,BA87:BA$100)/(1+'Life Cycle Cost Evaluation'!$M$1)^($B86-'Life Cycle Cost Evaluation'!$M$4)</f>
        <v>0</v>
      </c>
      <c r="BB171" s="208">
        <f>-NPV('Life Cycle Cost Evaluation'!$M$1,BB87:BB$100)/(1+'Life Cycle Cost Evaluation'!$M$1)^($B86-'Life Cycle Cost Evaluation'!$M$4)</f>
        <v>0</v>
      </c>
      <c r="BC171" s="208">
        <f>-NPV('Life Cycle Cost Evaluation'!$M$1,BC87:BC$100)/(1+'Life Cycle Cost Evaluation'!$M$1)^($B86-'Life Cycle Cost Evaluation'!$M$4)</f>
        <v>0</v>
      </c>
      <c r="BD171" s="208">
        <f>-NPV('Life Cycle Cost Evaluation'!$M$1,BD87:BD$100)/(1+'Life Cycle Cost Evaluation'!$M$1)^($B86-'Life Cycle Cost Evaluation'!$M$4)</f>
        <v>0</v>
      </c>
      <c r="BE171" s="208">
        <f>-NPV('Life Cycle Cost Evaluation'!$M$1,BE87:BE$100)/(1+'Life Cycle Cost Evaluation'!$M$1)^($B86-'Life Cycle Cost Evaluation'!$M$4)</f>
        <v>0</v>
      </c>
      <c r="BF171" s="208">
        <f>-NPV('Life Cycle Cost Evaluation'!$M$1,BF87:BF$100)/(1+'Life Cycle Cost Evaluation'!$M$1)^($B86-'Life Cycle Cost Evaluation'!$M$4)</f>
        <v>0</v>
      </c>
      <c r="BG171" s="208">
        <f>-NPV('Life Cycle Cost Evaluation'!$M$1,BG87:BG$100)/(1+'Life Cycle Cost Evaluation'!$M$1)^($B86-'Life Cycle Cost Evaluation'!$M$4)</f>
        <v>0</v>
      </c>
      <c r="BH171" s="208">
        <f>-NPV('Life Cycle Cost Evaluation'!$M$1,BH87:BH$100)/(1+'Life Cycle Cost Evaluation'!$M$1)^($B86-'Life Cycle Cost Evaluation'!$M$4)</f>
        <v>0</v>
      </c>
      <c r="BI171" s="208">
        <f>-NPV('Life Cycle Cost Evaluation'!$M$1,BI87:BI$100)/(1+'Life Cycle Cost Evaluation'!$M$1)^($B86-'Life Cycle Cost Evaluation'!$M$4)</f>
        <v>0</v>
      </c>
      <c r="BJ171" s="208">
        <f>-NPV('Life Cycle Cost Evaluation'!$M$1,BJ87:BJ$100)/(1+'Life Cycle Cost Evaluation'!$M$1)^($B86-'Life Cycle Cost Evaluation'!$M$4)</f>
        <v>0</v>
      </c>
      <c r="BK171" s="208">
        <f>-NPV('Life Cycle Cost Evaluation'!$M$1,BK87:BK$100)/(1+'Life Cycle Cost Evaluation'!$M$1)^($B86-'Life Cycle Cost Evaluation'!$M$4)</f>
        <v>0</v>
      </c>
      <c r="BL171" s="208">
        <f>-NPV('Life Cycle Cost Evaluation'!$M$1,BL87:BL$100)/(1+'Life Cycle Cost Evaluation'!$M$1)^($B86-'Life Cycle Cost Evaluation'!$M$4)</f>
        <v>0</v>
      </c>
      <c r="BM171" s="208">
        <f>-NPV('Life Cycle Cost Evaluation'!$M$1,BM87:BM$100)/(1+'Life Cycle Cost Evaluation'!$M$1)^($B86-'Life Cycle Cost Evaluation'!$M$4)</f>
        <v>0</v>
      </c>
      <c r="BN171" s="208">
        <f>-NPV('Life Cycle Cost Evaluation'!$M$1,BN87:BN$100)/(1+'Life Cycle Cost Evaluation'!$M$1)^($B86-'Life Cycle Cost Evaluation'!$M$4)</f>
        <v>0</v>
      </c>
      <c r="BO171" s="208">
        <f>-NPV('Life Cycle Cost Evaluation'!$M$1,BO87:BO$100)/(1+'Life Cycle Cost Evaluation'!$M$1)^($B86-'Life Cycle Cost Evaluation'!$M$4)</f>
        <v>0</v>
      </c>
      <c r="BP171" s="208">
        <f>-NPV('Life Cycle Cost Evaluation'!$M$1,BP87:BP$100)/(1+'Life Cycle Cost Evaluation'!$M$1)^($B86-'Life Cycle Cost Evaluation'!$M$4)</f>
        <v>0</v>
      </c>
      <c r="BQ171" s="208">
        <f>-NPV('Life Cycle Cost Evaluation'!$M$1,BQ87:BQ$100)/(1+'Life Cycle Cost Evaluation'!$M$1)^($B86-'Life Cycle Cost Evaluation'!$M$4)</f>
        <v>0</v>
      </c>
      <c r="BR171" s="208">
        <f>-NPV('Life Cycle Cost Evaluation'!$M$1,BR87:BR$100)/(1+'Life Cycle Cost Evaluation'!$M$1)^($B86-'Life Cycle Cost Evaluation'!$M$4)</f>
        <v>0</v>
      </c>
      <c r="BS171" s="208">
        <f>-NPV('Life Cycle Cost Evaluation'!$M$1,BS87:BS$100)/(1+'Life Cycle Cost Evaluation'!$M$1)^($B86-'Life Cycle Cost Evaluation'!$M$4)</f>
        <v>0</v>
      </c>
      <c r="BT171" s="208">
        <f>-NPV('Life Cycle Cost Evaluation'!$M$1,BT87:BT$100)/(1+'Life Cycle Cost Evaluation'!$M$1)^($B86-'Life Cycle Cost Evaluation'!$M$4)</f>
        <v>0</v>
      </c>
      <c r="BU171" s="208">
        <f>-NPV('Life Cycle Cost Evaluation'!$M$1,BU87:BU$100)/(1+'Life Cycle Cost Evaluation'!$M$1)^($B86-'Life Cycle Cost Evaluation'!$M$4)</f>
        <v>0</v>
      </c>
      <c r="BV171" s="208">
        <f>-NPV('Life Cycle Cost Evaluation'!$M$1,BV87:BV$100)/(1+'Life Cycle Cost Evaluation'!$M$1)^($B86-'Life Cycle Cost Evaluation'!$M$4)</f>
        <v>0</v>
      </c>
      <c r="BW171" s="208">
        <f>-NPV('Life Cycle Cost Evaluation'!$M$1,BW87:BW$100)/(1+'Life Cycle Cost Evaluation'!$M$1)^($B86-'Life Cycle Cost Evaluation'!$M$4)</f>
        <v>0</v>
      </c>
      <c r="BX171" s="208">
        <f>-NPV('Life Cycle Cost Evaluation'!$M$1,BX87:BX$100)/(1+'Life Cycle Cost Evaluation'!$M$1)^($B86-'Life Cycle Cost Evaluation'!$M$4)</f>
        <v>0</v>
      </c>
      <c r="BY171" s="208">
        <f>-NPV('Life Cycle Cost Evaluation'!$M$1,BY87:BY$100)/(1+'Life Cycle Cost Evaluation'!$M$1)^($B86-'Life Cycle Cost Evaluation'!$M$4)</f>
        <v>0</v>
      </c>
      <c r="BZ171" s="208">
        <f>-NPV('Life Cycle Cost Evaluation'!$M$1,BZ87:BZ$100)/(1+'Life Cycle Cost Evaluation'!$M$1)^($B86-'Life Cycle Cost Evaluation'!$M$4)</f>
        <v>0</v>
      </c>
      <c r="CA171" s="208">
        <f>-NPV('Life Cycle Cost Evaluation'!$M$1,CA87:CA$100)/(1+'Life Cycle Cost Evaluation'!$M$1)^($B86-'Life Cycle Cost Evaluation'!$M$4)</f>
        <v>0</v>
      </c>
      <c r="CB171" s="208">
        <f>-NPV('Life Cycle Cost Evaluation'!$M$1,CB87:CB$100)/(1+'Life Cycle Cost Evaluation'!$M$1)^($B86-'Life Cycle Cost Evaluation'!$M$4)</f>
        <v>0</v>
      </c>
      <c r="CC171" s="208">
        <f>-NPV('Life Cycle Cost Evaluation'!$M$1,CC87:CC$100)/(1+'Life Cycle Cost Evaluation'!$M$1)^($B86-'Life Cycle Cost Evaluation'!$M$4)</f>
        <v>0</v>
      </c>
      <c r="CD171" s="208">
        <f>-NPV('Life Cycle Cost Evaluation'!$M$1,CD87:CD$100)/(1+'Life Cycle Cost Evaluation'!$M$1)^($B86-'Life Cycle Cost Evaluation'!$M$4)</f>
        <v>0</v>
      </c>
      <c r="CE171" s="208">
        <f>-NPV('Life Cycle Cost Evaluation'!$M$1,CE87:CE$100)/(1+'Life Cycle Cost Evaluation'!$M$1)^($B86-'Life Cycle Cost Evaluation'!$M$4)</f>
        <v>0</v>
      </c>
      <c r="CF171" s="208">
        <f>-NPV('Life Cycle Cost Evaluation'!$M$1,CF87:CF$100)/(1+'Life Cycle Cost Evaluation'!$M$1)^($B86-'Life Cycle Cost Evaluation'!$M$4)</f>
        <v>0</v>
      </c>
      <c r="CG171" s="208">
        <f>SUM(D171:BR171)</f>
        <v>-25274.422681147695</v>
      </c>
      <c r="CH171" s="191"/>
      <c r="CL171" s="218"/>
    </row>
    <row r="172" spans="2:90" x14ac:dyDescent="0.2">
      <c r="B172" s="86">
        <f t="shared" si="127"/>
        <v>2094</v>
      </c>
      <c r="C172" s="208"/>
      <c r="D172" s="208">
        <f>-NPV('Life Cycle Cost Evaluation'!$M$1,D88:D$100)/(1+'Life Cycle Cost Evaluation'!$M$1)^($B87-'Life Cycle Cost Evaluation'!$M$4)</f>
        <v>0</v>
      </c>
      <c r="E172" s="208">
        <f>-NPV('Life Cycle Cost Evaluation'!$M$1,E88:E$100)/(1+'Life Cycle Cost Evaluation'!$M$1)^($B87-'Life Cycle Cost Evaluation'!$M$4)</f>
        <v>0</v>
      </c>
      <c r="F172" s="208">
        <f>-NPV('Life Cycle Cost Evaluation'!$M$1,F88:F$100)/(1+'Life Cycle Cost Evaluation'!$M$1)^($B87-'Life Cycle Cost Evaluation'!$M$4)</f>
        <v>0</v>
      </c>
      <c r="G172" s="208">
        <f>-NPV('Life Cycle Cost Evaluation'!$M$1,G88:G$100)/(1+'Life Cycle Cost Evaluation'!$M$1)^($B87-'Life Cycle Cost Evaluation'!$M$4)</f>
        <v>0</v>
      </c>
      <c r="H172" s="208">
        <f>-NPV('Life Cycle Cost Evaluation'!$M$1,H88:H$100)/(1+'Life Cycle Cost Evaluation'!$M$1)^($B87-'Life Cycle Cost Evaluation'!$M$4)</f>
        <v>0</v>
      </c>
      <c r="I172" s="208">
        <f>-NPV('Life Cycle Cost Evaluation'!$M$1,I88:I$100)/(1+'Life Cycle Cost Evaluation'!$M$1)^($B87-'Life Cycle Cost Evaluation'!$M$4)</f>
        <v>0</v>
      </c>
      <c r="J172" s="208">
        <f>-NPV('Life Cycle Cost Evaluation'!$M$1,J88:J$100)/(1+'Life Cycle Cost Evaluation'!$M$1)^($B87-'Life Cycle Cost Evaluation'!$M$4)</f>
        <v>0</v>
      </c>
      <c r="K172" s="208">
        <f>-NPV('Life Cycle Cost Evaluation'!$M$1,K88:K$100)/(1+'Life Cycle Cost Evaluation'!$M$1)^($B87-'Life Cycle Cost Evaluation'!$M$4)</f>
        <v>0</v>
      </c>
      <c r="L172" s="208">
        <f>-NPV('Life Cycle Cost Evaluation'!$M$1,L88:L$100)/(1+'Life Cycle Cost Evaluation'!$M$1)^($B87-'Life Cycle Cost Evaluation'!$M$4)</f>
        <v>0</v>
      </c>
      <c r="M172" s="208">
        <f>-NPV('Life Cycle Cost Evaluation'!$M$1,M88:M$100)/(1+'Life Cycle Cost Evaluation'!$M$1)^($B87-'Life Cycle Cost Evaluation'!$M$4)</f>
        <v>0</v>
      </c>
      <c r="N172" s="208">
        <f>-NPV('Life Cycle Cost Evaluation'!$M$1,N88:N$100)/(1+'Life Cycle Cost Evaluation'!$M$1)^($B87-'Life Cycle Cost Evaluation'!$M$4)</f>
        <v>0</v>
      </c>
      <c r="O172" s="208">
        <f>-NPV('Life Cycle Cost Evaluation'!$M$1,O88:O$100)/(1+'Life Cycle Cost Evaluation'!$M$1)^($B87-'Life Cycle Cost Evaluation'!$M$4)</f>
        <v>0</v>
      </c>
      <c r="P172" s="208">
        <f>-NPV('Life Cycle Cost Evaluation'!$M$1,P88:P$100)/(1+'Life Cycle Cost Evaluation'!$M$1)^($B87-'Life Cycle Cost Evaluation'!$M$4)</f>
        <v>0</v>
      </c>
      <c r="Q172" s="208">
        <f>-NPV('Life Cycle Cost Evaluation'!$M$1,Q88:Q$100)/(1+'Life Cycle Cost Evaluation'!$M$1)^($B87-'Life Cycle Cost Evaluation'!$M$4)</f>
        <v>0</v>
      </c>
      <c r="R172" s="208">
        <f>-NPV('Life Cycle Cost Evaluation'!$M$1,R88:R$100)/(1+'Life Cycle Cost Evaluation'!$M$1)^($B87-'Life Cycle Cost Evaluation'!$M$4)</f>
        <v>0</v>
      </c>
      <c r="S172" s="208">
        <f>-NPV('Life Cycle Cost Evaluation'!$M$1,S88:S$100)/(1+'Life Cycle Cost Evaluation'!$M$1)^($B87-'Life Cycle Cost Evaluation'!$M$4)</f>
        <v>0</v>
      </c>
      <c r="T172" s="208">
        <f>-NPV('Life Cycle Cost Evaluation'!$M$1,T88:T$100)/(1+'Life Cycle Cost Evaluation'!$M$1)^($B87-'Life Cycle Cost Evaluation'!$M$4)</f>
        <v>0</v>
      </c>
      <c r="U172" s="208">
        <f>-NPV('Life Cycle Cost Evaluation'!$M$1,U88:U$100)/(1+'Life Cycle Cost Evaluation'!$M$1)^($B87-'Life Cycle Cost Evaluation'!$M$4)</f>
        <v>0</v>
      </c>
      <c r="V172" s="208">
        <f>-NPV('Life Cycle Cost Evaluation'!$M$1,V88:V$100)/(1+'Life Cycle Cost Evaluation'!$M$1)^($B87-'Life Cycle Cost Evaluation'!$M$4)</f>
        <v>0</v>
      </c>
      <c r="W172" s="208">
        <f>-NPV('Life Cycle Cost Evaluation'!$M$1,W88:W$100)/(1+'Life Cycle Cost Evaluation'!$M$1)^($B87-'Life Cycle Cost Evaluation'!$M$4)</f>
        <v>0</v>
      </c>
      <c r="X172" s="208">
        <f>-NPV('Life Cycle Cost Evaluation'!$M$1,X88:X$100)/(1+'Life Cycle Cost Evaluation'!$M$1)^($B87-'Life Cycle Cost Evaluation'!$M$4)</f>
        <v>0</v>
      </c>
      <c r="Y172" s="208">
        <f>-NPV('Life Cycle Cost Evaluation'!$M$1,Y88:Y$100)/(1+'Life Cycle Cost Evaluation'!$M$1)^($B87-'Life Cycle Cost Evaluation'!$M$4)</f>
        <v>0</v>
      </c>
      <c r="Z172" s="208">
        <f>-NPV('Life Cycle Cost Evaluation'!$M$1,Z88:Z$100)/(1+'Life Cycle Cost Evaluation'!$M$1)^($B87-'Life Cycle Cost Evaluation'!$M$4)</f>
        <v>0</v>
      </c>
      <c r="AA172" s="208">
        <f>-NPV('Life Cycle Cost Evaluation'!$M$1,AA88:AA$100)/(1+'Life Cycle Cost Evaluation'!$M$1)^($B87-'Life Cycle Cost Evaluation'!$M$4)</f>
        <v>0</v>
      </c>
      <c r="AB172" s="208">
        <f>-NPV('Life Cycle Cost Evaluation'!$M$1,AB88:AB$100)/(1+'Life Cycle Cost Evaluation'!$M$1)^($B87-'Life Cycle Cost Evaluation'!$M$4)</f>
        <v>0</v>
      </c>
      <c r="AC172" s="208">
        <f>-NPV('Life Cycle Cost Evaluation'!$M$1,AC88:AC$100)/(1+'Life Cycle Cost Evaluation'!$M$1)^($B87-'Life Cycle Cost Evaluation'!$M$4)</f>
        <v>0</v>
      </c>
      <c r="AD172" s="208">
        <f>-NPV('Life Cycle Cost Evaluation'!$M$1,AD88:AD$100)/(1+'Life Cycle Cost Evaluation'!$M$1)^($B87-'Life Cycle Cost Evaluation'!$M$4)</f>
        <v>0</v>
      </c>
      <c r="AE172" s="208">
        <f>-NPV('Life Cycle Cost Evaluation'!$M$1,AE88:AE$100)/(1+'Life Cycle Cost Evaluation'!$M$1)^($B87-'Life Cycle Cost Evaluation'!$M$4)</f>
        <v>0</v>
      </c>
      <c r="AF172" s="208">
        <f>-NPV('Life Cycle Cost Evaluation'!$M$1,AF88:AF$100)/(1+'Life Cycle Cost Evaluation'!$M$1)^($B87-'Life Cycle Cost Evaluation'!$M$4)</f>
        <v>0</v>
      </c>
      <c r="AG172" s="208">
        <f>-NPV('Life Cycle Cost Evaluation'!$M$1,AG88:AG$100)/(1+'Life Cycle Cost Evaluation'!$M$1)^($B87-'Life Cycle Cost Evaluation'!$M$4)</f>
        <v>0</v>
      </c>
      <c r="AH172" s="208">
        <f>-NPV('Life Cycle Cost Evaluation'!$M$1,AH88:AH$100)/(1+'Life Cycle Cost Evaluation'!$M$1)^($B87-'Life Cycle Cost Evaluation'!$M$4)</f>
        <v>0</v>
      </c>
      <c r="AI172" s="208">
        <f>-NPV('Life Cycle Cost Evaluation'!$M$1,AI88:AI$100)/(1+'Life Cycle Cost Evaluation'!$M$1)^($B87-'Life Cycle Cost Evaluation'!$M$4)</f>
        <v>0</v>
      </c>
      <c r="AJ172" s="208">
        <f>-NPV('Life Cycle Cost Evaluation'!$M$1,AJ88:AJ$100)/(1+'Life Cycle Cost Evaluation'!$M$1)^($B87-'Life Cycle Cost Evaluation'!$M$4)</f>
        <v>0</v>
      </c>
      <c r="AK172" s="208">
        <f>-NPV('Life Cycle Cost Evaluation'!$M$1,AK88:AK$100)/(1+'Life Cycle Cost Evaluation'!$M$1)^($B87-'Life Cycle Cost Evaluation'!$M$4)</f>
        <v>0</v>
      </c>
      <c r="AL172" s="208">
        <f>-NPV('Life Cycle Cost Evaluation'!$M$1,AL88:AL$100)/(1+'Life Cycle Cost Evaluation'!$M$1)^($B87-'Life Cycle Cost Evaluation'!$M$4)</f>
        <v>-21749.330652522345</v>
      </c>
      <c r="AM172" s="208">
        <f>-NPV('Life Cycle Cost Evaluation'!$M$1,AM88:AM$100)/(1+'Life Cycle Cost Evaluation'!$M$1)^($B87-'Life Cycle Cost Evaluation'!$M$4)</f>
        <v>0</v>
      </c>
      <c r="AN172" s="208">
        <f>-NPV('Life Cycle Cost Evaluation'!$M$1,AN88:AN$100)/(1+'Life Cycle Cost Evaluation'!$M$1)^($B87-'Life Cycle Cost Evaluation'!$M$4)</f>
        <v>0</v>
      </c>
      <c r="AO172" s="208">
        <f>-NPV('Life Cycle Cost Evaluation'!$M$1,AO88:AO$100)/(1+'Life Cycle Cost Evaluation'!$M$1)^($B87-'Life Cycle Cost Evaluation'!$M$4)</f>
        <v>0</v>
      </c>
      <c r="AP172" s="208">
        <f>-NPV('Life Cycle Cost Evaluation'!$M$1,AP88:AP$100)/(1+'Life Cycle Cost Evaluation'!$M$1)^($B87-'Life Cycle Cost Evaluation'!$M$4)</f>
        <v>0</v>
      </c>
      <c r="AQ172" s="208">
        <f>-NPV('Life Cycle Cost Evaluation'!$M$1,AQ88:AQ$100)/(1+'Life Cycle Cost Evaluation'!$M$1)^($B87-'Life Cycle Cost Evaluation'!$M$4)</f>
        <v>0</v>
      </c>
      <c r="AR172" s="208">
        <f>-NPV('Life Cycle Cost Evaluation'!$M$1,AR88:AR$100)/(1+'Life Cycle Cost Evaluation'!$M$1)^($B87-'Life Cycle Cost Evaluation'!$M$4)</f>
        <v>0</v>
      </c>
      <c r="AS172" s="208">
        <f>-NPV('Life Cycle Cost Evaluation'!$M$1,AS88:AS$100)/(1+'Life Cycle Cost Evaluation'!$M$1)^($B87-'Life Cycle Cost Evaluation'!$M$4)</f>
        <v>0</v>
      </c>
      <c r="AT172" s="208">
        <f>-NPV('Life Cycle Cost Evaluation'!$M$1,AT88:AT$100)/(1+'Life Cycle Cost Evaluation'!$M$1)^($B87-'Life Cycle Cost Evaluation'!$M$4)</f>
        <v>0</v>
      </c>
      <c r="AU172" s="208">
        <f>-NPV('Life Cycle Cost Evaluation'!$M$1,AU88:AU$100)/(1+'Life Cycle Cost Evaluation'!$M$1)^($B87-'Life Cycle Cost Evaluation'!$M$4)</f>
        <v>0</v>
      </c>
      <c r="AV172" s="208">
        <f>-NPV('Life Cycle Cost Evaluation'!$M$1,AV88:AV$100)/(1+'Life Cycle Cost Evaluation'!$M$1)^($B87-'Life Cycle Cost Evaluation'!$M$4)</f>
        <v>0</v>
      </c>
      <c r="AW172" s="208">
        <f>-NPV('Life Cycle Cost Evaluation'!$M$1,AW88:AW$100)/(1+'Life Cycle Cost Evaluation'!$M$1)^($B87-'Life Cycle Cost Evaluation'!$M$4)</f>
        <v>0</v>
      </c>
      <c r="AX172" s="208">
        <f>-NPV('Life Cycle Cost Evaluation'!$M$1,AX88:AX$100)/(1+'Life Cycle Cost Evaluation'!$M$1)^($B87-'Life Cycle Cost Evaluation'!$M$4)</f>
        <v>0</v>
      </c>
      <c r="AY172" s="208">
        <f>-NPV('Life Cycle Cost Evaluation'!$M$1,AY88:AY$100)/(1+'Life Cycle Cost Evaluation'!$M$1)^($B87-'Life Cycle Cost Evaluation'!$M$4)</f>
        <v>0</v>
      </c>
      <c r="AZ172" s="208">
        <f>-NPV('Life Cycle Cost Evaluation'!$M$1,AZ88:AZ$100)/(1+'Life Cycle Cost Evaluation'!$M$1)^($B87-'Life Cycle Cost Evaluation'!$M$4)</f>
        <v>0</v>
      </c>
      <c r="BA172" s="208">
        <f>-NPV('Life Cycle Cost Evaluation'!$M$1,BA88:BA$100)/(1+'Life Cycle Cost Evaluation'!$M$1)^($B87-'Life Cycle Cost Evaluation'!$M$4)</f>
        <v>0</v>
      </c>
      <c r="BB172" s="208">
        <f>-NPV('Life Cycle Cost Evaluation'!$M$1,BB88:BB$100)/(1+'Life Cycle Cost Evaluation'!$M$1)^($B87-'Life Cycle Cost Evaluation'!$M$4)</f>
        <v>0</v>
      </c>
      <c r="BC172" s="208">
        <f>-NPV('Life Cycle Cost Evaluation'!$M$1,BC88:BC$100)/(1+'Life Cycle Cost Evaluation'!$M$1)^($B87-'Life Cycle Cost Evaluation'!$M$4)</f>
        <v>0</v>
      </c>
      <c r="BD172" s="208">
        <f>-NPV('Life Cycle Cost Evaluation'!$M$1,BD88:BD$100)/(1+'Life Cycle Cost Evaluation'!$M$1)^($B87-'Life Cycle Cost Evaluation'!$M$4)</f>
        <v>0</v>
      </c>
      <c r="BE172" s="208">
        <f>-NPV('Life Cycle Cost Evaluation'!$M$1,BE88:BE$100)/(1+'Life Cycle Cost Evaluation'!$M$1)^($B87-'Life Cycle Cost Evaluation'!$M$4)</f>
        <v>0</v>
      </c>
      <c r="BF172" s="208">
        <f>-NPV('Life Cycle Cost Evaluation'!$M$1,BF88:BF$100)/(1+'Life Cycle Cost Evaluation'!$M$1)^($B87-'Life Cycle Cost Evaluation'!$M$4)</f>
        <v>0</v>
      </c>
      <c r="BG172" s="208">
        <f>-NPV('Life Cycle Cost Evaluation'!$M$1,BG88:BG$100)/(1+'Life Cycle Cost Evaluation'!$M$1)^($B87-'Life Cycle Cost Evaluation'!$M$4)</f>
        <v>0</v>
      </c>
      <c r="BH172" s="208">
        <f>-NPV('Life Cycle Cost Evaluation'!$M$1,BH88:BH$100)/(1+'Life Cycle Cost Evaluation'!$M$1)^($B87-'Life Cycle Cost Evaluation'!$M$4)</f>
        <v>0</v>
      </c>
      <c r="BI172" s="208">
        <f>-NPV('Life Cycle Cost Evaluation'!$M$1,BI88:BI$100)/(1+'Life Cycle Cost Evaluation'!$M$1)^($B87-'Life Cycle Cost Evaluation'!$M$4)</f>
        <v>0</v>
      </c>
      <c r="BJ172" s="208">
        <f>-NPV('Life Cycle Cost Evaluation'!$M$1,BJ88:BJ$100)/(1+'Life Cycle Cost Evaluation'!$M$1)^($B87-'Life Cycle Cost Evaluation'!$M$4)</f>
        <v>0</v>
      </c>
      <c r="BK172" s="208">
        <f>-NPV('Life Cycle Cost Evaluation'!$M$1,BK88:BK$100)/(1+'Life Cycle Cost Evaluation'!$M$1)^($B87-'Life Cycle Cost Evaluation'!$M$4)</f>
        <v>0</v>
      </c>
      <c r="BL172" s="208">
        <f>-NPV('Life Cycle Cost Evaluation'!$M$1,BL88:BL$100)/(1+'Life Cycle Cost Evaluation'!$M$1)^($B87-'Life Cycle Cost Evaluation'!$M$4)</f>
        <v>0</v>
      </c>
      <c r="BM172" s="208">
        <f>-NPV('Life Cycle Cost Evaluation'!$M$1,BM88:BM$100)/(1+'Life Cycle Cost Evaluation'!$M$1)^($B87-'Life Cycle Cost Evaluation'!$M$4)</f>
        <v>0</v>
      </c>
      <c r="BN172" s="208">
        <f>-NPV('Life Cycle Cost Evaluation'!$M$1,BN88:BN$100)/(1+'Life Cycle Cost Evaluation'!$M$1)^($B87-'Life Cycle Cost Evaluation'!$M$4)</f>
        <v>0</v>
      </c>
      <c r="BO172" s="208">
        <f>-NPV('Life Cycle Cost Evaluation'!$M$1,BO88:BO$100)/(1+'Life Cycle Cost Evaluation'!$M$1)^($B87-'Life Cycle Cost Evaluation'!$M$4)</f>
        <v>0</v>
      </c>
      <c r="BP172" s="208">
        <f>-NPV('Life Cycle Cost Evaluation'!$M$1,BP88:BP$100)/(1+'Life Cycle Cost Evaluation'!$M$1)^($B87-'Life Cycle Cost Evaluation'!$M$4)</f>
        <v>0</v>
      </c>
      <c r="BQ172" s="208">
        <f>-NPV('Life Cycle Cost Evaluation'!$M$1,BQ88:BQ$100)/(1+'Life Cycle Cost Evaluation'!$M$1)^($B87-'Life Cycle Cost Evaluation'!$M$4)</f>
        <v>0</v>
      </c>
      <c r="BR172" s="208">
        <f>-NPV('Life Cycle Cost Evaluation'!$M$1,BR88:BR$100)/(1+'Life Cycle Cost Evaluation'!$M$1)^($B87-'Life Cycle Cost Evaluation'!$M$4)</f>
        <v>0</v>
      </c>
      <c r="BS172" s="208">
        <f>-NPV('Life Cycle Cost Evaluation'!$M$1,BS88:BS$100)/(1+'Life Cycle Cost Evaluation'!$M$1)^($B87-'Life Cycle Cost Evaluation'!$M$4)</f>
        <v>0</v>
      </c>
      <c r="BT172" s="208">
        <f>-NPV('Life Cycle Cost Evaluation'!$M$1,BT88:BT$100)/(1+'Life Cycle Cost Evaluation'!$M$1)^($B87-'Life Cycle Cost Evaluation'!$M$4)</f>
        <v>0</v>
      </c>
      <c r="BU172" s="208">
        <f>-NPV('Life Cycle Cost Evaluation'!$M$1,BU88:BU$100)/(1+'Life Cycle Cost Evaluation'!$M$1)^($B87-'Life Cycle Cost Evaluation'!$M$4)</f>
        <v>0</v>
      </c>
      <c r="BV172" s="208">
        <f>-NPV('Life Cycle Cost Evaluation'!$M$1,BV88:BV$100)/(1+'Life Cycle Cost Evaluation'!$M$1)^($B87-'Life Cycle Cost Evaluation'!$M$4)</f>
        <v>0</v>
      </c>
      <c r="BW172" s="208">
        <f>-NPV('Life Cycle Cost Evaluation'!$M$1,BW88:BW$100)/(1+'Life Cycle Cost Evaluation'!$M$1)^($B87-'Life Cycle Cost Evaluation'!$M$4)</f>
        <v>0</v>
      </c>
      <c r="BX172" s="208">
        <f>-NPV('Life Cycle Cost Evaluation'!$M$1,BX88:BX$100)/(1+'Life Cycle Cost Evaluation'!$M$1)^($B87-'Life Cycle Cost Evaluation'!$M$4)</f>
        <v>0</v>
      </c>
      <c r="BY172" s="208">
        <f>-NPV('Life Cycle Cost Evaluation'!$M$1,BY88:BY$100)/(1+'Life Cycle Cost Evaluation'!$M$1)^($B87-'Life Cycle Cost Evaluation'!$M$4)</f>
        <v>0</v>
      </c>
      <c r="BZ172" s="208">
        <f>-NPV('Life Cycle Cost Evaluation'!$M$1,BZ88:BZ$100)/(1+'Life Cycle Cost Evaluation'!$M$1)^($B87-'Life Cycle Cost Evaluation'!$M$4)</f>
        <v>0</v>
      </c>
      <c r="CA172" s="208">
        <f>-NPV('Life Cycle Cost Evaluation'!$M$1,CA88:CA$100)/(1+'Life Cycle Cost Evaluation'!$M$1)^($B87-'Life Cycle Cost Evaluation'!$M$4)</f>
        <v>0</v>
      </c>
      <c r="CB172" s="208">
        <f>-NPV('Life Cycle Cost Evaluation'!$M$1,CB88:CB$100)/(1+'Life Cycle Cost Evaluation'!$M$1)^($B87-'Life Cycle Cost Evaluation'!$M$4)</f>
        <v>0</v>
      </c>
      <c r="CC172" s="208">
        <f>-NPV('Life Cycle Cost Evaluation'!$M$1,CC88:CC$100)/(1+'Life Cycle Cost Evaluation'!$M$1)^($B87-'Life Cycle Cost Evaluation'!$M$4)</f>
        <v>0</v>
      </c>
      <c r="CD172" s="208">
        <f>-NPV('Life Cycle Cost Evaluation'!$M$1,CD88:CD$100)/(1+'Life Cycle Cost Evaluation'!$M$1)^($B87-'Life Cycle Cost Evaluation'!$M$4)</f>
        <v>0</v>
      </c>
      <c r="CE172" s="208">
        <f>-NPV('Life Cycle Cost Evaluation'!$M$1,CE88:CE$100)/(1+'Life Cycle Cost Evaluation'!$M$1)^($B87-'Life Cycle Cost Evaluation'!$M$4)</f>
        <v>0</v>
      </c>
      <c r="CF172" s="208">
        <f>-NPV('Life Cycle Cost Evaluation'!$M$1,CF88:CF$100)/(1+'Life Cycle Cost Evaluation'!$M$1)^($B87-'Life Cycle Cost Evaluation'!$M$4)</f>
        <v>0</v>
      </c>
      <c r="CG172" s="208">
        <f>SUM(D172:BS172)</f>
        <v>-21749.330652522345</v>
      </c>
      <c r="CH172" s="191"/>
      <c r="CL172" s="218"/>
    </row>
    <row r="173" spans="2:90" x14ac:dyDescent="0.2">
      <c r="B173" s="86">
        <f t="shared" si="127"/>
        <v>2095</v>
      </c>
      <c r="C173" s="208"/>
      <c r="D173" s="208">
        <f>-NPV('Life Cycle Cost Evaluation'!$M$1,D89:D$100)/(1+'Life Cycle Cost Evaluation'!$M$1)^($B88-'Life Cycle Cost Evaluation'!$M$4)</f>
        <v>0</v>
      </c>
      <c r="E173" s="208">
        <f>-NPV('Life Cycle Cost Evaluation'!$M$1,E89:E$100)/(1+'Life Cycle Cost Evaluation'!$M$1)^($B88-'Life Cycle Cost Evaluation'!$M$4)</f>
        <v>0</v>
      </c>
      <c r="F173" s="208">
        <f>-NPV('Life Cycle Cost Evaluation'!$M$1,F89:F$100)/(1+'Life Cycle Cost Evaluation'!$M$1)^($B88-'Life Cycle Cost Evaluation'!$M$4)</f>
        <v>0</v>
      </c>
      <c r="G173" s="208">
        <f>-NPV('Life Cycle Cost Evaluation'!$M$1,G89:G$100)/(1+'Life Cycle Cost Evaluation'!$M$1)^($B88-'Life Cycle Cost Evaluation'!$M$4)</f>
        <v>0</v>
      </c>
      <c r="H173" s="208">
        <f>-NPV('Life Cycle Cost Evaluation'!$M$1,H89:H$100)/(1+'Life Cycle Cost Evaluation'!$M$1)^($B88-'Life Cycle Cost Evaluation'!$M$4)</f>
        <v>0</v>
      </c>
      <c r="I173" s="208">
        <f>-NPV('Life Cycle Cost Evaluation'!$M$1,I89:I$100)/(1+'Life Cycle Cost Evaluation'!$M$1)^($B88-'Life Cycle Cost Evaluation'!$M$4)</f>
        <v>0</v>
      </c>
      <c r="J173" s="208">
        <f>-NPV('Life Cycle Cost Evaluation'!$M$1,J89:J$100)/(1+'Life Cycle Cost Evaluation'!$M$1)^($B88-'Life Cycle Cost Evaluation'!$M$4)</f>
        <v>0</v>
      </c>
      <c r="K173" s="208">
        <f>-NPV('Life Cycle Cost Evaluation'!$M$1,K89:K$100)/(1+'Life Cycle Cost Evaluation'!$M$1)^($B88-'Life Cycle Cost Evaluation'!$M$4)</f>
        <v>0</v>
      </c>
      <c r="L173" s="208">
        <f>-NPV('Life Cycle Cost Evaluation'!$M$1,L89:L$100)/(1+'Life Cycle Cost Evaluation'!$M$1)^($B88-'Life Cycle Cost Evaluation'!$M$4)</f>
        <v>0</v>
      </c>
      <c r="M173" s="208">
        <f>-NPV('Life Cycle Cost Evaluation'!$M$1,M89:M$100)/(1+'Life Cycle Cost Evaluation'!$M$1)^($B88-'Life Cycle Cost Evaluation'!$M$4)</f>
        <v>0</v>
      </c>
      <c r="N173" s="208">
        <f>-NPV('Life Cycle Cost Evaluation'!$M$1,N89:N$100)/(1+'Life Cycle Cost Evaluation'!$M$1)^($B88-'Life Cycle Cost Evaluation'!$M$4)</f>
        <v>0</v>
      </c>
      <c r="O173" s="208">
        <f>-NPV('Life Cycle Cost Evaluation'!$M$1,O89:O$100)/(1+'Life Cycle Cost Evaluation'!$M$1)^($B88-'Life Cycle Cost Evaluation'!$M$4)</f>
        <v>0</v>
      </c>
      <c r="P173" s="208">
        <f>-NPV('Life Cycle Cost Evaluation'!$M$1,P89:P$100)/(1+'Life Cycle Cost Evaluation'!$M$1)^($B88-'Life Cycle Cost Evaluation'!$M$4)</f>
        <v>0</v>
      </c>
      <c r="Q173" s="208">
        <f>-NPV('Life Cycle Cost Evaluation'!$M$1,Q89:Q$100)/(1+'Life Cycle Cost Evaluation'!$M$1)^($B88-'Life Cycle Cost Evaluation'!$M$4)</f>
        <v>0</v>
      </c>
      <c r="R173" s="208">
        <f>-NPV('Life Cycle Cost Evaluation'!$M$1,R89:R$100)/(1+'Life Cycle Cost Evaluation'!$M$1)^($B88-'Life Cycle Cost Evaluation'!$M$4)</f>
        <v>0</v>
      </c>
      <c r="S173" s="208">
        <f>-NPV('Life Cycle Cost Evaluation'!$M$1,S89:S$100)/(1+'Life Cycle Cost Evaluation'!$M$1)^($B88-'Life Cycle Cost Evaluation'!$M$4)</f>
        <v>0</v>
      </c>
      <c r="T173" s="208">
        <f>-NPV('Life Cycle Cost Evaluation'!$M$1,T89:T$100)/(1+'Life Cycle Cost Evaluation'!$M$1)^($B88-'Life Cycle Cost Evaluation'!$M$4)</f>
        <v>0</v>
      </c>
      <c r="U173" s="208">
        <f>-NPV('Life Cycle Cost Evaluation'!$M$1,U89:U$100)/(1+'Life Cycle Cost Evaluation'!$M$1)^($B88-'Life Cycle Cost Evaluation'!$M$4)</f>
        <v>0</v>
      </c>
      <c r="V173" s="208">
        <f>-NPV('Life Cycle Cost Evaluation'!$M$1,V89:V$100)/(1+'Life Cycle Cost Evaluation'!$M$1)^($B88-'Life Cycle Cost Evaluation'!$M$4)</f>
        <v>0</v>
      </c>
      <c r="W173" s="208">
        <f>-NPV('Life Cycle Cost Evaluation'!$M$1,W89:W$100)/(1+'Life Cycle Cost Evaluation'!$M$1)^($B88-'Life Cycle Cost Evaluation'!$M$4)</f>
        <v>0</v>
      </c>
      <c r="X173" s="208">
        <f>-NPV('Life Cycle Cost Evaluation'!$M$1,X89:X$100)/(1+'Life Cycle Cost Evaluation'!$M$1)^($B88-'Life Cycle Cost Evaluation'!$M$4)</f>
        <v>0</v>
      </c>
      <c r="Y173" s="208">
        <f>-NPV('Life Cycle Cost Evaluation'!$M$1,Y89:Y$100)/(1+'Life Cycle Cost Evaluation'!$M$1)^($B88-'Life Cycle Cost Evaluation'!$M$4)</f>
        <v>0</v>
      </c>
      <c r="Z173" s="208">
        <f>-NPV('Life Cycle Cost Evaluation'!$M$1,Z89:Z$100)/(1+'Life Cycle Cost Evaluation'!$M$1)^($B88-'Life Cycle Cost Evaluation'!$M$4)</f>
        <v>0</v>
      </c>
      <c r="AA173" s="208">
        <f>-NPV('Life Cycle Cost Evaluation'!$M$1,AA89:AA$100)/(1+'Life Cycle Cost Evaluation'!$M$1)^($B88-'Life Cycle Cost Evaluation'!$M$4)</f>
        <v>0</v>
      </c>
      <c r="AB173" s="208">
        <f>-NPV('Life Cycle Cost Evaluation'!$M$1,AB89:AB$100)/(1+'Life Cycle Cost Evaluation'!$M$1)^($B88-'Life Cycle Cost Evaluation'!$M$4)</f>
        <v>0</v>
      </c>
      <c r="AC173" s="208">
        <f>-NPV('Life Cycle Cost Evaluation'!$M$1,AC89:AC$100)/(1+'Life Cycle Cost Evaluation'!$M$1)^($B88-'Life Cycle Cost Evaluation'!$M$4)</f>
        <v>0</v>
      </c>
      <c r="AD173" s="208">
        <f>-NPV('Life Cycle Cost Evaluation'!$M$1,AD89:AD$100)/(1+'Life Cycle Cost Evaluation'!$M$1)^($B88-'Life Cycle Cost Evaluation'!$M$4)</f>
        <v>0</v>
      </c>
      <c r="AE173" s="208">
        <f>-NPV('Life Cycle Cost Evaluation'!$M$1,AE89:AE$100)/(1+'Life Cycle Cost Evaluation'!$M$1)^($B88-'Life Cycle Cost Evaluation'!$M$4)</f>
        <v>0</v>
      </c>
      <c r="AF173" s="208">
        <f>-NPV('Life Cycle Cost Evaluation'!$M$1,AF89:AF$100)/(1+'Life Cycle Cost Evaluation'!$M$1)^($B88-'Life Cycle Cost Evaluation'!$M$4)</f>
        <v>0</v>
      </c>
      <c r="AG173" s="208">
        <f>-NPV('Life Cycle Cost Evaluation'!$M$1,AG89:AG$100)/(1+'Life Cycle Cost Evaluation'!$M$1)^($B88-'Life Cycle Cost Evaluation'!$M$4)</f>
        <v>0</v>
      </c>
      <c r="AH173" s="208">
        <f>-NPV('Life Cycle Cost Evaluation'!$M$1,AH89:AH$100)/(1+'Life Cycle Cost Evaluation'!$M$1)^($B88-'Life Cycle Cost Evaluation'!$M$4)</f>
        <v>0</v>
      </c>
      <c r="AI173" s="208">
        <f>-NPV('Life Cycle Cost Evaluation'!$M$1,AI89:AI$100)/(1+'Life Cycle Cost Evaluation'!$M$1)^($B88-'Life Cycle Cost Evaluation'!$M$4)</f>
        <v>0</v>
      </c>
      <c r="AJ173" s="208">
        <f>-NPV('Life Cycle Cost Evaluation'!$M$1,AJ89:AJ$100)/(1+'Life Cycle Cost Evaluation'!$M$1)^($B88-'Life Cycle Cost Evaluation'!$M$4)</f>
        <v>0</v>
      </c>
      <c r="AK173" s="208">
        <f>-NPV('Life Cycle Cost Evaluation'!$M$1,AK89:AK$100)/(1+'Life Cycle Cost Evaluation'!$M$1)^($B88-'Life Cycle Cost Evaluation'!$M$4)</f>
        <v>0</v>
      </c>
      <c r="AL173" s="208">
        <f>-NPV('Life Cycle Cost Evaluation'!$M$1,AL89:AL$100)/(1+'Life Cycle Cost Evaluation'!$M$1)^($B88-'Life Cycle Cost Evaluation'!$M$4)</f>
        <v>-18595.568791018439</v>
      </c>
      <c r="AM173" s="208">
        <f>-NPV('Life Cycle Cost Evaluation'!$M$1,AM89:AM$100)/(1+'Life Cycle Cost Evaluation'!$M$1)^($B88-'Life Cycle Cost Evaluation'!$M$4)</f>
        <v>0</v>
      </c>
      <c r="AN173" s="208">
        <f>-NPV('Life Cycle Cost Evaluation'!$M$1,AN89:AN$100)/(1+'Life Cycle Cost Evaluation'!$M$1)^($B88-'Life Cycle Cost Evaluation'!$M$4)</f>
        <v>0</v>
      </c>
      <c r="AO173" s="208">
        <f>-NPV('Life Cycle Cost Evaluation'!$M$1,AO89:AO$100)/(1+'Life Cycle Cost Evaluation'!$M$1)^($B88-'Life Cycle Cost Evaluation'!$M$4)</f>
        <v>0</v>
      </c>
      <c r="AP173" s="208">
        <f>-NPV('Life Cycle Cost Evaluation'!$M$1,AP89:AP$100)/(1+'Life Cycle Cost Evaluation'!$M$1)^($B88-'Life Cycle Cost Evaluation'!$M$4)</f>
        <v>0</v>
      </c>
      <c r="AQ173" s="208">
        <f>-NPV('Life Cycle Cost Evaluation'!$M$1,AQ89:AQ$100)/(1+'Life Cycle Cost Evaluation'!$M$1)^($B88-'Life Cycle Cost Evaluation'!$M$4)</f>
        <v>0</v>
      </c>
      <c r="AR173" s="208">
        <f>-NPV('Life Cycle Cost Evaluation'!$M$1,AR89:AR$100)/(1+'Life Cycle Cost Evaluation'!$M$1)^($B88-'Life Cycle Cost Evaluation'!$M$4)</f>
        <v>0</v>
      </c>
      <c r="AS173" s="208">
        <f>-NPV('Life Cycle Cost Evaluation'!$M$1,AS89:AS$100)/(1+'Life Cycle Cost Evaluation'!$M$1)^($B88-'Life Cycle Cost Evaluation'!$M$4)</f>
        <v>0</v>
      </c>
      <c r="AT173" s="208">
        <f>-NPV('Life Cycle Cost Evaluation'!$M$1,AT89:AT$100)/(1+'Life Cycle Cost Evaluation'!$M$1)^($B88-'Life Cycle Cost Evaluation'!$M$4)</f>
        <v>0</v>
      </c>
      <c r="AU173" s="208">
        <f>-NPV('Life Cycle Cost Evaluation'!$M$1,AU89:AU$100)/(1+'Life Cycle Cost Evaluation'!$M$1)^($B88-'Life Cycle Cost Evaluation'!$M$4)</f>
        <v>0</v>
      </c>
      <c r="AV173" s="208">
        <f>-NPV('Life Cycle Cost Evaluation'!$M$1,AV89:AV$100)/(1+'Life Cycle Cost Evaluation'!$M$1)^($B88-'Life Cycle Cost Evaluation'!$M$4)</f>
        <v>0</v>
      </c>
      <c r="AW173" s="208">
        <f>-NPV('Life Cycle Cost Evaluation'!$M$1,AW89:AW$100)/(1+'Life Cycle Cost Evaluation'!$M$1)^($B88-'Life Cycle Cost Evaluation'!$M$4)</f>
        <v>0</v>
      </c>
      <c r="AX173" s="208">
        <f>-NPV('Life Cycle Cost Evaluation'!$M$1,AX89:AX$100)/(1+'Life Cycle Cost Evaluation'!$M$1)^($B88-'Life Cycle Cost Evaluation'!$M$4)</f>
        <v>0</v>
      </c>
      <c r="AY173" s="208">
        <f>-NPV('Life Cycle Cost Evaluation'!$M$1,AY89:AY$100)/(1+'Life Cycle Cost Evaluation'!$M$1)^($B88-'Life Cycle Cost Evaluation'!$M$4)</f>
        <v>0</v>
      </c>
      <c r="AZ173" s="208">
        <f>-NPV('Life Cycle Cost Evaluation'!$M$1,AZ89:AZ$100)/(1+'Life Cycle Cost Evaluation'!$M$1)^($B88-'Life Cycle Cost Evaluation'!$M$4)</f>
        <v>0</v>
      </c>
      <c r="BA173" s="208">
        <f>-NPV('Life Cycle Cost Evaluation'!$M$1,BA89:BA$100)/(1+'Life Cycle Cost Evaluation'!$M$1)^($B88-'Life Cycle Cost Evaluation'!$M$4)</f>
        <v>0</v>
      </c>
      <c r="BB173" s="208">
        <f>-NPV('Life Cycle Cost Evaluation'!$M$1,BB89:BB$100)/(1+'Life Cycle Cost Evaluation'!$M$1)^($B88-'Life Cycle Cost Evaluation'!$M$4)</f>
        <v>0</v>
      </c>
      <c r="BC173" s="208">
        <f>-NPV('Life Cycle Cost Evaluation'!$M$1,BC89:BC$100)/(1+'Life Cycle Cost Evaluation'!$M$1)^($B88-'Life Cycle Cost Evaluation'!$M$4)</f>
        <v>0</v>
      </c>
      <c r="BD173" s="208">
        <f>-NPV('Life Cycle Cost Evaluation'!$M$1,BD89:BD$100)/(1+'Life Cycle Cost Evaluation'!$M$1)^($B88-'Life Cycle Cost Evaluation'!$M$4)</f>
        <v>0</v>
      </c>
      <c r="BE173" s="208">
        <f>-NPV('Life Cycle Cost Evaluation'!$M$1,BE89:BE$100)/(1+'Life Cycle Cost Evaluation'!$M$1)^($B88-'Life Cycle Cost Evaluation'!$M$4)</f>
        <v>0</v>
      </c>
      <c r="BF173" s="208">
        <f>-NPV('Life Cycle Cost Evaluation'!$M$1,BF89:BF$100)/(1+'Life Cycle Cost Evaluation'!$M$1)^($B88-'Life Cycle Cost Evaluation'!$M$4)</f>
        <v>0</v>
      </c>
      <c r="BG173" s="208">
        <f>-NPV('Life Cycle Cost Evaluation'!$M$1,BG89:BG$100)/(1+'Life Cycle Cost Evaluation'!$M$1)^($B88-'Life Cycle Cost Evaluation'!$M$4)</f>
        <v>0</v>
      </c>
      <c r="BH173" s="208">
        <f>-NPV('Life Cycle Cost Evaluation'!$M$1,BH89:BH$100)/(1+'Life Cycle Cost Evaluation'!$M$1)^($B88-'Life Cycle Cost Evaluation'!$M$4)</f>
        <v>0</v>
      </c>
      <c r="BI173" s="208">
        <f>-NPV('Life Cycle Cost Evaluation'!$M$1,BI89:BI$100)/(1+'Life Cycle Cost Evaluation'!$M$1)^($B88-'Life Cycle Cost Evaluation'!$M$4)</f>
        <v>0</v>
      </c>
      <c r="BJ173" s="208">
        <f>-NPV('Life Cycle Cost Evaluation'!$M$1,BJ89:BJ$100)/(1+'Life Cycle Cost Evaluation'!$M$1)^($B88-'Life Cycle Cost Evaluation'!$M$4)</f>
        <v>0</v>
      </c>
      <c r="BK173" s="208">
        <f>-NPV('Life Cycle Cost Evaluation'!$M$1,BK89:BK$100)/(1+'Life Cycle Cost Evaluation'!$M$1)^($B88-'Life Cycle Cost Evaluation'!$M$4)</f>
        <v>0</v>
      </c>
      <c r="BL173" s="208">
        <f>-NPV('Life Cycle Cost Evaluation'!$M$1,BL89:BL$100)/(1+'Life Cycle Cost Evaluation'!$M$1)^($B88-'Life Cycle Cost Evaluation'!$M$4)</f>
        <v>0</v>
      </c>
      <c r="BM173" s="208">
        <f>-NPV('Life Cycle Cost Evaluation'!$M$1,BM89:BM$100)/(1+'Life Cycle Cost Evaluation'!$M$1)^($B88-'Life Cycle Cost Evaluation'!$M$4)</f>
        <v>0</v>
      </c>
      <c r="BN173" s="208">
        <f>-NPV('Life Cycle Cost Evaluation'!$M$1,BN89:BN$100)/(1+'Life Cycle Cost Evaluation'!$M$1)^($B88-'Life Cycle Cost Evaluation'!$M$4)</f>
        <v>0</v>
      </c>
      <c r="BO173" s="208">
        <f>-NPV('Life Cycle Cost Evaluation'!$M$1,BO89:BO$100)/(1+'Life Cycle Cost Evaluation'!$M$1)^($B88-'Life Cycle Cost Evaluation'!$M$4)</f>
        <v>0</v>
      </c>
      <c r="BP173" s="208">
        <f>-NPV('Life Cycle Cost Evaluation'!$M$1,BP89:BP$100)/(1+'Life Cycle Cost Evaluation'!$M$1)^($B88-'Life Cycle Cost Evaluation'!$M$4)</f>
        <v>0</v>
      </c>
      <c r="BQ173" s="208">
        <f>-NPV('Life Cycle Cost Evaluation'!$M$1,BQ89:BQ$100)/(1+'Life Cycle Cost Evaluation'!$M$1)^($B88-'Life Cycle Cost Evaluation'!$M$4)</f>
        <v>0</v>
      </c>
      <c r="BR173" s="208">
        <f>-NPV('Life Cycle Cost Evaluation'!$M$1,BR89:BR$100)/(1+'Life Cycle Cost Evaluation'!$M$1)^($B88-'Life Cycle Cost Evaluation'!$M$4)</f>
        <v>0</v>
      </c>
      <c r="BS173" s="208">
        <f>-NPV('Life Cycle Cost Evaluation'!$M$1,BS89:BS$100)/(1+'Life Cycle Cost Evaluation'!$M$1)^($B88-'Life Cycle Cost Evaluation'!$M$4)</f>
        <v>0</v>
      </c>
      <c r="BT173" s="208">
        <f>-NPV('Life Cycle Cost Evaluation'!$M$1,BT89:BT$100)/(1+'Life Cycle Cost Evaluation'!$M$1)^($B88-'Life Cycle Cost Evaluation'!$M$4)</f>
        <v>0</v>
      </c>
      <c r="BU173" s="208">
        <f>-NPV('Life Cycle Cost Evaluation'!$M$1,BU89:BU$100)/(1+'Life Cycle Cost Evaluation'!$M$1)^($B88-'Life Cycle Cost Evaluation'!$M$4)</f>
        <v>0</v>
      </c>
      <c r="BV173" s="208">
        <f>-NPV('Life Cycle Cost Evaluation'!$M$1,BV89:BV$100)/(1+'Life Cycle Cost Evaluation'!$M$1)^($B88-'Life Cycle Cost Evaluation'!$M$4)</f>
        <v>0</v>
      </c>
      <c r="BW173" s="208">
        <f>-NPV('Life Cycle Cost Evaluation'!$M$1,BW89:BW$100)/(1+'Life Cycle Cost Evaluation'!$M$1)^($B88-'Life Cycle Cost Evaluation'!$M$4)</f>
        <v>0</v>
      </c>
      <c r="BX173" s="208">
        <f>-NPV('Life Cycle Cost Evaluation'!$M$1,BX89:BX$100)/(1+'Life Cycle Cost Evaluation'!$M$1)^($B88-'Life Cycle Cost Evaluation'!$M$4)</f>
        <v>0</v>
      </c>
      <c r="BY173" s="208">
        <f>-NPV('Life Cycle Cost Evaluation'!$M$1,BY89:BY$100)/(1+'Life Cycle Cost Evaluation'!$M$1)^($B88-'Life Cycle Cost Evaluation'!$M$4)</f>
        <v>0</v>
      </c>
      <c r="BZ173" s="208">
        <f>-NPV('Life Cycle Cost Evaluation'!$M$1,BZ89:BZ$100)/(1+'Life Cycle Cost Evaluation'!$M$1)^($B88-'Life Cycle Cost Evaluation'!$M$4)</f>
        <v>0</v>
      </c>
      <c r="CA173" s="208">
        <f>-NPV('Life Cycle Cost Evaluation'!$M$1,CA89:CA$100)/(1+'Life Cycle Cost Evaluation'!$M$1)^($B88-'Life Cycle Cost Evaluation'!$M$4)</f>
        <v>0</v>
      </c>
      <c r="CB173" s="208">
        <f>-NPV('Life Cycle Cost Evaluation'!$M$1,CB89:CB$100)/(1+'Life Cycle Cost Evaluation'!$M$1)^($B88-'Life Cycle Cost Evaluation'!$M$4)</f>
        <v>0</v>
      </c>
      <c r="CC173" s="208">
        <f>-NPV('Life Cycle Cost Evaluation'!$M$1,CC89:CC$100)/(1+'Life Cycle Cost Evaluation'!$M$1)^($B88-'Life Cycle Cost Evaluation'!$M$4)</f>
        <v>0</v>
      </c>
      <c r="CD173" s="208">
        <f>-NPV('Life Cycle Cost Evaluation'!$M$1,CD89:CD$100)/(1+'Life Cycle Cost Evaluation'!$M$1)^($B88-'Life Cycle Cost Evaluation'!$M$4)</f>
        <v>0</v>
      </c>
      <c r="CE173" s="208">
        <f>-NPV('Life Cycle Cost Evaluation'!$M$1,CE89:CE$100)/(1+'Life Cycle Cost Evaluation'!$M$1)^($B88-'Life Cycle Cost Evaluation'!$M$4)</f>
        <v>0</v>
      </c>
      <c r="CF173" s="208">
        <f>-NPV('Life Cycle Cost Evaluation'!$M$1,CF89:CF$100)/(1+'Life Cycle Cost Evaluation'!$M$1)^($B88-'Life Cycle Cost Evaluation'!$M$4)</f>
        <v>0</v>
      </c>
      <c r="CG173" s="208">
        <f>SUM(D173:BT173)</f>
        <v>-18595.568791018439</v>
      </c>
      <c r="CH173" s="191"/>
      <c r="CL173" s="218"/>
    </row>
    <row r="174" spans="2:90" x14ac:dyDescent="0.2">
      <c r="B174" s="86">
        <f t="shared" si="127"/>
        <v>2096</v>
      </c>
      <c r="C174" s="208"/>
      <c r="D174" s="208">
        <f>-NPV('Life Cycle Cost Evaluation'!$M$1,D90:D$100)/(1+'Life Cycle Cost Evaluation'!$M$1)^($B89-'Life Cycle Cost Evaluation'!$M$4)</f>
        <v>0</v>
      </c>
      <c r="E174" s="208">
        <f>-NPV('Life Cycle Cost Evaluation'!$M$1,E90:E$100)/(1+'Life Cycle Cost Evaluation'!$M$1)^($B89-'Life Cycle Cost Evaluation'!$M$4)</f>
        <v>0</v>
      </c>
      <c r="F174" s="208">
        <f>-NPV('Life Cycle Cost Evaluation'!$M$1,F90:F$100)/(1+'Life Cycle Cost Evaluation'!$M$1)^($B89-'Life Cycle Cost Evaluation'!$M$4)</f>
        <v>0</v>
      </c>
      <c r="G174" s="208">
        <f>-NPV('Life Cycle Cost Evaluation'!$M$1,G90:G$100)/(1+'Life Cycle Cost Evaluation'!$M$1)^($B89-'Life Cycle Cost Evaluation'!$M$4)</f>
        <v>0</v>
      </c>
      <c r="H174" s="208">
        <f>-NPV('Life Cycle Cost Evaluation'!$M$1,H90:H$100)/(1+'Life Cycle Cost Evaluation'!$M$1)^($B89-'Life Cycle Cost Evaluation'!$M$4)</f>
        <v>0</v>
      </c>
      <c r="I174" s="208">
        <f>-NPV('Life Cycle Cost Evaluation'!$M$1,I90:I$100)/(1+'Life Cycle Cost Evaluation'!$M$1)^($B89-'Life Cycle Cost Evaluation'!$M$4)</f>
        <v>0</v>
      </c>
      <c r="J174" s="208">
        <f>-NPV('Life Cycle Cost Evaluation'!$M$1,J90:J$100)/(1+'Life Cycle Cost Evaluation'!$M$1)^($B89-'Life Cycle Cost Evaluation'!$M$4)</f>
        <v>0</v>
      </c>
      <c r="K174" s="208">
        <f>-NPV('Life Cycle Cost Evaluation'!$M$1,K90:K$100)/(1+'Life Cycle Cost Evaluation'!$M$1)^($B89-'Life Cycle Cost Evaluation'!$M$4)</f>
        <v>0</v>
      </c>
      <c r="L174" s="208">
        <f>-NPV('Life Cycle Cost Evaluation'!$M$1,L90:L$100)/(1+'Life Cycle Cost Evaluation'!$M$1)^($B89-'Life Cycle Cost Evaluation'!$M$4)</f>
        <v>0</v>
      </c>
      <c r="M174" s="208">
        <f>-NPV('Life Cycle Cost Evaluation'!$M$1,M90:M$100)/(1+'Life Cycle Cost Evaluation'!$M$1)^($B89-'Life Cycle Cost Evaluation'!$M$4)</f>
        <v>0</v>
      </c>
      <c r="N174" s="208">
        <f>-NPV('Life Cycle Cost Evaluation'!$M$1,N90:N$100)/(1+'Life Cycle Cost Evaluation'!$M$1)^($B89-'Life Cycle Cost Evaluation'!$M$4)</f>
        <v>0</v>
      </c>
      <c r="O174" s="208">
        <f>-NPV('Life Cycle Cost Evaluation'!$M$1,O90:O$100)/(1+'Life Cycle Cost Evaluation'!$M$1)^($B89-'Life Cycle Cost Evaluation'!$M$4)</f>
        <v>0</v>
      </c>
      <c r="P174" s="208">
        <f>-NPV('Life Cycle Cost Evaluation'!$M$1,P90:P$100)/(1+'Life Cycle Cost Evaluation'!$M$1)^($B89-'Life Cycle Cost Evaluation'!$M$4)</f>
        <v>0</v>
      </c>
      <c r="Q174" s="208">
        <f>-NPV('Life Cycle Cost Evaluation'!$M$1,Q90:Q$100)/(1+'Life Cycle Cost Evaluation'!$M$1)^($B89-'Life Cycle Cost Evaluation'!$M$4)</f>
        <v>0</v>
      </c>
      <c r="R174" s="208">
        <f>-NPV('Life Cycle Cost Evaluation'!$M$1,R90:R$100)/(1+'Life Cycle Cost Evaluation'!$M$1)^($B89-'Life Cycle Cost Evaluation'!$M$4)</f>
        <v>0</v>
      </c>
      <c r="S174" s="208">
        <f>-NPV('Life Cycle Cost Evaluation'!$M$1,S90:S$100)/(1+'Life Cycle Cost Evaluation'!$M$1)^($B89-'Life Cycle Cost Evaluation'!$M$4)</f>
        <v>0</v>
      </c>
      <c r="T174" s="208">
        <f>-NPV('Life Cycle Cost Evaluation'!$M$1,T90:T$100)/(1+'Life Cycle Cost Evaluation'!$M$1)^($B89-'Life Cycle Cost Evaluation'!$M$4)</f>
        <v>0</v>
      </c>
      <c r="U174" s="208">
        <f>-NPV('Life Cycle Cost Evaluation'!$M$1,U90:U$100)/(1+'Life Cycle Cost Evaluation'!$M$1)^($B89-'Life Cycle Cost Evaluation'!$M$4)</f>
        <v>0</v>
      </c>
      <c r="V174" s="208">
        <f>-NPV('Life Cycle Cost Evaluation'!$M$1,V90:V$100)/(1+'Life Cycle Cost Evaluation'!$M$1)^($B89-'Life Cycle Cost Evaluation'!$M$4)</f>
        <v>0</v>
      </c>
      <c r="W174" s="208">
        <f>-NPV('Life Cycle Cost Evaluation'!$M$1,W90:W$100)/(1+'Life Cycle Cost Evaluation'!$M$1)^($B89-'Life Cycle Cost Evaluation'!$M$4)</f>
        <v>0</v>
      </c>
      <c r="X174" s="208">
        <f>-NPV('Life Cycle Cost Evaluation'!$M$1,X90:X$100)/(1+'Life Cycle Cost Evaluation'!$M$1)^($B89-'Life Cycle Cost Evaluation'!$M$4)</f>
        <v>0</v>
      </c>
      <c r="Y174" s="208">
        <f>-NPV('Life Cycle Cost Evaluation'!$M$1,Y90:Y$100)/(1+'Life Cycle Cost Evaluation'!$M$1)^($B89-'Life Cycle Cost Evaluation'!$M$4)</f>
        <v>0</v>
      </c>
      <c r="Z174" s="208">
        <f>-NPV('Life Cycle Cost Evaluation'!$M$1,Z90:Z$100)/(1+'Life Cycle Cost Evaluation'!$M$1)^($B89-'Life Cycle Cost Evaluation'!$M$4)</f>
        <v>0</v>
      </c>
      <c r="AA174" s="208">
        <f>-NPV('Life Cycle Cost Evaluation'!$M$1,AA90:AA$100)/(1+'Life Cycle Cost Evaluation'!$M$1)^($B89-'Life Cycle Cost Evaluation'!$M$4)</f>
        <v>0</v>
      </c>
      <c r="AB174" s="208">
        <f>-NPV('Life Cycle Cost Evaluation'!$M$1,AB90:AB$100)/(1+'Life Cycle Cost Evaluation'!$M$1)^($B89-'Life Cycle Cost Evaluation'!$M$4)</f>
        <v>0</v>
      </c>
      <c r="AC174" s="208">
        <f>-NPV('Life Cycle Cost Evaluation'!$M$1,AC90:AC$100)/(1+'Life Cycle Cost Evaluation'!$M$1)^($B89-'Life Cycle Cost Evaluation'!$M$4)</f>
        <v>0</v>
      </c>
      <c r="AD174" s="208">
        <f>-NPV('Life Cycle Cost Evaluation'!$M$1,AD90:AD$100)/(1+'Life Cycle Cost Evaluation'!$M$1)^($B89-'Life Cycle Cost Evaluation'!$M$4)</f>
        <v>0</v>
      </c>
      <c r="AE174" s="208">
        <f>-NPV('Life Cycle Cost Evaluation'!$M$1,AE90:AE$100)/(1+'Life Cycle Cost Evaluation'!$M$1)^($B89-'Life Cycle Cost Evaluation'!$M$4)</f>
        <v>0</v>
      </c>
      <c r="AF174" s="208">
        <f>-NPV('Life Cycle Cost Evaluation'!$M$1,AF90:AF$100)/(1+'Life Cycle Cost Evaluation'!$M$1)^($B89-'Life Cycle Cost Evaluation'!$M$4)</f>
        <v>0</v>
      </c>
      <c r="AG174" s="208">
        <f>-NPV('Life Cycle Cost Evaluation'!$M$1,AG90:AG$100)/(1+'Life Cycle Cost Evaluation'!$M$1)^($B89-'Life Cycle Cost Evaluation'!$M$4)</f>
        <v>0</v>
      </c>
      <c r="AH174" s="208">
        <f>-NPV('Life Cycle Cost Evaluation'!$M$1,AH90:AH$100)/(1+'Life Cycle Cost Evaluation'!$M$1)^($B89-'Life Cycle Cost Evaluation'!$M$4)</f>
        <v>0</v>
      </c>
      <c r="AI174" s="208">
        <f>-NPV('Life Cycle Cost Evaluation'!$M$1,AI90:AI$100)/(1+'Life Cycle Cost Evaluation'!$M$1)^($B89-'Life Cycle Cost Evaluation'!$M$4)</f>
        <v>0</v>
      </c>
      <c r="AJ174" s="208">
        <f>-NPV('Life Cycle Cost Evaluation'!$M$1,AJ90:AJ$100)/(1+'Life Cycle Cost Evaluation'!$M$1)^($B89-'Life Cycle Cost Evaluation'!$M$4)</f>
        <v>0</v>
      </c>
      <c r="AK174" s="208">
        <f>-NPV('Life Cycle Cost Evaluation'!$M$1,AK90:AK$100)/(1+'Life Cycle Cost Evaluation'!$M$1)^($B89-'Life Cycle Cost Evaluation'!$M$4)</f>
        <v>0</v>
      </c>
      <c r="AL174" s="208">
        <f>-NPV('Life Cycle Cost Evaluation'!$M$1,AL90:AL$100)/(1+'Life Cycle Cost Evaluation'!$M$1)^($B89-'Life Cycle Cost Evaluation'!$M$4)</f>
        <v>-15779.864127360946</v>
      </c>
      <c r="AM174" s="208">
        <f>-NPV('Life Cycle Cost Evaluation'!$M$1,AM90:AM$100)/(1+'Life Cycle Cost Evaluation'!$M$1)^($B89-'Life Cycle Cost Evaluation'!$M$4)</f>
        <v>0</v>
      </c>
      <c r="AN174" s="208">
        <f>-NPV('Life Cycle Cost Evaluation'!$M$1,AN90:AN$100)/(1+'Life Cycle Cost Evaluation'!$M$1)^($B89-'Life Cycle Cost Evaluation'!$M$4)</f>
        <v>0</v>
      </c>
      <c r="AO174" s="208">
        <f>-NPV('Life Cycle Cost Evaluation'!$M$1,AO90:AO$100)/(1+'Life Cycle Cost Evaluation'!$M$1)^($B89-'Life Cycle Cost Evaluation'!$M$4)</f>
        <v>0</v>
      </c>
      <c r="AP174" s="208">
        <f>-NPV('Life Cycle Cost Evaluation'!$M$1,AP90:AP$100)/(1+'Life Cycle Cost Evaluation'!$M$1)^($B89-'Life Cycle Cost Evaluation'!$M$4)</f>
        <v>0</v>
      </c>
      <c r="AQ174" s="208">
        <f>-NPV('Life Cycle Cost Evaluation'!$M$1,AQ90:AQ$100)/(1+'Life Cycle Cost Evaluation'!$M$1)^($B89-'Life Cycle Cost Evaluation'!$M$4)</f>
        <v>0</v>
      </c>
      <c r="AR174" s="208">
        <f>-NPV('Life Cycle Cost Evaluation'!$M$1,AR90:AR$100)/(1+'Life Cycle Cost Evaluation'!$M$1)^($B89-'Life Cycle Cost Evaluation'!$M$4)</f>
        <v>0</v>
      </c>
      <c r="AS174" s="208">
        <f>-NPV('Life Cycle Cost Evaluation'!$M$1,AS90:AS$100)/(1+'Life Cycle Cost Evaluation'!$M$1)^($B89-'Life Cycle Cost Evaluation'!$M$4)</f>
        <v>0</v>
      </c>
      <c r="AT174" s="208">
        <f>-NPV('Life Cycle Cost Evaluation'!$M$1,AT90:AT$100)/(1+'Life Cycle Cost Evaluation'!$M$1)^($B89-'Life Cycle Cost Evaluation'!$M$4)</f>
        <v>0</v>
      </c>
      <c r="AU174" s="208">
        <f>-NPV('Life Cycle Cost Evaluation'!$M$1,AU90:AU$100)/(1+'Life Cycle Cost Evaluation'!$M$1)^($B89-'Life Cycle Cost Evaluation'!$M$4)</f>
        <v>0</v>
      </c>
      <c r="AV174" s="208">
        <f>-NPV('Life Cycle Cost Evaluation'!$M$1,AV90:AV$100)/(1+'Life Cycle Cost Evaluation'!$M$1)^($B89-'Life Cycle Cost Evaluation'!$M$4)</f>
        <v>0</v>
      </c>
      <c r="AW174" s="208">
        <f>-NPV('Life Cycle Cost Evaluation'!$M$1,AW90:AW$100)/(1+'Life Cycle Cost Evaluation'!$M$1)^($B89-'Life Cycle Cost Evaluation'!$M$4)</f>
        <v>0</v>
      </c>
      <c r="AX174" s="208">
        <f>-NPV('Life Cycle Cost Evaluation'!$M$1,AX90:AX$100)/(1+'Life Cycle Cost Evaluation'!$M$1)^($B89-'Life Cycle Cost Evaluation'!$M$4)</f>
        <v>0</v>
      </c>
      <c r="AY174" s="208">
        <f>-NPV('Life Cycle Cost Evaluation'!$M$1,AY90:AY$100)/(1+'Life Cycle Cost Evaluation'!$M$1)^($B89-'Life Cycle Cost Evaluation'!$M$4)</f>
        <v>0</v>
      </c>
      <c r="AZ174" s="208">
        <f>-NPV('Life Cycle Cost Evaluation'!$M$1,AZ90:AZ$100)/(1+'Life Cycle Cost Evaluation'!$M$1)^($B89-'Life Cycle Cost Evaluation'!$M$4)</f>
        <v>0</v>
      </c>
      <c r="BA174" s="208">
        <f>-NPV('Life Cycle Cost Evaluation'!$M$1,BA90:BA$100)/(1+'Life Cycle Cost Evaluation'!$M$1)^($B89-'Life Cycle Cost Evaluation'!$M$4)</f>
        <v>0</v>
      </c>
      <c r="BB174" s="208">
        <f>-NPV('Life Cycle Cost Evaluation'!$M$1,BB90:BB$100)/(1+'Life Cycle Cost Evaluation'!$M$1)^($B89-'Life Cycle Cost Evaluation'!$M$4)</f>
        <v>0</v>
      </c>
      <c r="BC174" s="208">
        <f>-NPV('Life Cycle Cost Evaluation'!$M$1,BC90:BC$100)/(1+'Life Cycle Cost Evaluation'!$M$1)^($B89-'Life Cycle Cost Evaluation'!$M$4)</f>
        <v>0</v>
      </c>
      <c r="BD174" s="208">
        <f>-NPV('Life Cycle Cost Evaluation'!$M$1,BD90:BD$100)/(1+'Life Cycle Cost Evaluation'!$M$1)^($B89-'Life Cycle Cost Evaluation'!$M$4)</f>
        <v>0</v>
      </c>
      <c r="BE174" s="208">
        <f>-NPV('Life Cycle Cost Evaluation'!$M$1,BE90:BE$100)/(1+'Life Cycle Cost Evaluation'!$M$1)^($B89-'Life Cycle Cost Evaluation'!$M$4)</f>
        <v>0</v>
      </c>
      <c r="BF174" s="208">
        <f>-NPV('Life Cycle Cost Evaluation'!$M$1,BF90:BF$100)/(1+'Life Cycle Cost Evaluation'!$M$1)^($B89-'Life Cycle Cost Evaluation'!$M$4)</f>
        <v>0</v>
      </c>
      <c r="BG174" s="208">
        <f>-NPV('Life Cycle Cost Evaluation'!$M$1,BG90:BG$100)/(1+'Life Cycle Cost Evaluation'!$M$1)^($B89-'Life Cycle Cost Evaluation'!$M$4)</f>
        <v>0</v>
      </c>
      <c r="BH174" s="208">
        <f>-NPV('Life Cycle Cost Evaluation'!$M$1,BH90:BH$100)/(1+'Life Cycle Cost Evaluation'!$M$1)^($B89-'Life Cycle Cost Evaluation'!$M$4)</f>
        <v>0</v>
      </c>
      <c r="BI174" s="208">
        <f>-NPV('Life Cycle Cost Evaluation'!$M$1,BI90:BI$100)/(1+'Life Cycle Cost Evaluation'!$M$1)^($B89-'Life Cycle Cost Evaluation'!$M$4)</f>
        <v>0</v>
      </c>
      <c r="BJ174" s="208">
        <f>-NPV('Life Cycle Cost Evaluation'!$M$1,BJ90:BJ$100)/(1+'Life Cycle Cost Evaluation'!$M$1)^($B89-'Life Cycle Cost Evaluation'!$M$4)</f>
        <v>0</v>
      </c>
      <c r="BK174" s="208">
        <f>-NPV('Life Cycle Cost Evaluation'!$M$1,BK90:BK$100)/(1+'Life Cycle Cost Evaluation'!$M$1)^($B89-'Life Cycle Cost Evaluation'!$M$4)</f>
        <v>0</v>
      </c>
      <c r="BL174" s="208">
        <f>-NPV('Life Cycle Cost Evaluation'!$M$1,BL90:BL$100)/(1+'Life Cycle Cost Evaluation'!$M$1)^($B89-'Life Cycle Cost Evaluation'!$M$4)</f>
        <v>0</v>
      </c>
      <c r="BM174" s="208">
        <f>-NPV('Life Cycle Cost Evaluation'!$M$1,BM90:BM$100)/(1+'Life Cycle Cost Evaluation'!$M$1)^($B89-'Life Cycle Cost Evaluation'!$M$4)</f>
        <v>0</v>
      </c>
      <c r="BN174" s="208">
        <f>-NPV('Life Cycle Cost Evaluation'!$M$1,BN90:BN$100)/(1+'Life Cycle Cost Evaluation'!$M$1)^($B89-'Life Cycle Cost Evaluation'!$M$4)</f>
        <v>0</v>
      </c>
      <c r="BO174" s="208">
        <f>-NPV('Life Cycle Cost Evaluation'!$M$1,BO90:BO$100)/(1+'Life Cycle Cost Evaluation'!$M$1)^($B89-'Life Cycle Cost Evaluation'!$M$4)</f>
        <v>0</v>
      </c>
      <c r="BP174" s="208">
        <f>-NPV('Life Cycle Cost Evaluation'!$M$1,BP90:BP$100)/(1+'Life Cycle Cost Evaluation'!$M$1)^($B89-'Life Cycle Cost Evaluation'!$M$4)</f>
        <v>0</v>
      </c>
      <c r="BQ174" s="208">
        <f>-NPV('Life Cycle Cost Evaluation'!$M$1,BQ90:BQ$100)/(1+'Life Cycle Cost Evaluation'!$M$1)^($B89-'Life Cycle Cost Evaluation'!$M$4)</f>
        <v>0</v>
      </c>
      <c r="BR174" s="208">
        <f>-NPV('Life Cycle Cost Evaluation'!$M$1,BR90:BR$100)/(1+'Life Cycle Cost Evaluation'!$M$1)^($B89-'Life Cycle Cost Evaluation'!$M$4)</f>
        <v>0</v>
      </c>
      <c r="BS174" s="208">
        <f>-NPV('Life Cycle Cost Evaluation'!$M$1,BS90:BS$100)/(1+'Life Cycle Cost Evaluation'!$M$1)^($B89-'Life Cycle Cost Evaluation'!$M$4)</f>
        <v>0</v>
      </c>
      <c r="BT174" s="208">
        <f>-NPV('Life Cycle Cost Evaluation'!$M$1,BT90:BT$100)/(1+'Life Cycle Cost Evaluation'!$M$1)^($B89-'Life Cycle Cost Evaluation'!$M$4)</f>
        <v>0</v>
      </c>
      <c r="BU174" s="208">
        <f>-NPV('Life Cycle Cost Evaluation'!$M$1,BU90:BU$100)/(1+'Life Cycle Cost Evaluation'!$M$1)^($B89-'Life Cycle Cost Evaluation'!$M$4)</f>
        <v>0</v>
      </c>
      <c r="BV174" s="208">
        <f>-NPV('Life Cycle Cost Evaluation'!$M$1,BV90:BV$100)/(1+'Life Cycle Cost Evaluation'!$M$1)^($B89-'Life Cycle Cost Evaluation'!$M$4)</f>
        <v>0</v>
      </c>
      <c r="BW174" s="208">
        <f>-NPV('Life Cycle Cost Evaluation'!$M$1,BW90:BW$100)/(1+'Life Cycle Cost Evaluation'!$M$1)^($B89-'Life Cycle Cost Evaluation'!$M$4)</f>
        <v>0</v>
      </c>
      <c r="BX174" s="208">
        <f>-NPV('Life Cycle Cost Evaluation'!$M$1,BX90:BX$100)/(1+'Life Cycle Cost Evaluation'!$M$1)^($B89-'Life Cycle Cost Evaluation'!$M$4)</f>
        <v>0</v>
      </c>
      <c r="BY174" s="208">
        <f>-NPV('Life Cycle Cost Evaluation'!$M$1,BY90:BY$100)/(1+'Life Cycle Cost Evaluation'!$M$1)^($B89-'Life Cycle Cost Evaluation'!$M$4)</f>
        <v>0</v>
      </c>
      <c r="BZ174" s="208">
        <f>-NPV('Life Cycle Cost Evaluation'!$M$1,BZ90:BZ$100)/(1+'Life Cycle Cost Evaluation'!$M$1)^($B89-'Life Cycle Cost Evaluation'!$M$4)</f>
        <v>0</v>
      </c>
      <c r="CA174" s="208">
        <f>-NPV('Life Cycle Cost Evaluation'!$M$1,CA90:CA$100)/(1+'Life Cycle Cost Evaluation'!$M$1)^($B89-'Life Cycle Cost Evaluation'!$M$4)</f>
        <v>0</v>
      </c>
      <c r="CB174" s="208">
        <f>-NPV('Life Cycle Cost Evaluation'!$M$1,CB90:CB$100)/(1+'Life Cycle Cost Evaluation'!$M$1)^($B89-'Life Cycle Cost Evaluation'!$M$4)</f>
        <v>0</v>
      </c>
      <c r="CC174" s="208">
        <f>-NPV('Life Cycle Cost Evaluation'!$M$1,CC90:CC$100)/(1+'Life Cycle Cost Evaluation'!$M$1)^($B89-'Life Cycle Cost Evaluation'!$M$4)</f>
        <v>0</v>
      </c>
      <c r="CD174" s="208">
        <f>-NPV('Life Cycle Cost Evaluation'!$M$1,CD90:CD$100)/(1+'Life Cycle Cost Evaluation'!$M$1)^($B89-'Life Cycle Cost Evaluation'!$M$4)</f>
        <v>0</v>
      </c>
      <c r="CE174" s="208">
        <f>-NPV('Life Cycle Cost Evaluation'!$M$1,CE90:CE$100)/(1+'Life Cycle Cost Evaluation'!$M$1)^($B89-'Life Cycle Cost Evaluation'!$M$4)</f>
        <v>0</v>
      </c>
      <c r="CF174" s="208">
        <f>-NPV('Life Cycle Cost Evaluation'!$M$1,CF90:CF$100)/(1+'Life Cycle Cost Evaluation'!$M$1)^($B89-'Life Cycle Cost Evaluation'!$M$4)</f>
        <v>0</v>
      </c>
      <c r="CG174" s="208">
        <f>SUM(D174:BU174)</f>
        <v>-15779.864127360946</v>
      </c>
      <c r="CH174" s="191"/>
      <c r="CL174" s="218"/>
    </row>
    <row r="175" spans="2:90" x14ac:dyDescent="0.2">
      <c r="B175" s="86">
        <f t="shared" si="127"/>
        <v>2097</v>
      </c>
      <c r="C175" s="208"/>
      <c r="D175" s="208">
        <f>-NPV('Life Cycle Cost Evaluation'!$M$1,D91:D$100)/(1+'Life Cycle Cost Evaluation'!$M$1)^($B90-'Life Cycle Cost Evaluation'!$M$4)</f>
        <v>0</v>
      </c>
      <c r="E175" s="208">
        <f>-NPV('Life Cycle Cost Evaluation'!$M$1,E91:E$100)/(1+'Life Cycle Cost Evaluation'!$M$1)^($B90-'Life Cycle Cost Evaluation'!$M$4)</f>
        <v>0</v>
      </c>
      <c r="F175" s="208">
        <f>-NPV('Life Cycle Cost Evaluation'!$M$1,F91:F$100)/(1+'Life Cycle Cost Evaluation'!$M$1)^($B90-'Life Cycle Cost Evaluation'!$M$4)</f>
        <v>0</v>
      </c>
      <c r="G175" s="208">
        <f>-NPV('Life Cycle Cost Evaluation'!$M$1,G91:G$100)/(1+'Life Cycle Cost Evaluation'!$M$1)^($B90-'Life Cycle Cost Evaluation'!$M$4)</f>
        <v>0</v>
      </c>
      <c r="H175" s="208">
        <f>-NPV('Life Cycle Cost Evaluation'!$M$1,H91:H$100)/(1+'Life Cycle Cost Evaluation'!$M$1)^($B90-'Life Cycle Cost Evaluation'!$M$4)</f>
        <v>0</v>
      </c>
      <c r="I175" s="208">
        <f>-NPV('Life Cycle Cost Evaluation'!$M$1,I91:I$100)/(1+'Life Cycle Cost Evaluation'!$M$1)^($B90-'Life Cycle Cost Evaluation'!$M$4)</f>
        <v>0</v>
      </c>
      <c r="J175" s="208">
        <f>-NPV('Life Cycle Cost Evaluation'!$M$1,J91:J$100)/(1+'Life Cycle Cost Evaluation'!$M$1)^($B90-'Life Cycle Cost Evaluation'!$M$4)</f>
        <v>0</v>
      </c>
      <c r="K175" s="208">
        <f>-NPV('Life Cycle Cost Evaluation'!$M$1,K91:K$100)/(1+'Life Cycle Cost Evaluation'!$M$1)^($B90-'Life Cycle Cost Evaluation'!$M$4)</f>
        <v>0</v>
      </c>
      <c r="L175" s="208">
        <f>-NPV('Life Cycle Cost Evaluation'!$M$1,L91:L$100)/(1+'Life Cycle Cost Evaluation'!$M$1)^($B90-'Life Cycle Cost Evaluation'!$M$4)</f>
        <v>0</v>
      </c>
      <c r="M175" s="208">
        <f>-NPV('Life Cycle Cost Evaluation'!$M$1,M91:M$100)/(1+'Life Cycle Cost Evaluation'!$M$1)^($B90-'Life Cycle Cost Evaluation'!$M$4)</f>
        <v>0</v>
      </c>
      <c r="N175" s="208">
        <f>-NPV('Life Cycle Cost Evaluation'!$M$1,N91:N$100)/(1+'Life Cycle Cost Evaluation'!$M$1)^($B90-'Life Cycle Cost Evaluation'!$M$4)</f>
        <v>0</v>
      </c>
      <c r="O175" s="208">
        <f>-NPV('Life Cycle Cost Evaluation'!$M$1,O91:O$100)/(1+'Life Cycle Cost Evaluation'!$M$1)^($B90-'Life Cycle Cost Evaluation'!$M$4)</f>
        <v>0</v>
      </c>
      <c r="P175" s="208">
        <f>-NPV('Life Cycle Cost Evaluation'!$M$1,P91:P$100)/(1+'Life Cycle Cost Evaluation'!$M$1)^($B90-'Life Cycle Cost Evaluation'!$M$4)</f>
        <v>0</v>
      </c>
      <c r="Q175" s="208">
        <f>-NPV('Life Cycle Cost Evaluation'!$M$1,Q91:Q$100)/(1+'Life Cycle Cost Evaluation'!$M$1)^($B90-'Life Cycle Cost Evaluation'!$M$4)</f>
        <v>0</v>
      </c>
      <c r="R175" s="208">
        <f>-NPV('Life Cycle Cost Evaluation'!$M$1,R91:R$100)/(1+'Life Cycle Cost Evaluation'!$M$1)^($B90-'Life Cycle Cost Evaluation'!$M$4)</f>
        <v>0</v>
      </c>
      <c r="S175" s="208">
        <f>-NPV('Life Cycle Cost Evaluation'!$M$1,S91:S$100)/(1+'Life Cycle Cost Evaluation'!$M$1)^($B90-'Life Cycle Cost Evaluation'!$M$4)</f>
        <v>0</v>
      </c>
      <c r="T175" s="208">
        <f>-NPV('Life Cycle Cost Evaluation'!$M$1,T91:T$100)/(1+'Life Cycle Cost Evaluation'!$M$1)^($B90-'Life Cycle Cost Evaluation'!$M$4)</f>
        <v>0</v>
      </c>
      <c r="U175" s="208">
        <f>-NPV('Life Cycle Cost Evaluation'!$M$1,U91:U$100)/(1+'Life Cycle Cost Evaluation'!$M$1)^($B90-'Life Cycle Cost Evaluation'!$M$4)</f>
        <v>0</v>
      </c>
      <c r="V175" s="208">
        <f>-NPV('Life Cycle Cost Evaluation'!$M$1,V91:V$100)/(1+'Life Cycle Cost Evaluation'!$M$1)^($B90-'Life Cycle Cost Evaluation'!$M$4)</f>
        <v>0</v>
      </c>
      <c r="W175" s="208">
        <f>-NPV('Life Cycle Cost Evaluation'!$M$1,W91:W$100)/(1+'Life Cycle Cost Evaluation'!$M$1)^($B90-'Life Cycle Cost Evaluation'!$M$4)</f>
        <v>0</v>
      </c>
      <c r="X175" s="208">
        <f>-NPV('Life Cycle Cost Evaluation'!$M$1,X91:X$100)/(1+'Life Cycle Cost Evaluation'!$M$1)^($B90-'Life Cycle Cost Evaluation'!$M$4)</f>
        <v>0</v>
      </c>
      <c r="Y175" s="208">
        <f>-NPV('Life Cycle Cost Evaluation'!$M$1,Y91:Y$100)/(1+'Life Cycle Cost Evaluation'!$M$1)^($B90-'Life Cycle Cost Evaluation'!$M$4)</f>
        <v>0</v>
      </c>
      <c r="Z175" s="208">
        <f>-NPV('Life Cycle Cost Evaluation'!$M$1,Z91:Z$100)/(1+'Life Cycle Cost Evaluation'!$M$1)^($B90-'Life Cycle Cost Evaluation'!$M$4)</f>
        <v>0</v>
      </c>
      <c r="AA175" s="208">
        <f>-NPV('Life Cycle Cost Evaluation'!$M$1,AA91:AA$100)/(1+'Life Cycle Cost Evaluation'!$M$1)^($B90-'Life Cycle Cost Evaluation'!$M$4)</f>
        <v>0</v>
      </c>
      <c r="AB175" s="208">
        <f>-NPV('Life Cycle Cost Evaluation'!$M$1,AB91:AB$100)/(1+'Life Cycle Cost Evaluation'!$M$1)^($B90-'Life Cycle Cost Evaluation'!$M$4)</f>
        <v>0</v>
      </c>
      <c r="AC175" s="208">
        <f>-NPV('Life Cycle Cost Evaluation'!$M$1,AC91:AC$100)/(1+'Life Cycle Cost Evaluation'!$M$1)^($B90-'Life Cycle Cost Evaluation'!$M$4)</f>
        <v>0</v>
      </c>
      <c r="AD175" s="208">
        <f>-NPV('Life Cycle Cost Evaluation'!$M$1,AD91:AD$100)/(1+'Life Cycle Cost Evaluation'!$M$1)^($B90-'Life Cycle Cost Evaluation'!$M$4)</f>
        <v>0</v>
      </c>
      <c r="AE175" s="208">
        <f>-NPV('Life Cycle Cost Evaluation'!$M$1,AE91:AE$100)/(1+'Life Cycle Cost Evaluation'!$M$1)^($B90-'Life Cycle Cost Evaluation'!$M$4)</f>
        <v>0</v>
      </c>
      <c r="AF175" s="208">
        <f>-NPV('Life Cycle Cost Evaluation'!$M$1,AF91:AF$100)/(1+'Life Cycle Cost Evaluation'!$M$1)^($B90-'Life Cycle Cost Evaluation'!$M$4)</f>
        <v>0</v>
      </c>
      <c r="AG175" s="208">
        <f>-NPV('Life Cycle Cost Evaluation'!$M$1,AG91:AG$100)/(1+'Life Cycle Cost Evaluation'!$M$1)^($B90-'Life Cycle Cost Evaluation'!$M$4)</f>
        <v>0</v>
      </c>
      <c r="AH175" s="208">
        <f>-NPV('Life Cycle Cost Evaluation'!$M$1,AH91:AH$100)/(1+'Life Cycle Cost Evaluation'!$M$1)^($B90-'Life Cycle Cost Evaluation'!$M$4)</f>
        <v>0</v>
      </c>
      <c r="AI175" s="208">
        <f>-NPV('Life Cycle Cost Evaluation'!$M$1,AI91:AI$100)/(1+'Life Cycle Cost Evaluation'!$M$1)^($B90-'Life Cycle Cost Evaluation'!$M$4)</f>
        <v>0</v>
      </c>
      <c r="AJ175" s="208">
        <f>-NPV('Life Cycle Cost Evaluation'!$M$1,AJ91:AJ$100)/(1+'Life Cycle Cost Evaluation'!$M$1)^($B90-'Life Cycle Cost Evaluation'!$M$4)</f>
        <v>0</v>
      </c>
      <c r="AK175" s="208">
        <f>-NPV('Life Cycle Cost Evaluation'!$M$1,AK91:AK$100)/(1+'Life Cycle Cost Evaluation'!$M$1)^($B90-'Life Cycle Cost Evaluation'!$M$4)</f>
        <v>0</v>
      </c>
      <c r="AL175" s="208">
        <f>-NPV('Life Cycle Cost Evaluation'!$M$1,AL91:AL$100)/(1+'Life Cycle Cost Evaluation'!$M$1)^($B90-'Life Cycle Cost Evaluation'!$M$4)</f>
        <v>-13271.756046765202</v>
      </c>
      <c r="AM175" s="208">
        <f>-NPV('Life Cycle Cost Evaluation'!$M$1,AM91:AM$100)/(1+'Life Cycle Cost Evaluation'!$M$1)^($B90-'Life Cycle Cost Evaluation'!$M$4)</f>
        <v>0</v>
      </c>
      <c r="AN175" s="208">
        <f>-NPV('Life Cycle Cost Evaluation'!$M$1,AN91:AN$100)/(1+'Life Cycle Cost Evaluation'!$M$1)^($B90-'Life Cycle Cost Evaluation'!$M$4)</f>
        <v>0</v>
      </c>
      <c r="AO175" s="208">
        <f>-NPV('Life Cycle Cost Evaluation'!$M$1,AO91:AO$100)/(1+'Life Cycle Cost Evaluation'!$M$1)^($B90-'Life Cycle Cost Evaluation'!$M$4)</f>
        <v>0</v>
      </c>
      <c r="AP175" s="208">
        <f>-NPV('Life Cycle Cost Evaluation'!$M$1,AP91:AP$100)/(1+'Life Cycle Cost Evaluation'!$M$1)^($B90-'Life Cycle Cost Evaluation'!$M$4)</f>
        <v>0</v>
      </c>
      <c r="AQ175" s="208">
        <f>-NPV('Life Cycle Cost Evaluation'!$M$1,AQ91:AQ$100)/(1+'Life Cycle Cost Evaluation'!$M$1)^($B90-'Life Cycle Cost Evaluation'!$M$4)</f>
        <v>0</v>
      </c>
      <c r="AR175" s="208">
        <f>-NPV('Life Cycle Cost Evaluation'!$M$1,AR91:AR$100)/(1+'Life Cycle Cost Evaluation'!$M$1)^($B90-'Life Cycle Cost Evaluation'!$M$4)</f>
        <v>0</v>
      </c>
      <c r="AS175" s="208">
        <f>-NPV('Life Cycle Cost Evaluation'!$M$1,AS91:AS$100)/(1+'Life Cycle Cost Evaluation'!$M$1)^($B90-'Life Cycle Cost Evaluation'!$M$4)</f>
        <v>0</v>
      </c>
      <c r="AT175" s="208">
        <f>-NPV('Life Cycle Cost Evaluation'!$M$1,AT91:AT$100)/(1+'Life Cycle Cost Evaluation'!$M$1)^($B90-'Life Cycle Cost Evaluation'!$M$4)</f>
        <v>0</v>
      </c>
      <c r="AU175" s="208">
        <f>-NPV('Life Cycle Cost Evaluation'!$M$1,AU91:AU$100)/(1+'Life Cycle Cost Evaluation'!$M$1)^($B90-'Life Cycle Cost Evaluation'!$M$4)</f>
        <v>0</v>
      </c>
      <c r="AV175" s="208">
        <f>-NPV('Life Cycle Cost Evaluation'!$M$1,AV91:AV$100)/(1+'Life Cycle Cost Evaluation'!$M$1)^($B90-'Life Cycle Cost Evaluation'!$M$4)</f>
        <v>0</v>
      </c>
      <c r="AW175" s="208">
        <f>-NPV('Life Cycle Cost Evaluation'!$M$1,AW91:AW$100)/(1+'Life Cycle Cost Evaluation'!$M$1)^($B90-'Life Cycle Cost Evaluation'!$M$4)</f>
        <v>0</v>
      </c>
      <c r="AX175" s="208">
        <f>-NPV('Life Cycle Cost Evaluation'!$M$1,AX91:AX$100)/(1+'Life Cycle Cost Evaluation'!$M$1)^($B90-'Life Cycle Cost Evaluation'!$M$4)</f>
        <v>0</v>
      </c>
      <c r="AY175" s="208">
        <f>-NPV('Life Cycle Cost Evaluation'!$M$1,AY91:AY$100)/(1+'Life Cycle Cost Evaluation'!$M$1)^($B90-'Life Cycle Cost Evaluation'!$M$4)</f>
        <v>0</v>
      </c>
      <c r="AZ175" s="208">
        <f>-NPV('Life Cycle Cost Evaluation'!$M$1,AZ91:AZ$100)/(1+'Life Cycle Cost Evaluation'!$M$1)^($B90-'Life Cycle Cost Evaluation'!$M$4)</f>
        <v>0</v>
      </c>
      <c r="BA175" s="208">
        <f>-NPV('Life Cycle Cost Evaluation'!$M$1,BA91:BA$100)/(1+'Life Cycle Cost Evaluation'!$M$1)^($B90-'Life Cycle Cost Evaluation'!$M$4)</f>
        <v>0</v>
      </c>
      <c r="BB175" s="208">
        <f>-NPV('Life Cycle Cost Evaluation'!$M$1,BB91:BB$100)/(1+'Life Cycle Cost Evaluation'!$M$1)^($B90-'Life Cycle Cost Evaluation'!$M$4)</f>
        <v>0</v>
      </c>
      <c r="BC175" s="208">
        <f>-NPV('Life Cycle Cost Evaluation'!$M$1,BC91:BC$100)/(1+'Life Cycle Cost Evaluation'!$M$1)^($B90-'Life Cycle Cost Evaluation'!$M$4)</f>
        <v>0</v>
      </c>
      <c r="BD175" s="208">
        <f>-NPV('Life Cycle Cost Evaluation'!$M$1,BD91:BD$100)/(1+'Life Cycle Cost Evaluation'!$M$1)^($B90-'Life Cycle Cost Evaluation'!$M$4)</f>
        <v>0</v>
      </c>
      <c r="BE175" s="208">
        <f>-NPV('Life Cycle Cost Evaluation'!$M$1,BE91:BE$100)/(1+'Life Cycle Cost Evaluation'!$M$1)^($B90-'Life Cycle Cost Evaluation'!$M$4)</f>
        <v>0</v>
      </c>
      <c r="BF175" s="208">
        <f>-NPV('Life Cycle Cost Evaluation'!$M$1,BF91:BF$100)/(1+'Life Cycle Cost Evaluation'!$M$1)^($B90-'Life Cycle Cost Evaluation'!$M$4)</f>
        <v>0</v>
      </c>
      <c r="BG175" s="208">
        <f>-NPV('Life Cycle Cost Evaluation'!$M$1,BG91:BG$100)/(1+'Life Cycle Cost Evaluation'!$M$1)^($B90-'Life Cycle Cost Evaluation'!$M$4)</f>
        <v>0</v>
      </c>
      <c r="BH175" s="208">
        <f>-NPV('Life Cycle Cost Evaluation'!$M$1,BH91:BH$100)/(1+'Life Cycle Cost Evaluation'!$M$1)^($B90-'Life Cycle Cost Evaluation'!$M$4)</f>
        <v>0</v>
      </c>
      <c r="BI175" s="208">
        <f>-NPV('Life Cycle Cost Evaluation'!$M$1,BI91:BI$100)/(1+'Life Cycle Cost Evaluation'!$M$1)^($B90-'Life Cycle Cost Evaluation'!$M$4)</f>
        <v>0</v>
      </c>
      <c r="BJ175" s="208">
        <f>-NPV('Life Cycle Cost Evaluation'!$M$1,BJ91:BJ$100)/(1+'Life Cycle Cost Evaluation'!$M$1)^($B90-'Life Cycle Cost Evaluation'!$M$4)</f>
        <v>0</v>
      </c>
      <c r="BK175" s="208">
        <f>-NPV('Life Cycle Cost Evaluation'!$M$1,BK91:BK$100)/(1+'Life Cycle Cost Evaluation'!$M$1)^($B90-'Life Cycle Cost Evaluation'!$M$4)</f>
        <v>0</v>
      </c>
      <c r="BL175" s="208">
        <f>-NPV('Life Cycle Cost Evaluation'!$M$1,BL91:BL$100)/(1+'Life Cycle Cost Evaluation'!$M$1)^($B90-'Life Cycle Cost Evaluation'!$M$4)</f>
        <v>0</v>
      </c>
      <c r="BM175" s="208">
        <f>-NPV('Life Cycle Cost Evaluation'!$M$1,BM91:BM$100)/(1+'Life Cycle Cost Evaluation'!$M$1)^($B90-'Life Cycle Cost Evaluation'!$M$4)</f>
        <v>0</v>
      </c>
      <c r="BN175" s="208">
        <f>-NPV('Life Cycle Cost Evaluation'!$M$1,BN91:BN$100)/(1+'Life Cycle Cost Evaluation'!$M$1)^($B90-'Life Cycle Cost Evaluation'!$M$4)</f>
        <v>0</v>
      </c>
      <c r="BO175" s="208">
        <f>-NPV('Life Cycle Cost Evaluation'!$M$1,BO91:BO$100)/(1+'Life Cycle Cost Evaluation'!$M$1)^($B90-'Life Cycle Cost Evaluation'!$M$4)</f>
        <v>0</v>
      </c>
      <c r="BP175" s="208">
        <f>-NPV('Life Cycle Cost Evaluation'!$M$1,BP91:BP$100)/(1+'Life Cycle Cost Evaluation'!$M$1)^($B90-'Life Cycle Cost Evaluation'!$M$4)</f>
        <v>0</v>
      </c>
      <c r="BQ175" s="208">
        <f>-NPV('Life Cycle Cost Evaluation'!$M$1,BQ91:BQ$100)/(1+'Life Cycle Cost Evaluation'!$M$1)^($B90-'Life Cycle Cost Evaluation'!$M$4)</f>
        <v>0</v>
      </c>
      <c r="BR175" s="208">
        <f>-NPV('Life Cycle Cost Evaluation'!$M$1,BR91:BR$100)/(1+'Life Cycle Cost Evaluation'!$M$1)^($B90-'Life Cycle Cost Evaluation'!$M$4)</f>
        <v>0</v>
      </c>
      <c r="BS175" s="208">
        <f>-NPV('Life Cycle Cost Evaluation'!$M$1,BS91:BS$100)/(1+'Life Cycle Cost Evaluation'!$M$1)^($B90-'Life Cycle Cost Evaluation'!$M$4)</f>
        <v>0</v>
      </c>
      <c r="BT175" s="208">
        <f>-NPV('Life Cycle Cost Evaluation'!$M$1,BT91:BT$100)/(1+'Life Cycle Cost Evaluation'!$M$1)^($B90-'Life Cycle Cost Evaluation'!$M$4)</f>
        <v>0</v>
      </c>
      <c r="BU175" s="208">
        <f>-NPV('Life Cycle Cost Evaluation'!$M$1,BU91:BU$100)/(1+'Life Cycle Cost Evaluation'!$M$1)^($B90-'Life Cycle Cost Evaluation'!$M$4)</f>
        <v>0</v>
      </c>
      <c r="BV175" s="208">
        <f>-NPV('Life Cycle Cost Evaluation'!$M$1,BV91:BV$100)/(1+'Life Cycle Cost Evaluation'!$M$1)^($B90-'Life Cycle Cost Evaluation'!$M$4)</f>
        <v>0</v>
      </c>
      <c r="BW175" s="208">
        <f>-NPV('Life Cycle Cost Evaluation'!$M$1,BW91:BW$100)/(1+'Life Cycle Cost Evaluation'!$M$1)^($B90-'Life Cycle Cost Evaluation'!$M$4)</f>
        <v>0</v>
      </c>
      <c r="BX175" s="208">
        <f>-NPV('Life Cycle Cost Evaluation'!$M$1,BX91:BX$100)/(1+'Life Cycle Cost Evaluation'!$M$1)^($B90-'Life Cycle Cost Evaluation'!$M$4)</f>
        <v>0</v>
      </c>
      <c r="BY175" s="208">
        <f>-NPV('Life Cycle Cost Evaluation'!$M$1,BY91:BY$100)/(1+'Life Cycle Cost Evaluation'!$M$1)^($B90-'Life Cycle Cost Evaluation'!$M$4)</f>
        <v>0</v>
      </c>
      <c r="BZ175" s="208">
        <f>-NPV('Life Cycle Cost Evaluation'!$M$1,BZ91:BZ$100)/(1+'Life Cycle Cost Evaluation'!$M$1)^($B90-'Life Cycle Cost Evaluation'!$M$4)</f>
        <v>0</v>
      </c>
      <c r="CA175" s="208">
        <f>-NPV('Life Cycle Cost Evaluation'!$M$1,CA91:CA$100)/(1+'Life Cycle Cost Evaluation'!$M$1)^($B90-'Life Cycle Cost Evaluation'!$M$4)</f>
        <v>0</v>
      </c>
      <c r="CB175" s="208">
        <f>-NPV('Life Cycle Cost Evaluation'!$M$1,CB91:CB$100)/(1+'Life Cycle Cost Evaluation'!$M$1)^($B90-'Life Cycle Cost Evaluation'!$M$4)</f>
        <v>0</v>
      </c>
      <c r="CC175" s="208">
        <f>-NPV('Life Cycle Cost Evaluation'!$M$1,CC91:CC$100)/(1+'Life Cycle Cost Evaluation'!$M$1)^($B90-'Life Cycle Cost Evaluation'!$M$4)</f>
        <v>0</v>
      </c>
      <c r="CD175" s="208">
        <f>-NPV('Life Cycle Cost Evaluation'!$M$1,CD91:CD$100)/(1+'Life Cycle Cost Evaluation'!$M$1)^($B90-'Life Cycle Cost Evaluation'!$M$4)</f>
        <v>0</v>
      </c>
      <c r="CE175" s="208">
        <f>-NPV('Life Cycle Cost Evaluation'!$M$1,CE91:CE$100)/(1+'Life Cycle Cost Evaluation'!$M$1)^($B90-'Life Cycle Cost Evaluation'!$M$4)</f>
        <v>0</v>
      </c>
      <c r="CF175" s="208">
        <f>-NPV('Life Cycle Cost Evaluation'!$M$1,CF91:CF$100)/(1+'Life Cycle Cost Evaluation'!$M$1)^($B90-'Life Cycle Cost Evaluation'!$M$4)</f>
        <v>0</v>
      </c>
      <c r="CG175" s="208">
        <f>SUM(D175:BV175)</f>
        <v>-13271.756046765202</v>
      </c>
      <c r="CH175" s="191"/>
      <c r="CL175" s="218"/>
    </row>
    <row r="176" spans="2:90" x14ac:dyDescent="0.2">
      <c r="B176" s="86">
        <f t="shared" si="127"/>
        <v>2098</v>
      </c>
      <c r="C176" s="208"/>
      <c r="D176" s="208">
        <f>-NPV('Life Cycle Cost Evaluation'!$M$1,D92:D$100)/(1+'Life Cycle Cost Evaluation'!$M$1)^($B91-'Life Cycle Cost Evaluation'!$M$4)</f>
        <v>0</v>
      </c>
      <c r="E176" s="208">
        <f>-NPV('Life Cycle Cost Evaluation'!$M$1,E92:E$100)/(1+'Life Cycle Cost Evaluation'!$M$1)^($B91-'Life Cycle Cost Evaluation'!$M$4)</f>
        <v>0</v>
      </c>
      <c r="F176" s="208">
        <f>-NPV('Life Cycle Cost Evaluation'!$M$1,F92:F$100)/(1+'Life Cycle Cost Evaluation'!$M$1)^($B91-'Life Cycle Cost Evaluation'!$M$4)</f>
        <v>0</v>
      </c>
      <c r="G176" s="208">
        <f>-NPV('Life Cycle Cost Evaluation'!$M$1,G92:G$100)/(1+'Life Cycle Cost Evaluation'!$M$1)^($B91-'Life Cycle Cost Evaluation'!$M$4)</f>
        <v>0</v>
      </c>
      <c r="H176" s="208">
        <f>-NPV('Life Cycle Cost Evaluation'!$M$1,H92:H$100)/(1+'Life Cycle Cost Evaluation'!$M$1)^($B91-'Life Cycle Cost Evaluation'!$M$4)</f>
        <v>0</v>
      </c>
      <c r="I176" s="208">
        <f>-NPV('Life Cycle Cost Evaluation'!$M$1,I92:I$100)/(1+'Life Cycle Cost Evaluation'!$M$1)^($B91-'Life Cycle Cost Evaluation'!$M$4)</f>
        <v>0</v>
      </c>
      <c r="J176" s="208">
        <f>-NPV('Life Cycle Cost Evaluation'!$M$1,J92:J$100)/(1+'Life Cycle Cost Evaluation'!$M$1)^($B91-'Life Cycle Cost Evaluation'!$M$4)</f>
        <v>0</v>
      </c>
      <c r="K176" s="208">
        <f>-NPV('Life Cycle Cost Evaluation'!$M$1,K92:K$100)/(1+'Life Cycle Cost Evaluation'!$M$1)^($B91-'Life Cycle Cost Evaluation'!$M$4)</f>
        <v>0</v>
      </c>
      <c r="L176" s="208">
        <f>-NPV('Life Cycle Cost Evaluation'!$M$1,L92:L$100)/(1+'Life Cycle Cost Evaluation'!$M$1)^($B91-'Life Cycle Cost Evaluation'!$M$4)</f>
        <v>0</v>
      </c>
      <c r="M176" s="208">
        <f>-NPV('Life Cycle Cost Evaluation'!$M$1,M92:M$100)/(1+'Life Cycle Cost Evaluation'!$M$1)^($B91-'Life Cycle Cost Evaluation'!$M$4)</f>
        <v>0</v>
      </c>
      <c r="N176" s="208">
        <f>-NPV('Life Cycle Cost Evaluation'!$M$1,N92:N$100)/(1+'Life Cycle Cost Evaluation'!$M$1)^($B91-'Life Cycle Cost Evaluation'!$M$4)</f>
        <v>0</v>
      </c>
      <c r="O176" s="208">
        <f>-NPV('Life Cycle Cost Evaluation'!$M$1,O92:O$100)/(1+'Life Cycle Cost Evaluation'!$M$1)^($B91-'Life Cycle Cost Evaluation'!$M$4)</f>
        <v>0</v>
      </c>
      <c r="P176" s="208">
        <f>-NPV('Life Cycle Cost Evaluation'!$M$1,P92:P$100)/(1+'Life Cycle Cost Evaluation'!$M$1)^($B91-'Life Cycle Cost Evaluation'!$M$4)</f>
        <v>0</v>
      </c>
      <c r="Q176" s="208">
        <f>-NPV('Life Cycle Cost Evaluation'!$M$1,Q92:Q$100)/(1+'Life Cycle Cost Evaluation'!$M$1)^($B91-'Life Cycle Cost Evaluation'!$M$4)</f>
        <v>0</v>
      </c>
      <c r="R176" s="208">
        <f>-NPV('Life Cycle Cost Evaluation'!$M$1,R92:R$100)/(1+'Life Cycle Cost Evaluation'!$M$1)^($B91-'Life Cycle Cost Evaluation'!$M$4)</f>
        <v>0</v>
      </c>
      <c r="S176" s="208">
        <f>-NPV('Life Cycle Cost Evaluation'!$M$1,S92:S$100)/(1+'Life Cycle Cost Evaluation'!$M$1)^($B91-'Life Cycle Cost Evaluation'!$M$4)</f>
        <v>0</v>
      </c>
      <c r="T176" s="208">
        <f>-NPV('Life Cycle Cost Evaluation'!$M$1,T92:T$100)/(1+'Life Cycle Cost Evaluation'!$M$1)^($B91-'Life Cycle Cost Evaluation'!$M$4)</f>
        <v>0</v>
      </c>
      <c r="U176" s="208">
        <f>-NPV('Life Cycle Cost Evaluation'!$M$1,U92:U$100)/(1+'Life Cycle Cost Evaluation'!$M$1)^($B91-'Life Cycle Cost Evaluation'!$M$4)</f>
        <v>0</v>
      </c>
      <c r="V176" s="208">
        <f>-NPV('Life Cycle Cost Evaluation'!$M$1,V92:V$100)/(1+'Life Cycle Cost Evaluation'!$M$1)^($B91-'Life Cycle Cost Evaluation'!$M$4)</f>
        <v>0</v>
      </c>
      <c r="W176" s="208">
        <f>-NPV('Life Cycle Cost Evaluation'!$M$1,W92:W$100)/(1+'Life Cycle Cost Evaluation'!$M$1)^($B91-'Life Cycle Cost Evaluation'!$M$4)</f>
        <v>0</v>
      </c>
      <c r="X176" s="208">
        <f>-NPV('Life Cycle Cost Evaluation'!$M$1,X92:X$100)/(1+'Life Cycle Cost Evaluation'!$M$1)^($B91-'Life Cycle Cost Evaluation'!$M$4)</f>
        <v>0</v>
      </c>
      <c r="Y176" s="208">
        <f>-NPV('Life Cycle Cost Evaluation'!$M$1,Y92:Y$100)/(1+'Life Cycle Cost Evaluation'!$M$1)^($B91-'Life Cycle Cost Evaluation'!$M$4)</f>
        <v>0</v>
      </c>
      <c r="Z176" s="208">
        <f>-NPV('Life Cycle Cost Evaluation'!$M$1,Z92:Z$100)/(1+'Life Cycle Cost Evaluation'!$M$1)^($B91-'Life Cycle Cost Evaluation'!$M$4)</f>
        <v>0</v>
      </c>
      <c r="AA176" s="208">
        <f>-NPV('Life Cycle Cost Evaluation'!$M$1,AA92:AA$100)/(1+'Life Cycle Cost Evaluation'!$M$1)^($B91-'Life Cycle Cost Evaluation'!$M$4)</f>
        <v>0</v>
      </c>
      <c r="AB176" s="208">
        <f>-NPV('Life Cycle Cost Evaluation'!$M$1,AB92:AB$100)/(1+'Life Cycle Cost Evaluation'!$M$1)^($B91-'Life Cycle Cost Evaluation'!$M$4)</f>
        <v>0</v>
      </c>
      <c r="AC176" s="208">
        <f>-NPV('Life Cycle Cost Evaluation'!$M$1,AC92:AC$100)/(1+'Life Cycle Cost Evaluation'!$M$1)^($B91-'Life Cycle Cost Evaluation'!$M$4)</f>
        <v>0</v>
      </c>
      <c r="AD176" s="208">
        <f>-NPV('Life Cycle Cost Evaluation'!$M$1,AD92:AD$100)/(1+'Life Cycle Cost Evaluation'!$M$1)^($B91-'Life Cycle Cost Evaluation'!$M$4)</f>
        <v>0</v>
      </c>
      <c r="AE176" s="208">
        <f>-NPV('Life Cycle Cost Evaluation'!$M$1,AE92:AE$100)/(1+'Life Cycle Cost Evaluation'!$M$1)^($B91-'Life Cycle Cost Evaluation'!$M$4)</f>
        <v>0</v>
      </c>
      <c r="AF176" s="208">
        <f>-NPV('Life Cycle Cost Evaluation'!$M$1,AF92:AF$100)/(1+'Life Cycle Cost Evaluation'!$M$1)^($B91-'Life Cycle Cost Evaluation'!$M$4)</f>
        <v>0</v>
      </c>
      <c r="AG176" s="208">
        <f>-NPV('Life Cycle Cost Evaluation'!$M$1,AG92:AG$100)/(1+'Life Cycle Cost Evaluation'!$M$1)^($B91-'Life Cycle Cost Evaluation'!$M$4)</f>
        <v>0</v>
      </c>
      <c r="AH176" s="208">
        <f>-NPV('Life Cycle Cost Evaluation'!$M$1,AH92:AH$100)/(1+'Life Cycle Cost Evaluation'!$M$1)^($B91-'Life Cycle Cost Evaluation'!$M$4)</f>
        <v>0</v>
      </c>
      <c r="AI176" s="208">
        <f>-NPV('Life Cycle Cost Evaluation'!$M$1,AI92:AI$100)/(1+'Life Cycle Cost Evaluation'!$M$1)^($B91-'Life Cycle Cost Evaluation'!$M$4)</f>
        <v>0</v>
      </c>
      <c r="AJ176" s="208">
        <f>-NPV('Life Cycle Cost Evaluation'!$M$1,AJ92:AJ$100)/(1+'Life Cycle Cost Evaluation'!$M$1)^($B91-'Life Cycle Cost Evaluation'!$M$4)</f>
        <v>0</v>
      </c>
      <c r="AK176" s="208">
        <f>-NPV('Life Cycle Cost Evaluation'!$M$1,AK92:AK$100)/(1+'Life Cycle Cost Evaluation'!$M$1)^($B91-'Life Cycle Cost Evaluation'!$M$4)</f>
        <v>0</v>
      </c>
      <c r="AL176" s="208">
        <f>-NPV('Life Cycle Cost Evaluation'!$M$1,AL92:AL$100)/(1+'Life Cycle Cost Evaluation'!$M$1)^($B91-'Life Cycle Cost Evaluation'!$M$4)</f>
        <v>-11043.359427168127</v>
      </c>
      <c r="AM176" s="208">
        <f>-NPV('Life Cycle Cost Evaluation'!$M$1,AM92:AM$100)/(1+'Life Cycle Cost Evaluation'!$M$1)^($B91-'Life Cycle Cost Evaluation'!$M$4)</f>
        <v>0</v>
      </c>
      <c r="AN176" s="208">
        <f>-NPV('Life Cycle Cost Evaluation'!$M$1,AN92:AN$100)/(1+'Life Cycle Cost Evaluation'!$M$1)^($B91-'Life Cycle Cost Evaluation'!$M$4)</f>
        <v>0</v>
      </c>
      <c r="AO176" s="208">
        <f>-NPV('Life Cycle Cost Evaluation'!$M$1,AO92:AO$100)/(1+'Life Cycle Cost Evaluation'!$M$1)^($B91-'Life Cycle Cost Evaluation'!$M$4)</f>
        <v>0</v>
      </c>
      <c r="AP176" s="208">
        <f>-NPV('Life Cycle Cost Evaluation'!$M$1,AP92:AP$100)/(1+'Life Cycle Cost Evaluation'!$M$1)^($B91-'Life Cycle Cost Evaluation'!$M$4)</f>
        <v>0</v>
      </c>
      <c r="AQ176" s="208">
        <f>-NPV('Life Cycle Cost Evaluation'!$M$1,AQ92:AQ$100)/(1+'Life Cycle Cost Evaluation'!$M$1)^($B91-'Life Cycle Cost Evaluation'!$M$4)</f>
        <v>0</v>
      </c>
      <c r="AR176" s="208">
        <f>-NPV('Life Cycle Cost Evaluation'!$M$1,AR92:AR$100)/(1+'Life Cycle Cost Evaluation'!$M$1)^($B91-'Life Cycle Cost Evaluation'!$M$4)</f>
        <v>0</v>
      </c>
      <c r="AS176" s="208">
        <f>-NPV('Life Cycle Cost Evaluation'!$M$1,AS92:AS$100)/(1+'Life Cycle Cost Evaluation'!$M$1)^($B91-'Life Cycle Cost Evaluation'!$M$4)</f>
        <v>0</v>
      </c>
      <c r="AT176" s="208">
        <f>-NPV('Life Cycle Cost Evaluation'!$M$1,AT92:AT$100)/(1+'Life Cycle Cost Evaluation'!$M$1)^($B91-'Life Cycle Cost Evaluation'!$M$4)</f>
        <v>0</v>
      </c>
      <c r="AU176" s="208">
        <f>-NPV('Life Cycle Cost Evaluation'!$M$1,AU92:AU$100)/(1+'Life Cycle Cost Evaluation'!$M$1)^($B91-'Life Cycle Cost Evaluation'!$M$4)</f>
        <v>0</v>
      </c>
      <c r="AV176" s="208">
        <f>-NPV('Life Cycle Cost Evaluation'!$M$1,AV92:AV$100)/(1+'Life Cycle Cost Evaluation'!$M$1)^($B91-'Life Cycle Cost Evaluation'!$M$4)</f>
        <v>0</v>
      </c>
      <c r="AW176" s="208">
        <f>-NPV('Life Cycle Cost Evaluation'!$M$1,AW92:AW$100)/(1+'Life Cycle Cost Evaluation'!$M$1)^($B91-'Life Cycle Cost Evaluation'!$M$4)</f>
        <v>0</v>
      </c>
      <c r="AX176" s="208">
        <f>-NPV('Life Cycle Cost Evaluation'!$M$1,AX92:AX$100)/(1+'Life Cycle Cost Evaluation'!$M$1)^($B91-'Life Cycle Cost Evaluation'!$M$4)</f>
        <v>0</v>
      </c>
      <c r="AY176" s="208">
        <f>-NPV('Life Cycle Cost Evaluation'!$M$1,AY92:AY$100)/(1+'Life Cycle Cost Evaluation'!$M$1)^($B91-'Life Cycle Cost Evaluation'!$M$4)</f>
        <v>0</v>
      </c>
      <c r="AZ176" s="208">
        <f>-NPV('Life Cycle Cost Evaluation'!$M$1,AZ92:AZ$100)/(1+'Life Cycle Cost Evaluation'!$M$1)^($B91-'Life Cycle Cost Evaluation'!$M$4)</f>
        <v>0</v>
      </c>
      <c r="BA176" s="208">
        <f>-NPV('Life Cycle Cost Evaluation'!$M$1,BA92:BA$100)/(1+'Life Cycle Cost Evaluation'!$M$1)^($B91-'Life Cycle Cost Evaluation'!$M$4)</f>
        <v>0</v>
      </c>
      <c r="BB176" s="208">
        <f>-NPV('Life Cycle Cost Evaluation'!$M$1,BB92:BB$100)/(1+'Life Cycle Cost Evaluation'!$M$1)^($B91-'Life Cycle Cost Evaluation'!$M$4)</f>
        <v>0</v>
      </c>
      <c r="BC176" s="208">
        <f>-NPV('Life Cycle Cost Evaluation'!$M$1,BC92:BC$100)/(1+'Life Cycle Cost Evaluation'!$M$1)^($B91-'Life Cycle Cost Evaluation'!$M$4)</f>
        <v>0</v>
      </c>
      <c r="BD176" s="208">
        <f>-NPV('Life Cycle Cost Evaluation'!$M$1,BD92:BD$100)/(1+'Life Cycle Cost Evaluation'!$M$1)^($B91-'Life Cycle Cost Evaluation'!$M$4)</f>
        <v>0</v>
      </c>
      <c r="BE176" s="208">
        <f>-NPV('Life Cycle Cost Evaluation'!$M$1,BE92:BE$100)/(1+'Life Cycle Cost Evaluation'!$M$1)^($B91-'Life Cycle Cost Evaluation'!$M$4)</f>
        <v>0</v>
      </c>
      <c r="BF176" s="208">
        <f>-NPV('Life Cycle Cost Evaluation'!$M$1,BF92:BF$100)/(1+'Life Cycle Cost Evaluation'!$M$1)^($B91-'Life Cycle Cost Evaluation'!$M$4)</f>
        <v>0</v>
      </c>
      <c r="BG176" s="208">
        <f>-NPV('Life Cycle Cost Evaluation'!$M$1,BG92:BG$100)/(1+'Life Cycle Cost Evaluation'!$M$1)^($B91-'Life Cycle Cost Evaluation'!$M$4)</f>
        <v>0</v>
      </c>
      <c r="BH176" s="208">
        <f>-NPV('Life Cycle Cost Evaluation'!$M$1,BH92:BH$100)/(1+'Life Cycle Cost Evaluation'!$M$1)^($B91-'Life Cycle Cost Evaluation'!$M$4)</f>
        <v>0</v>
      </c>
      <c r="BI176" s="208">
        <f>-NPV('Life Cycle Cost Evaluation'!$M$1,BI92:BI$100)/(1+'Life Cycle Cost Evaluation'!$M$1)^($B91-'Life Cycle Cost Evaluation'!$M$4)</f>
        <v>0</v>
      </c>
      <c r="BJ176" s="208">
        <f>-NPV('Life Cycle Cost Evaluation'!$M$1,BJ92:BJ$100)/(1+'Life Cycle Cost Evaluation'!$M$1)^($B91-'Life Cycle Cost Evaluation'!$M$4)</f>
        <v>0</v>
      </c>
      <c r="BK176" s="208">
        <f>-NPV('Life Cycle Cost Evaluation'!$M$1,BK92:BK$100)/(1+'Life Cycle Cost Evaluation'!$M$1)^($B91-'Life Cycle Cost Evaluation'!$M$4)</f>
        <v>0</v>
      </c>
      <c r="BL176" s="208">
        <f>-NPV('Life Cycle Cost Evaluation'!$M$1,BL92:BL$100)/(1+'Life Cycle Cost Evaluation'!$M$1)^($B91-'Life Cycle Cost Evaluation'!$M$4)</f>
        <v>0</v>
      </c>
      <c r="BM176" s="208">
        <f>-NPV('Life Cycle Cost Evaluation'!$M$1,BM92:BM$100)/(1+'Life Cycle Cost Evaluation'!$M$1)^($B91-'Life Cycle Cost Evaluation'!$M$4)</f>
        <v>0</v>
      </c>
      <c r="BN176" s="208">
        <f>-NPV('Life Cycle Cost Evaluation'!$M$1,BN92:BN$100)/(1+'Life Cycle Cost Evaluation'!$M$1)^($B91-'Life Cycle Cost Evaluation'!$M$4)</f>
        <v>0</v>
      </c>
      <c r="BO176" s="208">
        <f>-NPV('Life Cycle Cost Evaluation'!$M$1,BO92:BO$100)/(1+'Life Cycle Cost Evaluation'!$M$1)^($B91-'Life Cycle Cost Evaluation'!$M$4)</f>
        <v>0</v>
      </c>
      <c r="BP176" s="208">
        <f>-NPV('Life Cycle Cost Evaluation'!$M$1,BP92:BP$100)/(1+'Life Cycle Cost Evaluation'!$M$1)^($B91-'Life Cycle Cost Evaluation'!$M$4)</f>
        <v>0</v>
      </c>
      <c r="BQ176" s="208">
        <f>-NPV('Life Cycle Cost Evaluation'!$M$1,BQ92:BQ$100)/(1+'Life Cycle Cost Evaluation'!$M$1)^($B91-'Life Cycle Cost Evaluation'!$M$4)</f>
        <v>0</v>
      </c>
      <c r="BR176" s="208">
        <f>-NPV('Life Cycle Cost Evaluation'!$M$1,BR92:BR$100)/(1+'Life Cycle Cost Evaluation'!$M$1)^($B91-'Life Cycle Cost Evaluation'!$M$4)</f>
        <v>0</v>
      </c>
      <c r="BS176" s="208">
        <f>-NPV('Life Cycle Cost Evaluation'!$M$1,BS92:BS$100)/(1+'Life Cycle Cost Evaluation'!$M$1)^($B91-'Life Cycle Cost Evaluation'!$M$4)</f>
        <v>0</v>
      </c>
      <c r="BT176" s="208">
        <f>-NPV('Life Cycle Cost Evaluation'!$M$1,BT92:BT$100)/(1+'Life Cycle Cost Evaluation'!$M$1)^($B91-'Life Cycle Cost Evaluation'!$M$4)</f>
        <v>0</v>
      </c>
      <c r="BU176" s="208">
        <f>-NPV('Life Cycle Cost Evaluation'!$M$1,BU92:BU$100)/(1+'Life Cycle Cost Evaluation'!$M$1)^($B91-'Life Cycle Cost Evaluation'!$M$4)</f>
        <v>0</v>
      </c>
      <c r="BV176" s="208">
        <f>-NPV('Life Cycle Cost Evaluation'!$M$1,BV92:BV$100)/(1+'Life Cycle Cost Evaluation'!$M$1)^($B91-'Life Cycle Cost Evaluation'!$M$4)</f>
        <v>0</v>
      </c>
      <c r="BW176" s="208">
        <f>-NPV('Life Cycle Cost Evaluation'!$M$1,BW92:BW$100)/(1+'Life Cycle Cost Evaluation'!$M$1)^($B91-'Life Cycle Cost Evaluation'!$M$4)</f>
        <v>0</v>
      </c>
      <c r="BX176" s="208">
        <f>-NPV('Life Cycle Cost Evaluation'!$M$1,BX92:BX$100)/(1+'Life Cycle Cost Evaluation'!$M$1)^($B91-'Life Cycle Cost Evaluation'!$M$4)</f>
        <v>0</v>
      </c>
      <c r="BY176" s="208">
        <f>-NPV('Life Cycle Cost Evaluation'!$M$1,BY92:BY$100)/(1+'Life Cycle Cost Evaluation'!$M$1)^($B91-'Life Cycle Cost Evaluation'!$M$4)</f>
        <v>0</v>
      </c>
      <c r="BZ176" s="208">
        <f>-NPV('Life Cycle Cost Evaluation'!$M$1,BZ92:BZ$100)/(1+'Life Cycle Cost Evaluation'!$M$1)^($B91-'Life Cycle Cost Evaluation'!$M$4)</f>
        <v>0</v>
      </c>
      <c r="CA176" s="208">
        <f>-NPV('Life Cycle Cost Evaluation'!$M$1,CA92:CA$100)/(1+'Life Cycle Cost Evaluation'!$M$1)^($B91-'Life Cycle Cost Evaluation'!$M$4)</f>
        <v>0</v>
      </c>
      <c r="CB176" s="208">
        <f>-NPV('Life Cycle Cost Evaluation'!$M$1,CB92:CB$100)/(1+'Life Cycle Cost Evaluation'!$M$1)^($B91-'Life Cycle Cost Evaluation'!$M$4)</f>
        <v>0</v>
      </c>
      <c r="CC176" s="208">
        <f>-NPV('Life Cycle Cost Evaluation'!$M$1,CC92:CC$100)/(1+'Life Cycle Cost Evaluation'!$M$1)^($B91-'Life Cycle Cost Evaluation'!$M$4)</f>
        <v>0</v>
      </c>
      <c r="CD176" s="208">
        <f>-NPV('Life Cycle Cost Evaluation'!$M$1,CD92:CD$100)/(1+'Life Cycle Cost Evaluation'!$M$1)^($B91-'Life Cycle Cost Evaluation'!$M$4)</f>
        <v>0</v>
      </c>
      <c r="CE176" s="208">
        <f>-NPV('Life Cycle Cost Evaluation'!$M$1,CE92:CE$100)/(1+'Life Cycle Cost Evaluation'!$M$1)^($B91-'Life Cycle Cost Evaluation'!$M$4)</f>
        <v>0</v>
      </c>
      <c r="CF176" s="208">
        <f>-NPV('Life Cycle Cost Evaluation'!$M$1,CF92:CF$100)/(1+'Life Cycle Cost Evaluation'!$M$1)^($B91-'Life Cycle Cost Evaluation'!$M$4)</f>
        <v>0</v>
      </c>
      <c r="CG176" s="208">
        <f>SUM(D176:BW176)</f>
        <v>-11043.359427168127</v>
      </c>
      <c r="CH176" s="191"/>
      <c r="CL176" s="218"/>
    </row>
    <row r="177" spans="2:90" x14ac:dyDescent="0.2">
      <c r="B177" s="86">
        <f t="shared" si="127"/>
        <v>2099</v>
      </c>
      <c r="C177" s="208"/>
      <c r="D177" s="208">
        <f>-NPV('Life Cycle Cost Evaluation'!$M$1,D93:D$100)/(1+'Life Cycle Cost Evaluation'!$M$1)^($B92-'Life Cycle Cost Evaluation'!$M$4)</f>
        <v>0</v>
      </c>
      <c r="E177" s="208">
        <f>-NPV('Life Cycle Cost Evaluation'!$M$1,E93:E$100)/(1+'Life Cycle Cost Evaluation'!$M$1)^($B92-'Life Cycle Cost Evaluation'!$M$4)</f>
        <v>0</v>
      </c>
      <c r="F177" s="208">
        <f>-NPV('Life Cycle Cost Evaluation'!$M$1,F93:F$100)/(1+'Life Cycle Cost Evaluation'!$M$1)^($B92-'Life Cycle Cost Evaluation'!$M$4)</f>
        <v>0</v>
      </c>
      <c r="G177" s="208">
        <f>-NPV('Life Cycle Cost Evaluation'!$M$1,G93:G$100)/(1+'Life Cycle Cost Evaluation'!$M$1)^($B92-'Life Cycle Cost Evaluation'!$M$4)</f>
        <v>0</v>
      </c>
      <c r="H177" s="208">
        <f>-NPV('Life Cycle Cost Evaluation'!$M$1,H93:H$100)/(1+'Life Cycle Cost Evaluation'!$M$1)^($B92-'Life Cycle Cost Evaluation'!$M$4)</f>
        <v>0</v>
      </c>
      <c r="I177" s="208">
        <f>-NPV('Life Cycle Cost Evaluation'!$M$1,I93:I$100)/(1+'Life Cycle Cost Evaluation'!$M$1)^($B92-'Life Cycle Cost Evaluation'!$M$4)</f>
        <v>0</v>
      </c>
      <c r="J177" s="208">
        <f>-NPV('Life Cycle Cost Evaluation'!$M$1,J93:J$100)/(1+'Life Cycle Cost Evaluation'!$M$1)^($B92-'Life Cycle Cost Evaluation'!$M$4)</f>
        <v>0</v>
      </c>
      <c r="K177" s="208">
        <f>-NPV('Life Cycle Cost Evaluation'!$M$1,K93:K$100)/(1+'Life Cycle Cost Evaluation'!$M$1)^($B92-'Life Cycle Cost Evaluation'!$M$4)</f>
        <v>0</v>
      </c>
      <c r="L177" s="208">
        <f>-NPV('Life Cycle Cost Evaluation'!$M$1,L93:L$100)/(1+'Life Cycle Cost Evaluation'!$M$1)^($B92-'Life Cycle Cost Evaluation'!$M$4)</f>
        <v>0</v>
      </c>
      <c r="M177" s="208">
        <f>-NPV('Life Cycle Cost Evaluation'!$M$1,M93:M$100)/(1+'Life Cycle Cost Evaluation'!$M$1)^($B92-'Life Cycle Cost Evaluation'!$M$4)</f>
        <v>0</v>
      </c>
      <c r="N177" s="208">
        <f>-NPV('Life Cycle Cost Evaluation'!$M$1,N93:N$100)/(1+'Life Cycle Cost Evaluation'!$M$1)^($B92-'Life Cycle Cost Evaluation'!$M$4)</f>
        <v>0</v>
      </c>
      <c r="O177" s="208">
        <f>-NPV('Life Cycle Cost Evaluation'!$M$1,O93:O$100)/(1+'Life Cycle Cost Evaluation'!$M$1)^($B92-'Life Cycle Cost Evaluation'!$M$4)</f>
        <v>0</v>
      </c>
      <c r="P177" s="208">
        <f>-NPV('Life Cycle Cost Evaluation'!$M$1,P93:P$100)/(1+'Life Cycle Cost Evaluation'!$M$1)^($B92-'Life Cycle Cost Evaluation'!$M$4)</f>
        <v>0</v>
      </c>
      <c r="Q177" s="208">
        <f>-NPV('Life Cycle Cost Evaluation'!$M$1,Q93:Q$100)/(1+'Life Cycle Cost Evaluation'!$M$1)^($B92-'Life Cycle Cost Evaluation'!$M$4)</f>
        <v>0</v>
      </c>
      <c r="R177" s="208">
        <f>-NPV('Life Cycle Cost Evaluation'!$M$1,R93:R$100)/(1+'Life Cycle Cost Evaluation'!$M$1)^($B92-'Life Cycle Cost Evaluation'!$M$4)</f>
        <v>0</v>
      </c>
      <c r="S177" s="208">
        <f>-NPV('Life Cycle Cost Evaluation'!$M$1,S93:S$100)/(1+'Life Cycle Cost Evaluation'!$M$1)^($B92-'Life Cycle Cost Evaluation'!$M$4)</f>
        <v>0</v>
      </c>
      <c r="T177" s="208">
        <f>-NPV('Life Cycle Cost Evaluation'!$M$1,T93:T$100)/(1+'Life Cycle Cost Evaluation'!$M$1)^($B92-'Life Cycle Cost Evaluation'!$M$4)</f>
        <v>0</v>
      </c>
      <c r="U177" s="208">
        <f>-NPV('Life Cycle Cost Evaluation'!$M$1,U93:U$100)/(1+'Life Cycle Cost Evaluation'!$M$1)^($B92-'Life Cycle Cost Evaluation'!$M$4)</f>
        <v>0</v>
      </c>
      <c r="V177" s="208">
        <f>-NPV('Life Cycle Cost Evaluation'!$M$1,V93:V$100)/(1+'Life Cycle Cost Evaluation'!$M$1)^($B92-'Life Cycle Cost Evaluation'!$M$4)</f>
        <v>0</v>
      </c>
      <c r="W177" s="208">
        <f>-NPV('Life Cycle Cost Evaluation'!$M$1,W93:W$100)/(1+'Life Cycle Cost Evaluation'!$M$1)^($B92-'Life Cycle Cost Evaluation'!$M$4)</f>
        <v>0</v>
      </c>
      <c r="X177" s="208">
        <f>-NPV('Life Cycle Cost Evaluation'!$M$1,X93:X$100)/(1+'Life Cycle Cost Evaluation'!$M$1)^($B92-'Life Cycle Cost Evaluation'!$M$4)</f>
        <v>0</v>
      </c>
      <c r="Y177" s="208">
        <f>-NPV('Life Cycle Cost Evaluation'!$M$1,Y93:Y$100)/(1+'Life Cycle Cost Evaluation'!$M$1)^($B92-'Life Cycle Cost Evaluation'!$M$4)</f>
        <v>0</v>
      </c>
      <c r="Z177" s="208">
        <f>-NPV('Life Cycle Cost Evaluation'!$M$1,Z93:Z$100)/(1+'Life Cycle Cost Evaluation'!$M$1)^($B92-'Life Cycle Cost Evaluation'!$M$4)</f>
        <v>0</v>
      </c>
      <c r="AA177" s="208">
        <f>-NPV('Life Cycle Cost Evaluation'!$M$1,AA93:AA$100)/(1+'Life Cycle Cost Evaluation'!$M$1)^($B92-'Life Cycle Cost Evaluation'!$M$4)</f>
        <v>0</v>
      </c>
      <c r="AB177" s="208">
        <f>-NPV('Life Cycle Cost Evaluation'!$M$1,AB93:AB$100)/(1+'Life Cycle Cost Evaluation'!$M$1)^($B92-'Life Cycle Cost Evaluation'!$M$4)</f>
        <v>0</v>
      </c>
      <c r="AC177" s="208">
        <f>-NPV('Life Cycle Cost Evaluation'!$M$1,AC93:AC$100)/(1+'Life Cycle Cost Evaluation'!$M$1)^($B92-'Life Cycle Cost Evaluation'!$M$4)</f>
        <v>0</v>
      </c>
      <c r="AD177" s="208">
        <f>-NPV('Life Cycle Cost Evaluation'!$M$1,AD93:AD$100)/(1+'Life Cycle Cost Evaluation'!$M$1)^($B92-'Life Cycle Cost Evaluation'!$M$4)</f>
        <v>0</v>
      </c>
      <c r="AE177" s="208">
        <f>-NPV('Life Cycle Cost Evaluation'!$M$1,AE93:AE$100)/(1+'Life Cycle Cost Evaluation'!$M$1)^($B92-'Life Cycle Cost Evaluation'!$M$4)</f>
        <v>0</v>
      </c>
      <c r="AF177" s="208">
        <f>-NPV('Life Cycle Cost Evaluation'!$M$1,AF93:AF$100)/(1+'Life Cycle Cost Evaluation'!$M$1)^($B92-'Life Cycle Cost Evaluation'!$M$4)</f>
        <v>0</v>
      </c>
      <c r="AG177" s="208">
        <f>-NPV('Life Cycle Cost Evaluation'!$M$1,AG93:AG$100)/(1+'Life Cycle Cost Evaluation'!$M$1)^($B92-'Life Cycle Cost Evaluation'!$M$4)</f>
        <v>0</v>
      </c>
      <c r="AH177" s="208">
        <f>-NPV('Life Cycle Cost Evaluation'!$M$1,AH93:AH$100)/(1+'Life Cycle Cost Evaluation'!$M$1)^($B92-'Life Cycle Cost Evaluation'!$M$4)</f>
        <v>0</v>
      </c>
      <c r="AI177" s="208">
        <f>-NPV('Life Cycle Cost Evaluation'!$M$1,AI93:AI$100)/(1+'Life Cycle Cost Evaluation'!$M$1)^($B92-'Life Cycle Cost Evaluation'!$M$4)</f>
        <v>0</v>
      </c>
      <c r="AJ177" s="208">
        <f>-NPV('Life Cycle Cost Evaluation'!$M$1,AJ93:AJ$100)/(1+'Life Cycle Cost Evaluation'!$M$1)^($B92-'Life Cycle Cost Evaluation'!$M$4)</f>
        <v>0</v>
      </c>
      <c r="AK177" s="208">
        <f>-NPV('Life Cycle Cost Evaluation'!$M$1,AK93:AK$100)/(1+'Life Cycle Cost Evaluation'!$M$1)^($B92-'Life Cycle Cost Evaluation'!$M$4)</f>
        <v>0</v>
      </c>
      <c r="AL177" s="208">
        <f>-NPV('Life Cycle Cost Evaluation'!$M$1,AL93:AL$100)/(1+'Life Cycle Cost Evaluation'!$M$1)^($B92-'Life Cycle Cost Evaluation'!$M$4)</f>
        <v>-9069.1485575821007</v>
      </c>
      <c r="AM177" s="208">
        <f>-NPV('Life Cycle Cost Evaluation'!$M$1,AM93:AM$100)/(1+'Life Cycle Cost Evaluation'!$M$1)^($B92-'Life Cycle Cost Evaluation'!$M$4)</f>
        <v>0</v>
      </c>
      <c r="AN177" s="208">
        <f>-NPV('Life Cycle Cost Evaluation'!$M$1,AN93:AN$100)/(1+'Life Cycle Cost Evaluation'!$M$1)^($B92-'Life Cycle Cost Evaluation'!$M$4)</f>
        <v>0</v>
      </c>
      <c r="AO177" s="208">
        <f>-NPV('Life Cycle Cost Evaluation'!$M$1,AO93:AO$100)/(1+'Life Cycle Cost Evaluation'!$M$1)^($B92-'Life Cycle Cost Evaluation'!$M$4)</f>
        <v>0</v>
      </c>
      <c r="AP177" s="208">
        <f>-NPV('Life Cycle Cost Evaluation'!$M$1,AP93:AP$100)/(1+'Life Cycle Cost Evaluation'!$M$1)^($B92-'Life Cycle Cost Evaluation'!$M$4)</f>
        <v>0</v>
      </c>
      <c r="AQ177" s="208">
        <f>-NPV('Life Cycle Cost Evaluation'!$M$1,AQ93:AQ$100)/(1+'Life Cycle Cost Evaluation'!$M$1)^($B92-'Life Cycle Cost Evaluation'!$M$4)</f>
        <v>0</v>
      </c>
      <c r="AR177" s="208">
        <f>-NPV('Life Cycle Cost Evaluation'!$M$1,AR93:AR$100)/(1+'Life Cycle Cost Evaluation'!$M$1)^($B92-'Life Cycle Cost Evaluation'!$M$4)</f>
        <v>0</v>
      </c>
      <c r="AS177" s="208">
        <f>-NPV('Life Cycle Cost Evaluation'!$M$1,AS93:AS$100)/(1+'Life Cycle Cost Evaluation'!$M$1)^($B92-'Life Cycle Cost Evaluation'!$M$4)</f>
        <v>0</v>
      </c>
      <c r="AT177" s="208">
        <f>-NPV('Life Cycle Cost Evaluation'!$M$1,AT93:AT$100)/(1+'Life Cycle Cost Evaluation'!$M$1)^($B92-'Life Cycle Cost Evaluation'!$M$4)</f>
        <v>0</v>
      </c>
      <c r="AU177" s="208">
        <f>-NPV('Life Cycle Cost Evaluation'!$M$1,AU93:AU$100)/(1+'Life Cycle Cost Evaluation'!$M$1)^($B92-'Life Cycle Cost Evaluation'!$M$4)</f>
        <v>0</v>
      </c>
      <c r="AV177" s="208">
        <f>-NPV('Life Cycle Cost Evaluation'!$M$1,AV93:AV$100)/(1+'Life Cycle Cost Evaluation'!$M$1)^($B92-'Life Cycle Cost Evaluation'!$M$4)</f>
        <v>0</v>
      </c>
      <c r="AW177" s="208">
        <f>-NPV('Life Cycle Cost Evaluation'!$M$1,AW93:AW$100)/(1+'Life Cycle Cost Evaluation'!$M$1)^($B92-'Life Cycle Cost Evaluation'!$M$4)</f>
        <v>0</v>
      </c>
      <c r="AX177" s="208">
        <f>-NPV('Life Cycle Cost Evaluation'!$M$1,AX93:AX$100)/(1+'Life Cycle Cost Evaluation'!$M$1)^($B92-'Life Cycle Cost Evaluation'!$M$4)</f>
        <v>0</v>
      </c>
      <c r="AY177" s="208">
        <f>-NPV('Life Cycle Cost Evaluation'!$M$1,AY93:AY$100)/(1+'Life Cycle Cost Evaluation'!$M$1)^($B92-'Life Cycle Cost Evaluation'!$M$4)</f>
        <v>0</v>
      </c>
      <c r="AZ177" s="208">
        <f>-NPV('Life Cycle Cost Evaluation'!$M$1,AZ93:AZ$100)/(1+'Life Cycle Cost Evaluation'!$M$1)^($B92-'Life Cycle Cost Evaluation'!$M$4)</f>
        <v>0</v>
      </c>
      <c r="BA177" s="208">
        <f>-NPV('Life Cycle Cost Evaluation'!$M$1,BA93:BA$100)/(1+'Life Cycle Cost Evaluation'!$M$1)^($B92-'Life Cycle Cost Evaluation'!$M$4)</f>
        <v>0</v>
      </c>
      <c r="BB177" s="208">
        <f>-NPV('Life Cycle Cost Evaluation'!$M$1,BB93:BB$100)/(1+'Life Cycle Cost Evaluation'!$M$1)^($B92-'Life Cycle Cost Evaluation'!$M$4)</f>
        <v>0</v>
      </c>
      <c r="BC177" s="208">
        <f>-NPV('Life Cycle Cost Evaluation'!$M$1,BC93:BC$100)/(1+'Life Cycle Cost Evaluation'!$M$1)^($B92-'Life Cycle Cost Evaluation'!$M$4)</f>
        <v>0</v>
      </c>
      <c r="BD177" s="208">
        <f>-NPV('Life Cycle Cost Evaluation'!$M$1,BD93:BD$100)/(1+'Life Cycle Cost Evaluation'!$M$1)^($B92-'Life Cycle Cost Evaluation'!$M$4)</f>
        <v>0</v>
      </c>
      <c r="BE177" s="208">
        <f>-NPV('Life Cycle Cost Evaluation'!$M$1,BE93:BE$100)/(1+'Life Cycle Cost Evaluation'!$M$1)^($B92-'Life Cycle Cost Evaluation'!$M$4)</f>
        <v>0</v>
      </c>
      <c r="BF177" s="208">
        <f>-NPV('Life Cycle Cost Evaluation'!$M$1,BF93:BF$100)/(1+'Life Cycle Cost Evaluation'!$M$1)^($B92-'Life Cycle Cost Evaluation'!$M$4)</f>
        <v>0</v>
      </c>
      <c r="BG177" s="208">
        <f>-NPV('Life Cycle Cost Evaluation'!$M$1,BG93:BG$100)/(1+'Life Cycle Cost Evaluation'!$M$1)^($B92-'Life Cycle Cost Evaluation'!$M$4)</f>
        <v>0</v>
      </c>
      <c r="BH177" s="208">
        <f>-NPV('Life Cycle Cost Evaluation'!$M$1,BH93:BH$100)/(1+'Life Cycle Cost Evaluation'!$M$1)^($B92-'Life Cycle Cost Evaluation'!$M$4)</f>
        <v>0</v>
      </c>
      <c r="BI177" s="208">
        <f>-NPV('Life Cycle Cost Evaluation'!$M$1,BI93:BI$100)/(1+'Life Cycle Cost Evaluation'!$M$1)^($B92-'Life Cycle Cost Evaluation'!$M$4)</f>
        <v>0</v>
      </c>
      <c r="BJ177" s="208">
        <f>-NPV('Life Cycle Cost Evaluation'!$M$1,BJ93:BJ$100)/(1+'Life Cycle Cost Evaluation'!$M$1)^($B92-'Life Cycle Cost Evaluation'!$M$4)</f>
        <v>0</v>
      </c>
      <c r="BK177" s="208">
        <f>-NPV('Life Cycle Cost Evaluation'!$M$1,BK93:BK$100)/(1+'Life Cycle Cost Evaluation'!$M$1)^($B92-'Life Cycle Cost Evaluation'!$M$4)</f>
        <v>0</v>
      </c>
      <c r="BL177" s="208">
        <f>-NPV('Life Cycle Cost Evaluation'!$M$1,BL93:BL$100)/(1+'Life Cycle Cost Evaluation'!$M$1)^($B92-'Life Cycle Cost Evaluation'!$M$4)</f>
        <v>0</v>
      </c>
      <c r="BM177" s="208">
        <f>-NPV('Life Cycle Cost Evaluation'!$M$1,BM93:BM$100)/(1+'Life Cycle Cost Evaluation'!$M$1)^($B92-'Life Cycle Cost Evaluation'!$M$4)</f>
        <v>0</v>
      </c>
      <c r="BN177" s="208">
        <f>-NPV('Life Cycle Cost Evaluation'!$M$1,BN93:BN$100)/(1+'Life Cycle Cost Evaluation'!$M$1)^($B92-'Life Cycle Cost Evaluation'!$M$4)</f>
        <v>0</v>
      </c>
      <c r="BO177" s="208">
        <f>-NPV('Life Cycle Cost Evaluation'!$M$1,BO93:BO$100)/(1+'Life Cycle Cost Evaluation'!$M$1)^($B92-'Life Cycle Cost Evaluation'!$M$4)</f>
        <v>0</v>
      </c>
      <c r="BP177" s="208">
        <f>-NPV('Life Cycle Cost Evaluation'!$M$1,BP93:BP$100)/(1+'Life Cycle Cost Evaluation'!$M$1)^($B92-'Life Cycle Cost Evaluation'!$M$4)</f>
        <v>0</v>
      </c>
      <c r="BQ177" s="208">
        <f>-NPV('Life Cycle Cost Evaluation'!$M$1,BQ93:BQ$100)/(1+'Life Cycle Cost Evaluation'!$M$1)^($B92-'Life Cycle Cost Evaluation'!$M$4)</f>
        <v>0</v>
      </c>
      <c r="BR177" s="208">
        <f>-NPV('Life Cycle Cost Evaluation'!$M$1,BR93:BR$100)/(1+'Life Cycle Cost Evaluation'!$M$1)^($B92-'Life Cycle Cost Evaluation'!$M$4)</f>
        <v>0</v>
      </c>
      <c r="BS177" s="208">
        <f>-NPV('Life Cycle Cost Evaluation'!$M$1,BS93:BS$100)/(1+'Life Cycle Cost Evaluation'!$M$1)^($B92-'Life Cycle Cost Evaluation'!$M$4)</f>
        <v>0</v>
      </c>
      <c r="BT177" s="208">
        <f>-NPV('Life Cycle Cost Evaluation'!$M$1,BT93:BT$100)/(1+'Life Cycle Cost Evaluation'!$M$1)^($B92-'Life Cycle Cost Evaluation'!$M$4)</f>
        <v>0</v>
      </c>
      <c r="BU177" s="208">
        <f>-NPV('Life Cycle Cost Evaluation'!$M$1,BU93:BU$100)/(1+'Life Cycle Cost Evaluation'!$M$1)^($B92-'Life Cycle Cost Evaluation'!$M$4)</f>
        <v>0</v>
      </c>
      <c r="BV177" s="208">
        <f>-NPV('Life Cycle Cost Evaluation'!$M$1,BV93:BV$100)/(1+'Life Cycle Cost Evaluation'!$M$1)^($B92-'Life Cycle Cost Evaluation'!$M$4)</f>
        <v>0</v>
      </c>
      <c r="BW177" s="208">
        <f>-NPV('Life Cycle Cost Evaluation'!$M$1,BW93:BW$100)/(1+'Life Cycle Cost Evaluation'!$M$1)^($B92-'Life Cycle Cost Evaluation'!$M$4)</f>
        <v>0</v>
      </c>
      <c r="BX177" s="208">
        <f>-NPV('Life Cycle Cost Evaluation'!$M$1,BX93:BX$100)/(1+'Life Cycle Cost Evaluation'!$M$1)^($B92-'Life Cycle Cost Evaluation'!$M$4)</f>
        <v>0</v>
      </c>
      <c r="BY177" s="208">
        <f>-NPV('Life Cycle Cost Evaluation'!$M$1,BY93:BY$100)/(1+'Life Cycle Cost Evaluation'!$M$1)^($B92-'Life Cycle Cost Evaluation'!$M$4)</f>
        <v>0</v>
      </c>
      <c r="BZ177" s="208">
        <f>-NPV('Life Cycle Cost Evaluation'!$M$1,BZ93:BZ$100)/(1+'Life Cycle Cost Evaluation'!$M$1)^($B92-'Life Cycle Cost Evaluation'!$M$4)</f>
        <v>0</v>
      </c>
      <c r="CA177" s="208">
        <f>-NPV('Life Cycle Cost Evaluation'!$M$1,CA93:CA$100)/(1+'Life Cycle Cost Evaluation'!$M$1)^($B92-'Life Cycle Cost Evaluation'!$M$4)</f>
        <v>0</v>
      </c>
      <c r="CB177" s="208">
        <f>-NPV('Life Cycle Cost Evaluation'!$M$1,CB93:CB$100)/(1+'Life Cycle Cost Evaluation'!$M$1)^($B92-'Life Cycle Cost Evaluation'!$M$4)</f>
        <v>0</v>
      </c>
      <c r="CC177" s="208">
        <f>-NPV('Life Cycle Cost Evaluation'!$M$1,CC93:CC$100)/(1+'Life Cycle Cost Evaluation'!$M$1)^($B92-'Life Cycle Cost Evaluation'!$M$4)</f>
        <v>0</v>
      </c>
      <c r="CD177" s="208">
        <f>-NPV('Life Cycle Cost Evaluation'!$M$1,CD93:CD$100)/(1+'Life Cycle Cost Evaluation'!$M$1)^($B92-'Life Cycle Cost Evaluation'!$M$4)</f>
        <v>0</v>
      </c>
      <c r="CE177" s="208">
        <f>-NPV('Life Cycle Cost Evaluation'!$M$1,CE93:CE$100)/(1+'Life Cycle Cost Evaluation'!$M$1)^($B92-'Life Cycle Cost Evaluation'!$M$4)</f>
        <v>0</v>
      </c>
      <c r="CF177" s="208">
        <f>-NPV('Life Cycle Cost Evaluation'!$M$1,CF93:CF$100)/(1+'Life Cycle Cost Evaluation'!$M$1)^($B92-'Life Cycle Cost Evaluation'!$M$4)</f>
        <v>0</v>
      </c>
      <c r="CG177" s="208">
        <f>SUM(D177:BX177)</f>
        <v>-9069.1485575821007</v>
      </c>
      <c r="CH177" s="191"/>
      <c r="CL177" s="218"/>
    </row>
    <row r="178" spans="2:90" x14ac:dyDescent="0.2">
      <c r="B178" s="86">
        <f t="shared" si="127"/>
        <v>2100</v>
      </c>
      <c r="C178" s="208"/>
      <c r="D178" s="208">
        <f>-NPV('Life Cycle Cost Evaluation'!$M$1,D94:D$100)/(1+'Life Cycle Cost Evaluation'!$M$1)^($B93-'Life Cycle Cost Evaluation'!$M$4)</f>
        <v>0</v>
      </c>
      <c r="E178" s="208">
        <f>-NPV('Life Cycle Cost Evaluation'!$M$1,E94:E$100)/(1+'Life Cycle Cost Evaluation'!$M$1)^($B93-'Life Cycle Cost Evaluation'!$M$4)</f>
        <v>0</v>
      </c>
      <c r="F178" s="208">
        <f>-NPV('Life Cycle Cost Evaluation'!$M$1,F94:F$100)/(1+'Life Cycle Cost Evaluation'!$M$1)^($B93-'Life Cycle Cost Evaluation'!$M$4)</f>
        <v>0</v>
      </c>
      <c r="G178" s="208">
        <f>-NPV('Life Cycle Cost Evaluation'!$M$1,G94:G$100)/(1+'Life Cycle Cost Evaluation'!$M$1)^($B93-'Life Cycle Cost Evaluation'!$M$4)</f>
        <v>0</v>
      </c>
      <c r="H178" s="208">
        <f>-NPV('Life Cycle Cost Evaluation'!$M$1,H94:H$100)/(1+'Life Cycle Cost Evaluation'!$M$1)^($B93-'Life Cycle Cost Evaluation'!$M$4)</f>
        <v>0</v>
      </c>
      <c r="I178" s="208">
        <f>-NPV('Life Cycle Cost Evaluation'!$M$1,I94:I$100)/(1+'Life Cycle Cost Evaluation'!$M$1)^($B93-'Life Cycle Cost Evaluation'!$M$4)</f>
        <v>0</v>
      </c>
      <c r="J178" s="208">
        <f>-NPV('Life Cycle Cost Evaluation'!$M$1,J94:J$100)/(1+'Life Cycle Cost Evaluation'!$M$1)^($B93-'Life Cycle Cost Evaluation'!$M$4)</f>
        <v>0</v>
      </c>
      <c r="K178" s="208">
        <f>-NPV('Life Cycle Cost Evaluation'!$M$1,K94:K$100)/(1+'Life Cycle Cost Evaluation'!$M$1)^($B93-'Life Cycle Cost Evaluation'!$M$4)</f>
        <v>0</v>
      </c>
      <c r="L178" s="208">
        <f>-NPV('Life Cycle Cost Evaluation'!$M$1,L94:L$100)/(1+'Life Cycle Cost Evaluation'!$M$1)^($B93-'Life Cycle Cost Evaluation'!$M$4)</f>
        <v>0</v>
      </c>
      <c r="M178" s="208">
        <f>-NPV('Life Cycle Cost Evaluation'!$M$1,M94:M$100)/(1+'Life Cycle Cost Evaluation'!$M$1)^($B93-'Life Cycle Cost Evaluation'!$M$4)</f>
        <v>0</v>
      </c>
      <c r="N178" s="208">
        <f>-NPV('Life Cycle Cost Evaluation'!$M$1,N94:N$100)/(1+'Life Cycle Cost Evaluation'!$M$1)^($B93-'Life Cycle Cost Evaluation'!$M$4)</f>
        <v>0</v>
      </c>
      <c r="O178" s="208">
        <f>-NPV('Life Cycle Cost Evaluation'!$M$1,O94:O$100)/(1+'Life Cycle Cost Evaluation'!$M$1)^($B93-'Life Cycle Cost Evaluation'!$M$4)</f>
        <v>0</v>
      </c>
      <c r="P178" s="208">
        <f>-NPV('Life Cycle Cost Evaluation'!$M$1,P94:P$100)/(1+'Life Cycle Cost Evaluation'!$M$1)^($B93-'Life Cycle Cost Evaluation'!$M$4)</f>
        <v>0</v>
      </c>
      <c r="Q178" s="208">
        <f>-NPV('Life Cycle Cost Evaluation'!$M$1,Q94:Q$100)/(1+'Life Cycle Cost Evaluation'!$M$1)^($B93-'Life Cycle Cost Evaluation'!$M$4)</f>
        <v>0</v>
      </c>
      <c r="R178" s="208">
        <f>-NPV('Life Cycle Cost Evaluation'!$M$1,R94:R$100)/(1+'Life Cycle Cost Evaluation'!$M$1)^($B93-'Life Cycle Cost Evaluation'!$M$4)</f>
        <v>0</v>
      </c>
      <c r="S178" s="208">
        <f>-NPV('Life Cycle Cost Evaluation'!$M$1,S94:S$100)/(1+'Life Cycle Cost Evaluation'!$M$1)^($B93-'Life Cycle Cost Evaluation'!$M$4)</f>
        <v>0</v>
      </c>
      <c r="T178" s="208">
        <f>-NPV('Life Cycle Cost Evaluation'!$M$1,T94:T$100)/(1+'Life Cycle Cost Evaluation'!$M$1)^($B93-'Life Cycle Cost Evaluation'!$M$4)</f>
        <v>0</v>
      </c>
      <c r="U178" s="208">
        <f>-NPV('Life Cycle Cost Evaluation'!$M$1,U94:U$100)/(1+'Life Cycle Cost Evaluation'!$M$1)^($B93-'Life Cycle Cost Evaluation'!$M$4)</f>
        <v>0</v>
      </c>
      <c r="V178" s="208">
        <f>-NPV('Life Cycle Cost Evaluation'!$M$1,V94:V$100)/(1+'Life Cycle Cost Evaluation'!$M$1)^($B93-'Life Cycle Cost Evaluation'!$M$4)</f>
        <v>0</v>
      </c>
      <c r="W178" s="208">
        <f>-NPV('Life Cycle Cost Evaluation'!$M$1,W94:W$100)/(1+'Life Cycle Cost Evaluation'!$M$1)^($B93-'Life Cycle Cost Evaluation'!$M$4)</f>
        <v>0</v>
      </c>
      <c r="X178" s="208">
        <f>-NPV('Life Cycle Cost Evaluation'!$M$1,X94:X$100)/(1+'Life Cycle Cost Evaluation'!$M$1)^($B93-'Life Cycle Cost Evaluation'!$M$4)</f>
        <v>0</v>
      </c>
      <c r="Y178" s="208">
        <f>-NPV('Life Cycle Cost Evaluation'!$M$1,Y94:Y$100)/(1+'Life Cycle Cost Evaluation'!$M$1)^($B93-'Life Cycle Cost Evaluation'!$M$4)</f>
        <v>0</v>
      </c>
      <c r="Z178" s="208">
        <f>-NPV('Life Cycle Cost Evaluation'!$M$1,Z94:Z$100)/(1+'Life Cycle Cost Evaluation'!$M$1)^($B93-'Life Cycle Cost Evaluation'!$M$4)</f>
        <v>0</v>
      </c>
      <c r="AA178" s="208">
        <f>-NPV('Life Cycle Cost Evaluation'!$M$1,AA94:AA$100)/(1+'Life Cycle Cost Evaluation'!$M$1)^($B93-'Life Cycle Cost Evaluation'!$M$4)</f>
        <v>0</v>
      </c>
      <c r="AB178" s="208">
        <f>-NPV('Life Cycle Cost Evaluation'!$M$1,AB94:AB$100)/(1+'Life Cycle Cost Evaluation'!$M$1)^($B93-'Life Cycle Cost Evaluation'!$M$4)</f>
        <v>0</v>
      </c>
      <c r="AC178" s="208">
        <f>-NPV('Life Cycle Cost Evaluation'!$M$1,AC94:AC$100)/(1+'Life Cycle Cost Evaluation'!$M$1)^($B93-'Life Cycle Cost Evaluation'!$M$4)</f>
        <v>0</v>
      </c>
      <c r="AD178" s="208">
        <f>-NPV('Life Cycle Cost Evaluation'!$M$1,AD94:AD$100)/(1+'Life Cycle Cost Evaluation'!$M$1)^($B93-'Life Cycle Cost Evaluation'!$M$4)</f>
        <v>0</v>
      </c>
      <c r="AE178" s="208">
        <f>-NPV('Life Cycle Cost Evaluation'!$M$1,AE94:AE$100)/(1+'Life Cycle Cost Evaluation'!$M$1)^($B93-'Life Cycle Cost Evaluation'!$M$4)</f>
        <v>0</v>
      </c>
      <c r="AF178" s="208">
        <f>-NPV('Life Cycle Cost Evaluation'!$M$1,AF94:AF$100)/(1+'Life Cycle Cost Evaluation'!$M$1)^($B93-'Life Cycle Cost Evaluation'!$M$4)</f>
        <v>0</v>
      </c>
      <c r="AG178" s="208">
        <f>-NPV('Life Cycle Cost Evaluation'!$M$1,AG94:AG$100)/(1+'Life Cycle Cost Evaluation'!$M$1)^($B93-'Life Cycle Cost Evaluation'!$M$4)</f>
        <v>0</v>
      </c>
      <c r="AH178" s="208">
        <f>-NPV('Life Cycle Cost Evaluation'!$M$1,AH94:AH$100)/(1+'Life Cycle Cost Evaluation'!$M$1)^($B93-'Life Cycle Cost Evaluation'!$M$4)</f>
        <v>0</v>
      </c>
      <c r="AI178" s="208">
        <f>-NPV('Life Cycle Cost Evaluation'!$M$1,AI94:AI$100)/(1+'Life Cycle Cost Evaluation'!$M$1)^($B93-'Life Cycle Cost Evaluation'!$M$4)</f>
        <v>0</v>
      </c>
      <c r="AJ178" s="208">
        <f>-NPV('Life Cycle Cost Evaluation'!$M$1,AJ94:AJ$100)/(1+'Life Cycle Cost Evaluation'!$M$1)^($B93-'Life Cycle Cost Evaluation'!$M$4)</f>
        <v>0</v>
      </c>
      <c r="AK178" s="208">
        <f>-NPV('Life Cycle Cost Evaluation'!$M$1,AK94:AK$100)/(1+'Life Cycle Cost Evaluation'!$M$1)^($B93-'Life Cycle Cost Evaluation'!$M$4)</f>
        <v>0</v>
      </c>
      <c r="AL178" s="208">
        <f>-NPV('Life Cycle Cost Evaluation'!$M$1,AL94:AL$100)/(1+'Life Cycle Cost Evaluation'!$M$1)^($B93-'Life Cycle Cost Evaluation'!$M$4)</f>
        <v>-7325.7598650912305</v>
      </c>
      <c r="AM178" s="208">
        <f>-NPV('Life Cycle Cost Evaluation'!$M$1,AM94:AM$100)/(1+'Life Cycle Cost Evaluation'!$M$1)^($B93-'Life Cycle Cost Evaluation'!$M$4)</f>
        <v>0</v>
      </c>
      <c r="AN178" s="208">
        <f>-NPV('Life Cycle Cost Evaluation'!$M$1,AN94:AN$100)/(1+'Life Cycle Cost Evaluation'!$M$1)^($B93-'Life Cycle Cost Evaluation'!$M$4)</f>
        <v>0</v>
      </c>
      <c r="AO178" s="208">
        <f>-NPV('Life Cycle Cost Evaluation'!$M$1,AO94:AO$100)/(1+'Life Cycle Cost Evaluation'!$M$1)^($B93-'Life Cycle Cost Evaluation'!$M$4)</f>
        <v>0</v>
      </c>
      <c r="AP178" s="208">
        <f>-NPV('Life Cycle Cost Evaluation'!$M$1,AP94:AP$100)/(1+'Life Cycle Cost Evaluation'!$M$1)^($B93-'Life Cycle Cost Evaluation'!$M$4)</f>
        <v>0</v>
      </c>
      <c r="AQ178" s="208">
        <f>-NPV('Life Cycle Cost Evaluation'!$M$1,AQ94:AQ$100)/(1+'Life Cycle Cost Evaluation'!$M$1)^($B93-'Life Cycle Cost Evaluation'!$M$4)</f>
        <v>0</v>
      </c>
      <c r="AR178" s="208">
        <f>-NPV('Life Cycle Cost Evaluation'!$M$1,AR94:AR$100)/(1+'Life Cycle Cost Evaluation'!$M$1)^($B93-'Life Cycle Cost Evaluation'!$M$4)</f>
        <v>0</v>
      </c>
      <c r="AS178" s="208">
        <f>-NPV('Life Cycle Cost Evaluation'!$M$1,AS94:AS$100)/(1+'Life Cycle Cost Evaluation'!$M$1)^($B93-'Life Cycle Cost Evaluation'!$M$4)</f>
        <v>0</v>
      </c>
      <c r="AT178" s="208">
        <f>-NPV('Life Cycle Cost Evaluation'!$M$1,AT94:AT$100)/(1+'Life Cycle Cost Evaluation'!$M$1)^($B93-'Life Cycle Cost Evaluation'!$M$4)</f>
        <v>0</v>
      </c>
      <c r="AU178" s="208">
        <f>-NPV('Life Cycle Cost Evaluation'!$M$1,AU94:AU$100)/(1+'Life Cycle Cost Evaluation'!$M$1)^($B93-'Life Cycle Cost Evaluation'!$M$4)</f>
        <v>0</v>
      </c>
      <c r="AV178" s="208">
        <f>-NPV('Life Cycle Cost Evaluation'!$M$1,AV94:AV$100)/(1+'Life Cycle Cost Evaluation'!$M$1)^($B93-'Life Cycle Cost Evaluation'!$M$4)</f>
        <v>0</v>
      </c>
      <c r="AW178" s="208">
        <f>-NPV('Life Cycle Cost Evaluation'!$M$1,AW94:AW$100)/(1+'Life Cycle Cost Evaluation'!$M$1)^($B93-'Life Cycle Cost Evaluation'!$M$4)</f>
        <v>0</v>
      </c>
      <c r="AX178" s="208">
        <f>-NPV('Life Cycle Cost Evaluation'!$M$1,AX94:AX$100)/(1+'Life Cycle Cost Evaluation'!$M$1)^($B93-'Life Cycle Cost Evaluation'!$M$4)</f>
        <v>0</v>
      </c>
      <c r="AY178" s="208">
        <f>-NPV('Life Cycle Cost Evaluation'!$M$1,AY94:AY$100)/(1+'Life Cycle Cost Evaluation'!$M$1)^($B93-'Life Cycle Cost Evaluation'!$M$4)</f>
        <v>0</v>
      </c>
      <c r="AZ178" s="208">
        <f>-NPV('Life Cycle Cost Evaluation'!$M$1,AZ94:AZ$100)/(1+'Life Cycle Cost Evaluation'!$M$1)^($B93-'Life Cycle Cost Evaluation'!$M$4)</f>
        <v>0</v>
      </c>
      <c r="BA178" s="208">
        <f>-NPV('Life Cycle Cost Evaluation'!$M$1,BA94:BA$100)/(1+'Life Cycle Cost Evaluation'!$M$1)^($B93-'Life Cycle Cost Evaluation'!$M$4)</f>
        <v>0</v>
      </c>
      <c r="BB178" s="208">
        <f>-NPV('Life Cycle Cost Evaluation'!$M$1,BB94:BB$100)/(1+'Life Cycle Cost Evaluation'!$M$1)^($B93-'Life Cycle Cost Evaluation'!$M$4)</f>
        <v>0</v>
      </c>
      <c r="BC178" s="208">
        <f>-NPV('Life Cycle Cost Evaluation'!$M$1,BC94:BC$100)/(1+'Life Cycle Cost Evaluation'!$M$1)^($B93-'Life Cycle Cost Evaluation'!$M$4)</f>
        <v>0</v>
      </c>
      <c r="BD178" s="208">
        <f>-NPV('Life Cycle Cost Evaluation'!$M$1,BD94:BD$100)/(1+'Life Cycle Cost Evaluation'!$M$1)^($B93-'Life Cycle Cost Evaluation'!$M$4)</f>
        <v>0</v>
      </c>
      <c r="BE178" s="208">
        <f>-NPV('Life Cycle Cost Evaluation'!$M$1,BE94:BE$100)/(1+'Life Cycle Cost Evaluation'!$M$1)^($B93-'Life Cycle Cost Evaluation'!$M$4)</f>
        <v>0</v>
      </c>
      <c r="BF178" s="208">
        <f>-NPV('Life Cycle Cost Evaluation'!$M$1,BF94:BF$100)/(1+'Life Cycle Cost Evaluation'!$M$1)^($B93-'Life Cycle Cost Evaluation'!$M$4)</f>
        <v>0</v>
      </c>
      <c r="BG178" s="208">
        <f>-NPV('Life Cycle Cost Evaluation'!$M$1,BG94:BG$100)/(1+'Life Cycle Cost Evaluation'!$M$1)^($B93-'Life Cycle Cost Evaluation'!$M$4)</f>
        <v>0</v>
      </c>
      <c r="BH178" s="208">
        <f>-NPV('Life Cycle Cost Evaluation'!$M$1,BH94:BH$100)/(1+'Life Cycle Cost Evaluation'!$M$1)^($B93-'Life Cycle Cost Evaluation'!$M$4)</f>
        <v>0</v>
      </c>
      <c r="BI178" s="208">
        <f>-NPV('Life Cycle Cost Evaluation'!$M$1,BI94:BI$100)/(1+'Life Cycle Cost Evaluation'!$M$1)^($B93-'Life Cycle Cost Evaluation'!$M$4)</f>
        <v>0</v>
      </c>
      <c r="BJ178" s="208">
        <f>-NPV('Life Cycle Cost Evaluation'!$M$1,BJ94:BJ$100)/(1+'Life Cycle Cost Evaluation'!$M$1)^($B93-'Life Cycle Cost Evaluation'!$M$4)</f>
        <v>0</v>
      </c>
      <c r="BK178" s="208">
        <f>-NPV('Life Cycle Cost Evaluation'!$M$1,BK94:BK$100)/(1+'Life Cycle Cost Evaluation'!$M$1)^($B93-'Life Cycle Cost Evaluation'!$M$4)</f>
        <v>0</v>
      </c>
      <c r="BL178" s="208">
        <f>-NPV('Life Cycle Cost Evaluation'!$M$1,BL94:BL$100)/(1+'Life Cycle Cost Evaluation'!$M$1)^($B93-'Life Cycle Cost Evaluation'!$M$4)</f>
        <v>0</v>
      </c>
      <c r="BM178" s="208">
        <f>-NPV('Life Cycle Cost Evaluation'!$M$1,BM94:BM$100)/(1+'Life Cycle Cost Evaluation'!$M$1)^($B93-'Life Cycle Cost Evaluation'!$M$4)</f>
        <v>0</v>
      </c>
      <c r="BN178" s="208">
        <f>-NPV('Life Cycle Cost Evaluation'!$M$1,BN94:BN$100)/(1+'Life Cycle Cost Evaluation'!$M$1)^($B93-'Life Cycle Cost Evaluation'!$M$4)</f>
        <v>0</v>
      </c>
      <c r="BO178" s="208">
        <f>-NPV('Life Cycle Cost Evaluation'!$M$1,BO94:BO$100)/(1+'Life Cycle Cost Evaluation'!$M$1)^($B93-'Life Cycle Cost Evaluation'!$M$4)</f>
        <v>0</v>
      </c>
      <c r="BP178" s="208">
        <f>-NPV('Life Cycle Cost Evaluation'!$M$1,BP94:BP$100)/(1+'Life Cycle Cost Evaluation'!$M$1)^($B93-'Life Cycle Cost Evaluation'!$M$4)</f>
        <v>0</v>
      </c>
      <c r="BQ178" s="208">
        <f>-NPV('Life Cycle Cost Evaluation'!$M$1,BQ94:BQ$100)/(1+'Life Cycle Cost Evaluation'!$M$1)^($B93-'Life Cycle Cost Evaluation'!$M$4)</f>
        <v>0</v>
      </c>
      <c r="BR178" s="208">
        <f>-NPV('Life Cycle Cost Evaluation'!$M$1,BR94:BR$100)/(1+'Life Cycle Cost Evaluation'!$M$1)^($B93-'Life Cycle Cost Evaluation'!$M$4)</f>
        <v>0</v>
      </c>
      <c r="BS178" s="208">
        <f>-NPV('Life Cycle Cost Evaluation'!$M$1,BS94:BS$100)/(1+'Life Cycle Cost Evaluation'!$M$1)^($B93-'Life Cycle Cost Evaluation'!$M$4)</f>
        <v>0</v>
      </c>
      <c r="BT178" s="208">
        <f>-NPV('Life Cycle Cost Evaluation'!$M$1,BT94:BT$100)/(1+'Life Cycle Cost Evaluation'!$M$1)^($B93-'Life Cycle Cost Evaluation'!$M$4)</f>
        <v>0</v>
      </c>
      <c r="BU178" s="208">
        <f>-NPV('Life Cycle Cost Evaluation'!$M$1,BU94:BU$100)/(1+'Life Cycle Cost Evaluation'!$M$1)^($B93-'Life Cycle Cost Evaluation'!$M$4)</f>
        <v>0</v>
      </c>
      <c r="BV178" s="208">
        <f>-NPV('Life Cycle Cost Evaluation'!$M$1,BV94:BV$100)/(1+'Life Cycle Cost Evaluation'!$M$1)^($B93-'Life Cycle Cost Evaluation'!$M$4)</f>
        <v>0</v>
      </c>
      <c r="BW178" s="208">
        <f>-NPV('Life Cycle Cost Evaluation'!$M$1,BW94:BW$100)/(1+'Life Cycle Cost Evaluation'!$M$1)^($B93-'Life Cycle Cost Evaluation'!$M$4)</f>
        <v>0</v>
      </c>
      <c r="BX178" s="208">
        <f>-NPV('Life Cycle Cost Evaluation'!$M$1,BX94:BX$100)/(1+'Life Cycle Cost Evaluation'!$M$1)^($B93-'Life Cycle Cost Evaluation'!$M$4)</f>
        <v>0</v>
      </c>
      <c r="BY178" s="208">
        <f>-NPV('Life Cycle Cost Evaluation'!$M$1,BY94:BY$100)/(1+'Life Cycle Cost Evaluation'!$M$1)^($B93-'Life Cycle Cost Evaluation'!$M$4)</f>
        <v>0</v>
      </c>
      <c r="BZ178" s="208">
        <f>-NPV('Life Cycle Cost Evaluation'!$M$1,BZ94:BZ$100)/(1+'Life Cycle Cost Evaluation'!$M$1)^($B93-'Life Cycle Cost Evaluation'!$M$4)</f>
        <v>0</v>
      </c>
      <c r="CA178" s="208">
        <f>-NPV('Life Cycle Cost Evaluation'!$M$1,CA94:CA$100)/(1+'Life Cycle Cost Evaluation'!$M$1)^($B93-'Life Cycle Cost Evaluation'!$M$4)</f>
        <v>0</v>
      </c>
      <c r="CB178" s="208">
        <f>-NPV('Life Cycle Cost Evaluation'!$M$1,CB94:CB$100)/(1+'Life Cycle Cost Evaluation'!$M$1)^($B93-'Life Cycle Cost Evaluation'!$M$4)</f>
        <v>0</v>
      </c>
      <c r="CC178" s="208">
        <f>-NPV('Life Cycle Cost Evaluation'!$M$1,CC94:CC$100)/(1+'Life Cycle Cost Evaluation'!$M$1)^($B93-'Life Cycle Cost Evaluation'!$M$4)</f>
        <v>0</v>
      </c>
      <c r="CD178" s="208">
        <f>-NPV('Life Cycle Cost Evaluation'!$M$1,CD94:CD$100)/(1+'Life Cycle Cost Evaluation'!$M$1)^($B93-'Life Cycle Cost Evaluation'!$M$4)</f>
        <v>0</v>
      </c>
      <c r="CE178" s="208">
        <f>-NPV('Life Cycle Cost Evaluation'!$M$1,CE94:CE$100)/(1+'Life Cycle Cost Evaluation'!$M$1)^($B93-'Life Cycle Cost Evaluation'!$M$4)</f>
        <v>0</v>
      </c>
      <c r="CF178" s="208">
        <f>-NPV('Life Cycle Cost Evaluation'!$M$1,CF94:CF$100)/(1+'Life Cycle Cost Evaluation'!$M$1)^($B93-'Life Cycle Cost Evaluation'!$M$4)</f>
        <v>0</v>
      </c>
      <c r="CG178" s="208">
        <f>SUM(D178:BY178)</f>
        <v>-7325.7598650912305</v>
      </c>
      <c r="CH178" s="191"/>
      <c r="CL178" s="218"/>
    </row>
    <row r="179" spans="2:90" x14ac:dyDescent="0.2">
      <c r="B179" s="86">
        <f t="shared" si="127"/>
        <v>2101</v>
      </c>
      <c r="C179" s="208"/>
      <c r="D179" s="208">
        <f>-NPV('Life Cycle Cost Evaluation'!$M$1,D95:D$100)/(1+'Life Cycle Cost Evaluation'!$M$1)^($B94-'Life Cycle Cost Evaluation'!$M$4)</f>
        <v>0</v>
      </c>
      <c r="E179" s="208">
        <f>-NPV('Life Cycle Cost Evaluation'!$M$1,E95:E$100)/(1+'Life Cycle Cost Evaluation'!$M$1)^($B94-'Life Cycle Cost Evaluation'!$M$4)</f>
        <v>0</v>
      </c>
      <c r="F179" s="208">
        <f>-NPV('Life Cycle Cost Evaluation'!$M$1,F95:F$100)/(1+'Life Cycle Cost Evaluation'!$M$1)^($B94-'Life Cycle Cost Evaluation'!$M$4)</f>
        <v>0</v>
      </c>
      <c r="G179" s="208">
        <f>-NPV('Life Cycle Cost Evaluation'!$M$1,G95:G$100)/(1+'Life Cycle Cost Evaluation'!$M$1)^($B94-'Life Cycle Cost Evaluation'!$M$4)</f>
        <v>0</v>
      </c>
      <c r="H179" s="208">
        <f>-NPV('Life Cycle Cost Evaluation'!$M$1,H95:H$100)/(1+'Life Cycle Cost Evaluation'!$M$1)^($B94-'Life Cycle Cost Evaluation'!$M$4)</f>
        <v>0</v>
      </c>
      <c r="I179" s="208">
        <f>-NPV('Life Cycle Cost Evaluation'!$M$1,I95:I$100)/(1+'Life Cycle Cost Evaluation'!$M$1)^($B94-'Life Cycle Cost Evaluation'!$M$4)</f>
        <v>0</v>
      </c>
      <c r="J179" s="208">
        <f>-NPV('Life Cycle Cost Evaluation'!$M$1,J95:J$100)/(1+'Life Cycle Cost Evaluation'!$M$1)^($B94-'Life Cycle Cost Evaluation'!$M$4)</f>
        <v>0</v>
      </c>
      <c r="K179" s="208">
        <f>-NPV('Life Cycle Cost Evaluation'!$M$1,K95:K$100)/(1+'Life Cycle Cost Evaluation'!$M$1)^($B94-'Life Cycle Cost Evaluation'!$M$4)</f>
        <v>0</v>
      </c>
      <c r="L179" s="208">
        <f>-NPV('Life Cycle Cost Evaluation'!$M$1,L95:L$100)/(1+'Life Cycle Cost Evaluation'!$M$1)^($B94-'Life Cycle Cost Evaluation'!$M$4)</f>
        <v>0</v>
      </c>
      <c r="M179" s="208">
        <f>-NPV('Life Cycle Cost Evaluation'!$M$1,M95:M$100)/(1+'Life Cycle Cost Evaluation'!$M$1)^($B94-'Life Cycle Cost Evaluation'!$M$4)</f>
        <v>0</v>
      </c>
      <c r="N179" s="208">
        <f>-NPV('Life Cycle Cost Evaluation'!$M$1,N95:N$100)/(1+'Life Cycle Cost Evaluation'!$M$1)^($B94-'Life Cycle Cost Evaluation'!$M$4)</f>
        <v>0</v>
      </c>
      <c r="O179" s="208">
        <f>-NPV('Life Cycle Cost Evaluation'!$M$1,O95:O$100)/(1+'Life Cycle Cost Evaluation'!$M$1)^($B94-'Life Cycle Cost Evaluation'!$M$4)</f>
        <v>0</v>
      </c>
      <c r="P179" s="208">
        <f>-NPV('Life Cycle Cost Evaluation'!$M$1,P95:P$100)/(1+'Life Cycle Cost Evaluation'!$M$1)^($B94-'Life Cycle Cost Evaluation'!$M$4)</f>
        <v>0</v>
      </c>
      <c r="Q179" s="208">
        <f>-NPV('Life Cycle Cost Evaluation'!$M$1,Q95:Q$100)/(1+'Life Cycle Cost Evaluation'!$M$1)^($B94-'Life Cycle Cost Evaluation'!$M$4)</f>
        <v>0</v>
      </c>
      <c r="R179" s="208">
        <f>-NPV('Life Cycle Cost Evaluation'!$M$1,R95:R$100)/(1+'Life Cycle Cost Evaluation'!$M$1)^($B94-'Life Cycle Cost Evaluation'!$M$4)</f>
        <v>0</v>
      </c>
      <c r="S179" s="208">
        <f>-NPV('Life Cycle Cost Evaluation'!$M$1,S95:S$100)/(1+'Life Cycle Cost Evaluation'!$M$1)^($B94-'Life Cycle Cost Evaluation'!$M$4)</f>
        <v>0</v>
      </c>
      <c r="T179" s="208">
        <f>-NPV('Life Cycle Cost Evaluation'!$M$1,T95:T$100)/(1+'Life Cycle Cost Evaluation'!$M$1)^($B94-'Life Cycle Cost Evaluation'!$M$4)</f>
        <v>0</v>
      </c>
      <c r="U179" s="208">
        <f>-NPV('Life Cycle Cost Evaluation'!$M$1,U95:U$100)/(1+'Life Cycle Cost Evaluation'!$M$1)^($B94-'Life Cycle Cost Evaluation'!$M$4)</f>
        <v>0</v>
      </c>
      <c r="V179" s="208">
        <f>-NPV('Life Cycle Cost Evaluation'!$M$1,V95:V$100)/(1+'Life Cycle Cost Evaluation'!$M$1)^($B94-'Life Cycle Cost Evaluation'!$M$4)</f>
        <v>0</v>
      </c>
      <c r="W179" s="208">
        <f>-NPV('Life Cycle Cost Evaluation'!$M$1,W95:W$100)/(1+'Life Cycle Cost Evaluation'!$M$1)^($B94-'Life Cycle Cost Evaluation'!$M$4)</f>
        <v>0</v>
      </c>
      <c r="X179" s="208">
        <f>-NPV('Life Cycle Cost Evaluation'!$M$1,X95:X$100)/(1+'Life Cycle Cost Evaluation'!$M$1)^($B94-'Life Cycle Cost Evaluation'!$M$4)</f>
        <v>0</v>
      </c>
      <c r="Y179" s="208">
        <f>-NPV('Life Cycle Cost Evaluation'!$M$1,Y95:Y$100)/(1+'Life Cycle Cost Evaluation'!$M$1)^($B94-'Life Cycle Cost Evaluation'!$M$4)</f>
        <v>0</v>
      </c>
      <c r="Z179" s="208">
        <f>-NPV('Life Cycle Cost Evaluation'!$M$1,Z95:Z$100)/(1+'Life Cycle Cost Evaluation'!$M$1)^($B94-'Life Cycle Cost Evaluation'!$M$4)</f>
        <v>0</v>
      </c>
      <c r="AA179" s="208">
        <f>-NPV('Life Cycle Cost Evaluation'!$M$1,AA95:AA$100)/(1+'Life Cycle Cost Evaluation'!$M$1)^($B94-'Life Cycle Cost Evaluation'!$M$4)</f>
        <v>0</v>
      </c>
      <c r="AB179" s="208">
        <f>-NPV('Life Cycle Cost Evaluation'!$M$1,AB95:AB$100)/(1+'Life Cycle Cost Evaluation'!$M$1)^($B94-'Life Cycle Cost Evaluation'!$M$4)</f>
        <v>0</v>
      </c>
      <c r="AC179" s="208">
        <f>-NPV('Life Cycle Cost Evaluation'!$M$1,AC95:AC$100)/(1+'Life Cycle Cost Evaluation'!$M$1)^($B94-'Life Cycle Cost Evaluation'!$M$4)</f>
        <v>0</v>
      </c>
      <c r="AD179" s="208">
        <f>-NPV('Life Cycle Cost Evaluation'!$M$1,AD95:AD$100)/(1+'Life Cycle Cost Evaluation'!$M$1)^($B94-'Life Cycle Cost Evaluation'!$M$4)</f>
        <v>0</v>
      </c>
      <c r="AE179" s="208">
        <f>-NPV('Life Cycle Cost Evaluation'!$M$1,AE95:AE$100)/(1+'Life Cycle Cost Evaluation'!$M$1)^($B94-'Life Cycle Cost Evaluation'!$M$4)</f>
        <v>0</v>
      </c>
      <c r="AF179" s="208">
        <f>-NPV('Life Cycle Cost Evaluation'!$M$1,AF95:AF$100)/(1+'Life Cycle Cost Evaluation'!$M$1)^($B94-'Life Cycle Cost Evaluation'!$M$4)</f>
        <v>0</v>
      </c>
      <c r="AG179" s="208">
        <f>-NPV('Life Cycle Cost Evaluation'!$M$1,AG95:AG$100)/(1+'Life Cycle Cost Evaluation'!$M$1)^($B94-'Life Cycle Cost Evaluation'!$M$4)</f>
        <v>0</v>
      </c>
      <c r="AH179" s="208">
        <f>-NPV('Life Cycle Cost Evaluation'!$M$1,AH95:AH$100)/(1+'Life Cycle Cost Evaluation'!$M$1)^($B94-'Life Cycle Cost Evaluation'!$M$4)</f>
        <v>0</v>
      </c>
      <c r="AI179" s="208">
        <f>-NPV('Life Cycle Cost Evaluation'!$M$1,AI95:AI$100)/(1+'Life Cycle Cost Evaluation'!$M$1)^($B94-'Life Cycle Cost Evaluation'!$M$4)</f>
        <v>0</v>
      </c>
      <c r="AJ179" s="208">
        <f>-NPV('Life Cycle Cost Evaluation'!$M$1,AJ95:AJ$100)/(1+'Life Cycle Cost Evaluation'!$M$1)^($B94-'Life Cycle Cost Evaluation'!$M$4)</f>
        <v>0</v>
      </c>
      <c r="AK179" s="208">
        <f>-NPV('Life Cycle Cost Evaluation'!$M$1,AK95:AK$100)/(1+'Life Cycle Cost Evaluation'!$M$1)^($B94-'Life Cycle Cost Evaluation'!$M$4)</f>
        <v>0</v>
      </c>
      <c r="AL179" s="208">
        <f>-NPV('Life Cycle Cost Evaluation'!$M$1,AL95:AL$100)/(1+'Life Cycle Cost Evaluation'!$M$1)^($B94-'Life Cycle Cost Evaluation'!$M$4)</f>
        <v>-5791.8116854331956</v>
      </c>
      <c r="AM179" s="208">
        <f>-NPV('Life Cycle Cost Evaluation'!$M$1,AM95:AM$100)/(1+'Life Cycle Cost Evaluation'!$M$1)^($B94-'Life Cycle Cost Evaluation'!$M$4)</f>
        <v>0</v>
      </c>
      <c r="AN179" s="208">
        <f>-NPV('Life Cycle Cost Evaluation'!$M$1,AN95:AN$100)/(1+'Life Cycle Cost Evaluation'!$M$1)^($B94-'Life Cycle Cost Evaluation'!$M$4)</f>
        <v>0</v>
      </c>
      <c r="AO179" s="208">
        <f>-NPV('Life Cycle Cost Evaluation'!$M$1,AO95:AO$100)/(1+'Life Cycle Cost Evaluation'!$M$1)^($B94-'Life Cycle Cost Evaluation'!$M$4)</f>
        <v>0</v>
      </c>
      <c r="AP179" s="208">
        <f>-NPV('Life Cycle Cost Evaluation'!$M$1,AP95:AP$100)/(1+'Life Cycle Cost Evaluation'!$M$1)^($B94-'Life Cycle Cost Evaluation'!$M$4)</f>
        <v>0</v>
      </c>
      <c r="AQ179" s="208">
        <f>-NPV('Life Cycle Cost Evaluation'!$M$1,AQ95:AQ$100)/(1+'Life Cycle Cost Evaluation'!$M$1)^($B94-'Life Cycle Cost Evaluation'!$M$4)</f>
        <v>0</v>
      </c>
      <c r="AR179" s="208">
        <f>-NPV('Life Cycle Cost Evaluation'!$M$1,AR95:AR$100)/(1+'Life Cycle Cost Evaluation'!$M$1)^($B94-'Life Cycle Cost Evaluation'!$M$4)</f>
        <v>0</v>
      </c>
      <c r="AS179" s="208">
        <f>-NPV('Life Cycle Cost Evaluation'!$M$1,AS95:AS$100)/(1+'Life Cycle Cost Evaluation'!$M$1)^($B94-'Life Cycle Cost Evaluation'!$M$4)</f>
        <v>0</v>
      </c>
      <c r="AT179" s="208">
        <f>-NPV('Life Cycle Cost Evaluation'!$M$1,AT95:AT$100)/(1+'Life Cycle Cost Evaluation'!$M$1)^($B94-'Life Cycle Cost Evaluation'!$M$4)</f>
        <v>0</v>
      </c>
      <c r="AU179" s="208">
        <f>-NPV('Life Cycle Cost Evaluation'!$M$1,AU95:AU$100)/(1+'Life Cycle Cost Evaluation'!$M$1)^($B94-'Life Cycle Cost Evaluation'!$M$4)</f>
        <v>0</v>
      </c>
      <c r="AV179" s="208">
        <f>-NPV('Life Cycle Cost Evaluation'!$M$1,AV95:AV$100)/(1+'Life Cycle Cost Evaluation'!$M$1)^($B94-'Life Cycle Cost Evaluation'!$M$4)</f>
        <v>0</v>
      </c>
      <c r="AW179" s="208">
        <f>-NPV('Life Cycle Cost Evaluation'!$M$1,AW95:AW$100)/(1+'Life Cycle Cost Evaluation'!$M$1)^($B94-'Life Cycle Cost Evaluation'!$M$4)</f>
        <v>0</v>
      </c>
      <c r="AX179" s="208">
        <f>-NPV('Life Cycle Cost Evaluation'!$M$1,AX95:AX$100)/(1+'Life Cycle Cost Evaluation'!$M$1)^($B94-'Life Cycle Cost Evaluation'!$M$4)</f>
        <v>0</v>
      </c>
      <c r="AY179" s="208">
        <f>-NPV('Life Cycle Cost Evaluation'!$M$1,AY95:AY$100)/(1+'Life Cycle Cost Evaluation'!$M$1)^($B94-'Life Cycle Cost Evaluation'!$M$4)</f>
        <v>0</v>
      </c>
      <c r="AZ179" s="208">
        <f>-NPV('Life Cycle Cost Evaluation'!$M$1,AZ95:AZ$100)/(1+'Life Cycle Cost Evaluation'!$M$1)^($B94-'Life Cycle Cost Evaluation'!$M$4)</f>
        <v>0</v>
      </c>
      <c r="BA179" s="208">
        <f>-NPV('Life Cycle Cost Evaluation'!$M$1,BA95:BA$100)/(1+'Life Cycle Cost Evaluation'!$M$1)^($B94-'Life Cycle Cost Evaluation'!$M$4)</f>
        <v>0</v>
      </c>
      <c r="BB179" s="208">
        <f>-NPV('Life Cycle Cost Evaluation'!$M$1,BB95:BB$100)/(1+'Life Cycle Cost Evaluation'!$M$1)^($B94-'Life Cycle Cost Evaluation'!$M$4)</f>
        <v>0</v>
      </c>
      <c r="BC179" s="208">
        <f>-NPV('Life Cycle Cost Evaluation'!$M$1,BC95:BC$100)/(1+'Life Cycle Cost Evaluation'!$M$1)^($B94-'Life Cycle Cost Evaluation'!$M$4)</f>
        <v>0</v>
      </c>
      <c r="BD179" s="208">
        <f>-NPV('Life Cycle Cost Evaluation'!$M$1,BD95:BD$100)/(1+'Life Cycle Cost Evaluation'!$M$1)^($B94-'Life Cycle Cost Evaluation'!$M$4)</f>
        <v>0</v>
      </c>
      <c r="BE179" s="208">
        <f>-NPV('Life Cycle Cost Evaluation'!$M$1,BE95:BE$100)/(1+'Life Cycle Cost Evaluation'!$M$1)^($B94-'Life Cycle Cost Evaluation'!$M$4)</f>
        <v>0</v>
      </c>
      <c r="BF179" s="208">
        <f>-NPV('Life Cycle Cost Evaluation'!$M$1,BF95:BF$100)/(1+'Life Cycle Cost Evaluation'!$M$1)^($B94-'Life Cycle Cost Evaluation'!$M$4)</f>
        <v>0</v>
      </c>
      <c r="BG179" s="208">
        <f>-NPV('Life Cycle Cost Evaluation'!$M$1,BG95:BG$100)/(1+'Life Cycle Cost Evaluation'!$M$1)^($B94-'Life Cycle Cost Evaluation'!$M$4)</f>
        <v>0</v>
      </c>
      <c r="BH179" s="208">
        <f>-NPV('Life Cycle Cost Evaluation'!$M$1,BH95:BH$100)/(1+'Life Cycle Cost Evaluation'!$M$1)^($B94-'Life Cycle Cost Evaluation'!$M$4)</f>
        <v>0</v>
      </c>
      <c r="BI179" s="208">
        <f>-NPV('Life Cycle Cost Evaluation'!$M$1,BI95:BI$100)/(1+'Life Cycle Cost Evaluation'!$M$1)^($B94-'Life Cycle Cost Evaluation'!$M$4)</f>
        <v>0</v>
      </c>
      <c r="BJ179" s="208">
        <f>-NPV('Life Cycle Cost Evaluation'!$M$1,BJ95:BJ$100)/(1+'Life Cycle Cost Evaluation'!$M$1)^($B94-'Life Cycle Cost Evaluation'!$M$4)</f>
        <v>0</v>
      </c>
      <c r="BK179" s="208">
        <f>-NPV('Life Cycle Cost Evaluation'!$M$1,BK95:BK$100)/(1+'Life Cycle Cost Evaluation'!$M$1)^($B94-'Life Cycle Cost Evaluation'!$M$4)</f>
        <v>0</v>
      </c>
      <c r="BL179" s="208">
        <f>-NPV('Life Cycle Cost Evaluation'!$M$1,BL95:BL$100)/(1+'Life Cycle Cost Evaluation'!$M$1)^($B94-'Life Cycle Cost Evaluation'!$M$4)</f>
        <v>0</v>
      </c>
      <c r="BM179" s="208">
        <f>-NPV('Life Cycle Cost Evaluation'!$M$1,BM95:BM$100)/(1+'Life Cycle Cost Evaluation'!$M$1)^($B94-'Life Cycle Cost Evaluation'!$M$4)</f>
        <v>0</v>
      </c>
      <c r="BN179" s="208">
        <f>-NPV('Life Cycle Cost Evaluation'!$M$1,BN95:BN$100)/(1+'Life Cycle Cost Evaluation'!$M$1)^($B94-'Life Cycle Cost Evaluation'!$M$4)</f>
        <v>0</v>
      </c>
      <c r="BO179" s="208">
        <f>-NPV('Life Cycle Cost Evaluation'!$M$1,BO95:BO$100)/(1+'Life Cycle Cost Evaluation'!$M$1)^($B94-'Life Cycle Cost Evaluation'!$M$4)</f>
        <v>0</v>
      </c>
      <c r="BP179" s="208">
        <f>-NPV('Life Cycle Cost Evaluation'!$M$1,BP95:BP$100)/(1+'Life Cycle Cost Evaluation'!$M$1)^($B94-'Life Cycle Cost Evaluation'!$M$4)</f>
        <v>0</v>
      </c>
      <c r="BQ179" s="208">
        <f>-NPV('Life Cycle Cost Evaluation'!$M$1,BQ95:BQ$100)/(1+'Life Cycle Cost Evaluation'!$M$1)^($B94-'Life Cycle Cost Evaluation'!$M$4)</f>
        <v>0</v>
      </c>
      <c r="BR179" s="208">
        <f>-NPV('Life Cycle Cost Evaluation'!$M$1,BR95:BR$100)/(1+'Life Cycle Cost Evaluation'!$M$1)^($B94-'Life Cycle Cost Evaluation'!$M$4)</f>
        <v>0</v>
      </c>
      <c r="BS179" s="208">
        <f>-NPV('Life Cycle Cost Evaluation'!$M$1,BS95:BS$100)/(1+'Life Cycle Cost Evaluation'!$M$1)^($B94-'Life Cycle Cost Evaluation'!$M$4)</f>
        <v>0</v>
      </c>
      <c r="BT179" s="208">
        <f>-NPV('Life Cycle Cost Evaluation'!$M$1,BT95:BT$100)/(1+'Life Cycle Cost Evaluation'!$M$1)^($B94-'Life Cycle Cost Evaluation'!$M$4)</f>
        <v>0</v>
      </c>
      <c r="BU179" s="208">
        <f>-NPV('Life Cycle Cost Evaluation'!$M$1,BU95:BU$100)/(1+'Life Cycle Cost Evaluation'!$M$1)^($B94-'Life Cycle Cost Evaluation'!$M$4)</f>
        <v>0</v>
      </c>
      <c r="BV179" s="208">
        <f>-NPV('Life Cycle Cost Evaluation'!$M$1,BV95:BV$100)/(1+'Life Cycle Cost Evaluation'!$M$1)^($B94-'Life Cycle Cost Evaluation'!$M$4)</f>
        <v>0</v>
      </c>
      <c r="BW179" s="208">
        <f>-NPV('Life Cycle Cost Evaluation'!$M$1,BW95:BW$100)/(1+'Life Cycle Cost Evaluation'!$M$1)^($B94-'Life Cycle Cost Evaluation'!$M$4)</f>
        <v>0</v>
      </c>
      <c r="BX179" s="208">
        <f>-NPV('Life Cycle Cost Evaluation'!$M$1,BX95:BX$100)/(1+'Life Cycle Cost Evaluation'!$M$1)^($B94-'Life Cycle Cost Evaluation'!$M$4)</f>
        <v>0</v>
      </c>
      <c r="BY179" s="208">
        <f>-NPV('Life Cycle Cost Evaluation'!$M$1,BY95:BY$100)/(1+'Life Cycle Cost Evaluation'!$M$1)^($B94-'Life Cycle Cost Evaluation'!$M$4)</f>
        <v>0</v>
      </c>
      <c r="BZ179" s="208">
        <f>-NPV('Life Cycle Cost Evaluation'!$M$1,BZ95:BZ$100)/(1+'Life Cycle Cost Evaluation'!$M$1)^($B94-'Life Cycle Cost Evaluation'!$M$4)</f>
        <v>0</v>
      </c>
      <c r="CA179" s="208">
        <f>-NPV('Life Cycle Cost Evaluation'!$M$1,CA95:CA$100)/(1+'Life Cycle Cost Evaluation'!$M$1)^($B94-'Life Cycle Cost Evaluation'!$M$4)</f>
        <v>0</v>
      </c>
      <c r="CB179" s="208">
        <f>-NPV('Life Cycle Cost Evaluation'!$M$1,CB95:CB$100)/(1+'Life Cycle Cost Evaluation'!$M$1)^($B94-'Life Cycle Cost Evaluation'!$M$4)</f>
        <v>0</v>
      </c>
      <c r="CC179" s="208">
        <f>-NPV('Life Cycle Cost Evaluation'!$M$1,CC95:CC$100)/(1+'Life Cycle Cost Evaluation'!$M$1)^($B94-'Life Cycle Cost Evaluation'!$M$4)</f>
        <v>0</v>
      </c>
      <c r="CD179" s="208">
        <f>-NPV('Life Cycle Cost Evaluation'!$M$1,CD95:CD$100)/(1+'Life Cycle Cost Evaluation'!$M$1)^($B94-'Life Cycle Cost Evaluation'!$M$4)</f>
        <v>0</v>
      </c>
      <c r="CE179" s="208">
        <f>-NPV('Life Cycle Cost Evaluation'!$M$1,CE95:CE$100)/(1+'Life Cycle Cost Evaluation'!$M$1)^($B94-'Life Cycle Cost Evaluation'!$M$4)</f>
        <v>0</v>
      </c>
      <c r="CF179" s="208">
        <f>-NPV('Life Cycle Cost Evaluation'!$M$1,CF95:CF$100)/(1+'Life Cycle Cost Evaluation'!$M$1)^($B94-'Life Cycle Cost Evaluation'!$M$4)</f>
        <v>0</v>
      </c>
      <c r="CG179" s="208">
        <f>SUM(D179:BZ179)</f>
        <v>-5791.8116854331956</v>
      </c>
      <c r="CH179" s="191"/>
      <c r="CL179" s="218"/>
    </row>
    <row r="180" spans="2:90" x14ac:dyDescent="0.2">
      <c r="B180" s="86">
        <f t="shared" si="127"/>
        <v>2102</v>
      </c>
      <c r="C180" s="208"/>
      <c r="D180" s="208">
        <f>-NPV('Life Cycle Cost Evaluation'!$M$1,D96:D$100)/(1+'Life Cycle Cost Evaluation'!$M$1)^($B95-'Life Cycle Cost Evaluation'!$M$4)</f>
        <v>0</v>
      </c>
      <c r="E180" s="208">
        <f>-NPV('Life Cycle Cost Evaluation'!$M$1,E96:E$100)/(1+'Life Cycle Cost Evaluation'!$M$1)^($B95-'Life Cycle Cost Evaluation'!$M$4)</f>
        <v>0</v>
      </c>
      <c r="F180" s="208">
        <f>-NPV('Life Cycle Cost Evaluation'!$M$1,F96:F$100)/(1+'Life Cycle Cost Evaluation'!$M$1)^($B95-'Life Cycle Cost Evaluation'!$M$4)</f>
        <v>0</v>
      </c>
      <c r="G180" s="208">
        <f>-NPV('Life Cycle Cost Evaluation'!$M$1,G96:G$100)/(1+'Life Cycle Cost Evaluation'!$M$1)^($B95-'Life Cycle Cost Evaluation'!$M$4)</f>
        <v>0</v>
      </c>
      <c r="H180" s="208">
        <f>-NPV('Life Cycle Cost Evaluation'!$M$1,H96:H$100)/(1+'Life Cycle Cost Evaluation'!$M$1)^($B95-'Life Cycle Cost Evaluation'!$M$4)</f>
        <v>0</v>
      </c>
      <c r="I180" s="208">
        <f>-NPV('Life Cycle Cost Evaluation'!$M$1,I96:I$100)/(1+'Life Cycle Cost Evaluation'!$M$1)^($B95-'Life Cycle Cost Evaluation'!$M$4)</f>
        <v>0</v>
      </c>
      <c r="J180" s="208">
        <f>-NPV('Life Cycle Cost Evaluation'!$M$1,J96:J$100)/(1+'Life Cycle Cost Evaluation'!$M$1)^($B95-'Life Cycle Cost Evaluation'!$M$4)</f>
        <v>0</v>
      </c>
      <c r="K180" s="208">
        <f>-NPV('Life Cycle Cost Evaluation'!$M$1,K96:K$100)/(1+'Life Cycle Cost Evaluation'!$M$1)^($B95-'Life Cycle Cost Evaluation'!$M$4)</f>
        <v>0</v>
      </c>
      <c r="L180" s="208">
        <f>-NPV('Life Cycle Cost Evaluation'!$M$1,L96:L$100)/(1+'Life Cycle Cost Evaluation'!$M$1)^($B95-'Life Cycle Cost Evaluation'!$M$4)</f>
        <v>0</v>
      </c>
      <c r="M180" s="208">
        <f>-NPV('Life Cycle Cost Evaluation'!$M$1,M96:M$100)/(1+'Life Cycle Cost Evaluation'!$M$1)^($B95-'Life Cycle Cost Evaluation'!$M$4)</f>
        <v>0</v>
      </c>
      <c r="N180" s="208">
        <f>-NPV('Life Cycle Cost Evaluation'!$M$1,N96:N$100)/(1+'Life Cycle Cost Evaluation'!$M$1)^($B95-'Life Cycle Cost Evaluation'!$M$4)</f>
        <v>0</v>
      </c>
      <c r="O180" s="208">
        <f>-NPV('Life Cycle Cost Evaluation'!$M$1,O96:O$100)/(1+'Life Cycle Cost Evaluation'!$M$1)^($B95-'Life Cycle Cost Evaluation'!$M$4)</f>
        <v>0</v>
      </c>
      <c r="P180" s="208">
        <f>-NPV('Life Cycle Cost Evaluation'!$M$1,P96:P$100)/(1+'Life Cycle Cost Evaluation'!$M$1)^($B95-'Life Cycle Cost Evaluation'!$M$4)</f>
        <v>0</v>
      </c>
      <c r="Q180" s="208">
        <f>-NPV('Life Cycle Cost Evaluation'!$M$1,Q96:Q$100)/(1+'Life Cycle Cost Evaluation'!$M$1)^($B95-'Life Cycle Cost Evaluation'!$M$4)</f>
        <v>0</v>
      </c>
      <c r="R180" s="208">
        <f>-NPV('Life Cycle Cost Evaluation'!$M$1,R96:R$100)/(1+'Life Cycle Cost Evaluation'!$M$1)^($B95-'Life Cycle Cost Evaluation'!$M$4)</f>
        <v>0</v>
      </c>
      <c r="S180" s="208">
        <f>-NPV('Life Cycle Cost Evaluation'!$M$1,S96:S$100)/(1+'Life Cycle Cost Evaluation'!$M$1)^($B95-'Life Cycle Cost Evaluation'!$M$4)</f>
        <v>0</v>
      </c>
      <c r="T180" s="208">
        <f>-NPV('Life Cycle Cost Evaluation'!$M$1,T96:T$100)/(1+'Life Cycle Cost Evaluation'!$M$1)^($B95-'Life Cycle Cost Evaluation'!$M$4)</f>
        <v>0</v>
      </c>
      <c r="U180" s="208">
        <f>-NPV('Life Cycle Cost Evaluation'!$M$1,U96:U$100)/(1+'Life Cycle Cost Evaluation'!$M$1)^($B95-'Life Cycle Cost Evaluation'!$M$4)</f>
        <v>0</v>
      </c>
      <c r="V180" s="208">
        <f>-NPV('Life Cycle Cost Evaluation'!$M$1,V96:V$100)/(1+'Life Cycle Cost Evaluation'!$M$1)^($B95-'Life Cycle Cost Evaluation'!$M$4)</f>
        <v>0</v>
      </c>
      <c r="W180" s="208">
        <f>-NPV('Life Cycle Cost Evaluation'!$M$1,W96:W$100)/(1+'Life Cycle Cost Evaluation'!$M$1)^($B95-'Life Cycle Cost Evaluation'!$M$4)</f>
        <v>0</v>
      </c>
      <c r="X180" s="208">
        <f>-NPV('Life Cycle Cost Evaluation'!$M$1,X96:X$100)/(1+'Life Cycle Cost Evaluation'!$M$1)^($B95-'Life Cycle Cost Evaluation'!$M$4)</f>
        <v>0</v>
      </c>
      <c r="Y180" s="208">
        <f>-NPV('Life Cycle Cost Evaluation'!$M$1,Y96:Y$100)/(1+'Life Cycle Cost Evaluation'!$M$1)^($B95-'Life Cycle Cost Evaluation'!$M$4)</f>
        <v>0</v>
      </c>
      <c r="Z180" s="208">
        <f>-NPV('Life Cycle Cost Evaluation'!$M$1,Z96:Z$100)/(1+'Life Cycle Cost Evaluation'!$M$1)^($B95-'Life Cycle Cost Evaluation'!$M$4)</f>
        <v>0</v>
      </c>
      <c r="AA180" s="208">
        <f>-NPV('Life Cycle Cost Evaluation'!$M$1,AA96:AA$100)/(1+'Life Cycle Cost Evaluation'!$M$1)^($B95-'Life Cycle Cost Evaluation'!$M$4)</f>
        <v>0</v>
      </c>
      <c r="AB180" s="208">
        <f>-NPV('Life Cycle Cost Evaluation'!$M$1,AB96:AB$100)/(1+'Life Cycle Cost Evaluation'!$M$1)^($B95-'Life Cycle Cost Evaluation'!$M$4)</f>
        <v>0</v>
      </c>
      <c r="AC180" s="208">
        <f>-NPV('Life Cycle Cost Evaluation'!$M$1,AC96:AC$100)/(1+'Life Cycle Cost Evaluation'!$M$1)^($B95-'Life Cycle Cost Evaluation'!$M$4)</f>
        <v>0</v>
      </c>
      <c r="AD180" s="208">
        <f>-NPV('Life Cycle Cost Evaluation'!$M$1,AD96:AD$100)/(1+'Life Cycle Cost Evaluation'!$M$1)^($B95-'Life Cycle Cost Evaluation'!$M$4)</f>
        <v>0</v>
      </c>
      <c r="AE180" s="208">
        <f>-NPV('Life Cycle Cost Evaluation'!$M$1,AE96:AE$100)/(1+'Life Cycle Cost Evaluation'!$M$1)^($B95-'Life Cycle Cost Evaluation'!$M$4)</f>
        <v>0</v>
      </c>
      <c r="AF180" s="208">
        <f>-NPV('Life Cycle Cost Evaluation'!$M$1,AF96:AF$100)/(1+'Life Cycle Cost Evaluation'!$M$1)^($B95-'Life Cycle Cost Evaluation'!$M$4)</f>
        <v>0</v>
      </c>
      <c r="AG180" s="208">
        <f>-NPV('Life Cycle Cost Evaluation'!$M$1,AG96:AG$100)/(1+'Life Cycle Cost Evaluation'!$M$1)^($B95-'Life Cycle Cost Evaluation'!$M$4)</f>
        <v>0</v>
      </c>
      <c r="AH180" s="208">
        <f>-NPV('Life Cycle Cost Evaluation'!$M$1,AH96:AH$100)/(1+'Life Cycle Cost Evaluation'!$M$1)^($B95-'Life Cycle Cost Evaluation'!$M$4)</f>
        <v>0</v>
      </c>
      <c r="AI180" s="208">
        <f>-NPV('Life Cycle Cost Evaluation'!$M$1,AI96:AI$100)/(1+'Life Cycle Cost Evaluation'!$M$1)^($B95-'Life Cycle Cost Evaluation'!$M$4)</f>
        <v>0</v>
      </c>
      <c r="AJ180" s="208">
        <f>-NPV('Life Cycle Cost Evaluation'!$M$1,AJ96:AJ$100)/(1+'Life Cycle Cost Evaluation'!$M$1)^($B95-'Life Cycle Cost Evaluation'!$M$4)</f>
        <v>0</v>
      </c>
      <c r="AK180" s="208">
        <f>-NPV('Life Cycle Cost Evaluation'!$M$1,AK96:AK$100)/(1+'Life Cycle Cost Evaluation'!$M$1)^($B95-'Life Cycle Cost Evaluation'!$M$4)</f>
        <v>0</v>
      </c>
      <c r="AL180" s="208">
        <f>-NPV('Life Cycle Cost Evaluation'!$M$1,AL96:AL$100)/(1+'Life Cycle Cost Evaluation'!$M$1)^($B95-'Life Cycle Cost Evaluation'!$M$4)</f>
        <v>-4447.7394947883877</v>
      </c>
      <c r="AM180" s="208">
        <f>-NPV('Life Cycle Cost Evaluation'!$M$1,AM96:AM$100)/(1+'Life Cycle Cost Evaluation'!$M$1)^($B95-'Life Cycle Cost Evaluation'!$M$4)</f>
        <v>0</v>
      </c>
      <c r="AN180" s="208">
        <f>-NPV('Life Cycle Cost Evaluation'!$M$1,AN96:AN$100)/(1+'Life Cycle Cost Evaluation'!$M$1)^($B95-'Life Cycle Cost Evaluation'!$M$4)</f>
        <v>0</v>
      </c>
      <c r="AO180" s="208">
        <f>-NPV('Life Cycle Cost Evaluation'!$M$1,AO96:AO$100)/(1+'Life Cycle Cost Evaluation'!$M$1)^($B95-'Life Cycle Cost Evaluation'!$M$4)</f>
        <v>0</v>
      </c>
      <c r="AP180" s="208">
        <f>-NPV('Life Cycle Cost Evaluation'!$M$1,AP96:AP$100)/(1+'Life Cycle Cost Evaluation'!$M$1)^($B95-'Life Cycle Cost Evaluation'!$M$4)</f>
        <v>0</v>
      </c>
      <c r="AQ180" s="208">
        <f>-NPV('Life Cycle Cost Evaluation'!$M$1,AQ96:AQ$100)/(1+'Life Cycle Cost Evaluation'!$M$1)^($B95-'Life Cycle Cost Evaluation'!$M$4)</f>
        <v>0</v>
      </c>
      <c r="AR180" s="208">
        <f>-NPV('Life Cycle Cost Evaluation'!$M$1,AR96:AR$100)/(1+'Life Cycle Cost Evaluation'!$M$1)^($B95-'Life Cycle Cost Evaluation'!$M$4)</f>
        <v>0</v>
      </c>
      <c r="AS180" s="208">
        <f>-NPV('Life Cycle Cost Evaluation'!$M$1,AS96:AS$100)/(1+'Life Cycle Cost Evaluation'!$M$1)^($B95-'Life Cycle Cost Evaluation'!$M$4)</f>
        <v>0</v>
      </c>
      <c r="AT180" s="208">
        <f>-NPV('Life Cycle Cost Evaluation'!$M$1,AT96:AT$100)/(1+'Life Cycle Cost Evaluation'!$M$1)^($B95-'Life Cycle Cost Evaluation'!$M$4)</f>
        <v>0</v>
      </c>
      <c r="AU180" s="208">
        <f>-NPV('Life Cycle Cost Evaluation'!$M$1,AU96:AU$100)/(1+'Life Cycle Cost Evaluation'!$M$1)^($B95-'Life Cycle Cost Evaluation'!$M$4)</f>
        <v>0</v>
      </c>
      <c r="AV180" s="208">
        <f>-NPV('Life Cycle Cost Evaluation'!$M$1,AV96:AV$100)/(1+'Life Cycle Cost Evaluation'!$M$1)^($B95-'Life Cycle Cost Evaluation'!$M$4)</f>
        <v>0</v>
      </c>
      <c r="AW180" s="208">
        <f>-NPV('Life Cycle Cost Evaluation'!$M$1,AW96:AW$100)/(1+'Life Cycle Cost Evaluation'!$M$1)^($B95-'Life Cycle Cost Evaluation'!$M$4)</f>
        <v>0</v>
      </c>
      <c r="AX180" s="208">
        <f>-NPV('Life Cycle Cost Evaluation'!$M$1,AX96:AX$100)/(1+'Life Cycle Cost Evaluation'!$M$1)^($B95-'Life Cycle Cost Evaluation'!$M$4)</f>
        <v>0</v>
      </c>
      <c r="AY180" s="208">
        <f>-NPV('Life Cycle Cost Evaluation'!$M$1,AY96:AY$100)/(1+'Life Cycle Cost Evaluation'!$M$1)^($B95-'Life Cycle Cost Evaluation'!$M$4)</f>
        <v>0</v>
      </c>
      <c r="AZ180" s="208">
        <f>-NPV('Life Cycle Cost Evaluation'!$M$1,AZ96:AZ$100)/(1+'Life Cycle Cost Evaluation'!$M$1)^($B95-'Life Cycle Cost Evaluation'!$M$4)</f>
        <v>0</v>
      </c>
      <c r="BA180" s="208">
        <f>-NPV('Life Cycle Cost Evaluation'!$M$1,BA96:BA$100)/(1+'Life Cycle Cost Evaluation'!$M$1)^($B95-'Life Cycle Cost Evaluation'!$M$4)</f>
        <v>0</v>
      </c>
      <c r="BB180" s="208">
        <f>-NPV('Life Cycle Cost Evaluation'!$M$1,BB96:BB$100)/(1+'Life Cycle Cost Evaluation'!$M$1)^($B95-'Life Cycle Cost Evaluation'!$M$4)</f>
        <v>0</v>
      </c>
      <c r="BC180" s="208">
        <f>-NPV('Life Cycle Cost Evaluation'!$M$1,BC96:BC$100)/(1+'Life Cycle Cost Evaluation'!$M$1)^($B95-'Life Cycle Cost Evaluation'!$M$4)</f>
        <v>0</v>
      </c>
      <c r="BD180" s="208">
        <f>-NPV('Life Cycle Cost Evaluation'!$M$1,BD96:BD$100)/(1+'Life Cycle Cost Evaluation'!$M$1)^($B95-'Life Cycle Cost Evaluation'!$M$4)</f>
        <v>0</v>
      </c>
      <c r="BE180" s="208">
        <f>-NPV('Life Cycle Cost Evaluation'!$M$1,BE96:BE$100)/(1+'Life Cycle Cost Evaluation'!$M$1)^($B95-'Life Cycle Cost Evaluation'!$M$4)</f>
        <v>0</v>
      </c>
      <c r="BF180" s="208">
        <f>-NPV('Life Cycle Cost Evaluation'!$M$1,BF96:BF$100)/(1+'Life Cycle Cost Evaluation'!$M$1)^($B95-'Life Cycle Cost Evaluation'!$M$4)</f>
        <v>0</v>
      </c>
      <c r="BG180" s="208">
        <f>-NPV('Life Cycle Cost Evaluation'!$M$1,BG96:BG$100)/(1+'Life Cycle Cost Evaluation'!$M$1)^($B95-'Life Cycle Cost Evaluation'!$M$4)</f>
        <v>0</v>
      </c>
      <c r="BH180" s="208">
        <f>-NPV('Life Cycle Cost Evaluation'!$M$1,BH96:BH$100)/(1+'Life Cycle Cost Evaluation'!$M$1)^($B95-'Life Cycle Cost Evaluation'!$M$4)</f>
        <v>0</v>
      </c>
      <c r="BI180" s="208">
        <f>-NPV('Life Cycle Cost Evaluation'!$M$1,BI96:BI$100)/(1+'Life Cycle Cost Evaluation'!$M$1)^($B95-'Life Cycle Cost Evaluation'!$M$4)</f>
        <v>0</v>
      </c>
      <c r="BJ180" s="208">
        <f>-NPV('Life Cycle Cost Evaluation'!$M$1,BJ96:BJ$100)/(1+'Life Cycle Cost Evaluation'!$M$1)^($B95-'Life Cycle Cost Evaluation'!$M$4)</f>
        <v>0</v>
      </c>
      <c r="BK180" s="208">
        <f>-NPV('Life Cycle Cost Evaluation'!$M$1,BK96:BK$100)/(1+'Life Cycle Cost Evaluation'!$M$1)^($B95-'Life Cycle Cost Evaluation'!$M$4)</f>
        <v>0</v>
      </c>
      <c r="BL180" s="208">
        <f>-NPV('Life Cycle Cost Evaluation'!$M$1,BL96:BL$100)/(1+'Life Cycle Cost Evaluation'!$M$1)^($B95-'Life Cycle Cost Evaluation'!$M$4)</f>
        <v>0</v>
      </c>
      <c r="BM180" s="208">
        <f>-NPV('Life Cycle Cost Evaluation'!$M$1,BM96:BM$100)/(1+'Life Cycle Cost Evaluation'!$M$1)^($B95-'Life Cycle Cost Evaluation'!$M$4)</f>
        <v>0</v>
      </c>
      <c r="BN180" s="208">
        <f>-NPV('Life Cycle Cost Evaluation'!$M$1,BN96:BN$100)/(1+'Life Cycle Cost Evaluation'!$M$1)^($B95-'Life Cycle Cost Evaluation'!$M$4)</f>
        <v>0</v>
      </c>
      <c r="BO180" s="208">
        <f>-NPV('Life Cycle Cost Evaluation'!$M$1,BO96:BO$100)/(1+'Life Cycle Cost Evaluation'!$M$1)^($B95-'Life Cycle Cost Evaluation'!$M$4)</f>
        <v>0</v>
      </c>
      <c r="BP180" s="208">
        <f>-NPV('Life Cycle Cost Evaluation'!$M$1,BP96:BP$100)/(1+'Life Cycle Cost Evaluation'!$M$1)^($B95-'Life Cycle Cost Evaluation'!$M$4)</f>
        <v>0</v>
      </c>
      <c r="BQ180" s="208">
        <f>-NPV('Life Cycle Cost Evaluation'!$M$1,BQ96:BQ$100)/(1+'Life Cycle Cost Evaluation'!$M$1)^($B95-'Life Cycle Cost Evaluation'!$M$4)</f>
        <v>0</v>
      </c>
      <c r="BR180" s="208">
        <f>-NPV('Life Cycle Cost Evaluation'!$M$1,BR96:BR$100)/(1+'Life Cycle Cost Evaluation'!$M$1)^($B95-'Life Cycle Cost Evaluation'!$M$4)</f>
        <v>0</v>
      </c>
      <c r="BS180" s="208">
        <f>-NPV('Life Cycle Cost Evaluation'!$M$1,BS96:BS$100)/(1+'Life Cycle Cost Evaluation'!$M$1)^($B95-'Life Cycle Cost Evaluation'!$M$4)</f>
        <v>0</v>
      </c>
      <c r="BT180" s="208">
        <f>-NPV('Life Cycle Cost Evaluation'!$M$1,BT96:BT$100)/(1+'Life Cycle Cost Evaluation'!$M$1)^($B95-'Life Cycle Cost Evaluation'!$M$4)</f>
        <v>0</v>
      </c>
      <c r="BU180" s="208">
        <f>-NPV('Life Cycle Cost Evaluation'!$M$1,BU96:BU$100)/(1+'Life Cycle Cost Evaluation'!$M$1)^($B95-'Life Cycle Cost Evaluation'!$M$4)</f>
        <v>0</v>
      </c>
      <c r="BV180" s="208">
        <f>-NPV('Life Cycle Cost Evaluation'!$M$1,BV96:BV$100)/(1+'Life Cycle Cost Evaluation'!$M$1)^($B95-'Life Cycle Cost Evaluation'!$M$4)</f>
        <v>0</v>
      </c>
      <c r="BW180" s="208">
        <f>-NPV('Life Cycle Cost Evaluation'!$M$1,BW96:BW$100)/(1+'Life Cycle Cost Evaluation'!$M$1)^($B95-'Life Cycle Cost Evaluation'!$M$4)</f>
        <v>0</v>
      </c>
      <c r="BX180" s="208">
        <f>-NPV('Life Cycle Cost Evaluation'!$M$1,BX96:BX$100)/(1+'Life Cycle Cost Evaluation'!$M$1)^($B95-'Life Cycle Cost Evaluation'!$M$4)</f>
        <v>0</v>
      </c>
      <c r="BY180" s="208">
        <f>-NPV('Life Cycle Cost Evaluation'!$M$1,BY96:BY$100)/(1+'Life Cycle Cost Evaluation'!$M$1)^($B95-'Life Cycle Cost Evaluation'!$M$4)</f>
        <v>0</v>
      </c>
      <c r="BZ180" s="208">
        <f>-NPV('Life Cycle Cost Evaluation'!$M$1,BZ96:BZ$100)/(1+'Life Cycle Cost Evaluation'!$M$1)^($B95-'Life Cycle Cost Evaluation'!$M$4)</f>
        <v>0</v>
      </c>
      <c r="CA180" s="208">
        <f>-NPV('Life Cycle Cost Evaluation'!$M$1,CA96:CA$100)/(1+'Life Cycle Cost Evaluation'!$M$1)^($B95-'Life Cycle Cost Evaluation'!$M$4)</f>
        <v>0</v>
      </c>
      <c r="CB180" s="208">
        <f>-NPV('Life Cycle Cost Evaluation'!$M$1,CB96:CB$100)/(1+'Life Cycle Cost Evaluation'!$M$1)^($B95-'Life Cycle Cost Evaluation'!$M$4)</f>
        <v>0</v>
      </c>
      <c r="CC180" s="208">
        <f>-NPV('Life Cycle Cost Evaluation'!$M$1,CC96:CC$100)/(1+'Life Cycle Cost Evaluation'!$M$1)^($B95-'Life Cycle Cost Evaluation'!$M$4)</f>
        <v>0</v>
      </c>
      <c r="CD180" s="208">
        <f>-NPV('Life Cycle Cost Evaluation'!$M$1,CD96:CD$100)/(1+'Life Cycle Cost Evaluation'!$M$1)^($B95-'Life Cycle Cost Evaluation'!$M$4)</f>
        <v>0</v>
      </c>
      <c r="CE180" s="208">
        <f>-NPV('Life Cycle Cost Evaluation'!$M$1,CE96:CE$100)/(1+'Life Cycle Cost Evaluation'!$M$1)^($B95-'Life Cycle Cost Evaluation'!$M$4)</f>
        <v>0</v>
      </c>
      <c r="CF180" s="208">
        <f>-NPV('Life Cycle Cost Evaluation'!$M$1,CF96:CF$100)/(1+'Life Cycle Cost Evaluation'!$M$1)^($B95-'Life Cycle Cost Evaluation'!$M$4)</f>
        <v>0</v>
      </c>
      <c r="CG180" s="208">
        <f>SUM(D180:CA180)</f>
        <v>-4447.7394947883877</v>
      </c>
      <c r="CH180" s="191"/>
      <c r="CL180" s="218"/>
    </row>
    <row r="181" spans="2:90" x14ac:dyDescent="0.2">
      <c r="B181" s="86">
        <f t="shared" si="127"/>
        <v>2103</v>
      </c>
      <c r="C181" s="208"/>
      <c r="D181" s="208">
        <f>-NPV('Life Cycle Cost Evaluation'!$M$1,D97:D$100)/(1+'Life Cycle Cost Evaluation'!$M$1)^($B96-'Life Cycle Cost Evaluation'!$M$4)</f>
        <v>0</v>
      </c>
      <c r="E181" s="208">
        <f>-NPV('Life Cycle Cost Evaluation'!$M$1,E97:E$100)/(1+'Life Cycle Cost Evaluation'!$M$1)^($B96-'Life Cycle Cost Evaluation'!$M$4)</f>
        <v>0</v>
      </c>
      <c r="F181" s="208">
        <f>-NPV('Life Cycle Cost Evaluation'!$M$1,F97:F$100)/(1+'Life Cycle Cost Evaluation'!$M$1)^($B96-'Life Cycle Cost Evaluation'!$M$4)</f>
        <v>0</v>
      </c>
      <c r="G181" s="208">
        <f>-NPV('Life Cycle Cost Evaluation'!$M$1,G97:G$100)/(1+'Life Cycle Cost Evaluation'!$M$1)^($B96-'Life Cycle Cost Evaluation'!$M$4)</f>
        <v>0</v>
      </c>
      <c r="H181" s="208">
        <f>-NPV('Life Cycle Cost Evaluation'!$M$1,H97:H$100)/(1+'Life Cycle Cost Evaluation'!$M$1)^($B96-'Life Cycle Cost Evaluation'!$M$4)</f>
        <v>0</v>
      </c>
      <c r="I181" s="208">
        <f>-NPV('Life Cycle Cost Evaluation'!$M$1,I97:I$100)/(1+'Life Cycle Cost Evaluation'!$M$1)^($B96-'Life Cycle Cost Evaluation'!$M$4)</f>
        <v>0</v>
      </c>
      <c r="J181" s="208">
        <f>-NPV('Life Cycle Cost Evaluation'!$M$1,J97:J$100)/(1+'Life Cycle Cost Evaluation'!$M$1)^($B96-'Life Cycle Cost Evaluation'!$M$4)</f>
        <v>0</v>
      </c>
      <c r="K181" s="208">
        <f>-NPV('Life Cycle Cost Evaluation'!$M$1,K97:K$100)/(1+'Life Cycle Cost Evaluation'!$M$1)^($B96-'Life Cycle Cost Evaluation'!$M$4)</f>
        <v>0</v>
      </c>
      <c r="L181" s="208">
        <f>-NPV('Life Cycle Cost Evaluation'!$M$1,L97:L$100)/(1+'Life Cycle Cost Evaluation'!$M$1)^($B96-'Life Cycle Cost Evaluation'!$M$4)</f>
        <v>0</v>
      </c>
      <c r="M181" s="208">
        <f>-NPV('Life Cycle Cost Evaluation'!$M$1,M97:M$100)/(1+'Life Cycle Cost Evaluation'!$M$1)^($B96-'Life Cycle Cost Evaluation'!$M$4)</f>
        <v>0</v>
      </c>
      <c r="N181" s="208">
        <f>-NPV('Life Cycle Cost Evaluation'!$M$1,N97:N$100)/(1+'Life Cycle Cost Evaluation'!$M$1)^($B96-'Life Cycle Cost Evaluation'!$M$4)</f>
        <v>0</v>
      </c>
      <c r="O181" s="208">
        <f>-NPV('Life Cycle Cost Evaluation'!$M$1,O97:O$100)/(1+'Life Cycle Cost Evaluation'!$M$1)^($B96-'Life Cycle Cost Evaluation'!$M$4)</f>
        <v>0</v>
      </c>
      <c r="P181" s="208">
        <f>-NPV('Life Cycle Cost Evaluation'!$M$1,P97:P$100)/(1+'Life Cycle Cost Evaluation'!$M$1)^($B96-'Life Cycle Cost Evaluation'!$M$4)</f>
        <v>0</v>
      </c>
      <c r="Q181" s="208">
        <f>-NPV('Life Cycle Cost Evaluation'!$M$1,Q97:Q$100)/(1+'Life Cycle Cost Evaluation'!$M$1)^($B96-'Life Cycle Cost Evaluation'!$M$4)</f>
        <v>0</v>
      </c>
      <c r="R181" s="208">
        <f>-NPV('Life Cycle Cost Evaluation'!$M$1,R97:R$100)/(1+'Life Cycle Cost Evaluation'!$M$1)^($B96-'Life Cycle Cost Evaluation'!$M$4)</f>
        <v>0</v>
      </c>
      <c r="S181" s="208">
        <f>-NPV('Life Cycle Cost Evaluation'!$M$1,S97:S$100)/(1+'Life Cycle Cost Evaluation'!$M$1)^($B96-'Life Cycle Cost Evaluation'!$M$4)</f>
        <v>0</v>
      </c>
      <c r="T181" s="208">
        <f>-NPV('Life Cycle Cost Evaluation'!$M$1,T97:T$100)/(1+'Life Cycle Cost Evaluation'!$M$1)^($B96-'Life Cycle Cost Evaluation'!$M$4)</f>
        <v>0</v>
      </c>
      <c r="U181" s="208">
        <f>-NPV('Life Cycle Cost Evaluation'!$M$1,U97:U$100)/(1+'Life Cycle Cost Evaluation'!$M$1)^($B96-'Life Cycle Cost Evaluation'!$M$4)</f>
        <v>0</v>
      </c>
      <c r="V181" s="208">
        <f>-NPV('Life Cycle Cost Evaluation'!$M$1,V97:V$100)/(1+'Life Cycle Cost Evaluation'!$M$1)^($B96-'Life Cycle Cost Evaluation'!$M$4)</f>
        <v>0</v>
      </c>
      <c r="W181" s="208">
        <f>-NPV('Life Cycle Cost Evaluation'!$M$1,W97:W$100)/(1+'Life Cycle Cost Evaluation'!$M$1)^($B96-'Life Cycle Cost Evaluation'!$M$4)</f>
        <v>0</v>
      </c>
      <c r="X181" s="208">
        <f>-NPV('Life Cycle Cost Evaluation'!$M$1,X97:X$100)/(1+'Life Cycle Cost Evaluation'!$M$1)^($B96-'Life Cycle Cost Evaluation'!$M$4)</f>
        <v>0</v>
      </c>
      <c r="Y181" s="208">
        <f>-NPV('Life Cycle Cost Evaluation'!$M$1,Y97:Y$100)/(1+'Life Cycle Cost Evaluation'!$M$1)^($B96-'Life Cycle Cost Evaluation'!$M$4)</f>
        <v>0</v>
      </c>
      <c r="Z181" s="208">
        <f>-NPV('Life Cycle Cost Evaluation'!$M$1,Z97:Z$100)/(1+'Life Cycle Cost Evaluation'!$M$1)^($B96-'Life Cycle Cost Evaluation'!$M$4)</f>
        <v>0</v>
      </c>
      <c r="AA181" s="208">
        <f>-NPV('Life Cycle Cost Evaluation'!$M$1,AA97:AA$100)/(1+'Life Cycle Cost Evaluation'!$M$1)^($B96-'Life Cycle Cost Evaluation'!$M$4)</f>
        <v>0</v>
      </c>
      <c r="AB181" s="208">
        <f>-NPV('Life Cycle Cost Evaluation'!$M$1,AB97:AB$100)/(1+'Life Cycle Cost Evaluation'!$M$1)^($B96-'Life Cycle Cost Evaluation'!$M$4)</f>
        <v>0</v>
      </c>
      <c r="AC181" s="208">
        <f>-NPV('Life Cycle Cost Evaluation'!$M$1,AC97:AC$100)/(1+'Life Cycle Cost Evaluation'!$M$1)^($B96-'Life Cycle Cost Evaluation'!$M$4)</f>
        <v>0</v>
      </c>
      <c r="AD181" s="208">
        <f>-NPV('Life Cycle Cost Evaluation'!$M$1,AD97:AD$100)/(1+'Life Cycle Cost Evaluation'!$M$1)^($B96-'Life Cycle Cost Evaluation'!$M$4)</f>
        <v>0</v>
      </c>
      <c r="AE181" s="208">
        <f>-NPV('Life Cycle Cost Evaluation'!$M$1,AE97:AE$100)/(1+'Life Cycle Cost Evaluation'!$M$1)^($B96-'Life Cycle Cost Evaluation'!$M$4)</f>
        <v>0</v>
      </c>
      <c r="AF181" s="208">
        <f>-NPV('Life Cycle Cost Evaluation'!$M$1,AF97:AF$100)/(1+'Life Cycle Cost Evaluation'!$M$1)^($B96-'Life Cycle Cost Evaluation'!$M$4)</f>
        <v>0</v>
      </c>
      <c r="AG181" s="208">
        <f>-NPV('Life Cycle Cost Evaluation'!$M$1,AG97:AG$100)/(1+'Life Cycle Cost Evaluation'!$M$1)^($B96-'Life Cycle Cost Evaluation'!$M$4)</f>
        <v>0</v>
      </c>
      <c r="AH181" s="208">
        <f>-NPV('Life Cycle Cost Evaluation'!$M$1,AH97:AH$100)/(1+'Life Cycle Cost Evaluation'!$M$1)^($B96-'Life Cycle Cost Evaluation'!$M$4)</f>
        <v>0</v>
      </c>
      <c r="AI181" s="208">
        <f>-NPV('Life Cycle Cost Evaluation'!$M$1,AI97:AI$100)/(1+'Life Cycle Cost Evaluation'!$M$1)^($B96-'Life Cycle Cost Evaluation'!$M$4)</f>
        <v>0</v>
      </c>
      <c r="AJ181" s="208">
        <f>-NPV('Life Cycle Cost Evaluation'!$M$1,AJ97:AJ$100)/(1+'Life Cycle Cost Evaluation'!$M$1)^($B96-'Life Cycle Cost Evaluation'!$M$4)</f>
        <v>0</v>
      </c>
      <c r="AK181" s="208">
        <f>-NPV('Life Cycle Cost Evaluation'!$M$1,AK97:AK$100)/(1+'Life Cycle Cost Evaluation'!$M$1)^($B96-'Life Cycle Cost Evaluation'!$M$4)</f>
        <v>0</v>
      </c>
      <c r="AL181" s="208">
        <f>-NPV('Life Cycle Cost Evaluation'!$M$1,AL97:AL$100)/(1+'Life Cycle Cost Evaluation'!$M$1)^($B96-'Life Cycle Cost Evaluation'!$M$4)</f>
        <v>-3275.6451822660351</v>
      </c>
      <c r="AM181" s="208">
        <f>-NPV('Life Cycle Cost Evaluation'!$M$1,AM97:AM$100)/(1+'Life Cycle Cost Evaluation'!$M$1)^($B96-'Life Cycle Cost Evaluation'!$M$4)</f>
        <v>0</v>
      </c>
      <c r="AN181" s="208">
        <f>-NPV('Life Cycle Cost Evaluation'!$M$1,AN97:AN$100)/(1+'Life Cycle Cost Evaluation'!$M$1)^($B96-'Life Cycle Cost Evaluation'!$M$4)</f>
        <v>0</v>
      </c>
      <c r="AO181" s="208">
        <f>-NPV('Life Cycle Cost Evaluation'!$M$1,AO97:AO$100)/(1+'Life Cycle Cost Evaluation'!$M$1)^($B96-'Life Cycle Cost Evaluation'!$M$4)</f>
        <v>0</v>
      </c>
      <c r="AP181" s="208">
        <f>-NPV('Life Cycle Cost Evaluation'!$M$1,AP97:AP$100)/(1+'Life Cycle Cost Evaluation'!$M$1)^($B96-'Life Cycle Cost Evaluation'!$M$4)</f>
        <v>0</v>
      </c>
      <c r="AQ181" s="208">
        <f>-NPV('Life Cycle Cost Evaluation'!$M$1,AQ97:AQ$100)/(1+'Life Cycle Cost Evaluation'!$M$1)^($B96-'Life Cycle Cost Evaluation'!$M$4)</f>
        <v>0</v>
      </c>
      <c r="AR181" s="208">
        <f>-NPV('Life Cycle Cost Evaluation'!$M$1,AR97:AR$100)/(1+'Life Cycle Cost Evaluation'!$M$1)^($B96-'Life Cycle Cost Evaluation'!$M$4)</f>
        <v>0</v>
      </c>
      <c r="AS181" s="208">
        <f>-NPV('Life Cycle Cost Evaluation'!$M$1,AS97:AS$100)/(1+'Life Cycle Cost Evaluation'!$M$1)^($B96-'Life Cycle Cost Evaluation'!$M$4)</f>
        <v>0</v>
      </c>
      <c r="AT181" s="208">
        <f>-NPV('Life Cycle Cost Evaluation'!$M$1,AT97:AT$100)/(1+'Life Cycle Cost Evaluation'!$M$1)^($B96-'Life Cycle Cost Evaluation'!$M$4)</f>
        <v>0</v>
      </c>
      <c r="AU181" s="208">
        <f>-NPV('Life Cycle Cost Evaluation'!$M$1,AU97:AU$100)/(1+'Life Cycle Cost Evaluation'!$M$1)^($B96-'Life Cycle Cost Evaluation'!$M$4)</f>
        <v>0</v>
      </c>
      <c r="AV181" s="208">
        <f>-NPV('Life Cycle Cost Evaluation'!$M$1,AV97:AV$100)/(1+'Life Cycle Cost Evaluation'!$M$1)^($B96-'Life Cycle Cost Evaluation'!$M$4)</f>
        <v>0</v>
      </c>
      <c r="AW181" s="208">
        <f>-NPV('Life Cycle Cost Evaluation'!$M$1,AW97:AW$100)/(1+'Life Cycle Cost Evaluation'!$M$1)^($B96-'Life Cycle Cost Evaluation'!$M$4)</f>
        <v>0</v>
      </c>
      <c r="AX181" s="208">
        <f>-NPV('Life Cycle Cost Evaluation'!$M$1,AX97:AX$100)/(1+'Life Cycle Cost Evaluation'!$M$1)^($B96-'Life Cycle Cost Evaluation'!$M$4)</f>
        <v>0</v>
      </c>
      <c r="AY181" s="208">
        <f>-NPV('Life Cycle Cost Evaluation'!$M$1,AY97:AY$100)/(1+'Life Cycle Cost Evaluation'!$M$1)^($B96-'Life Cycle Cost Evaluation'!$M$4)</f>
        <v>0</v>
      </c>
      <c r="AZ181" s="208">
        <f>-NPV('Life Cycle Cost Evaluation'!$M$1,AZ97:AZ$100)/(1+'Life Cycle Cost Evaluation'!$M$1)^($B96-'Life Cycle Cost Evaluation'!$M$4)</f>
        <v>0</v>
      </c>
      <c r="BA181" s="208">
        <f>-NPV('Life Cycle Cost Evaluation'!$M$1,BA97:BA$100)/(1+'Life Cycle Cost Evaluation'!$M$1)^($B96-'Life Cycle Cost Evaluation'!$M$4)</f>
        <v>0</v>
      </c>
      <c r="BB181" s="208">
        <f>-NPV('Life Cycle Cost Evaluation'!$M$1,BB97:BB$100)/(1+'Life Cycle Cost Evaluation'!$M$1)^($B96-'Life Cycle Cost Evaluation'!$M$4)</f>
        <v>0</v>
      </c>
      <c r="BC181" s="208">
        <f>-NPV('Life Cycle Cost Evaluation'!$M$1,BC97:BC$100)/(1+'Life Cycle Cost Evaluation'!$M$1)^($B96-'Life Cycle Cost Evaluation'!$M$4)</f>
        <v>0</v>
      </c>
      <c r="BD181" s="208">
        <f>-NPV('Life Cycle Cost Evaluation'!$M$1,BD97:BD$100)/(1+'Life Cycle Cost Evaluation'!$M$1)^($B96-'Life Cycle Cost Evaluation'!$M$4)</f>
        <v>0</v>
      </c>
      <c r="BE181" s="208">
        <f>-NPV('Life Cycle Cost Evaluation'!$M$1,BE97:BE$100)/(1+'Life Cycle Cost Evaluation'!$M$1)^($B96-'Life Cycle Cost Evaluation'!$M$4)</f>
        <v>0</v>
      </c>
      <c r="BF181" s="208">
        <f>-NPV('Life Cycle Cost Evaluation'!$M$1,BF97:BF$100)/(1+'Life Cycle Cost Evaluation'!$M$1)^($B96-'Life Cycle Cost Evaluation'!$M$4)</f>
        <v>0</v>
      </c>
      <c r="BG181" s="208">
        <f>-NPV('Life Cycle Cost Evaluation'!$M$1,BG97:BG$100)/(1+'Life Cycle Cost Evaluation'!$M$1)^($B96-'Life Cycle Cost Evaluation'!$M$4)</f>
        <v>0</v>
      </c>
      <c r="BH181" s="208">
        <f>-NPV('Life Cycle Cost Evaluation'!$M$1,BH97:BH$100)/(1+'Life Cycle Cost Evaluation'!$M$1)^($B96-'Life Cycle Cost Evaluation'!$M$4)</f>
        <v>0</v>
      </c>
      <c r="BI181" s="208">
        <f>-NPV('Life Cycle Cost Evaluation'!$M$1,BI97:BI$100)/(1+'Life Cycle Cost Evaluation'!$M$1)^($B96-'Life Cycle Cost Evaluation'!$M$4)</f>
        <v>0</v>
      </c>
      <c r="BJ181" s="208">
        <f>-NPV('Life Cycle Cost Evaluation'!$M$1,BJ97:BJ$100)/(1+'Life Cycle Cost Evaluation'!$M$1)^($B96-'Life Cycle Cost Evaluation'!$M$4)</f>
        <v>0</v>
      </c>
      <c r="BK181" s="208">
        <f>-NPV('Life Cycle Cost Evaluation'!$M$1,BK97:BK$100)/(1+'Life Cycle Cost Evaluation'!$M$1)^($B96-'Life Cycle Cost Evaluation'!$M$4)</f>
        <v>0</v>
      </c>
      <c r="BL181" s="208">
        <f>-NPV('Life Cycle Cost Evaluation'!$M$1,BL97:BL$100)/(1+'Life Cycle Cost Evaluation'!$M$1)^($B96-'Life Cycle Cost Evaluation'!$M$4)</f>
        <v>0</v>
      </c>
      <c r="BM181" s="208">
        <f>-NPV('Life Cycle Cost Evaluation'!$M$1,BM97:BM$100)/(1+'Life Cycle Cost Evaluation'!$M$1)^($B96-'Life Cycle Cost Evaluation'!$M$4)</f>
        <v>0</v>
      </c>
      <c r="BN181" s="208">
        <f>-NPV('Life Cycle Cost Evaluation'!$M$1,BN97:BN$100)/(1+'Life Cycle Cost Evaluation'!$M$1)^($B96-'Life Cycle Cost Evaluation'!$M$4)</f>
        <v>0</v>
      </c>
      <c r="BO181" s="208">
        <f>-NPV('Life Cycle Cost Evaluation'!$M$1,BO97:BO$100)/(1+'Life Cycle Cost Evaluation'!$M$1)^($B96-'Life Cycle Cost Evaluation'!$M$4)</f>
        <v>0</v>
      </c>
      <c r="BP181" s="208">
        <f>-NPV('Life Cycle Cost Evaluation'!$M$1,BP97:BP$100)/(1+'Life Cycle Cost Evaluation'!$M$1)^($B96-'Life Cycle Cost Evaluation'!$M$4)</f>
        <v>0</v>
      </c>
      <c r="BQ181" s="208">
        <f>-NPV('Life Cycle Cost Evaluation'!$M$1,BQ97:BQ$100)/(1+'Life Cycle Cost Evaluation'!$M$1)^($B96-'Life Cycle Cost Evaluation'!$M$4)</f>
        <v>0</v>
      </c>
      <c r="BR181" s="208">
        <f>-NPV('Life Cycle Cost Evaluation'!$M$1,BR97:BR$100)/(1+'Life Cycle Cost Evaluation'!$M$1)^($B96-'Life Cycle Cost Evaluation'!$M$4)</f>
        <v>0</v>
      </c>
      <c r="BS181" s="208">
        <f>-NPV('Life Cycle Cost Evaluation'!$M$1,BS97:BS$100)/(1+'Life Cycle Cost Evaluation'!$M$1)^($B96-'Life Cycle Cost Evaluation'!$M$4)</f>
        <v>0</v>
      </c>
      <c r="BT181" s="208">
        <f>-NPV('Life Cycle Cost Evaluation'!$M$1,BT97:BT$100)/(1+'Life Cycle Cost Evaluation'!$M$1)^($B96-'Life Cycle Cost Evaluation'!$M$4)</f>
        <v>0</v>
      </c>
      <c r="BU181" s="208">
        <f>-NPV('Life Cycle Cost Evaluation'!$M$1,BU97:BU$100)/(1+'Life Cycle Cost Evaluation'!$M$1)^($B96-'Life Cycle Cost Evaluation'!$M$4)</f>
        <v>0</v>
      </c>
      <c r="BV181" s="208">
        <f>-NPV('Life Cycle Cost Evaluation'!$M$1,BV97:BV$100)/(1+'Life Cycle Cost Evaluation'!$M$1)^($B96-'Life Cycle Cost Evaluation'!$M$4)</f>
        <v>0</v>
      </c>
      <c r="BW181" s="208">
        <f>-NPV('Life Cycle Cost Evaluation'!$M$1,BW97:BW$100)/(1+'Life Cycle Cost Evaluation'!$M$1)^($B96-'Life Cycle Cost Evaluation'!$M$4)</f>
        <v>0</v>
      </c>
      <c r="BX181" s="208">
        <f>-NPV('Life Cycle Cost Evaluation'!$M$1,BX97:BX$100)/(1+'Life Cycle Cost Evaluation'!$M$1)^($B96-'Life Cycle Cost Evaluation'!$M$4)</f>
        <v>0</v>
      </c>
      <c r="BY181" s="208">
        <f>-NPV('Life Cycle Cost Evaluation'!$M$1,BY97:BY$100)/(1+'Life Cycle Cost Evaluation'!$M$1)^($B96-'Life Cycle Cost Evaluation'!$M$4)</f>
        <v>0</v>
      </c>
      <c r="BZ181" s="208">
        <f>-NPV('Life Cycle Cost Evaluation'!$M$1,BZ97:BZ$100)/(1+'Life Cycle Cost Evaluation'!$M$1)^($B96-'Life Cycle Cost Evaluation'!$M$4)</f>
        <v>0</v>
      </c>
      <c r="CA181" s="208">
        <f>-NPV('Life Cycle Cost Evaluation'!$M$1,CA97:CA$100)/(1+'Life Cycle Cost Evaluation'!$M$1)^($B96-'Life Cycle Cost Evaluation'!$M$4)</f>
        <v>0</v>
      </c>
      <c r="CB181" s="208">
        <f>-NPV('Life Cycle Cost Evaluation'!$M$1,CB97:CB$100)/(1+'Life Cycle Cost Evaluation'!$M$1)^($B96-'Life Cycle Cost Evaluation'!$M$4)</f>
        <v>0</v>
      </c>
      <c r="CC181" s="208">
        <f>-NPV('Life Cycle Cost Evaluation'!$M$1,CC97:CC$100)/(1+'Life Cycle Cost Evaluation'!$M$1)^($B96-'Life Cycle Cost Evaluation'!$M$4)</f>
        <v>0</v>
      </c>
      <c r="CD181" s="208">
        <f>-NPV('Life Cycle Cost Evaluation'!$M$1,CD97:CD$100)/(1+'Life Cycle Cost Evaluation'!$M$1)^($B96-'Life Cycle Cost Evaluation'!$M$4)</f>
        <v>0</v>
      </c>
      <c r="CE181" s="208">
        <f>-NPV('Life Cycle Cost Evaluation'!$M$1,CE97:CE$100)/(1+'Life Cycle Cost Evaluation'!$M$1)^($B96-'Life Cycle Cost Evaluation'!$M$4)</f>
        <v>0</v>
      </c>
      <c r="CF181" s="208">
        <f>-NPV('Life Cycle Cost Evaluation'!$M$1,CF97:CF$100)/(1+'Life Cycle Cost Evaluation'!$M$1)^($B96-'Life Cycle Cost Evaluation'!$M$4)</f>
        <v>0</v>
      </c>
      <c r="CG181" s="208">
        <f>SUM(D181:CB181)</f>
        <v>-3275.6451822660351</v>
      </c>
      <c r="CH181" s="191"/>
      <c r="CL181" s="218"/>
    </row>
    <row r="182" spans="2:90" x14ac:dyDescent="0.2">
      <c r="B182" s="86">
        <f t="shared" si="127"/>
        <v>2104</v>
      </c>
      <c r="C182" s="208"/>
      <c r="D182" s="208">
        <f>-NPV('Life Cycle Cost Evaluation'!$M$1,D98:D$100)/(1+'Life Cycle Cost Evaluation'!$M$1)^($B97-'Life Cycle Cost Evaluation'!$M$4)</f>
        <v>0</v>
      </c>
      <c r="E182" s="208">
        <f>-NPV('Life Cycle Cost Evaluation'!$M$1,E98:E$100)/(1+'Life Cycle Cost Evaluation'!$M$1)^($B97-'Life Cycle Cost Evaluation'!$M$4)</f>
        <v>0</v>
      </c>
      <c r="F182" s="208">
        <f>-NPV('Life Cycle Cost Evaluation'!$M$1,F98:F$100)/(1+'Life Cycle Cost Evaluation'!$M$1)^($B97-'Life Cycle Cost Evaluation'!$M$4)</f>
        <v>0</v>
      </c>
      <c r="G182" s="208">
        <f>-NPV('Life Cycle Cost Evaluation'!$M$1,G98:G$100)/(1+'Life Cycle Cost Evaluation'!$M$1)^($B97-'Life Cycle Cost Evaluation'!$M$4)</f>
        <v>0</v>
      </c>
      <c r="H182" s="208">
        <f>-NPV('Life Cycle Cost Evaluation'!$M$1,H98:H$100)/(1+'Life Cycle Cost Evaluation'!$M$1)^($B97-'Life Cycle Cost Evaluation'!$M$4)</f>
        <v>0</v>
      </c>
      <c r="I182" s="208">
        <f>-NPV('Life Cycle Cost Evaluation'!$M$1,I98:I$100)/(1+'Life Cycle Cost Evaluation'!$M$1)^($B97-'Life Cycle Cost Evaluation'!$M$4)</f>
        <v>0</v>
      </c>
      <c r="J182" s="208">
        <f>-NPV('Life Cycle Cost Evaluation'!$M$1,J98:J$100)/(1+'Life Cycle Cost Evaluation'!$M$1)^($B97-'Life Cycle Cost Evaluation'!$M$4)</f>
        <v>0</v>
      </c>
      <c r="K182" s="208">
        <f>-NPV('Life Cycle Cost Evaluation'!$M$1,K98:K$100)/(1+'Life Cycle Cost Evaluation'!$M$1)^($B97-'Life Cycle Cost Evaluation'!$M$4)</f>
        <v>0</v>
      </c>
      <c r="L182" s="208">
        <f>-NPV('Life Cycle Cost Evaluation'!$M$1,L98:L$100)/(1+'Life Cycle Cost Evaluation'!$M$1)^($B97-'Life Cycle Cost Evaluation'!$M$4)</f>
        <v>0</v>
      </c>
      <c r="M182" s="208">
        <f>-NPV('Life Cycle Cost Evaluation'!$M$1,M98:M$100)/(1+'Life Cycle Cost Evaluation'!$M$1)^($B97-'Life Cycle Cost Evaluation'!$M$4)</f>
        <v>0</v>
      </c>
      <c r="N182" s="208">
        <f>-NPV('Life Cycle Cost Evaluation'!$M$1,N98:N$100)/(1+'Life Cycle Cost Evaluation'!$M$1)^($B97-'Life Cycle Cost Evaluation'!$M$4)</f>
        <v>0</v>
      </c>
      <c r="O182" s="208">
        <f>-NPV('Life Cycle Cost Evaluation'!$M$1,O98:O$100)/(1+'Life Cycle Cost Evaluation'!$M$1)^($B97-'Life Cycle Cost Evaluation'!$M$4)</f>
        <v>0</v>
      </c>
      <c r="P182" s="208">
        <f>-NPV('Life Cycle Cost Evaluation'!$M$1,P98:P$100)/(1+'Life Cycle Cost Evaluation'!$M$1)^($B97-'Life Cycle Cost Evaluation'!$M$4)</f>
        <v>0</v>
      </c>
      <c r="Q182" s="208">
        <f>-NPV('Life Cycle Cost Evaluation'!$M$1,Q98:Q$100)/(1+'Life Cycle Cost Evaluation'!$M$1)^($B97-'Life Cycle Cost Evaluation'!$M$4)</f>
        <v>0</v>
      </c>
      <c r="R182" s="208">
        <f>-NPV('Life Cycle Cost Evaluation'!$M$1,R98:R$100)/(1+'Life Cycle Cost Evaluation'!$M$1)^($B97-'Life Cycle Cost Evaluation'!$M$4)</f>
        <v>0</v>
      </c>
      <c r="S182" s="208">
        <f>-NPV('Life Cycle Cost Evaluation'!$M$1,S98:S$100)/(1+'Life Cycle Cost Evaluation'!$M$1)^($B97-'Life Cycle Cost Evaluation'!$M$4)</f>
        <v>0</v>
      </c>
      <c r="T182" s="208">
        <f>-NPV('Life Cycle Cost Evaluation'!$M$1,T98:T$100)/(1+'Life Cycle Cost Evaluation'!$M$1)^($B97-'Life Cycle Cost Evaluation'!$M$4)</f>
        <v>0</v>
      </c>
      <c r="U182" s="208">
        <f>-NPV('Life Cycle Cost Evaluation'!$M$1,U98:U$100)/(1+'Life Cycle Cost Evaluation'!$M$1)^($B97-'Life Cycle Cost Evaluation'!$M$4)</f>
        <v>0</v>
      </c>
      <c r="V182" s="208">
        <f>-NPV('Life Cycle Cost Evaluation'!$M$1,V98:V$100)/(1+'Life Cycle Cost Evaluation'!$M$1)^($B97-'Life Cycle Cost Evaluation'!$M$4)</f>
        <v>0</v>
      </c>
      <c r="W182" s="208">
        <f>-NPV('Life Cycle Cost Evaluation'!$M$1,W98:W$100)/(1+'Life Cycle Cost Evaluation'!$M$1)^($B97-'Life Cycle Cost Evaluation'!$M$4)</f>
        <v>0</v>
      </c>
      <c r="X182" s="208">
        <f>-NPV('Life Cycle Cost Evaluation'!$M$1,X98:X$100)/(1+'Life Cycle Cost Evaluation'!$M$1)^($B97-'Life Cycle Cost Evaluation'!$M$4)</f>
        <v>0</v>
      </c>
      <c r="Y182" s="208">
        <f>-NPV('Life Cycle Cost Evaluation'!$M$1,Y98:Y$100)/(1+'Life Cycle Cost Evaluation'!$M$1)^($B97-'Life Cycle Cost Evaluation'!$M$4)</f>
        <v>0</v>
      </c>
      <c r="Z182" s="208">
        <f>-NPV('Life Cycle Cost Evaluation'!$M$1,Z98:Z$100)/(1+'Life Cycle Cost Evaluation'!$M$1)^($B97-'Life Cycle Cost Evaluation'!$M$4)</f>
        <v>0</v>
      </c>
      <c r="AA182" s="208">
        <f>-NPV('Life Cycle Cost Evaluation'!$M$1,AA98:AA$100)/(1+'Life Cycle Cost Evaluation'!$M$1)^($B97-'Life Cycle Cost Evaluation'!$M$4)</f>
        <v>0</v>
      </c>
      <c r="AB182" s="208">
        <f>-NPV('Life Cycle Cost Evaluation'!$M$1,AB98:AB$100)/(1+'Life Cycle Cost Evaluation'!$M$1)^($B97-'Life Cycle Cost Evaluation'!$M$4)</f>
        <v>0</v>
      </c>
      <c r="AC182" s="208">
        <f>-NPV('Life Cycle Cost Evaluation'!$M$1,AC98:AC$100)/(1+'Life Cycle Cost Evaluation'!$M$1)^($B97-'Life Cycle Cost Evaluation'!$M$4)</f>
        <v>0</v>
      </c>
      <c r="AD182" s="208">
        <f>-NPV('Life Cycle Cost Evaluation'!$M$1,AD98:AD$100)/(1+'Life Cycle Cost Evaluation'!$M$1)^($B97-'Life Cycle Cost Evaluation'!$M$4)</f>
        <v>0</v>
      </c>
      <c r="AE182" s="208">
        <f>-NPV('Life Cycle Cost Evaluation'!$M$1,AE98:AE$100)/(1+'Life Cycle Cost Evaluation'!$M$1)^($B97-'Life Cycle Cost Evaluation'!$M$4)</f>
        <v>0</v>
      </c>
      <c r="AF182" s="208">
        <f>-NPV('Life Cycle Cost Evaluation'!$M$1,AF98:AF$100)/(1+'Life Cycle Cost Evaluation'!$M$1)^($B97-'Life Cycle Cost Evaluation'!$M$4)</f>
        <v>0</v>
      </c>
      <c r="AG182" s="208">
        <f>-NPV('Life Cycle Cost Evaluation'!$M$1,AG98:AG$100)/(1+'Life Cycle Cost Evaluation'!$M$1)^($B97-'Life Cycle Cost Evaluation'!$M$4)</f>
        <v>0</v>
      </c>
      <c r="AH182" s="208">
        <f>-NPV('Life Cycle Cost Evaluation'!$M$1,AH98:AH$100)/(1+'Life Cycle Cost Evaluation'!$M$1)^($B97-'Life Cycle Cost Evaluation'!$M$4)</f>
        <v>0</v>
      </c>
      <c r="AI182" s="208">
        <f>-NPV('Life Cycle Cost Evaluation'!$M$1,AI98:AI$100)/(1+'Life Cycle Cost Evaluation'!$M$1)^($B97-'Life Cycle Cost Evaluation'!$M$4)</f>
        <v>0</v>
      </c>
      <c r="AJ182" s="208">
        <f>-NPV('Life Cycle Cost Evaluation'!$M$1,AJ98:AJ$100)/(1+'Life Cycle Cost Evaluation'!$M$1)^($B97-'Life Cycle Cost Evaluation'!$M$4)</f>
        <v>0</v>
      </c>
      <c r="AK182" s="208">
        <f>-NPV('Life Cycle Cost Evaluation'!$M$1,AK98:AK$100)/(1+'Life Cycle Cost Evaluation'!$M$1)^($B97-'Life Cycle Cost Evaluation'!$M$4)</f>
        <v>0</v>
      </c>
      <c r="AL182" s="208">
        <f>-NPV('Life Cycle Cost Evaluation'!$M$1,AL98:AL$100)/(1+'Life Cycle Cost Evaluation'!$M$1)^($B97-'Life Cycle Cost Evaluation'!$M$4)</f>
        <v>-2259.1590861890049</v>
      </c>
      <c r="AM182" s="208">
        <f>-NPV('Life Cycle Cost Evaluation'!$M$1,AM98:AM$100)/(1+'Life Cycle Cost Evaluation'!$M$1)^($B97-'Life Cycle Cost Evaluation'!$M$4)</f>
        <v>0</v>
      </c>
      <c r="AN182" s="208">
        <f>-NPV('Life Cycle Cost Evaluation'!$M$1,AN98:AN$100)/(1+'Life Cycle Cost Evaluation'!$M$1)^($B97-'Life Cycle Cost Evaluation'!$M$4)</f>
        <v>0</v>
      </c>
      <c r="AO182" s="208">
        <f>-NPV('Life Cycle Cost Evaluation'!$M$1,AO98:AO$100)/(1+'Life Cycle Cost Evaluation'!$M$1)^($B97-'Life Cycle Cost Evaluation'!$M$4)</f>
        <v>0</v>
      </c>
      <c r="AP182" s="208">
        <f>-NPV('Life Cycle Cost Evaluation'!$M$1,AP98:AP$100)/(1+'Life Cycle Cost Evaluation'!$M$1)^($B97-'Life Cycle Cost Evaluation'!$M$4)</f>
        <v>0</v>
      </c>
      <c r="AQ182" s="208">
        <f>-NPV('Life Cycle Cost Evaluation'!$M$1,AQ98:AQ$100)/(1+'Life Cycle Cost Evaluation'!$M$1)^($B97-'Life Cycle Cost Evaluation'!$M$4)</f>
        <v>0</v>
      </c>
      <c r="AR182" s="208">
        <f>-NPV('Life Cycle Cost Evaluation'!$M$1,AR98:AR$100)/(1+'Life Cycle Cost Evaluation'!$M$1)^($B97-'Life Cycle Cost Evaluation'!$M$4)</f>
        <v>0</v>
      </c>
      <c r="AS182" s="208">
        <f>-NPV('Life Cycle Cost Evaluation'!$M$1,AS98:AS$100)/(1+'Life Cycle Cost Evaluation'!$M$1)^($B97-'Life Cycle Cost Evaluation'!$M$4)</f>
        <v>0</v>
      </c>
      <c r="AT182" s="208">
        <f>-NPV('Life Cycle Cost Evaluation'!$M$1,AT98:AT$100)/(1+'Life Cycle Cost Evaluation'!$M$1)^($B97-'Life Cycle Cost Evaluation'!$M$4)</f>
        <v>0</v>
      </c>
      <c r="AU182" s="208">
        <f>-NPV('Life Cycle Cost Evaluation'!$M$1,AU98:AU$100)/(1+'Life Cycle Cost Evaluation'!$M$1)^($B97-'Life Cycle Cost Evaluation'!$M$4)</f>
        <v>0</v>
      </c>
      <c r="AV182" s="208">
        <f>-NPV('Life Cycle Cost Evaluation'!$M$1,AV98:AV$100)/(1+'Life Cycle Cost Evaluation'!$M$1)^($B97-'Life Cycle Cost Evaluation'!$M$4)</f>
        <v>0</v>
      </c>
      <c r="AW182" s="208">
        <f>-NPV('Life Cycle Cost Evaluation'!$M$1,AW98:AW$100)/(1+'Life Cycle Cost Evaluation'!$M$1)^($B97-'Life Cycle Cost Evaluation'!$M$4)</f>
        <v>0</v>
      </c>
      <c r="AX182" s="208">
        <f>-NPV('Life Cycle Cost Evaluation'!$M$1,AX98:AX$100)/(1+'Life Cycle Cost Evaluation'!$M$1)^($B97-'Life Cycle Cost Evaluation'!$M$4)</f>
        <v>0</v>
      </c>
      <c r="AY182" s="208">
        <f>-NPV('Life Cycle Cost Evaluation'!$M$1,AY98:AY$100)/(1+'Life Cycle Cost Evaluation'!$M$1)^($B97-'Life Cycle Cost Evaluation'!$M$4)</f>
        <v>0</v>
      </c>
      <c r="AZ182" s="208">
        <f>-NPV('Life Cycle Cost Evaluation'!$M$1,AZ98:AZ$100)/(1+'Life Cycle Cost Evaluation'!$M$1)^($B97-'Life Cycle Cost Evaluation'!$M$4)</f>
        <v>0</v>
      </c>
      <c r="BA182" s="208">
        <f>-NPV('Life Cycle Cost Evaluation'!$M$1,BA98:BA$100)/(1+'Life Cycle Cost Evaluation'!$M$1)^($B97-'Life Cycle Cost Evaluation'!$M$4)</f>
        <v>0</v>
      </c>
      <c r="BB182" s="208">
        <f>-NPV('Life Cycle Cost Evaluation'!$M$1,BB98:BB$100)/(1+'Life Cycle Cost Evaluation'!$M$1)^($B97-'Life Cycle Cost Evaluation'!$M$4)</f>
        <v>0</v>
      </c>
      <c r="BC182" s="208">
        <f>-NPV('Life Cycle Cost Evaluation'!$M$1,BC98:BC$100)/(1+'Life Cycle Cost Evaluation'!$M$1)^($B97-'Life Cycle Cost Evaluation'!$M$4)</f>
        <v>0</v>
      </c>
      <c r="BD182" s="208">
        <f>-NPV('Life Cycle Cost Evaluation'!$M$1,BD98:BD$100)/(1+'Life Cycle Cost Evaluation'!$M$1)^($B97-'Life Cycle Cost Evaluation'!$M$4)</f>
        <v>0</v>
      </c>
      <c r="BE182" s="208">
        <f>-NPV('Life Cycle Cost Evaluation'!$M$1,BE98:BE$100)/(1+'Life Cycle Cost Evaluation'!$M$1)^($B97-'Life Cycle Cost Evaluation'!$M$4)</f>
        <v>0</v>
      </c>
      <c r="BF182" s="208">
        <f>-NPV('Life Cycle Cost Evaluation'!$M$1,BF98:BF$100)/(1+'Life Cycle Cost Evaluation'!$M$1)^($B97-'Life Cycle Cost Evaluation'!$M$4)</f>
        <v>0</v>
      </c>
      <c r="BG182" s="208">
        <f>-NPV('Life Cycle Cost Evaluation'!$M$1,BG98:BG$100)/(1+'Life Cycle Cost Evaluation'!$M$1)^($B97-'Life Cycle Cost Evaluation'!$M$4)</f>
        <v>0</v>
      </c>
      <c r="BH182" s="208">
        <f>-NPV('Life Cycle Cost Evaluation'!$M$1,BH98:BH$100)/(1+'Life Cycle Cost Evaluation'!$M$1)^($B97-'Life Cycle Cost Evaluation'!$M$4)</f>
        <v>0</v>
      </c>
      <c r="BI182" s="208">
        <f>-NPV('Life Cycle Cost Evaluation'!$M$1,BI98:BI$100)/(1+'Life Cycle Cost Evaluation'!$M$1)^($B97-'Life Cycle Cost Evaluation'!$M$4)</f>
        <v>0</v>
      </c>
      <c r="BJ182" s="208">
        <f>-NPV('Life Cycle Cost Evaluation'!$M$1,BJ98:BJ$100)/(1+'Life Cycle Cost Evaluation'!$M$1)^($B97-'Life Cycle Cost Evaluation'!$M$4)</f>
        <v>0</v>
      </c>
      <c r="BK182" s="208">
        <f>-NPV('Life Cycle Cost Evaluation'!$M$1,BK98:BK$100)/(1+'Life Cycle Cost Evaluation'!$M$1)^($B97-'Life Cycle Cost Evaluation'!$M$4)</f>
        <v>0</v>
      </c>
      <c r="BL182" s="208">
        <f>-NPV('Life Cycle Cost Evaluation'!$M$1,BL98:BL$100)/(1+'Life Cycle Cost Evaluation'!$M$1)^($B97-'Life Cycle Cost Evaluation'!$M$4)</f>
        <v>0</v>
      </c>
      <c r="BM182" s="208">
        <f>-NPV('Life Cycle Cost Evaluation'!$M$1,BM98:BM$100)/(1+'Life Cycle Cost Evaluation'!$M$1)^($B97-'Life Cycle Cost Evaluation'!$M$4)</f>
        <v>0</v>
      </c>
      <c r="BN182" s="208">
        <f>-NPV('Life Cycle Cost Evaluation'!$M$1,BN98:BN$100)/(1+'Life Cycle Cost Evaluation'!$M$1)^($B97-'Life Cycle Cost Evaluation'!$M$4)</f>
        <v>0</v>
      </c>
      <c r="BO182" s="208">
        <f>-NPV('Life Cycle Cost Evaluation'!$M$1,BO98:BO$100)/(1+'Life Cycle Cost Evaluation'!$M$1)^($B97-'Life Cycle Cost Evaluation'!$M$4)</f>
        <v>0</v>
      </c>
      <c r="BP182" s="208">
        <f>-NPV('Life Cycle Cost Evaluation'!$M$1,BP98:BP$100)/(1+'Life Cycle Cost Evaluation'!$M$1)^($B97-'Life Cycle Cost Evaluation'!$M$4)</f>
        <v>0</v>
      </c>
      <c r="BQ182" s="208">
        <f>-NPV('Life Cycle Cost Evaluation'!$M$1,BQ98:BQ$100)/(1+'Life Cycle Cost Evaluation'!$M$1)^($B97-'Life Cycle Cost Evaluation'!$M$4)</f>
        <v>0</v>
      </c>
      <c r="BR182" s="208">
        <f>-NPV('Life Cycle Cost Evaluation'!$M$1,BR98:BR$100)/(1+'Life Cycle Cost Evaluation'!$M$1)^($B97-'Life Cycle Cost Evaluation'!$M$4)</f>
        <v>0</v>
      </c>
      <c r="BS182" s="208">
        <f>-NPV('Life Cycle Cost Evaluation'!$M$1,BS98:BS$100)/(1+'Life Cycle Cost Evaluation'!$M$1)^($B97-'Life Cycle Cost Evaluation'!$M$4)</f>
        <v>0</v>
      </c>
      <c r="BT182" s="208">
        <f>-NPV('Life Cycle Cost Evaluation'!$M$1,BT98:BT$100)/(1+'Life Cycle Cost Evaluation'!$M$1)^($B97-'Life Cycle Cost Evaluation'!$M$4)</f>
        <v>0</v>
      </c>
      <c r="BU182" s="208">
        <f>-NPV('Life Cycle Cost Evaluation'!$M$1,BU98:BU$100)/(1+'Life Cycle Cost Evaluation'!$M$1)^($B97-'Life Cycle Cost Evaluation'!$M$4)</f>
        <v>0</v>
      </c>
      <c r="BV182" s="208">
        <f>-NPV('Life Cycle Cost Evaluation'!$M$1,BV98:BV$100)/(1+'Life Cycle Cost Evaluation'!$M$1)^($B97-'Life Cycle Cost Evaluation'!$M$4)</f>
        <v>0</v>
      </c>
      <c r="BW182" s="208">
        <f>-NPV('Life Cycle Cost Evaluation'!$M$1,BW98:BW$100)/(1+'Life Cycle Cost Evaluation'!$M$1)^($B97-'Life Cycle Cost Evaluation'!$M$4)</f>
        <v>0</v>
      </c>
      <c r="BX182" s="208">
        <f>-NPV('Life Cycle Cost Evaluation'!$M$1,BX98:BX$100)/(1+'Life Cycle Cost Evaluation'!$M$1)^($B97-'Life Cycle Cost Evaluation'!$M$4)</f>
        <v>0</v>
      </c>
      <c r="BY182" s="208">
        <f>-NPV('Life Cycle Cost Evaluation'!$M$1,BY98:BY$100)/(1+'Life Cycle Cost Evaluation'!$M$1)^($B97-'Life Cycle Cost Evaluation'!$M$4)</f>
        <v>0</v>
      </c>
      <c r="BZ182" s="208">
        <f>-NPV('Life Cycle Cost Evaluation'!$M$1,BZ98:BZ$100)/(1+'Life Cycle Cost Evaluation'!$M$1)^($B97-'Life Cycle Cost Evaluation'!$M$4)</f>
        <v>0</v>
      </c>
      <c r="CA182" s="208">
        <f>-NPV('Life Cycle Cost Evaluation'!$M$1,CA98:CA$100)/(1+'Life Cycle Cost Evaluation'!$M$1)^($B97-'Life Cycle Cost Evaluation'!$M$4)</f>
        <v>0</v>
      </c>
      <c r="CB182" s="208">
        <f>-NPV('Life Cycle Cost Evaluation'!$M$1,CB98:CB$100)/(1+'Life Cycle Cost Evaluation'!$M$1)^($B97-'Life Cycle Cost Evaluation'!$M$4)</f>
        <v>0</v>
      </c>
      <c r="CC182" s="208">
        <f>-NPV('Life Cycle Cost Evaluation'!$M$1,CC98:CC$100)/(1+'Life Cycle Cost Evaluation'!$M$1)^($B97-'Life Cycle Cost Evaluation'!$M$4)</f>
        <v>0</v>
      </c>
      <c r="CD182" s="208">
        <f>-NPV('Life Cycle Cost Evaluation'!$M$1,CD98:CD$100)/(1+'Life Cycle Cost Evaluation'!$M$1)^($B97-'Life Cycle Cost Evaluation'!$M$4)</f>
        <v>0</v>
      </c>
      <c r="CE182" s="208">
        <f>-NPV('Life Cycle Cost Evaluation'!$M$1,CE98:CE$100)/(1+'Life Cycle Cost Evaluation'!$M$1)^($B97-'Life Cycle Cost Evaluation'!$M$4)</f>
        <v>0</v>
      </c>
      <c r="CF182" s="208">
        <f>-NPV('Life Cycle Cost Evaluation'!$M$1,CF98:CF$100)/(1+'Life Cycle Cost Evaluation'!$M$1)^($B97-'Life Cycle Cost Evaluation'!$M$4)</f>
        <v>0</v>
      </c>
      <c r="CG182" s="208">
        <f>SUM(D182:CC182)</f>
        <v>-2259.1590861890049</v>
      </c>
      <c r="CH182" s="191"/>
      <c r="CL182" s="218"/>
    </row>
    <row r="183" spans="2:90" x14ac:dyDescent="0.2">
      <c r="B183" s="86">
        <f t="shared" si="127"/>
        <v>2105</v>
      </c>
      <c r="C183" s="208"/>
      <c r="D183" s="208">
        <f>-NPV('Life Cycle Cost Evaluation'!$M$1,D99:D$100)/(1+'Life Cycle Cost Evaluation'!$M$1)^($B98-'Life Cycle Cost Evaluation'!$M$4)</f>
        <v>0</v>
      </c>
      <c r="E183" s="208">
        <f>-NPV('Life Cycle Cost Evaluation'!$M$1,E99:E$100)/(1+'Life Cycle Cost Evaluation'!$M$1)^($B98-'Life Cycle Cost Evaluation'!$M$4)</f>
        <v>0</v>
      </c>
      <c r="F183" s="208">
        <f>-NPV('Life Cycle Cost Evaluation'!$M$1,F99:F$100)/(1+'Life Cycle Cost Evaluation'!$M$1)^($B98-'Life Cycle Cost Evaluation'!$M$4)</f>
        <v>0</v>
      </c>
      <c r="G183" s="208">
        <f>-NPV('Life Cycle Cost Evaluation'!$M$1,G99:G$100)/(1+'Life Cycle Cost Evaluation'!$M$1)^($B98-'Life Cycle Cost Evaluation'!$M$4)</f>
        <v>0</v>
      </c>
      <c r="H183" s="208">
        <f>-NPV('Life Cycle Cost Evaluation'!$M$1,H99:H$100)/(1+'Life Cycle Cost Evaluation'!$M$1)^($B98-'Life Cycle Cost Evaluation'!$M$4)</f>
        <v>0</v>
      </c>
      <c r="I183" s="208">
        <f>-NPV('Life Cycle Cost Evaluation'!$M$1,I99:I$100)/(1+'Life Cycle Cost Evaluation'!$M$1)^($B98-'Life Cycle Cost Evaluation'!$M$4)</f>
        <v>0</v>
      </c>
      <c r="J183" s="208">
        <f>-NPV('Life Cycle Cost Evaluation'!$M$1,J99:J$100)/(1+'Life Cycle Cost Evaluation'!$M$1)^($B98-'Life Cycle Cost Evaluation'!$M$4)</f>
        <v>0</v>
      </c>
      <c r="K183" s="208">
        <f>-NPV('Life Cycle Cost Evaluation'!$M$1,K99:K$100)/(1+'Life Cycle Cost Evaluation'!$M$1)^($B98-'Life Cycle Cost Evaluation'!$M$4)</f>
        <v>0</v>
      </c>
      <c r="L183" s="208">
        <f>-NPV('Life Cycle Cost Evaluation'!$M$1,L99:L$100)/(1+'Life Cycle Cost Evaluation'!$M$1)^($B98-'Life Cycle Cost Evaluation'!$M$4)</f>
        <v>0</v>
      </c>
      <c r="M183" s="208">
        <f>-NPV('Life Cycle Cost Evaluation'!$M$1,M99:M$100)/(1+'Life Cycle Cost Evaluation'!$M$1)^($B98-'Life Cycle Cost Evaluation'!$M$4)</f>
        <v>0</v>
      </c>
      <c r="N183" s="208">
        <f>-NPV('Life Cycle Cost Evaluation'!$M$1,N99:N$100)/(1+'Life Cycle Cost Evaluation'!$M$1)^($B98-'Life Cycle Cost Evaluation'!$M$4)</f>
        <v>0</v>
      </c>
      <c r="O183" s="208">
        <f>-NPV('Life Cycle Cost Evaluation'!$M$1,O99:O$100)/(1+'Life Cycle Cost Evaluation'!$M$1)^($B98-'Life Cycle Cost Evaluation'!$M$4)</f>
        <v>0</v>
      </c>
      <c r="P183" s="208">
        <f>-NPV('Life Cycle Cost Evaluation'!$M$1,P99:P$100)/(1+'Life Cycle Cost Evaluation'!$M$1)^($B98-'Life Cycle Cost Evaluation'!$M$4)</f>
        <v>0</v>
      </c>
      <c r="Q183" s="208">
        <f>-NPV('Life Cycle Cost Evaluation'!$M$1,Q99:Q$100)/(1+'Life Cycle Cost Evaluation'!$M$1)^($B98-'Life Cycle Cost Evaluation'!$M$4)</f>
        <v>0</v>
      </c>
      <c r="R183" s="208">
        <f>-NPV('Life Cycle Cost Evaluation'!$M$1,R99:R$100)/(1+'Life Cycle Cost Evaluation'!$M$1)^($B98-'Life Cycle Cost Evaluation'!$M$4)</f>
        <v>0</v>
      </c>
      <c r="S183" s="208">
        <f>-NPV('Life Cycle Cost Evaluation'!$M$1,S99:S$100)/(1+'Life Cycle Cost Evaluation'!$M$1)^($B98-'Life Cycle Cost Evaluation'!$M$4)</f>
        <v>0</v>
      </c>
      <c r="T183" s="208">
        <f>-NPV('Life Cycle Cost Evaluation'!$M$1,T99:T$100)/(1+'Life Cycle Cost Evaluation'!$M$1)^($B98-'Life Cycle Cost Evaluation'!$M$4)</f>
        <v>0</v>
      </c>
      <c r="U183" s="208">
        <f>-NPV('Life Cycle Cost Evaluation'!$M$1,U99:U$100)/(1+'Life Cycle Cost Evaluation'!$M$1)^($B98-'Life Cycle Cost Evaluation'!$M$4)</f>
        <v>0</v>
      </c>
      <c r="V183" s="208">
        <f>-NPV('Life Cycle Cost Evaluation'!$M$1,V99:V$100)/(1+'Life Cycle Cost Evaluation'!$M$1)^($B98-'Life Cycle Cost Evaluation'!$M$4)</f>
        <v>0</v>
      </c>
      <c r="W183" s="208">
        <f>-NPV('Life Cycle Cost Evaluation'!$M$1,W99:W$100)/(1+'Life Cycle Cost Evaluation'!$M$1)^($B98-'Life Cycle Cost Evaluation'!$M$4)</f>
        <v>0</v>
      </c>
      <c r="X183" s="208">
        <f>-NPV('Life Cycle Cost Evaluation'!$M$1,X99:X$100)/(1+'Life Cycle Cost Evaluation'!$M$1)^($B98-'Life Cycle Cost Evaluation'!$M$4)</f>
        <v>0</v>
      </c>
      <c r="Y183" s="208">
        <f>-NPV('Life Cycle Cost Evaluation'!$M$1,Y99:Y$100)/(1+'Life Cycle Cost Evaluation'!$M$1)^($B98-'Life Cycle Cost Evaluation'!$M$4)</f>
        <v>0</v>
      </c>
      <c r="Z183" s="208">
        <f>-NPV('Life Cycle Cost Evaluation'!$M$1,Z99:Z$100)/(1+'Life Cycle Cost Evaluation'!$M$1)^($B98-'Life Cycle Cost Evaluation'!$M$4)</f>
        <v>0</v>
      </c>
      <c r="AA183" s="208">
        <f>-NPV('Life Cycle Cost Evaluation'!$M$1,AA99:AA$100)/(1+'Life Cycle Cost Evaluation'!$M$1)^($B98-'Life Cycle Cost Evaluation'!$M$4)</f>
        <v>0</v>
      </c>
      <c r="AB183" s="208">
        <f>-NPV('Life Cycle Cost Evaluation'!$M$1,AB99:AB$100)/(1+'Life Cycle Cost Evaluation'!$M$1)^($B98-'Life Cycle Cost Evaluation'!$M$4)</f>
        <v>0</v>
      </c>
      <c r="AC183" s="208">
        <f>-NPV('Life Cycle Cost Evaluation'!$M$1,AC99:AC$100)/(1+'Life Cycle Cost Evaluation'!$M$1)^($B98-'Life Cycle Cost Evaluation'!$M$4)</f>
        <v>0</v>
      </c>
      <c r="AD183" s="208">
        <f>-NPV('Life Cycle Cost Evaluation'!$M$1,AD99:AD$100)/(1+'Life Cycle Cost Evaluation'!$M$1)^($B98-'Life Cycle Cost Evaluation'!$M$4)</f>
        <v>0</v>
      </c>
      <c r="AE183" s="208">
        <f>-NPV('Life Cycle Cost Evaluation'!$M$1,AE99:AE$100)/(1+'Life Cycle Cost Evaluation'!$M$1)^($B98-'Life Cycle Cost Evaluation'!$M$4)</f>
        <v>0</v>
      </c>
      <c r="AF183" s="208">
        <f>-NPV('Life Cycle Cost Evaluation'!$M$1,AF99:AF$100)/(1+'Life Cycle Cost Evaluation'!$M$1)^($B98-'Life Cycle Cost Evaluation'!$M$4)</f>
        <v>0</v>
      </c>
      <c r="AG183" s="208">
        <f>-NPV('Life Cycle Cost Evaluation'!$M$1,AG99:AG$100)/(1+'Life Cycle Cost Evaluation'!$M$1)^($B98-'Life Cycle Cost Evaluation'!$M$4)</f>
        <v>0</v>
      </c>
      <c r="AH183" s="208">
        <f>-NPV('Life Cycle Cost Evaluation'!$M$1,AH99:AH$100)/(1+'Life Cycle Cost Evaluation'!$M$1)^($B98-'Life Cycle Cost Evaluation'!$M$4)</f>
        <v>0</v>
      </c>
      <c r="AI183" s="208">
        <f>-NPV('Life Cycle Cost Evaluation'!$M$1,AI99:AI$100)/(1+'Life Cycle Cost Evaluation'!$M$1)^($B98-'Life Cycle Cost Evaluation'!$M$4)</f>
        <v>0</v>
      </c>
      <c r="AJ183" s="208">
        <f>-NPV('Life Cycle Cost Evaluation'!$M$1,AJ99:AJ$100)/(1+'Life Cycle Cost Evaluation'!$M$1)^($B98-'Life Cycle Cost Evaluation'!$M$4)</f>
        <v>0</v>
      </c>
      <c r="AK183" s="208">
        <f>-NPV('Life Cycle Cost Evaluation'!$M$1,AK99:AK$100)/(1+'Life Cycle Cost Evaluation'!$M$1)^($B98-'Life Cycle Cost Evaluation'!$M$4)</f>
        <v>0</v>
      </c>
      <c r="AL183" s="208">
        <f>-NPV('Life Cycle Cost Evaluation'!$M$1,AL99:AL$100)/(1+'Life Cycle Cost Evaluation'!$M$1)^($B98-'Life Cycle Cost Evaluation'!$M$4)</f>
        <v>-1383.3136448600978</v>
      </c>
      <c r="AM183" s="208">
        <f>-NPV('Life Cycle Cost Evaluation'!$M$1,AM99:AM$100)/(1+'Life Cycle Cost Evaluation'!$M$1)^($B98-'Life Cycle Cost Evaluation'!$M$4)</f>
        <v>0</v>
      </c>
      <c r="AN183" s="208">
        <f>-NPV('Life Cycle Cost Evaluation'!$M$1,AN99:AN$100)/(1+'Life Cycle Cost Evaluation'!$M$1)^($B98-'Life Cycle Cost Evaluation'!$M$4)</f>
        <v>0</v>
      </c>
      <c r="AO183" s="208">
        <f>-NPV('Life Cycle Cost Evaluation'!$M$1,AO99:AO$100)/(1+'Life Cycle Cost Evaluation'!$M$1)^($B98-'Life Cycle Cost Evaluation'!$M$4)</f>
        <v>0</v>
      </c>
      <c r="AP183" s="208">
        <f>-NPV('Life Cycle Cost Evaluation'!$M$1,AP99:AP$100)/(1+'Life Cycle Cost Evaluation'!$M$1)^($B98-'Life Cycle Cost Evaluation'!$M$4)</f>
        <v>0</v>
      </c>
      <c r="AQ183" s="208">
        <f>-NPV('Life Cycle Cost Evaluation'!$M$1,AQ99:AQ$100)/(1+'Life Cycle Cost Evaluation'!$M$1)^($B98-'Life Cycle Cost Evaluation'!$M$4)</f>
        <v>0</v>
      </c>
      <c r="AR183" s="208">
        <f>-NPV('Life Cycle Cost Evaluation'!$M$1,AR99:AR$100)/(1+'Life Cycle Cost Evaluation'!$M$1)^($B98-'Life Cycle Cost Evaluation'!$M$4)</f>
        <v>0</v>
      </c>
      <c r="AS183" s="208">
        <f>-NPV('Life Cycle Cost Evaluation'!$M$1,AS99:AS$100)/(1+'Life Cycle Cost Evaluation'!$M$1)^($B98-'Life Cycle Cost Evaluation'!$M$4)</f>
        <v>0</v>
      </c>
      <c r="AT183" s="208">
        <f>-NPV('Life Cycle Cost Evaluation'!$M$1,AT99:AT$100)/(1+'Life Cycle Cost Evaluation'!$M$1)^($B98-'Life Cycle Cost Evaluation'!$M$4)</f>
        <v>0</v>
      </c>
      <c r="AU183" s="208">
        <f>-NPV('Life Cycle Cost Evaluation'!$M$1,AU99:AU$100)/(1+'Life Cycle Cost Evaluation'!$M$1)^($B98-'Life Cycle Cost Evaluation'!$M$4)</f>
        <v>0</v>
      </c>
      <c r="AV183" s="208">
        <f>-NPV('Life Cycle Cost Evaluation'!$M$1,AV99:AV$100)/(1+'Life Cycle Cost Evaluation'!$M$1)^($B98-'Life Cycle Cost Evaluation'!$M$4)</f>
        <v>0</v>
      </c>
      <c r="AW183" s="208">
        <f>-NPV('Life Cycle Cost Evaluation'!$M$1,AW99:AW$100)/(1+'Life Cycle Cost Evaluation'!$M$1)^($B98-'Life Cycle Cost Evaluation'!$M$4)</f>
        <v>0</v>
      </c>
      <c r="AX183" s="208">
        <f>-NPV('Life Cycle Cost Evaluation'!$M$1,AX99:AX$100)/(1+'Life Cycle Cost Evaluation'!$M$1)^($B98-'Life Cycle Cost Evaluation'!$M$4)</f>
        <v>0</v>
      </c>
      <c r="AY183" s="208">
        <f>-NPV('Life Cycle Cost Evaluation'!$M$1,AY99:AY$100)/(1+'Life Cycle Cost Evaluation'!$M$1)^($B98-'Life Cycle Cost Evaluation'!$M$4)</f>
        <v>0</v>
      </c>
      <c r="AZ183" s="208">
        <f>-NPV('Life Cycle Cost Evaluation'!$M$1,AZ99:AZ$100)/(1+'Life Cycle Cost Evaluation'!$M$1)^($B98-'Life Cycle Cost Evaluation'!$M$4)</f>
        <v>0</v>
      </c>
      <c r="BA183" s="208">
        <f>-NPV('Life Cycle Cost Evaluation'!$M$1,BA99:BA$100)/(1+'Life Cycle Cost Evaluation'!$M$1)^($B98-'Life Cycle Cost Evaluation'!$M$4)</f>
        <v>0</v>
      </c>
      <c r="BB183" s="208">
        <f>-NPV('Life Cycle Cost Evaluation'!$M$1,BB99:BB$100)/(1+'Life Cycle Cost Evaluation'!$M$1)^($B98-'Life Cycle Cost Evaluation'!$M$4)</f>
        <v>0</v>
      </c>
      <c r="BC183" s="208">
        <f>-NPV('Life Cycle Cost Evaluation'!$M$1,BC99:BC$100)/(1+'Life Cycle Cost Evaluation'!$M$1)^($B98-'Life Cycle Cost Evaluation'!$M$4)</f>
        <v>0</v>
      </c>
      <c r="BD183" s="208">
        <f>-NPV('Life Cycle Cost Evaluation'!$M$1,BD99:BD$100)/(1+'Life Cycle Cost Evaluation'!$M$1)^($B98-'Life Cycle Cost Evaluation'!$M$4)</f>
        <v>0</v>
      </c>
      <c r="BE183" s="208">
        <f>-NPV('Life Cycle Cost Evaluation'!$M$1,BE99:BE$100)/(1+'Life Cycle Cost Evaluation'!$M$1)^($B98-'Life Cycle Cost Evaluation'!$M$4)</f>
        <v>0</v>
      </c>
      <c r="BF183" s="208">
        <f>-NPV('Life Cycle Cost Evaluation'!$M$1,BF99:BF$100)/(1+'Life Cycle Cost Evaluation'!$M$1)^($B98-'Life Cycle Cost Evaluation'!$M$4)</f>
        <v>0</v>
      </c>
      <c r="BG183" s="208">
        <f>-NPV('Life Cycle Cost Evaluation'!$M$1,BG99:BG$100)/(1+'Life Cycle Cost Evaluation'!$M$1)^($B98-'Life Cycle Cost Evaluation'!$M$4)</f>
        <v>0</v>
      </c>
      <c r="BH183" s="208">
        <f>-NPV('Life Cycle Cost Evaluation'!$M$1,BH99:BH$100)/(1+'Life Cycle Cost Evaluation'!$M$1)^($B98-'Life Cycle Cost Evaluation'!$M$4)</f>
        <v>0</v>
      </c>
      <c r="BI183" s="208">
        <f>-NPV('Life Cycle Cost Evaluation'!$M$1,BI99:BI$100)/(1+'Life Cycle Cost Evaluation'!$M$1)^($B98-'Life Cycle Cost Evaluation'!$M$4)</f>
        <v>0</v>
      </c>
      <c r="BJ183" s="208">
        <f>-NPV('Life Cycle Cost Evaluation'!$M$1,BJ99:BJ$100)/(1+'Life Cycle Cost Evaluation'!$M$1)^($B98-'Life Cycle Cost Evaluation'!$M$4)</f>
        <v>0</v>
      </c>
      <c r="BK183" s="208">
        <f>-NPV('Life Cycle Cost Evaluation'!$M$1,BK99:BK$100)/(1+'Life Cycle Cost Evaluation'!$M$1)^($B98-'Life Cycle Cost Evaluation'!$M$4)</f>
        <v>0</v>
      </c>
      <c r="BL183" s="208">
        <f>-NPV('Life Cycle Cost Evaluation'!$M$1,BL99:BL$100)/(1+'Life Cycle Cost Evaluation'!$M$1)^($B98-'Life Cycle Cost Evaluation'!$M$4)</f>
        <v>0</v>
      </c>
      <c r="BM183" s="208">
        <f>-NPV('Life Cycle Cost Evaluation'!$M$1,BM99:BM$100)/(1+'Life Cycle Cost Evaluation'!$M$1)^($B98-'Life Cycle Cost Evaluation'!$M$4)</f>
        <v>0</v>
      </c>
      <c r="BN183" s="208">
        <f>-NPV('Life Cycle Cost Evaluation'!$M$1,BN99:BN$100)/(1+'Life Cycle Cost Evaluation'!$M$1)^($B98-'Life Cycle Cost Evaluation'!$M$4)</f>
        <v>0</v>
      </c>
      <c r="BO183" s="208">
        <f>-NPV('Life Cycle Cost Evaluation'!$M$1,BO99:BO$100)/(1+'Life Cycle Cost Evaluation'!$M$1)^($B98-'Life Cycle Cost Evaluation'!$M$4)</f>
        <v>0</v>
      </c>
      <c r="BP183" s="208">
        <f>-NPV('Life Cycle Cost Evaluation'!$M$1,BP99:BP$100)/(1+'Life Cycle Cost Evaluation'!$M$1)^($B98-'Life Cycle Cost Evaluation'!$M$4)</f>
        <v>0</v>
      </c>
      <c r="BQ183" s="208">
        <f>-NPV('Life Cycle Cost Evaluation'!$M$1,BQ99:BQ$100)/(1+'Life Cycle Cost Evaluation'!$M$1)^($B98-'Life Cycle Cost Evaluation'!$M$4)</f>
        <v>0</v>
      </c>
      <c r="BR183" s="208">
        <f>-NPV('Life Cycle Cost Evaluation'!$M$1,BR99:BR$100)/(1+'Life Cycle Cost Evaluation'!$M$1)^($B98-'Life Cycle Cost Evaluation'!$M$4)</f>
        <v>0</v>
      </c>
      <c r="BS183" s="208">
        <f>-NPV('Life Cycle Cost Evaluation'!$M$1,BS99:BS$100)/(1+'Life Cycle Cost Evaluation'!$M$1)^($B98-'Life Cycle Cost Evaluation'!$M$4)</f>
        <v>0</v>
      </c>
      <c r="BT183" s="208">
        <f>-NPV('Life Cycle Cost Evaluation'!$M$1,BT99:BT$100)/(1+'Life Cycle Cost Evaluation'!$M$1)^($B98-'Life Cycle Cost Evaluation'!$M$4)</f>
        <v>0</v>
      </c>
      <c r="BU183" s="208">
        <f>-NPV('Life Cycle Cost Evaluation'!$M$1,BU99:BU$100)/(1+'Life Cycle Cost Evaluation'!$M$1)^($B98-'Life Cycle Cost Evaluation'!$M$4)</f>
        <v>0</v>
      </c>
      <c r="BV183" s="208">
        <f>-NPV('Life Cycle Cost Evaluation'!$M$1,BV99:BV$100)/(1+'Life Cycle Cost Evaluation'!$M$1)^($B98-'Life Cycle Cost Evaluation'!$M$4)</f>
        <v>0</v>
      </c>
      <c r="BW183" s="208">
        <f>-NPV('Life Cycle Cost Evaluation'!$M$1,BW99:BW$100)/(1+'Life Cycle Cost Evaluation'!$M$1)^($B98-'Life Cycle Cost Evaluation'!$M$4)</f>
        <v>0</v>
      </c>
      <c r="BX183" s="208">
        <f>-NPV('Life Cycle Cost Evaluation'!$M$1,BX99:BX$100)/(1+'Life Cycle Cost Evaluation'!$M$1)^($B98-'Life Cycle Cost Evaluation'!$M$4)</f>
        <v>0</v>
      </c>
      <c r="BY183" s="208">
        <f>-NPV('Life Cycle Cost Evaluation'!$M$1,BY99:BY$100)/(1+'Life Cycle Cost Evaluation'!$M$1)^($B98-'Life Cycle Cost Evaluation'!$M$4)</f>
        <v>0</v>
      </c>
      <c r="BZ183" s="208">
        <f>-NPV('Life Cycle Cost Evaluation'!$M$1,BZ99:BZ$100)/(1+'Life Cycle Cost Evaluation'!$M$1)^($B98-'Life Cycle Cost Evaluation'!$M$4)</f>
        <v>0</v>
      </c>
      <c r="CA183" s="208">
        <f>-NPV('Life Cycle Cost Evaluation'!$M$1,CA99:CA$100)/(1+'Life Cycle Cost Evaluation'!$M$1)^($B98-'Life Cycle Cost Evaluation'!$M$4)</f>
        <v>0</v>
      </c>
      <c r="CB183" s="208">
        <f>-NPV('Life Cycle Cost Evaluation'!$M$1,CB99:CB$100)/(1+'Life Cycle Cost Evaluation'!$M$1)^($B98-'Life Cycle Cost Evaluation'!$M$4)</f>
        <v>0</v>
      </c>
      <c r="CC183" s="208">
        <f>-NPV('Life Cycle Cost Evaluation'!$M$1,CC99:CC$100)/(1+'Life Cycle Cost Evaluation'!$M$1)^($B98-'Life Cycle Cost Evaluation'!$M$4)</f>
        <v>0</v>
      </c>
      <c r="CD183" s="208">
        <f>-NPV('Life Cycle Cost Evaluation'!$M$1,CD99:CD$100)/(1+'Life Cycle Cost Evaluation'!$M$1)^($B98-'Life Cycle Cost Evaluation'!$M$4)</f>
        <v>0</v>
      </c>
      <c r="CE183" s="208">
        <f>-NPV('Life Cycle Cost Evaluation'!$M$1,CE99:CE$100)/(1+'Life Cycle Cost Evaluation'!$M$1)^($B98-'Life Cycle Cost Evaluation'!$M$4)</f>
        <v>0</v>
      </c>
      <c r="CF183" s="208">
        <f>-NPV('Life Cycle Cost Evaluation'!$M$1,CF99:CF$100)/(1+'Life Cycle Cost Evaluation'!$M$1)^($B98-'Life Cycle Cost Evaluation'!$M$4)</f>
        <v>0</v>
      </c>
      <c r="CG183" s="208">
        <f>SUM(D183:CD183)</f>
        <v>-1383.3136448600978</v>
      </c>
      <c r="CH183" s="191"/>
      <c r="CL183" s="218"/>
    </row>
    <row r="184" spans="2:90" x14ac:dyDescent="0.2">
      <c r="B184" s="86">
        <f t="shared" si="127"/>
        <v>2106</v>
      </c>
      <c r="C184" s="208"/>
      <c r="D184" s="208">
        <f>-NPV('Life Cycle Cost Evaluation'!$M$1,D100:D$100)/(1+'Life Cycle Cost Evaluation'!$M$1)^($B99-'Life Cycle Cost Evaluation'!$M$4)</f>
        <v>0</v>
      </c>
      <c r="E184" s="208">
        <f>-NPV('Life Cycle Cost Evaluation'!$M$1,E100:E$100)/(1+'Life Cycle Cost Evaluation'!$M$1)^($B99-'Life Cycle Cost Evaluation'!$M$4)</f>
        <v>0</v>
      </c>
      <c r="F184" s="208">
        <f>-NPV('Life Cycle Cost Evaluation'!$M$1,F100:F$100)/(1+'Life Cycle Cost Evaluation'!$M$1)^($B99-'Life Cycle Cost Evaluation'!$M$4)</f>
        <v>0</v>
      </c>
      <c r="G184" s="208">
        <f>-NPV('Life Cycle Cost Evaluation'!$M$1,G100:G$100)/(1+'Life Cycle Cost Evaluation'!$M$1)^($B99-'Life Cycle Cost Evaluation'!$M$4)</f>
        <v>0</v>
      </c>
      <c r="H184" s="208">
        <f>-NPV('Life Cycle Cost Evaluation'!$M$1,H100:H$100)/(1+'Life Cycle Cost Evaluation'!$M$1)^($B99-'Life Cycle Cost Evaluation'!$M$4)</f>
        <v>0</v>
      </c>
      <c r="I184" s="208">
        <f>-NPV('Life Cycle Cost Evaluation'!$M$1,I100:I$100)/(1+'Life Cycle Cost Evaluation'!$M$1)^($B99-'Life Cycle Cost Evaluation'!$M$4)</f>
        <v>0</v>
      </c>
      <c r="J184" s="208">
        <f>-NPV('Life Cycle Cost Evaluation'!$M$1,J100:J$100)/(1+'Life Cycle Cost Evaluation'!$M$1)^($B99-'Life Cycle Cost Evaluation'!$M$4)</f>
        <v>0</v>
      </c>
      <c r="K184" s="208">
        <f>-NPV('Life Cycle Cost Evaluation'!$M$1,K100:K$100)/(1+'Life Cycle Cost Evaluation'!$M$1)^($B99-'Life Cycle Cost Evaluation'!$M$4)</f>
        <v>0</v>
      </c>
      <c r="L184" s="208">
        <f>-NPV('Life Cycle Cost Evaluation'!$M$1,L100:L$100)/(1+'Life Cycle Cost Evaluation'!$M$1)^($B99-'Life Cycle Cost Evaluation'!$M$4)</f>
        <v>0</v>
      </c>
      <c r="M184" s="208">
        <f>-NPV('Life Cycle Cost Evaluation'!$M$1,M100:M$100)/(1+'Life Cycle Cost Evaluation'!$M$1)^($B99-'Life Cycle Cost Evaluation'!$M$4)</f>
        <v>0</v>
      </c>
      <c r="N184" s="208">
        <f>-NPV('Life Cycle Cost Evaluation'!$M$1,N100:N$100)/(1+'Life Cycle Cost Evaluation'!$M$1)^($B99-'Life Cycle Cost Evaluation'!$M$4)</f>
        <v>0</v>
      </c>
      <c r="O184" s="208">
        <f>-NPV('Life Cycle Cost Evaluation'!$M$1,O100:O$100)/(1+'Life Cycle Cost Evaluation'!$M$1)^($B99-'Life Cycle Cost Evaluation'!$M$4)</f>
        <v>0</v>
      </c>
      <c r="P184" s="208">
        <f>-NPV('Life Cycle Cost Evaluation'!$M$1,P100:P$100)/(1+'Life Cycle Cost Evaluation'!$M$1)^($B99-'Life Cycle Cost Evaluation'!$M$4)</f>
        <v>0</v>
      </c>
      <c r="Q184" s="208">
        <f>-NPV('Life Cycle Cost Evaluation'!$M$1,Q100:Q$100)/(1+'Life Cycle Cost Evaluation'!$M$1)^($B99-'Life Cycle Cost Evaluation'!$M$4)</f>
        <v>0</v>
      </c>
      <c r="R184" s="208">
        <f>-NPV('Life Cycle Cost Evaluation'!$M$1,R100:R$100)/(1+'Life Cycle Cost Evaluation'!$M$1)^($B99-'Life Cycle Cost Evaluation'!$M$4)</f>
        <v>0</v>
      </c>
      <c r="S184" s="208">
        <f>-NPV('Life Cycle Cost Evaluation'!$M$1,S100:S$100)/(1+'Life Cycle Cost Evaluation'!$M$1)^($B99-'Life Cycle Cost Evaluation'!$M$4)</f>
        <v>0</v>
      </c>
      <c r="T184" s="208">
        <f>-NPV('Life Cycle Cost Evaluation'!$M$1,T100:T$100)/(1+'Life Cycle Cost Evaluation'!$M$1)^($B99-'Life Cycle Cost Evaluation'!$M$4)</f>
        <v>0</v>
      </c>
      <c r="U184" s="208">
        <f>-NPV('Life Cycle Cost Evaluation'!$M$1,U100:U$100)/(1+'Life Cycle Cost Evaluation'!$M$1)^($B99-'Life Cycle Cost Evaluation'!$M$4)</f>
        <v>0</v>
      </c>
      <c r="V184" s="208">
        <f>-NPV('Life Cycle Cost Evaluation'!$M$1,V100:V$100)/(1+'Life Cycle Cost Evaluation'!$M$1)^($B99-'Life Cycle Cost Evaluation'!$M$4)</f>
        <v>0</v>
      </c>
      <c r="W184" s="208">
        <f>-NPV('Life Cycle Cost Evaluation'!$M$1,W100:W$100)/(1+'Life Cycle Cost Evaluation'!$M$1)^($B99-'Life Cycle Cost Evaluation'!$M$4)</f>
        <v>0</v>
      </c>
      <c r="X184" s="208">
        <f>-NPV('Life Cycle Cost Evaluation'!$M$1,X100:X$100)/(1+'Life Cycle Cost Evaluation'!$M$1)^($B99-'Life Cycle Cost Evaluation'!$M$4)</f>
        <v>0</v>
      </c>
      <c r="Y184" s="208">
        <f>-NPV('Life Cycle Cost Evaluation'!$M$1,Y100:Y$100)/(1+'Life Cycle Cost Evaluation'!$M$1)^($B99-'Life Cycle Cost Evaluation'!$M$4)</f>
        <v>0</v>
      </c>
      <c r="Z184" s="208">
        <f>-NPV('Life Cycle Cost Evaluation'!$M$1,Z100:Z$100)/(1+'Life Cycle Cost Evaluation'!$M$1)^($B99-'Life Cycle Cost Evaluation'!$M$4)</f>
        <v>0</v>
      </c>
      <c r="AA184" s="208">
        <f>-NPV('Life Cycle Cost Evaluation'!$M$1,AA100:AA$100)/(1+'Life Cycle Cost Evaluation'!$M$1)^($B99-'Life Cycle Cost Evaluation'!$M$4)</f>
        <v>0</v>
      </c>
      <c r="AB184" s="208">
        <f>-NPV('Life Cycle Cost Evaluation'!$M$1,AB100:AB$100)/(1+'Life Cycle Cost Evaluation'!$M$1)^($B99-'Life Cycle Cost Evaluation'!$M$4)</f>
        <v>0</v>
      </c>
      <c r="AC184" s="208">
        <f>-NPV('Life Cycle Cost Evaluation'!$M$1,AC100:AC$100)/(1+'Life Cycle Cost Evaluation'!$M$1)^($B99-'Life Cycle Cost Evaluation'!$M$4)</f>
        <v>0</v>
      </c>
      <c r="AD184" s="208">
        <f>-NPV('Life Cycle Cost Evaluation'!$M$1,AD100:AD$100)/(1+'Life Cycle Cost Evaluation'!$M$1)^($B99-'Life Cycle Cost Evaluation'!$M$4)</f>
        <v>0</v>
      </c>
      <c r="AE184" s="208">
        <f>-NPV('Life Cycle Cost Evaluation'!$M$1,AE100:AE$100)/(1+'Life Cycle Cost Evaluation'!$M$1)^($B99-'Life Cycle Cost Evaluation'!$M$4)</f>
        <v>0</v>
      </c>
      <c r="AF184" s="208">
        <f>-NPV('Life Cycle Cost Evaluation'!$M$1,AF100:AF$100)/(1+'Life Cycle Cost Evaluation'!$M$1)^($B99-'Life Cycle Cost Evaluation'!$M$4)</f>
        <v>0</v>
      </c>
      <c r="AG184" s="208">
        <f>-NPV('Life Cycle Cost Evaluation'!$M$1,AG100:AG$100)/(1+'Life Cycle Cost Evaluation'!$M$1)^($B99-'Life Cycle Cost Evaluation'!$M$4)</f>
        <v>0</v>
      </c>
      <c r="AH184" s="208">
        <f>-NPV('Life Cycle Cost Evaluation'!$M$1,AH100:AH$100)/(1+'Life Cycle Cost Evaluation'!$M$1)^($B99-'Life Cycle Cost Evaluation'!$M$4)</f>
        <v>0</v>
      </c>
      <c r="AI184" s="208">
        <f>-NPV('Life Cycle Cost Evaluation'!$M$1,AI100:AI$100)/(1+'Life Cycle Cost Evaluation'!$M$1)^($B99-'Life Cycle Cost Evaluation'!$M$4)</f>
        <v>0</v>
      </c>
      <c r="AJ184" s="208">
        <f>-NPV('Life Cycle Cost Evaluation'!$M$1,AJ100:AJ$100)/(1+'Life Cycle Cost Evaluation'!$M$1)^($B99-'Life Cycle Cost Evaluation'!$M$4)</f>
        <v>0</v>
      </c>
      <c r="AK184" s="208">
        <f>-NPV('Life Cycle Cost Evaluation'!$M$1,AK100:AK$100)/(1+'Life Cycle Cost Evaluation'!$M$1)^($B99-'Life Cycle Cost Evaluation'!$M$4)</f>
        <v>0</v>
      </c>
      <c r="AL184" s="208">
        <f>-NPV('Life Cycle Cost Evaluation'!$M$1,AL100:AL$100)/(1+'Life Cycle Cost Evaluation'!$M$1)^($B99-'Life Cycle Cost Evaluation'!$M$4)</f>
        <v>-634.4276259827617</v>
      </c>
      <c r="AM184" s="208">
        <f>-NPV('Life Cycle Cost Evaluation'!$M$1,AM100:AM$100)/(1+'Life Cycle Cost Evaluation'!$M$1)^($B99-'Life Cycle Cost Evaluation'!$M$4)</f>
        <v>0</v>
      </c>
      <c r="AN184" s="208">
        <f>-NPV('Life Cycle Cost Evaluation'!$M$1,AN100:AN$100)/(1+'Life Cycle Cost Evaluation'!$M$1)^($B99-'Life Cycle Cost Evaluation'!$M$4)</f>
        <v>0</v>
      </c>
      <c r="AO184" s="208">
        <f>-NPV('Life Cycle Cost Evaluation'!$M$1,AO100:AO$100)/(1+'Life Cycle Cost Evaluation'!$M$1)^($B99-'Life Cycle Cost Evaluation'!$M$4)</f>
        <v>0</v>
      </c>
      <c r="AP184" s="208">
        <f>-NPV('Life Cycle Cost Evaluation'!$M$1,AP100:AP$100)/(1+'Life Cycle Cost Evaluation'!$M$1)^($B99-'Life Cycle Cost Evaluation'!$M$4)</f>
        <v>0</v>
      </c>
      <c r="AQ184" s="208">
        <f>-NPV('Life Cycle Cost Evaluation'!$M$1,AQ100:AQ$100)/(1+'Life Cycle Cost Evaluation'!$M$1)^($B99-'Life Cycle Cost Evaluation'!$M$4)</f>
        <v>0</v>
      </c>
      <c r="AR184" s="208">
        <f>-NPV('Life Cycle Cost Evaluation'!$M$1,AR100:AR$100)/(1+'Life Cycle Cost Evaluation'!$M$1)^($B99-'Life Cycle Cost Evaluation'!$M$4)</f>
        <v>0</v>
      </c>
      <c r="AS184" s="208">
        <f>-NPV('Life Cycle Cost Evaluation'!$M$1,AS100:AS$100)/(1+'Life Cycle Cost Evaluation'!$M$1)^($B99-'Life Cycle Cost Evaluation'!$M$4)</f>
        <v>0</v>
      </c>
      <c r="AT184" s="208">
        <f>-NPV('Life Cycle Cost Evaluation'!$M$1,AT100:AT$100)/(1+'Life Cycle Cost Evaluation'!$M$1)^($B99-'Life Cycle Cost Evaluation'!$M$4)</f>
        <v>0</v>
      </c>
      <c r="AU184" s="208">
        <f>-NPV('Life Cycle Cost Evaluation'!$M$1,AU100:AU$100)/(1+'Life Cycle Cost Evaluation'!$M$1)^($B99-'Life Cycle Cost Evaluation'!$M$4)</f>
        <v>0</v>
      </c>
      <c r="AV184" s="208">
        <f>-NPV('Life Cycle Cost Evaluation'!$M$1,AV100:AV$100)/(1+'Life Cycle Cost Evaluation'!$M$1)^($B99-'Life Cycle Cost Evaluation'!$M$4)</f>
        <v>0</v>
      </c>
      <c r="AW184" s="208">
        <f>-NPV('Life Cycle Cost Evaluation'!$M$1,AW100:AW$100)/(1+'Life Cycle Cost Evaluation'!$M$1)^($B99-'Life Cycle Cost Evaluation'!$M$4)</f>
        <v>0</v>
      </c>
      <c r="AX184" s="208">
        <f>-NPV('Life Cycle Cost Evaluation'!$M$1,AX100:AX$100)/(1+'Life Cycle Cost Evaluation'!$M$1)^($B99-'Life Cycle Cost Evaluation'!$M$4)</f>
        <v>0</v>
      </c>
      <c r="AY184" s="208">
        <f>-NPV('Life Cycle Cost Evaluation'!$M$1,AY100:AY$100)/(1+'Life Cycle Cost Evaluation'!$M$1)^($B99-'Life Cycle Cost Evaluation'!$M$4)</f>
        <v>0</v>
      </c>
      <c r="AZ184" s="208">
        <f>-NPV('Life Cycle Cost Evaluation'!$M$1,AZ100:AZ$100)/(1+'Life Cycle Cost Evaluation'!$M$1)^($B99-'Life Cycle Cost Evaluation'!$M$4)</f>
        <v>0</v>
      </c>
      <c r="BA184" s="208">
        <f>-NPV('Life Cycle Cost Evaluation'!$M$1,BA100:BA$100)/(1+'Life Cycle Cost Evaluation'!$M$1)^($B99-'Life Cycle Cost Evaluation'!$M$4)</f>
        <v>0</v>
      </c>
      <c r="BB184" s="208">
        <f>-NPV('Life Cycle Cost Evaluation'!$M$1,BB100:BB$100)/(1+'Life Cycle Cost Evaluation'!$M$1)^($B99-'Life Cycle Cost Evaluation'!$M$4)</f>
        <v>0</v>
      </c>
      <c r="BC184" s="208">
        <f>-NPV('Life Cycle Cost Evaluation'!$M$1,BC100:BC$100)/(1+'Life Cycle Cost Evaluation'!$M$1)^($B99-'Life Cycle Cost Evaluation'!$M$4)</f>
        <v>0</v>
      </c>
      <c r="BD184" s="208">
        <f>-NPV('Life Cycle Cost Evaluation'!$M$1,BD100:BD$100)/(1+'Life Cycle Cost Evaluation'!$M$1)^($B99-'Life Cycle Cost Evaluation'!$M$4)</f>
        <v>0</v>
      </c>
      <c r="BE184" s="208">
        <f>-NPV('Life Cycle Cost Evaluation'!$M$1,BE100:BE$100)/(1+'Life Cycle Cost Evaluation'!$M$1)^($B99-'Life Cycle Cost Evaluation'!$M$4)</f>
        <v>0</v>
      </c>
      <c r="BF184" s="208">
        <f>-NPV('Life Cycle Cost Evaluation'!$M$1,BF100:BF$100)/(1+'Life Cycle Cost Evaluation'!$M$1)^($B99-'Life Cycle Cost Evaluation'!$M$4)</f>
        <v>0</v>
      </c>
      <c r="BG184" s="208">
        <f>-NPV('Life Cycle Cost Evaluation'!$M$1,BG100:BG$100)/(1+'Life Cycle Cost Evaluation'!$M$1)^($B99-'Life Cycle Cost Evaluation'!$M$4)</f>
        <v>0</v>
      </c>
      <c r="BH184" s="208">
        <f>-NPV('Life Cycle Cost Evaluation'!$M$1,BH100:BH$100)/(1+'Life Cycle Cost Evaluation'!$M$1)^($B99-'Life Cycle Cost Evaluation'!$M$4)</f>
        <v>0</v>
      </c>
      <c r="BI184" s="208">
        <f>-NPV('Life Cycle Cost Evaluation'!$M$1,BI100:BI$100)/(1+'Life Cycle Cost Evaluation'!$M$1)^($B99-'Life Cycle Cost Evaluation'!$M$4)</f>
        <v>0</v>
      </c>
      <c r="BJ184" s="208">
        <f>-NPV('Life Cycle Cost Evaluation'!$M$1,BJ100:BJ$100)/(1+'Life Cycle Cost Evaluation'!$M$1)^($B99-'Life Cycle Cost Evaluation'!$M$4)</f>
        <v>0</v>
      </c>
      <c r="BK184" s="208">
        <f>-NPV('Life Cycle Cost Evaluation'!$M$1,BK100:BK$100)/(1+'Life Cycle Cost Evaluation'!$M$1)^($B99-'Life Cycle Cost Evaluation'!$M$4)</f>
        <v>0</v>
      </c>
      <c r="BL184" s="208">
        <f>-NPV('Life Cycle Cost Evaluation'!$M$1,BL100:BL$100)/(1+'Life Cycle Cost Evaluation'!$M$1)^($B99-'Life Cycle Cost Evaluation'!$M$4)</f>
        <v>0</v>
      </c>
      <c r="BM184" s="208">
        <f>-NPV('Life Cycle Cost Evaluation'!$M$1,BM100:BM$100)/(1+'Life Cycle Cost Evaluation'!$M$1)^($B99-'Life Cycle Cost Evaluation'!$M$4)</f>
        <v>0</v>
      </c>
      <c r="BN184" s="208">
        <f>-NPV('Life Cycle Cost Evaluation'!$M$1,BN100:BN$100)/(1+'Life Cycle Cost Evaluation'!$M$1)^($B99-'Life Cycle Cost Evaluation'!$M$4)</f>
        <v>0</v>
      </c>
      <c r="BO184" s="208">
        <f>-NPV('Life Cycle Cost Evaluation'!$M$1,BO100:BO$100)/(1+'Life Cycle Cost Evaluation'!$M$1)^($B99-'Life Cycle Cost Evaluation'!$M$4)</f>
        <v>0</v>
      </c>
      <c r="BP184" s="208">
        <f>-NPV('Life Cycle Cost Evaluation'!$M$1,BP100:BP$100)/(1+'Life Cycle Cost Evaluation'!$M$1)^($B99-'Life Cycle Cost Evaluation'!$M$4)</f>
        <v>0</v>
      </c>
      <c r="BQ184" s="208">
        <f>-NPV('Life Cycle Cost Evaluation'!$M$1,BQ100:BQ$100)/(1+'Life Cycle Cost Evaluation'!$M$1)^($B99-'Life Cycle Cost Evaluation'!$M$4)</f>
        <v>0</v>
      </c>
      <c r="BR184" s="208">
        <f>-NPV('Life Cycle Cost Evaluation'!$M$1,BR100:BR$100)/(1+'Life Cycle Cost Evaluation'!$M$1)^($B99-'Life Cycle Cost Evaluation'!$M$4)</f>
        <v>0</v>
      </c>
      <c r="BS184" s="208">
        <f>-NPV('Life Cycle Cost Evaluation'!$M$1,BS100:BS$100)/(1+'Life Cycle Cost Evaluation'!$M$1)^($B99-'Life Cycle Cost Evaluation'!$M$4)</f>
        <v>0</v>
      </c>
      <c r="BT184" s="208">
        <f>-NPV('Life Cycle Cost Evaluation'!$M$1,BT100:BT$100)/(1+'Life Cycle Cost Evaluation'!$M$1)^($B99-'Life Cycle Cost Evaluation'!$M$4)</f>
        <v>0</v>
      </c>
      <c r="BU184" s="208">
        <f>-NPV('Life Cycle Cost Evaluation'!$M$1,BU100:BU$100)/(1+'Life Cycle Cost Evaluation'!$M$1)^($B99-'Life Cycle Cost Evaluation'!$M$4)</f>
        <v>0</v>
      </c>
      <c r="BV184" s="208">
        <f>-NPV('Life Cycle Cost Evaluation'!$M$1,BV100:BV$100)/(1+'Life Cycle Cost Evaluation'!$M$1)^($B99-'Life Cycle Cost Evaluation'!$M$4)</f>
        <v>0</v>
      </c>
      <c r="BW184" s="208">
        <f>-NPV('Life Cycle Cost Evaluation'!$M$1,BW100:BW$100)/(1+'Life Cycle Cost Evaluation'!$M$1)^($B99-'Life Cycle Cost Evaluation'!$M$4)</f>
        <v>0</v>
      </c>
      <c r="BX184" s="208">
        <f>-NPV('Life Cycle Cost Evaluation'!$M$1,BX100:BX$100)/(1+'Life Cycle Cost Evaluation'!$M$1)^($B99-'Life Cycle Cost Evaluation'!$M$4)</f>
        <v>0</v>
      </c>
      <c r="BY184" s="208">
        <f>-NPV('Life Cycle Cost Evaluation'!$M$1,BY100:BY$100)/(1+'Life Cycle Cost Evaluation'!$M$1)^($B99-'Life Cycle Cost Evaluation'!$M$4)</f>
        <v>0</v>
      </c>
      <c r="BZ184" s="208">
        <f>-NPV('Life Cycle Cost Evaluation'!$M$1,BZ100:BZ$100)/(1+'Life Cycle Cost Evaluation'!$M$1)^($B99-'Life Cycle Cost Evaluation'!$M$4)</f>
        <v>0</v>
      </c>
      <c r="CA184" s="208">
        <f>-NPV('Life Cycle Cost Evaluation'!$M$1,CA100:CA$100)/(1+'Life Cycle Cost Evaluation'!$M$1)^($B99-'Life Cycle Cost Evaluation'!$M$4)</f>
        <v>0</v>
      </c>
      <c r="CB184" s="208">
        <f>-NPV('Life Cycle Cost Evaluation'!$M$1,CB100:CB$100)/(1+'Life Cycle Cost Evaluation'!$M$1)^($B99-'Life Cycle Cost Evaluation'!$M$4)</f>
        <v>0</v>
      </c>
      <c r="CC184" s="208">
        <f>-NPV('Life Cycle Cost Evaluation'!$M$1,CC100:CC$100)/(1+'Life Cycle Cost Evaluation'!$M$1)^($B99-'Life Cycle Cost Evaluation'!$M$4)</f>
        <v>0</v>
      </c>
      <c r="CD184" s="208">
        <f>-NPV('Life Cycle Cost Evaluation'!$M$1,CD100:CD$100)/(1+'Life Cycle Cost Evaluation'!$M$1)^($B99-'Life Cycle Cost Evaluation'!$M$4)</f>
        <v>0</v>
      </c>
      <c r="CE184" s="208">
        <f>-NPV('Life Cycle Cost Evaluation'!$M$1,CE100:CE$100)/(1+'Life Cycle Cost Evaluation'!$M$1)^($B99-'Life Cycle Cost Evaluation'!$M$4)</f>
        <v>0</v>
      </c>
      <c r="CF184" s="208">
        <f>-NPV('Life Cycle Cost Evaluation'!$M$1,CF100:CF$100)/(1+'Life Cycle Cost Evaluation'!$M$1)^($B99-'Life Cycle Cost Evaluation'!$M$4)</f>
        <v>0</v>
      </c>
      <c r="CG184" s="208">
        <f>SUM(D184:CE184)</f>
        <v>-634.4276259827617</v>
      </c>
      <c r="CH184" s="191"/>
      <c r="CL184" s="218"/>
    </row>
    <row r="185" spans="2:90" x14ac:dyDescent="0.2">
      <c r="B185" s="86">
        <f t="shared" si="127"/>
        <v>2107</v>
      </c>
      <c r="C185" s="208"/>
      <c r="D185" s="208">
        <f>-NPV('Life Cycle Cost Evaluation'!$M$1,D$100:D101)/(1+'Life Cycle Cost Evaluation'!$M$1)^($B100-'Life Cycle Cost Evaluation'!$M$4)</f>
        <v>0</v>
      </c>
      <c r="E185" s="208">
        <f>-NPV('Life Cycle Cost Evaluation'!$M$1,E$100:E101)/(1+'Life Cycle Cost Evaluation'!$M$1)^($B100-'Life Cycle Cost Evaluation'!$M$4)</f>
        <v>0</v>
      </c>
      <c r="F185" s="208">
        <f>-NPV('Life Cycle Cost Evaluation'!$M$1,F$100:F101)/(1+'Life Cycle Cost Evaluation'!$M$1)^($B100-'Life Cycle Cost Evaluation'!$M$4)</f>
        <v>0</v>
      </c>
      <c r="G185" s="208">
        <f>-NPV('Life Cycle Cost Evaluation'!$M$1,G$100:G101)/(1+'Life Cycle Cost Evaluation'!$M$1)^($B100-'Life Cycle Cost Evaluation'!$M$4)</f>
        <v>0</v>
      </c>
      <c r="H185" s="208">
        <f>-NPV('Life Cycle Cost Evaluation'!$M$1,H$100:H101)/(1+'Life Cycle Cost Evaluation'!$M$1)^($B100-'Life Cycle Cost Evaluation'!$M$4)</f>
        <v>0</v>
      </c>
      <c r="I185" s="208">
        <f>-NPV('Life Cycle Cost Evaluation'!$M$1,I$100:I101)/(1+'Life Cycle Cost Evaluation'!$M$1)^($B100-'Life Cycle Cost Evaluation'!$M$4)</f>
        <v>0</v>
      </c>
      <c r="J185" s="208">
        <f>-NPV('Life Cycle Cost Evaluation'!$M$1,J$100:J101)/(1+'Life Cycle Cost Evaluation'!$M$1)^($B100-'Life Cycle Cost Evaluation'!$M$4)</f>
        <v>0</v>
      </c>
      <c r="K185" s="208">
        <f>-NPV('Life Cycle Cost Evaluation'!$M$1,K$100:K101)/(1+'Life Cycle Cost Evaluation'!$M$1)^($B100-'Life Cycle Cost Evaluation'!$M$4)</f>
        <v>0</v>
      </c>
      <c r="L185" s="208">
        <f>-NPV('Life Cycle Cost Evaluation'!$M$1,L$100:L101)/(1+'Life Cycle Cost Evaluation'!$M$1)^($B100-'Life Cycle Cost Evaluation'!$M$4)</f>
        <v>0</v>
      </c>
      <c r="M185" s="208">
        <f>-NPV('Life Cycle Cost Evaluation'!$M$1,M$100:M101)/(1+'Life Cycle Cost Evaluation'!$M$1)^($B100-'Life Cycle Cost Evaluation'!$M$4)</f>
        <v>0</v>
      </c>
      <c r="N185" s="208">
        <f>-NPV('Life Cycle Cost Evaluation'!$M$1,N$100:N101)/(1+'Life Cycle Cost Evaluation'!$M$1)^($B100-'Life Cycle Cost Evaluation'!$M$4)</f>
        <v>0</v>
      </c>
      <c r="O185" s="208">
        <f>-NPV('Life Cycle Cost Evaluation'!$M$1,O$100:O101)/(1+'Life Cycle Cost Evaluation'!$M$1)^($B100-'Life Cycle Cost Evaluation'!$M$4)</f>
        <v>0</v>
      </c>
      <c r="P185" s="208">
        <f>-NPV('Life Cycle Cost Evaluation'!$M$1,P$100:P101)/(1+'Life Cycle Cost Evaluation'!$M$1)^($B100-'Life Cycle Cost Evaluation'!$M$4)</f>
        <v>0</v>
      </c>
      <c r="Q185" s="208">
        <f>-NPV('Life Cycle Cost Evaluation'!$M$1,Q$100:Q101)/(1+'Life Cycle Cost Evaluation'!$M$1)^($B100-'Life Cycle Cost Evaluation'!$M$4)</f>
        <v>0</v>
      </c>
      <c r="R185" s="208">
        <f>-NPV('Life Cycle Cost Evaluation'!$M$1,R$100:R101)/(1+'Life Cycle Cost Evaluation'!$M$1)^($B100-'Life Cycle Cost Evaluation'!$M$4)</f>
        <v>0</v>
      </c>
      <c r="S185" s="208">
        <f>-NPV('Life Cycle Cost Evaluation'!$M$1,S$100:S101)/(1+'Life Cycle Cost Evaluation'!$M$1)^($B100-'Life Cycle Cost Evaluation'!$M$4)</f>
        <v>0</v>
      </c>
      <c r="T185" s="208">
        <f>-NPV('Life Cycle Cost Evaluation'!$M$1,T$100:T101)/(1+'Life Cycle Cost Evaluation'!$M$1)^($B100-'Life Cycle Cost Evaluation'!$M$4)</f>
        <v>0</v>
      </c>
      <c r="U185" s="208">
        <f>-NPV('Life Cycle Cost Evaluation'!$M$1,U$100:U101)/(1+'Life Cycle Cost Evaluation'!$M$1)^($B100-'Life Cycle Cost Evaluation'!$M$4)</f>
        <v>0</v>
      </c>
      <c r="V185" s="208">
        <f>-NPV('Life Cycle Cost Evaluation'!$M$1,V$100:V101)/(1+'Life Cycle Cost Evaluation'!$M$1)^($B100-'Life Cycle Cost Evaluation'!$M$4)</f>
        <v>0</v>
      </c>
      <c r="W185" s="208">
        <f>-NPV('Life Cycle Cost Evaluation'!$M$1,W$100:W101)/(1+'Life Cycle Cost Evaluation'!$M$1)^($B100-'Life Cycle Cost Evaluation'!$M$4)</f>
        <v>0</v>
      </c>
      <c r="X185" s="208">
        <f>-NPV('Life Cycle Cost Evaluation'!$M$1,X$100:X101)/(1+'Life Cycle Cost Evaluation'!$M$1)^($B100-'Life Cycle Cost Evaluation'!$M$4)</f>
        <v>0</v>
      </c>
      <c r="Y185" s="208">
        <f>-NPV('Life Cycle Cost Evaluation'!$M$1,Y$100:Y101)/(1+'Life Cycle Cost Evaluation'!$M$1)^($B100-'Life Cycle Cost Evaluation'!$M$4)</f>
        <v>0</v>
      </c>
      <c r="Z185" s="208">
        <f>-NPV('Life Cycle Cost Evaluation'!$M$1,Z$100:Z101)/(1+'Life Cycle Cost Evaluation'!$M$1)^($B100-'Life Cycle Cost Evaluation'!$M$4)</f>
        <v>0</v>
      </c>
      <c r="AA185" s="208">
        <f>-NPV('Life Cycle Cost Evaluation'!$M$1,AA$100:AA101)/(1+'Life Cycle Cost Evaluation'!$M$1)^($B100-'Life Cycle Cost Evaluation'!$M$4)</f>
        <v>0</v>
      </c>
      <c r="AB185" s="208">
        <f>-NPV('Life Cycle Cost Evaluation'!$M$1,AB$100:AB101)/(1+'Life Cycle Cost Evaluation'!$M$1)^($B100-'Life Cycle Cost Evaluation'!$M$4)</f>
        <v>0</v>
      </c>
      <c r="AC185" s="208">
        <f>-NPV('Life Cycle Cost Evaluation'!$M$1,AC$100:AC101)/(1+'Life Cycle Cost Evaluation'!$M$1)^($B100-'Life Cycle Cost Evaluation'!$M$4)</f>
        <v>0</v>
      </c>
      <c r="AD185" s="208">
        <f>-NPV('Life Cycle Cost Evaluation'!$M$1,AD$100:AD101)/(1+'Life Cycle Cost Evaluation'!$M$1)^($B100-'Life Cycle Cost Evaluation'!$M$4)</f>
        <v>0</v>
      </c>
      <c r="AE185" s="208">
        <f>-NPV('Life Cycle Cost Evaluation'!$M$1,AE$100:AE101)/(1+'Life Cycle Cost Evaluation'!$M$1)^($B100-'Life Cycle Cost Evaluation'!$M$4)</f>
        <v>0</v>
      </c>
      <c r="AF185" s="208">
        <f>-NPV('Life Cycle Cost Evaluation'!$M$1,AF$100:AF101)/(1+'Life Cycle Cost Evaluation'!$M$1)^($B100-'Life Cycle Cost Evaluation'!$M$4)</f>
        <v>0</v>
      </c>
      <c r="AG185" s="208">
        <f>-NPV('Life Cycle Cost Evaluation'!$M$1,AG$100:AG101)/(1+'Life Cycle Cost Evaluation'!$M$1)^($B100-'Life Cycle Cost Evaluation'!$M$4)</f>
        <v>0</v>
      </c>
      <c r="AH185" s="208">
        <f>-NPV('Life Cycle Cost Evaluation'!$M$1,AH$100:AH101)/(1+'Life Cycle Cost Evaluation'!$M$1)^($B100-'Life Cycle Cost Evaluation'!$M$4)</f>
        <v>0</v>
      </c>
      <c r="AI185" s="208">
        <f>-NPV('Life Cycle Cost Evaluation'!$M$1,AI$100:AI101)/(1+'Life Cycle Cost Evaluation'!$M$1)^($B100-'Life Cycle Cost Evaluation'!$M$4)</f>
        <v>0</v>
      </c>
      <c r="AJ185" s="208">
        <f>-NPV('Life Cycle Cost Evaluation'!$M$1,AJ$100:AJ101)/(1+'Life Cycle Cost Evaluation'!$M$1)^($B100-'Life Cycle Cost Evaluation'!$M$4)</f>
        <v>0</v>
      </c>
      <c r="AK185" s="208">
        <f>-NPV('Life Cycle Cost Evaluation'!$M$1,AK$100:AK101)/(1+'Life Cycle Cost Evaluation'!$M$1)^($B100-'Life Cycle Cost Evaluation'!$M$4)</f>
        <v>0</v>
      </c>
      <c r="AL185" s="208">
        <f>-NPV('Life Cycle Cost Evaluation'!$M$1,AL$100:AL101)/(1+'Life Cycle Cost Evaluation'!$M$1)^($B100-'Life Cycle Cost Evaluation'!$M$4)</f>
        <v>-100040.68940021818</v>
      </c>
      <c r="AM185" s="208">
        <f>-NPV('Life Cycle Cost Evaluation'!$M$1,AM$100:AM101)/(1+'Life Cycle Cost Evaluation'!$M$1)^($B100-'Life Cycle Cost Evaluation'!$M$4)</f>
        <v>0</v>
      </c>
      <c r="AN185" s="208">
        <f>-NPV('Life Cycle Cost Evaluation'!$M$1,AN$100:AN101)/(1+'Life Cycle Cost Evaluation'!$M$1)^($B100-'Life Cycle Cost Evaluation'!$M$4)</f>
        <v>0</v>
      </c>
      <c r="AO185" s="208">
        <f>-NPV('Life Cycle Cost Evaluation'!$M$1,AO$100:AO101)/(1+'Life Cycle Cost Evaluation'!$M$1)^($B100-'Life Cycle Cost Evaluation'!$M$4)</f>
        <v>0</v>
      </c>
      <c r="AP185" s="208">
        <f>-NPV('Life Cycle Cost Evaluation'!$M$1,AP$100:AP101)/(1+'Life Cycle Cost Evaluation'!$M$1)^($B100-'Life Cycle Cost Evaluation'!$M$4)</f>
        <v>0</v>
      </c>
      <c r="AQ185" s="208">
        <f>-NPV('Life Cycle Cost Evaluation'!$M$1,AQ$100:AQ101)/(1+'Life Cycle Cost Evaluation'!$M$1)^($B100-'Life Cycle Cost Evaluation'!$M$4)</f>
        <v>0</v>
      </c>
      <c r="AR185" s="208">
        <f>-NPV('Life Cycle Cost Evaluation'!$M$1,AR$100:AR101)/(1+'Life Cycle Cost Evaluation'!$M$1)^($B100-'Life Cycle Cost Evaluation'!$M$4)</f>
        <v>0</v>
      </c>
      <c r="AS185" s="208">
        <f>-NPV('Life Cycle Cost Evaluation'!$M$1,AS$100:AS101)/(1+'Life Cycle Cost Evaluation'!$M$1)^($B100-'Life Cycle Cost Evaluation'!$M$4)</f>
        <v>0</v>
      </c>
      <c r="AT185" s="208">
        <f>-NPV('Life Cycle Cost Evaluation'!$M$1,AT$100:AT101)/(1+'Life Cycle Cost Evaluation'!$M$1)^($B100-'Life Cycle Cost Evaluation'!$M$4)</f>
        <v>0</v>
      </c>
      <c r="AU185" s="208">
        <f>-NPV('Life Cycle Cost Evaluation'!$M$1,AU$100:AU101)/(1+'Life Cycle Cost Evaluation'!$M$1)^($B100-'Life Cycle Cost Evaluation'!$M$4)</f>
        <v>0</v>
      </c>
      <c r="AV185" s="208">
        <f>-NPV('Life Cycle Cost Evaluation'!$M$1,AV$100:AV101)/(1+'Life Cycle Cost Evaluation'!$M$1)^($B100-'Life Cycle Cost Evaluation'!$M$4)</f>
        <v>0</v>
      </c>
      <c r="AW185" s="208">
        <f>-NPV('Life Cycle Cost Evaluation'!$M$1,AW$100:AW101)/(1+'Life Cycle Cost Evaluation'!$M$1)^($B100-'Life Cycle Cost Evaluation'!$M$4)</f>
        <v>0</v>
      </c>
      <c r="AX185" s="208">
        <f>-NPV('Life Cycle Cost Evaluation'!$M$1,AX$100:AX101)/(1+'Life Cycle Cost Evaluation'!$M$1)^($B100-'Life Cycle Cost Evaluation'!$M$4)</f>
        <v>0</v>
      </c>
      <c r="AY185" s="208">
        <f>-NPV('Life Cycle Cost Evaluation'!$M$1,AY$100:AY101)/(1+'Life Cycle Cost Evaluation'!$M$1)^($B100-'Life Cycle Cost Evaluation'!$M$4)</f>
        <v>0</v>
      </c>
      <c r="AZ185" s="208">
        <f>-NPV('Life Cycle Cost Evaluation'!$M$1,AZ$100:AZ101)/(1+'Life Cycle Cost Evaluation'!$M$1)^($B100-'Life Cycle Cost Evaluation'!$M$4)</f>
        <v>0</v>
      </c>
      <c r="BA185" s="208">
        <f>-NPV('Life Cycle Cost Evaluation'!$M$1,BA$100:BA101)/(1+'Life Cycle Cost Evaluation'!$M$1)^($B100-'Life Cycle Cost Evaluation'!$M$4)</f>
        <v>0</v>
      </c>
      <c r="BB185" s="208">
        <f>-NPV('Life Cycle Cost Evaluation'!$M$1,BB$100:BB101)/(1+'Life Cycle Cost Evaluation'!$M$1)^($B100-'Life Cycle Cost Evaluation'!$M$4)</f>
        <v>0</v>
      </c>
      <c r="BC185" s="208">
        <f>-NPV('Life Cycle Cost Evaluation'!$M$1,BC$100:BC101)/(1+'Life Cycle Cost Evaluation'!$M$1)^($B100-'Life Cycle Cost Evaluation'!$M$4)</f>
        <v>0</v>
      </c>
      <c r="BD185" s="208">
        <f>-NPV('Life Cycle Cost Evaluation'!$M$1,BD$100:BD101)/(1+'Life Cycle Cost Evaluation'!$M$1)^($B100-'Life Cycle Cost Evaluation'!$M$4)</f>
        <v>0</v>
      </c>
      <c r="BE185" s="208">
        <f>-NPV('Life Cycle Cost Evaluation'!$M$1,BE$100:BE101)/(1+'Life Cycle Cost Evaluation'!$M$1)^($B100-'Life Cycle Cost Evaluation'!$M$4)</f>
        <v>0</v>
      </c>
      <c r="BF185" s="208">
        <f>-NPV('Life Cycle Cost Evaluation'!$M$1,BF$100:BF101)/(1+'Life Cycle Cost Evaluation'!$M$1)^($B100-'Life Cycle Cost Evaluation'!$M$4)</f>
        <v>0</v>
      </c>
      <c r="BG185" s="208">
        <f>-NPV('Life Cycle Cost Evaluation'!$M$1,BG$100:BG101)/(1+'Life Cycle Cost Evaluation'!$M$1)^($B100-'Life Cycle Cost Evaluation'!$M$4)</f>
        <v>0</v>
      </c>
      <c r="BH185" s="208">
        <f>-NPV('Life Cycle Cost Evaluation'!$M$1,BH$100:BH101)/(1+'Life Cycle Cost Evaluation'!$M$1)^($B100-'Life Cycle Cost Evaluation'!$M$4)</f>
        <v>0</v>
      </c>
      <c r="BI185" s="208">
        <f>-NPV('Life Cycle Cost Evaluation'!$M$1,BI$100:BI101)/(1+'Life Cycle Cost Evaluation'!$M$1)^($B100-'Life Cycle Cost Evaluation'!$M$4)</f>
        <v>0</v>
      </c>
      <c r="BJ185" s="208">
        <f>-NPV('Life Cycle Cost Evaluation'!$M$1,BJ$100:BJ101)/(1+'Life Cycle Cost Evaluation'!$M$1)^($B100-'Life Cycle Cost Evaluation'!$M$4)</f>
        <v>0</v>
      </c>
      <c r="BK185" s="208">
        <f>-NPV('Life Cycle Cost Evaluation'!$M$1,BK$100:BK101)/(1+'Life Cycle Cost Evaluation'!$M$1)^($B100-'Life Cycle Cost Evaluation'!$M$4)</f>
        <v>0</v>
      </c>
      <c r="BL185" s="208">
        <f>-NPV('Life Cycle Cost Evaluation'!$M$1,BL$100:BL101)/(1+'Life Cycle Cost Evaluation'!$M$1)^($B100-'Life Cycle Cost Evaluation'!$M$4)</f>
        <v>0</v>
      </c>
      <c r="BM185" s="208">
        <f>-NPV('Life Cycle Cost Evaluation'!$M$1,BM$100:BM101)/(1+'Life Cycle Cost Evaluation'!$M$1)^($B100-'Life Cycle Cost Evaluation'!$M$4)</f>
        <v>0</v>
      </c>
      <c r="BN185" s="208">
        <f>-NPV('Life Cycle Cost Evaluation'!$M$1,BN$100:BN101)/(1+'Life Cycle Cost Evaluation'!$M$1)^($B100-'Life Cycle Cost Evaluation'!$M$4)</f>
        <v>0</v>
      </c>
      <c r="BO185" s="208">
        <f>-NPV('Life Cycle Cost Evaluation'!$M$1,BO$100:BO101)/(1+'Life Cycle Cost Evaluation'!$M$1)^($B100-'Life Cycle Cost Evaluation'!$M$4)</f>
        <v>0</v>
      </c>
      <c r="BP185" s="208">
        <f>-NPV('Life Cycle Cost Evaluation'!$M$1,BP$100:BP101)/(1+'Life Cycle Cost Evaluation'!$M$1)^($B100-'Life Cycle Cost Evaluation'!$M$4)</f>
        <v>0</v>
      </c>
      <c r="BQ185" s="208">
        <f>-NPV('Life Cycle Cost Evaluation'!$M$1,BQ$100:BQ101)/(1+'Life Cycle Cost Evaluation'!$M$1)^($B100-'Life Cycle Cost Evaluation'!$M$4)</f>
        <v>0</v>
      </c>
      <c r="BR185" s="208">
        <f>-NPV('Life Cycle Cost Evaluation'!$M$1,BR$100:BR101)/(1+'Life Cycle Cost Evaluation'!$M$1)^($B100-'Life Cycle Cost Evaluation'!$M$4)</f>
        <v>0</v>
      </c>
      <c r="BS185" s="208">
        <f>-NPV('Life Cycle Cost Evaluation'!$M$1,BS$100:BS101)/(1+'Life Cycle Cost Evaluation'!$M$1)^($B100-'Life Cycle Cost Evaluation'!$M$4)</f>
        <v>0</v>
      </c>
      <c r="BT185" s="208">
        <f>-NPV('Life Cycle Cost Evaluation'!$M$1,BT$100:BT101)/(1+'Life Cycle Cost Evaluation'!$M$1)^($B100-'Life Cycle Cost Evaluation'!$M$4)</f>
        <v>0</v>
      </c>
      <c r="BU185" s="208">
        <f>-NPV('Life Cycle Cost Evaluation'!$M$1,BU$100:BU101)/(1+'Life Cycle Cost Evaluation'!$M$1)^($B100-'Life Cycle Cost Evaluation'!$M$4)</f>
        <v>0</v>
      </c>
      <c r="BV185" s="208">
        <f>-NPV('Life Cycle Cost Evaluation'!$M$1,BV$100:BV101)/(1+'Life Cycle Cost Evaluation'!$M$1)^($B100-'Life Cycle Cost Evaluation'!$M$4)</f>
        <v>0</v>
      </c>
      <c r="BW185" s="208">
        <f>-NPV('Life Cycle Cost Evaluation'!$M$1,BW$100:BW101)/(1+'Life Cycle Cost Evaluation'!$M$1)^($B100-'Life Cycle Cost Evaluation'!$M$4)</f>
        <v>0</v>
      </c>
      <c r="BX185" s="208">
        <f>-NPV('Life Cycle Cost Evaluation'!$M$1,BX$100:BX101)/(1+'Life Cycle Cost Evaluation'!$M$1)^($B100-'Life Cycle Cost Evaluation'!$M$4)</f>
        <v>0</v>
      </c>
      <c r="BY185" s="208">
        <f>-NPV('Life Cycle Cost Evaluation'!$M$1,BY$100:BY101)/(1+'Life Cycle Cost Evaluation'!$M$1)^($B100-'Life Cycle Cost Evaluation'!$M$4)</f>
        <v>0</v>
      </c>
      <c r="BZ185" s="208">
        <f>-NPV('Life Cycle Cost Evaluation'!$M$1,BZ$100:BZ101)/(1+'Life Cycle Cost Evaluation'!$M$1)^($B100-'Life Cycle Cost Evaluation'!$M$4)</f>
        <v>0</v>
      </c>
      <c r="CA185" s="208">
        <f>-NPV('Life Cycle Cost Evaluation'!$M$1,CA$100:CA101)/(1+'Life Cycle Cost Evaluation'!$M$1)^($B100-'Life Cycle Cost Evaluation'!$M$4)</f>
        <v>0</v>
      </c>
      <c r="CB185" s="208">
        <f>-NPV('Life Cycle Cost Evaluation'!$M$1,CB$100:CB101)/(1+'Life Cycle Cost Evaluation'!$M$1)^($B100-'Life Cycle Cost Evaluation'!$M$4)</f>
        <v>0</v>
      </c>
      <c r="CC185" s="208">
        <f>-NPV('Life Cycle Cost Evaluation'!$M$1,CC$100:CC101)/(1+'Life Cycle Cost Evaluation'!$M$1)^($B100-'Life Cycle Cost Evaluation'!$M$4)</f>
        <v>0</v>
      </c>
      <c r="CD185" s="208">
        <f>-NPV('Life Cycle Cost Evaluation'!$M$1,CD$100:CD101)/(1+'Life Cycle Cost Evaluation'!$M$1)^($B100-'Life Cycle Cost Evaluation'!$M$4)</f>
        <v>0</v>
      </c>
      <c r="CE185" s="208">
        <f>-NPV('Life Cycle Cost Evaluation'!$M$1,CE$100:CE101)/(1+'Life Cycle Cost Evaluation'!$M$1)^($B100-'Life Cycle Cost Evaluation'!$M$4)</f>
        <v>0</v>
      </c>
      <c r="CF185" s="208">
        <f>-NPV('Life Cycle Cost Evaluation'!$M$1,CF$100:CF101)/(1+'Life Cycle Cost Evaluation'!$M$1)^($B100-'Life Cycle Cost Evaluation'!$M$4)</f>
        <v>0</v>
      </c>
      <c r="CG185" s="208">
        <f>SUM(D185:CE185)</f>
        <v>-100040.68940021818</v>
      </c>
      <c r="CH185" s="191"/>
      <c r="CL185" s="218"/>
    </row>
    <row r="186" spans="2:90" x14ac:dyDescent="0.2"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  <c r="V186" s="191"/>
      <c r="W186" s="191"/>
      <c r="X186" s="191"/>
      <c r="Y186" s="191"/>
      <c r="Z186" s="191"/>
      <c r="AA186" s="191"/>
      <c r="AB186" s="191"/>
      <c r="AC186" s="191"/>
      <c r="AD186" s="191"/>
      <c r="AE186" s="191"/>
      <c r="AF186" s="191"/>
      <c r="AG186" s="191"/>
      <c r="AH186" s="191"/>
      <c r="AI186" s="191"/>
      <c r="AJ186" s="191"/>
      <c r="AK186" s="191"/>
      <c r="AL186" s="191"/>
      <c r="AM186" s="191"/>
      <c r="AN186" s="191"/>
      <c r="AO186" s="191"/>
      <c r="AP186" s="191"/>
      <c r="AQ186" s="191"/>
      <c r="AR186" s="191"/>
      <c r="AS186" s="191"/>
      <c r="AT186" s="191"/>
      <c r="AU186" s="191"/>
      <c r="AV186" s="191"/>
      <c r="AW186" s="191"/>
      <c r="AX186" s="191"/>
      <c r="AY186" s="191"/>
      <c r="AZ186" s="191"/>
      <c r="BA186" s="191"/>
      <c r="BB186" s="191"/>
      <c r="BC186" s="191"/>
      <c r="BD186" s="191"/>
      <c r="BE186" s="191"/>
      <c r="BF186" s="191"/>
      <c r="BG186" s="191"/>
      <c r="BH186" s="191"/>
      <c r="BI186" s="191"/>
      <c r="BJ186" s="191"/>
      <c r="BK186" s="191"/>
      <c r="BL186" s="191"/>
      <c r="BM186" s="191"/>
      <c r="BN186" s="191"/>
      <c r="BO186" s="191"/>
      <c r="BP186" s="191"/>
      <c r="BQ186" s="191"/>
      <c r="BR186" s="191"/>
      <c r="BS186" s="191"/>
      <c r="BT186" s="191"/>
      <c r="BU186" s="191"/>
      <c r="BV186" s="191"/>
      <c r="BW186" s="191"/>
      <c r="BX186" s="191"/>
      <c r="BY186" s="191"/>
      <c r="BZ186" s="191"/>
      <c r="CA186" s="191"/>
      <c r="CB186" s="191"/>
      <c r="CC186" s="191"/>
      <c r="CD186" s="191"/>
      <c r="CE186" s="191"/>
      <c r="CF186" s="191"/>
      <c r="CG186" s="193"/>
      <c r="CL186" s="218"/>
    </row>
    <row r="187" spans="2:90" x14ac:dyDescent="0.2"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  <c r="V187" s="191"/>
      <c r="W187" s="191"/>
      <c r="X187" s="191"/>
      <c r="Y187" s="191"/>
      <c r="Z187" s="191"/>
      <c r="AA187" s="191"/>
      <c r="AB187" s="191"/>
      <c r="AC187" s="191"/>
      <c r="AD187" s="191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91"/>
      <c r="AW187" s="191"/>
      <c r="AX187" s="191"/>
      <c r="AY187" s="191"/>
      <c r="AZ187" s="191"/>
      <c r="BA187" s="191"/>
      <c r="BB187" s="191"/>
      <c r="BC187" s="191"/>
      <c r="BD187" s="191"/>
      <c r="BE187" s="191"/>
      <c r="BF187" s="191"/>
      <c r="BG187" s="191"/>
      <c r="BH187" s="191"/>
      <c r="BI187" s="191"/>
      <c r="BJ187" s="191"/>
      <c r="BK187" s="191"/>
      <c r="BL187" s="191"/>
      <c r="BM187" s="191"/>
      <c r="BN187" s="191"/>
      <c r="BO187" s="191"/>
      <c r="BP187" s="191"/>
      <c r="BQ187" s="191"/>
      <c r="BR187" s="191"/>
      <c r="BS187" s="191"/>
      <c r="BT187" s="191"/>
      <c r="BU187" s="191"/>
      <c r="BV187" s="191"/>
      <c r="BW187" s="191"/>
      <c r="BX187" s="191"/>
      <c r="BY187" s="191"/>
      <c r="BZ187" s="191"/>
      <c r="CA187" s="191"/>
      <c r="CB187" s="191"/>
      <c r="CC187" s="191"/>
      <c r="CD187" s="191"/>
      <c r="CE187" s="191"/>
      <c r="CF187" s="191"/>
      <c r="CG187" s="193"/>
      <c r="CL187" s="218"/>
    </row>
    <row r="188" spans="2:90" x14ac:dyDescent="0.2"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  <c r="V188" s="191"/>
      <c r="W188" s="191"/>
      <c r="X188" s="191"/>
      <c r="Y188" s="191"/>
      <c r="Z188" s="191"/>
      <c r="AA188" s="191"/>
      <c r="AB188" s="191"/>
      <c r="AC188" s="191"/>
      <c r="AD188" s="191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191"/>
      <c r="AQ188" s="191"/>
      <c r="AR188" s="191"/>
      <c r="AS188" s="191"/>
      <c r="AT188" s="191"/>
      <c r="AU188" s="191"/>
      <c r="AV188" s="191"/>
      <c r="AW188" s="191"/>
      <c r="AX188" s="191"/>
      <c r="AY188" s="191"/>
      <c r="AZ188" s="191"/>
      <c r="BA188" s="191"/>
      <c r="BB188" s="191"/>
      <c r="BC188" s="191"/>
      <c r="BD188" s="191"/>
      <c r="BE188" s="191"/>
      <c r="BF188" s="191"/>
      <c r="BG188" s="191"/>
      <c r="BH188" s="191"/>
      <c r="BI188" s="191"/>
      <c r="BJ188" s="191"/>
      <c r="BK188" s="191"/>
      <c r="BL188" s="191"/>
      <c r="BM188" s="191"/>
      <c r="BN188" s="191"/>
      <c r="BO188" s="191"/>
      <c r="BP188" s="191"/>
      <c r="BQ188" s="191"/>
      <c r="BR188" s="191"/>
      <c r="BS188" s="191"/>
      <c r="BT188" s="191"/>
      <c r="BU188" s="191"/>
      <c r="BV188" s="191"/>
      <c r="BW188" s="191"/>
      <c r="BX188" s="191"/>
      <c r="BY188" s="191"/>
      <c r="BZ188" s="191"/>
      <c r="CA188" s="191"/>
      <c r="CB188" s="191"/>
      <c r="CC188" s="191"/>
      <c r="CD188" s="191"/>
      <c r="CE188" s="191"/>
      <c r="CF188" s="191"/>
      <c r="CG188" s="193"/>
      <c r="CL188" s="218"/>
    </row>
    <row r="189" spans="2:90" x14ac:dyDescent="0.2"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  <c r="V189" s="191"/>
      <c r="W189" s="191"/>
      <c r="X189" s="191"/>
      <c r="Y189" s="191"/>
      <c r="Z189" s="191"/>
      <c r="AA189" s="191"/>
      <c r="AB189" s="191"/>
      <c r="AC189" s="191"/>
      <c r="AD189" s="191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91"/>
      <c r="AW189" s="191"/>
      <c r="AX189" s="191"/>
      <c r="AY189" s="191"/>
      <c r="AZ189" s="191"/>
      <c r="BA189" s="191"/>
      <c r="BB189" s="191"/>
      <c r="BC189" s="191"/>
      <c r="BD189" s="191"/>
      <c r="BE189" s="191"/>
      <c r="BF189" s="191"/>
      <c r="BG189" s="191"/>
      <c r="BH189" s="191"/>
      <c r="BI189" s="191"/>
      <c r="BJ189" s="191"/>
      <c r="BK189" s="191"/>
      <c r="BL189" s="191"/>
      <c r="BM189" s="191"/>
      <c r="BN189" s="191"/>
      <c r="BO189" s="191"/>
      <c r="BP189" s="191"/>
      <c r="BQ189" s="191"/>
      <c r="BR189" s="191"/>
      <c r="BS189" s="191"/>
      <c r="BT189" s="191"/>
      <c r="BU189" s="191"/>
      <c r="BV189" s="191"/>
      <c r="BW189" s="191"/>
      <c r="BX189" s="191"/>
      <c r="BY189" s="191"/>
      <c r="BZ189" s="191"/>
      <c r="CA189" s="191"/>
      <c r="CB189" s="191"/>
      <c r="CC189" s="191"/>
      <c r="CD189" s="191"/>
      <c r="CE189" s="191"/>
      <c r="CF189" s="191"/>
      <c r="CG189" s="193"/>
      <c r="CL189" s="218"/>
    </row>
    <row r="190" spans="2:90" x14ac:dyDescent="0.2"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  <c r="V190" s="191"/>
      <c r="W190" s="191"/>
      <c r="X190" s="191"/>
      <c r="Y190" s="191"/>
      <c r="Z190" s="191"/>
      <c r="AA190" s="191"/>
      <c r="AB190" s="191"/>
      <c r="AC190" s="191"/>
      <c r="AD190" s="191"/>
      <c r="AE190" s="191"/>
      <c r="AF190" s="191"/>
      <c r="AG190" s="191"/>
      <c r="AH190" s="191"/>
      <c r="AI190" s="191"/>
      <c r="AJ190" s="191"/>
      <c r="AK190" s="191"/>
      <c r="AL190" s="191"/>
      <c r="AM190" s="191"/>
      <c r="AN190" s="191"/>
      <c r="AO190" s="191"/>
      <c r="AP190" s="191"/>
      <c r="AQ190" s="191"/>
      <c r="AR190" s="191"/>
      <c r="AS190" s="191"/>
      <c r="AT190" s="191"/>
      <c r="AU190" s="191"/>
      <c r="AV190" s="191"/>
      <c r="AW190" s="191"/>
      <c r="AX190" s="191"/>
      <c r="AY190" s="191"/>
      <c r="AZ190" s="191"/>
      <c r="BA190" s="191"/>
      <c r="BB190" s="191"/>
      <c r="BC190" s="191"/>
      <c r="BD190" s="191"/>
      <c r="BE190" s="191"/>
      <c r="BF190" s="191"/>
      <c r="BG190" s="191"/>
      <c r="BH190" s="191"/>
      <c r="BI190" s="191"/>
      <c r="BJ190" s="191"/>
      <c r="BK190" s="191"/>
      <c r="BL190" s="191"/>
      <c r="BM190" s="191"/>
      <c r="BN190" s="191"/>
      <c r="BO190" s="191"/>
      <c r="BP190" s="191"/>
      <c r="BQ190" s="191"/>
      <c r="BR190" s="191"/>
      <c r="BS190" s="191"/>
      <c r="BT190" s="191"/>
      <c r="BU190" s="191"/>
      <c r="BV190" s="191"/>
      <c r="BW190" s="191"/>
      <c r="BX190" s="191"/>
      <c r="BY190" s="191"/>
      <c r="BZ190" s="191"/>
      <c r="CA190" s="191"/>
      <c r="CB190" s="191"/>
      <c r="CC190" s="191"/>
      <c r="CD190" s="191"/>
      <c r="CE190" s="191"/>
      <c r="CF190" s="191"/>
      <c r="CG190" s="193"/>
      <c r="CL190" s="218"/>
    </row>
    <row r="191" spans="2:90" x14ac:dyDescent="0.2"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  <c r="V191" s="191"/>
      <c r="W191" s="191"/>
      <c r="X191" s="191"/>
      <c r="Y191" s="191"/>
      <c r="Z191" s="191"/>
      <c r="AA191" s="191"/>
      <c r="AB191" s="191"/>
      <c r="AC191" s="191"/>
      <c r="AD191" s="191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91"/>
      <c r="AW191" s="191"/>
      <c r="AX191" s="191"/>
      <c r="AY191" s="191"/>
      <c r="AZ191" s="191"/>
      <c r="BA191" s="191"/>
      <c r="BB191" s="191"/>
      <c r="BC191" s="191"/>
      <c r="BD191" s="191"/>
      <c r="BE191" s="191"/>
      <c r="BF191" s="191"/>
      <c r="BG191" s="191"/>
      <c r="BH191" s="191"/>
      <c r="BI191" s="191"/>
      <c r="BJ191" s="191"/>
      <c r="BK191" s="191"/>
      <c r="BL191" s="191"/>
      <c r="BM191" s="191"/>
      <c r="BN191" s="191"/>
      <c r="BO191" s="191"/>
      <c r="BP191" s="191"/>
      <c r="BQ191" s="191"/>
      <c r="BR191" s="191"/>
      <c r="BS191" s="191"/>
      <c r="BT191" s="191"/>
      <c r="BU191" s="191"/>
      <c r="BV191" s="191"/>
      <c r="BW191" s="191"/>
      <c r="BX191" s="191"/>
      <c r="BY191" s="191"/>
      <c r="BZ191" s="191"/>
      <c r="CA191" s="191"/>
      <c r="CB191" s="191"/>
      <c r="CC191" s="191"/>
      <c r="CD191" s="191"/>
      <c r="CE191" s="191"/>
      <c r="CF191" s="191"/>
      <c r="CG191" s="193"/>
      <c r="CL191" s="218"/>
    </row>
    <row r="192" spans="2:90" x14ac:dyDescent="0.2"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  <c r="X192" s="191"/>
      <c r="Y192" s="191"/>
      <c r="Z192" s="191"/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91"/>
      <c r="BS192" s="191"/>
      <c r="BT192" s="191"/>
      <c r="BU192" s="191"/>
      <c r="BV192" s="191"/>
      <c r="BW192" s="191"/>
      <c r="BX192" s="191"/>
      <c r="BY192" s="191"/>
      <c r="BZ192" s="191"/>
      <c r="CA192" s="191"/>
      <c r="CB192" s="191"/>
      <c r="CC192" s="191"/>
      <c r="CD192" s="191"/>
      <c r="CE192" s="191"/>
      <c r="CF192" s="191"/>
      <c r="CG192" s="193"/>
      <c r="CL192" s="218"/>
    </row>
    <row r="193" spans="4:90" x14ac:dyDescent="0.2"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  <c r="V193" s="191"/>
      <c r="W193" s="191"/>
      <c r="X193" s="191"/>
      <c r="Y193" s="191"/>
      <c r="Z193" s="191"/>
      <c r="AA193" s="191"/>
      <c r="AB193" s="191"/>
      <c r="AC193" s="191"/>
      <c r="AD193" s="191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91"/>
      <c r="AW193" s="191"/>
      <c r="AX193" s="191"/>
      <c r="AY193" s="191"/>
      <c r="AZ193" s="191"/>
      <c r="BA193" s="191"/>
      <c r="BB193" s="191"/>
      <c r="BC193" s="191"/>
      <c r="BD193" s="191"/>
      <c r="BE193" s="191"/>
      <c r="BF193" s="191"/>
      <c r="BG193" s="191"/>
      <c r="BH193" s="191"/>
      <c r="BI193" s="191"/>
      <c r="BJ193" s="191"/>
      <c r="BK193" s="191"/>
      <c r="BL193" s="191"/>
      <c r="BM193" s="191"/>
      <c r="BN193" s="191"/>
      <c r="BO193" s="191"/>
      <c r="BP193" s="191"/>
      <c r="BQ193" s="191"/>
      <c r="BR193" s="191"/>
      <c r="BS193" s="191"/>
      <c r="BT193" s="191"/>
      <c r="BU193" s="191"/>
      <c r="BV193" s="191"/>
      <c r="BW193" s="191"/>
      <c r="BX193" s="191"/>
      <c r="BY193" s="191"/>
      <c r="BZ193" s="191"/>
      <c r="CA193" s="191"/>
      <c r="CB193" s="191"/>
      <c r="CC193" s="191"/>
      <c r="CD193" s="191"/>
      <c r="CE193" s="191"/>
      <c r="CF193" s="191"/>
      <c r="CG193" s="193"/>
      <c r="CL193" s="218"/>
    </row>
    <row r="194" spans="4:90" x14ac:dyDescent="0.2"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  <c r="V194" s="191"/>
      <c r="W194" s="191"/>
      <c r="X194" s="191"/>
      <c r="Y194" s="191"/>
      <c r="Z194" s="191"/>
      <c r="AA194" s="191"/>
      <c r="AB194" s="191"/>
      <c r="AC194" s="191"/>
      <c r="AD194" s="191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91"/>
      <c r="AW194" s="191"/>
      <c r="AX194" s="191"/>
      <c r="AY194" s="191"/>
      <c r="AZ194" s="191"/>
      <c r="BA194" s="191"/>
      <c r="BB194" s="191"/>
      <c r="BC194" s="191"/>
      <c r="BD194" s="191"/>
      <c r="BE194" s="191"/>
      <c r="BF194" s="191"/>
      <c r="BG194" s="191"/>
      <c r="BH194" s="191"/>
      <c r="BI194" s="191"/>
      <c r="BJ194" s="191"/>
      <c r="BK194" s="191"/>
      <c r="BL194" s="191"/>
      <c r="BM194" s="191"/>
      <c r="BN194" s="191"/>
      <c r="BO194" s="191"/>
      <c r="BP194" s="191"/>
      <c r="BQ194" s="191"/>
      <c r="BR194" s="191"/>
      <c r="BS194" s="191"/>
      <c r="BT194" s="191"/>
      <c r="BU194" s="191"/>
      <c r="BV194" s="191"/>
      <c r="BW194" s="191"/>
      <c r="BX194" s="191"/>
      <c r="BY194" s="191"/>
      <c r="BZ194" s="191"/>
      <c r="CA194" s="191"/>
      <c r="CB194" s="191"/>
      <c r="CC194" s="191"/>
      <c r="CD194" s="191"/>
      <c r="CE194" s="191"/>
      <c r="CF194" s="191"/>
      <c r="CG194" s="193"/>
      <c r="CL194" s="218"/>
    </row>
    <row r="195" spans="4:90" x14ac:dyDescent="0.2"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  <c r="X195" s="191"/>
      <c r="Y195" s="191"/>
      <c r="Z195" s="191"/>
      <c r="AA195" s="191"/>
      <c r="AB195" s="191"/>
      <c r="AC195" s="191"/>
      <c r="AD195" s="191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91"/>
      <c r="AW195" s="191"/>
      <c r="AX195" s="191"/>
      <c r="AY195" s="191"/>
      <c r="AZ195" s="191"/>
      <c r="BA195" s="191"/>
      <c r="BB195" s="191"/>
      <c r="BC195" s="191"/>
      <c r="BD195" s="191"/>
      <c r="BE195" s="191"/>
      <c r="BF195" s="191"/>
      <c r="BG195" s="191"/>
      <c r="BH195" s="191"/>
      <c r="BI195" s="191"/>
      <c r="BJ195" s="191"/>
      <c r="BK195" s="191"/>
      <c r="BL195" s="191"/>
      <c r="BM195" s="191"/>
      <c r="BN195" s="191"/>
      <c r="BO195" s="191"/>
      <c r="BP195" s="191"/>
      <c r="BQ195" s="191"/>
      <c r="BR195" s="191"/>
      <c r="BS195" s="191"/>
      <c r="BT195" s="191"/>
      <c r="BU195" s="191"/>
      <c r="BV195" s="191"/>
      <c r="BW195" s="191"/>
      <c r="BX195" s="191"/>
      <c r="BY195" s="191"/>
      <c r="BZ195" s="191"/>
      <c r="CA195" s="191"/>
      <c r="CB195" s="191"/>
      <c r="CC195" s="191"/>
      <c r="CD195" s="191"/>
      <c r="CE195" s="191"/>
      <c r="CF195" s="191"/>
      <c r="CG195" s="193"/>
      <c r="CL195" s="218"/>
    </row>
    <row r="196" spans="4:90" x14ac:dyDescent="0.2"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  <c r="V196" s="191"/>
      <c r="W196" s="191"/>
      <c r="X196" s="191"/>
      <c r="Y196" s="191"/>
      <c r="Z196" s="191"/>
      <c r="AA196" s="191"/>
      <c r="AB196" s="191"/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91"/>
      <c r="AW196" s="191"/>
      <c r="AX196" s="191"/>
      <c r="AY196" s="191"/>
      <c r="AZ196" s="191"/>
      <c r="BA196" s="191"/>
      <c r="BB196" s="191"/>
      <c r="BC196" s="191"/>
      <c r="BD196" s="191"/>
      <c r="BE196" s="191"/>
      <c r="BF196" s="191"/>
      <c r="BG196" s="191"/>
      <c r="BH196" s="191"/>
      <c r="BI196" s="191"/>
      <c r="BJ196" s="191"/>
      <c r="BK196" s="191"/>
      <c r="BL196" s="191"/>
      <c r="BM196" s="191"/>
      <c r="BN196" s="191"/>
      <c r="BO196" s="191"/>
      <c r="BP196" s="191"/>
      <c r="BQ196" s="191"/>
      <c r="BR196" s="191"/>
      <c r="BS196" s="191"/>
      <c r="BT196" s="191"/>
      <c r="BU196" s="191"/>
      <c r="BV196" s="191"/>
      <c r="BW196" s="191"/>
      <c r="BX196" s="191"/>
      <c r="BY196" s="191"/>
      <c r="BZ196" s="191"/>
      <c r="CA196" s="191"/>
      <c r="CB196" s="191"/>
      <c r="CC196" s="191"/>
      <c r="CD196" s="191"/>
      <c r="CE196" s="191"/>
      <c r="CF196" s="191"/>
      <c r="CG196" s="193"/>
      <c r="CL196" s="218"/>
    </row>
    <row r="197" spans="4:90" x14ac:dyDescent="0.2"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1"/>
      <c r="AA197" s="191"/>
      <c r="AB197" s="191"/>
      <c r="AC197" s="191"/>
      <c r="AD197" s="191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91"/>
      <c r="AW197" s="191"/>
      <c r="AX197" s="191"/>
      <c r="AY197" s="191"/>
      <c r="AZ197" s="191"/>
      <c r="BA197" s="191"/>
      <c r="BB197" s="191"/>
      <c r="BC197" s="191"/>
      <c r="BD197" s="191"/>
      <c r="BE197" s="191"/>
      <c r="BF197" s="191"/>
      <c r="BG197" s="191"/>
      <c r="BH197" s="191"/>
      <c r="BI197" s="191"/>
      <c r="BJ197" s="191"/>
      <c r="BK197" s="191"/>
      <c r="BL197" s="191"/>
      <c r="BM197" s="191"/>
      <c r="BN197" s="191"/>
      <c r="BO197" s="191"/>
      <c r="BP197" s="191"/>
      <c r="BQ197" s="191"/>
      <c r="BR197" s="191"/>
      <c r="BS197" s="191"/>
      <c r="BT197" s="191"/>
      <c r="BU197" s="191"/>
      <c r="BV197" s="191"/>
      <c r="BW197" s="191"/>
      <c r="BX197" s="191"/>
      <c r="BY197" s="191"/>
      <c r="BZ197" s="191"/>
      <c r="CA197" s="191"/>
      <c r="CB197" s="191"/>
      <c r="CC197" s="191"/>
      <c r="CD197" s="191"/>
      <c r="CE197" s="191"/>
      <c r="CF197" s="191"/>
      <c r="CG197" s="193"/>
      <c r="CL197" s="218"/>
    </row>
    <row r="198" spans="4:90" x14ac:dyDescent="0.2"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  <c r="V198" s="191"/>
      <c r="W198" s="191"/>
      <c r="X198" s="191"/>
      <c r="Y198" s="191"/>
      <c r="Z198" s="191"/>
      <c r="AA198" s="191"/>
      <c r="AB198" s="191"/>
      <c r="AC198" s="191"/>
      <c r="AD198" s="191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91"/>
      <c r="AW198" s="191"/>
      <c r="AX198" s="191"/>
      <c r="AY198" s="191"/>
      <c r="AZ198" s="191"/>
      <c r="BA198" s="191"/>
      <c r="BB198" s="191"/>
      <c r="BC198" s="191"/>
      <c r="BD198" s="191"/>
      <c r="BE198" s="191"/>
      <c r="BF198" s="191"/>
      <c r="BG198" s="191"/>
      <c r="BH198" s="191"/>
      <c r="BI198" s="191"/>
      <c r="BJ198" s="191"/>
      <c r="BK198" s="191"/>
      <c r="BL198" s="191"/>
      <c r="BM198" s="191"/>
      <c r="BN198" s="191"/>
      <c r="BO198" s="191"/>
      <c r="BP198" s="191"/>
      <c r="BQ198" s="191"/>
      <c r="BR198" s="191"/>
      <c r="BS198" s="191"/>
      <c r="BT198" s="191"/>
      <c r="BU198" s="191"/>
      <c r="BV198" s="191"/>
      <c r="BW198" s="191"/>
      <c r="BX198" s="191"/>
      <c r="BY198" s="191"/>
      <c r="BZ198" s="191"/>
      <c r="CA198" s="191"/>
      <c r="CB198" s="191"/>
      <c r="CC198" s="191"/>
      <c r="CD198" s="191"/>
      <c r="CE198" s="191"/>
      <c r="CF198" s="191"/>
      <c r="CG198" s="193"/>
      <c r="CL198" s="218"/>
    </row>
    <row r="199" spans="4:90" x14ac:dyDescent="0.2"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1"/>
      <c r="AA199" s="191"/>
      <c r="AB199" s="191"/>
      <c r="AC199" s="191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91"/>
      <c r="AW199" s="191"/>
      <c r="AX199" s="191"/>
      <c r="AY199" s="191"/>
      <c r="AZ199" s="191"/>
      <c r="BA199" s="191"/>
      <c r="BB199" s="191"/>
      <c r="BC199" s="191"/>
      <c r="BD199" s="191"/>
      <c r="BE199" s="191"/>
      <c r="BF199" s="191"/>
      <c r="BG199" s="191"/>
      <c r="BH199" s="191"/>
      <c r="BI199" s="191"/>
      <c r="BJ199" s="191"/>
      <c r="BK199" s="191"/>
      <c r="BL199" s="191"/>
      <c r="BM199" s="191"/>
      <c r="BN199" s="191"/>
      <c r="BO199" s="191"/>
      <c r="BP199" s="191"/>
      <c r="BQ199" s="191"/>
      <c r="BR199" s="191"/>
      <c r="BS199" s="191"/>
      <c r="BT199" s="191"/>
      <c r="BU199" s="191"/>
      <c r="BV199" s="191"/>
      <c r="BW199" s="191"/>
      <c r="BX199" s="191"/>
      <c r="BY199" s="191"/>
      <c r="BZ199" s="191"/>
      <c r="CA199" s="191"/>
      <c r="CB199" s="191"/>
      <c r="CC199" s="191"/>
      <c r="CD199" s="191"/>
      <c r="CE199" s="191"/>
      <c r="CF199" s="191"/>
      <c r="CG199" s="193"/>
      <c r="CL199" s="218"/>
    </row>
    <row r="200" spans="4:90" x14ac:dyDescent="0.2"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  <c r="V200" s="191"/>
      <c r="W200" s="191"/>
      <c r="X200" s="191"/>
      <c r="Y200" s="191"/>
      <c r="Z200" s="191"/>
      <c r="AA200" s="191"/>
      <c r="AB200" s="191"/>
      <c r="AC200" s="191"/>
      <c r="AD200" s="191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91"/>
      <c r="AW200" s="191"/>
      <c r="AX200" s="191"/>
      <c r="AY200" s="191"/>
      <c r="AZ200" s="191"/>
      <c r="BA200" s="191"/>
      <c r="BB200" s="191"/>
      <c r="BC200" s="191"/>
      <c r="BD200" s="191"/>
      <c r="BE200" s="191"/>
      <c r="BF200" s="191"/>
      <c r="BG200" s="191"/>
      <c r="BH200" s="191"/>
      <c r="BI200" s="191"/>
      <c r="BJ200" s="191"/>
      <c r="BK200" s="191"/>
      <c r="BL200" s="191"/>
      <c r="BM200" s="191"/>
      <c r="BN200" s="191"/>
      <c r="BO200" s="191"/>
      <c r="BP200" s="191"/>
      <c r="BQ200" s="191"/>
      <c r="BR200" s="191"/>
      <c r="BS200" s="191"/>
      <c r="BT200" s="191"/>
      <c r="BU200" s="191"/>
      <c r="BV200" s="191"/>
      <c r="BW200" s="191"/>
      <c r="BX200" s="191"/>
      <c r="BY200" s="191"/>
      <c r="BZ200" s="191"/>
      <c r="CA200" s="191"/>
      <c r="CB200" s="191"/>
      <c r="CC200" s="191"/>
      <c r="CD200" s="191"/>
      <c r="CE200" s="191"/>
      <c r="CF200" s="191"/>
      <c r="CG200" s="193"/>
      <c r="CL200" s="218"/>
    </row>
    <row r="201" spans="4:90" x14ac:dyDescent="0.2"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91"/>
      <c r="AX201" s="191"/>
      <c r="AY201" s="191"/>
      <c r="AZ201" s="191"/>
      <c r="BA201" s="191"/>
      <c r="BB201" s="191"/>
      <c r="BC201" s="191"/>
      <c r="BD201" s="191"/>
      <c r="BE201" s="191"/>
      <c r="BF201" s="191"/>
      <c r="BG201" s="191"/>
      <c r="BH201" s="191"/>
      <c r="BI201" s="191"/>
      <c r="BJ201" s="191"/>
      <c r="BK201" s="191"/>
      <c r="BL201" s="191"/>
      <c r="BM201" s="191"/>
      <c r="BN201" s="191"/>
      <c r="BO201" s="191"/>
      <c r="BP201" s="191"/>
      <c r="BQ201" s="191"/>
      <c r="BR201" s="191"/>
      <c r="BS201" s="191"/>
      <c r="BT201" s="191"/>
      <c r="BU201" s="191"/>
      <c r="BV201" s="191"/>
      <c r="BW201" s="191"/>
      <c r="BX201" s="191"/>
      <c r="BY201" s="191"/>
      <c r="BZ201" s="191"/>
      <c r="CA201" s="191"/>
      <c r="CB201" s="191"/>
      <c r="CC201" s="191"/>
      <c r="CD201" s="191"/>
      <c r="CE201" s="191"/>
      <c r="CF201" s="191"/>
      <c r="CG201" s="193"/>
      <c r="CL201" s="218"/>
    </row>
    <row r="202" spans="4:90" x14ac:dyDescent="0.2"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  <c r="V202" s="191"/>
      <c r="W202" s="191"/>
      <c r="X202" s="191"/>
      <c r="Y202" s="191"/>
      <c r="Z202" s="191"/>
      <c r="AA202" s="191"/>
      <c r="AB202" s="191"/>
      <c r="AC202" s="191"/>
      <c r="AD202" s="191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91"/>
      <c r="AW202" s="191"/>
      <c r="AX202" s="191"/>
      <c r="AY202" s="191"/>
      <c r="AZ202" s="191"/>
      <c r="BA202" s="191"/>
      <c r="BB202" s="191"/>
      <c r="BC202" s="191"/>
      <c r="BD202" s="191"/>
      <c r="BE202" s="191"/>
      <c r="BF202" s="191"/>
      <c r="BG202" s="191"/>
      <c r="BH202" s="191"/>
      <c r="BI202" s="191"/>
      <c r="BJ202" s="191"/>
      <c r="BK202" s="191"/>
      <c r="BL202" s="191"/>
      <c r="BM202" s="191"/>
      <c r="BN202" s="191"/>
      <c r="BO202" s="191"/>
      <c r="BP202" s="191"/>
      <c r="BQ202" s="191"/>
      <c r="BR202" s="191"/>
      <c r="BS202" s="191"/>
      <c r="BT202" s="191"/>
      <c r="BU202" s="191"/>
      <c r="BV202" s="191"/>
      <c r="BW202" s="191"/>
      <c r="BX202" s="191"/>
      <c r="BY202" s="191"/>
      <c r="BZ202" s="191"/>
      <c r="CA202" s="191"/>
      <c r="CB202" s="191"/>
      <c r="CC202" s="191"/>
      <c r="CD202" s="191"/>
      <c r="CE202" s="191"/>
      <c r="CF202" s="191"/>
      <c r="CG202" s="193"/>
      <c r="CL202" s="218"/>
    </row>
    <row r="203" spans="4:90" x14ac:dyDescent="0.2"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  <c r="Z203" s="191"/>
      <c r="AA203" s="191"/>
      <c r="AB203" s="191"/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91"/>
      <c r="AW203" s="191"/>
      <c r="AX203" s="191"/>
      <c r="AY203" s="191"/>
      <c r="AZ203" s="191"/>
      <c r="BA203" s="191"/>
      <c r="BB203" s="191"/>
      <c r="BC203" s="191"/>
      <c r="BD203" s="191"/>
      <c r="BE203" s="191"/>
      <c r="BF203" s="191"/>
      <c r="BG203" s="191"/>
      <c r="BH203" s="191"/>
      <c r="BI203" s="191"/>
      <c r="BJ203" s="191"/>
      <c r="BK203" s="191"/>
      <c r="BL203" s="191"/>
      <c r="BM203" s="191"/>
      <c r="BN203" s="191"/>
      <c r="BO203" s="191"/>
      <c r="BP203" s="191"/>
      <c r="BQ203" s="191"/>
      <c r="BR203" s="191"/>
      <c r="BS203" s="191"/>
      <c r="BT203" s="191"/>
      <c r="BU203" s="191"/>
      <c r="BV203" s="191"/>
      <c r="BW203" s="191"/>
      <c r="BX203" s="191"/>
      <c r="BY203" s="191"/>
      <c r="BZ203" s="191"/>
      <c r="CA203" s="191"/>
      <c r="CB203" s="191"/>
      <c r="CC203" s="191"/>
      <c r="CD203" s="191"/>
      <c r="CE203" s="191"/>
      <c r="CF203" s="191"/>
      <c r="CG203" s="193"/>
      <c r="CL203" s="218"/>
    </row>
    <row r="204" spans="4:90" x14ac:dyDescent="0.2"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  <c r="Z204" s="191"/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91"/>
      <c r="AX204" s="191"/>
      <c r="AY204" s="191"/>
      <c r="AZ204" s="191"/>
      <c r="BA204" s="191"/>
      <c r="BB204" s="191"/>
      <c r="BC204" s="191"/>
      <c r="BD204" s="191"/>
      <c r="BE204" s="191"/>
      <c r="BF204" s="191"/>
      <c r="BG204" s="191"/>
      <c r="BH204" s="191"/>
      <c r="BI204" s="191"/>
      <c r="BJ204" s="191"/>
      <c r="BK204" s="191"/>
      <c r="BL204" s="191"/>
      <c r="BM204" s="191"/>
      <c r="BN204" s="191"/>
      <c r="BO204" s="191"/>
      <c r="BP204" s="191"/>
      <c r="BQ204" s="191"/>
      <c r="BR204" s="191"/>
      <c r="BS204" s="191"/>
      <c r="BT204" s="191"/>
      <c r="BU204" s="191"/>
      <c r="BV204" s="191"/>
      <c r="BW204" s="191"/>
      <c r="BX204" s="191"/>
      <c r="BY204" s="191"/>
      <c r="BZ204" s="191"/>
      <c r="CA204" s="191"/>
      <c r="CB204" s="191"/>
      <c r="CC204" s="191"/>
      <c r="CD204" s="191"/>
      <c r="CE204" s="191"/>
      <c r="CF204" s="191"/>
      <c r="CG204" s="193"/>
      <c r="CL204" s="218"/>
    </row>
    <row r="205" spans="4:90" x14ac:dyDescent="0.2"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  <c r="W205" s="191"/>
      <c r="X205" s="191"/>
      <c r="Y205" s="191"/>
      <c r="Z205" s="191"/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91"/>
      <c r="AW205" s="191"/>
      <c r="AX205" s="191"/>
      <c r="AY205" s="191"/>
      <c r="AZ205" s="191"/>
      <c r="BA205" s="191"/>
      <c r="BB205" s="191"/>
      <c r="BC205" s="191"/>
      <c r="BD205" s="191"/>
      <c r="BE205" s="191"/>
      <c r="BF205" s="191"/>
      <c r="BG205" s="191"/>
      <c r="BH205" s="191"/>
      <c r="BI205" s="191"/>
      <c r="BJ205" s="191"/>
      <c r="BK205" s="191"/>
      <c r="BL205" s="191"/>
      <c r="BM205" s="191"/>
      <c r="BN205" s="191"/>
      <c r="BO205" s="191"/>
      <c r="BP205" s="191"/>
      <c r="BQ205" s="191"/>
      <c r="BR205" s="191"/>
      <c r="BS205" s="191"/>
      <c r="BT205" s="191"/>
      <c r="BU205" s="191"/>
      <c r="BV205" s="191"/>
      <c r="BW205" s="191"/>
      <c r="BX205" s="191"/>
      <c r="BY205" s="191"/>
      <c r="BZ205" s="191"/>
      <c r="CA205" s="191"/>
      <c r="CB205" s="191"/>
      <c r="CC205" s="191"/>
      <c r="CD205" s="191"/>
      <c r="CE205" s="191"/>
      <c r="CF205" s="191"/>
      <c r="CG205" s="193"/>
      <c r="CL205" s="218"/>
    </row>
    <row r="206" spans="4:90" x14ac:dyDescent="0.2"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  <c r="V206" s="191"/>
      <c r="W206" s="191"/>
      <c r="X206" s="191"/>
      <c r="Y206" s="191"/>
      <c r="Z206" s="191"/>
      <c r="AA206" s="191"/>
      <c r="AB206" s="191"/>
      <c r="AC206" s="191"/>
      <c r="AD206" s="191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91"/>
      <c r="AW206" s="191"/>
      <c r="AX206" s="191"/>
      <c r="AY206" s="191"/>
      <c r="AZ206" s="191"/>
      <c r="BA206" s="191"/>
      <c r="BB206" s="191"/>
      <c r="BC206" s="191"/>
      <c r="BD206" s="191"/>
      <c r="BE206" s="191"/>
      <c r="BF206" s="191"/>
      <c r="BG206" s="191"/>
      <c r="BH206" s="191"/>
      <c r="BI206" s="191"/>
      <c r="BJ206" s="191"/>
      <c r="BK206" s="191"/>
      <c r="BL206" s="191"/>
      <c r="BM206" s="191"/>
      <c r="BN206" s="191"/>
      <c r="BO206" s="191"/>
      <c r="BP206" s="191"/>
      <c r="BQ206" s="191"/>
      <c r="BR206" s="191"/>
      <c r="BS206" s="191"/>
      <c r="BT206" s="191"/>
      <c r="BU206" s="191"/>
      <c r="BV206" s="191"/>
      <c r="BW206" s="191"/>
      <c r="BX206" s="191"/>
      <c r="BY206" s="191"/>
      <c r="BZ206" s="191"/>
      <c r="CA206" s="191"/>
      <c r="CB206" s="191"/>
      <c r="CC206" s="191"/>
      <c r="CD206" s="191"/>
      <c r="CE206" s="191"/>
      <c r="CF206" s="191"/>
      <c r="CG206" s="193"/>
      <c r="CL206" s="218"/>
    </row>
    <row r="207" spans="4:90" x14ac:dyDescent="0.2"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  <c r="V207" s="191"/>
      <c r="W207" s="191"/>
      <c r="X207" s="191"/>
      <c r="Y207" s="191"/>
      <c r="Z207" s="191"/>
      <c r="AA207" s="191"/>
      <c r="AB207" s="191"/>
      <c r="AC207" s="191"/>
      <c r="AD207" s="191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91"/>
      <c r="AW207" s="191"/>
      <c r="AX207" s="191"/>
      <c r="AY207" s="191"/>
      <c r="AZ207" s="191"/>
      <c r="BA207" s="191"/>
      <c r="BB207" s="191"/>
      <c r="BC207" s="191"/>
      <c r="BD207" s="191"/>
      <c r="BE207" s="191"/>
      <c r="BF207" s="191"/>
      <c r="BG207" s="191"/>
      <c r="BH207" s="191"/>
      <c r="BI207" s="191"/>
      <c r="BJ207" s="191"/>
      <c r="BK207" s="191"/>
      <c r="BL207" s="191"/>
      <c r="BM207" s="191"/>
      <c r="BN207" s="191"/>
      <c r="BO207" s="191"/>
      <c r="BP207" s="191"/>
      <c r="BQ207" s="191"/>
      <c r="BR207" s="191"/>
      <c r="BS207" s="191"/>
      <c r="BT207" s="191"/>
      <c r="BU207" s="191"/>
      <c r="BV207" s="191"/>
      <c r="BW207" s="191"/>
      <c r="BX207" s="191"/>
      <c r="BY207" s="191"/>
      <c r="BZ207" s="191"/>
      <c r="CA207" s="191"/>
      <c r="CB207" s="191"/>
      <c r="CC207" s="191"/>
      <c r="CD207" s="191"/>
      <c r="CE207" s="191"/>
      <c r="CF207" s="191"/>
      <c r="CG207" s="193"/>
      <c r="CL207" s="218"/>
    </row>
    <row r="208" spans="4:90" x14ac:dyDescent="0.2"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  <c r="V208" s="191"/>
      <c r="W208" s="191"/>
      <c r="X208" s="191"/>
      <c r="Y208" s="191"/>
      <c r="Z208" s="191"/>
      <c r="AA208" s="191"/>
      <c r="AB208" s="191"/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91"/>
      <c r="AX208" s="191"/>
      <c r="AY208" s="191"/>
      <c r="AZ208" s="191"/>
      <c r="BA208" s="191"/>
      <c r="BB208" s="191"/>
      <c r="BC208" s="191"/>
      <c r="BD208" s="191"/>
      <c r="BE208" s="191"/>
      <c r="BF208" s="191"/>
      <c r="BG208" s="191"/>
      <c r="BH208" s="191"/>
      <c r="BI208" s="191"/>
      <c r="BJ208" s="191"/>
      <c r="BK208" s="191"/>
      <c r="BL208" s="191"/>
      <c r="BM208" s="191"/>
      <c r="BN208" s="191"/>
      <c r="BO208" s="191"/>
      <c r="BP208" s="191"/>
      <c r="BQ208" s="191"/>
      <c r="BR208" s="191"/>
      <c r="BS208" s="191"/>
      <c r="BT208" s="191"/>
      <c r="BU208" s="191"/>
      <c r="BV208" s="191"/>
      <c r="BW208" s="191"/>
      <c r="BX208" s="191"/>
      <c r="BY208" s="191"/>
      <c r="BZ208" s="191"/>
      <c r="CA208" s="191"/>
      <c r="CB208" s="191"/>
      <c r="CC208" s="191"/>
      <c r="CD208" s="191"/>
      <c r="CE208" s="191"/>
      <c r="CF208" s="191"/>
      <c r="CG208" s="193"/>
      <c r="CL208" s="218"/>
    </row>
    <row r="209" spans="4:90" x14ac:dyDescent="0.2"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91"/>
      <c r="AX209" s="191"/>
      <c r="AY209" s="191"/>
      <c r="AZ209" s="191"/>
      <c r="BA209" s="191"/>
      <c r="BB209" s="191"/>
      <c r="BC209" s="191"/>
      <c r="BD209" s="191"/>
      <c r="BE209" s="191"/>
      <c r="BF209" s="191"/>
      <c r="BG209" s="191"/>
      <c r="BH209" s="191"/>
      <c r="BI209" s="191"/>
      <c r="BJ209" s="191"/>
      <c r="BK209" s="191"/>
      <c r="BL209" s="191"/>
      <c r="BM209" s="191"/>
      <c r="BN209" s="191"/>
      <c r="BO209" s="191"/>
      <c r="BP209" s="191"/>
      <c r="BQ209" s="191"/>
      <c r="BR209" s="191"/>
      <c r="BS209" s="191"/>
      <c r="BT209" s="191"/>
      <c r="BU209" s="191"/>
      <c r="BV209" s="191"/>
      <c r="BW209" s="191"/>
      <c r="BX209" s="191"/>
      <c r="BY209" s="191"/>
      <c r="BZ209" s="191"/>
      <c r="CA209" s="191"/>
      <c r="CB209" s="191"/>
      <c r="CC209" s="191"/>
      <c r="CD209" s="191"/>
      <c r="CE209" s="191"/>
      <c r="CF209" s="191"/>
      <c r="CG209" s="193"/>
      <c r="CL209" s="218"/>
    </row>
    <row r="210" spans="4:90" x14ac:dyDescent="0.2"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  <c r="AC210" s="191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91"/>
      <c r="AW210" s="191"/>
      <c r="AX210" s="191"/>
      <c r="AY210" s="191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1"/>
      <c r="BP210" s="191"/>
      <c r="BQ210" s="191"/>
      <c r="BR210" s="191"/>
      <c r="BS210" s="191"/>
      <c r="BT210" s="191"/>
      <c r="BU210" s="191"/>
      <c r="BV210" s="191"/>
      <c r="BW210" s="191"/>
      <c r="BX210" s="191"/>
      <c r="BY210" s="191"/>
      <c r="BZ210" s="191"/>
      <c r="CA210" s="191"/>
      <c r="CB210" s="191"/>
      <c r="CC210" s="191"/>
      <c r="CD210" s="191"/>
      <c r="CE210" s="191"/>
      <c r="CF210" s="191"/>
      <c r="CG210" s="193"/>
      <c r="CL210" s="218"/>
    </row>
    <row r="211" spans="4:90" x14ac:dyDescent="0.2"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  <c r="V211" s="191"/>
      <c r="W211" s="191"/>
      <c r="X211" s="191"/>
      <c r="Y211" s="191"/>
      <c r="Z211" s="191"/>
      <c r="AA211" s="191"/>
      <c r="AB211" s="191"/>
      <c r="AC211" s="191"/>
      <c r="AD211" s="191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91"/>
      <c r="AW211" s="191"/>
      <c r="AX211" s="191"/>
      <c r="AY211" s="191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1"/>
      <c r="BP211" s="191"/>
      <c r="BQ211" s="191"/>
      <c r="BR211" s="191"/>
      <c r="BS211" s="191"/>
      <c r="BT211" s="191"/>
      <c r="BU211" s="191"/>
      <c r="BV211" s="191"/>
      <c r="BW211" s="191"/>
      <c r="BX211" s="191"/>
      <c r="BY211" s="191"/>
      <c r="BZ211" s="191"/>
      <c r="CA211" s="191"/>
      <c r="CB211" s="191"/>
      <c r="CC211" s="191"/>
      <c r="CD211" s="191"/>
      <c r="CE211" s="191"/>
      <c r="CF211" s="191"/>
      <c r="CG211" s="193"/>
      <c r="CL211" s="218"/>
    </row>
    <row r="212" spans="4:90" x14ac:dyDescent="0.2"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  <c r="V212" s="191"/>
      <c r="W212" s="191"/>
      <c r="X212" s="191"/>
      <c r="Y212" s="191"/>
      <c r="Z212" s="191"/>
      <c r="AA212" s="191"/>
      <c r="AB212" s="191"/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91"/>
      <c r="AX212" s="191"/>
      <c r="AY212" s="191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1"/>
      <c r="BP212" s="191"/>
      <c r="BQ212" s="191"/>
      <c r="BR212" s="191"/>
      <c r="BS212" s="191"/>
      <c r="BT212" s="191"/>
      <c r="BU212" s="191"/>
      <c r="BV212" s="191"/>
      <c r="BW212" s="191"/>
      <c r="BX212" s="191"/>
      <c r="BY212" s="191"/>
      <c r="BZ212" s="191"/>
      <c r="CA212" s="191"/>
      <c r="CB212" s="191"/>
      <c r="CC212" s="191"/>
      <c r="CD212" s="191"/>
      <c r="CE212" s="191"/>
      <c r="CF212" s="191"/>
      <c r="CG212" s="193"/>
      <c r="CL212" s="218"/>
    </row>
    <row r="213" spans="4:90" x14ac:dyDescent="0.2"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  <c r="V213" s="191"/>
      <c r="W213" s="191"/>
      <c r="X213" s="191"/>
      <c r="Y213" s="191"/>
      <c r="Z213" s="191"/>
      <c r="AA213" s="191"/>
      <c r="AB213" s="191"/>
      <c r="AC213" s="191"/>
      <c r="AD213" s="191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91"/>
      <c r="AW213" s="191"/>
      <c r="AX213" s="191"/>
      <c r="AY213" s="191"/>
      <c r="AZ213" s="191"/>
      <c r="BA213" s="191"/>
      <c r="BB213" s="191"/>
      <c r="BC213" s="191"/>
      <c r="BD213" s="191"/>
      <c r="BE213" s="191"/>
      <c r="BF213" s="191"/>
      <c r="BG213" s="191"/>
      <c r="BH213" s="191"/>
      <c r="BI213" s="191"/>
      <c r="BJ213" s="191"/>
      <c r="BK213" s="191"/>
      <c r="BL213" s="191"/>
      <c r="BM213" s="191"/>
      <c r="BN213" s="191"/>
      <c r="BO213" s="191"/>
      <c r="BP213" s="191"/>
      <c r="BQ213" s="191"/>
      <c r="BR213" s="191"/>
      <c r="BS213" s="191"/>
      <c r="BT213" s="191"/>
      <c r="BU213" s="191"/>
      <c r="BV213" s="191"/>
      <c r="BW213" s="191"/>
      <c r="BX213" s="191"/>
      <c r="BY213" s="191"/>
      <c r="BZ213" s="191"/>
      <c r="CA213" s="191"/>
      <c r="CB213" s="191"/>
      <c r="CC213" s="191"/>
      <c r="CD213" s="191"/>
      <c r="CE213" s="191"/>
      <c r="CF213" s="191"/>
      <c r="CG213" s="193"/>
      <c r="CL213" s="218"/>
    </row>
    <row r="214" spans="4:90" x14ac:dyDescent="0.2"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  <c r="V214" s="191"/>
      <c r="W214" s="191"/>
      <c r="X214" s="191"/>
      <c r="Y214" s="191"/>
      <c r="Z214" s="191"/>
      <c r="AA214" s="191"/>
      <c r="AB214" s="191"/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91"/>
      <c r="AX214" s="191"/>
      <c r="AY214" s="191"/>
      <c r="AZ214" s="191"/>
      <c r="BA214" s="191"/>
      <c r="BB214" s="191"/>
      <c r="BC214" s="191"/>
      <c r="BD214" s="191"/>
      <c r="BE214" s="191"/>
      <c r="BF214" s="191"/>
      <c r="BG214" s="191"/>
      <c r="BH214" s="191"/>
      <c r="BI214" s="191"/>
      <c r="BJ214" s="191"/>
      <c r="BK214" s="191"/>
      <c r="BL214" s="191"/>
      <c r="BM214" s="191"/>
      <c r="BN214" s="191"/>
      <c r="BO214" s="191"/>
      <c r="BP214" s="191"/>
      <c r="BQ214" s="191"/>
      <c r="BR214" s="191"/>
      <c r="BS214" s="191"/>
      <c r="BT214" s="191"/>
      <c r="BU214" s="191"/>
      <c r="BV214" s="191"/>
      <c r="BW214" s="191"/>
      <c r="BX214" s="191"/>
      <c r="BY214" s="191"/>
      <c r="BZ214" s="191"/>
      <c r="CA214" s="191"/>
      <c r="CB214" s="191"/>
      <c r="CC214" s="191"/>
      <c r="CD214" s="191"/>
      <c r="CE214" s="191"/>
      <c r="CF214" s="191"/>
      <c r="CG214" s="193"/>
      <c r="CL214" s="218"/>
    </row>
    <row r="215" spans="4:90" x14ac:dyDescent="0.2"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  <c r="V215" s="191"/>
      <c r="W215" s="191"/>
      <c r="X215" s="191"/>
      <c r="Y215" s="191"/>
      <c r="Z215" s="191"/>
      <c r="AA215" s="191"/>
      <c r="AB215" s="191"/>
      <c r="AC215" s="191"/>
      <c r="AD215" s="191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91"/>
      <c r="AW215" s="191"/>
      <c r="AX215" s="191"/>
      <c r="AY215" s="191"/>
      <c r="AZ215" s="191"/>
      <c r="BA215" s="191"/>
      <c r="BB215" s="191"/>
      <c r="BC215" s="191"/>
      <c r="BD215" s="191"/>
      <c r="BE215" s="191"/>
      <c r="BF215" s="191"/>
      <c r="BG215" s="191"/>
      <c r="BH215" s="191"/>
      <c r="BI215" s="191"/>
      <c r="BJ215" s="191"/>
      <c r="BK215" s="191"/>
      <c r="BL215" s="191"/>
      <c r="BM215" s="191"/>
      <c r="BN215" s="191"/>
      <c r="BO215" s="191"/>
      <c r="BP215" s="191"/>
      <c r="BQ215" s="191"/>
      <c r="BR215" s="191"/>
      <c r="BS215" s="191"/>
      <c r="BT215" s="191"/>
      <c r="BU215" s="191"/>
      <c r="BV215" s="191"/>
      <c r="BW215" s="191"/>
      <c r="BX215" s="191"/>
      <c r="BY215" s="191"/>
      <c r="BZ215" s="191"/>
      <c r="CA215" s="191"/>
      <c r="CB215" s="191"/>
      <c r="CC215" s="191"/>
      <c r="CD215" s="191"/>
      <c r="CE215" s="191"/>
      <c r="CF215" s="191"/>
      <c r="CG215" s="193"/>
      <c r="CL215" s="218"/>
    </row>
    <row r="216" spans="4:90" x14ac:dyDescent="0.2"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  <c r="V216" s="191"/>
      <c r="W216" s="191"/>
      <c r="X216" s="191"/>
      <c r="Y216" s="191"/>
      <c r="Z216" s="191"/>
      <c r="AA216" s="191"/>
      <c r="AB216" s="191"/>
      <c r="AC216" s="191"/>
      <c r="AD216" s="191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91"/>
      <c r="AW216" s="191"/>
      <c r="AX216" s="191"/>
      <c r="AY216" s="191"/>
      <c r="AZ216" s="191"/>
      <c r="BA216" s="191"/>
      <c r="BB216" s="191"/>
      <c r="BC216" s="191"/>
      <c r="BD216" s="191"/>
      <c r="BE216" s="191"/>
      <c r="BF216" s="191"/>
      <c r="BG216" s="191"/>
      <c r="BH216" s="191"/>
      <c r="BI216" s="191"/>
      <c r="BJ216" s="191"/>
      <c r="BK216" s="191"/>
      <c r="BL216" s="191"/>
      <c r="BM216" s="191"/>
      <c r="BN216" s="191"/>
      <c r="BO216" s="191"/>
      <c r="BP216" s="191"/>
      <c r="BQ216" s="191"/>
      <c r="BR216" s="191"/>
      <c r="BS216" s="191"/>
      <c r="BT216" s="191"/>
      <c r="BU216" s="191"/>
      <c r="BV216" s="191"/>
      <c r="BW216" s="191"/>
      <c r="BX216" s="191"/>
      <c r="BY216" s="191"/>
      <c r="BZ216" s="191"/>
      <c r="CA216" s="191"/>
      <c r="CB216" s="191"/>
      <c r="CC216" s="191"/>
      <c r="CD216" s="191"/>
      <c r="CE216" s="191"/>
      <c r="CF216" s="191"/>
      <c r="CG216" s="193"/>
      <c r="CL216" s="218"/>
    </row>
    <row r="217" spans="4:90" x14ac:dyDescent="0.2"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  <c r="V217" s="191"/>
      <c r="W217" s="191"/>
      <c r="X217" s="191"/>
      <c r="Y217" s="191"/>
      <c r="Z217" s="191"/>
      <c r="AA217" s="191"/>
      <c r="AB217" s="191"/>
      <c r="AC217" s="191"/>
      <c r="AD217" s="191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91"/>
      <c r="AW217" s="191"/>
      <c r="AX217" s="191"/>
      <c r="AY217" s="191"/>
      <c r="AZ217" s="191"/>
      <c r="BA217" s="191"/>
      <c r="BB217" s="191"/>
      <c r="BC217" s="191"/>
      <c r="BD217" s="191"/>
      <c r="BE217" s="191"/>
      <c r="BF217" s="191"/>
      <c r="BG217" s="191"/>
      <c r="BH217" s="191"/>
      <c r="BI217" s="191"/>
      <c r="BJ217" s="191"/>
      <c r="BK217" s="191"/>
      <c r="BL217" s="191"/>
      <c r="BM217" s="191"/>
      <c r="BN217" s="191"/>
      <c r="BO217" s="191"/>
      <c r="BP217" s="191"/>
      <c r="BQ217" s="191"/>
      <c r="BR217" s="191"/>
      <c r="BS217" s="191"/>
      <c r="BT217" s="191"/>
      <c r="BU217" s="191"/>
      <c r="BV217" s="191"/>
      <c r="BW217" s="191"/>
      <c r="BX217" s="191"/>
      <c r="BY217" s="191"/>
      <c r="BZ217" s="191"/>
      <c r="CA217" s="191"/>
      <c r="CB217" s="191"/>
      <c r="CC217" s="191"/>
      <c r="CD217" s="191"/>
      <c r="CE217" s="191"/>
      <c r="CF217" s="191"/>
      <c r="CG217" s="193"/>
      <c r="CL217" s="218"/>
    </row>
    <row r="218" spans="4:90" x14ac:dyDescent="0.2"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  <c r="V218" s="191"/>
      <c r="W218" s="191"/>
      <c r="X218" s="191"/>
      <c r="Y218" s="191"/>
      <c r="Z218" s="191"/>
      <c r="AA218" s="191"/>
      <c r="AB218" s="191"/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91"/>
      <c r="AX218" s="191"/>
      <c r="AY218" s="191"/>
      <c r="AZ218" s="191"/>
      <c r="BA218" s="191"/>
      <c r="BB218" s="191"/>
      <c r="BC218" s="191"/>
      <c r="BD218" s="191"/>
      <c r="BE218" s="191"/>
      <c r="BF218" s="191"/>
      <c r="BG218" s="191"/>
      <c r="BH218" s="191"/>
      <c r="BI218" s="191"/>
      <c r="BJ218" s="191"/>
      <c r="BK218" s="191"/>
      <c r="BL218" s="191"/>
      <c r="BM218" s="191"/>
      <c r="BN218" s="191"/>
      <c r="BO218" s="191"/>
      <c r="BP218" s="191"/>
      <c r="BQ218" s="191"/>
      <c r="BR218" s="191"/>
      <c r="BS218" s="191"/>
      <c r="BT218" s="191"/>
      <c r="BU218" s="191"/>
      <c r="BV218" s="191"/>
      <c r="BW218" s="191"/>
      <c r="BX218" s="191"/>
      <c r="BY218" s="191"/>
      <c r="BZ218" s="191"/>
      <c r="CA218" s="191"/>
      <c r="CB218" s="191"/>
      <c r="CC218" s="191"/>
      <c r="CD218" s="191"/>
      <c r="CE218" s="191"/>
      <c r="CF218" s="191"/>
      <c r="CG218" s="193"/>
      <c r="CL218" s="218"/>
    </row>
    <row r="219" spans="4:90" x14ac:dyDescent="0.2"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  <c r="V219" s="191"/>
      <c r="W219" s="191"/>
      <c r="X219" s="191"/>
      <c r="Y219" s="191"/>
      <c r="Z219" s="191"/>
      <c r="AA219" s="191"/>
      <c r="AB219" s="191"/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91"/>
      <c r="AX219" s="191"/>
      <c r="AY219" s="191"/>
      <c r="AZ219" s="191"/>
      <c r="BA219" s="191"/>
      <c r="BB219" s="191"/>
      <c r="BC219" s="191"/>
      <c r="BD219" s="191"/>
      <c r="BE219" s="191"/>
      <c r="BF219" s="191"/>
      <c r="BG219" s="191"/>
      <c r="BH219" s="191"/>
      <c r="BI219" s="191"/>
      <c r="BJ219" s="191"/>
      <c r="BK219" s="191"/>
      <c r="BL219" s="191"/>
      <c r="BM219" s="191"/>
      <c r="BN219" s="191"/>
      <c r="BO219" s="191"/>
      <c r="BP219" s="191"/>
      <c r="BQ219" s="191"/>
      <c r="BR219" s="191"/>
      <c r="BS219" s="191"/>
      <c r="BT219" s="191"/>
      <c r="BU219" s="191"/>
      <c r="BV219" s="191"/>
      <c r="BW219" s="191"/>
      <c r="BX219" s="191"/>
      <c r="BY219" s="191"/>
      <c r="BZ219" s="191"/>
      <c r="CA219" s="191"/>
      <c r="CB219" s="191"/>
      <c r="CC219" s="191"/>
      <c r="CD219" s="191"/>
      <c r="CE219" s="191"/>
      <c r="CF219" s="191"/>
      <c r="CG219" s="193"/>
      <c r="CL219" s="218"/>
    </row>
    <row r="220" spans="4:90" x14ac:dyDescent="0.2"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  <c r="V220" s="191"/>
      <c r="W220" s="191"/>
      <c r="X220" s="191"/>
      <c r="Y220" s="191"/>
      <c r="Z220" s="191"/>
      <c r="AA220" s="191"/>
      <c r="AB220" s="191"/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91"/>
      <c r="AX220" s="191"/>
      <c r="AY220" s="191"/>
      <c r="AZ220" s="191"/>
      <c r="BA220" s="191"/>
      <c r="BB220" s="191"/>
      <c r="BC220" s="191"/>
      <c r="BD220" s="191"/>
      <c r="BE220" s="191"/>
      <c r="BF220" s="191"/>
      <c r="BG220" s="191"/>
      <c r="BH220" s="191"/>
      <c r="BI220" s="191"/>
      <c r="BJ220" s="191"/>
      <c r="BK220" s="191"/>
      <c r="BL220" s="191"/>
      <c r="BM220" s="191"/>
      <c r="BN220" s="191"/>
      <c r="BO220" s="191"/>
      <c r="BP220" s="191"/>
      <c r="BQ220" s="191"/>
      <c r="BR220" s="191"/>
      <c r="BS220" s="191"/>
      <c r="BT220" s="191"/>
      <c r="BU220" s="191"/>
      <c r="BV220" s="191"/>
      <c r="BW220" s="191"/>
      <c r="BX220" s="191"/>
      <c r="BY220" s="191"/>
      <c r="BZ220" s="191"/>
      <c r="CA220" s="191"/>
      <c r="CB220" s="191"/>
      <c r="CC220" s="191"/>
      <c r="CD220" s="191"/>
      <c r="CE220" s="191"/>
      <c r="CF220" s="191"/>
      <c r="CG220" s="193"/>
      <c r="CL220" s="218"/>
    </row>
    <row r="221" spans="4:90" x14ac:dyDescent="0.2"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  <c r="V221" s="191"/>
      <c r="W221" s="191"/>
      <c r="X221" s="191"/>
      <c r="Y221" s="191"/>
      <c r="Z221" s="191"/>
      <c r="AA221" s="191"/>
      <c r="AB221" s="191"/>
      <c r="AC221" s="191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91"/>
      <c r="AW221" s="191"/>
      <c r="AX221" s="191"/>
      <c r="AY221" s="191"/>
      <c r="AZ221" s="191"/>
      <c r="BA221" s="191"/>
      <c r="BB221" s="191"/>
      <c r="BC221" s="191"/>
      <c r="BD221" s="191"/>
      <c r="BE221" s="191"/>
      <c r="BF221" s="191"/>
      <c r="BG221" s="191"/>
      <c r="BH221" s="191"/>
      <c r="BI221" s="191"/>
      <c r="BJ221" s="191"/>
      <c r="BK221" s="191"/>
      <c r="BL221" s="191"/>
      <c r="BM221" s="191"/>
      <c r="BN221" s="191"/>
      <c r="BO221" s="191"/>
      <c r="BP221" s="191"/>
      <c r="BQ221" s="191"/>
      <c r="BR221" s="191"/>
      <c r="BS221" s="191"/>
      <c r="BT221" s="191"/>
      <c r="BU221" s="191"/>
      <c r="BV221" s="191"/>
      <c r="BW221" s="191"/>
      <c r="BX221" s="191"/>
      <c r="BY221" s="191"/>
      <c r="BZ221" s="191"/>
      <c r="CA221" s="191"/>
      <c r="CB221" s="191"/>
      <c r="CC221" s="191"/>
      <c r="CD221" s="191"/>
      <c r="CE221" s="191"/>
      <c r="CF221" s="191"/>
      <c r="CG221" s="193"/>
      <c r="CL221" s="218"/>
    </row>
    <row r="222" spans="4:90" x14ac:dyDescent="0.2"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  <c r="V222" s="191"/>
      <c r="W222" s="191"/>
      <c r="X222" s="191"/>
      <c r="Y222" s="191"/>
      <c r="Z222" s="191"/>
      <c r="AA222" s="191"/>
      <c r="AB222" s="191"/>
      <c r="AC222" s="191"/>
      <c r="AD222" s="191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91"/>
      <c r="AW222" s="191"/>
      <c r="AX222" s="191"/>
      <c r="AY222" s="191"/>
      <c r="AZ222" s="191"/>
      <c r="BA222" s="191"/>
      <c r="BB222" s="191"/>
      <c r="BC222" s="191"/>
      <c r="BD222" s="191"/>
      <c r="BE222" s="191"/>
      <c r="BF222" s="191"/>
      <c r="BG222" s="191"/>
      <c r="BH222" s="191"/>
      <c r="BI222" s="191"/>
      <c r="BJ222" s="191"/>
      <c r="BK222" s="191"/>
      <c r="BL222" s="191"/>
      <c r="BM222" s="191"/>
      <c r="BN222" s="191"/>
      <c r="BO222" s="191"/>
      <c r="BP222" s="191"/>
      <c r="BQ222" s="191"/>
      <c r="BR222" s="191"/>
      <c r="BS222" s="191"/>
      <c r="BT222" s="191"/>
      <c r="BU222" s="191"/>
      <c r="BV222" s="191"/>
      <c r="BW222" s="191"/>
      <c r="BX222" s="191"/>
      <c r="BY222" s="191"/>
      <c r="BZ222" s="191"/>
      <c r="CA222" s="191"/>
      <c r="CB222" s="191"/>
      <c r="CC222" s="191"/>
      <c r="CD222" s="191"/>
      <c r="CE222" s="191"/>
      <c r="CF222" s="191"/>
      <c r="CG222" s="193"/>
      <c r="CL222" s="218"/>
    </row>
    <row r="223" spans="4:90" x14ac:dyDescent="0.2"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91"/>
      <c r="AA223" s="191"/>
      <c r="AB223" s="191"/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91"/>
      <c r="AX223" s="191"/>
      <c r="AY223" s="191"/>
      <c r="AZ223" s="191"/>
      <c r="BA223" s="191"/>
      <c r="BB223" s="191"/>
      <c r="BC223" s="191"/>
      <c r="BD223" s="191"/>
      <c r="BE223" s="191"/>
      <c r="BF223" s="191"/>
      <c r="BG223" s="191"/>
      <c r="BH223" s="191"/>
      <c r="BI223" s="191"/>
      <c r="BJ223" s="191"/>
      <c r="BK223" s="191"/>
      <c r="BL223" s="191"/>
      <c r="BM223" s="191"/>
      <c r="BN223" s="191"/>
      <c r="BO223" s="191"/>
      <c r="BP223" s="191"/>
      <c r="BQ223" s="191"/>
      <c r="BR223" s="191"/>
      <c r="BS223" s="191"/>
      <c r="BT223" s="191"/>
      <c r="BU223" s="191"/>
      <c r="BV223" s="191"/>
      <c r="BW223" s="191"/>
      <c r="BX223" s="191"/>
      <c r="BY223" s="191"/>
      <c r="BZ223" s="191"/>
      <c r="CA223" s="191"/>
      <c r="CB223" s="191"/>
      <c r="CC223" s="191"/>
      <c r="CD223" s="191"/>
      <c r="CE223" s="191"/>
      <c r="CF223" s="191"/>
      <c r="CG223" s="193"/>
      <c r="CL223" s="218"/>
    </row>
    <row r="224" spans="4:90" x14ac:dyDescent="0.2"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  <c r="V224" s="191"/>
      <c r="W224" s="191"/>
      <c r="X224" s="191"/>
      <c r="Y224" s="191"/>
      <c r="Z224" s="191"/>
      <c r="AA224" s="191"/>
      <c r="AB224" s="191"/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91"/>
      <c r="AX224" s="191"/>
      <c r="AY224" s="191"/>
      <c r="AZ224" s="191"/>
      <c r="BA224" s="191"/>
      <c r="BB224" s="191"/>
      <c r="BC224" s="191"/>
      <c r="BD224" s="191"/>
      <c r="BE224" s="191"/>
      <c r="BF224" s="191"/>
      <c r="BG224" s="191"/>
      <c r="BH224" s="191"/>
      <c r="BI224" s="191"/>
      <c r="BJ224" s="191"/>
      <c r="BK224" s="191"/>
      <c r="BL224" s="191"/>
      <c r="BM224" s="191"/>
      <c r="BN224" s="191"/>
      <c r="BO224" s="191"/>
      <c r="BP224" s="191"/>
      <c r="BQ224" s="191"/>
      <c r="BR224" s="191"/>
      <c r="BS224" s="191"/>
      <c r="BT224" s="191"/>
      <c r="BU224" s="191"/>
      <c r="BV224" s="191"/>
      <c r="BW224" s="191"/>
      <c r="BX224" s="191"/>
      <c r="BY224" s="191"/>
      <c r="BZ224" s="191"/>
      <c r="CA224" s="191"/>
      <c r="CB224" s="191"/>
      <c r="CC224" s="191"/>
      <c r="CD224" s="191"/>
      <c r="CE224" s="191"/>
      <c r="CF224" s="191"/>
      <c r="CG224" s="193"/>
      <c r="CL224" s="218"/>
    </row>
    <row r="225" spans="4:90" x14ac:dyDescent="0.2"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  <c r="V225" s="191"/>
      <c r="W225" s="191"/>
      <c r="X225" s="191"/>
      <c r="Y225" s="191"/>
      <c r="Z225" s="191"/>
      <c r="AA225" s="191"/>
      <c r="AB225" s="191"/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91"/>
      <c r="AX225" s="191"/>
      <c r="AY225" s="191"/>
      <c r="AZ225" s="191"/>
      <c r="BA225" s="191"/>
      <c r="BB225" s="191"/>
      <c r="BC225" s="191"/>
      <c r="BD225" s="191"/>
      <c r="BE225" s="191"/>
      <c r="BF225" s="191"/>
      <c r="BG225" s="191"/>
      <c r="BH225" s="191"/>
      <c r="BI225" s="191"/>
      <c r="BJ225" s="191"/>
      <c r="BK225" s="191"/>
      <c r="BL225" s="191"/>
      <c r="BM225" s="191"/>
      <c r="BN225" s="191"/>
      <c r="BO225" s="191"/>
      <c r="BP225" s="191"/>
      <c r="BQ225" s="191"/>
      <c r="BR225" s="191"/>
      <c r="BS225" s="191"/>
      <c r="BT225" s="191"/>
      <c r="BU225" s="191"/>
      <c r="BV225" s="191"/>
      <c r="BW225" s="191"/>
      <c r="BX225" s="191"/>
      <c r="BY225" s="191"/>
      <c r="BZ225" s="191"/>
      <c r="CA225" s="191"/>
      <c r="CB225" s="191"/>
      <c r="CC225" s="191"/>
      <c r="CD225" s="191"/>
      <c r="CE225" s="191"/>
      <c r="CF225" s="191"/>
      <c r="CG225" s="193"/>
      <c r="CL225" s="218"/>
    </row>
    <row r="226" spans="4:90" x14ac:dyDescent="0.2"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91"/>
      <c r="AA226" s="191"/>
      <c r="AB226" s="191"/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91"/>
      <c r="AX226" s="191"/>
      <c r="AY226" s="191"/>
      <c r="AZ226" s="191"/>
      <c r="BA226" s="191"/>
      <c r="BB226" s="191"/>
      <c r="BC226" s="191"/>
      <c r="BD226" s="191"/>
      <c r="BE226" s="191"/>
      <c r="BF226" s="191"/>
      <c r="BG226" s="191"/>
      <c r="BH226" s="191"/>
      <c r="BI226" s="191"/>
      <c r="BJ226" s="191"/>
      <c r="BK226" s="191"/>
      <c r="BL226" s="191"/>
      <c r="BM226" s="191"/>
      <c r="BN226" s="191"/>
      <c r="BO226" s="191"/>
      <c r="BP226" s="191"/>
      <c r="BQ226" s="191"/>
      <c r="BR226" s="191"/>
      <c r="BS226" s="191"/>
      <c r="BT226" s="191"/>
      <c r="BU226" s="191"/>
      <c r="BV226" s="191"/>
      <c r="BW226" s="191"/>
      <c r="BX226" s="191"/>
      <c r="BY226" s="191"/>
      <c r="BZ226" s="191"/>
      <c r="CA226" s="191"/>
      <c r="CB226" s="191"/>
      <c r="CC226" s="191"/>
      <c r="CD226" s="191"/>
      <c r="CE226" s="191"/>
      <c r="CF226" s="191"/>
      <c r="CG226" s="193"/>
    </row>
    <row r="227" spans="4:90" x14ac:dyDescent="0.2"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  <c r="V227" s="191"/>
      <c r="W227" s="191"/>
      <c r="X227" s="191"/>
      <c r="Y227" s="191"/>
      <c r="Z227" s="191"/>
      <c r="AA227" s="191"/>
      <c r="AB227" s="191"/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91"/>
      <c r="AX227" s="191"/>
      <c r="AY227" s="191"/>
      <c r="AZ227" s="191"/>
      <c r="BA227" s="191"/>
      <c r="BB227" s="191"/>
      <c r="BC227" s="191"/>
      <c r="BD227" s="191"/>
      <c r="BE227" s="191"/>
      <c r="BF227" s="191"/>
      <c r="BG227" s="191"/>
      <c r="BH227" s="191"/>
      <c r="BI227" s="191"/>
      <c r="BJ227" s="191"/>
      <c r="BK227" s="191"/>
      <c r="BL227" s="191"/>
      <c r="BM227" s="191"/>
      <c r="BN227" s="191"/>
      <c r="BO227" s="191"/>
      <c r="BP227" s="191"/>
      <c r="BQ227" s="191"/>
      <c r="BR227" s="191"/>
      <c r="BS227" s="191"/>
      <c r="BT227" s="191"/>
      <c r="BU227" s="191"/>
      <c r="BV227" s="191"/>
      <c r="BW227" s="191"/>
      <c r="BX227" s="191"/>
      <c r="BY227" s="191"/>
      <c r="BZ227" s="191"/>
      <c r="CA227" s="191"/>
      <c r="CB227" s="191"/>
      <c r="CC227" s="191"/>
      <c r="CD227" s="191"/>
      <c r="CE227" s="191"/>
      <c r="CF227" s="191"/>
      <c r="CG227" s="193"/>
    </row>
    <row r="228" spans="4:90" x14ac:dyDescent="0.2"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  <c r="V228" s="191"/>
      <c r="W228" s="191"/>
      <c r="X228" s="191"/>
      <c r="Y228" s="191"/>
      <c r="Z228" s="191"/>
      <c r="AA228" s="191"/>
      <c r="AB228" s="191"/>
      <c r="AC228" s="191"/>
      <c r="AD228" s="191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91"/>
      <c r="AW228" s="191"/>
      <c r="AX228" s="191"/>
      <c r="AY228" s="191"/>
      <c r="AZ228" s="191"/>
      <c r="BA228" s="191"/>
      <c r="BB228" s="191"/>
      <c r="BC228" s="191"/>
      <c r="BD228" s="191"/>
      <c r="BE228" s="191"/>
      <c r="BF228" s="191"/>
      <c r="BG228" s="191"/>
      <c r="BH228" s="191"/>
      <c r="BI228" s="191"/>
      <c r="BJ228" s="191"/>
      <c r="BK228" s="191"/>
      <c r="BL228" s="191"/>
      <c r="BM228" s="191"/>
      <c r="BN228" s="191"/>
      <c r="BO228" s="191"/>
      <c r="BP228" s="191"/>
      <c r="BQ228" s="191"/>
      <c r="BR228" s="191"/>
      <c r="BS228" s="191"/>
      <c r="BT228" s="191"/>
      <c r="BU228" s="191"/>
      <c r="BV228" s="191"/>
      <c r="BW228" s="191"/>
      <c r="BX228" s="191"/>
      <c r="BY228" s="191"/>
      <c r="BZ228" s="191"/>
      <c r="CA228" s="191"/>
      <c r="CB228" s="191"/>
      <c r="CC228" s="191"/>
      <c r="CD228" s="191"/>
      <c r="CE228" s="191"/>
      <c r="CF228" s="191"/>
      <c r="CG228" s="193"/>
    </row>
    <row r="229" spans="4:90" x14ac:dyDescent="0.2"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  <c r="V229" s="191"/>
      <c r="W229" s="191"/>
      <c r="X229" s="191"/>
      <c r="Y229" s="191"/>
      <c r="Z229" s="191"/>
      <c r="AA229" s="191"/>
      <c r="AB229" s="191"/>
      <c r="AC229" s="191"/>
      <c r="AD229" s="191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91"/>
      <c r="AW229" s="191"/>
      <c r="AX229" s="191"/>
      <c r="AY229" s="191"/>
      <c r="AZ229" s="191"/>
      <c r="BA229" s="191"/>
      <c r="BB229" s="191"/>
      <c r="BC229" s="191"/>
      <c r="BD229" s="191"/>
      <c r="BE229" s="191"/>
      <c r="BF229" s="191"/>
      <c r="BG229" s="191"/>
      <c r="BH229" s="191"/>
      <c r="BI229" s="191"/>
      <c r="BJ229" s="191"/>
      <c r="BK229" s="191"/>
      <c r="BL229" s="191"/>
      <c r="BM229" s="191"/>
      <c r="BN229" s="191"/>
      <c r="BO229" s="191"/>
      <c r="BP229" s="191"/>
      <c r="BQ229" s="191"/>
      <c r="BR229" s="191"/>
      <c r="BS229" s="191"/>
      <c r="BT229" s="191"/>
      <c r="BU229" s="191"/>
      <c r="BV229" s="191"/>
      <c r="BW229" s="191"/>
      <c r="BX229" s="191"/>
      <c r="BY229" s="191"/>
      <c r="BZ229" s="191"/>
      <c r="CA229" s="191"/>
      <c r="CB229" s="191"/>
      <c r="CC229" s="191"/>
      <c r="CD229" s="191"/>
      <c r="CE229" s="191"/>
      <c r="CF229" s="191"/>
      <c r="CG229" s="193"/>
    </row>
    <row r="230" spans="4:90" x14ac:dyDescent="0.2"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  <c r="V230" s="191"/>
      <c r="W230" s="191"/>
      <c r="X230" s="191"/>
      <c r="Y230" s="191"/>
      <c r="Z230" s="191"/>
      <c r="AA230" s="191"/>
      <c r="AB230" s="191"/>
      <c r="AC230" s="191"/>
      <c r="AD230" s="191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91"/>
      <c r="AW230" s="191"/>
      <c r="AX230" s="191"/>
      <c r="AY230" s="191"/>
      <c r="AZ230" s="191"/>
      <c r="BA230" s="191"/>
      <c r="BB230" s="191"/>
      <c r="BC230" s="191"/>
      <c r="BD230" s="191"/>
      <c r="BE230" s="191"/>
      <c r="BF230" s="191"/>
      <c r="BG230" s="191"/>
      <c r="BH230" s="191"/>
      <c r="BI230" s="191"/>
      <c r="BJ230" s="191"/>
      <c r="BK230" s="191"/>
      <c r="BL230" s="191"/>
      <c r="BM230" s="191"/>
      <c r="BN230" s="191"/>
      <c r="BO230" s="191"/>
      <c r="BP230" s="191"/>
      <c r="BQ230" s="191"/>
      <c r="BR230" s="191"/>
      <c r="BS230" s="191"/>
      <c r="BT230" s="191"/>
      <c r="BU230" s="191"/>
      <c r="BV230" s="191"/>
      <c r="BW230" s="191"/>
      <c r="BX230" s="191"/>
      <c r="BY230" s="191"/>
      <c r="BZ230" s="191"/>
      <c r="CA230" s="191"/>
      <c r="CB230" s="191"/>
      <c r="CC230" s="191"/>
      <c r="CD230" s="191"/>
      <c r="CE230" s="191"/>
      <c r="CF230" s="191"/>
      <c r="CG230" s="193"/>
    </row>
    <row r="231" spans="4:90" x14ac:dyDescent="0.2"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  <c r="X231" s="191"/>
      <c r="Y231" s="191"/>
      <c r="Z231" s="191"/>
      <c r="AA231" s="191"/>
      <c r="AB231" s="191"/>
      <c r="AC231" s="191"/>
      <c r="AD231" s="191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91"/>
      <c r="AW231" s="191"/>
      <c r="AX231" s="191"/>
      <c r="AY231" s="191"/>
      <c r="AZ231" s="191"/>
      <c r="BA231" s="191"/>
      <c r="BB231" s="191"/>
      <c r="BC231" s="191"/>
      <c r="BD231" s="191"/>
      <c r="BE231" s="191"/>
      <c r="BF231" s="191"/>
      <c r="BG231" s="191"/>
      <c r="BH231" s="191"/>
      <c r="BI231" s="191"/>
      <c r="BJ231" s="191"/>
      <c r="BK231" s="191"/>
      <c r="BL231" s="191"/>
      <c r="BM231" s="191"/>
      <c r="BN231" s="191"/>
      <c r="BO231" s="191"/>
      <c r="BP231" s="191"/>
      <c r="BQ231" s="191"/>
      <c r="BR231" s="191"/>
      <c r="BS231" s="191"/>
      <c r="BT231" s="191"/>
      <c r="BU231" s="191"/>
      <c r="BV231" s="191"/>
      <c r="BW231" s="191"/>
      <c r="BX231" s="191"/>
      <c r="BY231" s="191"/>
      <c r="BZ231" s="191"/>
      <c r="CA231" s="191"/>
      <c r="CB231" s="191"/>
      <c r="CC231" s="191"/>
      <c r="CD231" s="191"/>
      <c r="CE231" s="191"/>
      <c r="CF231" s="191"/>
      <c r="CG231" s="193"/>
    </row>
    <row r="232" spans="4:90" x14ac:dyDescent="0.2"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  <c r="V232" s="191"/>
      <c r="W232" s="191"/>
      <c r="X232" s="191"/>
      <c r="Y232" s="191"/>
      <c r="Z232" s="191"/>
      <c r="AA232" s="191"/>
      <c r="AB232" s="191"/>
      <c r="AC232" s="191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91"/>
      <c r="AW232" s="191"/>
      <c r="AX232" s="191"/>
      <c r="AY232" s="191"/>
      <c r="AZ232" s="191"/>
      <c r="BA232" s="191"/>
      <c r="BB232" s="191"/>
      <c r="BC232" s="191"/>
      <c r="BD232" s="191"/>
      <c r="BE232" s="191"/>
      <c r="BF232" s="191"/>
      <c r="BG232" s="191"/>
      <c r="BH232" s="191"/>
      <c r="BI232" s="191"/>
      <c r="BJ232" s="191"/>
      <c r="BK232" s="191"/>
      <c r="BL232" s="191"/>
      <c r="BM232" s="191"/>
      <c r="BN232" s="191"/>
      <c r="BO232" s="191"/>
      <c r="BP232" s="191"/>
      <c r="BQ232" s="191"/>
      <c r="BR232" s="191"/>
      <c r="BS232" s="191"/>
      <c r="BT232" s="191"/>
      <c r="BU232" s="191"/>
      <c r="BV232" s="191"/>
      <c r="BW232" s="191"/>
      <c r="BX232" s="191"/>
      <c r="BY232" s="191"/>
      <c r="BZ232" s="191"/>
      <c r="CA232" s="191"/>
      <c r="CB232" s="191"/>
      <c r="CC232" s="191"/>
      <c r="CD232" s="191"/>
      <c r="CE232" s="191"/>
      <c r="CF232" s="191"/>
      <c r="CG232" s="193"/>
    </row>
    <row r="233" spans="4:90" x14ac:dyDescent="0.2"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  <c r="V233" s="191"/>
      <c r="W233" s="191"/>
      <c r="X233" s="191"/>
      <c r="Y233" s="191"/>
      <c r="Z233" s="191"/>
      <c r="AA233" s="191"/>
      <c r="AB233" s="191"/>
      <c r="AC233" s="191"/>
      <c r="AD233" s="191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91"/>
      <c r="AW233" s="191"/>
      <c r="AX233" s="191"/>
      <c r="AY233" s="191"/>
      <c r="AZ233" s="191"/>
      <c r="BA233" s="191"/>
      <c r="BB233" s="191"/>
      <c r="BC233" s="191"/>
      <c r="BD233" s="191"/>
      <c r="BE233" s="191"/>
      <c r="BF233" s="191"/>
      <c r="BG233" s="191"/>
      <c r="BH233" s="191"/>
      <c r="BI233" s="191"/>
      <c r="BJ233" s="191"/>
      <c r="BK233" s="191"/>
      <c r="BL233" s="191"/>
      <c r="BM233" s="191"/>
      <c r="BN233" s="191"/>
      <c r="BO233" s="191"/>
      <c r="BP233" s="191"/>
      <c r="BQ233" s="191"/>
      <c r="BR233" s="191"/>
      <c r="BS233" s="191"/>
      <c r="BT233" s="191"/>
      <c r="BU233" s="191"/>
      <c r="BV233" s="191"/>
      <c r="BW233" s="191"/>
      <c r="BX233" s="191"/>
      <c r="BY233" s="191"/>
      <c r="BZ233" s="191"/>
      <c r="CA233" s="191"/>
      <c r="CB233" s="191"/>
      <c r="CC233" s="191"/>
      <c r="CD233" s="191"/>
      <c r="CE233" s="191"/>
      <c r="CF233" s="191"/>
      <c r="CG233" s="193"/>
    </row>
    <row r="234" spans="4:90" x14ac:dyDescent="0.2"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  <c r="X234" s="191"/>
      <c r="Y234" s="191"/>
      <c r="Z234" s="191"/>
      <c r="AA234" s="191"/>
      <c r="AB234" s="191"/>
      <c r="AC234" s="191"/>
      <c r="AD234" s="191"/>
      <c r="AE234" s="191"/>
      <c r="AF234" s="191"/>
      <c r="AG234" s="191"/>
      <c r="AH234" s="191"/>
      <c r="AI234" s="191"/>
      <c r="AJ234" s="191"/>
      <c r="AK234" s="191"/>
      <c r="AL234" s="191"/>
      <c r="AM234" s="191"/>
      <c r="AN234" s="191"/>
      <c r="AO234" s="191"/>
      <c r="AP234" s="191"/>
      <c r="AQ234" s="191"/>
      <c r="AR234" s="191"/>
      <c r="AS234" s="191"/>
      <c r="AT234" s="191"/>
      <c r="AU234" s="191"/>
      <c r="AV234" s="191"/>
      <c r="AW234" s="191"/>
      <c r="AX234" s="191"/>
      <c r="AY234" s="191"/>
      <c r="AZ234" s="191"/>
      <c r="BA234" s="191"/>
      <c r="BB234" s="191"/>
      <c r="BC234" s="191"/>
      <c r="BD234" s="191"/>
      <c r="BE234" s="191"/>
      <c r="BF234" s="191"/>
      <c r="BG234" s="191"/>
      <c r="BH234" s="191"/>
      <c r="BI234" s="191"/>
      <c r="BJ234" s="191"/>
      <c r="BK234" s="191"/>
      <c r="BL234" s="191"/>
      <c r="BM234" s="191"/>
      <c r="BN234" s="191"/>
      <c r="BO234" s="191"/>
      <c r="BP234" s="191"/>
      <c r="BQ234" s="191"/>
      <c r="BR234" s="191"/>
      <c r="BS234" s="191"/>
      <c r="BT234" s="191"/>
      <c r="BU234" s="191"/>
      <c r="BV234" s="191"/>
      <c r="BW234" s="191"/>
      <c r="BX234" s="191"/>
      <c r="BY234" s="191"/>
      <c r="BZ234" s="191"/>
      <c r="CA234" s="191"/>
      <c r="CB234" s="191"/>
      <c r="CC234" s="191"/>
      <c r="CD234" s="191"/>
      <c r="CE234" s="191"/>
      <c r="CF234" s="191"/>
      <c r="CG234" s="193"/>
    </row>
    <row r="235" spans="4:90" x14ac:dyDescent="0.2"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  <c r="V235" s="191"/>
      <c r="W235" s="191"/>
      <c r="X235" s="191"/>
      <c r="Y235" s="191"/>
      <c r="Z235" s="191"/>
      <c r="AA235" s="191"/>
      <c r="AB235" s="191"/>
      <c r="AC235" s="191"/>
      <c r="AD235" s="191"/>
      <c r="AE235" s="191"/>
      <c r="AF235" s="191"/>
      <c r="AG235" s="191"/>
      <c r="AH235" s="191"/>
      <c r="AI235" s="191"/>
      <c r="AJ235" s="191"/>
      <c r="AK235" s="191"/>
      <c r="AL235" s="191"/>
      <c r="AM235" s="191"/>
      <c r="AN235" s="191"/>
      <c r="AO235" s="191"/>
      <c r="AP235" s="191"/>
      <c r="AQ235" s="191"/>
      <c r="AR235" s="191"/>
      <c r="AS235" s="191"/>
      <c r="AT235" s="191"/>
      <c r="AU235" s="191"/>
      <c r="AV235" s="191"/>
      <c r="AW235" s="191"/>
      <c r="AX235" s="191"/>
      <c r="AY235" s="191"/>
      <c r="AZ235" s="191"/>
      <c r="BA235" s="191"/>
      <c r="BB235" s="191"/>
      <c r="BC235" s="191"/>
      <c r="BD235" s="191"/>
      <c r="BE235" s="191"/>
      <c r="BF235" s="191"/>
      <c r="BG235" s="191"/>
      <c r="BH235" s="191"/>
      <c r="BI235" s="191"/>
      <c r="BJ235" s="191"/>
      <c r="BK235" s="191"/>
      <c r="BL235" s="191"/>
      <c r="BM235" s="191"/>
      <c r="BN235" s="191"/>
      <c r="BO235" s="191"/>
      <c r="BP235" s="191"/>
      <c r="BQ235" s="191"/>
      <c r="BR235" s="191"/>
      <c r="BS235" s="191"/>
      <c r="BT235" s="191"/>
      <c r="BU235" s="191"/>
      <c r="BV235" s="191"/>
      <c r="BW235" s="191"/>
      <c r="BX235" s="191"/>
      <c r="BY235" s="191"/>
      <c r="BZ235" s="191"/>
      <c r="CA235" s="191"/>
      <c r="CB235" s="191"/>
      <c r="CC235" s="191"/>
      <c r="CD235" s="191"/>
      <c r="CE235" s="191"/>
      <c r="CF235" s="191"/>
      <c r="CG235" s="193"/>
    </row>
    <row r="236" spans="4:90" x14ac:dyDescent="0.2"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  <c r="V236" s="191"/>
      <c r="W236" s="191"/>
      <c r="X236" s="191"/>
      <c r="Y236" s="191"/>
      <c r="Z236" s="191"/>
      <c r="AA236" s="191"/>
      <c r="AB236" s="191"/>
      <c r="AC236" s="191"/>
      <c r="AD236" s="191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91"/>
      <c r="AW236" s="191"/>
      <c r="AX236" s="191"/>
      <c r="AY236" s="191"/>
      <c r="AZ236" s="191"/>
      <c r="BA236" s="191"/>
      <c r="BB236" s="191"/>
      <c r="BC236" s="191"/>
      <c r="BD236" s="191"/>
      <c r="BE236" s="191"/>
      <c r="BF236" s="191"/>
      <c r="BG236" s="191"/>
      <c r="BH236" s="191"/>
      <c r="BI236" s="191"/>
      <c r="BJ236" s="191"/>
      <c r="BK236" s="191"/>
      <c r="BL236" s="191"/>
      <c r="BM236" s="191"/>
      <c r="BN236" s="191"/>
      <c r="BO236" s="191"/>
      <c r="BP236" s="191"/>
      <c r="BQ236" s="191"/>
      <c r="BR236" s="191"/>
      <c r="BS236" s="191"/>
      <c r="BT236" s="191"/>
      <c r="BU236" s="191"/>
      <c r="BV236" s="191"/>
      <c r="BW236" s="191"/>
      <c r="BX236" s="191"/>
      <c r="BY236" s="191"/>
      <c r="BZ236" s="191"/>
      <c r="CA236" s="191"/>
      <c r="CB236" s="191"/>
      <c r="CC236" s="191"/>
      <c r="CD236" s="191"/>
      <c r="CE236" s="191"/>
      <c r="CF236" s="191"/>
      <c r="CG236" s="193"/>
    </row>
    <row r="237" spans="4:90" x14ac:dyDescent="0.2"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  <c r="Z237" s="191"/>
      <c r="AA237" s="191"/>
      <c r="AB237" s="191"/>
      <c r="AC237" s="191"/>
      <c r="AD237" s="191"/>
      <c r="AE237" s="191"/>
      <c r="AF237" s="191"/>
      <c r="AG237" s="191"/>
      <c r="AH237" s="191"/>
      <c r="AI237" s="191"/>
      <c r="AJ237" s="191"/>
      <c r="AK237" s="191"/>
      <c r="AL237" s="191"/>
      <c r="AM237" s="191"/>
      <c r="AN237" s="191"/>
      <c r="AO237" s="191"/>
      <c r="AP237" s="191"/>
      <c r="AQ237" s="191"/>
      <c r="AR237" s="191"/>
      <c r="AS237" s="191"/>
      <c r="AT237" s="191"/>
      <c r="AU237" s="191"/>
      <c r="AV237" s="191"/>
      <c r="AW237" s="191"/>
      <c r="AX237" s="191"/>
      <c r="AY237" s="191"/>
      <c r="AZ237" s="191"/>
      <c r="BA237" s="191"/>
      <c r="BB237" s="191"/>
      <c r="BC237" s="191"/>
      <c r="BD237" s="191"/>
      <c r="BE237" s="191"/>
      <c r="BF237" s="191"/>
      <c r="BG237" s="191"/>
      <c r="BH237" s="191"/>
      <c r="BI237" s="191"/>
      <c r="BJ237" s="191"/>
      <c r="BK237" s="191"/>
      <c r="BL237" s="191"/>
      <c r="BM237" s="191"/>
      <c r="BN237" s="191"/>
      <c r="BO237" s="191"/>
      <c r="BP237" s="191"/>
      <c r="BQ237" s="191"/>
      <c r="BR237" s="191"/>
      <c r="BS237" s="191"/>
      <c r="BT237" s="191"/>
      <c r="BU237" s="191"/>
      <c r="BV237" s="191"/>
      <c r="BW237" s="191"/>
      <c r="BX237" s="191"/>
      <c r="BY237" s="191"/>
      <c r="BZ237" s="191"/>
      <c r="CA237" s="191"/>
      <c r="CB237" s="191"/>
      <c r="CC237" s="191"/>
      <c r="CD237" s="191"/>
      <c r="CE237" s="191"/>
      <c r="CF237" s="191"/>
      <c r="CG237" s="193"/>
    </row>
    <row r="238" spans="4:90" x14ac:dyDescent="0.2"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  <c r="Z238" s="191"/>
      <c r="AA238" s="191"/>
      <c r="AB238" s="191"/>
      <c r="AC238" s="191"/>
      <c r="AD238" s="191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91"/>
      <c r="AW238" s="191"/>
      <c r="AX238" s="191"/>
      <c r="AY238" s="191"/>
      <c r="AZ238" s="191"/>
      <c r="BA238" s="191"/>
      <c r="BB238" s="191"/>
      <c r="BC238" s="191"/>
      <c r="BD238" s="191"/>
      <c r="BE238" s="191"/>
      <c r="BF238" s="191"/>
      <c r="BG238" s="191"/>
      <c r="BH238" s="191"/>
      <c r="BI238" s="191"/>
      <c r="BJ238" s="191"/>
      <c r="BK238" s="191"/>
      <c r="BL238" s="191"/>
      <c r="BM238" s="191"/>
      <c r="BN238" s="191"/>
      <c r="BO238" s="191"/>
      <c r="BP238" s="191"/>
      <c r="BQ238" s="191"/>
      <c r="BR238" s="191"/>
      <c r="BS238" s="191"/>
      <c r="BT238" s="191"/>
      <c r="BU238" s="191"/>
      <c r="BV238" s="191"/>
      <c r="BW238" s="191"/>
      <c r="BX238" s="191"/>
      <c r="BY238" s="191"/>
      <c r="BZ238" s="191"/>
      <c r="CA238" s="191"/>
      <c r="CB238" s="191"/>
      <c r="CC238" s="191"/>
      <c r="CD238" s="191"/>
      <c r="CE238" s="191"/>
      <c r="CF238" s="191"/>
      <c r="CG238" s="193"/>
    </row>
    <row r="239" spans="4:90" x14ac:dyDescent="0.2"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  <c r="V239" s="191"/>
      <c r="W239" s="191"/>
      <c r="X239" s="191"/>
      <c r="Y239" s="191"/>
      <c r="Z239" s="191"/>
      <c r="AA239" s="191"/>
      <c r="AB239" s="191"/>
      <c r="AC239" s="191"/>
      <c r="AD239" s="191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91"/>
      <c r="AW239" s="191"/>
      <c r="AX239" s="191"/>
      <c r="AY239" s="191"/>
      <c r="AZ239" s="191"/>
      <c r="BA239" s="191"/>
      <c r="BB239" s="191"/>
      <c r="BC239" s="191"/>
      <c r="BD239" s="191"/>
      <c r="BE239" s="191"/>
      <c r="BF239" s="191"/>
      <c r="BG239" s="191"/>
      <c r="BH239" s="191"/>
      <c r="BI239" s="191"/>
      <c r="BJ239" s="191"/>
      <c r="BK239" s="191"/>
      <c r="BL239" s="191"/>
      <c r="BM239" s="191"/>
      <c r="BN239" s="191"/>
      <c r="BO239" s="191"/>
      <c r="BP239" s="191"/>
      <c r="BQ239" s="191"/>
      <c r="BR239" s="191"/>
      <c r="BS239" s="191"/>
      <c r="BT239" s="191"/>
      <c r="BU239" s="191"/>
      <c r="BV239" s="191"/>
      <c r="BW239" s="191"/>
      <c r="BX239" s="191"/>
      <c r="BY239" s="191"/>
      <c r="BZ239" s="191"/>
      <c r="CA239" s="191"/>
      <c r="CB239" s="191"/>
      <c r="CC239" s="191"/>
      <c r="CD239" s="191"/>
      <c r="CE239" s="191"/>
      <c r="CF239" s="191"/>
      <c r="CG239" s="193"/>
    </row>
    <row r="240" spans="4:90" x14ac:dyDescent="0.2"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  <c r="V240" s="191"/>
      <c r="W240" s="191"/>
      <c r="X240" s="191"/>
      <c r="Y240" s="191"/>
      <c r="Z240" s="191"/>
      <c r="AA240" s="191"/>
      <c r="AB240" s="191"/>
      <c r="AC240" s="191"/>
      <c r="AD240" s="191"/>
      <c r="AE240" s="191"/>
      <c r="AF240" s="191"/>
      <c r="AG240" s="191"/>
      <c r="AH240" s="191"/>
      <c r="AI240" s="191"/>
      <c r="AJ240" s="191"/>
      <c r="AK240" s="191"/>
      <c r="AL240" s="191"/>
      <c r="AM240" s="191"/>
      <c r="AN240" s="191"/>
      <c r="AO240" s="191"/>
      <c r="AP240" s="191"/>
      <c r="AQ240" s="191"/>
      <c r="AR240" s="191"/>
      <c r="AS240" s="191"/>
      <c r="AT240" s="191"/>
      <c r="AU240" s="191"/>
      <c r="AV240" s="191"/>
      <c r="AW240" s="191"/>
      <c r="AX240" s="191"/>
      <c r="AY240" s="191"/>
      <c r="AZ240" s="191"/>
      <c r="BA240" s="191"/>
      <c r="BB240" s="191"/>
      <c r="BC240" s="191"/>
      <c r="BD240" s="191"/>
      <c r="BE240" s="191"/>
      <c r="BF240" s="191"/>
      <c r="BG240" s="191"/>
      <c r="BH240" s="191"/>
      <c r="BI240" s="191"/>
      <c r="BJ240" s="191"/>
      <c r="BK240" s="191"/>
      <c r="BL240" s="191"/>
      <c r="BM240" s="191"/>
      <c r="BN240" s="191"/>
      <c r="BO240" s="191"/>
      <c r="BP240" s="191"/>
      <c r="BQ240" s="191"/>
      <c r="BR240" s="191"/>
      <c r="BS240" s="191"/>
      <c r="BT240" s="191"/>
      <c r="BU240" s="191"/>
      <c r="BV240" s="191"/>
      <c r="BW240" s="191"/>
      <c r="BX240" s="191"/>
      <c r="BY240" s="191"/>
      <c r="BZ240" s="191"/>
      <c r="CA240" s="191"/>
      <c r="CB240" s="191"/>
      <c r="CC240" s="191"/>
      <c r="CD240" s="191"/>
      <c r="CE240" s="191"/>
      <c r="CF240" s="191"/>
      <c r="CG240" s="193"/>
    </row>
    <row r="241" spans="4:85" x14ac:dyDescent="0.2"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  <c r="V241" s="191"/>
      <c r="W241" s="191"/>
      <c r="X241" s="191"/>
      <c r="Y241" s="191"/>
      <c r="Z241" s="191"/>
      <c r="AA241" s="191"/>
      <c r="AB241" s="191"/>
      <c r="AC241" s="191"/>
      <c r="AD241" s="191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91"/>
      <c r="AW241" s="191"/>
      <c r="AX241" s="191"/>
      <c r="AY241" s="191"/>
      <c r="AZ241" s="191"/>
      <c r="BA241" s="191"/>
      <c r="BB241" s="191"/>
      <c r="BC241" s="191"/>
      <c r="BD241" s="191"/>
      <c r="BE241" s="191"/>
      <c r="BF241" s="191"/>
      <c r="BG241" s="191"/>
      <c r="BH241" s="191"/>
      <c r="BI241" s="191"/>
      <c r="BJ241" s="191"/>
      <c r="BK241" s="191"/>
      <c r="BL241" s="191"/>
      <c r="BM241" s="191"/>
      <c r="BN241" s="191"/>
      <c r="BO241" s="191"/>
      <c r="BP241" s="191"/>
      <c r="BQ241" s="191"/>
      <c r="BR241" s="191"/>
      <c r="BS241" s="191"/>
      <c r="BT241" s="191"/>
      <c r="BU241" s="191"/>
      <c r="BV241" s="191"/>
      <c r="BW241" s="191"/>
      <c r="BX241" s="191"/>
      <c r="BY241" s="191"/>
      <c r="BZ241" s="191"/>
      <c r="CA241" s="191"/>
      <c r="CB241" s="191"/>
      <c r="CC241" s="191"/>
      <c r="CD241" s="191"/>
      <c r="CE241" s="191"/>
      <c r="CF241" s="191"/>
      <c r="CG241" s="193"/>
    </row>
    <row r="242" spans="4:85" x14ac:dyDescent="0.2"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  <c r="V242" s="191"/>
      <c r="W242" s="191"/>
      <c r="X242" s="191"/>
      <c r="Y242" s="191"/>
      <c r="Z242" s="191"/>
      <c r="AA242" s="191"/>
      <c r="AB242" s="191"/>
      <c r="AC242" s="191"/>
      <c r="AD242" s="191"/>
      <c r="AE242" s="191"/>
      <c r="AF242" s="191"/>
      <c r="AG242" s="191"/>
      <c r="AH242" s="191"/>
      <c r="AI242" s="191"/>
      <c r="AJ242" s="191"/>
      <c r="AK242" s="191"/>
      <c r="AL242" s="191"/>
      <c r="AM242" s="191"/>
      <c r="AN242" s="191"/>
      <c r="AO242" s="191"/>
      <c r="AP242" s="191"/>
      <c r="AQ242" s="191"/>
      <c r="AR242" s="191"/>
      <c r="AS242" s="191"/>
      <c r="AT242" s="191"/>
      <c r="AU242" s="191"/>
      <c r="AV242" s="191"/>
      <c r="AW242" s="191"/>
      <c r="AX242" s="191"/>
      <c r="AY242" s="191"/>
      <c r="AZ242" s="191"/>
      <c r="BA242" s="191"/>
      <c r="BB242" s="191"/>
      <c r="BC242" s="191"/>
      <c r="BD242" s="191"/>
      <c r="BE242" s="191"/>
      <c r="BF242" s="191"/>
      <c r="BG242" s="191"/>
      <c r="BH242" s="191"/>
      <c r="BI242" s="191"/>
      <c r="BJ242" s="191"/>
      <c r="BK242" s="191"/>
      <c r="BL242" s="191"/>
      <c r="BM242" s="191"/>
      <c r="BN242" s="191"/>
      <c r="BO242" s="191"/>
      <c r="BP242" s="191"/>
      <c r="BQ242" s="191"/>
      <c r="BR242" s="191"/>
      <c r="BS242" s="191"/>
      <c r="BT242" s="191"/>
      <c r="BU242" s="191"/>
      <c r="BV242" s="191"/>
      <c r="BW242" s="191"/>
      <c r="BX242" s="191"/>
      <c r="BY242" s="191"/>
      <c r="BZ242" s="191"/>
      <c r="CA242" s="191"/>
      <c r="CB242" s="191"/>
      <c r="CC242" s="191"/>
      <c r="CD242" s="191"/>
      <c r="CE242" s="191"/>
      <c r="CF242" s="191"/>
      <c r="CG242" s="193"/>
    </row>
    <row r="243" spans="4:85" x14ac:dyDescent="0.2"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  <c r="V243" s="191"/>
      <c r="W243" s="191"/>
      <c r="X243" s="191"/>
      <c r="Y243" s="191"/>
      <c r="Z243" s="191"/>
      <c r="AA243" s="191"/>
      <c r="AB243" s="191"/>
      <c r="AC243" s="191"/>
      <c r="AD243" s="191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191"/>
      <c r="AQ243" s="191"/>
      <c r="AR243" s="191"/>
      <c r="AS243" s="191"/>
      <c r="AT243" s="191"/>
      <c r="AU243" s="191"/>
      <c r="AV243" s="191"/>
      <c r="AW243" s="191"/>
      <c r="AX243" s="191"/>
      <c r="AY243" s="191"/>
      <c r="AZ243" s="191"/>
      <c r="BA243" s="191"/>
      <c r="BB243" s="191"/>
      <c r="BC243" s="191"/>
      <c r="BD243" s="191"/>
      <c r="BE243" s="191"/>
      <c r="BF243" s="191"/>
      <c r="BG243" s="191"/>
      <c r="BH243" s="191"/>
      <c r="BI243" s="191"/>
      <c r="BJ243" s="191"/>
      <c r="BK243" s="191"/>
      <c r="BL243" s="191"/>
      <c r="BM243" s="191"/>
      <c r="BN243" s="191"/>
      <c r="BO243" s="191"/>
      <c r="BP243" s="191"/>
      <c r="BQ243" s="191"/>
      <c r="BR243" s="191"/>
      <c r="BS243" s="191"/>
      <c r="BT243" s="191"/>
      <c r="BU243" s="191"/>
      <c r="BV243" s="191"/>
      <c r="BW243" s="191"/>
      <c r="BX243" s="191"/>
      <c r="BY243" s="191"/>
      <c r="BZ243" s="191"/>
      <c r="CA243" s="191"/>
      <c r="CB243" s="191"/>
      <c r="CC243" s="191"/>
      <c r="CD243" s="191"/>
      <c r="CE243" s="191"/>
      <c r="CF243" s="191"/>
      <c r="CG243" s="193"/>
    </row>
    <row r="244" spans="4:85" x14ac:dyDescent="0.2"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  <c r="V244" s="191"/>
      <c r="W244" s="191"/>
      <c r="X244" s="191"/>
      <c r="Y244" s="191"/>
      <c r="Z244" s="191"/>
      <c r="AA244" s="191"/>
      <c r="AB244" s="191"/>
      <c r="AC244" s="191"/>
      <c r="AD244" s="191"/>
      <c r="AE244" s="191"/>
      <c r="AF244" s="191"/>
      <c r="AG244" s="191"/>
      <c r="AH244" s="191"/>
      <c r="AI244" s="191"/>
      <c r="AJ244" s="191"/>
      <c r="AK244" s="191"/>
      <c r="AL244" s="191"/>
      <c r="AM244" s="191"/>
      <c r="AN244" s="191"/>
      <c r="AO244" s="191"/>
      <c r="AP244" s="191"/>
      <c r="AQ244" s="191"/>
      <c r="AR244" s="191"/>
      <c r="AS244" s="191"/>
      <c r="AT244" s="191"/>
      <c r="AU244" s="191"/>
      <c r="AV244" s="191"/>
      <c r="AW244" s="191"/>
      <c r="AX244" s="191"/>
      <c r="AY244" s="191"/>
      <c r="AZ244" s="191"/>
      <c r="BA244" s="191"/>
      <c r="BB244" s="191"/>
      <c r="BC244" s="191"/>
      <c r="BD244" s="191"/>
      <c r="BE244" s="191"/>
      <c r="BF244" s="191"/>
      <c r="BG244" s="191"/>
      <c r="BH244" s="191"/>
      <c r="BI244" s="191"/>
      <c r="BJ244" s="191"/>
      <c r="BK244" s="191"/>
      <c r="BL244" s="191"/>
      <c r="BM244" s="191"/>
      <c r="BN244" s="191"/>
      <c r="BO244" s="191"/>
      <c r="BP244" s="191"/>
      <c r="BQ244" s="191"/>
      <c r="BR244" s="191"/>
      <c r="BS244" s="191"/>
      <c r="BT244" s="191"/>
      <c r="BU244" s="191"/>
      <c r="BV244" s="191"/>
      <c r="BW244" s="191"/>
      <c r="BX244" s="191"/>
      <c r="BY244" s="191"/>
      <c r="BZ244" s="191"/>
      <c r="CA244" s="191"/>
      <c r="CB244" s="191"/>
      <c r="CC244" s="191"/>
      <c r="CD244" s="191"/>
      <c r="CE244" s="191"/>
      <c r="CF244" s="191"/>
      <c r="CG244" s="193"/>
    </row>
    <row r="245" spans="4:85" x14ac:dyDescent="0.2"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  <c r="V245" s="191"/>
      <c r="W245" s="191"/>
      <c r="X245" s="191"/>
      <c r="Y245" s="191"/>
      <c r="Z245" s="191"/>
      <c r="AA245" s="191"/>
      <c r="AB245" s="191"/>
      <c r="AC245" s="191"/>
      <c r="AD245" s="191"/>
      <c r="AE245" s="191"/>
      <c r="AF245" s="191"/>
      <c r="AG245" s="191"/>
      <c r="AH245" s="191"/>
      <c r="AI245" s="191"/>
      <c r="AJ245" s="191"/>
      <c r="AK245" s="191"/>
      <c r="AL245" s="191"/>
      <c r="AM245" s="191"/>
      <c r="AN245" s="191"/>
      <c r="AO245" s="191"/>
      <c r="AP245" s="191"/>
      <c r="AQ245" s="191"/>
      <c r="AR245" s="191"/>
      <c r="AS245" s="191"/>
      <c r="AT245" s="191"/>
      <c r="AU245" s="191"/>
      <c r="AV245" s="191"/>
      <c r="AW245" s="191"/>
      <c r="AX245" s="191"/>
      <c r="AY245" s="191"/>
      <c r="AZ245" s="191"/>
      <c r="BA245" s="191"/>
      <c r="BB245" s="191"/>
      <c r="BC245" s="191"/>
      <c r="BD245" s="191"/>
      <c r="BE245" s="191"/>
      <c r="BF245" s="191"/>
      <c r="BG245" s="191"/>
      <c r="BH245" s="191"/>
      <c r="BI245" s="191"/>
      <c r="BJ245" s="191"/>
      <c r="BK245" s="191"/>
      <c r="BL245" s="191"/>
      <c r="BM245" s="191"/>
      <c r="BN245" s="191"/>
      <c r="BO245" s="191"/>
      <c r="BP245" s="191"/>
      <c r="BQ245" s="191"/>
      <c r="BR245" s="191"/>
      <c r="BS245" s="191"/>
      <c r="BT245" s="191"/>
      <c r="BU245" s="191"/>
      <c r="BV245" s="191"/>
      <c r="BW245" s="191"/>
      <c r="BX245" s="191"/>
      <c r="BY245" s="191"/>
      <c r="BZ245" s="191"/>
      <c r="CA245" s="191"/>
      <c r="CB245" s="191"/>
      <c r="CC245" s="191"/>
      <c r="CD245" s="191"/>
      <c r="CE245" s="191"/>
      <c r="CF245" s="191"/>
      <c r="CG245" s="193"/>
    </row>
    <row r="246" spans="4:85" x14ac:dyDescent="0.2"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  <c r="V246" s="191"/>
      <c r="W246" s="191"/>
      <c r="X246" s="191"/>
      <c r="Y246" s="191"/>
      <c r="Z246" s="191"/>
      <c r="AA246" s="191"/>
      <c r="AB246" s="191"/>
      <c r="AC246" s="191"/>
      <c r="AD246" s="191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91"/>
      <c r="AW246" s="191"/>
      <c r="AX246" s="191"/>
      <c r="AY246" s="191"/>
      <c r="AZ246" s="191"/>
      <c r="BA246" s="191"/>
      <c r="BB246" s="191"/>
      <c r="BC246" s="191"/>
      <c r="BD246" s="191"/>
      <c r="BE246" s="191"/>
      <c r="BF246" s="191"/>
      <c r="BG246" s="191"/>
      <c r="BH246" s="191"/>
      <c r="BI246" s="191"/>
      <c r="BJ246" s="191"/>
      <c r="BK246" s="191"/>
      <c r="BL246" s="191"/>
      <c r="BM246" s="191"/>
      <c r="BN246" s="191"/>
      <c r="BO246" s="191"/>
      <c r="BP246" s="191"/>
      <c r="BQ246" s="191"/>
      <c r="BR246" s="191"/>
      <c r="BS246" s="191"/>
      <c r="BT246" s="191"/>
      <c r="BU246" s="191"/>
      <c r="BV246" s="191"/>
      <c r="BW246" s="191"/>
      <c r="BX246" s="191"/>
      <c r="BY246" s="191"/>
      <c r="BZ246" s="191"/>
      <c r="CA246" s="191"/>
      <c r="CB246" s="191"/>
      <c r="CC246" s="191"/>
      <c r="CD246" s="191"/>
      <c r="CE246" s="191"/>
      <c r="CF246" s="191"/>
      <c r="CG246" s="193"/>
    </row>
    <row r="247" spans="4:85" x14ac:dyDescent="0.2"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  <c r="V247" s="191"/>
      <c r="W247" s="191"/>
      <c r="X247" s="191"/>
      <c r="Y247" s="191"/>
      <c r="Z247" s="191"/>
      <c r="AA247" s="191"/>
      <c r="AB247" s="191"/>
      <c r="AC247" s="191"/>
      <c r="AD247" s="191"/>
      <c r="AE247" s="191"/>
      <c r="AF247" s="191"/>
      <c r="AG247" s="191"/>
      <c r="AH247" s="191"/>
      <c r="AI247" s="191"/>
      <c r="AJ247" s="191"/>
      <c r="AK247" s="191"/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91"/>
      <c r="AW247" s="191"/>
      <c r="AX247" s="191"/>
      <c r="AY247" s="191"/>
      <c r="AZ247" s="191"/>
      <c r="BA247" s="191"/>
      <c r="BB247" s="191"/>
      <c r="BC247" s="191"/>
      <c r="BD247" s="191"/>
      <c r="BE247" s="191"/>
      <c r="BF247" s="191"/>
      <c r="BG247" s="191"/>
      <c r="BH247" s="191"/>
      <c r="BI247" s="191"/>
      <c r="BJ247" s="191"/>
      <c r="BK247" s="191"/>
      <c r="BL247" s="191"/>
      <c r="BM247" s="191"/>
      <c r="BN247" s="191"/>
      <c r="BO247" s="191"/>
      <c r="BP247" s="191"/>
      <c r="BQ247" s="191"/>
      <c r="BR247" s="191"/>
      <c r="BS247" s="191"/>
      <c r="BT247" s="191"/>
      <c r="BU247" s="191"/>
      <c r="BV247" s="191"/>
      <c r="BW247" s="191"/>
      <c r="BX247" s="191"/>
      <c r="BY247" s="191"/>
      <c r="BZ247" s="191"/>
      <c r="CA247" s="191"/>
      <c r="CB247" s="191"/>
      <c r="CC247" s="191"/>
      <c r="CD247" s="191"/>
      <c r="CE247" s="191"/>
      <c r="CF247" s="191"/>
      <c r="CG247" s="193"/>
    </row>
    <row r="248" spans="4:85" x14ac:dyDescent="0.2"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  <c r="V248" s="191"/>
      <c r="W248" s="191"/>
      <c r="X248" s="191"/>
      <c r="Y248" s="191"/>
      <c r="Z248" s="191"/>
      <c r="AA248" s="191"/>
      <c r="AB248" s="191"/>
      <c r="AC248" s="191"/>
      <c r="AD248" s="191"/>
      <c r="AE248" s="191"/>
      <c r="AF248" s="191"/>
      <c r="AG248" s="191"/>
      <c r="AH248" s="191"/>
      <c r="AI248" s="191"/>
      <c r="AJ248" s="191"/>
      <c r="AK248" s="191"/>
      <c r="AL248" s="191"/>
      <c r="AM248" s="191"/>
      <c r="AN248" s="191"/>
      <c r="AO248" s="191"/>
      <c r="AP248" s="191"/>
      <c r="AQ248" s="191"/>
      <c r="AR248" s="191"/>
      <c r="AS248" s="191"/>
      <c r="AT248" s="191"/>
      <c r="AU248" s="191"/>
      <c r="AV248" s="191"/>
      <c r="AW248" s="191"/>
      <c r="AX248" s="191"/>
      <c r="AY248" s="191"/>
      <c r="AZ248" s="191"/>
      <c r="BA248" s="191"/>
      <c r="BB248" s="191"/>
      <c r="BC248" s="191"/>
      <c r="BD248" s="191"/>
      <c r="BE248" s="191"/>
      <c r="BF248" s="191"/>
      <c r="BG248" s="191"/>
      <c r="BH248" s="191"/>
      <c r="BI248" s="191"/>
      <c r="BJ248" s="191"/>
      <c r="BK248" s="191"/>
      <c r="BL248" s="191"/>
      <c r="BM248" s="191"/>
      <c r="BN248" s="191"/>
      <c r="BO248" s="191"/>
      <c r="BP248" s="191"/>
      <c r="BQ248" s="191"/>
      <c r="BR248" s="191"/>
      <c r="BS248" s="191"/>
      <c r="BT248" s="191"/>
      <c r="BU248" s="191"/>
      <c r="BV248" s="191"/>
      <c r="BW248" s="191"/>
      <c r="BX248" s="191"/>
      <c r="BY248" s="191"/>
      <c r="BZ248" s="191"/>
      <c r="CA248" s="191"/>
      <c r="CB248" s="191"/>
      <c r="CC248" s="191"/>
      <c r="CD248" s="191"/>
      <c r="CE248" s="191"/>
      <c r="CF248" s="191"/>
      <c r="CG248" s="193"/>
    </row>
    <row r="249" spans="4:85" x14ac:dyDescent="0.2"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  <c r="V249" s="191"/>
      <c r="W249" s="191"/>
      <c r="X249" s="191"/>
      <c r="Y249" s="191"/>
      <c r="Z249" s="191"/>
      <c r="AA249" s="191"/>
      <c r="AB249" s="191"/>
      <c r="AC249" s="191"/>
      <c r="AD249" s="191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91"/>
      <c r="AX249" s="191"/>
      <c r="AY249" s="191"/>
      <c r="AZ249" s="191"/>
      <c r="BA249" s="191"/>
      <c r="BB249" s="191"/>
      <c r="BC249" s="191"/>
      <c r="BD249" s="191"/>
      <c r="BE249" s="191"/>
      <c r="BF249" s="191"/>
      <c r="BG249" s="191"/>
      <c r="BH249" s="191"/>
      <c r="BI249" s="191"/>
      <c r="BJ249" s="191"/>
      <c r="BK249" s="191"/>
      <c r="BL249" s="191"/>
      <c r="BM249" s="191"/>
      <c r="BN249" s="191"/>
      <c r="BO249" s="191"/>
      <c r="BP249" s="191"/>
      <c r="BQ249" s="191"/>
      <c r="BR249" s="191"/>
      <c r="BS249" s="191"/>
      <c r="BT249" s="191"/>
      <c r="BU249" s="191"/>
      <c r="BV249" s="191"/>
      <c r="BW249" s="191"/>
      <c r="BX249" s="191"/>
      <c r="BY249" s="191"/>
      <c r="BZ249" s="191"/>
      <c r="CA249" s="191"/>
      <c r="CB249" s="191"/>
      <c r="CC249" s="191"/>
      <c r="CD249" s="191"/>
      <c r="CE249" s="191"/>
      <c r="CF249" s="191"/>
      <c r="CG249" s="193"/>
    </row>
    <row r="250" spans="4:85" x14ac:dyDescent="0.2"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  <c r="V250" s="191"/>
      <c r="W250" s="191"/>
      <c r="X250" s="191"/>
      <c r="Y250" s="191"/>
      <c r="Z250" s="191"/>
      <c r="AA250" s="191"/>
      <c r="AB250" s="191"/>
      <c r="AC250" s="191"/>
      <c r="AD250" s="191"/>
      <c r="AE250" s="191"/>
      <c r="AF250" s="191"/>
      <c r="AG250" s="191"/>
      <c r="AH250" s="191"/>
      <c r="AI250" s="191"/>
      <c r="AJ250" s="191"/>
      <c r="AK250" s="191"/>
      <c r="AL250" s="191"/>
      <c r="AM250" s="191"/>
      <c r="AN250" s="191"/>
      <c r="AO250" s="191"/>
      <c r="AP250" s="191"/>
      <c r="AQ250" s="191"/>
      <c r="AR250" s="191"/>
      <c r="AS250" s="191"/>
      <c r="AT250" s="191"/>
      <c r="AU250" s="191"/>
      <c r="AV250" s="191"/>
      <c r="AW250" s="191"/>
      <c r="AX250" s="191"/>
      <c r="AY250" s="191"/>
      <c r="AZ250" s="191"/>
      <c r="BA250" s="191"/>
      <c r="BB250" s="191"/>
      <c r="BC250" s="191"/>
      <c r="BD250" s="191"/>
      <c r="BE250" s="191"/>
      <c r="BF250" s="191"/>
      <c r="BG250" s="191"/>
      <c r="BH250" s="191"/>
      <c r="BI250" s="191"/>
      <c r="BJ250" s="191"/>
      <c r="BK250" s="191"/>
      <c r="BL250" s="191"/>
      <c r="BM250" s="191"/>
      <c r="BN250" s="191"/>
      <c r="BO250" s="191"/>
      <c r="BP250" s="191"/>
      <c r="BQ250" s="191"/>
      <c r="BR250" s="191"/>
      <c r="BS250" s="191"/>
      <c r="BT250" s="191"/>
      <c r="BU250" s="191"/>
      <c r="BV250" s="191"/>
      <c r="BW250" s="191"/>
      <c r="BX250" s="191"/>
      <c r="BY250" s="191"/>
      <c r="BZ250" s="191"/>
      <c r="CA250" s="191"/>
      <c r="CB250" s="191"/>
      <c r="CC250" s="191"/>
      <c r="CD250" s="191"/>
      <c r="CE250" s="191"/>
      <c r="CF250" s="191"/>
      <c r="CG250" s="193"/>
    </row>
    <row r="251" spans="4:85" x14ac:dyDescent="0.2"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  <c r="V251" s="191"/>
      <c r="W251" s="191"/>
      <c r="X251" s="191"/>
      <c r="Y251" s="191"/>
      <c r="Z251" s="191"/>
      <c r="AA251" s="191"/>
      <c r="AB251" s="191"/>
      <c r="AC251" s="191"/>
      <c r="AD251" s="191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91"/>
      <c r="AW251" s="191"/>
      <c r="AX251" s="191"/>
      <c r="AY251" s="191"/>
      <c r="AZ251" s="191"/>
      <c r="BA251" s="191"/>
      <c r="BB251" s="191"/>
      <c r="BC251" s="191"/>
      <c r="BD251" s="191"/>
      <c r="BE251" s="191"/>
      <c r="BF251" s="191"/>
      <c r="BG251" s="191"/>
      <c r="BH251" s="191"/>
      <c r="BI251" s="191"/>
      <c r="BJ251" s="191"/>
      <c r="BK251" s="191"/>
      <c r="BL251" s="191"/>
      <c r="BM251" s="191"/>
      <c r="BN251" s="191"/>
      <c r="BO251" s="191"/>
      <c r="BP251" s="191"/>
      <c r="BQ251" s="191"/>
      <c r="BR251" s="191"/>
      <c r="BS251" s="191"/>
      <c r="BT251" s="191"/>
      <c r="BU251" s="191"/>
      <c r="BV251" s="191"/>
      <c r="BW251" s="191"/>
      <c r="BX251" s="191"/>
      <c r="BY251" s="191"/>
      <c r="BZ251" s="191"/>
      <c r="CA251" s="191"/>
      <c r="CB251" s="191"/>
      <c r="CC251" s="191"/>
      <c r="CD251" s="191"/>
      <c r="CE251" s="191"/>
      <c r="CF251" s="191"/>
      <c r="CG251" s="193"/>
    </row>
    <row r="252" spans="4:85" x14ac:dyDescent="0.2"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  <c r="V252" s="191"/>
      <c r="W252" s="191"/>
      <c r="X252" s="191"/>
      <c r="Y252" s="191"/>
      <c r="Z252" s="191"/>
      <c r="AA252" s="191"/>
      <c r="AB252" s="191"/>
      <c r="AC252" s="191"/>
      <c r="AD252" s="191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91"/>
      <c r="AQ252" s="191"/>
      <c r="AR252" s="191"/>
      <c r="AS252" s="191"/>
      <c r="AT252" s="191"/>
      <c r="AU252" s="191"/>
      <c r="AV252" s="191"/>
      <c r="AW252" s="191"/>
      <c r="AX252" s="191"/>
      <c r="AY252" s="191"/>
      <c r="AZ252" s="191"/>
      <c r="BA252" s="191"/>
      <c r="BB252" s="191"/>
      <c r="BC252" s="191"/>
      <c r="BD252" s="191"/>
      <c r="BE252" s="191"/>
      <c r="BF252" s="191"/>
      <c r="BG252" s="191"/>
      <c r="BH252" s="191"/>
      <c r="BI252" s="191"/>
      <c r="BJ252" s="191"/>
      <c r="BK252" s="191"/>
      <c r="BL252" s="191"/>
      <c r="BM252" s="191"/>
      <c r="BN252" s="191"/>
      <c r="BO252" s="191"/>
      <c r="BP252" s="191"/>
      <c r="BQ252" s="191"/>
      <c r="BR252" s="191"/>
      <c r="BS252" s="191"/>
      <c r="BT252" s="191"/>
      <c r="BU252" s="191"/>
      <c r="BV252" s="191"/>
      <c r="BW252" s="191"/>
      <c r="BX252" s="191"/>
      <c r="BY252" s="191"/>
      <c r="BZ252" s="191"/>
      <c r="CA252" s="191"/>
      <c r="CB252" s="191"/>
      <c r="CC252" s="191"/>
      <c r="CD252" s="191"/>
      <c r="CE252" s="191"/>
      <c r="CF252" s="191"/>
      <c r="CG252" s="193"/>
    </row>
    <row r="253" spans="4:85" x14ac:dyDescent="0.2"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  <c r="V253" s="191"/>
      <c r="W253" s="191"/>
      <c r="X253" s="191"/>
      <c r="Y253" s="191"/>
      <c r="Z253" s="191"/>
      <c r="AA253" s="191"/>
      <c r="AB253" s="191"/>
      <c r="AC253" s="191"/>
      <c r="AD253" s="191"/>
      <c r="AE253" s="191"/>
      <c r="AF253" s="191"/>
      <c r="AG253" s="191"/>
      <c r="AH253" s="191"/>
      <c r="AI253" s="191"/>
      <c r="AJ253" s="191"/>
      <c r="AK253" s="191"/>
      <c r="AL253" s="191"/>
      <c r="AM253" s="191"/>
      <c r="AN253" s="191"/>
      <c r="AO253" s="191"/>
      <c r="AP253" s="191"/>
      <c r="AQ253" s="191"/>
      <c r="AR253" s="191"/>
      <c r="AS253" s="191"/>
      <c r="AT253" s="191"/>
      <c r="AU253" s="191"/>
      <c r="AV253" s="191"/>
      <c r="AW253" s="191"/>
      <c r="AX253" s="191"/>
      <c r="AY253" s="191"/>
      <c r="AZ253" s="191"/>
      <c r="BA253" s="191"/>
      <c r="BB253" s="191"/>
      <c r="BC253" s="191"/>
      <c r="BD253" s="191"/>
      <c r="BE253" s="191"/>
      <c r="BF253" s="191"/>
      <c r="BG253" s="191"/>
      <c r="BH253" s="191"/>
      <c r="BI253" s="191"/>
      <c r="BJ253" s="191"/>
      <c r="BK253" s="191"/>
      <c r="BL253" s="191"/>
      <c r="BM253" s="191"/>
      <c r="BN253" s="191"/>
      <c r="BO253" s="191"/>
      <c r="BP253" s="191"/>
      <c r="BQ253" s="191"/>
      <c r="BR253" s="191"/>
      <c r="BS253" s="191"/>
      <c r="BT253" s="191"/>
      <c r="BU253" s="191"/>
      <c r="BV253" s="191"/>
      <c r="BW253" s="191"/>
      <c r="BX253" s="191"/>
      <c r="BY253" s="191"/>
      <c r="BZ253" s="191"/>
      <c r="CA253" s="191"/>
      <c r="CB253" s="191"/>
      <c r="CC253" s="191"/>
      <c r="CD253" s="191"/>
      <c r="CE253" s="191"/>
      <c r="CF253" s="191"/>
      <c r="CG253" s="193"/>
    </row>
    <row r="254" spans="4:85" x14ac:dyDescent="0.2"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  <c r="V254" s="191"/>
      <c r="W254" s="191"/>
      <c r="X254" s="191"/>
      <c r="Y254" s="191"/>
      <c r="Z254" s="191"/>
      <c r="AA254" s="191"/>
      <c r="AB254" s="191"/>
      <c r="AC254" s="191"/>
      <c r="AD254" s="191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191"/>
      <c r="AQ254" s="191"/>
      <c r="AR254" s="191"/>
      <c r="AS254" s="191"/>
      <c r="AT254" s="191"/>
      <c r="AU254" s="191"/>
      <c r="AV254" s="191"/>
      <c r="AW254" s="191"/>
      <c r="AX254" s="191"/>
      <c r="AY254" s="191"/>
      <c r="AZ254" s="191"/>
      <c r="BA254" s="191"/>
      <c r="BB254" s="191"/>
      <c r="BC254" s="191"/>
      <c r="BD254" s="191"/>
      <c r="BE254" s="191"/>
      <c r="BF254" s="191"/>
      <c r="BG254" s="191"/>
      <c r="BH254" s="191"/>
      <c r="BI254" s="191"/>
      <c r="BJ254" s="191"/>
      <c r="BK254" s="191"/>
      <c r="BL254" s="191"/>
      <c r="BM254" s="191"/>
      <c r="BN254" s="191"/>
      <c r="BO254" s="191"/>
      <c r="BP254" s="191"/>
      <c r="BQ254" s="191"/>
      <c r="BR254" s="191"/>
      <c r="BS254" s="191"/>
      <c r="BT254" s="191"/>
      <c r="BU254" s="191"/>
      <c r="BV254" s="191"/>
      <c r="BW254" s="191"/>
      <c r="BX254" s="191"/>
      <c r="BY254" s="191"/>
      <c r="BZ254" s="191"/>
      <c r="CA254" s="191"/>
      <c r="CB254" s="191"/>
      <c r="CC254" s="191"/>
      <c r="CD254" s="191"/>
      <c r="CE254" s="191"/>
      <c r="CF254" s="191"/>
      <c r="CG254" s="193"/>
    </row>
    <row r="255" spans="4:85" x14ac:dyDescent="0.2"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  <c r="Z255" s="191"/>
      <c r="AA255" s="191"/>
      <c r="AB255" s="191"/>
      <c r="AC255" s="191"/>
      <c r="AD255" s="191"/>
      <c r="AE255" s="191"/>
      <c r="AF255" s="191"/>
      <c r="AG255" s="191"/>
      <c r="AH255" s="191"/>
      <c r="AI255" s="191"/>
      <c r="AJ255" s="191"/>
      <c r="AK255" s="191"/>
      <c r="AL255" s="191"/>
      <c r="AM255" s="191"/>
      <c r="AN255" s="191"/>
      <c r="AO255" s="191"/>
      <c r="AP255" s="191"/>
      <c r="AQ255" s="191"/>
      <c r="AR255" s="191"/>
      <c r="AS255" s="191"/>
      <c r="AT255" s="191"/>
      <c r="AU255" s="191"/>
      <c r="AV255" s="191"/>
      <c r="AW255" s="191"/>
      <c r="AX255" s="191"/>
      <c r="AY255" s="191"/>
      <c r="AZ255" s="191"/>
      <c r="BA255" s="191"/>
      <c r="BB255" s="191"/>
      <c r="BC255" s="191"/>
      <c r="BD255" s="191"/>
      <c r="BE255" s="191"/>
      <c r="BF255" s="191"/>
      <c r="BG255" s="191"/>
      <c r="BH255" s="191"/>
      <c r="BI255" s="191"/>
      <c r="BJ255" s="191"/>
      <c r="BK255" s="191"/>
      <c r="BL255" s="191"/>
      <c r="BM255" s="191"/>
      <c r="BN255" s="191"/>
      <c r="BO255" s="191"/>
      <c r="BP255" s="191"/>
      <c r="BQ255" s="191"/>
      <c r="BR255" s="191"/>
      <c r="BS255" s="191"/>
      <c r="BT255" s="191"/>
      <c r="BU255" s="191"/>
      <c r="BV255" s="191"/>
      <c r="BW255" s="191"/>
      <c r="BX255" s="191"/>
      <c r="BY255" s="191"/>
      <c r="BZ255" s="191"/>
      <c r="CA255" s="191"/>
      <c r="CB255" s="191"/>
      <c r="CC255" s="191"/>
      <c r="CD255" s="191"/>
      <c r="CE255" s="191"/>
      <c r="CF255" s="191"/>
      <c r="CG255" s="193"/>
    </row>
    <row r="256" spans="4:85" x14ac:dyDescent="0.2"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  <c r="V256" s="191"/>
      <c r="W256" s="191"/>
      <c r="X256" s="191"/>
      <c r="Y256" s="191"/>
      <c r="Z256" s="191"/>
      <c r="AA256" s="191"/>
      <c r="AB256" s="191"/>
      <c r="AC256" s="191"/>
      <c r="AD256" s="191"/>
      <c r="AE256" s="191"/>
      <c r="AF256" s="191"/>
      <c r="AG256" s="191"/>
      <c r="AH256" s="191"/>
      <c r="AI256" s="191"/>
      <c r="AJ256" s="191"/>
      <c r="AK256" s="191"/>
      <c r="AL256" s="191"/>
      <c r="AM256" s="191"/>
      <c r="AN256" s="191"/>
      <c r="AO256" s="191"/>
      <c r="AP256" s="191"/>
      <c r="AQ256" s="191"/>
      <c r="AR256" s="191"/>
      <c r="AS256" s="191"/>
      <c r="AT256" s="191"/>
      <c r="AU256" s="191"/>
      <c r="AV256" s="191"/>
      <c r="AW256" s="191"/>
      <c r="AX256" s="191"/>
      <c r="AY256" s="191"/>
      <c r="AZ256" s="191"/>
      <c r="BA256" s="191"/>
      <c r="BB256" s="191"/>
      <c r="BC256" s="191"/>
      <c r="BD256" s="191"/>
      <c r="BE256" s="191"/>
      <c r="BF256" s="191"/>
      <c r="BG256" s="191"/>
      <c r="BH256" s="191"/>
      <c r="BI256" s="191"/>
      <c r="BJ256" s="191"/>
      <c r="BK256" s="191"/>
      <c r="BL256" s="191"/>
      <c r="BM256" s="191"/>
      <c r="BN256" s="191"/>
      <c r="BO256" s="191"/>
      <c r="BP256" s="191"/>
      <c r="BQ256" s="191"/>
      <c r="BR256" s="191"/>
      <c r="BS256" s="191"/>
      <c r="BT256" s="191"/>
      <c r="BU256" s="191"/>
      <c r="BV256" s="191"/>
      <c r="BW256" s="191"/>
      <c r="BX256" s="191"/>
      <c r="BY256" s="191"/>
      <c r="BZ256" s="191"/>
      <c r="CA256" s="191"/>
      <c r="CB256" s="191"/>
      <c r="CC256" s="191"/>
      <c r="CD256" s="191"/>
      <c r="CE256" s="191"/>
      <c r="CF256" s="191"/>
      <c r="CG256" s="193"/>
    </row>
    <row r="257" spans="4:85" x14ac:dyDescent="0.2"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  <c r="V257" s="191"/>
      <c r="W257" s="191"/>
      <c r="X257" s="191"/>
      <c r="Y257" s="191"/>
      <c r="Z257" s="191"/>
      <c r="AA257" s="191"/>
      <c r="AB257" s="191"/>
      <c r="AC257" s="191"/>
      <c r="AD257" s="191"/>
      <c r="AE257" s="191"/>
      <c r="AF257" s="191"/>
      <c r="AG257" s="191"/>
      <c r="AH257" s="191"/>
      <c r="AI257" s="191"/>
      <c r="AJ257" s="191"/>
      <c r="AK257" s="191"/>
      <c r="AL257" s="191"/>
      <c r="AM257" s="191"/>
      <c r="AN257" s="191"/>
      <c r="AO257" s="191"/>
      <c r="AP257" s="191"/>
      <c r="AQ257" s="191"/>
      <c r="AR257" s="191"/>
      <c r="AS257" s="191"/>
      <c r="AT257" s="191"/>
      <c r="AU257" s="191"/>
      <c r="AV257" s="191"/>
      <c r="AW257" s="191"/>
      <c r="AX257" s="191"/>
      <c r="AY257" s="191"/>
      <c r="AZ257" s="191"/>
      <c r="BA257" s="191"/>
      <c r="BB257" s="191"/>
      <c r="BC257" s="191"/>
      <c r="BD257" s="191"/>
      <c r="BE257" s="191"/>
      <c r="BF257" s="191"/>
      <c r="BG257" s="191"/>
      <c r="BH257" s="191"/>
      <c r="BI257" s="191"/>
      <c r="BJ257" s="191"/>
      <c r="BK257" s="191"/>
      <c r="BL257" s="191"/>
      <c r="BM257" s="191"/>
      <c r="BN257" s="191"/>
      <c r="BO257" s="191"/>
      <c r="BP257" s="191"/>
      <c r="BQ257" s="191"/>
      <c r="BR257" s="191"/>
      <c r="BS257" s="191"/>
      <c r="BT257" s="191"/>
      <c r="BU257" s="191"/>
      <c r="BV257" s="191"/>
      <c r="BW257" s="191"/>
      <c r="BX257" s="191"/>
      <c r="BY257" s="191"/>
      <c r="BZ257" s="191"/>
      <c r="CA257" s="191"/>
      <c r="CB257" s="191"/>
      <c r="CC257" s="191"/>
      <c r="CD257" s="191"/>
      <c r="CE257" s="191"/>
      <c r="CF257" s="191"/>
      <c r="CG257" s="193"/>
    </row>
    <row r="258" spans="4:85" x14ac:dyDescent="0.2"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  <c r="V258" s="191"/>
      <c r="W258" s="191"/>
      <c r="X258" s="191"/>
      <c r="Y258" s="191"/>
      <c r="Z258" s="191"/>
      <c r="AA258" s="191"/>
      <c r="AB258" s="191"/>
      <c r="AC258" s="191"/>
      <c r="AD258" s="191"/>
      <c r="AE258" s="191"/>
      <c r="AF258" s="191"/>
      <c r="AG258" s="191"/>
      <c r="AH258" s="191"/>
      <c r="AI258" s="191"/>
      <c r="AJ258" s="191"/>
      <c r="AK258" s="191"/>
      <c r="AL258" s="191"/>
      <c r="AM258" s="191"/>
      <c r="AN258" s="191"/>
      <c r="AO258" s="191"/>
      <c r="AP258" s="191"/>
      <c r="AQ258" s="191"/>
      <c r="AR258" s="191"/>
      <c r="AS258" s="191"/>
      <c r="AT258" s="191"/>
      <c r="AU258" s="191"/>
      <c r="AV258" s="191"/>
      <c r="AW258" s="191"/>
      <c r="AX258" s="191"/>
      <c r="AY258" s="191"/>
      <c r="AZ258" s="191"/>
      <c r="BA258" s="191"/>
      <c r="BB258" s="191"/>
      <c r="BC258" s="191"/>
      <c r="BD258" s="191"/>
      <c r="BE258" s="191"/>
      <c r="BF258" s="191"/>
      <c r="BG258" s="191"/>
      <c r="BH258" s="191"/>
      <c r="BI258" s="191"/>
      <c r="BJ258" s="191"/>
      <c r="BK258" s="191"/>
      <c r="BL258" s="191"/>
      <c r="BM258" s="191"/>
      <c r="BN258" s="191"/>
      <c r="BO258" s="191"/>
      <c r="BP258" s="191"/>
      <c r="BQ258" s="191"/>
      <c r="BR258" s="191"/>
      <c r="BS258" s="191"/>
      <c r="BT258" s="191"/>
      <c r="BU258" s="191"/>
      <c r="BV258" s="191"/>
      <c r="BW258" s="191"/>
      <c r="BX258" s="191"/>
      <c r="BY258" s="191"/>
      <c r="BZ258" s="191"/>
      <c r="CA258" s="191"/>
      <c r="CB258" s="191"/>
      <c r="CC258" s="191"/>
      <c r="CD258" s="191"/>
      <c r="CE258" s="191"/>
      <c r="CF258" s="191"/>
      <c r="CG258" s="193"/>
    </row>
    <row r="259" spans="4:85" x14ac:dyDescent="0.2"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  <c r="V259" s="191"/>
      <c r="W259" s="191"/>
      <c r="X259" s="191"/>
      <c r="Y259" s="191"/>
      <c r="Z259" s="191"/>
      <c r="AA259" s="191"/>
      <c r="AB259" s="191"/>
      <c r="AC259" s="191"/>
      <c r="AD259" s="191"/>
      <c r="AE259" s="191"/>
      <c r="AF259" s="191"/>
      <c r="AG259" s="191"/>
      <c r="AH259" s="191"/>
      <c r="AI259" s="191"/>
      <c r="AJ259" s="191"/>
      <c r="AK259" s="191"/>
      <c r="AL259" s="191"/>
      <c r="AM259" s="191"/>
      <c r="AN259" s="191"/>
      <c r="AO259" s="191"/>
      <c r="AP259" s="191"/>
      <c r="AQ259" s="191"/>
      <c r="AR259" s="191"/>
      <c r="AS259" s="191"/>
      <c r="AT259" s="191"/>
      <c r="AU259" s="191"/>
      <c r="AV259" s="191"/>
      <c r="AW259" s="191"/>
      <c r="AX259" s="191"/>
      <c r="AY259" s="191"/>
      <c r="AZ259" s="191"/>
      <c r="BA259" s="191"/>
      <c r="BB259" s="191"/>
      <c r="BC259" s="191"/>
      <c r="BD259" s="191"/>
      <c r="BE259" s="191"/>
      <c r="BF259" s="191"/>
      <c r="BG259" s="191"/>
      <c r="BH259" s="191"/>
      <c r="BI259" s="191"/>
      <c r="BJ259" s="191"/>
      <c r="BK259" s="191"/>
      <c r="BL259" s="191"/>
      <c r="BM259" s="191"/>
      <c r="BN259" s="191"/>
      <c r="BO259" s="191"/>
      <c r="BP259" s="191"/>
      <c r="BQ259" s="191"/>
      <c r="BR259" s="191"/>
      <c r="BS259" s="191"/>
      <c r="BT259" s="191"/>
      <c r="BU259" s="191"/>
      <c r="BV259" s="191"/>
      <c r="BW259" s="191"/>
      <c r="BX259" s="191"/>
      <c r="BY259" s="191"/>
      <c r="BZ259" s="191"/>
      <c r="CA259" s="191"/>
      <c r="CB259" s="191"/>
      <c r="CC259" s="191"/>
      <c r="CD259" s="191"/>
      <c r="CE259" s="191"/>
      <c r="CF259" s="191"/>
      <c r="CG259" s="193"/>
    </row>
    <row r="260" spans="4:85" x14ac:dyDescent="0.2"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  <c r="V260" s="191"/>
      <c r="W260" s="191"/>
      <c r="X260" s="191"/>
      <c r="Y260" s="191"/>
      <c r="Z260" s="191"/>
      <c r="AA260" s="191"/>
      <c r="AB260" s="191"/>
      <c r="AC260" s="191"/>
      <c r="AD260" s="191"/>
      <c r="AE260" s="191"/>
      <c r="AF260" s="191"/>
      <c r="AG260" s="191"/>
      <c r="AH260" s="191"/>
      <c r="AI260" s="191"/>
      <c r="AJ260" s="191"/>
      <c r="AK260" s="191"/>
      <c r="AL260" s="191"/>
      <c r="AM260" s="191"/>
      <c r="AN260" s="191"/>
      <c r="AO260" s="191"/>
      <c r="AP260" s="191"/>
      <c r="AQ260" s="191"/>
      <c r="AR260" s="191"/>
      <c r="AS260" s="191"/>
      <c r="AT260" s="191"/>
      <c r="AU260" s="191"/>
      <c r="AV260" s="191"/>
      <c r="AW260" s="191"/>
      <c r="AX260" s="191"/>
      <c r="AY260" s="191"/>
      <c r="AZ260" s="191"/>
      <c r="BA260" s="191"/>
      <c r="BB260" s="191"/>
      <c r="BC260" s="191"/>
      <c r="BD260" s="191"/>
      <c r="BE260" s="191"/>
      <c r="BF260" s="191"/>
      <c r="BG260" s="191"/>
      <c r="BH260" s="191"/>
      <c r="BI260" s="191"/>
      <c r="BJ260" s="191"/>
      <c r="BK260" s="191"/>
      <c r="BL260" s="191"/>
      <c r="BM260" s="191"/>
      <c r="BN260" s="191"/>
      <c r="BO260" s="191"/>
      <c r="BP260" s="191"/>
      <c r="BQ260" s="191"/>
      <c r="BR260" s="191"/>
      <c r="BS260" s="191"/>
      <c r="BT260" s="191"/>
      <c r="BU260" s="191"/>
      <c r="BV260" s="191"/>
      <c r="BW260" s="191"/>
      <c r="BX260" s="191"/>
      <c r="BY260" s="191"/>
      <c r="BZ260" s="191"/>
      <c r="CA260" s="191"/>
      <c r="CB260" s="191"/>
      <c r="CC260" s="191"/>
      <c r="CD260" s="191"/>
      <c r="CE260" s="191"/>
      <c r="CF260" s="191"/>
      <c r="CG260" s="193"/>
    </row>
    <row r="261" spans="4:85" x14ac:dyDescent="0.2"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  <c r="V261" s="191"/>
      <c r="W261" s="191"/>
      <c r="X261" s="191"/>
      <c r="Y261" s="191"/>
      <c r="Z261" s="191"/>
      <c r="AA261" s="191"/>
      <c r="AB261" s="191"/>
      <c r="AC261" s="191"/>
      <c r="AD261" s="191"/>
      <c r="AE261" s="191"/>
      <c r="AF261" s="191"/>
      <c r="AG261" s="191"/>
      <c r="AH261" s="191"/>
      <c r="AI261" s="191"/>
      <c r="AJ261" s="191"/>
      <c r="AK261" s="191"/>
      <c r="AL261" s="191"/>
      <c r="AM261" s="191"/>
      <c r="AN261" s="191"/>
      <c r="AO261" s="191"/>
      <c r="AP261" s="191"/>
      <c r="AQ261" s="191"/>
      <c r="AR261" s="191"/>
      <c r="AS261" s="191"/>
      <c r="AT261" s="191"/>
      <c r="AU261" s="191"/>
      <c r="AV261" s="191"/>
      <c r="AW261" s="191"/>
      <c r="AX261" s="191"/>
      <c r="AY261" s="191"/>
      <c r="AZ261" s="191"/>
      <c r="BA261" s="191"/>
      <c r="BB261" s="191"/>
      <c r="BC261" s="191"/>
      <c r="BD261" s="191"/>
      <c r="BE261" s="191"/>
      <c r="BF261" s="191"/>
      <c r="BG261" s="191"/>
      <c r="BH261" s="191"/>
      <c r="BI261" s="191"/>
      <c r="BJ261" s="191"/>
      <c r="BK261" s="191"/>
      <c r="BL261" s="191"/>
      <c r="BM261" s="191"/>
      <c r="BN261" s="191"/>
      <c r="BO261" s="191"/>
      <c r="BP261" s="191"/>
      <c r="BQ261" s="191"/>
      <c r="BR261" s="191"/>
      <c r="BS261" s="191"/>
      <c r="BT261" s="191"/>
      <c r="BU261" s="191"/>
      <c r="BV261" s="191"/>
      <c r="BW261" s="191"/>
      <c r="BX261" s="191"/>
      <c r="BY261" s="191"/>
      <c r="BZ261" s="191"/>
      <c r="CA261" s="191"/>
      <c r="CB261" s="191"/>
      <c r="CC261" s="191"/>
      <c r="CD261" s="191"/>
      <c r="CE261" s="191"/>
      <c r="CF261" s="191"/>
      <c r="CG261" s="193"/>
    </row>
    <row r="262" spans="4:85" x14ac:dyDescent="0.2"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  <c r="V262" s="191"/>
      <c r="W262" s="191"/>
      <c r="X262" s="191"/>
      <c r="Y262" s="191"/>
      <c r="Z262" s="191"/>
      <c r="AA262" s="191"/>
      <c r="AB262" s="191"/>
      <c r="AC262" s="191"/>
      <c r="AD262" s="191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91"/>
      <c r="AW262" s="191"/>
      <c r="AX262" s="191"/>
      <c r="AY262" s="191"/>
      <c r="AZ262" s="191"/>
      <c r="BA262" s="191"/>
      <c r="BB262" s="191"/>
      <c r="BC262" s="191"/>
      <c r="BD262" s="191"/>
      <c r="BE262" s="191"/>
      <c r="BF262" s="191"/>
      <c r="BG262" s="191"/>
      <c r="BH262" s="191"/>
      <c r="BI262" s="191"/>
      <c r="BJ262" s="191"/>
      <c r="BK262" s="191"/>
      <c r="BL262" s="191"/>
      <c r="BM262" s="191"/>
      <c r="BN262" s="191"/>
      <c r="BO262" s="191"/>
      <c r="BP262" s="191"/>
      <c r="BQ262" s="191"/>
      <c r="BR262" s="191"/>
      <c r="BS262" s="191"/>
      <c r="BT262" s="191"/>
      <c r="BU262" s="191"/>
      <c r="BV262" s="191"/>
      <c r="BW262" s="191"/>
      <c r="BX262" s="191"/>
      <c r="BY262" s="191"/>
      <c r="BZ262" s="191"/>
      <c r="CA262" s="191"/>
      <c r="CB262" s="191"/>
      <c r="CC262" s="191"/>
      <c r="CD262" s="191"/>
      <c r="CE262" s="191"/>
      <c r="CF262" s="191"/>
      <c r="CG262" s="193"/>
    </row>
    <row r="263" spans="4:85" x14ac:dyDescent="0.2"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  <c r="V263" s="191"/>
      <c r="W263" s="191"/>
      <c r="X263" s="191"/>
      <c r="Y263" s="191"/>
      <c r="Z263" s="191"/>
      <c r="AA263" s="191"/>
      <c r="AB263" s="191"/>
      <c r="AC263" s="191"/>
      <c r="AD263" s="191"/>
      <c r="AE263" s="191"/>
      <c r="AF263" s="191"/>
      <c r="AG263" s="191"/>
      <c r="AH263" s="191"/>
      <c r="AI263" s="191"/>
      <c r="AJ263" s="191"/>
      <c r="AK263" s="191"/>
      <c r="AL263" s="191"/>
      <c r="AM263" s="191"/>
      <c r="AN263" s="191"/>
      <c r="AO263" s="191"/>
      <c r="AP263" s="191"/>
      <c r="AQ263" s="191"/>
      <c r="AR263" s="191"/>
      <c r="AS263" s="191"/>
      <c r="AT263" s="191"/>
      <c r="AU263" s="191"/>
      <c r="AV263" s="191"/>
      <c r="AW263" s="191"/>
      <c r="AX263" s="191"/>
      <c r="AY263" s="191"/>
      <c r="AZ263" s="191"/>
      <c r="BA263" s="191"/>
      <c r="BB263" s="191"/>
      <c r="BC263" s="191"/>
      <c r="BD263" s="191"/>
      <c r="BE263" s="191"/>
      <c r="BF263" s="191"/>
      <c r="BG263" s="191"/>
      <c r="BH263" s="191"/>
      <c r="BI263" s="191"/>
      <c r="BJ263" s="191"/>
      <c r="BK263" s="191"/>
      <c r="BL263" s="191"/>
      <c r="BM263" s="191"/>
      <c r="BN263" s="191"/>
      <c r="BO263" s="191"/>
      <c r="BP263" s="191"/>
      <c r="BQ263" s="191"/>
      <c r="BR263" s="191"/>
      <c r="BS263" s="191"/>
      <c r="BT263" s="191"/>
      <c r="BU263" s="191"/>
      <c r="BV263" s="191"/>
      <c r="BW263" s="191"/>
      <c r="BX263" s="191"/>
      <c r="BY263" s="191"/>
      <c r="BZ263" s="191"/>
      <c r="CA263" s="191"/>
      <c r="CB263" s="191"/>
      <c r="CC263" s="191"/>
      <c r="CD263" s="191"/>
      <c r="CE263" s="191"/>
      <c r="CF263" s="191"/>
      <c r="CG263" s="193"/>
    </row>
    <row r="264" spans="4:85" x14ac:dyDescent="0.2"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  <c r="V264" s="191"/>
      <c r="W264" s="191"/>
      <c r="X264" s="191"/>
      <c r="Y264" s="191"/>
      <c r="Z264" s="191"/>
      <c r="AA264" s="191"/>
      <c r="AB264" s="191"/>
      <c r="AC264" s="191"/>
      <c r="AD264" s="191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91"/>
      <c r="AP264" s="191"/>
      <c r="AQ264" s="191"/>
      <c r="AR264" s="191"/>
      <c r="AS264" s="191"/>
      <c r="AT264" s="191"/>
      <c r="AU264" s="191"/>
      <c r="AV264" s="191"/>
      <c r="AW264" s="191"/>
      <c r="AX264" s="191"/>
      <c r="AY264" s="191"/>
      <c r="AZ264" s="191"/>
      <c r="BA264" s="191"/>
      <c r="BB264" s="191"/>
      <c r="BC264" s="191"/>
      <c r="BD264" s="191"/>
      <c r="BE264" s="191"/>
      <c r="BF264" s="191"/>
      <c r="BG264" s="191"/>
      <c r="BH264" s="191"/>
      <c r="BI264" s="191"/>
      <c r="BJ264" s="191"/>
      <c r="BK264" s="191"/>
      <c r="BL264" s="191"/>
      <c r="BM264" s="191"/>
      <c r="BN264" s="191"/>
      <c r="BO264" s="191"/>
      <c r="BP264" s="191"/>
      <c r="BQ264" s="191"/>
      <c r="BR264" s="191"/>
      <c r="BS264" s="191"/>
      <c r="BT264" s="191"/>
      <c r="BU264" s="191"/>
      <c r="BV264" s="191"/>
      <c r="BW264" s="191"/>
      <c r="BX264" s="191"/>
      <c r="BY264" s="191"/>
      <c r="BZ264" s="191"/>
      <c r="CA264" s="191"/>
      <c r="CB264" s="191"/>
      <c r="CC264" s="191"/>
      <c r="CD264" s="191"/>
      <c r="CE264" s="191"/>
      <c r="CF264" s="191"/>
      <c r="CG264" s="193"/>
    </row>
    <row r="265" spans="4:85" x14ac:dyDescent="0.2"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  <c r="V265" s="191"/>
      <c r="W265" s="191"/>
      <c r="X265" s="191"/>
      <c r="Y265" s="191"/>
      <c r="Z265" s="191"/>
      <c r="AA265" s="191"/>
      <c r="AB265" s="191"/>
      <c r="AC265" s="191"/>
      <c r="AD265" s="191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191"/>
      <c r="AQ265" s="191"/>
      <c r="AR265" s="191"/>
      <c r="AS265" s="191"/>
      <c r="AT265" s="191"/>
      <c r="AU265" s="191"/>
      <c r="AV265" s="191"/>
      <c r="AW265" s="191"/>
      <c r="AX265" s="191"/>
      <c r="AY265" s="191"/>
      <c r="AZ265" s="191"/>
      <c r="BA265" s="191"/>
      <c r="BB265" s="191"/>
      <c r="BC265" s="191"/>
      <c r="BD265" s="191"/>
      <c r="BE265" s="191"/>
      <c r="BF265" s="191"/>
      <c r="BG265" s="191"/>
      <c r="BH265" s="191"/>
      <c r="BI265" s="191"/>
      <c r="BJ265" s="191"/>
      <c r="BK265" s="191"/>
      <c r="BL265" s="191"/>
      <c r="BM265" s="191"/>
      <c r="BN265" s="191"/>
      <c r="BO265" s="191"/>
      <c r="BP265" s="191"/>
      <c r="BQ265" s="191"/>
      <c r="BR265" s="191"/>
      <c r="BS265" s="191"/>
      <c r="BT265" s="191"/>
      <c r="BU265" s="191"/>
      <c r="BV265" s="191"/>
      <c r="BW265" s="191"/>
      <c r="BX265" s="191"/>
      <c r="BY265" s="191"/>
      <c r="BZ265" s="191"/>
      <c r="CA265" s="191"/>
      <c r="CB265" s="191"/>
      <c r="CC265" s="191"/>
      <c r="CD265" s="191"/>
      <c r="CE265" s="191"/>
      <c r="CF265" s="191"/>
      <c r="CG265" s="193"/>
    </row>
    <row r="266" spans="4:85" x14ac:dyDescent="0.2"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  <c r="V266" s="191"/>
      <c r="W266" s="191"/>
      <c r="X266" s="191"/>
      <c r="Y266" s="191"/>
      <c r="Z266" s="191"/>
      <c r="AA266" s="191"/>
      <c r="AB266" s="191"/>
      <c r="AC266" s="191"/>
      <c r="AD266" s="191"/>
      <c r="AE266" s="191"/>
      <c r="AF266" s="191"/>
      <c r="AG266" s="191"/>
      <c r="AH266" s="191"/>
      <c r="AI266" s="191"/>
      <c r="AJ266" s="191"/>
      <c r="AK266" s="191"/>
      <c r="AL266" s="191"/>
      <c r="AM266" s="191"/>
      <c r="AN266" s="191"/>
      <c r="AO266" s="191"/>
      <c r="AP266" s="191"/>
      <c r="AQ266" s="191"/>
      <c r="AR266" s="191"/>
      <c r="AS266" s="191"/>
      <c r="AT266" s="191"/>
      <c r="AU266" s="191"/>
      <c r="AV266" s="191"/>
      <c r="AW266" s="191"/>
      <c r="AX266" s="191"/>
      <c r="AY266" s="191"/>
      <c r="AZ266" s="191"/>
      <c r="BA266" s="191"/>
      <c r="BB266" s="191"/>
      <c r="BC266" s="191"/>
      <c r="BD266" s="191"/>
      <c r="BE266" s="191"/>
      <c r="BF266" s="191"/>
      <c r="BG266" s="191"/>
      <c r="BH266" s="191"/>
      <c r="BI266" s="191"/>
      <c r="BJ266" s="191"/>
      <c r="BK266" s="191"/>
      <c r="BL266" s="191"/>
      <c r="BM266" s="191"/>
      <c r="BN266" s="191"/>
      <c r="BO266" s="191"/>
      <c r="BP266" s="191"/>
      <c r="BQ266" s="191"/>
      <c r="BR266" s="191"/>
      <c r="BS266" s="191"/>
      <c r="BT266" s="191"/>
      <c r="BU266" s="191"/>
      <c r="BV266" s="191"/>
      <c r="BW266" s="191"/>
      <c r="BX266" s="191"/>
      <c r="BY266" s="191"/>
      <c r="BZ266" s="191"/>
      <c r="CA266" s="191"/>
      <c r="CB266" s="191"/>
      <c r="CC266" s="191"/>
      <c r="CD266" s="191"/>
      <c r="CE266" s="191"/>
      <c r="CF266" s="191"/>
      <c r="CG266" s="193"/>
    </row>
    <row r="267" spans="4:85" x14ac:dyDescent="0.2"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  <c r="V267" s="191"/>
      <c r="W267" s="191"/>
      <c r="X267" s="191"/>
      <c r="Y267" s="191"/>
      <c r="Z267" s="191"/>
      <c r="AA267" s="191"/>
      <c r="AB267" s="191"/>
      <c r="AC267" s="191"/>
      <c r="AD267" s="191"/>
      <c r="AE267" s="191"/>
      <c r="AF267" s="191"/>
      <c r="AG267" s="191"/>
      <c r="AH267" s="191"/>
      <c r="AI267" s="191"/>
      <c r="AJ267" s="191"/>
      <c r="AK267" s="191"/>
      <c r="AL267" s="191"/>
      <c r="AM267" s="191"/>
      <c r="AN267" s="191"/>
      <c r="AO267" s="191"/>
      <c r="AP267" s="191"/>
      <c r="AQ267" s="191"/>
      <c r="AR267" s="191"/>
      <c r="AS267" s="191"/>
      <c r="AT267" s="191"/>
      <c r="AU267" s="191"/>
      <c r="AV267" s="191"/>
      <c r="AW267" s="191"/>
      <c r="AX267" s="191"/>
      <c r="AY267" s="191"/>
      <c r="AZ267" s="191"/>
      <c r="BA267" s="191"/>
      <c r="BB267" s="191"/>
      <c r="BC267" s="191"/>
      <c r="BD267" s="191"/>
      <c r="BE267" s="191"/>
      <c r="BF267" s="191"/>
      <c r="BG267" s="191"/>
      <c r="BH267" s="191"/>
      <c r="BI267" s="191"/>
      <c r="BJ267" s="191"/>
      <c r="BK267" s="191"/>
      <c r="BL267" s="191"/>
      <c r="BM267" s="191"/>
      <c r="BN267" s="191"/>
      <c r="BO267" s="191"/>
      <c r="BP267" s="191"/>
      <c r="BQ267" s="191"/>
      <c r="BR267" s="191"/>
      <c r="BS267" s="191"/>
      <c r="BT267" s="191"/>
      <c r="BU267" s="191"/>
      <c r="BV267" s="191"/>
      <c r="BW267" s="191"/>
      <c r="BX267" s="191"/>
      <c r="BY267" s="191"/>
      <c r="BZ267" s="191"/>
      <c r="CA267" s="191"/>
      <c r="CB267" s="191"/>
      <c r="CC267" s="191"/>
      <c r="CD267" s="191"/>
      <c r="CE267" s="191"/>
      <c r="CF267" s="191"/>
      <c r="CG267" s="193"/>
    </row>
    <row r="270" spans="4:85" x14ac:dyDescent="0.2"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  <c r="V270" s="191"/>
      <c r="W270" s="191"/>
      <c r="X270" s="191"/>
      <c r="Y270" s="191"/>
      <c r="Z270" s="191"/>
      <c r="AA270" s="191"/>
      <c r="AB270" s="191"/>
      <c r="AC270" s="191"/>
      <c r="AD270" s="191"/>
      <c r="AE270" s="191"/>
      <c r="AF270" s="191"/>
      <c r="AG270" s="191"/>
      <c r="AH270" s="191"/>
      <c r="AI270" s="191"/>
      <c r="AJ270" s="191"/>
      <c r="AK270" s="191"/>
      <c r="AL270" s="191"/>
      <c r="AM270" s="191"/>
      <c r="AN270" s="191"/>
      <c r="AO270" s="191"/>
      <c r="AP270" s="191"/>
      <c r="AQ270" s="191"/>
      <c r="AR270" s="191"/>
      <c r="AS270" s="191"/>
      <c r="AT270" s="191"/>
      <c r="AU270" s="191"/>
      <c r="AV270" s="191"/>
      <c r="AW270" s="191"/>
      <c r="AX270" s="191"/>
      <c r="AY270" s="191"/>
      <c r="AZ270" s="191"/>
      <c r="BA270" s="191"/>
      <c r="BB270" s="191"/>
      <c r="BC270" s="191"/>
      <c r="BD270" s="191"/>
      <c r="BE270" s="191"/>
      <c r="BF270" s="191"/>
      <c r="BG270" s="191"/>
      <c r="BH270" s="191"/>
      <c r="BI270" s="191"/>
      <c r="BJ270" s="191"/>
      <c r="BK270" s="191"/>
      <c r="BL270" s="191"/>
      <c r="BM270" s="191"/>
      <c r="BN270" s="191"/>
      <c r="BO270" s="191"/>
      <c r="BP270" s="191"/>
      <c r="BQ270" s="191"/>
      <c r="BR270" s="191"/>
      <c r="BS270" s="191"/>
      <c r="BT270" s="191"/>
      <c r="BU270" s="191"/>
      <c r="BV270" s="191"/>
      <c r="BW270" s="191"/>
      <c r="BX270" s="191"/>
      <c r="BY270" s="191"/>
      <c r="BZ270" s="191"/>
      <c r="CA270" s="191"/>
      <c r="CB270" s="191"/>
      <c r="CC270" s="191"/>
      <c r="CD270" s="191"/>
      <c r="CE270" s="191"/>
      <c r="CF270" s="191"/>
      <c r="CG270" s="191"/>
    </row>
    <row r="271" spans="4:85" x14ac:dyDescent="0.2"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  <c r="X271" s="191"/>
      <c r="Y271" s="191"/>
      <c r="Z271" s="191"/>
      <c r="AA271" s="191"/>
      <c r="AB271" s="191"/>
      <c r="AC271" s="191"/>
      <c r="AD271" s="191"/>
      <c r="AE271" s="191"/>
      <c r="AF271" s="191"/>
      <c r="AG271" s="191"/>
      <c r="AH271" s="191"/>
      <c r="AI271" s="191"/>
      <c r="AJ271" s="191"/>
      <c r="AK271" s="191"/>
      <c r="AL271" s="191"/>
      <c r="AM271" s="191"/>
      <c r="AN271" s="191"/>
      <c r="AO271" s="191"/>
      <c r="AP271" s="191"/>
      <c r="AQ271" s="191"/>
      <c r="AR271" s="191"/>
      <c r="AS271" s="191"/>
      <c r="AT271" s="191"/>
      <c r="AU271" s="191"/>
      <c r="AV271" s="191"/>
      <c r="AW271" s="191"/>
      <c r="AX271" s="191"/>
      <c r="AY271" s="191"/>
      <c r="AZ271" s="191"/>
      <c r="BA271" s="191"/>
      <c r="BB271" s="191"/>
      <c r="BC271" s="191"/>
      <c r="BD271" s="191"/>
      <c r="BE271" s="191"/>
      <c r="BF271" s="191"/>
      <c r="BG271" s="191"/>
      <c r="BH271" s="191"/>
      <c r="BI271" s="191"/>
      <c r="BJ271" s="191"/>
      <c r="BK271" s="191"/>
      <c r="BL271" s="191"/>
      <c r="BM271" s="191"/>
      <c r="BN271" s="191"/>
      <c r="BO271" s="191"/>
      <c r="BP271" s="191"/>
      <c r="BQ271" s="191"/>
      <c r="BR271" s="191"/>
      <c r="BS271" s="191"/>
      <c r="BT271" s="191"/>
      <c r="BU271" s="191"/>
      <c r="BV271" s="191"/>
      <c r="BW271" s="191"/>
      <c r="BX271" s="191"/>
      <c r="BY271" s="191"/>
      <c r="BZ271" s="191"/>
      <c r="CA271" s="191"/>
      <c r="CB271" s="191"/>
      <c r="CC271" s="191"/>
      <c r="CD271" s="191"/>
      <c r="CE271" s="191"/>
      <c r="CF271" s="191"/>
      <c r="CG271" s="191"/>
    </row>
    <row r="272" spans="4:85" x14ac:dyDescent="0.2"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  <c r="V272" s="191"/>
      <c r="W272" s="191"/>
      <c r="X272" s="191"/>
      <c r="Y272" s="191"/>
      <c r="Z272" s="191"/>
      <c r="AA272" s="191"/>
      <c r="AB272" s="191"/>
      <c r="AC272" s="191"/>
      <c r="AD272" s="191"/>
      <c r="AE272" s="191"/>
      <c r="AF272" s="191"/>
      <c r="AG272" s="191"/>
      <c r="AH272" s="191"/>
      <c r="AI272" s="191"/>
      <c r="AJ272" s="191"/>
      <c r="AK272" s="191"/>
      <c r="AL272" s="191"/>
      <c r="AM272" s="191"/>
      <c r="AN272" s="191"/>
      <c r="AO272" s="191"/>
      <c r="AP272" s="191"/>
      <c r="AQ272" s="191"/>
      <c r="AR272" s="191"/>
      <c r="AS272" s="191"/>
      <c r="AT272" s="191"/>
      <c r="AU272" s="191"/>
      <c r="AV272" s="191"/>
      <c r="AW272" s="191"/>
      <c r="AX272" s="191"/>
      <c r="AY272" s="191"/>
      <c r="AZ272" s="191"/>
      <c r="BA272" s="191"/>
      <c r="BB272" s="191"/>
      <c r="BC272" s="191"/>
      <c r="BD272" s="191"/>
      <c r="BE272" s="191"/>
      <c r="BF272" s="191"/>
      <c r="BG272" s="191"/>
      <c r="BH272" s="191"/>
      <c r="BI272" s="191"/>
      <c r="BJ272" s="191"/>
      <c r="BK272" s="191"/>
      <c r="BL272" s="191"/>
      <c r="BM272" s="191"/>
      <c r="BN272" s="191"/>
      <c r="BO272" s="191"/>
      <c r="BP272" s="191"/>
      <c r="BQ272" s="191"/>
      <c r="BR272" s="191"/>
      <c r="BS272" s="191"/>
      <c r="BT272" s="191"/>
      <c r="BU272" s="191"/>
      <c r="BV272" s="191"/>
      <c r="BW272" s="191"/>
      <c r="BX272" s="191"/>
      <c r="BY272" s="191"/>
      <c r="BZ272" s="191"/>
      <c r="CA272" s="191"/>
      <c r="CB272" s="191"/>
      <c r="CC272" s="191"/>
      <c r="CD272" s="191"/>
      <c r="CE272" s="191"/>
      <c r="CF272" s="191"/>
      <c r="CG272" s="191"/>
    </row>
    <row r="273" spans="4:85" x14ac:dyDescent="0.2"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  <c r="V273" s="191"/>
      <c r="W273" s="191"/>
      <c r="X273" s="191"/>
      <c r="Y273" s="191"/>
      <c r="Z273" s="191"/>
      <c r="AA273" s="191"/>
      <c r="AB273" s="191"/>
      <c r="AC273" s="191"/>
      <c r="AD273" s="191"/>
      <c r="AE273" s="191"/>
      <c r="AF273" s="191"/>
      <c r="AG273" s="191"/>
      <c r="AH273" s="191"/>
      <c r="AI273" s="191"/>
      <c r="AJ273" s="191"/>
      <c r="AK273" s="191"/>
      <c r="AL273" s="191"/>
      <c r="AM273" s="191"/>
      <c r="AN273" s="191"/>
      <c r="AO273" s="191"/>
      <c r="AP273" s="191"/>
      <c r="AQ273" s="191"/>
      <c r="AR273" s="191"/>
      <c r="AS273" s="191"/>
      <c r="AT273" s="191"/>
      <c r="AU273" s="191"/>
      <c r="AV273" s="191"/>
      <c r="AW273" s="191"/>
      <c r="AX273" s="191"/>
      <c r="AY273" s="191"/>
      <c r="AZ273" s="191"/>
      <c r="BA273" s="191"/>
      <c r="BB273" s="191"/>
      <c r="BC273" s="191"/>
      <c r="BD273" s="191"/>
      <c r="BE273" s="191"/>
      <c r="BF273" s="191"/>
      <c r="BG273" s="191"/>
      <c r="BH273" s="191"/>
      <c r="BI273" s="191"/>
      <c r="BJ273" s="191"/>
      <c r="BK273" s="191"/>
      <c r="BL273" s="191"/>
      <c r="BM273" s="191"/>
      <c r="BN273" s="191"/>
      <c r="BO273" s="191"/>
      <c r="BP273" s="191"/>
      <c r="BQ273" s="191"/>
      <c r="BR273" s="191"/>
      <c r="BS273" s="191"/>
      <c r="BT273" s="191"/>
      <c r="BU273" s="191"/>
      <c r="BV273" s="191"/>
      <c r="BW273" s="191"/>
      <c r="BX273" s="191"/>
      <c r="BY273" s="191"/>
      <c r="BZ273" s="191"/>
      <c r="CA273" s="191"/>
      <c r="CB273" s="191"/>
      <c r="CC273" s="191"/>
      <c r="CD273" s="191"/>
      <c r="CE273" s="191"/>
      <c r="CF273" s="191"/>
      <c r="CG273" s="191"/>
    </row>
    <row r="274" spans="4:85" x14ac:dyDescent="0.2"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  <c r="V274" s="191"/>
      <c r="W274" s="191"/>
      <c r="X274" s="191"/>
      <c r="Y274" s="191"/>
      <c r="Z274" s="191"/>
      <c r="AA274" s="191"/>
      <c r="AB274" s="191"/>
      <c r="AC274" s="191"/>
      <c r="AD274" s="191"/>
      <c r="AE274" s="191"/>
      <c r="AF274" s="191"/>
      <c r="AG274" s="191"/>
      <c r="AH274" s="191"/>
      <c r="AI274" s="191"/>
      <c r="AJ274" s="191"/>
      <c r="AK274" s="191"/>
      <c r="AL274" s="191"/>
      <c r="AM274" s="191"/>
      <c r="AN274" s="191"/>
      <c r="AO274" s="191"/>
      <c r="AP274" s="191"/>
      <c r="AQ274" s="191"/>
      <c r="AR274" s="191"/>
      <c r="AS274" s="191"/>
      <c r="AT274" s="191"/>
      <c r="AU274" s="191"/>
      <c r="AV274" s="191"/>
      <c r="AW274" s="191"/>
      <c r="AX274" s="191"/>
      <c r="AY274" s="191"/>
      <c r="AZ274" s="191"/>
      <c r="BA274" s="191"/>
      <c r="BB274" s="191"/>
      <c r="BC274" s="191"/>
      <c r="BD274" s="191"/>
      <c r="BE274" s="191"/>
      <c r="BF274" s="191"/>
      <c r="BG274" s="191"/>
      <c r="BH274" s="191"/>
      <c r="BI274" s="191"/>
      <c r="BJ274" s="191"/>
      <c r="BK274" s="191"/>
      <c r="BL274" s="191"/>
      <c r="BM274" s="191"/>
      <c r="BN274" s="191"/>
      <c r="BO274" s="191"/>
      <c r="BP274" s="191"/>
      <c r="BQ274" s="191"/>
      <c r="BR274" s="191"/>
      <c r="BS274" s="191"/>
      <c r="BT274" s="191"/>
      <c r="BU274" s="191"/>
      <c r="BV274" s="191"/>
      <c r="BW274" s="191"/>
      <c r="BX274" s="191"/>
      <c r="BY274" s="191"/>
      <c r="BZ274" s="191"/>
      <c r="CA274" s="191"/>
      <c r="CB274" s="191"/>
      <c r="CC274" s="191"/>
      <c r="CD274" s="191"/>
      <c r="CE274" s="191"/>
      <c r="CF274" s="191"/>
      <c r="CG274" s="191"/>
    </row>
    <row r="275" spans="4:85" x14ac:dyDescent="0.2"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  <c r="V275" s="191"/>
      <c r="W275" s="191"/>
      <c r="X275" s="191"/>
      <c r="Y275" s="191"/>
      <c r="Z275" s="191"/>
      <c r="AA275" s="191"/>
      <c r="AB275" s="191"/>
      <c r="AC275" s="191"/>
      <c r="AD275" s="191"/>
      <c r="AE275" s="191"/>
      <c r="AF275" s="191"/>
      <c r="AG275" s="191"/>
      <c r="AH275" s="191"/>
      <c r="AI275" s="191"/>
      <c r="AJ275" s="191"/>
      <c r="AK275" s="191"/>
      <c r="AL275" s="191"/>
      <c r="AM275" s="191"/>
      <c r="AN275" s="191"/>
      <c r="AO275" s="191"/>
      <c r="AP275" s="191"/>
      <c r="AQ275" s="191"/>
      <c r="AR275" s="191"/>
      <c r="AS275" s="191"/>
      <c r="AT275" s="191"/>
      <c r="AU275" s="191"/>
      <c r="AV275" s="191"/>
      <c r="AW275" s="191"/>
      <c r="AX275" s="191"/>
      <c r="AY275" s="191"/>
      <c r="AZ275" s="191"/>
      <c r="BA275" s="191"/>
      <c r="BB275" s="191"/>
      <c r="BC275" s="191"/>
      <c r="BD275" s="191"/>
      <c r="BE275" s="191"/>
      <c r="BF275" s="191"/>
      <c r="BG275" s="191"/>
      <c r="BH275" s="191"/>
      <c r="BI275" s="191"/>
      <c r="BJ275" s="191"/>
      <c r="BK275" s="191"/>
      <c r="BL275" s="191"/>
      <c r="BM275" s="191"/>
      <c r="BN275" s="191"/>
      <c r="BO275" s="191"/>
      <c r="BP275" s="191"/>
      <c r="BQ275" s="191"/>
      <c r="BR275" s="191"/>
      <c r="BS275" s="191"/>
      <c r="BT275" s="191"/>
      <c r="BU275" s="191"/>
      <c r="BV275" s="191"/>
      <c r="BW275" s="191"/>
      <c r="BX275" s="191"/>
      <c r="BY275" s="191"/>
      <c r="BZ275" s="191"/>
      <c r="CA275" s="191"/>
      <c r="CB275" s="191"/>
      <c r="CC275" s="191"/>
      <c r="CD275" s="191"/>
      <c r="CE275" s="191"/>
      <c r="CF275" s="191"/>
      <c r="CG275" s="191"/>
    </row>
    <row r="276" spans="4:85" x14ac:dyDescent="0.2"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  <c r="V276" s="191"/>
      <c r="W276" s="191"/>
      <c r="X276" s="191"/>
      <c r="Y276" s="191"/>
      <c r="Z276" s="191"/>
      <c r="AA276" s="191"/>
      <c r="AB276" s="191"/>
      <c r="AC276" s="191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91"/>
      <c r="AW276" s="191"/>
      <c r="AX276" s="191"/>
      <c r="AY276" s="191"/>
      <c r="AZ276" s="191"/>
      <c r="BA276" s="191"/>
      <c r="BB276" s="191"/>
      <c r="BC276" s="191"/>
      <c r="BD276" s="191"/>
      <c r="BE276" s="191"/>
      <c r="BF276" s="191"/>
      <c r="BG276" s="191"/>
      <c r="BH276" s="191"/>
      <c r="BI276" s="191"/>
      <c r="BJ276" s="191"/>
      <c r="BK276" s="191"/>
      <c r="BL276" s="191"/>
      <c r="BM276" s="191"/>
      <c r="BN276" s="191"/>
      <c r="BO276" s="191"/>
      <c r="BP276" s="191"/>
      <c r="BQ276" s="191"/>
      <c r="BR276" s="191"/>
      <c r="BS276" s="191"/>
      <c r="BT276" s="191"/>
      <c r="BU276" s="191"/>
      <c r="BV276" s="191"/>
      <c r="BW276" s="191"/>
      <c r="BX276" s="191"/>
      <c r="BY276" s="191"/>
      <c r="BZ276" s="191"/>
      <c r="CA276" s="191"/>
      <c r="CB276" s="191"/>
      <c r="CC276" s="191"/>
      <c r="CD276" s="191"/>
      <c r="CE276" s="191"/>
      <c r="CF276" s="191"/>
      <c r="CG276" s="191"/>
    </row>
    <row r="277" spans="4:85" x14ac:dyDescent="0.2"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  <c r="V277" s="191"/>
      <c r="W277" s="191"/>
      <c r="X277" s="191"/>
      <c r="Y277" s="191"/>
      <c r="Z277" s="191"/>
      <c r="AA277" s="191"/>
      <c r="AB277" s="191"/>
      <c r="AC277" s="191"/>
      <c r="AD277" s="191"/>
      <c r="AE277" s="191"/>
      <c r="AF277" s="191"/>
      <c r="AG277" s="191"/>
      <c r="AH277" s="191"/>
      <c r="AI277" s="191"/>
      <c r="AJ277" s="191"/>
      <c r="AK277" s="191"/>
      <c r="AL277" s="191"/>
      <c r="AM277" s="191"/>
      <c r="AN277" s="191"/>
      <c r="AO277" s="191"/>
      <c r="AP277" s="191"/>
      <c r="AQ277" s="191"/>
      <c r="AR277" s="191"/>
      <c r="AS277" s="191"/>
      <c r="AT277" s="191"/>
      <c r="AU277" s="191"/>
      <c r="AV277" s="191"/>
      <c r="AW277" s="191"/>
      <c r="AX277" s="191"/>
      <c r="AY277" s="191"/>
      <c r="AZ277" s="191"/>
      <c r="BA277" s="191"/>
      <c r="BB277" s="191"/>
      <c r="BC277" s="191"/>
      <c r="BD277" s="191"/>
      <c r="BE277" s="191"/>
      <c r="BF277" s="191"/>
      <c r="BG277" s="191"/>
      <c r="BH277" s="191"/>
      <c r="BI277" s="191"/>
      <c r="BJ277" s="191"/>
      <c r="BK277" s="191"/>
      <c r="BL277" s="191"/>
      <c r="BM277" s="191"/>
      <c r="BN277" s="191"/>
      <c r="BO277" s="191"/>
      <c r="BP277" s="191"/>
      <c r="BQ277" s="191"/>
      <c r="BR277" s="191"/>
      <c r="BS277" s="191"/>
      <c r="BT277" s="191"/>
      <c r="BU277" s="191"/>
      <c r="BV277" s="191"/>
      <c r="BW277" s="191"/>
      <c r="BX277" s="191"/>
      <c r="BY277" s="191"/>
      <c r="BZ277" s="191"/>
      <c r="CA277" s="191"/>
      <c r="CB277" s="191"/>
      <c r="CC277" s="191"/>
      <c r="CD277" s="191"/>
      <c r="CE277" s="191"/>
      <c r="CF277" s="191"/>
      <c r="CG277" s="191"/>
    </row>
    <row r="278" spans="4:85" x14ac:dyDescent="0.2"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  <c r="V278" s="191"/>
      <c r="W278" s="191"/>
      <c r="X278" s="191"/>
      <c r="Y278" s="191"/>
      <c r="Z278" s="191"/>
      <c r="AA278" s="191"/>
      <c r="AB278" s="191"/>
      <c r="AC278" s="191"/>
      <c r="AD278" s="191"/>
      <c r="AE278" s="191"/>
      <c r="AF278" s="191"/>
      <c r="AG278" s="191"/>
      <c r="AH278" s="191"/>
      <c r="AI278" s="191"/>
      <c r="AJ278" s="191"/>
      <c r="AK278" s="191"/>
      <c r="AL278" s="191"/>
      <c r="AM278" s="191"/>
      <c r="AN278" s="191"/>
      <c r="AO278" s="191"/>
      <c r="AP278" s="191"/>
      <c r="AQ278" s="191"/>
      <c r="AR278" s="191"/>
      <c r="AS278" s="191"/>
      <c r="AT278" s="191"/>
      <c r="AU278" s="191"/>
      <c r="AV278" s="191"/>
      <c r="AW278" s="191"/>
      <c r="AX278" s="191"/>
      <c r="AY278" s="191"/>
      <c r="AZ278" s="191"/>
      <c r="BA278" s="191"/>
      <c r="BB278" s="191"/>
      <c r="BC278" s="191"/>
      <c r="BD278" s="191"/>
      <c r="BE278" s="191"/>
      <c r="BF278" s="191"/>
      <c r="BG278" s="191"/>
      <c r="BH278" s="191"/>
      <c r="BI278" s="191"/>
      <c r="BJ278" s="191"/>
      <c r="BK278" s="191"/>
      <c r="BL278" s="191"/>
      <c r="BM278" s="191"/>
      <c r="BN278" s="191"/>
      <c r="BO278" s="191"/>
      <c r="BP278" s="191"/>
      <c r="BQ278" s="191"/>
      <c r="BR278" s="191"/>
      <c r="BS278" s="191"/>
      <c r="BT278" s="191"/>
      <c r="BU278" s="191"/>
      <c r="BV278" s="191"/>
      <c r="BW278" s="191"/>
      <c r="BX278" s="191"/>
      <c r="BY278" s="191"/>
      <c r="BZ278" s="191"/>
      <c r="CA278" s="191"/>
      <c r="CB278" s="191"/>
      <c r="CC278" s="191"/>
      <c r="CD278" s="191"/>
      <c r="CE278" s="191"/>
      <c r="CF278" s="191"/>
      <c r="CG278" s="191"/>
    </row>
    <row r="279" spans="4:85" x14ac:dyDescent="0.2"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  <c r="V279" s="191"/>
      <c r="W279" s="191"/>
      <c r="X279" s="191"/>
      <c r="Y279" s="191"/>
      <c r="Z279" s="191"/>
      <c r="AA279" s="191"/>
      <c r="AB279" s="191"/>
      <c r="AC279" s="191"/>
      <c r="AD279" s="191"/>
      <c r="AE279" s="191"/>
      <c r="AF279" s="191"/>
      <c r="AG279" s="191"/>
      <c r="AH279" s="191"/>
      <c r="AI279" s="191"/>
      <c r="AJ279" s="191"/>
      <c r="AK279" s="191"/>
      <c r="AL279" s="191"/>
      <c r="AM279" s="191"/>
      <c r="AN279" s="191"/>
      <c r="AO279" s="191"/>
      <c r="AP279" s="191"/>
      <c r="AQ279" s="191"/>
      <c r="AR279" s="191"/>
      <c r="AS279" s="191"/>
      <c r="AT279" s="191"/>
      <c r="AU279" s="191"/>
      <c r="AV279" s="191"/>
      <c r="AW279" s="191"/>
      <c r="AX279" s="191"/>
      <c r="AY279" s="191"/>
      <c r="AZ279" s="191"/>
      <c r="BA279" s="191"/>
      <c r="BB279" s="191"/>
      <c r="BC279" s="191"/>
      <c r="BD279" s="191"/>
      <c r="BE279" s="191"/>
      <c r="BF279" s="191"/>
      <c r="BG279" s="191"/>
      <c r="BH279" s="191"/>
      <c r="BI279" s="191"/>
      <c r="BJ279" s="191"/>
      <c r="BK279" s="191"/>
      <c r="BL279" s="191"/>
      <c r="BM279" s="191"/>
      <c r="BN279" s="191"/>
      <c r="BO279" s="191"/>
      <c r="BP279" s="191"/>
      <c r="BQ279" s="191"/>
      <c r="BR279" s="191"/>
      <c r="BS279" s="191"/>
      <c r="BT279" s="191"/>
      <c r="BU279" s="191"/>
      <c r="BV279" s="191"/>
      <c r="BW279" s="191"/>
      <c r="BX279" s="191"/>
      <c r="BY279" s="191"/>
      <c r="BZ279" s="191"/>
      <c r="CA279" s="191"/>
      <c r="CB279" s="191"/>
      <c r="CC279" s="191"/>
      <c r="CD279" s="191"/>
      <c r="CE279" s="191"/>
      <c r="CF279" s="191"/>
      <c r="CG279" s="191"/>
    </row>
    <row r="280" spans="4:85" x14ac:dyDescent="0.2"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  <c r="V280" s="191"/>
      <c r="W280" s="191"/>
      <c r="X280" s="191"/>
      <c r="Y280" s="191"/>
      <c r="Z280" s="191"/>
      <c r="AA280" s="191"/>
      <c r="AB280" s="191"/>
      <c r="AC280" s="191"/>
      <c r="AD280" s="191"/>
      <c r="AE280" s="191"/>
      <c r="AF280" s="191"/>
      <c r="AG280" s="191"/>
      <c r="AH280" s="191"/>
      <c r="AI280" s="191"/>
      <c r="AJ280" s="191"/>
      <c r="AK280" s="191"/>
      <c r="AL280" s="191"/>
      <c r="AM280" s="191"/>
      <c r="AN280" s="191"/>
      <c r="AO280" s="191"/>
      <c r="AP280" s="191"/>
      <c r="AQ280" s="191"/>
      <c r="AR280" s="191"/>
      <c r="AS280" s="191"/>
      <c r="AT280" s="191"/>
      <c r="AU280" s="191"/>
      <c r="AV280" s="191"/>
      <c r="AW280" s="191"/>
      <c r="AX280" s="191"/>
      <c r="AY280" s="191"/>
      <c r="AZ280" s="191"/>
      <c r="BA280" s="191"/>
      <c r="BB280" s="191"/>
      <c r="BC280" s="191"/>
      <c r="BD280" s="191"/>
      <c r="BE280" s="191"/>
      <c r="BF280" s="191"/>
      <c r="BG280" s="191"/>
      <c r="BH280" s="191"/>
      <c r="BI280" s="191"/>
      <c r="BJ280" s="191"/>
      <c r="BK280" s="191"/>
      <c r="BL280" s="191"/>
      <c r="BM280" s="191"/>
      <c r="BN280" s="191"/>
      <c r="BO280" s="191"/>
      <c r="BP280" s="191"/>
      <c r="BQ280" s="191"/>
      <c r="BR280" s="191"/>
      <c r="BS280" s="191"/>
      <c r="BT280" s="191"/>
      <c r="BU280" s="191"/>
      <c r="BV280" s="191"/>
      <c r="BW280" s="191"/>
      <c r="BX280" s="191"/>
      <c r="BY280" s="191"/>
      <c r="BZ280" s="191"/>
      <c r="CA280" s="191"/>
      <c r="CB280" s="191"/>
      <c r="CC280" s="191"/>
      <c r="CD280" s="191"/>
      <c r="CE280" s="191"/>
      <c r="CF280" s="191"/>
      <c r="CG280" s="191"/>
    </row>
    <row r="281" spans="4:85" x14ac:dyDescent="0.2"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  <c r="V281" s="191"/>
      <c r="W281" s="191"/>
      <c r="X281" s="191"/>
      <c r="Y281" s="191"/>
      <c r="Z281" s="191"/>
      <c r="AA281" s="191"/>
      <c r="AB281" s="191"/>
      <c r="AC281" s="191"/>
      <c r="AD281" s="191"/>
      <c r="AE281" s="191"/>
      <c r="AF281" s="191"/>
      <c r="AG281" s="191"/>
      <c r="AH281" s="191"/>
      <c r="AI281" s="191"/>
      <c r="AJ281" s="191"/>
      <c r="AK281" s="191"/>
      <c r="AL281" s="191"/>
      <c r="AM281" s="191"/>
      <c r="AN281" s="191"/>
      <c r="AO281" s="191"/>
      <c r="AP281" s="191"/>
      <c r="AQ281" s="191"/>
      <c r="AR281" s="191"/>
      <c r="AS281" s="191"/>
      <c r="AT281" s="191"/>
      <c r="AU281" s="191"/>
      <c r="AV281" s="191"/>
      <c r="AW281" s="191"/>
      <c r="AX281" s="191"/>
      <c r="AY281" s="191"/>
      <c r="AZ281" s="191"/>
      <c r="BA281" s="191"/>
      <c r="BB281" s="191"/>
      <c r="BC281" s="191"/>
      <c r="BD281" s="191"/>
      <c r="BE281" s="191"/>
      <c r="BF281" s="191"/>
      <c r="BG281" s="191"/>
      <c r="BH281" s="191"/>
      <c r="BI281" s="191"/>
      <c r="BJ281" s="191"/>
      <c r="BK281" s="191"/>
      <c r="BL281" s="191"/>
      <c r="BM281" s="191"/>
      <c r="BN281" s="191"/>
      <c r="BO281" s="191"/>
      <c r="BP281" s="191"/>
      <c r="BQ281" s="191"/>
      <c r="BR281" s="191"/>
      <c r="BS281" s="191"/>
      <c r="BT281" s="191"/>
      <c r="BU281" s="191"/>
      <c r="BV281" s="191"/>
      <c r="BW281" s="191"/>
      <c r="BX281" s="191"/>
      <c r="BY281" s="191"/>
      <c r="BZ281" s="191"/>
      <c r="CA281" s="191"/>
      <c r="CB281" s="191"/>
      <c r="CC281" s="191"/>
      <c r="CD281" s="191"/>
      <c r="CE281" s="191"/>
      <c r="CF281" s="191"/>
      <c r="CG281" s="191"/>
    </row>
    <row r="282" spans="4:85" x14ac:dyDescent="0.2"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  <c r="V282" s="191"/>
      <c r="W282" s="191"/>
      <c r="X282" s="191"/>
      <c r="Y282" s="191"/>
      <c r="Z282" s="191"/>
      <c r="AA282" s="191"/>
      <c r="AB282" s="191"/>
      <c r="AC282" s="191"/>
      <c r="AD282" s="191"/>
      <c r="AE282" s="191"/>
      <c r="AF282" s="191"/>
      <c r="AG282" s="191"/>
      <c r="AH282" s="191"/>
      <c r="AI282" s="191"/>
      <c r="AJ282" s="191"/>
      <c r="AK282" s="191"/>
      <c r="AL282" s="191"/>
      <c r="AM282" s="191"/>
      <c r="AN282" s="191"/>
      <c r="AO282" s="191"/>
      <c r="AP282" s="191"/>
      <c r="AQ282" s="191"/>
      <c r="AR282" s="191"/>
      <c r="AS282" s="191"/>
      <c r="AT282" s="191"/>
      <c r="AU282" s="191"/>
      <c r="AV282" s="191"/>
      <c r="AW282" s="191"/>
      <c r="AX282" s="191"/>
      <c r="AY282" s="191"/>
      <c r="AZ282" s="191"/>
      <c r="BA282" s="191"/>
      <c r="BB282" s="191"/>
      <c r="BC282" s="191"/>
      <c r="BD282" s="191"/>
      <c r="BE282" s="191"/>
      <c r="BF282" s="191"/>
      <c r="BG282" s="191"/>
      <c r="BH282" s="191"/>
      <c r="BI282" s="191"/>
      <c r="BJ282" s="191"/>
      <c r="BK282" s="191"/>
      <c r="BL282" s="191"/>
      <c r="BM282" s="191"/>
      <c r="BN282" s="191"/>
      <c r="BO282" s="191"/>
      <c r="BP282" s="191"/>
      <c r="BQ282" s="191"/>
      <c r="BR282" s="191"/>
      <c r="BS282" s="191"/>
      <c r="BT282" s="191"/>
      <c r="BU282" s="191"/>
      <c r="BV282" s="191"/>
      <c r="BW282" s="191"/>
      <c r="BX282" s="191"/>
      <c r="BY282" s="191"/>
      <c r="BZ282" s="191"/>
      <c r="CA282" s="191"/>
      <c r="CB282" s="191"/>
      <c r="CC282" s="191"/>
      <c r="CD282" s="191"/>
      <c r="CE282" s="191"/>
      <c r="CF282" s="191"/>
      <c r="CG282" s="191"/>
    </row>
    <row r="283" spans="4:85" x14ac:dyDescent="0.2"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  <c r="V283" s="191"/>
      <c r="W283" s="191"/>
      <c r="X283" s="191"/>
      <c r="Y283" s="191"/>
      <c r="Z283" s="191"/>
      <c r="AA283" s="191"/>
      <c r="AB283" s="191"/>
      <c r="AC283" s="191"/>
      <c r="AD283" s="191"/>
      <c r="AE283" s="191"/>
      <c r="AF283" s="191"/>
      <c r="AG283" s="191"/>
      <c r="AH283" s="191"/>
      <c r="AI283" s="191"/>
      <c r="AJ283" s="191"/>
      <c r="AK283" s="191"/>
      <c r="AL283" s="191"/>
      <c r="AM283" s="191"/>
      <c r="AN283" s="191"/>
      <c r="AO283" s="191"/>
      <c r="AP283" s="191"/>
      <c r="AQ283" s="191"/>
      <c r="AR283" s="191"/>
      <c r="AS283" s="191"/>
      <c r="AT283" s="191"/>
      <c r="AU283" s="191"/>
      <c r="AV283" s="191"/>
      <c r="AW283" s="191"/>
      <c r="AX283" s="191"/>
      <c r="AY283" s="191"/>
      <c r="AZ283" s="191"/>
      <c r="BA283" s="191"/>
      <c r="BB283" s="191"/>
      <c r="BC283" s="191"/>
      <c r="BD283" s="191"/>
      <c r="BE283" s="191"/>
      <c r="BF283" s="191"/>
      <c r="BG283" s="191"/>
      <c r="BH283" s="191"/>
      <c r="BI283" s="191"/>
      <c r="BJ283" s="191"/>
      <c r="BK283" s="191"/>
      <c r="BL283" s="191"/>
      <c r="BM283" s="191"/>
      <c r="BN283" s="191"/>
      <c r="BO283" s="191"/>
      <c r="BP283" s="191"/>
      <c r="BQ283" s="191"/>
      <c r="BR283" s="191"/>
      <c r="BS283" s="191"/>
      <c r="BT283" s="191"/>
      <c r="BU283" s="191"/>
      <c r="BV283" s="191"/>
      <c r="BW283" s="191"/>
      <c r="BX283" s="191"/>
      <c r="BY283" s="191"/>
      <c r="BZ283" s="191"/>
      <c r="CA283" s="191"/>
      <c r="CB283" s="191"/>
      <c r="CC283" s="191"/>
      <c r="CD283" s="191"/>
      <c r="CE283" s="191"/>
      <c r="CF283" s="191"/>
      <c r="CG283" s="191"/>
    </row>
    <row r="284" spans="4:85" x14ac:dyDescent="0.2"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  <c r="V284" s="191"/>
      <c r="W284" s="191"/>
      <c r="X284" s="191"/>
      <c r="Y284" s="191"/>
      <c r="Z284" s="191"/>
      <c r="AA284" s="191"/>
      <c r="AB284" s="191"/>
      <c r="AC284" s="191"/>
      <c r="AD284" s="191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91"/>
      <c r="AW284" s="191"/>
      <c r="AX284" s="191"/>
      <c r="AY284" s="191"/>
      <c r="AZ284" s="191"/>
      <c r="BA284" s="191"/>
      <c r="BB284" s="191"/>
      <c r="BC284" s="191"/>
      <c r="BD284" s="191"/>
      <c r="BE284" s="191"/>
      <c r="BF284" s="191"/>
      <c r="BG284" s="191"/>
      <c r="BH284" s="191"/>
      <c r="BI284" s="191"/>
      <c r="BJ284" s="191"/>
      <c r="BK284" s="191"/>
      <c r="BL284" s="191"/>
      <c r="BM284" s="191"/>
      <c r="BN284" s="191"/>
      <c r="BO284" s="191"/>
      <c r="BP284" s="191"/>
      <c r="BQ284" s="191"/>
      <c r="BR284" s="191"/>
      <c r="BS284" s="191"/>
      <c r="BT284" s="191"/>
      <c r="BU284" s="191"/>
      <c r="BV284" s="191"/>
      <c r="BW284" s="191"/>
      <c r="BX284" s="191"/>
      <c r="BY284" s="191"/>
      <c r="BZ284" s="191"/>
      <c r="CA284" s="191"/>
      <c r="CB284" s="191"/>
      <c r="CC284" s="191"/>
      <c r="CD284" s="191"/>
      <c r="CE284" s="191"/>
      <c r="CF284" s="191"/>
      <c r="CG284" s="191"/>
    </row>
    <row r="285" spans="4:85" x14ac:dyDescent="0.2"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  <c r="V285" s="191"/>
      <c r="W285" s="191"/>
      <c r="X285" s="191"/>
      <c r="Y285" s="191"/>
      <c r="Z285" s="191"/>
      <c r="AA285" s="191"/>
      <c r="AB285" s="191"/>
      <c r="AC285" s="191"/>
      <c r="AD285" s="191"/>
      <c r="AE285" s="191"/>
      <c r="AF285" s="191"/>
      <c r="AG285" s="191"/>
      <c r="AH285" s="191"/>
      <c r="AI285" s="191"/>
      <c r="AJ285" s="191"/>
      <c r="AK285" s="191"/>
      <c r="AL285" s="191"/>
      <c r="AM285" s="191"/>
      <c r="AN285" s="191"/>
      <c r="AO285" s="191"/>
      <c r="AP285" s="191"/>
      <c r="AQ285" s="191"/>
      <c r="AR285" s="191"/>
      <c r="AS285" s="191"/>
      <c r="AT285" s="191"/>
      <c r="AU285" s="191"/>
      <c r="AV285" s="191"/>
      <c r="AW285" s="191"/>
      <c r="AX285" s="191"/>
      <c r="AY285" s="191"/>
      <c r="AZ285" s="191"/>
      <c r="BA285" s="191"/>
      <c r="BB285" s="191"/>
      <c r="BC285" s="191"/>
      <c r="BD285" s="191"/>
      <c r="BE285" s="191"/>
      <c r="BF285" s="191"/>
      <c r="BG285" s="191"/>
      <c r="BH285" s="191"/>
      <c r="BI285" s="191"/>
      <c r="BJ285" s="191"/>
      <c r="BK285" s="191"/>
      <c r="BL285" s="191"/>
      <c r="BM285" s="191"/>
      <c r="BN285" s="191"/>
      <c r="BO285" s="191"/>
      <c r="BP285" s="191"/>
      <c r="BQ285" s="191"/>
      <c r="BR285" s="191"/>
      <c r="BS285" s="191"/>
      <c r="BT285" s="191"/>
      <c r="BU285" s="191"/>
      <c r="BV285" s="191"/>
      <c r="BW285" s="191"/>
      <c r="BX285" s="191"/>
      <c r="BY285" s="191"/>
      <c r="BZ285" s="191"/>
      <c r="CA285" s="191"/>
      <c r="CB285" s="191"/>
      <c r="CC285" s="191"/>
      <c r="CD285" s="191"/>
      <c r="CE285" s="191"/>
      <c r="CF285" s="191"/>
      <c r="CG285" s="191"/>
    </row>
    <row r="286" spans="4:85" x14ac:dyDescent="0.2"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  <c r="V286" s="191"/>
      <c r="W286" s="191"/>
      <c r="X286" s="191"/>
      <c r="Y286" s="191"/>
      <c r="Z286" s="191"/>
      <c r="AA286" s="191"/>
      <c r="AB286" s="191"/>
      <c r="AC286" s="191"/>
      <c r="AD286" s="191"/>
      <c r="AE286" s="191"/>
      <c r="AF286" s="191"/>
      <c r="AG286" s="191"/>
      <c r="AH286" s="191"/>
      <c r="AI286" s="191"/>
      <c r="AJ286" s="191"/>
      <c r="AK286" s="191"/>
      <c r="AL286" s="191"/>
      <c r="AM286" s="191"/>
      <c r="AN286" s="191"/>
      <c r="AO286" s="191"/>
      <c r="AP286" s="191"/>
      <c r="AQ286" s="191"/>
      <c r="AR286" s="191"/>
      <c r="AS286" s="191"/>
      <c r="AT286" s="191"/>
      <c r="AU286" s="191"/>
      <c r="AV286" s="191"/>
      <c r="AW286" s="191"/>
      <c r="AX286" s="191"/>
      <c r="AY286" s="191"/>
      <c r="AZ286" s="191"/>
      <c r="BA286" s="191"/>
      <c r="BB286" s="191"/>
      <c r="BC286" s="191"/>
      <c r="BD286" s="191"/>
      <c r="BE286" s="191"/>
      <c r="BF286" s="191"/>
      <c r="BG286" s="191"/>
      <c r="BH286" s="191"/>
      <c r="BI286" s="191"/>
      <c r="BJ286" s="191"/>
      <c r="BK286" s="191"/>
      <c r="BL286" s="191"/>
      <c r="BM286" s="191"/>
      <c r="BN286" s="191"/>
      <c r="BO286" s="191"/>
      <c r="BP286" s="191"/>
      <c r="BQ286" s="191"/>
      <c r="BR286" s="191"/>
      <c r="BS286" s="191"/>
      <c r="BT286" s="191"/>
      <c r="BU286" s="191"/>
      <c r="BV286" s="191"/>
      <c r="BW286" s="191"/>
      <c r="BX286" s="191"/>
      <c r="BY286" s="191"/>
      <c r="BZ286" s="191"/>
      <c r="CA286" s="191"/>
      <c r="CB286" s="191"/>
      <c r="CC286" s="191"/>
      <c r="CD286" s="191"/>
      <c r="CE286" s="191"/>
      <c r="CF286" s="191"/>
      <c r="CG286" s="191"/>
    </row>
    <row r="287" spans="4:85" x14ac:dyDescent="0.2"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  <c r="V287" s="191"/>
      <c r="W287" s="191"/>
      <c r="X287" s="191"/>
      <c r="Y287" s="191"/>
      <c r="Z287" s="191"/>
      <c r="AA287" s="191"/>
      <c r="AB287" s="191"/>
      <c r="AC287" s="191"/>
      <c r="AD287" s="191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191"/>
      <c r="AQ287" s="191"/>
      <c r="AR287" s="191"/>
      <c r="AS287" s="191"/>
      <c r="AT287" s="191"/>
      <c r="AU287" s="191"/>
      <c r="AV287" s="191"/>
      <c r="AW287" s="191"/>
      <c r="AX287" s="191"/>
      <c r="AY287" s="191"/>
      <c r="AZ287" s="191"/>
      <c r="BA287" s="191"/>
      <c r="BB287" s="191"/>
      <c r="BC287" s="191"/>
      <c r="BD287" s="191"/>
      <c r="BE287" s="191"/>
      <c r="BF287" s="191"/>
      <c r="BG287" s="191"/>
      <c r="BH287" s="191"/>
      <c r="BI287" s="191"/>
      <c r="BJ287" s="191"/>
      <c r="BK287" s="191"/>
      <c r="BL287" s="191"/>
      <c r="BM287" s="191"/>
      <c r="BN287" s="191"/>
      <c r="BO287" s="191"/>
      <c r="BP287" s="191"/>
      <c r="BQ287" s="191"/>
      <c r="BR287" s="191"/>
      <c r="BS287" s="191"/>
      <c r="BT287" s="191"/>
      <c r="BU287" s="191"/>
      <c r="BV287" s="191"/>
      <c r="BW287" s="191"/>
      <c r="BX287" s="191"/>
      <c r="BY287" s="191"/>
      <c r="BZ287" s="191"/>
      <c r="CA287" s="191"/>
      <c r="CB287" s="191"/>
      <c r="CC287" s="191"/>
      <c r="CD287" s="191"/>
      <c r="CE287" s="191"/>
      <c r="CF287" s="191"/>
      <c r="CG287" s="191"/>
    </row>
    <row r="288" spans="4:85" x14ac:dyDescent="0.2"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91"/>
      <c r="AX288" s="191"/>
      <c r="AY288" s="191"/>
      <c r="AZ288" s="191"/>
      <c r="BA288" s="191"/>
      <c r="BB288" s="191"/>
      <c r="BC288" s="191"/>
      <c r="BD288" s="191"/>
      <c r="BE288" s="191"/>
      <c r="BF288" s="191"/>
      <c r="BG288" s="191"/>
      <c r="BH288" s="191"/>
      <c r="BI288" s="191"/>
      <c r="BJ288" s="191"/>
      <c r="BK288" s="191"/>
      <c r="BL288" s="191"/>
      <c r="BM288" s="191"/>
      <c r="BN288" s="191"/>
      <c r="BO288" s="191"/>
      <c r="BP288" s="191"/>
      <c r="BQ288" s="191"/>
      <c r="BR288" s="191"/>
      <c r="BS288" s="191"/>
      <c r="BT288" s="191"/>
      <c r="BU288" s="191"/>
      <c r="BV288" s="191"/>
      <c r="BW288" s="191"/>
      <c r="BX288" s="191"/>
      <c r="BY288" s="191"/>
      <c r="BZ288" s="191"/>
      <c r="CA288" s="191"/>
      <c r="CB288" s="191"/>
      <c r="CC288" s="191"/>
      <c r="CD288" s="191"/>
      <c r="CE288" s="191"/>
      <c r="CF288" s="191"/>
      <c r="CG288" s="191"/>
    </row>
    <row r="289" spans="4:85" x14ac:dyDescent="0.2"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  <c r="V289" s="191"/>
      <c r="W289" s="191"/>
      <c r="X289" s="191"/>
      <c r="Y289" s="191"/>
      <c r="Z289" s="191"/>
      <c r="AA289" s="191"/>
      <c r="AB289" s="191"/>
      <c r="AC289" s="191"/>
      <c r="AD289" s="191"/>
      <c r="AE289" s="191"/>
      <c r="AF289" s="191"/>
      <c r="AG289" s="191"/>
      <c r="AH289" s="191"/>
      <c r="AI289" s="191"/>
      <c r="AJ289" s="191"/>
      <c r="AK289" s="191"/>
      <c r="AL289" s="191"/>
      <c r="AM289" s="191"/>
      <c r="AN289" s="191"/>
      <c r="AO289" s="191"/>
      <c r="AP289" s="191"/>
      <c r="AQ289" s="191"/>
      <c r="AR289" s="191"/>
      <c r="AS289" s="191"/>
      <c r="AT289" s="191"/>
      <c r="AU289" s="191"/>
      <c r="AV289" s="191"/>
      <c r="AW289" s="191"/>
      <c r="AX289" s="191"/>
      <c r="AY289" s="191"/>
      <c r="AZ289" s="191"/>
      <c r="BA289" s="191"/>
      <c r="BB289" s="191"/>
      <c r="BC289" s="191"/>
      <c r="BD289" s="191"/>
      <c r="BE289" s="191"/>
      <c r="BF289" s="191"/>
      <c r="BG289" s="191"/>
      <c r="BH289" s="191"/>
      <c r="BI289" s="191"/>
      <c r="BJ289" s="191"/>
      <c r="BK289" s="191"/>
      <c r="BL289" s="191"/>
      <c r="BM289" s="191"/>
      <c r="BN289" s="191"/>
      <c r="BO289" s="191"/>
      <c r="BP289" s="191"/>
      <c r="BQ289" s="191"/>
      <c r="BR289" s="191"/>
      <c r="BS289" s="191"/>
      <c r="BT289" s="191"/>
      <c r="BU289" s="191"/>
      <c r="BV289" s="191"/>
      <c r="BW289" s="191"/>
      <c r="BX289" s="191"/>
      <c r="BY289" s="191"/>
      <c r="BZ289" s="191"/>
      <c r="CA289" s="191"/>
      <c r="CB289" s="191"/>
      <c r="CC289" s="191"/>
      <c r="CD289" s="191"/>
      <c r="CE289" s="191"/>
      <c r="CF289" s="191"/>
      <c r="CG289" s="191"/>
    </row>
    <row r="290" spans="4:85" x14ac:dyDescent="0.2"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  <c r="V290" s="191"/>
      <c r="W290" s="191"/>
      <c r="X290" s="191"/>
      <c r="Y290" s="191"/>
      <c r="Z290" s="191"/>
      <c r="AA290" s="191"/>
      <c r="AB290" s="191"/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91"/>
      <c r="AX290" s="191"/>
      <c r="AY290" s="191"/>
      <c r="AZ290" s="191"/>
      <c r="BA290" s="191"/>
      <c r="BB290" s="191"/>
      <c r="BC290" s="191"/>
      <c r="BD290" s="191"/>
      <c r="BE290" s="191"/>
      <c r="BF290" s="191"/>
      <c r="BG290" s="191"/>
      <c r="BH290" s="191"/>
      <c r="BI290" s="191"/>
      <c r="BJ290" s="191"/>
      <c r="BK290" s="191"/>
      <c r="BL290" s="191"/>
      <c r="BM290" s="191"/>
      <c r="BN290" s="191"/>
      <c r="BO290" s="191"/>
      <c r="BP290" s="191"/>
      <c r="BQ290" s="191"/>
      <c r="BR290" s="191"/>
      <c r="BS290" s="191"/>
      <c r="BT290" s="191"/>
      <c r="BU290" s="191"/>
      <c r="BV290" s="191"/>
      <c r="BW290" s="191"/>
      <c r="BX290" s="191"/>
      <c r="BY290" s="191"/>
      <c r="BZ290" s="191"/>
      <c r="CA290" s="191"/>
      <c r="CB290" s="191"/>
      <c r="CC290" s="191"/>
      <c r="CD290" s="191"/>
      <c r="CE290" s="191"/>
      <c r="CF290" s="191"/>
      <c r="CG290" s="191"/>
    </row>
    <row r="291" spans="4:85" x14ac:dyDescent="0.2"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  <c r="V291" s="191"/>
      <c r="W291" s="191"/>
      <c r="X291" s="191"/>
      <c r="Y291" s="191"/>
      <c r="Z291" s="191"/>
      <c r="AA291" s="191"/>
      <c r="AB291" s="191"/>
      <c r="AC291" s="191"/>
      <c r="AD291" s="191"/>
      <c r="AE291" s="191"/>
      <c r="AF291" s="191"/>
      <c r="AG291" s="191"/>
      <c r="AH291" s="191"/>
      <c r="AI291" s="191"/>
      <c r="AJ291" s="191"/>
      <c r="AK291" s="191"/>
      <c r="AL291" s="191"/>
      <c r="AM291" s="191"/>
      <c r="AN291" s="191"/>
      <c r="AO291" s="191"/>
      <c r="AP291" s="191"/>
      <c r="AQ291" s="191"/>
      <c r="AR291" s="191"/>
      <c r="AS291" s="191"/>
      <c r="AT291" s="191"/>
      <c r="AU291" s="191"/>
      <c r="AV291" s="191"/>
      <c r="AW291" s="191"/>
      <c r="AX291" s="191"/>
      <c r="AY291" s="191"/>
      <c r="AZ291" s="191"/>
      <c r="BA291" s="191"/>
      <c r="BB291" s="191"/>
      <c r="BC291" s="191"/>
      <c r="BD291" s="191"/>
      <c r="BE291" s="191"/>
      <c r="BF291" s="191"/>
      <c r="BG291" s="191"/>
      <c r="BH291" s="191"/>
      <c r="BI291" s="191"/>
      <c r="BJ291" s="191"/>
      <c r="BK291" s="191"/>
      <c r="BL291" s="191"/>
      <c r="BM291" s="191"/>
      <c r="BN291" s="191"/>
      <c r="BO291" s="191"/>
      <c r="BP291" s="191"/>
      <c r="BQ291" s="191"/>
      <c r="BR291" s="191"/>
      <c r="BS291" s="191"/>
      <c r="BT291" s="191"/>
      <c r="BU291" s="191"/>
      <c r="BV291" s="191"/>
      <c r="BW291" s="191"/>
      <c r="BX291" s="191"/>
      <c r="BY291" s="191"/>
      <c r="BZ291" s="191"/>
      <c r="CA291" s="191"/>
      <c r="CB291" s="191"/>
      <c r="CC291" s="191"/>
      <c r="CD291" s="191"/>
      <c r="CE291" s="191"/>
      <c r="CF291" s="191"/>
      <c r="CG291" s="191"/>
    </row>
    <row r="292" spans="4:85" x14ac:dyDescent="0.2"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  <c r="V292" s="191"/>
      <c r="W292" s="191"/>
      <c r="X292" s="191"/>
      <c r="Y292" s="191"/>
      <c r="Z292" s="191"/>
      <c r="AA292" s="191"/>
      <c r="AB292" s="191"/>
      <c r="AC292" s="191"/>
      <c r="AD292" s="191"/>
      <c r="AE292" s="191"/>
      <c r="AF292" s="191"/>
      <c r="AG292" s="191"/>
      <c r="AH292" s="191"/>
      <c r="AI292" s="191"/>
      <c r="AJ292" s="191"/>
      <c r="AK292" s="191"/>
      <c r="AL292" s="191"/>
      <c r="AM292" s="191"/>
      <c r="AN292" s="191"/>
      <c r="AO292" s="191"/>
      <c r="AP292" s="191"/>
      <c r="AQ292" s="191"/>
      <c r="AR292" s="191"/>
      <c r="AS292" s="191"/>
      <c r="AT292" s="191"/>
      <c r="AU292" s="191"/>
      <c r="AV292" s="191"/>
      <c r="AW292" s="191"/>
      <c r="AX292" s="191"/>
      <c r="AY292" s="191"/>
      <c r="AZ292" s="191"/>
      <c r="BA292" s="191"/>
      <c r="BB292" s="191"/>
      <c r="BC292" s="191"/>
      <c r="BD292" s="191"/>
      <c r="BE292" s="191"/>
      <c r="BF292" s="191"/>
      <c r="BG292" s="191"/>
      <c r="BH292" s="191"/>
      <c r="BI292" s="191"/>
      <c r="BJ292" s="191"/>
      <c r="BK292" s="191"/>
      <c r="BL292" s="191"/>
      <c r="BM292" s="191"/>
      <c r="BN292" s="191"/>
      <c r="BO292" s="191"/>
      <c r="BP292" s="191"/>
      <c r="BQ292" s="191"/>
      <c r="BR292" s="191"/>
      <c r="BS292" s="191"/>
      <c r="BT292" s="191"/>
      <c r="BU292" s="191"/>
      <c r="BV292" s="191"/>
      <c r="BW292" s="191"/>
      <c r="BX292" s="191"/>
      <c r="BY292" s="191"/>
      <c r="BZ292" s="191"/>
      <c r="CA292" s="191"/>
      <c r="CB292" s="191"/>
      <c r="CC292" s="191"/>
      <c r="CD292" s="191"/>
      <c r="CE292" s="191"/>
      <c r="CF292" s="191"/>
      <c r="CG292" s="191"/>
    </row>
    <row r="293" spans="4:85" x14ac:dyDescent="0.2"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  <c r="V293" s="191"/>
      <c r="W293" s="191"/>
      <c r="X293" s="191"/>
      <c r="Y293" s="191"/>
      <c r="Z293" s="191"/>
      <c r="AA293" s="191"/>
      <c r="AB293" s="191"/>
      <c r="AC293" s="191"/>
      <c r="AD293" s="191"/>
      <c r="AE293" s="191"/>
      <c r="AF293" s="191"/>
      <c r="AG293" s="191"/>
      <c r="AH293" s="191"/>
      <c r="AI293" s="191"/>
      <c r="AJ293" s="191"/>
      <c r="AK293" s="191"/>
      <c r="AL293" s="191"/>
      <c r="AM293" s="191"/>
      <c r="AN293" s="191"/>
      <c r="AO293" s="191"/>
      <c r="AP293" s="191"/>
      <c r="AQ293" s="191"/>
      <c r="AR293" s="191"/>
      <c r="AS293" s="191"/>
      <c r="AT293" s="191"/>
      <c r="AU293" s="191"/>
      <c r="AV293" s="191"/>
      <c r="AW293" s="191"/>
      <c r="AX293" s="191"/>
      <c r="AY293" s="191"/>
      <c r="AZ293" s="191"/>
      <c r="BA293" s="191"/>
      <c r="BB293" s="191"/>
      <c r="BC293" s="191"/>
      <c r="BD293" s="191"/>
      <c r="BE293" s="191"/>
      <c r="BF293" s="191"/>
      <c r="BG293" s="191"/>
      <c r="BH293" s="191"/>
      <c r="BI293" s="191"/>
      <c r="BJ293" s="191"/>
      <c r="BK293" s="191"/>
      <c r="BL293" s="191"/>
      <c r="BM293" s="191"/>
      <c r="BN293" s="191"/>
      <c r="BO293" s="191"/>
      <c r="BP293" s="191"/>
      <c r="BQ293" s="191"/>
      <c r="BR293" s="191"/>
      <c r="BS293" s="191"/>
      <c r="BT293" s="191"/>
      <c r="BU293" s="191"/>
      <c r="BV293" s="191"/>
      <c r="BW293" s="191"/>
      <c r="BX293" s="191"/>
      <c r="BY293" s="191"/>
      <c r="BZ293" s="191"/>
      <c r="CA293" s="191"/>
      <c r="CB293" s="191"/>
      <c r="CC293" s="191"/>
      <c r="CD293" s="191"/>
      <c r="CE293" s="191"/>
      <c r="CF293" s="191"/>
      <c r="CG293" s="191"/>
    </row>
    <row r="294" spans="4:85" x14ac:dyDescent="0.2"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  <c r="V294" s="191"/>
      <c r="W294" s="191"/>
      <c r="X294" s="191"/>
      <c r="Y294" s="191"/>
      <c r="Z294" s="191"/>
      <c r="AA294" s="191"/>
      <c r="AB294" s="191"/>
      <c r="AC294" s="191"/>
      <c r="AD294" s="191"/>
      <c r="AE294" s="191"/>
      <c r="AF294" s="191"/>
      <c r="AG294" s="191"/>
      <c r="AH294" s="191"/>
      <c r="AI294" s="191"/>
      <c r="AJ294" s="191"/>
      <c r="AK294" s="191"/>
      <c r="AL294" s="191"/>
      <c r="AM294" s="191"/>
      <c r="AN294" s="191"/>
      <c r="AO294" s="191"/>
      <c r="AP294" s="191"/>
      <c r="AQ294" s="191"/>
      <c r="AR294" s="191"/>
      <c r="AS294" s="191"/>
      <c r="AT294" s="191"/>
      <c r="AU294" s="191"/>
      <c r="AV294" s="191"/>
      <c r="AW294" s="191"/>
      <c r="AX294" s="191"/>
      <c r="AY294" s="191"/>
      <c r="AZ294" s="191"/>
      <c r="BA294" s="191"/>
      <c r="BB294" s="191"/>
      <c r="BC294" s="191"/>
      <c r="BD294" s="191"/>
      <c r="BE294" s="191"/>
      <c r="BF294" s="191"/>
      <c r="BG294" s="191"/>
      <c r="BH294" s="191"/>
      <c r="BI294" s="191"/>
      <c r="BJ294" s="191"/>
      <c r="BK294" s="191"/>
      <c r="BL294" s="191"/>
      <c r="BM294" s="191"/>
      <c r="BN294" s="191"/>
      <c r="BO294" s="191"/>
      <c r="BP294" s="191"/>
      <c r="BQ294" s="191"/>
      <c r="BR294" s="191"/>
      <c r="BS294" s="191"/>
      <c r="BT294" s="191"/>
      <c r="BU294" s="191"/>
      <c r="BV294" s="191"/>
      <c r="BW294" s="191"/>
      <c r="BX294" s="191"/>
      <c r="BY294" s="191"/>
      <c r="BZ294" s="191"/>
      <c r="CA294" s="191"/>
      <c r="CB294" s="191"/>
      <c r="CC294" s="191"/>
      <c r="CD294" s="191"/>
      <c r="CE294" s="191"/>
      <c r="CF294" s="191"/>
      <c r="CG294" s="191"/>
    </row>
    <row r="295" spans="4:85" x14ac:dyDescent="0.2"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  <c r="V295" s="191"/>
      <c r="W295" s="191"/>
      <c r="X295" s="191"/>
      <c r="Y295" s="191"/>
      <c r="Z295" s="191"/>
      <c r="AA295" s="191"/>
      <c r="AB295" s="191"/>
      <c r="AC295" s="191"/>
      <c r="AD295" s="191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91"/>
      <c r="AW295" s="191"/>
      <c r="AX295" s="191"/>
      <c r="AY295" s="191"/>
      <c r="AZ295" s="191"/>
      <c r="BA295" s="191"/>
      <c r="BB295" s="191"/>
      <c r="BC295" s="191"/>
      <c r="BD295" s="191"/>
      <c r="BE295" s="191"/>
      <c r="BF295" s="191"/>
      <c r="BG295" s="191"/>
      <c r="BH295" s="191"/>
      <c r="BI295" s="191"/>
      <c r="BJ295" s="191"/>
      <c r="BK295" s="191"/>
      <c r="BL295" s="191"/>
      <c r="BM295" s="191"/>
      <c r="BN295" s="191"/>
      <c r="BO295" s="191"/>
      <c r="BP295" s="191"/>
      <c r="BQ295" s="191"/>
      <c r="BR295" s="191"/>
      <c r="BS295" s="191"/>
      <c r="BT295" s="191"/>
      <c r="BU295" s="191"/>
      <c r="BV295" s="191"/>
      <c r="BW295" s="191"/>
      <c r="BX295" s="191"/>
      <c r="BY295" s="191"/>
      <c r="BZ295" s="191"/>
      <c r="CA295" s="191"/>
      <c r="CB295" s="191"/>
      <c r="CC295" s="191"/>
      <c r="CD295" s="191"/>
      <c r="CE295" s="191"/>
      <c r="CF295" s="191"/>
      <c r="CG295" s="191"/>
    </row>
    <row r="296" spans="4:85" x14ac:dyDescent="0.2"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  <c r="V296" s="191"/>
      <c r="W296" s="191"/>
      <c r="X296" s="191"/>
      <c r="Y296" s="191"/>
      <c r="Z296" s="191"/>
      <c r="AA296" s="191"/>
      <c r="AB296" s="191"/>
      <c r="AC296" s="191"/>
      <c r="AD296" s="191"/>
      <c r="AE296" s="191"/>
      <c r="AF296" s="191"/>
      <c r="AG296" s="191"/>
      <c r="AH296" s="191"/>
      <c r="AI296" s="191"/>
      <c r="AJ296" s="191"/>
      <c r="AK296" s="191"/>
      <c r="AL296" s="191"/>
      <c r="AM296" s="191"/>
      <c r="AN296" s="191"/>
      <c r="AO296" s="191"/>
      <c r="AP296" s="191"/>
      <c r="AQ296" s="191"/>
      <c r="AR296" s="191"/>
      <c r="AS296" s="191"/>
      <c r="AT296" s="191"/>
      <c r="AU296" s="191"/>
      <c r="AV296" s="191"/>
      <c r="AW296" s="191"/>
      <c r="AX296" s="191"/>
      <c r="AY296" s="191"/>
      <c r="AZ296" s="191"/>
      <c r="BA296" s="191"/>
      <c r="BB296" s="191"/>
      <c r="BC296" s="191"/>
      <c r="BD296" s="191"/>
      <c r="BE296" s="191"/>
      <c r="BF296" s="191"/>
      <c r="BG296" s="191"/>
      <c r="BH296" s="191"/>
      <c r="BI296" s="191"/>
      <c r="BJ296" s="191"/>
      <c r="BK296" s="191"/>
      <c r="BL296" s="191"/>
      <c r="BM296" s="191"/>
      <c r="BN296" s="191"/>
      <c r="BO296" s="191"/>
      <c r="BP296" s="191"/>
      <c r="BQ296" s="191"/>
      <c r="BR296" s="191"/>
      <c r="BS296" s="191"/>
      <c r="BT296" s="191"/>
      <c r="BU296" s="191"/>
      <c r="BV296" s="191"/>
      <c r="BW296" s="191"/>
      <c r="BX296" s="191"/>
      <c r="BY296" s="191"/>
      <c r="BZ296" s="191"/>
      <c r="CA296" s="191"/>
      <c r="CB296" s="191"/>
      <c r="CC296" s="191"/>
      <c r="CD296" s="191"/>
      <c r="CE296" s="191"/>
      <c r="CF296" s="191"/>
      <c r="CG296" s="191"/>
    </row>
    <row r="297" spans="4:85" x14ac:dyDescent="0.2"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  <c r="V297" s="191"/>
      <c r="W297" s="191"/>
      <c r="X297" s="191"/>
      <c r="Y297" s="191"/>
      <c r="Z297" s="191"/>
      <c r="AA297" s="191"/>
      <c r="AB297" s="191"/>
      <c r="AC297" s="191"/>
      <c r="AD297" s="191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91"/>
      <c r="AW297" s="191"/>
      <c r="AX297" s="191"/>
      <c r="AY297" s="191"/>
      <c r="AZ297" s="191"/>
      <c r="BA297" s="191"/>
      <c r="BB297" s="191"/>
      <c r="BC297" s="191"/>
      <c r="BD297" s="191"/>
      <c r="BE297" s="191"/>
      <c r="BF297" s="191"/>
      <c r="BG297" s="191"/>
      <c r="BH297" s="191"/>
      <c r="BI297" s="191"/>
      <c r="BJ297" s="191"/>
      <c r="BK297" s="191"/>
      <c r="BL297" s="191"/>
      <c r="BM297" s="191"/>
      <c r="BN297" s="191"/>
      <c r="BO297" s="191"/>
      <c r="BP297" s="191"/>
      <c r="BQ297" s="191"/>
      <c r="BR297" s="191"/>
      <c r="BS297" s="191"/>
      <c r="BT297" s="191"/>
      <c r="BU297" s="191"/>
      <c r="BV297" s="191"/>
      <c r="BW297" s="191"/>
      <c r="BX297" s="191"/>
      <c r="BY297" s="191"/>
      <c r="BZ297" s="191"/>
      <c r="CA297" s="191"/>
      <c r="CB297" s="191"/>
      <c r="CC297" s="191"/>
      <c r="CD297" s="191"/>
      <c r="CE297" s="191"/>
      <c r="CF297" s="191"/>
      <c r="CG297" s="191"/>
    </row>
    <row r="298" spans="4:85" x14ac:dyDescent="0.2"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  <c r="V298" s="191"/>
      <c r="W298" s="191"/>
      <c r="X298" s="191"/>
      <c r="Y298" s="191"/>
      <c r="Z298" s="191"/>
      <c r="AA298" s="191"/>
      <c r="AB298" s="191"/>
      <c r="AC298" s="191"/>
      <c r="AD298" s="191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191"/>
      <c r="AQ298" s="191"/>
      <c r="AR298" s="191"/>
      <c r="AS298" s="191"/>
      <c r="AT298" s="191"/>
      <c r="AU298" s="191"/>
      <c r="AV298" s="191"/>
      <c r="AW298" s="191"/>
      <c r="AX298" s="191"/>
      <c r="AY298" s="191"/>
      <c r="AZ298" s="191"/>
      <c r="BA298" s="191"/>
      <c r="BB298" s="191"/>
      <c r="BC298" s="191"/>
      <c r="BD298" s="191"/>
      <c r="BE298" s="191"/>
      <c r="BF298" s="191"/>
      <c r="BG298" s="191"/>
      <c r="BH298" s="191"/>
      <c r="BI298" s="191"/>
      <c r="BJ298" s="191"/>
      <c r="BK298" s="191"/>
      <c r="BL298" s="191"/>
      <c r="BM298" s="191"/>
      <c r="BN298" s="191"/>
      <c r="BO298" s="191"/>
      <c r="BP298" s="191"/>
      <c r="BQ298" s="191"/>
      <c r="BR298" s="191"/>
      <c r="BS298" s="191"/>
      <c r="BT298" s="191"/>
      <c r="BU298" s="191"/>
      <c r="BV298" s="191"/>
      <c r="BW298" s="191"/>
      <c r="BX298" s="191"/>
      <c r="BY298" s="191"/>
      <c r="BZ298" s="191"/>
      <c r="CA298" s="191"/>
      <c r="CB298" s="191"/>
      <c r="CC298" s="191"/>
      <c r="CD298" s="191"/>
      <c r="CE298" s="191"/>
      <c r="CF298" s="191"/>
      <c r="CG298" s="191"/>
    </row>
    <row r="299" spans="4:85" x14ac:dyDescent="0.2"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  <c r="V299" s="191"/>
      <c r="W299" s="191"/>
      <c r="X299" s="191"/>
      <c r="Y299" s="191"/>
      <c r="Z299" s="191"/>
      <c r="AA299" s="191"/>
      <c r="AB299" s="191"/>
      <c r="AC299" s="191"/>
      <c r="AD299" s="191"/>
      <c r="AE299" s="191"/>
      <c r="AF299" s="191"/>
      <c r="AG299" s="191"/>
      <c r="AH299" s="191"/>
      <c r="AI299" s="191"/>
      <c r="AJ299" s="191"/>
      <c r="AK299" s="191"/>
      <c r="AL299" s="191"/>
      <c r="AM299" s="191"/>
      <c r="AN299" s="191"/>
      <c r="AO299" s="191"/>
      <c r="AP299" s="191"/>
      <c r="AQ299" s="191"/>
      <c r="AR299" s="191"/>
      <c r="AS299" s="191"/>
      <c r="AT299" s="191"/>
      <c r="AU299" s="191"/>
      <c r="AV299" s="191"/>
      <c r="AW299" s="191"/>
      <c r="AX299" s="191"/>
      <c r="AY299" s="191"/>
      <c r="AZ299" s="191"/>
      <c r="BA299" s="191"/>
      <c r="BB299" s="191"/>
      <c r="BC299" s="191"/>
      <c r="BD299" s="191"/>
      <c r="BE299" s="191"/>
      <c r="BF299" s="191"/>
      <c r="BG299" s="191"/>
      <c r="BH299" s="191"/>
      <c r="BI299" s="191"/>
      <c r="BJ299" s="191"/>
      <c r="BK299" s="191"/>
      <c r="BL299" s="191"/>
      <c r="BM299" s="191"/>
      <c r="BN299" s="191"/>
      <c r="BO299" s="191"/>
      <c r="BP299" s="191"/>
      <c r="BQ299" s="191"/>
      <c r="BR299" s="191"/>
      <c r="BS299" s="191"/>
      <c r="BT299" s="191"/>
      <c r="BU299" s="191"/>
      <c r="BV299" s="191"/>
      <c r="BW299" s="191"/>
      <c r="BX299" s="191"/>
      <c r="BY299" s="191"/>
      <c r="BZ299" s="191"/>
      <c r="CA299" s="191"/>
      <c r="CB299" s="191"/>
      <c r="CC299" s="191"/>
      <c r="CD299" s="191"/>
      <c r="CE299" s="191"/>
      <c r="CF299" s="191"/>
      <c r="CG299" s="191"/>
    </row>
    <row r="300" spans="4:85" x14ac:dyDescent="0.2"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  <c r="V300" s="191"/>
      <c r="W300" s="191"/>
      <c r="X300" s="191"/>
      <c r="Y300" s="191"/>
      <c r="Z300" s="191"/>
      <c r="AA300" s="191"/>
      <c r="AB300" s="191"/>
      <c r="AC300" s="191"/>
      <c r="AD300" s="191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91"/>
      <c r="AW300" s="191"/>
      <c r="AX300" s="191"/>
      <c r="AY300" s="191"/>
      <c r="AZ300" s="191"/>
      <c r="BA300" s="191"/>
      <c r="BB300" s="191"/>
      <c r="BC300" s="191"/>
      <c r="BD300" s="191"/>
      <c r="BE300" s="191"/>
      <c r="BF300" s="191"/>
      <c r="BG300" s="191"/>
      <c r="BH300" s="191"/>
      <c r="BI300" s="191"/>
      <c r="BJ300" s="191"/>
      <c r="BK300" s="191"/>
      <c r="BL300" s="191"/>
      <c r="BM300" s="191"/>
      <c r="BN300" s="191"/>
      <c r="BO300" s="191"/>
      <c r="BP300" s="191"/>
      <c r="BQ300" s="191"/>
      <c r="BR300" s="191"/>
      <c r="BS300" s="191"/>
      <c r="BT300" s="191"/>
      <c r="BU300" s="191"/>
      <c r="BV300" s="191"/>
      <c r="BW300" s="191"/>
      <c r="BX300" s="191"/>
      <c r="BY300" s="191"/>
      <c r="BZ300" s="191"/>
      <c r="CA300" s="191"/>
      <c r="CB300" s="191"/>
      <c r="CC300" s="191"/>
      <c r="CD300" s="191"/>
      <c r="CE300" s="191"/>
      <c r="CF300" s="191"/>
      <c r="CG300" s="191"/>
    </row>
    <row r="301" spans="4:85" x14ac:dyDescent="0.2"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91"/>
      <c r="AB301" s="191"/>
      <c r="AC301" s="191"/>
      <c r="AD301" s="191"/>
      <c r="AE301" s="191"/>
      <c r="AF301" s="191"/>
      <c r="AG301" s="191"/>
      <c r="AH301" s="191"/>
      <c r="AI301" s="191"/>
      <c r="AJ301" s="191"/>
      <c r="AK301" s="191"/>
      <c r="AL301" s="191"/>
      <c r="AM301" s="191"/>
      <c r="AN301" s="191"/>
      <c r="AO301" s="191"/>
      <c r="AP301" s="191"/>
      <c r="AQ301" s="191"/>
      <c r="AR301" s="191"/>
      <c r="AS301" s="191"/>
      <c r="AT301" s="191"/>
      <c r="AU301" s="191"/>
      <c r="AV301" s="191"/>
      <c r="AW301" s="191"/>
      <c r="AX301" s="191"/>
      <c r="AY301" s="191"/>
      <c r="AZ301" s="191"/>
      <c r="BA301" s="191"/>
      <c r="BB301" s="191"/>
      <c r="BC301" s="191"/>
      <c r="BD301" s="191"/>
      <c r="BE301" s="191"/>
      <c r="BF301" s="191"/>
      <c r="BG301" s="191"/>
      <c r="BH301" s="191"/>
      <c r="BI301" s="191"/>
      <c r="BJ301" s="191"/>
      <c r="BK301" s="191"/>
      <c r="BL301" s="191"/>
      <c r="BM301" s="191"/>
      <c r="BN301" s="191"/>
      <c r="BO301" s="191"/>
      <c r="BP301" s="191"/>
      <c r="BQ301" s="191"/>
      <c r="BR301" s="191"/>
      <c r="BS301" s="191"/>
      <c r="BT301" s="191"/>
      <c r="BU301" s="191"/>
      <c r="BV301" s="191"/>
      <c r="BW301" s="191"/>
      <c r="BX301" s="191"/>
      <c r="BY301" s="191"/>
      <c r="BZ301" s="191"/>
      <c r="CA301" s="191"/>
      <c r="CB301" s="191"/>
      <c r="CC301" s="191"/>
      <c r="CD301" s="191"/>
      <c r="CE301" s="191"/>
      <c r="CF301" s="191"/>
      <c r="CG301" s="191"/>
    </row>
    <row r="302" spans="4:85" x14ac:dyDescent="0.2"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  <c r="V302" s="191"/>
      <c r="W302" s="191"/>
      <c r="X302" s="191"/>
      <c r="Y302" s="191"/>
      <c r="Z302" s="191"/>
      <c r="AA302" s="191"/>
      <c r="AB302" s="191"/>
      <c r="AC302" s="191"/>
      <c r="AD302" s="191"/>
      <c r="AE302" s="191"/>
      <c r="AF302" s="191"/>
      <c r="AG302" s="191"/>
      <c r="AH302" s="191"/>
      <c r="AI302" s="191"/>
      <c r="AJ302" s="191"/>
      <c r="AK302" s="191"/>
      <c r="AL302" s="191"/>
      <c r="AM302" s="191"/>
      <c r="AN302" s="191"/>
      <c r="AO302" s="191"/>
      <c r="AP302" s="191"/>
      <c r="AQ302" s="191"/>
      <c r="AR302" s="191"/>
      <c r="AS302" s="191"/>
      <c r="AT302" s="191"/>
      <c r="AU302" s="191"/>
      <c r="AV302" s="191"/>
      <c r="AW302" s="191"/>
      <c r="AX302" s="191"/>
      <c r="AY302" s="191"/>
      <c r="AZ302" s="191"/>
      <c r="BA302" s="191"/>
      <c r="BB302" s="191"/>
      <c r="BC302" s="191"/>
      <c r="BD302" s="191"/>
      <c r="BE302" s="191"/>
      <c r="BF302" s="191"/>
      <c r="BG302" s="191"/>
      <c r="BH302" s="191"/>
      <c r="BI302" s="191"/>
      <c r="BJ302" s="191"/>
      <c r="BK302" s="191"/>
      <c r="BL302" s="191"/>
      <c r="BM302" s="191"/>
      <c r="BN302" s="191"/>
      <c r="BO302" s="191"/>
      <c r="BP302" s="191"/>
      <c r="BQ302" s="191"/>
      <c r="BR302" s="191"/>
      <c r="BS302" s="191"/>
      <c r="BT302" s="191"/>
      <c r="BU302" s="191"/>
      <c r="BV302" s="191"/>
      <c r="BW302" s="191"/>
      <c r="BX302" s="191"/>
      <c r="BY302" s="191"/>
      <c r="BZ302" s="191"/>
      <c r="CA302" s="191"/>
      <c r="CB302" s="191"/>
      <c r="CC302" s="191"/>
      <c r="CD302" s="191"/>
      <c r="CE302" s="191"/>
      <c r="CF302" s="191"/>
      <c r="CG302" s="191"/>
    </row>
    <row r="303" spans="4:85" x14ac:dyDescent="0.2"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  <c r="V303" s="191"/>
      <c r="W303" s="191"/>
      <c r="X303" s="191"/>
      <c r="Y303" s="191"/>
      <c r="Z303" s="191"/>
      <c r="AA303" s="191"/>
      <c r="AB303" s="191"/>
      <c r="AC303" s="191"/>
      <c r="AD303" s="191"/>
      <c r="AE303" s="191"/>
      <c r="AF303" s="191"/>
      <c r="AG303" s="191"/>
      <c r="AH303" s="191"/>
      <c r="AI303" s="191"/>
      <c r="AJ303" s="191"/>
      <c r="AK303" s="191"/>
      <c r="AL303" s="191"/>
      <c r="AM303" s="191"/>
      <c r="AN303" s="191"/>
      <c r="AO303" s="191"/>
      <c r="AP303" s="191"/>
      <c r="AQ303" s="191"/>
      <c r="AR303" s="191"/>
      <c r="AS303" s="191"/>
      <c r="AT303" s="191"/>
      <c r="AU303" s="191"/>
      <c r="AV303" s="191"/>
      <c r="AW303" s="191"/>
      <c r="AX303" s="191"/>
      <c r="AY303" s="191"/>
      <c r="AZ303" s="191"/>
      <c r="BA303" s="191"/>
      <c r="BB303" s="191"/>
      <c r="BC303" s="191"/>
      <c r="BD303" s="191"/>
      <c r="BE303" s="191"/>
      <c r="BF303" s="191"/>
      <c r="BG303" s="191"/>
      <c r="BH303" s="191"/>
      <c r="BI303" s="191"/>
      <c r="BJ303" s="191"/>
      <c r="BK303" s="191"/>
      <c r="BL303" s="191"/>
      <c r="BM303" s="191"/>
      <c r="BN303" s="191"/>
      <c r="BO303" s="191"/>
      <c r="BP303" s="191"/>
      <c r="BQ303" s="191"/>
      <c r="BR303" s="191"/>
      <c r="BS303" s="191"/>
      <c r="BT303" s="191"/>
      <c r="BU303" s="191"/>
      <c r="BV303" s="191"/>
      <c r="BW303" s="191"/>
      <c r="BX303" s="191"/>
      <c r="BY303" s="191"/>
      <c r="BZ303" s="191"/>
      <c r="CA303" s="191"/>
      <c r="CB303" s="191"/>
      <c r="CC303" s="191"/>
      <c r="CD303" s="191"/>
      <c r="CE303" s="191"/>
      <c r="CF303" s="191"/>
      <c r="CG303" s="191"/>
    </row>
    <row r="304" spans="4:85" x14ac:dyDescent="0.2"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  <c r="V304" s="191"/>
      <c r="W304" s="191"/>
      <c r="X304" s="191"/>
      <c r="Y304" s="191"/>
      <c r="Z304" s="191"/>
      <c r="AA304" s="191"/>
      <c r="AB304" s="191"/>
      <c r="AC304" s="191"/>
      <c r="AD304" s="191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91"/>
      <c r="AW304" s="191"/>
      <c r="AX304" s="191"/>
      <c r="AY304" s="191"/>
      <c r="AZ304" s="191"/>
      <c r="BA304" s="191"/>
      <c r="BB304" s="191"/>
      <c r="BC304" s="191"/>
      <c r="BD304" s="191"/>
      <c r="BE304" s="191"/>
      <c r="BF304" s="191"/>
      <c r="BG304" s="191"/>
      <c r="BH304" s="191"/>
      <c r="BI304" s="191"/>
      <c r="BJ304" s="191"/>
      <c r="BK304" s="191"/>
      <c r="BL304" s="191"/>
      <c r="BM304" s="191"/>
      <c r="BN304" s="191"/>
      <c r="BO304" s="191"/>
      <c r="BP304" s="191"/>
      <c r="BQ304" s="191"/>
      <c r="BR304" s="191"/>
      <c r="BS304" s="191"/>
      <c r="BT304" s="191"/>
      <c r="BU304" s="191"/>
      <c r="BV304" s="191"/>
      <c r="BW304" s="191"/>
      <c r="BX304" s="191"/>
      <c r="BY304" s="191"/>
      <c r="BZ304" s="191"/>
      <c r="CA304" s="191"/>
      <c r="CB304" s="191"/>
      <c r="CC304" s="191"/>
      <c r="CD304" s="191"/>
      <c r="CE304" s="191"/>
      <c r="CF304" s="191"/>
      <c r="CG304" s="191"/>
    </row>
    <row r="305" spans="4:85" x14ac:dyDescent="0.2"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  <c r="V305" s="191"/>
      <c r="W305" s="191"/>
      <c r="X305" s="191"/>
      <c r="Y305" s="191"/>
      <c r="Z305" s="191"/>
      <c r="AA305" s="191"/>
      <c r="AB305" s="191"/>
      <c r="AC305" s="191"/>
      <c r="AD305" s="191"/>
      <c r="AE305" s="191"/>
      <c r="AF305" s="191"/>
      <c r="AG305" s="191"/>
      <c r="AH305" s="191"/>
      <c r="AI305" s="191"/>
      <c r="AJ305" s="191"/>
      <c r="AK305" s="191"/>
      <c r="AL305" s="191"/>
      <c r="AM305" s="191"/>
      <c r="AN305" s="191"/>
      <c r="AO305" s="191"/>
      <c r="AP305" s="191"/>
      <c r="AQ305" s="191"/>
      <c r="AR305" s="191"/>
      <c r="AS305" s="191"/>
      <c r="AT305" s="191"/>
      <c r="AU305" s="191"/>
      <c r="AV305" s="191"/>
      <c r="AW305" s="191"/>
      <c r="AX305" s="191"/>
      <c r="AY305" s="191"/>
      <c r="AZ305" s="191"/>
      <c r="BA305" s="191"/>
      <c r="BB305" s="191"/>
      <c r="BC305" s="191"/>
      <c r="BD305" s="191"/>
      <c r="BE305" s="191"/>
      <c r="BF305" s="191"/>
      <c r="BG305" s="191"/>
      <c r="BH305" s="191"/>
      <c r="BI305" s="191"/>
      <c r="BJ305" s="191"/>
      <c r="BK305" s="191"/>
      <c r="BL305" s="191"/>
      <c r="BM305" s="191"/>
      <c r="BN305" s="191"/>
      <c r="BO305" s="191"/>
      <c r="BP305" s="191"/>
      <c r="BQ305" s="191"/>
      <c r="BR305" s="191"/>
      <c r="BS305" s="191"/>
      <c r="BT305" s="191"/>
      <c r="BU305" s="191"/>
      <c r="BV305" s="191"/>
      <c r="BW305" s="191"/>
      <c r="BX305" s="191"/>
      <c r="BY305" s="191"/>
      <c r="BZ305" s="191"/>
      <c r="CA305" s="191"/>
      <c r="CB305" s="191"/>
      <c r="CC305" s="191"/>
      <c r="CD305" s="191"/>
      <c r="CE305" s="191"/>
      <c r="CF305" s="191"/>
      <c r="CG305" s="191"/>
    </row>
    <row r="306" spans="4:85" x14ac:dyDescent="0.2"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  <c r="V306" s="191"/>
      <c r="W306" s="191"/>
      <c r="X306" s="191"/>
      <c r="Y306" s="191"/>
      <c r="Z306" s="191"/>
      <c r="AA306" s="191"/>
      <c r="AB306" s="191"/>
      <c r="AC306" s="191"/>
      <c r="AD306" s="191"/>
      <c r="AE306" s="191"/>
      <c r="AF306" s="191"/>
      <c r="AG306" s="191"/>
      <c r="AH306" s="191"/>
      <c r="AI306" s="191"/>
      <c r="AJ306" s="191"/>
      <c r="AK306" s="191"/>
      <c r="AL306" s="191"/>
      <c r="AM306" s="191"/>
      <c r="AN306" s="191"/>
      <c r="AO306" s="191"/>
      <c r="AP306" s="191"/>
      <c r="AQ306" s="191"/>
      <c r="AR306" s="191"/>
      <c r="AS306" s="191"/>
      <c r="AT306" s="191"/>
      <c r="AU306" s="191"/>
      <c r="AV306" s="191"/>
      <c r="AW306" s="191"/>
      <c r="AX306" s="191"/>
      <c r="AY306" s="191"/>
      <c r="AZ306" s="191"/>
      <c r="BA306" s="191"/>
      <c r="BB306" s="191"/>
      <c r="BC306" s="191"/>
      <c r="BD306" s="191"/>
      <c r="BE306" s="191"/>
      <c r="BF306" s="191"/>
      <c r="BG306" s="191"/>
      <c r="BH306" s="191"/>
      <c r="BI306" s="191"/>
      <c r="BJ306" s="191"/>
      <c r="BK306" s="191"/>
      <c r="BL306" s="191"/>
      <c r="BM306" s="191"/>
      <c r="BN306" s="191"/>
      <c r="BO306" s="191"/>
      <c r="BP306" s="191"/>
      <c r="BQ306" s="191"/>
      <c r="BR306" s="191"/>
      <c r="BS306" s="191"/>
      <c r="BT306" s="191"/>
      <c r="BU306" s="191"/>
      <c r="BV306" s="191"/>
      <c r="BW306" s="191"/>
      <c r="BX306" s="191"/>
      <c r="BY306" s="191"/>
      <c r="BZ306" s="191"/>
      <c r="CA306" s="191"/>
      <c r="CB306" s="191"/>
      <c r="CC306" s="191"/>
      <c r="CD306" s="191"/>
      <c r="CE306" s="191"/>
      <c r="CF306" s="191"/>
      <c r="CG306" s="191"/>
    </row>
    <row r="307" spans="4:85" x14ac:dyDescent="0.2"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  <c r="V307" s="191"/>
      <c r="W307" s="191"/>
      <c r="X307" s="191"/>
      <c r="Y307" s="191"/>
      <c r="Z307" s="191"/>
      <c r="AA307" s="191"/>
      <c r="AB307" s="191"/>
      <c r="AC307" s="191"/>
      <c r="AD307" s="191"/>
      <c r="AE307" s="191"/>
      <c r="AF307" s="191"/>
      <c r="AG307" s="191"/>
      <c r="AH307" s="191"/>
      <c r="AI307" s="191"/>
      <c r="AJ307" s="191"/>
      <c r="AK307" s="191"/>
      <c r="AL307" s="191"/>
      <c r="AM307" s="191"/>
      <c r="AN307" s="191"/>
      <c r="AO307" s="191"/>
      <c r="AP307" s="191"/>
      <c r="AQ307" s="191"/>
      <c r="AR307" s="191"/>
      <c r="AS307" s="191"/>
      <c r="AT307" s="191"/>
      <c r="AU307" s="191"/>
      <c r="AV307" s="191"/>
      <c r="AW307" s="191"/>
      <c r="AX307" s="191"/>
      <c r="AY307" s="191"/>
      <c r="AZ307" s="191"/>
      <c r="BA307" s="191"/>
      <c r="BB307" s="191"/>
      <c r="BC307" s="191"/>
      <c r="BD307" s="191"/>
      <c r="BE307" s="191"/>
      <c r="BF307" s="191"/>
      <c r="BG307" s="191"/>
      <c r="BH307" s="191"/>
      <c r="BI307" s="191"/>
      <c r="BJ307" s="191"/>
      <c r="BK307" s="191"/>
      <c r="BL307" s="191"/>
      <c r="BM307" s="191"/>
      <c r="BN307" s="191"/>
      <c r="BO307" s="191"/>
      <c r="BP307" s="191"/>
      <c r="BQ307" s="191"/>
      <c r="BR307" s="191"/>
      <c r="BS307" s="191"/>
      <c r="BT307" s="191"/>
      <c r="BU307" s="191"/>
      <c r="BV307" s="191"/>
      <c r="BW307" s="191"/>
      <c r="BX307" s="191"/>
      <c r="BY307" s="191"/>
      <c r="BZ307" s="191"/>
      <c r="CA307" s="191"/>
      <c r="CB307" s="191"/>
      <c r="CC307" s="191"/>
      <c r="CD307" s="191"/>
      <c r="CE307" s="191"/>
      <c r="CF307" s="191"/>
      <c r="CG307" s="191"/>
    </row>
    <row r="308" spans="4:85" x14ac:dyDescent="0.2"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  <c r="V308" s="191"/>
      <c r="W308" s="191"/>
      <c r="X308" s="191"/>
      <c r="Y308" s="191"/>
      <c r="Z308" s="191"/>
      <c r="AA308" s="191"/>
      <c r="AB308" s="191"/>
      <c r="AC308" s="191"/>
      <c r="AD308" s="191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91"/>
      <c r="AW308" s="191"/>
      <c r="AX308" s="191"/>
      <c r="AY308" s="191"/>
      <c r="AZ308" s="191"/>
      <c r="BA308" s="191"/>
      <c r="BB308" s="191"/>
      <c r="BC308" s="191"/>
      <c r="BD308" s="191"/>
      <c r="BE308" s="191"/>
      <c r="BF308" s="191"/>
      <c r="BG308" s="191"/>
      <c r="BH308" s="191"/>
      <c r="BI308" s="191"/>
      <c r="BJ308" s="191"/>
      <c r="BK308" s="191"/>
      <c r="BL308" s="191"/>
      <c r="BM308" s="191"/>
      <c r="BN308" s="191"/>
      <c r="BO308" s="191"/>
      <c r="BP308" s="191"/>
      <c r="BQ308" s="191"/>
      <c r="BR308" s="191"/>
      <c r="BS308" s="191"/>
      <c r="BT308" s="191"/>
      <c r="BU308" s="191"/>
      <c r="BV308" s="191"/>
      <c r="BW308" s="191"/>
      <c r="BX308" s="191"/>
      <c r="BY308" s="191"/>
      <c r="BZ308" s="191"/>
      <c r="CA308" s="191"/>
      <c r="CB308" s="191"/>
      <c r="CC308" s="191"/>
      <c r="CD308" s="191"/>
      <c r="CE308" s="191"/>
      <c r="CF308" s="191"/>
      <c r="CG308" s="191"/>
    </row>
    <row r="309" spans="4:85" x14ac:dyDescent="0.2"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  <c r="V309" s="191"/>
      <c r="W309" s="191"/>
      <c r="X309" s="191"/>
      <c r="Y309" s="191"/>
      <c r="Z309" s="191"/>
      <c r="AA309" s="191"/>
      <c r="AB309" s="191"/>
      <c r="AC309" s="191"/>
      <c r="AD309" s="191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191"/>
      <c r="AQ309" s="191"/>
      <c r="AR309" s="191"/>
      <c r="AS309" s="191"/>
      <c r="AT309" s="191"/>
      <c r="AU309" s="191"/>
      <c r="AV309" s="191"/>
      <c r="AW309" s="191"/>
      <c r="AX309" s="191"/>
      <c r="AY309" s="191"/>
      <c r="AZ309" s="191"/>
      <c r="BA309" s="191"/>
      <c r="BB309" s="191"/>
      <c r="BC309" s="191"/>
      <c r="BD309" s="191"/>
      <c r="BE309" s="191"/>
      <c r="BF309" s="191"/>
      <c r="BG309" s="191"/>
      <c r="BH309" s="191"/>
      <c r="BI309" s="191"/>
      <c r="BJ309" s="191"/>
      <c r="BK309" s="191"/>
      <c r="BL309" s="191"/>
      <c r="BM309" s="191"/>
      <c r="BN309" s="191"/>
      <c r="BO309" s="191"/>
      <c r="BP309" s="191"/>
      <c r="BQ309" s="191"/>
      <c r="BR309" s="191"/>
      <c r="BS309" s="191"/>
      <c r="BT309" s="191"/>
      <c r="BU309" s="191"/>
      <c r="BV309" s="191"/>
      <c r="BW309" s="191"/>
      <c r="BX309" s="191"/>
      <c r="BY309" s="191"/>
      <c r="BZ309" s="191"/>
      <c r="CA309" s="191"/>
      <c r="CB309" s="191"/>
      <c r="CC309" s="191"/>
      <c r="CD309" s="191"/>
      <c r="CE309" s="191"/>
      <c r="CF309" s="191"/>
      <c r="CG309" s="191"/>
    </row>
    <row r="310" spans="4:85" x14ac:dyDescent="0.2"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  <c r="V310" s="191"/>
      <c r="W310" s="191"/>
      <c r="X310" s="191"/>
      <c r="Y310" s="191"/>
      <c r="Z310" s="191"/>
      <c r="AA310" s="191"/>
      <c r="AB310" s="191"/>
      <c r="AC310" s="191"/>
      <c r="AD310" s="191"/>
      <c r="AE310" s="191"/>
      <c r="AF310" s="191"/>
      <c r="AG310" s="191"/>
      <c r="AH310" s="191"/>
      <c r="AI310" s="191"/>
      <c r="AJ310" s="191"/>
      <c r="AK310" s="191"/>
      <c r="AL310" s="191"/>
      <c r="AM310" s="191"/>
      <c r="AN310" s="191"/>
      <c r="AO310" s="191"/>
      <c r="AP310" s="191"/>
      <c r="AQ310" s="191"/>
      <c r="AR310" s="191"/>
      <c r="AS310" s="191"/>
      <c r="AT310" s="191"/>
      <c r="AU310" s="191"/>
      <c r="AV310" s="191"/>
      <c r="AW310" s="191"/>
      <c r="AX310" s="191"/>
      <c r="AY310" s="191"/>
      <c r="AZ310" s="191"/>
      <c r="BA310" s="191"/>
      <c r="BB310" s="191"/>
      <c r="BC310" s="191"/>
      <c r="BD310" s="191"/>
      <c r="BE310" s="191"/>
      <c r="BF310" s="191"/>
      <c r="BG310" s="191"/>
      <c r="BH310" s="191"/>
      <c r="BI310" s="191"/>
      <c r="BJ310" s="191"/>
      <c r="BK310" s="191"/>
      <c r="BL310" s="191"/>
      <c r="BM310" s="191"/>
      <c r="BN310" s="191"/>
      <c r="BO310" s="191"/>
      <c r="BP310" s="191"/>
      <c r="BQ310" s="191"/>
      <c r="BR310" s="191"/>
      <c r="BS310" s="191"/>
      <c r="BT310" s="191"/>
      <c r="BU310" s="191"/>
      <c r="BV310" s="191"/>
      <c r="BW310" s="191"/>
      <c r="BX310" s="191"/>
      <c r="BY310" s="191"/>
      <c r="BZ310" s="191"/>
      <c r="CA310" s="191"/>
      <c r="CB310" s="191"/>
      <c r="CC310" s="191"/>
      <c r="CD310" s="191"/>
      <c r="CE310" s="191"/>
      <c r="CF310" s="191"/>
      <c r="CG310" s="191"/>
    </row>
    <row r="311" spans="4:85" x14ac:dyDescent="0.2"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  <c r="V311" s="191"/>
      <c r="W311" s="191"/>
      <c r="X311" s="191"/>
      <c r="Y311" s="191"/>
      <c r="Z311" s="191"/>
      <c r="AA311" s="191"/>
      <c r="AB311" s="191"/>
      <c r="AC311" s="191"/>
      <c r="AD311" s="191"/>
      <c r="AE311" s="191"/>
      <c r="AF311" s="191"/>
      <c r="AG311" s="191"/>
      <c r="AH311" s="191"/>
      <c r="AI311" s="191"/>
      <c r="AJ311" s="191"/>
      <c r="AK311" s="191"/>
      <c r="AL311" s="191"/>
      <c r="AM311" s="191"/>
      <c r="AN311" s="191"/>
      <c r="AO311" s="191"/>
      <c r="AP311" s="191"/>
      <c r="AQ311" s="191"/>
      <c r="AR311" s="191"/>
      <c r="AS311" s="191"/>
      <c r="AT311" s="191"/>
      <c r="AU311" s="191"/>
      <c r="AV311" s="191"/>
      <c r="AW311" s="191"/>
      <c r="AX311" s="191"/>
      <c r="AY311" s="191"/>
      <c r="AZ311" s="191"/>
      <c r="BA311" s="191"/>
      <c r="BB311" s="191"/>
      <c r="BC311" s="191"/>
      <c r="BD311" s="191"/>
      <c r="BE311" s="191"/>
      <c r="BF311" s="191"/>
      <c r="BG311" s="191"/>
      <c r="BH311" s="191"/>
      <c r="BI311" s="191"/>
      <c r="BJ311" s="191"/>
      <c r="BK311" s="191"/>
      <c r="BL311" s="191"/>
      <c r="BM311" s="191"/>
      <c r="BN311" s="191"/>
      <c r="BO311" s="191"/>
      <c r="BP311" s="191"/>
      <c r="BQ311" s="191"/>
      <c r="BR311" s="191"/>
      <c r="BS311" s="191"/>
      <c r="BT311" s="191"/>
      <c r="BU311" s="191"/>
      <c r="BV311" s="191"/>
      <c r="BW311" s="191"/>
      <c r="BX311" s="191"/>
      <c r="BY311" s="191"/>
      <c r="BZ311" s="191"/>
      <c r="CA311" s="191"/>
      <c r="CB311" s="191"/>
      <c r="CC311" s="191"/>
      <c r="CD311" s="191"/>
      <c r="CE311" s="191"/>
      <c r="CF311" s="191"/>
      <c r="CG311" s="191"/>
    </row>
    <row r="312" spans="4:85" x14ac:dyDescent="0.2"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  <c r="V312" s="191"/>
      <c r="W312" s="191"/>
      <c r="X312" s="191"/>
      <c r="Y312" s="191"/>
      <c r="Z312" s="191"/>
      <c r="AA312" s="191"/>
      <c r="AB312" s="191"/>
      <c r="AC312" s="191"/>
      <c r="AD312" s="191"/>
      <c r="AE312" s="191"/>
      <c r="AF312" s="191"/>
      <c r="AG312" s="191"/>
      <c r="AH312" s="191"/>
      <c r="AI312" s="191"/>
      <c r="AJ312" s="191"/>
      <c r="AK312" s="191"/>
      <c r="AL312" s="191"/>
      <c r="AM312" s="191"/>
      <c r="AN312" s="191"/>
      <c r="AO312" s="191"/>
      <c r="AP312" s="191"/>
      <c r="AQ312" s="191"/>
      <c r="AR312" s="191"/>
      <c r="AS312" s="191"/>
      <c r="AT312" s="191"/>
      <c r="AU312" s="191"/>
      <c r="AV312" s="191"/>
      <c r="AW312" s="191"/>
      <c r="AX312" s="191"/>
      <c r="AY312" s="191"/>
      <c r="AZ312" s="191"/>
      <c r="BA312" s="191"/>
      <c r="BB312" s="191"/>
      <c r="BC312" s="191"/>
      <c r="BD312" s="191"/>
      <c r="BE312" s="191"/>
      <c r="BF312" s="191"/>
      <c r="BG312" s="191"/>
      <c r="BH312" s="191"/>
      <c r="BI312" s="191"/>
      <c r="BJ312" s="191"/>
      <c r="BK312" s="191"/>
      <c r="BL312" s="191"/>
      <c r="BM312" s="191"/>
      <c r="BN312" s="191"/>
      <c r="BO312" s="191"/>
      <c r="BP312" s="191"/>
      <c r="BQ312" s="191"/>
      <c r="BR312" s="191"/>
      <c r="BS312" s="191"/>
      <c r="BT312" s="191"/>
      <c r="BU312" s="191"/>
      <c r="BV312" s="191"/>
      <c r="BW312" s="191"/>
      <c r="BX312" s="191"/>
      <c r="BY312" s="191"/>
      <c r="BZ312" s="191"/>
      <c r="CA312" s="191"/>
      <c r="CB312" s="191"/>
      <c r="CC312" s="191"/>
      <c r="CD312" s="191"/>
      <c r="CE312" s="191"/>
      <c r="CF312" s="191"/>
      <c r="CG312" s="191"/>
    </row>
    <row r="313" spans="4:85" x14ac:dyDescent="0.2"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  <c r="V313" s="191"/>
      <c r="W313" s="191"/>
      <c r="X313" s="191"/>
      <c r="Y313" s="191"/>
      <c r="Z313" s="191"/>
      <c r="AA313" s="191"/>
      <c r="AB313" s="191"/>
      <c r="AC313" s="191"/>
      <c r="AD313" s="191"/>
      <c r="AE313" s="191"/>
      <c r="AF313" s="191"/>
      <c r="AG313" s="191"/>
      <c r="AH313" s="191"/>
      <c r="AI313" s="191"/>
      <c r="AJ313" s="191"/>
      <c r="AK313" s="191"/>
      <c r="AL313" s="191"/>
      <c r="AM313" s="191"/>
      <c r="AN313" s="191"/>
      <c r="AO313" s="191"/>
      <c r="AP313" s="191"/>
      <c r="AQ313" s="191"/>
      <c r="AR313" s="191"/>
      <c r="AS313" s="191"/>
      <c r="AT313" s="191"/>
      <c r="AU313" s="191"/>
      <c r="AV313" s="191"/>
      <c r="AW313" s="191"/>
      <c r="AX313" s="191"/>
      <c r="AY313" s="191"/>
      <c r="AZ313" s="191"/>
      <c r="BA313" s="191"/>
      <c r="BB313" s="191"/>
      <c r="BC313" s="191"/>
      <c r="BD313" s="191"/>
      <c r="BE313" s="191"/>
      <c r="BF313" s="191"/>
      <c r="BG313" s="191"/>
      <c r="BH313" s="191"/>
      <c r="BI313" s="191"/>
      <c r="BJ313" s="191"/>
      <c r="BK313" s="191"/>
      <c r="BL313" s="191"/>
      <c r="BM313" s="191"/>
      <c r="BN313" s="191"/>
      <c r="BO313" s="191"/>
      <c r="BP313" s="191"/>
      <c r="BQ313" s="191"/>
      <c r="BR313" s="191"/>
      <c r="BS313" s="191"/>
      <c r="BT313" s="191"/>
      <c r="BU313" s="191"/>
      <c r="BV313" s="191"/>
      <c r="BW313" s="191"/>
      <c r="BX313" s="191"/>
      <c r="BY313" s="191"/>
      <c r="BZ313" s="191"/>
      <c r="CA313" s="191"/>
      <c r="CB313" s="191"/>
      <c r="CC313" s="191"/>
      <c r="CD313" s="191"/>
      <c r="CE313" s="191"/>
      <c r="CF313" s="191"/>
      <c r="CG313" s="191"/>
    </row>
    <row r="314" spans="4:85" x14ac:dyDescent="0.2"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  <c r="V314" s="191"/>
      <c r="W314" s="191"/>
      <c r="X314" s="191"/>
      <c r="Y314" s="191"/>
      <c r="Z314" s="191"/>
      <c r="AA314" s="191"/>
      <c r="AB314" s="191"/>
      <c r="AC314" s="191"/>
      <c r="AD314" s="191"/>
      <c r="AE314" s="191"/>
      <c r="AF314" s="191"/>
      <c r="AG314" s="191"/>
      <c r="AH314" s="191"/>
      <c r="AI314" s="191"/>
      <c r="AJ314" s="191"/>
      <c r="AK314" s="191"/>
      <c r="AL314" s="191"/>
      <c r="AM314" s="191"/>
      <c r="AN314" s="191"/>
      <c r="AO314" s="191"/>
      <c r="AP314" s="191"/>
      <c r="AQ314" s="191"/>
      <c r="AR314" s="191"/>
      <c r="AS314" s="191"/>
      <c r="AT314" s="191"/>
      <c r="AU314" s="191"/>
      <c r="AV314" s="191"/>
      <c r="AW314" s="191"/>
      <c r="AX314" s="191"/>
      <c r="AY314" s="191"/>
      <c r="AZ314" s="191"/>
      <c r="BA314" s="191"/>
      <c r="BB314" s="191"/>
      <c r="BC314" s="191"/>
      <c r="BD314" s="191"/>
      <c r="BE314" s="191"/>
      <c r="BF314" s="191"/>
      <c r="BG314" s="191"/>
      <c r="BH314" s="191"/>
      <c r="BI314" s="191"/>
      <c r="BJ314" s="191"/>
      <c r="BK314" s="191"/>
      <c r="BL314" s="191"/>
      <c r="BM314" s="191"/>
      <c r="BN314" s="191"/>
      <c r="BO314" s="191"/>
      <c r="BP314" s="191"/>
      <c r="BQ314" s="191"/>
      <c r="BR314" s="191"/>
      <c r="BS314" s="191"/>
      <c r="BT314" s="191"/>
      <c r="BU314" s="191"/>
      <c r="BV314" s="191"/>
      <c r="BW314" s="191"/>
      <c r="BX314" s="191"/>
      <c r="BY314" s="191"/>
      <c r="BZ314" s="191"/>
      <c r="CA314" s="191"/>
      <c r="CB314" s="191"/>
      <c r="CC314" s="191"/>
      <c r="CD314" s="191"/>
      <c r="CE314" s="191"/>
      <c r="CF314" s="191"/>
      <c r="CG314" s="191"/>
    </row>
    <row r="315" spans="4:85" x14ac:dyDescent="0.2"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  <c r="V315" s="191"/>
      <c r="W315" s="191"/>
      <c r="X315" s="191"/>
      <c r="Y315" s="191"/>
      <c r="Z315" s="191"/>
      <c r="AA315" s="191"/>
      <c r="AB315" s="191"/>
      <c r="AC315" s="191"/>
      <c r="AD315" s="191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91"/>
      <c r="AW315" s="191"/>
      <c r="AX315" s="191"/>
      <c r="AY315" s="191"/>
      <c r="AZ315" s="191"/>
      <c r="BA315" s="191"/>
      <c r="BB315" s="191"/>
      <c r="BC315" s="191"/>
      <c r="BD315" s="191"/>
      <c r="BE315" s="191"/>
      <c r="BF315" s="191"/>
      <c r="BG315" s="191"/>
      <c r="BH315" s="191"/>
      <c r="BI315" s="191"/>
      <c r="BJ315" s="191"/>
      <c r="BK315" s="191"/>
      <c r="BL315" s="191"/>
      <c r="BM315" s="191"/>
      <c r="BN315" s="191"/>
      <c r="BO315" s="191"/>
      <c r="BP315" s="191"/>
      <c r="BQ315" s="191"/>
      <c r="BR315" s="191"/>
      <c r="BS315" s="191"/>
      <c r="BT315" s="191"/>
      <c r="BU315" s="191"/>
      <c r="BV315" s="191"/>
      <c r="BW315" s="191"/>
      <c r="BX315" s="191"/>
      <c r="BY315" s="191"/>
      <c r="BZ315" s="191"/>
      <c r="CA315" s="191"/>
      <c r="CB315" s="191"/>
      <c r="CC315" s="191"/>
      <c r="CD315" s="191"/>
      <c r="CE315" s="191"/>
      <c r="CF315" s="191"/>
      <c r="CG315" s="191"/>
    </row>
    <row r="316" spans="4:85" x14ac:dyDescent="0.2"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  <c r="V316" s="191"/>
      <c r="W316" s="191"/>
      <c r="X316" s="191"/>
      <c r="Y316" s="191"/>
      <c r="Z316" s="191"/>
      <c r="AA316" s="191"/>
      <c r="AB316" s="191"/>
      <c r="AC316" s="191"/>
      <c r="AD316" s="191"/>
      <c r="AE316" s="191"/>
      <c r="AF316" s="191"/>
      <c r="AG316" s="191"/>
      <c r="AH316" s="191"/>
      <c r="AI316" s="191"/>
      <c r="AJ316" s="191"/>
      <c r="AK316" s="191"/>
      <c r="AL316" s="191"/>
      <c r="AM316" s="191"/>
      <c r="AN316" s="191"/>
      <c r="AO316" s="191"/>
      <c r="AP316" s="191"/>
      <c r="AQ316" s="191"/>
      <c r="AR316" s="191"/>
      <c r="AS316" s="191"/>
      <c r="AT316" s="191"/>
      <c r="AU316" s="191"/>
      <c r="AV316" s="191"/>
      <c r="AW316" s="191"/>
      <c r="AX316" s="191"/>
      <c r="AY316" s="191"/>
      <c r="AZ316" s="191"/>
      <c r="BA316" s="191"/>
      <c r="BB316" s="191"/>
      <c r="BC316" s="191"/>
      <c r="BD316" s="191"/>
      <c r="BE316" s="191"/>
      <c r="BF316" s="191"/>
      <c r="BG316" s="191"/>
      <c r="BH316" s="191"/>
      <c r="BI316" s="191"/>
      <c r="BJ316" s="191"/>
      <c r="BK316" s="191"/>
      <c r="BL316" s="191"/>
      <c r="BM316" s="191"/>
      <c r="BN316" s="191"/>
      <c r="BO316" s="191"/>
      <c r="BP316" s="191"/>
      <c r="BQ316" s="191"/>
      <c r="BR316" s="191"/>
      <c r="BS316" s="191"/>
      <c r="BT316" s="191"/>
      <c r="BU316" s="191"/>
      <c r="BV316" s="191"/>
      <c r="BW316" s="191"/>
      <c r="BX316" s="191"/>
      <c r="BY316" s="191"/>
      <c r="BZ316" s="191"/>
      <c r="CA316" s="191"/>
      <c r="CB316" s="191"/>
      <c r="CC316" s="191"/>
      <c r="CD316" s="191"/>
      <c r="CE316" s="191"/>
      <c r="CF316" s="191"/>
      <c r="CG316" s="191"/>
    </row>
    <row r="317" spans="4:85" x14ac:dyDescent="0.2"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  <c r="V317" s="191"/>
      <c r="W317" s="191"/>
      <c r="X317" s="191"/>
      <c r="Y317" s="191"/>
      <c r="Z317" s="191"/>
      <c r="AA317" s="191"/>
      <c r="AB317" s="191"/>
      <c r="AC317" s="191"/>
      <c r="AD317" s="191"/>
      <c r="AE317" s="191"/>
      <c r="AF317" s="191"/>
      <c r="AG317" s="191"/>
      <c r="AH317" s="191"/>
      <c r="AI317" s="191"/>
      <c r="AJ317" s="191"/>
      <c r="AK317" s="191"/>
      <c r="AL317" s="191"/>
      <c r="AM317" s="191"/>
      <c r="AN317" s="191"/>
      <c r="AO317" s="191"/>
      <c r="AP317" s="191"/>
      <c r="AQ317" s="191"/>
      <c r="AR317" s="191"/>
      <c r="AS317" s="191"/>
      <c r="AT317" s="191"/>
      <c r="AU317" s="191"/>
      <c r="AV317" s="191"/>
      <c r="AW317" s="191"/>
      <c r="AX317" s="191"/>
      <c r="AY317" s="191"/>
      <c r="AZ317" s="191"/>
      <c r="BA317" s="191"/>
      <c r="BB317" s="191"/>
      <c r="BC317" s="191"/>
      <c r="BD317" s="191"/>
      <c r="BE317" s="191"/>
      <c r="BF317" s="191"/>
      <c r="BG317" s="191"/>
      <c r="BH317" s="191"/>
      <c r="BI317" s="191"/>
      <c r="BJ317" s="191"/>
      <c r="BK317" s="191"/>
      <c r="BL317" s="191"/>
      <c r="BM317" s="191"/>
      <c r="BN317" s="191"/>
      <c r="BO317" s="191"/>
      <c r="BP317" s="191"/>
      <c r="BQ317" s="191"/>
      <c r="BR317" s="191"/>
      <c r="BS317" s="191"/>
      <c r="BT317" s="191"/>
      <c r="BU317" s="191"/>
      <c r="BV317" s="191"/>
      <c r="BW317" s="191"/>
      <c r="BX317" s="191"/>
      <c r="BY317" s="191"/>
      <c r="BZ317" s="191"/>
      <c r="CA317" s="191"/>
      <c r="CB317" s="191"/>
      <c r="CC317" s="191"/>
      <c r="CD317" s="191"/>
      <c r="CE317" s="191"/>
      <c r="CF317" s="191"/>
      <c r="CG317" s="191"/>
    </row>
    <row r="318" spans="4:85" x14ac:dyDescent="0.2"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  <c r="V318" s="191"/>
      <c r="W318" s="191"/>
      <c r="X318" s="191"/>
      <c r="Y318" s="191"/>
      <c r="Z318" s="191"/>
      <c r="AA318" s="191"/>
      <c r="AB318" s="191"/>
      <c r="AC318" s="191"/>
      <c r="AD318" s="191"/>
      <c r="AE318" s="191"/>
      <c r="AF318" s="191"/>
      <c r="AG318" s="191"/>
      <c r="AH318" s="191"/>
      <c r="AI318" s="191"/>
      <c r="AJ318" s="191"/>
      <c r="AK318" s="191"/>
      <c r="AL318" s="191"/>
      <c r="AM318" s="191"/>
      <c r="AN318" s="191"/>
      <c r="AO318" s="191"/>
      <c r="AP318" s="191"/>
      <c r="AQ318" s="191"/>
      <c r="AR318" s="191"/>
      <c r="AS318" s="191"/>
      <c r="AT318" s="191"/>
      <c r="AU318" s="191"/>
      <c r="AV318" s="191"/>
      <c r="AW318" s="191"/>
      <c r="AX318" s="191"/>
      <c r="AY318" s="191"/>
      <c r="AZ318" s="191"/>
      <c r="BA318" s="191"/>
      <c r="BB318" s="191"/>
      <c r="BC318" s="191"/>
      <c r="BD318" s="191"/>
      <c r="BE318" s="191"/>
      <c r="BF318" s="191"/>
      <c r="BG318" s="191"/>
      <c r="BH318" s="191"/>
      <c r="BI318" s="191"/>
      <c r="BJ318" s="191"/>
      <c r="BK318" s="191"/>
      <c r="BL318" s="191"/>
      <c r="BM318" s="191"/>
      <c r="BN318" s="191"/>
      <c r="BO318" s="191"/>
      <c r="BP318" s="191"/>
      <c r="BQ318" s="191"/>
      <c r="BR318" s="191"/>
      <c r="BS318" s="191"/>
      <c r="BT318" s="191"/>
      <c r="BU318" s="191"/>
      <c r="BV318" s="191"/>
      <c r="BW318" s="191"/>
      <c r="BX318" s="191"/>
      <c r="BY318" s="191"/>
      <c r="BZ318" s="191"/>
      <c r="CA318" s="191"/>
      <c r="CB318" s="191"/>
      <c r="CC318" s="191"/>
      <c r="CD318" s="191"/>
      <c r="CE318" s="191"/>
      <c r="CF318" s="191"/>
      <c r="CG318" s="191"/>
    </row>
    <row r="319" spans="4:85" x14ac:dyDescent="0.2"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  <c r="V319" s="191"/>
      <c r="W319" s="191"/>
      <c r="X319" s="191"/>
      <c r="Y319" s="191"/>
      <c r="Z319" s="191"/>
      <c r="AA319" s="191"/>
      <c r="AB319" s="191"/>
      <c r="AC319" s="191"/>
      <c r="AD319" s="191"/>
      <c r="AE319" s="191"/>
      <c r="AF319" s="191"/>
      <c r="AG319" s="191"/>
      <c r="AH319" s="191"/>
      <c r="AI319" s="191"/>
      <c r="AJ319" s="191"/>
      <c r="AK319" s="191"/>
      <c r="AL319" s="191"/>
      <c r="AM319" s="191"/>
      <c r="AN319" s="191"/>
      <c r="AO319" s="191"/>
      <c r="AP319" s="191"/>
      <c r="AQ319" s="191"/>
      <c r="AR319" s="191"/>
      <c r="AS319" s="191"/>
      <c r="AT319" s="191"/>
      <c r="AU319" s="191"/>
      <c r="AV319" s="191"/>
      <c r="AW319" s="191"/>
      <c r="AX319" s="191"/>
      <c r="AY319" s="191"/>
      <c r="AZ319" s="191"/>
      <c r="BA319" s="191"/>
      <c r="BB319" s="191"/>
      <c r="BC319" s="191"/>
      <c r="BD319" s="191"/>
      <c r="BE319" s="191"/>
      <c r="BF319" s="191"/>
      <c r="BG319" s="191"/>
      <c r="BH319" s="191"/>
      <c r="BI319" s="191"/>
      <c r="BJ319" s="191"/>
      <c r="BK319" s="191"/>
      <c r="BL319" s="191"/>
      <c r="BM319" s="191"/>
      <c r="BN319" s="191"/>
      <c r="BO319" s="191"/>
      <c r="BP319" s="191"/>
      <c r="BQ319" s="191"/>
      <c r="BR319" s="191"/>
      <c r="BS319" s="191"/>
      <c r="BT319" s="191"/>
      <c r="BU319" s="191"/>
      <c r="BV319" s="191"/>
      <c r="BW319" s="191"/>
      <c r="BX319" s="191"/>
      <c r="BY319" s="191"/>
      <c r="BZ319" s="191"/>
      <c r="CA319" s="191"/>
      <c r="CB319" s="191"/>
      <c r="CC319" s="191"/>
      <c r="CD319" s="191"/>
      <c r="CE319" s="191"/>
      <c r="CF319" s="191"/>
      <c r="CG319" s="191"/>
    </row>
    <row r="320" spans="4:85" x14ac:dyDescent="0.2"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  <c r="V320" s="191"/>
      <c r="W320" s="191"/>
      <c r="X320" s="191"/>
      <c r="Y320" s="191"/>
      <c r="Z320" s="191"/>
      <c r="AA320" s="191"/>
      <c r="AB320" s="191"/>
      <c r="AC320" s="191"/>
      <c r="AD320" s="191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191"/>
      <c r="AQ320" s="191"/>
      <c r="AR320" s="191"/>
      <c r="AS320" s="191"/>
      <c r="AT320" s="191"/>
      <c r="AU320" s="191"/>
      <c r="AV320" s="191"/>
      <c r="AW320" s="191"/>
      <c r="AX320" s="191"/>
      <c r="AY320" s="191"/>
      <c r="AZ320" s="191"/>
      <c r="BA320" s="191"/>
      <c r="BB320" s="191"/>
      <c r="BC320" s="191"/>
      <c r="BD320" s="191"/>
      <c r="BE320" s="191"/>
      <c r="BF320" s="191"/>
      <c r="BG320" s="191"/>
      <c r="BH320" s="191"/>
      <c r="BI320" s="191"/>
      <c r="BJ320" s="191"/>
      <c r="BK320" s="191"/>
      <c r="BL320" s="191"/>
      <c r="BM320" s="191"/>
      <c r="BN320" s="191"/>
      <c r="BO320" s="191"/>
      <c r="BP320" s="191"/>
      <c r="BQ320" s="191"/>
      <c r="BR320" s="191"/>
      <c r="BS320" s="191"/>
      <c r="BT320" s="191"/>
      <c r="BU320" s="191"/>
      <c r="BV320" s="191"/>
      <c r="BW320" s="191"/>
      <c r="BX320" s="191"/>
      <c r="BY320" s="191"/>
      <c r="BZ320" s="191"/>
      <c r="CA320" s="191"/>
      <c r="CB320" s="191"/>
      <c r="CC320" s="191"/>
      <c r="CD320" s="191"/>
      <c r="CE320" s="191"/>
      <c r="CF320" s="191"/>
      <c r="CG320" s="191"/>
    </row>
    <row r="321" spans="4:85" x14ac:dyDescent="0.2"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  <c r="V321" s="191"/>
      <c r="W321" s="191"/>
      <c r="X321" s="191"/>
      <c r="Y321" s="191"/>
      <c r="Z321" s="191"/>
      <c r="AA321" s="191"/>
      <c r="AB321" s="191"/>
      <c r="AC321" s="191"/>
      <c r="AD321" s="191"/>
      <c r="AE321" s="191"/>
      <c r="AF321" s="191"/>
      <c r="AG321" s="191"/>
      <c r="AH321" s="191"/>
      <c r="AI321" s="191"/>
      <c r="AJ321" s="191"/>
      <c r="AK321" s="191"/>
      <c r="AL321" s="191"/>
      <c r="AM321" s="191"/>
      <c r="AN321" s="191"/>
      <c r="AO321" s="191"/>
      <c r="AP321" s="191"/>
      <c r="AQ321" s="191"/>
      <c r="AR321" s="191"/>
      <c r="AS321" s="191"/>
      <c r="AT321" s="191"/>
      <c r="AU321" s="191"/>
      <c r="AV321" s="191"/>
      <c r="AW321" s="191"/>
      <c r="AX321" s="191"/>
      <c r="AY321" s="191"/>
      <c r="AZ321" s="191"/>
      <c r="BA321" s="191"/>
      <c r="BB321" s="191"/>
      <c r="BC321" s="191"/>
      <c r="BD321" s="191"/>
      <c r="BE321" s="191"/>
      <c r="BF321" s="191"/>
      <c r="BG321" s="191"/>
      <c r="BH321" s="191"/>
      <c r="BI321" s="191"/>
      <c r="BJ321" s="191"/>
      <c r="BK321" s="191"/>
      <c r="BL321" s="191"/>
      <c r="BM321" s="191"/>
      <c r="BN321" s="191"/>
      <c r="BO321" s="191"/>
      <c r="BP321" s="191"/>
      <c r="BQ321" s="191"/>
      <c r="BR321" s="191"/>
      <c r="BS321" s="191"/>
      <c r="BT321" s="191"/>
      <c r="BU321" s="191"/>
      <c r="BV321" s="191"/>
      <c r="BW321" s="191"/>
      <c r="BX321" s="191"/>
      <c r="BY321" s="191"/>
      <c r="BZ321" s="191"/>
      <c r="CA321" s="191"/>
      <c r="CB321" s="191"/>
      <c r="CC321" s="191"/>
      <c r="CD321" s="191"/>
      <c r="CE321" s="191"/>
      <c r="CF321" s="191"/>
      <c r="CG321" s="191"/>
    </row>
    <row r="322" spans="4:85" x14ac:dyDescent="0.2"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  <c r="V322" s="191"/>
      <c r="W322" s="191"/>
      <c r="X322" s="191"/>
      <c r="Y322" s="191"/>
      <c r="Z322" s="191"/>
      <c r="AA322" s="191"/>
      <c r="AB322" s="191"/>
      <c r="AC322" s="191"/>
      <c r="AD322" s="191"/>
      <c r="AE322" s="191"/>
      <c r="AF322" s="191"/>
      <c r="AG322" s="191"/>
      <c r="AH322" s="191"/>
      <c r="AI322" s="191"/>
      <c r="AJ322" s="191"/>
      <c r="AK322" s="191"/>
      <c r="AL322" s="191"/>
      <c r="AM322" s="191"/>
      <c r="AN322" s="191"/>
      <c r="AO322" s="191"/>
      <c r="AP322" s="191"/>
      <c r="AQ322" s="191"/>
      <c r="AR322" s="191"/>
      <c r="AS322" s="191"/>
      <c r="AT322" s="191"/>
      <c r="AU322" s="191"/>
      <c r="AV322" s="191"/>
      <c r="AW322" s="191"/>
      <c r="AX322" s="191"/>
      <c r="AY322" s="191"/>
      <c r="AZ322" s="191"/>
      <c r="BA322" s="191"/>
      <c r="BB322" s="191"/>
      <c r="BC322" s="191"/>
      <c r="BD322" s="191"/>
      <c r="BE322" s="191"/>
      <c r="BF322" s="191"/>
      <c r="BG322" s="191"/>
      <c r="BH322" s="191"/>
      <c r="BI322" s="191"/>
      <c r="BJ322" s="191"/>
      <c r="BK322" s="191"/>
      <c r="BL322" s="191"/>
      <c r="BM322" s="191"/>
      <c r="BN322" s="191"/>
      <c r="BO322" s="191"/>
      <c r="BP322" s="191"/>
      <c r="BQ322" s="191"/>
      <c r="BR322" s="191"/>
      <c r="BS322" s="191"/>
      <c r="BT322" s="191"/>
      <c r="BU322" s="191"/>
      <c r="BV322" s="191"/>
      <c r="BW322" s="191"/>
      <c r="BX322" s="191"/>
      <c r="BY322" s="191"/>
      <c r="BZ322" s="191"/>
      <c r="CA322" s="191"/>
      <c r="CB322" s="191"/>
      <c r="CC322" s="191"/>
      <c r="CD322" s="191"/>
      <c r="CE322" s="191"/>
      <c r="CF322" s="191"/>
      <c r="CG322" s="191"/>
    </row>
    <row r="323" spans="4:85" x14ac:dyDescent="0.2"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  <c r="V323" s="191"/>
      <c r="W323" s="191"/>
      <c r="X323" s="191"/>
      <c r="Y323" s="191"/>
      <c r="Z323" s="191"/>
      <c r="AA323" s="191"/>
      <c r="AB323" s="191"/>
      <c r="AC323" s="191"/>
      <c r="AD323" s="191"/>
      <c r="AE323" s="191"/>
      <c r="AF323" s="191"/>
      <c r="AG323" s="191"/>
      <c r="AH323" s="191"/>
      <c r="AI323" s="191"/>
      <c r="AJ323" s="191"/>
      <c r="AK323" s="191"/>
      <c r="AL323" s="191"/>
      <c r="AM323" s="191"/>
      <c r="AN323" s="191"/>
      <c r="AO323" s="191"/>
      <c r="AP323" s="191"/>
      <c r="AQ323" s="191"/>
      <c r="AR323" s="191"/>
      <c r="AS323" s="191"/>
      <c r="AT323" s="191"/>
      <c r="AU323" s="191"/>
      <c r="AV323" s="191"/>
      <c r="AW323" s="191"/>
      <c r="AX323" s="191"/>
      <c r="AY323" s="191"/>
      <c r="AZ323" s="191"/>
      <c r="BA323" s="191"/>
      <c r="BB323" s="191"/>
      <c r="BC323" s="191"/>
      <c r="BD323" s="191"/>
      <c r="BE323" s="191"/>
      <c r="BF323" s="191"/>
      <c r="BG323" s="191"/>
      <c r="BH323" s="191"/>
      <c r="BI323" s="191"/>
      <c r="BJ323" s="191"/>
      <c r="BK323" s="191"/>
      <c r="BL323" s="191"/>
      <c r="BM323" s="191"/>
      <c r="BN323" s="191"/>
      <c r="BO323" s="191"/>
      <c r="BP323" s="191"/>
      <c r="BQ323" s="191"/>
      <c r="BR323" s="191"/>
      <c r="BS323" s="191"/>
      <c r="BT323" s="191"/>
      <c r="BU323" s="191"/>
      <c r="BV323" s="191"/>
      <c r="BW323" s="191"/>
      <c r="BX323" s="191"/>
      <c r="BY323" s="191"/>
      <c r="BZ323" s="191"/>
      <c r="CA323" s="191"/>
      <c r="CB323" s="191"/>
      <c r="CC323" s="191"/>
      <c r="CD323" s="191"/>
      <c r="CE323" s="191"/>
      <c r="CF323" s="191"/>
      <c r="CG323" s="191"/>
    </row>
    <row r="324" spans="4:85" x14ac:dyDescent="0.2"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  <c r="V324" s="191"/>
      <c r="W324" s="191"/>
      <c r="X324" s="191"/>
      <c r="Y324" s="191"/>
      <c r="Z324" s="191"/>
      <c r="AA324" s="191"/>
      <c r="AB324" s="191"/>
      <c r="AC324" s="191"/>
      <c r="AD324" s="191"/>
      <c r="AE324" s="191"/>
      <c r="AF324" s="191"/>
      <c r="AG324" s="191"/>
      <c r="AH324" s="191"/>
      <c r="AI324" s="191"/>
      <c r="AJ324" s="191"/>
      <c r="AK324" s="191"/>
      <c r="AL324" s="191"/>
      <c r="AM324" s="191"/>
      <c r="AN324" s="191"/>
      <c r="AO324" s="191"/>
      <c r="AP324" s="191"/>
      <c r="AQ324" s="191"/>
      <c r="AR324" s="191"/>
      <c r="AS324" s="191"/>
      <c r="AT324" s="191"/>
      <c r="AU324" s="191"/>
      <c r="AV324" s="191"/>
      <c r="AW324" s="191"/>
      <c r="AX324" s="191"/>
      <c r="AY324" s="191"/>
      <c r="AZ324" s="191"/>
      <c r="BA324" s="191"/>
      <c r="BB324" s="191"/>
      <c r="BC324" s="191"/>
      <c r="BD324" s="191"/>
      <c r="BE324" s="191"/>
      <c r="BF324" s="191"/>
      <c r="BG324" s="191"/>
      <c r="BH324" s="191"/>
      <c r="BI324" s="191"/>
      <c r="BJ324" s="191"/>
      <c r="BK324" s="191"/>
      <c r="BL324" s="191"/>
      <c r="BM324" s="191"/>
      <c r="BN324" s="191"/>
      <c r="BO324" s="191"/>
      <c r="BP324" s="191"/>
      <c r="BQ324" s="191"/>
      <c r="BR324" s="191"/>
      <c r="BS324" s="191"/>
      <c r="BT324" s="191"/>
      <c r="BU324" s="191"/>
      <c r="BV324" s="191"/>
      <c r="BW324" s="191"/>
      <c r="BX324" s="191"/>
      <c r="BY324" s="191"/>
      <c r="BZ324" s="191"/>
      <c r="CA324" s="191"/>
      <c r="CB324" s="191"/>
      <c r="CC324" s="191"/>
      <c r="CD324" s="191"/>
      <c r="CE324" s="191"/>
      <c r="CF324" s="191"/>
      <c r="CG324" s="191"/>
    </row>
    <row r="325" spans="4:85" x14ac:dyDescent="0.2"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1"/>
      <c r="AB325" s="191"/>
      <c r="AC325" s="191"/>
      <c r="AD325" s="191"/>
      <c r="AE325" s="191"/>
      <c r="AF325" s="191"/>
      <c r="AG325" s="191"/>
      <c r="AH325" s="191"/>
      <c r="AI325" s="191"/>
      <c r="AJ325" s="191"/>
      <c r="AK325" s="191"/>
      <c r="AL325" s="191"/>
      <c r="AM325" s="191"/>
      <c r="AN325" s="191"/>
      <c r="AO325" s="191"/>
      <c r="AP325" s="191"/>
      <c r="AQ325" s="191"/>
      <c r="AR325" s="191"/>
      <c r="AS325" s="191"/>
      <c r="AT325" s="191"/>
      <c r="AU325" s="191"/>
      <c r="AV325" s="191"/>
      <c r="AW325" s="191"/>
      <c r="AX325" s="191"/>
      <c r="AY325" s="191"/>
      <c r="AZ325" s="191"/>
      <c r="BA325" s="191"/>
      <c r="BB325" s="191"/>
      <c r="BC325" s="191"/>
      <c r="BD325" s="191"/>
      <c r="BE325" s="191"/>
      <c r="BF325" s="191"/>
      <c r="BG325" s="191"/>
      <c r="BH325" s="191"/>
      <c r="BI325" s="191"/>
      <c r="BJ325" s="191"/>
      <c r="BK325" s="191"/>
      <c r="BL325" s="191"/>
      <c r="BM325" s="191"/>
      <c r="BN325" s="191"/>
      <c r="BO325" s="191"/>
      <c r="BP325" s="191"/>
      <c r="BQ325" s="191"/>
      <c r="BR325" s="191"/>
      <c r="BS325" s="191"/>
      <c r="BT325" s="191"/>
      <c r="BU325" s="191"/>
      <c r="BV325" s="191"/>
      <c r="BW325" s="191"/>
      <c r="BX325" s="191"/>
      <c r="BY325" s="191"/>
      <c r="BZ325" s="191"/>
      <c r="CA325" s="191"/>
      <c r="CB325" s="191"/>
      <c r="CC325" s="191"/>
      <c r="CD325" s="191"/>
      <c r="CE325" s="191"/>
      <c r="CF325" s="191"/>
      <c r="CG325" s="191"/>
    </row>
    <row r="326" spans="4:85" x14ac:dyDescent="0.2"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  <c r="V326" s="191"/>
      <c r="W326" s="191"/>
      <c r="X326" s="191"/>
      <c r="Y326" s="191"/>
      <c r="Z326" s="191"/>
      <c r="AA326" s="191"/>
      <c r="AB326" s="191"/>
      <c r="AC326" s="191"/>
      <c r="AD326" s="191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91"/>
      <c r="AW326" s="191"/>
      <c r="AX326" s="191"/>
      <c r="AY326" s="191"/>
      <c r="AZ326" s="191"/>
      <c r="BA326" s="191"/>
      <c r="BB326" s="191"/>
      <c r="BC326" s="191"/>
      <c r="BD326" s="191"/>
      <c r="BE326" s="191"/>
      <c r="BF326" s="191"/>
      <c r="BG326" s="191"/>
      <c r="BH326" s="191"/>
      <c r="BI326" s="191"/>
      <c r="BJ326" s="191"/>
      <c r="BK326" s="191"/>
      <c r="BL326" s="191"/>
      <c r="BM326" s="191"/>
      <c r="BN326" s="191"/>
      <c r="BO326" s="191"/>
      <c r="BP326" s="191"/>
      <c r="BQ326" s="191"/>
      <c r="BR326" s="191"/>
      <c r="BS326" s="191"/>
      <c r="BT326" s="191"/>
      <c r="BU326" s="191"/>
      <c r="BV326" s="191"/>
      <c r="BW326" s="191"/>
      <c r="BX326" s="191"/>
      <c r="BY326" s="191"/>
      <c r="BZ326" s="191"/>
      <c r="CA326" s="191"/>
      <c r="CB326" s="191"/>
      <c r="CC326" s="191"/>
      <c r="CD326" s="191"/>
      <c r="CE326" s="191"/>
      <c r="CF326" s="191"/>
      <c r="CG326" s="191"/>
    </row>
    <row r="327" spans="4:85" x14ac:dyDescent="0.2"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1"/>
      <c r="AB327" s="191"/>
      <c r="AC327" s="191"/>
      <c r="AD327" s="191"/>
      <c r="AE327" s="191"/>
      <c r="AF327" s="191"/>
      <c r="AG327" s="191"/>
      <c r="AH327" s="191"/>
      <c r="AI327" s="191"/>
      <c r="AJ327" s="191"/>
      <c r="AK327" s="191"/>
      <c r="AL327" s="191"/>
      <c r="AM327" s="191"/>
      <c r="AN327" s="191"/>
      <c r="AO327" s="191"/>
      <c r="AP327" s="191"/>
      <c r="AQ327" s="191"/>
      <c r="AR327" s="191"/>
      <c r="AS327" s="191"/>
      <c r="AT327" s="191"/>
      <c r="AU327" s="191"/>
      <c r="AV327" s="191"/>
      <c r="AW327" s="191"/>
      <c r="AX327" s="191"/>
      <c r="AY327" s="191"/>
      <c r="AZ327" s="191"/>
      <c r="BA327" s="191"/>
      <c r="BB327" s="191"/>
      <c r="BC327" s="191"/>
      <c r="BD327" s="191"/>
      <c r="BE327" s="191"/>
      <c r="BF327" s="191"/>
      <c r="BG327" s="191"/>
      <c r="BH327" s="191"/>
      <c r="BI327" s="191"/>
      <c r="BJ327" s="191"/>
      <c r="BK327" s="191"/>
      <c r="BL327" s="191"/>
      <c r="BM327" s="191"/>
      <c r="BN327" s="191"/>
      <c r="BO327" s="191"/>
      <c r="BP327" s="191"/>
      <c r="BQ327" s="191"/>
      <c r="BR327" s="191"/>
      <c r="BS327" s="191"/>
      <c r="BT327" s="191"/>
      <c r="BU327" s="191"/>
      <c r="BV327" s="191"/>
      <c r="BW327" s="191"/>
      <c r="BX327" s="191"/>
      <c r="BY327" s="191"/>
      <c r="BZ327" s="191"/>
      <c r="CA327" s="191"/>
      <c r="CB327" s="191"/>
      <c r="CC327" s="191"/>
      <c r="CD327" s="191"/>
      <c r="CE327" s="191"/>
      <c r="CF327" s="191"/>
      <c r="CG327" s="191"/>
    </row>
    <row r="328" spans="4:85" x14ac:dyDescent="0.2"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  <c r="V328" s="191"/>
      <c r="W328" s="191"/>
      <c r="X328" s="191"/>
      <c r="Y328" s="191"/>
      <c r="Z328" s="191"/>
      <c r="AA328" s="191"/>
      <c r="AB328" s="191"/>
      <c r="AC328" s="191"/>
      <c r="AD328" s="191"/>
      <c r="AE328" s="191"/>
      <c r="AF328" s="191"/>
      <c r="AG328" s="191"/>
      <c r="AH328" s="191"/>
      <c r="AI328" s="191"/>
      <c r="AJ328" s="191"/>
      <c r="AK328" s="191"/>
      <c r="AL328" s="191"/>
      <c r="AM328" s="191"/>
      <c r="AN328" s="191"/>
      <c r="AO328" s="191"/>
      <c r="AP328" s="191"/>
      <c r="AQ328" s="191"/>
      <c r="AR328" s="191"/>
      <c r="AS328" s="191"/>
      <c r="AT328" s="191"/>
      <c r="AU328" s="191"/>
      <c r="AV328" s="191"/>
      <c r="AW328" s="191"/>
      <c r="AX328" s="191"/>
      <c r="AY328" s="191"/>
      <c r="AZ328" s="191"/>
      <c r="BA328" s="191"/>
      <c r="BB328" s="191"/>
      <c r="BC328" s="191"/>
      <c r="BD328" s="191"/>
      <c r="BE328" s="191"/>
      <c r="BF328" s="191"/>
      <c r="BG328" s="191"/>
      <c r="BH328" s="191"/>
      <c r="BI328" s="191"/>
      <c r="BJ328" s="191"/>
      <c r="BK328" s="191"/>
      <c r="BL328" s="191"/>
      <c r="BM328" s="191"/>
      <c r="BN328" s="191"/>
      <c r="BO328" s="191"/>
      <c r="BP328" s="191"/>
      <c r="BQ328" s="191"/>
      <c r="BR328" s="191"/>
      <c r="BS328" s="191"/>
      <c r="BT328" s="191"/>
      <c r="BU328" s="191"/>
      <c r="BV328" s="191"/>
      <c r="BW328" s="191"/>
      <c r="BX328" s="191"/>
      <c r="BY328" s="191"/>
      <c r="BZ328" s="191"/>
      <c r="CA328" s="191"/>
      <c r="CB328" s="191"/>
      <c r="CC328" s="191"/>
      <c r="CD328" s="191"/>
      <c r="CE328" s="191"/>
      <c r="CF328" s="191"/>
      <c r="CG328" s="191"/>
    </row>
    <row r="329" spans="4:85" x14ac:dyDescent="0.2"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  <c r="V329" s="191"/>
      <c r="W329" s="191"/>
      <c r="X329" s="191"/>
      <c r="Y329" s="191"/>
      <c r="Z329" s="191"/>
      <c r="AA329" s="191"/>
      <c r="AB329" s="191"/>
      <c r="AC329" s="191"/>
      <c r="AD329" s="191"/>
      <c r="AE329" s="191"/>
      <c r="AF329" s="191"/>
      <c r="AG329" s="191"/>
      <c r="AH329" s="191"/>
      <c r="AI329" s="191"/>
      <c r="AJ329" s="191"/>
      <c r="AK329" s="191"/>
      <c r="AL329" s="191"/>
      <c r="AM329" s="191"/>
      <c r="AN329" s="191"/>
      <c r="AO329" s="191"/>
      <c r="AP329" s="191"/>
      <c r="AQ329" s="191"/>
      <c r="AR329" s="191"/>
      <c r="AS329" s="191"/>
      <c r="AT329" s="191"/>
      <c r="AU329" s="191"/>
      <c r="AV329" s="191"/>
      <c r="AW329" s="191"/>
      <c r="AX329" s="191"/>
      <c r="AY329" s="191"/>
      <c r="AZ329" s="191"/>
      <c r="BA329" s="191"/>
      <c r="BB329" s="191"/>
      <c r="BC329" s="191"/>
      <c r="BD329" s="191"/>
      <c r="BE329" s="191"/>
      <c r="BF329" s="191"/>
      <c r="BG329" s="191"/>
      <c r="BH329" s="191"/>
      <c r="BI329" s="191"/>
      <c r="BJ329" s="191"/>
      <c r="BK329" s="191"/>
      <c r="BL329" s="191"/>
      <c r="BM329" s="191"/>
      <c r="BN329" s="191"/>
      <c r="BO329" s="191"/>
      <c r="BP329" s="191"/>
      <c r="BQ329" s="191"/>
      <c r="BR329" s="191"/>
      <c r="BS329" s="191"/>
      <c r="BT329" s="191"/>
      <c r="BU329" s="191"/>
      <c r="BV329" s="191"/>
      <c r="BW329" s="191"/>
      <c r="BX329" s="191"/>
      <c r="BY329" s="191"/>
      <c r="BZ329" s="191"/>
      <c r="CA329" s="191"/>
      <c r="CB329" s="191"/>
      <c r="CC329" s="191"/>
      <c r="CD329" s="191"/>
      <c r="CE329" s="191"/>
      <c r="CF329" s="191"/>
      <c r="CG329" s="191"/>
    </row>
    <row r="330" spans="4:85" x14ac:dyDescent="0.2"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1"/>
      <c r="AG330" s="191"/>
      <c r="AH330" s="191"/>
      <c r="AI330" s="191"/>
      <c r="AJ330" s="191"/>
      <c r="AK330" s="191"/>
      <c r="AL330" s="191"/>
      <c r="AM330" s="191"/>
      <c r="AN330" s="191"/>
      <c r="AO330" s="191"/>
      <c r="AP330" s="191"/>
      <c r="AQ330" s="191"/>
      <c r="AR330" s="191"/>
      <c r="AS330" s="191"/>
      <c r="AT330" s="191"/>
      <c r="AU330" s="191"/>
      <c r="AV330" s="191"/>
      <c r="AW330" s="191"/>
      <c r="AX330" s="191"/>
      <c r="AY330" s="191"/>
      <c r="AZ330" s="191"/>
      <c r="BA330" s="191"/>
      <c r="BB330" s="191"/>
      <c r="BC330" s="191"/>
      <c r="BD330" s="191"/>
      <c r="BE330" s="191"/>
      <c r="BF330" s="191"/>
      <c r="BG330" s="191"/>
      <c r="BH330" s="191"/>
      <c r="BI330" s="191"/>
      <c r="BJ330" s="191"/>
      <c r="BK330" s="191"/>
      <c r="BL330" s="191"/>
      <c r="BM330" s="191"/>
      <c r="BN330" s="191"/>
      <c r="BO330" s="191"/>
      <c r="BP330" s="191"/>
      <c r="BQ330" s="191"/>
      <c r="BR330" s="191"/>
      <c r="BS330" s="191"/>
      <c r="BT330" s="191"/>
      <c r="BU330" s="191"/>
      <c r="BV330" s="191"/>
      <c r="BW330" s="191"/>
      <c r="BX330" s="191"/>
      <c r="BY330" s="191"/>
      <c r="BZ330" s="191"/>
      <c r="CA330" s="191"/>
      <c r="CB330" s="191"/>
      <c r="CC330" s="191"/>
      <c r="CD330" s="191"/>
      <c r="CE330" s="191"/>
      <c r="CF330" s="191"/>
      <c r="CG330" s="191"/>
    </row>
    <row r="331" spans="4:85" x14ac:dyDescent="0.2"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191"/>
      <c r="AQ331" s="191"/>
      <c r="AR331" s="191"/>
      <c r="AS331" s="191"/>
      <c r="AT331" s="191"/>
      <c r="AU331" s="191"/>
      <c r="AV331" s="191"/>
      <c r="AW331" s="191"/>
      <c r="AX331" s="191"/>
      <c r="AY331" s="191"/>
      <c r="AZ331" s="191"/>
      <c r="BA331" s="191"/>
      <c r="BB331" s="191"/>
      <c r="BC331" s="191"/>
      <c r="BD331" s="191"/>
      <c r="BE331" s="191"/>
      <c r="BF331" s="191"/>
      <c r="BG331" s="191"/>
      <c r="BH331" s="191"/>
      <c r="BI331" s="191"/>
      <c r="BJ331" s="191"/>
      <c r="BK331" s="191"/>
      <c r="BL331" s="191"/>
      <c r="BM331" s="191"/>
      <c r="BN331" s="191"/>
      <c r="BO331" s="191"/>
      <c r="BP331" s="191"/>
      <c r="BQ331" s="191"/>
      <c r="BR331" s="191"/>
      <c r="BS331" s="191"/>
      <c r="BT331" s="191"/>
      <c r="BU331" s="191"/>
      <c r="BV331" s="191"/>
      <c r="BW331" s="191"/>
      <c r="BX331" s="191"/>
      <c r="BY331" s="191"/>
      <c r="BZ331" s="191"/>
      <c r="CA331" s="191"/>
      <c r="CB331" s="191"/>
      <c r="CC331" s="191"/>
      <c r="CD331" s="191"/>
      <c r="CE331" s="191"/>
      <c r="CF331" s="191"/>
      <c r="CG331" s="191"/>
    </row>
    <row r="332" spans="4:85" x14ac:dyDescent="0.2"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  <c r="V332" s="191"/>
      <c r="W332" s="191"/>
      <c r="X332" s="191"/>
      <c r="Y332" s="191"/>
      <c r="Z332" s="191"/>
      <c r="AA332" s="191"/>
      <c r="AB332" s="191"/>
      <c r="AC332" s="191"/>
      <c r="AD332" s="191"/>
      <c r="AE332" s="191"/>
      <c r="AF332" s="191"/>
      <c r="AG332" s="191"/>
      <c r="AH332" s="191"/>
      <c r="AI332" s="191"/>
      <c r="AJ332" s="191"/>
      <c r="AK332" s="191"/>
      <c r="AL332" s="191"/>
      <c r="AM332" s="191"/>
      <c r="AN332" s="191"/>
      <c r="AO332" s="191"/>
      <c r="AP332" s="191"/>
      <c r="AQ332" s="191"/>
      <c r="AR332" s="191"/>
      <c r="AS332" s="191"/>
      <c r="AT332" s="191"/>
      <c r="AU332" s="191"/>
      <c r="AV332" s="191"/>
      <c r="AW332" s="191"/>
      <c r="AX332" s="191"/>
      <c r="AY332" s="191"/>
      <c r="AZ332" s="191"/>
      <c r="BA332" s="191"/>
      <c r="BB332" s="191"/>
      <c r="BC332" s="191"/>
      <c r="BD332" s="191"/>
      <c r="BE332" s="191"/>
      <c r="BF332" s="191"/>
      <c r="BG332" s="191"/>
      <c r="BH332" s="191"/>
      <c r="BI332" s="191"/>
      <c r="BJ332" s="191"/>
      <c r="BK332" s="191"/>
      <c r="BL332" s="191"/>
      <c r="BM332" s="191"/>
      <c r="BN332" s="191"/>
      <c r="BO332" s="191"/>
      <c r="BP332" s="191"/>
      <c r="BQ332" s="191"/>
      <c r="BR332" s="191"/>
      <c r="BS332" s="191"/>
      <c r="BT332" s="191"/>
      <c r="BU332" s="191"/>
      <c r="BV332" s="191"/>
      <c r="BW332" s="191"/>
      <c r="BX332" s="191"/>
      <c r="BY332" s="191"/>
      <c r="BZ332" s="191"/>
      <c r="CA332" s="191"/>
      <c r="CB332" s="191"/>
      <c r="CC332" s="191"/>
      <c r="CD332" s="191"/>
      <c r="CE332" s="191"/>
      <c r="CF332" s="191"/>
      <c r="CG332" s="191"/>
    </row>
    <row r="333" spans="4:85" x14ac:dyDescent="0.2"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  <c r="V333" s="191"/>
      <c r="W333" s="191"/>
      <c r="X333" s="191"/>
      <c r="Y333" s="191"/>
      <c r="Z333" s="191"/>
      <c r="AA333" s="191"/>
      <c r="AB333" s="191"/>
      <c r="AC333" s="191"/>
      <c r="AD333" s="191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91"/>
      <c r="AW333" s="191"/>
      <c r="AX333" s="191"/>
      <c r="AY333" s="191"/>
      <c r="AZ333" s="191"/>
      <c r="BA333" s="191"/>
      <c r="BB333" s="191"/>
      <c r="BC333" s="191"/>
      <c r="BD333" s="191"/>
      <c r="BE333" s="191"/>
      <c r="BF333" s="191"/>
      <c r="BG333" s="191"/>
      <c r="BH333" s="191"/>
      <c r="BI333" s="191"/>
      <c r="BJ333" s="191"/>
      <c r="BK333" s="191"/>
      <c r="BL333" s="191"/>
      <c r="BM333" s="191"/>
      <c r="BN333" s="191"/>
      <c r="BO333" s="191"/>
      <c r="BP333" s="191"/>
      <c r="BQ333" s="191"/>
      <c r="BR333" s="191"/>
      <c r="BS333" s="191"/>
      <c r="BT333" s="191"/>
      <c r="BU333" s="191"/>
      <c r="BV333" s="191"/>
      <c r="BW333" s="191"/>
      <c r="BX333" s="191"/>
      <c r="BY333" s="191"/>
      <c r="BZ333" s="191"/>
      <c r="CA333" s="191"/>
      <c r="CB333" s="191"/>
      <c r="CC333" s="191"/>
      <c r="CD333" s="191"/>
      <c r="CE333" s="191"/>
      <c r="CF333" s="191"/>
      <c r="CG333" s="191"/>
    </row>
    <row r="334" spans="4:85" x14ac:dyDescent="0.2"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  <c r="V334" s="191"/>
      <c r="W334" s="191"/>
      <c r="X334" s="191"/>
      <c r="Y334" s="191"/>
      <c r="Z334" s="191"/>
      <c r="AA334" s="191"/>
      <c r="AB334" s="191"/>
      <c r="AC334" s="191"/>
      <c r="AD334" s="191"/>
      <c r="AE334" s="191"/>
      <c r="AF334" s="191"/>
      <c r="AG334" s="191"/>
      <c r="AH334" s="191"/>
      <c r="AI334" s="191"/>
      <c r="AJ334" s="191"/>
      <c r="AK334" s="191"/>
      <c r="AL334" s="191"/>
      <c r="AM334" s="191"/>
      <c r="AN334" s="191"/>
      <c r="AO334" s="191"/>
      <c r="AP334" s="191"/>
      <c r="AQ334" s="191"/>
      <c r="AR334" s="191"/>
      <c r="AS334" s="191"/>
      <c r="AT334" s="191"/>
      <c r="AU334" s="191"/>
      <c r="AV334" s="191"/>
      <c r="AW334" s="191"/>
      <c r="AX334" s="191"/>
      <c r="AY334" s="191"/>
      <c r="AZ334" s="191"/>
      <c r="BA334" s="191"/>
      <c r="BB334" s="191"/>
      <c r="BC334" s="191"/>
      <c r="BD334" s="191"/>
      <c r="BE334" s="191"/>
      <c r="BF334" s="191"/>
      <c r="BG334" s="191"/>
      <c r="BH334" s="191"/>
      <c r="BI334" s="191"/>
      <c r="BJ334" s="191"/>
      <c r="BK334" s="191"/>
      <c r="BL334" s="191"/>
      <c r="BM334" s="191"/>
      <c r="BN334" s="191"/>
      <c r="BO334" s="191"/>
      <c r="BP334" s="191"/>
      <c r="BQ334" s="191"/>
      <c r="BR334" s="191"/>
      <c r="BS334" s="191"/>
      <c r="BT334" s="191"/>
      <c r="BU334" s="191"/>
      <c r="BV334" s="191"/>
      <c r="BW334" s="191"/>
      <c r="BX334" s="191"/>
      <c r="BY334" s="191"/>
      <c r="BZ334" s="191"/>
      <c r="CA334" s="191"/>
      <c r="CB334" s="191"/>
      <c r="CC334" s="191"/>
      <c r="CD334" s="191"/>
      <c r="CE334" s="191"/>
      <c r="CF334" s="191"/>
      <c r="CG334" s="191"/>
    </row>
    <row r="335" spans="4:85" x14ac:dyDescent="0.2"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  <c r="V335" s="191"/>
      <c r="W335" s="191"/>
      <c r="X335" s="191"/>
      <c r="Y335" s="191"/>
      <c r="Z335" s="191"/>
      <c r="AA335" s="191"/>
      <c r="AB335" s="191"/>
      <c r="AC335" s="191"/>
      <c r="AD335" s="191"/>
      <c r="AE335" s="191"/>
      <c r="AF335" s="191"/>
      <c r="AG335" s="191"/>
      <c r="AH335" s="191"/>
      <c r="AI335" s="191"/>
      <c r="AJ335" s="191"/>
      <c r="AK335" s="191"/>
      <c r="AL335" s="191"/>
      <c r="AM335" s="191"/>
      <c r="AN335" s="191"/>
      <c r="AO335" s="191"/>
      <c r="AP335" s="191"/>
      <c r="AQ335" s="191"/>
      <c r="AR335" s="191"/>
      <c r="AS335" s="191"/>
      <c r="AT335" s="191"/>
      <c r="AU335" s="191"/>
      <c r="AV335" s="191"/>
      <c r="AW335" s="191"/>
      <c r="AX335" s="191"/>
      <c r="AY335" s="191"/>
      <c r="AZ335" s="191"/>
      <c r="BA335" s="191"/>
      <c r="BB335" s="191"/>
      <c r="BC335" s="191"/>
      <c r="BD335" s="191"/>
      <c r="BE335" s="191"/>
      <c r="BF335" s="191"/>
      <c r="BG335" s="191"/>
      <c r="BH335" s="191"/>
      <c r="BI335" s="191"/>
      <c r="BJ335" s="191"/>
      <c r="BK335" s="191"/>
      <c r="BL335" s="191"/>
      <c r="BM335" s="191"/>
      <c r="BN335" s="191"/>
      <c r="BO335" s="191"/>
      <c r="BP335" s="191"/>
      <c r="BQ335" s="191"/>
      <c r="BR335" s="191"/>
      <c r="BS335" s="191"/>
      <c r="BT335" s="191"/>
      <c r="BU335" s="191"/>
      <c r="BV335" s="191"/>
      <c r="BW335" s="191"/>
      <c r="BX335" s="191"/>
      <c r="BY335" s="191"/>
      <c r="BZ335" s="191"/>
      <c r="CA335" s="191"/>
      <c r="CB335" s="191"/>
      <c r="CC335" s="191"/>
      <c r="CD335" s="191"/>
      <c r="CE335" s="191"/>
      <c r="CF335" s="191"/>
      <c r="CG335" s="191"/>
    </row>
    <row r="336" spans="4:85" x14ac:dyDescent="0.2"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  <c r="V336" s="191"/>
      <c r="W336" s="191"/>
      <c r="X336" s="191"/>
      <c r="Y336" s="191"/>
      <c r="Z336" s="191"/>
      <c r="AA336" s="191"/>
      <c r="AB336" s="191"/>
      <c r="AC336" s="191"/>
      <c r="AD336" s="191"/>
      <c r="AE336" s="191"/>
      <c r="AF336" s="191"/>
      <c r="AG336" s="191"/>
      <c r="AH336" s="191"/>
      <c r="AI336" s="191"/>
      <c r="AJ336" s="191"/>
      <c r="AK336" s="191"/>
      <c r="AL336" s="191"/>
      <c r="AM336" s="191"/>
      <c r="AN336" s="191"/>
      <c r="AO336" s="191"/>
      <c r="AP336" s="191"/>
      <c r="AQ336" s="191"/>
      <c r="AR336" s="191"/>
      <c r="AS336" s="191"/>
      <c r="AT336" s="191"/>
      <c r="AU336" s="191"/>
      <c r="AV336" s="191"/>
      <c r="AW336" s="191"/>
      <c r="AX336" s="191"/>
      <c r="AY336" s="191"/>
      <c r="AZ336" s="191"/>
      <c r="BA336" s="191"/>
      <c r="BB336" s="191"/>
      <c r="BC336" s="191"/>
      <c r="BD336" s="191"/>
      <c r="BE336" s="191"/>
      <c r="BF336" s="191"/>
      <c r="BG336" s="191"/>
      <c r="BH336" s="191"/>
      <c r="BI336" s="191"/>
      <c r="BJ336" s="191"/>
      <c r="BK336" s="191"/>
      <c r="BL336" s="191"/>
      <c r="BM336" s="191"/>
      <c r="BN336" s="191"/>
      <c r="BO336" s="191"/>
      <c r="BP336" s="191"/>
      <c r="BQ336" s="191"/>
      <c r="BR336" s="191"/>
      <c r="BS336" s="191"/>
      <c r="BT336" s="191"/>
      <c r="BU336" s="191"/>
      <c r="BV336" s="191"/>
      <c r="BW336" s="191"/>
      <c r="BX336" s="191"/>
      <c r="BY336" s="191"/>
      <c r="BZ336" s="191"/>
      <c r="CA336" s="191"/>
      <c r="CB336" s="191"/>
      <c r="CC336" s="191"/>
      <c r="CD336" s="191"/>
      <c r="CE336" s="191"/>
      <c r="CF336" s="191"/>
      <c r="CG336" s="191"/>
    </row>
    <row r="337" spans="4:85" x14ac:dyDescent="0.2"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  <c r="V337" s="191"/>
      <c r="W337" s="191"/>
      <c r="X337" s="191"/>
      <c r="Y337" s="191"/>
      <c r="Z337" s="191"/>
      <c r="AA337" s="191"/>
      <c r="AB337" s="191"/>
      <c r="AC337" s="191"/>
      <c r="AD337" s="191"/>
      <c r="AE337" s="191"/>
      <c r="AF337" s="191"/>
      <c r="AG337" s="191"/>
      <c r="AH337" s="191"/>
      <c r="AI337" s="191"/>
      <c r="AJ337" s="191"/>
      <c r="AK337" s="191"/>
      <c r="AL337" s="191"/>
      <c r="AM337" s="191"/>
      <c r="AN337" s="191"/>
      <c r="AO337" s="191"/>
      <c r="AP337" s="191"/>
      <c r="AQ337" s="191"/>
      <c r="AR337" s="191"/>
      <c r="AS337" s="191"/>
      <c r="AT337" s="191"/>
      <c r="AU337" s="191"/>
      <c r="AV337" s="191"/>
      <c r="AW337" s="191"/>
      <c r="AX337" s="191"/>
      <c r="AY337" s="191"/>
      <c r="AZ337" s="191"/>
      <c r="BA337" s="191"/>
      <c r="BB337" s="191"/>
      <c r="BC337" s="191"/>
      <c r="BD337" s="191"/>
      <c r="BE337" s="191"/>
      <c r="BF337" s="191"/>
      <c r="BG337" s="191"/>
      <c r="BH337" s="191"/>
      <c r="BI337" s="191"/>
      <c r="BJ337" s="191"/>
      <c r="BK337" s="191"/>
      <c r="BL337" s="191"/>
      <c r="BM337" s="191"/>
      <c r="BN337" s="191"/>
      <c r="BO337" s="191"/>
      <c r="BP337" s="191"/>
      <c r="BQ337" s="191"/>
      <c r="BR337" s="191"/>
      <c r="BS337" s="191"/>
      <c r="BT337" s="191"/>
      <c r="BU337" s="191"/>
      <c r="BV337" s="191"/>
      <c r="BW337" s="191"/>
      <c r="BX337" s="191"/>
      <c r="BY337" s="191"/>
      <c r="BZ337" s="191"/>
      <c r="CA337" s="191"/>
      <c r="CB337" s="191"/>
      <c r="CC337" s="191"/>
      <c r="CD337" s="191"/>
      <c r="CE337" s="191"/>
      <c r="CF337" s="191"/>
      <c r="CG337" s="191"/>
    </row>
    <row r="338" spans="4:85" x14ac:dyDescent="0.2"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  <c r="V338" s="191"/>
      <c r="W338" s="191"/>
      <c r="X338" s="191"/>
      <c r="Y338" s="191"/>
      <c r="Z338" s="191"/>
      <c r="AA338" s="191"/>
      <c r="AB338" s="191"/>
      <c r="AC338" s="191"/>
      <c r="AD338" s="191"/>
      <c r="AE338" s="191"/>
      <c r="AF338" s="191"/>
      <c r="AG338" s="191"/>
      <c r="AH338" s="191"/>
      <c r="AI338" s="191"/>
      <c r="AJ338" s="191"/>
      <c r="AK338" s="191"/>
      <c r="AL338" s="191"/>
      <c r="AM338" s="191"/>
      <c r="AN338" s="191"/>
      <c r="AO338" s="191"/>
      <c r="AP338" s="191"/>
      <c r="AQ338" s="191"/>
      <c r="AR338" s="191"/>
      <c r="AS338" s="191"/>
      <c r="AT338" s="191"/>
      <c r="AU338" s="191"/>
      <c r="AV338" s="191"/>
      <c r="AW338" s="191"/>
      <c r="AX338" s="191"/>
      <c r="AY338" s="191"/>
      <c r="AZ338" s="191"/>
      <c r="BA338" s="191"/>
      <c r="BB338" s="191"/>
      <c r="BC338" s="191"/>
      <c r="BD338" s="191"/>
      <c r="BE338" s="191"/>
      <c r="BF338" s="191"/>
      <c r="BG338" s="191"/>
      <c r="BH338" s="191"/>
      <c r="BI338" s="191"/>
      <c r="BJ338" s="191"/>
      <c r="BK338" s="191"/>
      <c r="BL338" s="191"/>
      <c r="BM338" s="191"/>
      <c r="BN338" s="191"/>
      <c r="BO338" s="191"/>
      <c r="BP338" s="191"/>
      <c r="BQ338" s="191"/>
      <c r="BR338" s="191"/>
      <c r="BS338" s="191"/>
      <c r="BT338" s="191"/>
      <c r="BU338" s="191"/>
      <c r="BV338" s="191"/>
      <c r="BW338" s="191"/>
      <c r="BX338" s="191"/>
      <c r="BY338" s="191"/>
      <c r="BZ338" s="191"/>
      <c r="CA338" s="191"/>
      <c r="CB338" s="191"/>
      <c r="CC338" s="191"/>
      <c r="CD338" s="191"/>
      <c r="CE338" s="191"/>
      <c r="CF338" s="191"/>
      <c r="CG338" s="191"/>
    </row>
    <row r="339" spans="4:85" x14ac:dyDescent="0.2"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  <c r="V339" s="191"/>
      <c r="W339" s="191"/>
      <c r="X339" s="191"/>
      <c r="Y339" s="191"/>
      <c r="Z339" s="191"/>
      <c r="AA339" s="191"/>
      <c r="AB339" s="191"/>
      <c r="AC339" s="191"/>
      <c r="AD339" s="191"/>
      <c r="AE339" s="191"/>
      <c r="AF339" s="191"/>
      <c r="AG339" s="191"/>
      <c r="AH339" s="191"/>
      <c r="AI339" s="191"/>
      <c r="AJ339" s="191"/>
      <c r="AK339" s="191"/>
      <c r="AL339" s="191"/>
      <c r="AM339" s="191"/>
      <c r="AN339" s="191"/>
      <c r="AO339" s="191"/>
      <c r="AP339" s="191"/>
      <c r="AQ339" s="191"/>
      <c r="AR339" s="191"/>
      <c r="AS339" s="191"/>
      <c r="AT339" s="191"/>
      <c r="AU339" s="191"/>
      <c r="AV339" s="191"/>
      <c r="AW339" s="191"/>
      <c r="AX339" s="191"/>
      <c r="AY339" s="191"/>
      <c r="AZ339" s="191"/>
      <c r="BA339" s="191"/>
      <c r="BB339" s="191"/>
      <c r="BC339" s="191"/>
      <c r="BD339" s="191"/>
      <c r="BE339" s="191"/>
      <c r="BF339" s="191"/>
      <c r="BG339" s="191"/>
      <c r="BH339" s="191"/>
      <c r="BI339" s="191"/>
      <c r="BJ339" s="191"/>
      <c r="BK339" s="191"/>
      <c r="BL339" s="191"/>
      <c r="BM339" s="191"/>
      <c r="BN339" s="191"/>
      <c r="BO339" s="191"/>
      <c r="BP339" s="191"/>
      <c r="BQ339" s="191"/>
      <c r="BR339" s="191"/>
      <c r="BS339" s="191"/>
      <c r="BT339" s="191"/>
      <c r="BU339" s="191"/>
      <c r="BV339" s="191"/>
      <c r="BW339" s="191"/>
      <c r="BX339" s="191"/>
      <c r="BY339" s="191"/>
      <c r="BZ339" s="191"/>
      <c r="CA339" s="191"/>
      <c r="CB339" s="191"/>
      <c r="CC339" s="191"/>
      <c r="CD339" s="191"/>
      <c r="CE339" s="191"/>
      <c r="CF339" s="191"/>
      <c r="CG339" s="191"/>
    </row>
    <row r="340" spans="4:85" x14ac:dyDescent="0.2"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  <c r="V340" s="191"/>
      <c r="W340" s="191"/>
      <c r="X340" s="191"/>
      <c r="Y340" s="191"/>
      <c r="Z340" s="191"/>
      <c r="AA340" s="191"/>
      <c r="AB340" s="191"/>
      <c r="AC340" s="191"/>
      <c r="AD340" s="191"/>
      <c r="AE340" s="191"/>
      <c r="AF340" s="191"/>
      <c r="AG340" s="191"/>
      <c r="AH340" s="191"/>
      <c r="AI340" s="191"/>
      <c r="AJ340" s="191"/>
      <c r="AK340" s="191"/>
      <c r="AL340" s="191"/>
      <c r="AM340" s="191"/>
      <c r="AN340" s="191"/>
      <c r="AO340" s="191"/>
      <c r="AP340" s="191"/>
      <c r="AQ340" s="191"/>
      <c r="AR340" s="191"/>
      <c r="AS340" s="191"/>
      <c r="AT340" s="191"/>
      <c r="AU340" s="191"/>
      <c r="AV340" s="191"/>
      <c r="AW340" s="191"/>
      <c r="AX340" s="191"/>
      <c r="AY340" s="191"/>
      <c r="AZ340" s="191"/>
      <c r="BA340" s="191"/>
      <c r="BB340" s="191"/>
      <c r="BC340" s="191"/>
      <c r="BD340" s="191"/>
      <c r="BE340" s="191"/>
      <c r="BF340" s="191"/>
      <c r="BG340" s="191"/>
      <c r="BH340" s="191"/>
      <c r="BI340" s="191"/>
      <c r="BJ340" s="191"/>
      <c r="BK340" s="191"/>
      <c r="BL340" s="191"/>
      <c r="BM340" s="191"/>
      <c r="BN340" s="191"/>
      <c r="BO340" s="191"/>
      <c r="BP340" s="191"/>
      <c r="BQ340" s="191"/>
      <c r="BR340" s="191"/>
      <c r="BS340" s="191"/>
      <c r="BT340" s="191"/>
      <c r="BU340" s="191"/>
      <c r="BV340" s="191"/>
      <c r="BW340" s="191"/>
      <c r="BX340" s="191"/>
      <c r="BY340" s="191"/>
      <c r="BZ340" s="191"/>
      <c r="CA340" s="191"/>
      <c r="CB340" s="191"/>
      <c r="CC340" s="191"/>
      <c r="CD340" s="191"/>
      <c r="CE340" s="191"/>
      <c r="CF340" s="191"/>
      <c r="CG340" s="191"/>
    </row>
    <row r="341" spans="4:85" x14ac:dyDescent="0.2"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  <c r="V341" s="191"/>
      <c r="W341" s="191"/>
      <c r="X341" s="191"/>
      <c r="Y341" s="191"/>
      <c r="Z341" s="191"/>
      <c r="AA341" s="191"/>
      <c r="AB341" s="191"/>
      <c r="AC341" s="191"/>
      <c r="AD341" s="191"/>
      <c r="AE341" s="191"/>
      <c r="AF341" s="191"/>
      <c r="AG341" s="191"/>
      <c r="AH341" s="191"/>
      <c r="AI341" s="191"/>
      <c r="AJ341" s="191"/>
      <c r="AK341" s="191"/>
      <c r="AL341" s="191"/>
      <c r="AM341" s="191"/>
      <c r="AN341" s="191"/>
      <c r="AO341" s="191"/>
      <c r="AP341" s="191"/>
      <c r="AQ341" s="191"/>
      <c r="AR341" s="191"/>
      <c r="AS341" s="191"/>
      <c r="AT341" s="191"/>
      <c r="AU341" s="191"/>
      <c r="AV341" s="191"/>
      <c r="AW341" s="191"/>
      <c r="AX341" s="191"/>
      <c r="AY341" s="191"/>
      <c r="AZ341" s="191"/>
      <c r="BA341" s="191"/>
      <c r="BB341" s="191"/>
      <c r="BC341" s="191"/>
      <c r="BD341" s="191"/>
      <c r="BE341" s="191"/>
      <c r="BF341" s="191"/>
      <c r="BG341" s="191"/>
      <c r="BH341" s="191"/>
      <c r="BI341" s="191"/>
      <c r="BJ341" s="191"/>
      <c r="BK341" s="191"/>
      <c r="BL341" s="191"/>
      <c r="BM341" s="191"/>
      <c r="BN341" s="191"/>
      <c r="BO341" s="191"/>
      <c r="BP341" s="191"/>
      <c r="BQ341" s="191"/>
      <c r="BR341" s="191"/>
      <c r="BS341" s="191"/>
      <c r="BT341" s="191"/>
      <c r="BU341" s="191"/>
      <c r="BV341" s="191"/>
      <c r="BW341" s="191"/>
      <c r="BX341" s="191"/>
      <c r="BY341" s="191"/>
      <c r="BZ341" s="191"/>
      <c r="CA341" s="191"/>
      <c r="CB341" s="191"/>
      <c r="CC341" s="191"/>
      <c r="CD341" s="191"/>
      <c r="CE341" s="191"/>
      <c r="CF341" s="191"/>
      <c r="CG341" s="191"/>
    </row>
    <row r="342" spans="4:85" x14ac:dyDescent="0.2"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  <c r="V342" s="191"/>
      <c r="W342" s="191"/>
      <c r="X342" s="191"/>
      <c r="Y342" s="191"/>
      <c r="Z342" s="191"/>
      <c r="AA342" s="191"/>
      <c r="AB342" s="191"/>
      <c r="AC342" s="191"/>
      <c r="AD342" s="191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191"/>
      <c r="AQ342" s="191"/>
      <c r="AR342" s="191"/>
      <c r="AS342" s="191"/>
      <c r="AT342" s="191"/>
      <c r="AU342" s="191"/>
      <c r="AV342" s="191"/>
      <c r="AW342" s="191"/>
      <c r="AX342" s="191"/>
      <c r="AY342" s="191"/>
      <c r="AZ342" s="191"/>
      <c r="BA342" s="191"/>
      <c r="BB342" s="191"/>
      <c r="BC342" s="191"/>
      <c r="BD342" s="191"/>
      <c r="BE342" s="191"/>
      <c r="BF342" s="191"/>
      <c r="BG342" s="191"/>
      <c r="BH342" s="191"/>
      <c r="BI342" s="191"/>
      <c r="BJ342" s="191"/>
      <c r="BK342" s="191"/>
      <c r="BL342" s="191"/>
      <c r="BM342" s="191"/>
      <c r="BN342" s="191"/>
      <c r="BO342" s="191"/>
      <c r="BP342" s="191"/>
      <c r="BQ342" s="191"/>
      <c r="BR342" s="191"/>
      <c r="BS342" s="191"/>
      <c r="BT342" s="191"/>
      <c r="BU342" s="191"/>
      <c r="BV342" s="191"/>
      <c r="BW342" s="191"/>
      <c r="BX342" s="191"/>
      <c r="BY342" s="191"/>
      <c r="BZ342" s="191"/>
      <c r="CA342" s="191"/>
      <c r="CB342" s="191"/>
      <c r="CC342" s="191"/>
      <c r="CD342" s="191"/>
      <c r="CE342" s="191"/>
      <c r="CF342" s="191"/>
      <c r="CG342" s="191"/>
    </row>
    <row r="343" spans="4:85" x14ac:dyDescent="0.2"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  <c r="V343" s="191"/>
      <c r="W343" s="191"/>
      <c r="X343" s="191"/>
      <c r="Y343" s="191"/>
      <c r="Z343" s="191"/>
      <c r="AA343" s="191"/>
      <c r="AB343" s="191"/>
      <c r="AC343" s="191"/>
      <c r="AD343" s="191"/>
      <c r="AE343" s="191"/>
      <c r="AF343" s="191"/>
      <c r="AG343" s="191"/>
      <c r="AH343" s="191"/>
      <c r="AI343" s="191"/>
      <c r="AJ343" s="191"/>
      <c r="AK343" s="191"/>
      <c r="AL343" s="191"/>
      <c r="AM343" s="191"/>
      <c r="AN343" s="191"/>
      <c r="AO343" s="191"/>
      <c r="AP343" s="191"/>
      <c r="AQ343" s="191"/>
      <c r="AR343" s="191"/>
      <c r="AS343" s="191"/>
      <c r="AT343" s="191"/>
      <c r="AU343" s="191"/>
      <c r="AV343" s="191"/>
      <c r="AW343" s="191"/>
      <c r="AX343" s="191"/>
      <c r="AY343" s="191"/>
      <c r="AZ343" s="191"/>
      <c r="BA343" s="191"/>
      <c r="BB343" s="191"/>
      <c r="BC343" s="191"/>
      <c r="BD343" s="191"/>
      <c r="BE343" s="191"/>
      <c r="BF343" s="191"/>
      <c r="BG343" s="191"/>
      <c r="BH343" s="191"/>
      <c r="BI343" s="191"/>
      <c r="BJ343" s="191"/>
      <c r="BK343" s="191"/>
      <c r="BL343" s="191"/>
      <c r="BM343" s="191"/>
      <c r="BN343" s="191"/>
      <c r="BO343" s="191"/>
      <c r="BP343" s="191"/>
      <c r="BQ343" s="191"/>
      <c r="BR343" s="191"/>
      <c r="BS343" s="191"/>
      <c r="BT343" s="191"/>
      <c r="BU343" s="191"/>
      <c r="BV343" s="191"/>
      <c r="BW343" s="191"/>
      <c r="BX343" s="191"/>
      <c r="BY343" s="191"/>
      <c r="BZ343" s="191"/>
      <c r="CA343" s="191"/>
      <c r="CB343" s="191"/>
      <c r="CC343" s="191"/>
      <c r="CD343" s="191"/>
      <c r="CE343" s="191"/>
      <c r="CF343" s="191"/>
      <c r="CG343" s="191"/>
    </row>
    <row r="344" spans="4:85" x14ac:dyDescent="0.2"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  <c r="V344" s="191"/>
      <c r="W344" s="191"/>
      <c r="X344" s="191"/>
      <c r="Y344" s="191"/>
      <c r="Z344" s="191"/>
      <c r="AA344" s="191"/>
      <c r="AB344" s="191"/>
      <c r="AC344" s="191"/>
      <c r="AD344" s="191"/>
      <c r="AE344" s="191"/>
      <c r="AF344" s="191"/>
      <c r="AG344" s="191"/>
      <c r="AH344" s="191"/>
      <c r="AI344" s="191"/>
      <c r="AJ344" s="191"/>
      <c r="AK344" s="191"/>
      <c r="AL344" s="191"/>
      <c r="AM344" s="191"/>
      <c r="AN344" s="191"/>
      <c r="AO344" s="191"/>
      <c r="AP344" s="191"/>
      <c r="AQ344" s="191"/>
      <c r="AR344" s="191"/>
      <c r="AS344" s="191"/>
      <c r="AT344" s="191"/>
      <c r="AU344" s="191"/>
      <c r="AV344" s="191"/>
      <c r="AW344" s="191"/>
      <c r="AX344" s="191"/>
      <c r="AY344" s="191"/>
      <c r="AZ344" s="191"/>
      <c r="BA344" s="191"/>
      <c r="BB344" s="191"/>
      <c r="BC344" s="191"/>
      <c r="BD344" s="191"/>
      <c r="BE344" s="191"/>
      <c r="BF344" s="191"/>
      <c r="BG344" s="191"/>
      <c r="BH344" s="191"/>
      <c r="BI344" s="191"/>
      <c r="BJ344" s="191"/>
      <c r="BK344" s="191"/>
      <c r="BL344" s="191"/>
      <c r="BM344" s="191"/>
      <c r="BN344" s="191"/>
      <c r="BO344" s="191"/>
      <c r="BP344" s="191"/>
      <c r="BQ344" s="191"/>
      <c r="BR344" s="191"/>
      <c r="BS344" s="191"/>
      <c r="BT344" s="191"/>
      <c r="BU344" s="191"/>
      <c r="BV344" s="191"/>
      <c r="BW344" s="191"/>
      <c r="BX344" s="191"/>
      <c r="BY344" s="191"/>
      <c r="BZ344" s="191"/>
      <c r="CA344" s="191"/>
      <c r="CB344" s="191"/>
      <c r="CC344" s="191"/>
      <c r="CD344" s="191"/>
      <c r="CE344" s="191"/>
      <c r="CF344" s="191"/>
      <c r="CG344" s="191"/>
    </row>
    <row r="345" spans="4:85" x14ac:dyDescent="0.2"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  <c r="V345" s="191"/>
      <c r="W345" s="191"/>
      <c r="X345" s="191"/>
      <c r="Y345" s="191"/>
      <c r="Z345" s="191"/>
      <c r="AA345" s="191"/>
      <c r="AB345" s="191"/>
      <c r="AC345" s="191"/>
      <c r="AD345" s="191"/>
      <c r="AE345" s="191"/>
      <c r="AF345" s="191"/>
      <c r="AG345" s="191"/>
      <c r="AH345" s="191"/>
      <c r="AI345" s="191"/>
      <c r="AJ345" s="191"/>
      <c r="AK345" s="191"/>
      <c r="AL345" s="191"/>
      <c r="AM345" s="191"/>
      <c r="AN345" s="191"/>
      <c r="AO345" s="191"/>
      <c r="AP345" s="191"/>
      <c r="AQ345" s="191"/>
      <c r="AR345" s="191"/>
      <c r="AS345" s="191"/>
      <c r="AT345" s="191"/>
      <c r="AU345" s="191"/>
      <c r="AV345" s="191"/>
      <c r="AW345" s="191"/>
      <c r="AX345" s="191"/>
      <c r="AY345" s="191"/>
      <c r="AZ345" s="191"/>
      <c r="BA345" s="191"/>
      <c r="BB345" s="191"/>
      <c r="BC345" s="191"/>
      <c r="BD345" s="191"/>
      <c r="BE345" s="191"/>
      <c r="BF345" s="191"/>
      <c r="BG345" s="191"/>
      <c r="BH345" s="191"/>
      <c r="BI345" s="191"/>
      <c r="BJ345" s="191"/>
      <c r="BK345" s="191"/>
      <c r="BL345" s="191"/>
      <c r="BM345" s="191"/>
      <c r="BN345" s="191"/>
      <c r="BO345" s="191"/>
      <c r="BP345" s="191"/>
      <c r="BQ345" s="191"/>
      <c r="BR345" s="191"/>
      <c r="BS345" s="191"/>
      <c r="BT345" s="191"/>
      <c r="BU345" s="191"/>
      <c r="BV345" s="191"/>
      <c r="BW345" s="191"/>
      <c r="BX345" s="191"/>
      <c r="BY345" s="191"/>
      <c r="BZ345" s="191"/>
      <c r="CA345" s="191"/>
      <c r="CB345" s="191"/>
      <c r="CC345" s="191"/>
      <c r="CD345" s="191"/>
      <c r="CE345" s="191"/>
      <c r="CF345" s="191"/>
      <c r="CG345" s="191"/>
    </row>
    <row r="346" spans="4:85" x14ac:dyDescent="0.2"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  <c r="V346" s="191"/>
      <c r="W346" s="191"/>
      <c r="X346" s="191"/>
      <c r="Y346" s="191"/>
      <c r="Z346" s="191"/>
      <c r="AA346" s="191"/>
      <c r="AB346" s="191"/>
      <c r="AC346" s="191"/>
      <c r="AD346" s="191"/>
      <c r="AE346" s="191"/>
      <c r="AF346" s="191"/>
      <c r="AG346" s="191"/>
      <c r="AH346" s="191"/>
      <c r="AI346" s="191"/>
      <c r="AJ346" s="191"/>
      <c r="AK346" s="191"/>
      <c r="AL346" s="191"/>
      <c r="AM346" s="191"/>
      <c r="AN346" s="191"/>
      <c r="AO346" s="191"/>
      <c r="AP346" s="191"/>
      <c r="AQ346" s="191"/>
      <c r="AR346" s="191"/>
      <c r="AS346" s="191"/>
      <c r="AT346" s="191"/>
      <c r="AU346" s="191"/>
      <c r="AV346" s="191"/>
      <c r="AW346" s="191"/>
      <c r="AX346" s="191"/>
      <c r="AY346" s="191"/>
      <c r="AZ346" s="191"/>
      <c r="BA346" s="191"/>
      <c r="BB346" s="191"/>
      <c r="BC346" s="191"/>
      <c r="BD346" s="191"/>
      <c r="BE346" s="191"/>
      <c r="BF346" s="191"/>
      <c r="BG346" s="191"/>
      <c r="BH346" s="191"/>
      <c r="BI346" s="191"/>
      <c r="BJ346" s="191"/>
      <c r="BK346" s="191"/>
      <c r="BL346" s="191"/>
      <c r="BM346" s="191"/>
      <c r="BN346" s="191"/>
      <c r="BO346" s="191"/>
      <c r="BP346" s="191"/>
      <c r="BQ346" s="191"/>
      <c r="BR346" s="191"/>
      <c r="BS346" s="191"/>
      <c r="BT346" s="191"/>
      <c r="BU346" s="191"/>
      <c r="BV346" s="191"/>
      <c r="BW346" s="191"/>
      <c r="BX346" s="191"/>
      <c r="BY346" s="191"/>
      <c r="BZ346" s="191"/>
      <c r="CA346" s="191"/>
      <c r="CB346" s="191"/>
      <c r="CC346" s="191"/>
      <c r="CD346" s="191"/>
      <c r="CE346" s="191"/>
      <c r="CF346" s="191"/>
      <c r="CG346" s="191"/>
    </row>
    <row r="347" spans="4:85" x14ac:dyDescent="0.2"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  <c r="V347" s="191"/>
      <c r="W347" s="191"/>
      <c r="X347" s="191"/>
      <c r="Y347" s="191"/>
      <c r="Z347" s="191"/>
      <c r="AA347" s="191"/>
      <c r="AB347" s="191"/>
      <c r="AC347" s="191"/>
      <c r="AD347" s="191"/>
      <c r="AE347" s="191"/>
      <c r="AF347" s="191"/>
      <c r="AG347" s="191"/>
      <c r="AH347" s="191"/>
      <c r="AI347" s="191"/>
      <c r="AJ347" s="191"/>
      <c r="AK347" s="191"/>
      <c r="AL347" s="191"/>
      <c r="AM347" s="191"/>
      <c r="AN347" s="191"/>
      <c r="AO347" s="191"/>
      <c r="AP347" s="191"/>
      <c r="AQ347" s="191"/>
      <c r="AR347" s="191"/>
      <c r="AS347" s="191"/>
      <c r="AT347" s="191"/>
      <c r="AU347" s="191"/>
      <c r="AV347" s="191"/>
      <c r="AW347" s="191"/>
      <c r="AX347" s="191"/>
      <c r="AY347" s="191"/>
      <c r="AZ347" s="191"/>
      <c r="BA347" s="191"/>
      <c r="BB347" s="191"/>
      <c r="BC347" s="191"/>
      <c r="BD347" s="191"/>
      <c r="BE347" s="191"/>
      <c r="BF347" s="191"/>
      <c r="BG347" s="191"/>
      <c r="BH347" s="191"/>
      <c r="BI347" s="191"/>
      <c r="BJ347" s="191"/>
      <c r="BK347" s="191"/>
      <c r="BL347" s="191"/>
      <c r="BM347" s="191"/>
      <c r="BN347" s="191"/>
      <c r="BO347" s="191"/>
      <c r="BP347" s="191"/>
      <c r="BQ347" s="191"/>
      <c r="BR347" s="191"/>
      <c r="BS347" s="191"/>
      <c r="BT347" s="191"/>
      <c r="BU347" s="191"/>
      <c r="BV347" s="191"/>
      <c r="BW347" s="191"/>
      <c r="BX347" s="191"/>
      <c r="BY347" s="191"/>
      <c r="BZ347" s="191"/>
      <c r="CA347" s="191"/>
      <c r="CB347" s="191"/>
      <c r="CC347" s="191"/>
      <c r="CD347" s="191"/>
      <c r="CE347" s="191"/>
      <c r="CF347" s="191"/>
      <c r="CG347" s="191"/>
    </row>
    <row r="348" spans="4:85" x14ac:dyDescent="0.2"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  <c r="V348" s="191"/>
      <c r="W348" s="191"/>
      <c r="X348" s="191"/>
      <c r="Y348" s="191"/>
      <c r="Z348" s="191"/>
      <c r="AA348" s="191"/>
      <c r="AB348" s="191"/>
      <c r="AC348" s="191"/>
      <c r="AD348" s="191"/>
      <c r="AE348" s="191"/>
      <c r="AF348" s="191"/>
      <c r="AG348" s="191"/>
      <c r="AH348" s="191"/>
      <c r="AI348" s="191"/>
      <c r="AJ348" s="191"/>
      <c r="AK348" s="191"/>
      <c r="AL348" s="191"/>
      <c r="AM348" s="191"/>
      <c r="AN348" s="191"/>
      <c r="AO348" s="191"/>
      <c r="AP348" s="191"/>
      <c r="AQ348" s="191"/>
      <c r="AR348" s="191"/>
      <c r="AS348" s="191"/>
      <c r="AT348" s="191"/>
      <c r="AU348" s="191"/>
      <c r="AV348" s="191"/>
      <c r="AW348" s="191"/>
      <c r="AX348" s="191"/>
      <c r="AY348" s="191"/>
      <c r="AZ348" s="191"/>
      <c r="BA348" s="191"/>
      <c r="BB348" s="191"/>
      <c r="BC348" s="191"/>
      <c r="BD348" s="191"/>
      <c r="BE348" s="191"/>
      <c r="BF348" s="191"/>
      <c r="BG348" s="191"/>
      <c r="BH348" s="191"/>
      <c r="BI348" s="191"/>
      <c r="BJ348" s="191"/>
      <c r="BK348" s="191"/>
      <c r="BL348" s="191"/>
      <c r="BM348" s="191"/>
      <c r="BN348" s="191"/>
      <c r="BO348" s="191"/>
      <c r="BP348" s="191"/>
      <c r="BQ348" s="191"/>
      <c r="BR348" s="191"/>
      <c r="BS348" s="191"/>
      <c r="BT348" s="191"/>
      <c r="BU348" s="191"/>
      <c r="BV348" s="191"/>
      <c r="BW348" s="191"/>
      <c r="BX348" s="191"/>
      <c r="BY348" s="191"/>
      <c r="BZ348" s="191"/>
      <c r="CA348" s="191"/>
      <c r="CB348" s="191"/>
      <c r="CC348" s="191"/>
      <c r="CD348" s="191"/>
      <c r="CE348" s="191"/>
      <c r="CF348" s="191"/>
      <c r="CG348" s="191"/>
    </row>
    <row r="349" spans="4:85" x14ac:dyDescent="0.2"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  <c r="V349" s="191"/>
      <c r="W349" s="191"/>
      <c r="X349" s="191"/>
      <c r="Y349" s="191"/>
      <c r="Z349" s="191"/>
      <c r="AA349" s="191"/>
      <c r="AB349" s="191"/>
      <c r="AC349" s="191"/>
      <c r="AD349" s="191"/>
      <c r="AE349" s="191"/>
      <c r="AF349" s="191"/>
      <c r="AG349" s="191"/>
      <c r="AH349" s="191"/>
      <c r="AI349" s="191"/>
      <c r="AJ349" s="191"/>
      <c r="AK349" s="191"/>
      <c r="AL349" s="191"/>
      <c r="AM349" s="191"/>
      <c r="AN349" s="191"/>
      <c r="AO349" s="191"/>
      <c r="AP349" s="191"/>
      <c r="AQ349" s="191"/>
      <c r="AR349" s="191"/>
      <c r="AS349" s="191"/>
      <c r="AT349" s="191"/>
      <c r="AU349" s="191"/>
      <c r="AV349" s="191"/>
      <c r="AW349" s="191"/>
      <c r="AX349" s="191"/>
      <c r="AY349" s="191"/>
      <c r="AZ349" s="191"/>
      <c r="BA349" s="191"/>
      <c r="BB349" s="191"/>
      <c r="BC349" s="191"/>
      <c r="BD349" s="191"/>
      <c r="BE349" s="191"/>
      <c r="BF349" s="191"/>
      <c r="BG349" s="191"/>
      <c r="BH349" s="191"/>
      <c r="BI349" s="191"/>
      <c r="BJ349" s="191"/>
      <c r="BK349" s="191"/>
      <c r="BL349" s="191"/>
      <c r="BM349" s="191"/>
      <c r="BN349" s="191"/>
      <c r="BO349" s="191"/>
      <c r="BP349" s="191"/>
      <c r="BQ349" s="191"/>
      <c r="BR349" s="191"/>
      <c r="BS349" s="191"/>
      <c r="BT349" s="191"/>
      <c r="BU349" s="191"/>
      <c r="BV349" s="191"/>
      <c r="BW349" s="191"/>
      <c r="BX349" s="191"/>
      <c r="BY349" s="191"/>
      <c r="BZ349" s="191"/>
      <c r="CA349" s="191"/>
      <c r="CB349" s="191"/>
      <c r="CC349" s="191"/>
      <c r="CD349" s="191"/>
      <c r="CE349" s="191"/>
      <c r="CF349" s="191"/>
      <c r="CG349" s="191"/>
    </row>
    <row r="350" spans="4:85" x14ac:dyDescent="0.2"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  <c r="V350" s="191"/>
      <c r="W350" s="191"/>
      <c r="X350" s="191"/>
      <c r="Y350" s="191"/>
      <c r="Z350" s="191"/>
      <c r="AA350" s="191"/>
      <c r="AB350" s="191"/>
      <c r="AC350" s="191"/>
      <c r="AD350" s="191"/>
      <c r="AE350" s="191"/>
      <c r="AF350" s="191"/>
      <c r="AG350" s="191"/>
      <c r="AH350" s="191"/>
      <c r="AI350" s="191"/>
      <c r="AJ350" s="191"/>
      <c r="AK350" s="191"/>
      <c r="AL350" s="191"/>
      <c r="AM350" s="191"/>
      <c r="AN350" s="191"/>
      <c r="AO350" s="191"/>
      <c r="AP350" s="191"/>
      <c r="AQ350" s="191"/>
      <c r="AR350" s="191"/>
      <c r="AS350" s="191"/>
      <c r="AT350" s="191"/>
      <c r="AU350" s="191"/>
      <c r="AV350" s="191"/>
      <c r="AW350" s="191"/>
      <c r="AX350" s="191"/>
      <c r="AY350" s="191"/>
      <c r="AZ350" s="191"/>
      <c r="BA350" s="191"/>
      <c r="BB350" s="191"/>
      <c r="BC350" s="191"/>
      <c r="BD350" s="191"/>
      <c r="BE350" s="191"/>
      <c r="BF350" s="191"/>
      <c r="BG350" s="191"/>
      <c r="BH350" s="191"/>
      <c r="BI350" s="191"/>
      <c r="BJ350" s="191"/>
      <c r="BK350" s="191"/>
      <c r="BL350" s="191"/>
      <c r="BM350" s="191"/>
      <c r="BN350" s="191"/>
      <c r="BO350" s="191"/>
      <c r="BP350" s="191"/>
      <c r="BQ350" s="191"/>
      <c r="BR350" s="191"/>
      <c r="BS350" s="191"/>
      <c r="BT350" s="191"/>
      <c r="BU350" s="191"/>
      <c r="BV350" s="191"/>
      <c r="BW350" s="191"/>
      <c r="BX350" s="191"/>
      <c r="BY350" s="191"/>
      <c r="BZ350" s="191"/>
      <c r="CA350" s="191"/>
      <c r="CB350" s="191"/>
      <c r="CC350" s="191"/>
      <c r="CD350" s="191"/>
      <c r="CE350" s="191"/>
      <c r="CF350" s="191"/>
      <c r="CG350" s="191"/>
    </row>
    <row r="351" spans="4:85" x14ac:dyDescent="0.2"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  <c r="V351" s="191"/>
      <c r="W351" s="191"/>
      <c r="X351" s="191"/>
      <c r="Y351" s="191"/>
      <c r="Z351" s="191"/>
      <c r="AA351" s="191"/>
      <c r="AB351" s="191"/>
      <c r="AC351" s="191"/>
      <c r="AD351" s="191"/>
      <c r="AE351" s="191"/>
      <c r="AF351" s="191"/>
      <c r="AG351" s="191"/>
      <c r="AH351" s="191"/>
      <c r="AI351" s="191"/>
      <c r="AJ351" s="191"/>
      <c r="AK351" s="191"/>
      <c r="AL351" s="191"/>
      <c r="AM351" s="191"/>
      <c r="AN351" s="191"/>
      <c r="AO351" s="191"/>
      <c r="AP351" s="191"/>
      <c r="AQ351" s="191"/>
      <c r="AR351" s="191"/>
      <c r="AS351" s="191"/>
      <c r="AT351" s="191"/>
      <c r="AU351" s="191"/>
      <c r="AV351" s="191"/>
      <c r="AW351" s="191"/>
      <c r="AX351" s="191"/>
      <c r="AY351" s="191"/>
      <c r="AZ351" s="191"/>
      <c r="BA351" s="191"/>
      <c r="BB351" s="191"/>
      <c r="BC351" s="191"/>
      <c r="BD351" s="191"/>
      <c r="BE351" s="191"/>
      <c r="BF351" s="191"/>
      <c r="BG351" s="191"/>
      <c r="BH351" s="191"/>
      <c r="BI351" s="191"/>
      <c r="BJ351" s="191"/>
      <c r="BK351" s="191"/>
      <c r="BL351" s="191"/>
      <c r="BM351" s="191"/>
      <c r="BN351" s="191"/>
      <c r="BO351" s="191"/>
      <c r="BP351" s="191"/>
      <c r="BQ351" s="191"/>
      <c r="BR351" s="191"/>
      <c r="BS351" s="191"/>
      <c r="BT351" s="191"/>
      <c r="BU351" s="191"/>
      <c r="BV351" s="191"/>
      <c r="BW351" s="191"/>
      <c r="BX351" s="191"/>
      <c r="BY351" s="191"/>
      <c r="BZ351" s="191"/>
      <c r="CA351" s="191"/>
      <c r="CB351" s="191"/>
      <c r="CC351" s="191"/>
      <c r="CD351" s="191"/>
      <c r="CE351" s="191"/>
      <c r="CF351" s="191"/>
      <c r="CG351" s="191"/>
    </row>
    <row r="352" spans="4:85" x14ac:dyDescent="0.2">
      <c r="D352" s="191"/>
    </row>
    <row r="353" spans="4:4" x14ac:dyDescent="0.2">
      <c r="D353" s="191"/>
    </row>
  </sheetData>
  <pageMargins left="0.75" right="0.75" top="1" bottom="1" header="0.5" footer="0.5"/>
  <pageSetup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65DD-3CA3-49C2-8712-C08C6EC2E1DD}">
  <sheetPr codeName="Sheet14"/>
  <dimension ref="A3:CJ401"/>
  <sheetViews>
    <sheetView zoomScale="70" zoomScaleNormal="70" workbookViewId="0">
      <selection activeCell="G23" sqref="G23"/>
    </sheetView>
  </sheetViews>
  <sheetFormatPr defaultColWidth="8.7109375" defaultRowHeight="12.75" x14ac:dyDescent="0.2"/>
  <cols>
    <col min="1" max="6" width="8.7109375" style="79"/>
    <col min="7" max="7" width="12.7109375" style="79" customWidth="1"/>
    <col min="8" max="19" width="8.7109375" style="79"/>
    <col min="20" max="20" width="9.85546875" style="79" customWidth="1"/>
    <col min="21" max="84" width="8.7109375" style="79"/>
    <col min="85" max="85" width="9.140625" style="79" bestFit="1" customWidth="1"/>
    <col min="86" max="87" width="8.7109375" style="79"/>
    <col min="88" max="88" width="17.85546875" style="79" customWidth="1"/>
    <col min="89" max="16384" width="8.7109375" style="79"/>
  </cols>
  <sheetData>
    <row r="3" spans="1:88" ht="18" x14ac:dyDescent="0.25">
      <c r="B3" s="80" t="s">
        <v>209</v>
      </c>
      <c r="C3" s="81"/>
      <c r="D3" s="81"/>
      <c r="E3" s="81"/>
      <c r="F3" s="81"/>
      <c r="G3" s="81"/>
      <c r="H3" s="81"/>
      <c r="I3" s="81"/>
    </row>
    <row r="4" spans="1:88" x14ac:dyDescent="0.2">
      <c r="B4" s="81" t="s">
        <v>146</v>
      </c>
      <c r="C4" s="81"/>
      <c r="D4" s="81"/>
      <c r="E4" s="81"/>
      <c r="F4" s="81"/>
      <c r="G4" s="81"/>
      <c r="H4" s="81"/>
      <c r="I4" s="81"/>
    </row>
    <row r="5" spans="1:88" x14ac:dyDescent="0.2">
      <c r="B5" s="81"/>
      <c r="C5" s="81"/>
      <c r="D5" s="81"/>
      <c r="E5" s="81"/>
      <c r="F5" s="81"/>
      <c r="G5" s="81"/>
      <c r="H5" s="81"/>
      <c r="I5" s="81"/>
    </row>
    <row r="6" spans="1:88" x14ac:dyDescent="0.2">
      <c r="B6" s="82" t="s">
        <v>147</v>
      </c>
      <c r="C6" s="81"/>
      <c r="D6" s="81"/>
      <c r="E6" s="81"/>
      <c r="F6" s="81"/>
      <c r="G6" s="81"/>
      <c r="H6" s="81"/>
      <c r="I6" s="81"/>
    </row>
    <row r="9" spans="1:88" x14ac:dyDescent="0.2">
      <c r="B9" s="79" t="s">
        <v>199</v>
      </c>
    </row>
    <row r="11" spans="1:88" x14ac:dyDescent="0.2">
      <c r="B11" s="79" t="s">
        <v>200</v>
      </c>
    </row>
    <row r="14" spans="1:88" x14ac:dyDescent="0.2">
      <c r="AI14" s="81"/>
      <c r="CG14" s="81" t="s">
        <v>201</v>
      </c>
    </row>
    <row r="15" spans="1:88" x14ac:dyDescent="0.2">
      <c r="AI15" s="81"/>
      <c r="CG15" s="81" t="s">
        <v>202</v>
      </c>
    </row>
    <row r="16" spans="1:88" ht="25.5" x14ac:dyDescent="0.2">
      <c r="A16" s="83"/>
      <c r="B16" s="84" t="s">
        <v>203</v>
      </c>
      <c r="C16" s="85"/>
      <c r="D16" s="86">
        <f>B20</f>
        <v>2027</v>
      </c>
      <c r="E16" s="86">
        <f t="shared" ref="E16:BK16" si="0">D16+1</f>
        <v>2028</v>
      </c>
      <c r="F16" s="86">
        <f t="shared" si="0"/>
        <v>2029</v>
      </c>
      <c r="G16" s="86">
        <f t="shared" si="0"/>
        <v>2030</v>
      </c>
      <c r="H16" s="86">
        <f t="shared" si="0"/>
        <v>2031</v>
      </c>
      <c r="I16" s="86">
        <f t="shared" si="0"/>
        <v>2032</v>
      </c>
      <c r="J16" s="86">
        <f t="shared" si="0"/>
        <v>2033</v>
      </c>
      <c r="K16" s="86">
        <f t="shared" si="0"/>
        <v>2034</v>
      </c>
      <c r="L16" s="86">
        <f t="shared" si="0"/>
        <v>2035</v>
      </c>
      <c r="M16" s="86">
        <f t="shared" si="0"/>
        <v>2036</v>
      </c>
      <c r="N16" s="86">
        <f t="shared" si="0"/>
        <v>2037</v>
      </c>
      <c r="O16" s="86">
        <f t="shared" si="0"/>
        <v>2038</v>
      </c>
      <c r="P16" s="86">
        <f t="shared" si="0"/>
        <v>2039</v>
      </c>
      <c r="Q16" s="86">
        <f t="shared" si="0"/>
        <v>2040</v>
      </c>
      <c r="R16" s="86">
        <f t="shared" si="0"/>
        <v>2041</v>
      </c>
      <c r="S16" s="86">
        <f t="shared" si="0"/>
        <v>2042</v>
      </c>
      <c r="T16" s="86">
        <f t="shared" si="0"/>
        <v>2043</v>
      </c>
      <c r="U16" s="86">
        <f t="shared" si="0"/>
        <v>2044</v>
      </c>
      <c r="V16" s="86">
        <f t="shared" si="0"/>
        <v>2045</v>
      </c>
      <c r="W16" s="86">
        <f t="shared" si="0"/>
        <v>2046</v>
      </c>
      <c r="X16" s="86">
        <f t="shared" si="0"/>
        <v>2047</v>
      </c>
      <c r="Y16" s="86">
        <f t="shared" si="0"/>
        <v>2048</v>
      </c>
      <c r="Z16" s="86">
        <f t="shared" si="0"/>
        <v>2049</v>
      </c>
      <c r="AA16" s="86">
        <f t="shared" si="0"/>
        <v>2050</v>
      </c>
      <c r="AB16" s="86">
        <f t="shared" si="0"/>
        <v>2051</v>
      </c>
      <c r="AC16" s="86">
        <f t="shared" si="0"/>
        <v>2052</v>
      </c>
      <c r="AD16" s="86">
        <f t="shared" si="0"/>
        <v>2053</v>
      </c>
      <c r="AE16" s="86">
        <f t="shared" si="0"/>
        <v>2054</v>
      </c>
      <c r="AF16" s="86">
        <f t="shared" si="0"/>
        <v>2055</v>
      </c>
      <c r="AG16" s="86">
        <f t="shared" si="0"/>
        <v>2056</v>
      </c>
      <c r="AH16" s="86">
        <f t="shared" si="0"/>
        <v>2057</v>
      </c>
      <c r="AI16" s="86">
        <f t="shared" si="0"/>
        <v>2058</v>
      </c>
      <c r="AJ16" s="86">
        <f t="shared" si="0"/>
        <v>2059</v>
      </c>
      <c r="AK16" s="86">
        <f t="shared" si="0"/>
        <v>2060</v>
      </c>
      <c r="AL16" s="86">
        <f t="shared" si="0"/>
        <v>2061</v>
      </c>
      <c r="AM16" s="86">
        <f t="shared" si="0"/>
        <v>2062</v>
      </c>
      <c r="AN16" s="86">
        <f t="shared" si="0"/>
        <v>2063</v>
      </c>
      <c r="AO16" s="86">
        <f t="shared" si="0"/>
        <v>2064</v>
      </c>
      <c r="AP16" s="86">
        <f t="shared" si="0"/>
        <v>2065</v>
      </c>
      <c r="AQ16" s="86">
        <f t="shared" si="0"/>
        <v>2066</v>
      </c>
      <c r="AR16" s="86">
        <f t="shared" si="0"/>
        <v>2067</v>
      </c>
      <c r="AS16" s="86">
        <f t="shared" si="0"/>
        <v>2068</v>
      </c>
      <c r="AT16" s="86">
        <f t="shared" si="0"/>
        <v>2069</v>
      </c>
      <c r="AU16" s="86">
        <f t="shared" si="0"/>
        <v>2070</v>
      </c>
      <c r="AV16" s="86">
        <f t="shared" si="0"/>
        <v>2071</v>
      </c>
      <c r="AW16" s="86">
        <f t="shared" si="0"/>
        <v>2072</v>
      </c>
      <c r="AX16" s="86">
        <f t="shared" si="0"/>
        <v>2073</v>
      </c>
      <c r="AY16" s="86">
        <f t="shared" si="0"/>
        <v>2074</v>
      </c>
      <c r="AZ16" s="86">
        <f t="shared" si="0"/>
        <v>2075</v>
      </c>
      <c r="BA16" s="86">
        <f t="shared" si="0"/>
        <v>2076</v>
      </c>
      <c r="BB16" s="86">
        <f t="shared" si="0"/>
        <v>2077</v>
      </c>
      <c r="BC16" s="86">
        <f t="shared" si="0"/>
        <v>2078</v>
      </c>
      <c r="BD16" s="86">
        <f t="shared" si="0"/>
        <v>2079</v>
      </c>
      <c r="BE16" s="86">
        <f t="shared" si="0"/>
        <v>2080</v>
      </c>
      <c r="BF16" s="86">
        <f t="shared" si="0"/>
        <v>2081</v>
      </c>
      <c r="BG16" s="86">
        <f t="shared" si="0"/>
        <v>2082</v>
      </c>
      <c r="BH16" s="86">
        <f t="shared" si="0"/>
        <v>2083</v>
      </c>
      <c r="BI16" s="86">
        <f t="shared" si="0"/>
        <v>2084</v>
      </c>
      <c r="BJ16" s="86">
        <f t="shared" si="0"/>
        <v>2085</v>
      </c>
      <c r="BK16" s="86">
        <f t="shared" si="0"/>
        <v>2086</v>
      </c>
      <c r="BL16" s="86">
        <f t="shared" ref="BL16" si="1">BK16+1</f>
        <v>2087</v>
      </c>
      <c r="BM16" s="86">
        <f t="shared" ref="BM16" si="2">BL16+1</f>
        <v>2088</v>
      </c>
      <c r="BN16" s="86">
        <f t="shared" ref="BN16" si="3">BM16+1</f>
        <v>2089</v>
      </c>
      <c r="BO16" s="86">
        <f t="shared" ref="BO16" si="4">BN16+1</f>
        <v>2090</v>
      </c>
      <c r="BP16" s="86">
        <f t="shared" ref="BP16" si="5">BO16+1</f>
        <v>2091</v>
      </c>
      <c r="BQ16" s="86">
        <f t="shared" ref="BQ16" si="6">BP16+1</f>
        <v>2092</v>
      </c>
      <c r="BR16" s="86">
        <f t="shared" ref="BR16" si="7">BQ16+1</f>
        <v>2093</v>
      </c>
      <c r="BS16" s="86">
        <f t="shared" ref="BS16" si="8">BR16+1</f>
        <v>2094</v>
      </c>
      <c r="BT16" s="86">
        <f t="shared" ref="BT16" si="9">BS16+1</f>
        <v>2095</v>
      </c>
      <c r="BU16" s="86">
        <f t="shared" ref="BU16" si="10">BT16+1</f>
        <v>2096</v>
      </c>
      <c r="BV16" s="86">
        <f t="shared" ref="BV16" si="11">BU16+1</f>
        <v>2097</v>
      </c>
      <c r="BW16" s="86">
        <f t="shared" ref="BW16" si="12">BV16+1</f>
        <v>2098</v>
      </c>
      <c r="BX16" s="86">
        <f t="shared" ref="BX16" si="13">BW16+1</f>
        <v>2099</v>
      </c>
      <c r="BY16" s="86">
        <f t="shared" ref="BY16" si="14">BX16+1</f>
        <v>2100</v>
      </c>
      <c r="BZ16" s="86">
        <f t="shared" ref="BZ16" si="15">BY16+1</f>
        <v>2101</v>
      </c>
      <c r="CA16" s="86">
        <f t="shared" ref="CA16" si="16">BZ16+1</f>
        <v>2102</v>
      </c>
      <c r="CB16" s="86">
        <f t="shared" ref="CB16" si="17">CA16+1</f>
        <v>2103</v>
      </c>
      <c r="CC16" s="86">
        <f t="shared" ref="CC16" si="18">CB16+1</f>
        <v>2104</v>
      </c>
      <c r="CD16" s="86">
        <f t="shared" ref="CD16" si="19">CC16+1</f>
        <v>2105</v>
      </c>
      <c r="CE16" s="86">
        <f t="shared" ref="CE16" si="20">CD16+1</f>
        <v>2106</v>
      </c>
      <c r="CF16" s="86">
        <f t="shared" ref="CF16" si="21">CE16+1</f>
        <v>2107</v>
      </c>
      <c r="CG16" s="86"/>
      <c r="CJ16" s="195" t="s">
        <v>204</v>
      </c>
    </row>
    <row r="17" spans="1:88" x14ac:dyDescent="0.2">
      <c r="A17" s="83"/>
      <c r="B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CJ17" s="88"/>
    </row>
    <row r="18" spans="1:88" ht="15" x14ac:dyDescent="0.25">
      <c r="A18" s="83"/>
      <c r="B18" s="89" t="s">
        <v>205</v>
      </c>
      <c r="D18" s="189">
        <f>'Life Cycle Cost Evaluation'!$F$14</f>
        <v>73000</v>
      </c>
      <c r="E18" s="189">
        <f>'Life Cycle Cost Evaluation'!$F$15</f>
        <v>86000</v>
      </c>
      <c r="F18" s="189">
        <f>'Life Cycle Cost Evaluation'!$F$16</f>
        <v>2175000</v>
      </c>
      <c r="G18" s="189">
        <f>'Life Cycle Cost Evaluation'!$F$17</f>
        <v>0</v>
      </c>
      <c r="H18" s="189">
        <f>'Life Cycle Cost Evaluation'!$F$18</f>
        <v>0</v>
      </c>
      <c r="I18" s="189">
        <f>'Life Cycle Cost Evaluation'!$F$19</f>
        <v>0</v>
      </c>
      <c r="J18" s="189">
        <f>'Life Cycle Cost Evaluation'!$F$20</f>
        <v>0</v>
      </c>
      <c r="K18" s="189">
        <f>'Life Cycle Cost Evaluation'!$F$21</f>
        <v>0</v>
      </c>
      <c r="L18" s="189">
        <f>'Life Cycle Cost Evaluation'!$F$22</f>
        <v>0</v>
      </c>
      <c r="M18" s="189">
        <f>'Life Cycle Cost Evaluation'!$F$23</f>
        <v>0</v>
      </c>
      <c r="N18" s="189">
        <f>'Life Cycle Cost Evaluation'!$F$24</f>
        <v>0</v>
      </c>
      <c r="O18" s="189">
        <f>'Life Cycle Cost Evaluation'!$F$25</f>
        <v>0</v>
      </c>
      <c r="P18" s="189">
        <f>'Life Cycle Cost Evaluation'!$F$26</f>
        <v>0</v>
      </c>
      <c r="Q18" s="189">
        <f>'Life Cycle Cost Evaluation'!$F$27</f>
        <v>0</v>
      </c>
      <c r="R18" s="189">
        <f>'Life Cycle Cost Evaluation'!$F$28</f>
        <v>0</v>
      </c>
      <c r="S18" s="189">
        <f>'Life Cycle Cost Evaluation'!$F$29</f>
        <v>0</v>
      </c>
      <c r="T18" s="189">
        <f>'Life Cycle Cost Evaluation'!$F$30</f>
        <v>0</v>
      </c>
      <c r="U18" s="189">
        <f>'Life Cycle Cost Evaluation'!$F$31</f>
        <v>0</v>
      </c>
      <c r="V18" s="189">
        <f>'Life Cycle Cost Evaluation'!$F$32</f>
        <v>0</v>
      </c>
      <c r="W18" s="189">
        <f>'Life Cycle Cost Evaluation'!$F$33</f>
        <v>0</v>
      </c>
      <c r="X18" s="189">
        <f>'Life Cycle Cost Evaluation'!$F$34</f>
        <v>0</v>
      </c>
      <c r="Y18" s="189">
        <f>'Life Cycle Cost Evaluation'!$F$35</f>
        <v>0</v>
      </c>
      <c r="Z18" s="189">
        <f>'Life Cycle Cost Evaluation'!$F$36</f>
        <v>0</v>
      </c>
      <c r="AA18" s="189">
        <f>'Life Cycle Cost Evaluation'!$F$37</f>
        <v>0</v>
      </c>
      <c r="AB18" s="189">
        <f>'Life Cycle Cost Evaluation'!$F$38</f>
        <v>0</v>
      </c>
      <c r="AC18" s="189">
        <f>'Life Cycle Cost Evaluation'!$F$39</f>
        <v>0</v>
      </c>
      <c r="AD18" s="189">
        <f>'Life Cycle Cost Evaluation'!$F$40</f>
        <v>0</v>
      </c>
      <c r="AE18" s="189">
        <f>'Life Cycle Cost Evaluation'!$F$41</f>
        <v>0</v>
      </c>
      <c r="AF18" s="189">
        <f>'Life Cycle Cost Evaluation'!$F$42</f>
        <v>0</v>
      </c>
      <c r="AG18" s="189">
        <f>'Life Cycle Cost Evaluation'!$F$43</f>
        <v>0</v>
      </c>
      <c r="AH18" s="189">
        <f>'Life Cycle Cost Evaluation'!$F$44</f>
        <v>0</v>
      </c>
      <c r="AI18" s="189">
        <f>'Life Cycle Cost Evaluation'!$F$45</f>
        <v>0</v>
      </c>
      <c r="AJ18" s="189">
        <f>'Life Cycle Cost Evaluation'!$F$46</f>
        <v>0</v>
      </c>
      <c r="AK18" s="189">
        <f>'Life Cycle Cost Evaluation'!$F$47</f>
        <v>0</v>
      </c>
      <c r="AL18" s="189">
        <f>'Life Cycle Cost Evaluation'!$F$48</f>
        <v>0</v>
      </c>
      <c r="AM18" s="189">
        <f>'Life Cycle Cost Evaluation'!$F$49</f>
        <v>0</v>
      </c>
      <c r="AN18" s="189">
        <f>'Life Cycle Cost Evaluation'!$F$50</f>
        <v>0</v>
      </c>
      <c r="AO18" s="189">
        <f>'Life Cycle Cost Evaluation'!$F$51</f>
        <v>0</v>
      </c>
      <c r="AP18" s="189">
        <f>'Life Cycle Cost Evaluation'!$F$52</f>
        <v>0</v>
      </c>
      <c r="AQ18" s="189">
        <f>'Life Cycle Cost Evaluation'!$F$53</f>
        <v>0</v>
      </c>
      <c r="AR18" s="189">
        <f>'Life Cycle Cost Evaluation'!$F$54</f>
        <v>0</v>
      </c>
      <c r="AS18" s="189">
        <f>'Life Cycle Cost Evaluation'!$F$55</f>
        <v>0</v>
      </c>
      <c r="AT18" s="189">
        <f>'Life Cycle Cost Evaluation'!$F$56</f>
        <v>0</v>
      </c>
      <c r="AU18" s="189">
        <f>'Life Cycle Cost Evaluation'!$F$57</f>
        <v>0</v>
      </c>
      <c r="AV18" s="189">
        <f>'Life Cycle Cost Evaluation'!$F$58</f>
        <v>0</v>
      </c>
      <c r="AW18" s="189">
        <f>'Life Cycle Cost Evaluation'!$F$59</f>
        <v>0</v>
      </c>
      <c r="AX18" s="189">
        <f>'Life Cycle Cost Evaluation'!$F$60</f>
        <v>0</v>
      </c>
      <c r="AY18" s="189">
        <f>'Life Cycle Cost Evaluation'!$F$61</f>
        <v>0</v>
      </c>
      <c r="AZ18" s="189">
        <f>'Life Cycle Cost Evaluation'!$F$62</f>
        <v>0</v>
      </c>
      <c r="BA18" s="189">
        <f>'Life Cycle Cost Evaluation'!$F$63</f>
        <v>0</v>
      </c>
      <c r="BB18" s="189">
        <f>'Life Cycle Cost Evaluation'!$F$64</f>
        <v>0</v>
      </c>
      <c r="BC18" s="189">
        <f>'Life Cycle Cost Evaluation'!$F$65</f>
        <v>0</v>
      </c>
      <c r="BD18" s="189">
        <f>'Life Cycle Cost Evaluation'!$F$66</f>
        <v>0</v>
      </c>
      <c r="BE18" s="189">
        <f>'Life Cycle Cost Evaluation'!$F$67</f>
        <v>0</v>
      </c>
      <c r="BF18" s="189">
        <f>'Life Cycle Cost Evaluation'!$F$68</f>
        <v>0</v>
      </c>
      <c r="BG18" s="189">
        <f>'Life Cycle Cost Evaluation'!$F$69</f>
        <v>0</v>
      </c>
      <c r="BH18" s="189">
        <f>'Life Cycle Cost Evaluation'!$F$70</f>
        <v>0</v>
      </c>
      <c r="BI18" s="189">
        <f>'Life Cycle Cost Evaluation'!$F$71</f>
        <v>0</v>
      </c>
      <c r="BJ18" s="189">
        <f>'Life Cycle Cost Evaluation'!$F$72</f>
        <v>0</v>
      </c>
      <c r="BK18" s="189">
        <f>'Life Cycle Cost Evaluation'!$F$73</f>
        <v>0</v>
      </c>
      <c r="BL18" s="189">
        <f>'Life Cycle Cost Evaluation'!$F$74</f>
        <v>0</v>
      </c>
      <c r="BM18" s="189">
        <f>'Life Cycle Cost Evaluation'!$F$75</f>
        <v>0</v>
      </c>
      <c r="BN18" s="189">
        <f>'Life Cycle Cost Evaluation'!$F$76</f>
        <v>0</v>
      </c>
      <c r="BO18" s="189">
        <f>'Life Cycle Cost Evaluation'!$F$77</f>
        <v>0</v>
      </c>
      <c r="BP18" s="189">
        <f>'Life Cycle Cost Evaluation'!$F$78</f>
        <v>0</v>
      </c>
      <c r="BQ18" s="189">
        <f>'Life Cycle Cost Evaluation'!$F$79</f>
        <v>0</v>
      </c>
      <c r="BR18" s="189">
        <f>'Life Cycle Cost Evaluation'!$F$80</f>
        <v>0</v>
      </c>
      <c r="BS18" s="189">
        <f>'Life Cycle Cost Evaluation'!$F$81</f>
        <v>0</v>
      </c>
      <c r="BT18" s="189">
        <f>'Life Cycle Cost Evaluation'!$F$82</f>
        <v>0</v>
      </c>
      <c r="BU18" s="189">
        <f>'Life Cycle Cost Evaluation'!$F$83</f>
        <v>0</v>
      </c>
      <c r="BV18" s="189">
        <f>'Life Cycle Cost Evaluation'!$F$84</f>
        <v>0</v>
      </c>
      <c r="BW18" s="189">
        <f>'Life Cycle Cost Evaluation'!$F$85</f>
        <v>0</v>
      </c>
      <c r="BX18" s="189">
        <f>'Life Cycle Cost Evaluation'!$F$86</f>
        <v>0</v>
      </c>
      <c r="BY18" s="189">
        <f>'Life Cycle Cost Evaluation'!$F$87</f>
        <v>0</v>
      </c>
      <c r="BZ18" s="189">
        <f>'Life Cycle Cost Evaluation'!$F$88</f>
        <v>0</v>
      </c>
      <c r="CA18" s="189">
        <f>'Life Cycle Cost Evaluation'!$F$89</f>
        <v>0</v>
      </c>
      <c r="CB18" s="189">
        <f>'Life Cycle Cost Evaluation'!$F$90</f>
        <v>0</v>
      </c>
      <c r="CC18" s="189">
        <f>'Life Cycle Cost Evaluation'!$F$91</f>
        <v>0</v>
      </c>
      <c r="CD18" s="189">
        <f>'Life Cycle Cost Evaluation'!$F$92</f>
        <v>0</v>
      </c>
      <c r="CE18" s="189">
        <f>'Life Cycle Cost Evaluation'!$F$93</f>
        <v>0</v>
      </c>
      <c r="CF18" s="189">
        <f>'Life Cycle Cost Evaluation'!$F$94</f>
        <v>0</v>
      </c>
      <c r="CG18" s="193">
        <f>SUM(D18:CF18)</f>
        <v>2334000</v>
      </c>
      <c r="CJ18" s="88"/>
    </row>
    <row r="19" spans="1:88" x14ac:dyDescent="0.2">
      <c r="A19" s="83"/>
      <c r="B19" s="90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2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3">
        <f t="shared" ref="CG19" si="22">SUM(D19:CF19)</f>
        <v>0</v>
      </c>
    </row>
    <row r="20" spans="1:88" x14ac:dyDescent="0.2">
      <c r="A20" s="83"/>
      <c r="B20" s="90">
        <v>2027</v>
      </c>
      <c r="C20" s="210">
        <v>9.3304067257732086</v>
      </c>
      <c r="D20" s="208">
        <f t="shared" ref="D20:D83" si="23">D$18*$C20/100</f>
        <v>6811.1969098144418</v>
      </c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9">
        <f>SUM(D20:CF20)</f>
        <v>6811.1969098144418</v>
      </c>
      <c r="CH20" s="206"/>
      <c r="CI20" s="206"/>
      <c r="CJ20" s="211">
        <v>9.3797726257732066</v>
      </c>
    </row>
    <row r="21" spans="1:88" x14ac:dyDescent="0.2">
      <c r="A21" s="83"/>
      <c r="B21" s="90">
        <f t="shared" ref="B21:B84" si="24">B20+1</f>
        <v>2028</v>
      </c>
      <c r="C21" s="210">
        <v>10.271080442969073</v>
      </c>
      <c r="D21" s="208">
        <f t="shared" si="23"/>
        <v>7497.8887233674232</v>
      </c>
      <c r="E21" s="208">
        <f>E$18*$C20/100</f>
        <v>8024.1497841649598</v>
      </c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9">
        <f t="shared" ref="CG21:CG84" si="25">SUM(D21:CF21)</f>
        <v>15522.038507532383</v>
      </c>
      <c r="CH21" s="206"/>
      <c r="CI21" s="206"/>
      <c r="CJ21" s="211">
        <v>10.365862970969072</v>
      </c>
    </row>
    <row r="22" spans="1:88" x14ac:dyDescent="0.2">
      <c r="A22" s="83"/>
      <c r="B22" s="90">
        <f t="shared" si="24"/>
        <v>2029</v>
      </c>
      <c r="C22" s="210">
        <v>9.9541810862944331</v>
      </c>
      <c r="D22" s="208">
        <f t="shared" si="23"/>
        <v>7266.5521929949355</v>
      </c>
      <c r="E22" s="208">
        <f t="shared" ref="E22:E85" si="26">E$18*$C21/100</f>
        <v>8833.1291809534032</v>
      </c>
      <c r="F22" s="208">
        <f>F$18*$C20/100</f>
        <v>202936.34628556727</v>
      </c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9">
        <f t="shared" si="25"/>
        <v>219036.02765951562</v>
      </c>
      <c r="CH22" s="206"/>
      <c r="CI22" s="206"/>
      <c r="CJ22" s="211">
        <v>10.041381012054432</v>
      </c>
    </row>
    <row r="23" spans="1:88" x14ac:dyDescent="0.2">
      <c r="A23" s="83"/>
      <c r="B23" s="90">
        <f t="shared" si="24"/>
        <v>2030</v>
      </c>
      <c r="C23" s="210">
        <v>9.6512337177413947</v>
      </c>
      <c r="D23" s="208">
        <f t="shared" si="23"/>
        <v>7045.4006139512185</v>
      </c>
      <c r="E23" s="208">
        <f t="shared" si="26"/>
        <v>8560.5957342132115</v>
      </c>
      <c r="F23" s="208">
        <f t="shared" ref="F23:F86" si="27">F$18*$C21/100</f>
        <v>223395.99963457734</v>
      </c>
      <c r="G23" s="208">
        <f t="shared" ref="G23:G86" si="28">G$18*$CJ20/100</f>
        <v>0</v>
      </c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9">
        <f t="shared" si="25"/>
        <v>239001.99598274176</v>
      </c>
      <c r="CH23" s="206"/>
      <c r="CI23" s="206"/>
      <c r="CJ23" s="211">
        <v>9.7314576494405909</v>
      </c>
    </row>
    <row r="24" spans="1:88" x14ac:dyDescent="0.2">
      <c r="B24" s="90">
        <f t="shared" si="24"/>
        <v>2031</v>
      </c>
      <c r="C24" s="210">
        <v>9.3611221782602243</v>
      </c>
      <c r="D24" s="208">
        <f t="shared" si="23"/>
        <v>6833.6191901299635</v>
      </c>
      <c r="E24" s="208">
        <f t="shared" si="26"/>
        <v>8300.0609972575985</v>
      </c>
      <c r="F24" s="208">
        <f t="shared" si="27"/>
        <v>216503.43862690392</v>
      </c>
      <c r="G24" s="208">
        <f t="shared" si="28"/>
        <v>0</v>
      </c>
      <c r="H24" s="208">
        <f>H$18*$CJ20/100</f>
        <v>0</v>
      </c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9">
        <f t="shared" si="25"/>
        <v>231637.11881429149</v>
      </c>
      <c r="CH24" s="206"/>
      <c r="CI24" s="206"/>
      <c r="CJ24" s="211">
        <v>9.4349281954234865</v>
      </c>
    </row>
    <row r="25" spans="1:88" x14ac:dyDescent="0.2">
      <c r="B25" s="90">
        <f t="shared" si="24"/>
        <v>2032</v>
      </c>
      <c r="C25" s="210">
        <v>9.0828196015251805</v>
      </c>
      <c r="D25" s="208">
        <f t="shared" si="23"/>
        <v>6630.4583091133818</v>
      </c>
      <c r="E25" s="208">
        <f t="shared" si="26"/>
        <v>8050.5650733037937</v>
      </c>
      <c r="F25" s="208">
        <f t="shared" si="27"/>
        <v>209914.33336087532</v>
      </c>
      <c r="G25" s="208">
        <f t="shared" si="28"/>
        <v>0</v>
      </c>
      <c r="H25" s="208">
        <f t="shared" ref="H25:H88" si="29">H$18*$CJ21/100</f>
        <v>0</v>
      </c>
      <c r="I25" s="208">
        <f t="shared" ref="I25:I88" si="30">I$18*$CJ20/100</f>
        <v>0</v>
      </c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9">
        <f t="shared" si="25"/>
        <v>224595.3567432925</v>
      </c>
      <c r="CH25" s="206"/>
      <c r="CI25" s="206"/>
      <c r="CJ25" s="211">
        <v>9.1507211373153829</v>
      </c>
    </row>
    <row r="26" spans="1:88" x14ac:dyDescent="0.2">
      <c r="B26" s="90">
        <f t="shared" si="24"/>
        <v>2033</v>
      </c>
      <c r="C26" s="210">
        <v>8.8153812705165677</v>
      </c>
      <c r="D26" s="208">
        <f t="shared" si="23"/>
        <v>6435.2283274770944</v>
      </c>
      <c r="E26" s="208">
        <f t="shared" si="26"/>
        <v>7811.2248573116549</v>
      </c>
      <c r="F26" s="208">
        <f t="shared" si="27"/>
        <v>203604.40737715989</v>
      </c>
      <c r="G26" s="208">
        <f t="shared" si="28"/>
        <v>0</v>
      </c>
      <c r="H26" s="208">
        <f t="shared" si="29"/>
        <v>0</v>
      </c>
      <c r="I26" s="208">
        <f t="shared" si="30"/>
        <v>0</v>
      </c>
      <c r="J26" s="208">
        <f t="shared" ref="J26:J89" si="31">J$18*$CJ20/100</f>
        <v>0</v>
      </c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9">
        <f t="shared" si="25"/>
        <v>217850.86056194865</v>
      </c>
      <c r="CH26" s="206"/>
      <c r="CI26" s="206"/>
      <c r="CJ26" s="211">
        <v>8.8778506834435529</v>
      </c>
    </row>
    <row r="27" spans="1:88" x14ac:dyDescent="0.2">
      <c r="B27" s="90">
        <f t="shared" si="24"/>
        <v>2034</v>
      </c>
      <c r="C27" s="210">
        <v>8.5579380455762717</v>
      </c>
      <c r="D27" s="208">
        <f t="shared" si="23"/>
        <v>6247.2947732706789</v>
      </c>
      <c r="E27" s="208">
        <f t="shared" si="26"/>
        <v>7581.2278926442486</v>
      </c>
      <c r="F27" s="208">
        <f t="shared" si="27"/>
        <v>197551.32633317271</v>
      </c>
      <c r="G27" s="208">
        <f t="shared" si="28"/>
        <v>0</v>
      </c>
      <c r="H27" s="208">
        <f t="shared" si="29"/>
        <v>0</v>
      </c>
      <c r="I27" s="208">
        <f t="shared" si="30"/>
        <v>0</v>
      </c>
      <c r="J27" s="208">
        <f t="shared" si="31"/>
        <v>0</v>
      </c>
      <c r="K27" s="208">
        <f t="shared" ref="K27:K90" si="32">K$18*$CJ20/100</f>
        <v>0</v>
      </c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9">
        <f t="shared" si="25"/>
        <v>211379.84899908764</v>
      </c>
      <c r="CH27" s="206"/>
      <c r="CI27" s="206"/>
      <c r="CJ27" s="211">
        <v>8.6154099054690985</v>
      </c>
    </row>
    <row r="28" spans="1:88" x14ac:dyDescent="0.2">
      <c r="B28" s="90">
        <f t="shared" si="24"/>
        <v>2035</v>
      </c>
      <c r="C28" s="210">
        <v>8.3096903182188306</v>
      </c>
      <c r="D28" s="208">
        <f t="shared" si="23"/>
        <v>6066.073932299747</v>
      </c>
      <c r="E28" s="208">
        <f t="shared" si="26"/>
        <v>7359.8267191955938</v>
      </c>
      <c r="F28" s="208">
        <f t="shared" si="27"/>
        <v>191734.54263373534</v>
      </c>
      <c r="G28" s="208">
        <f t="shared" si="28"/>
        <v>0</v>
      </c>
      <c r="H28" s="208">
        <f t="shared" si="29"/>
        <v>0</v>
      </c>
      <c r="I28" s="208">
        <f t="shared" si="30"/>
        <v>0</v>
      </c>
      <c r="J28" s="208">
        <f t="shared" si="31"/>
        <v>0</v>
      </c>
      <c r="K28" s="208">
        <f t="shared" si="32"/>
        <v>0</v>
      </c>
      <c r="L28" s="208">
        <f t="shared" ref="L28:L91" si="33">L$18*$CJ20/100</f>
        <v>0</v>
      </c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9">
        <f t="shared" si="25"/>
        <v>205160.44328523069</v>
      </c>
      <c r="CH28" s="206"/>
      <c r="CI28" s="206"/>
      <c r="CJ28" s="211">
        <v>8.3625644293202281</v>
      </c>
    </row>
    <row r="29" spans="1:88" x14ac:dyDescent="0.2">
      <c r="B29" s="90">
        <f t="shared" si="24"/>
        <v>2036</v>
      </c>
      <c r="C29" s="210">
        <v>8.0699024486376114</v>
      </c>
      <c r="D29" s="208">
        <f t="shared" si="23"/>
        <v>5891.0287875054564</v>
      </c>
      <c r="E29" s="208">
        <f t="shared" si="26"/>
        <v>7146.333673668194</v>
      </c>
      <c r="F29" s="208">
        <f t="shared" si="27"/>
        <v>186135.15249128389</v>
      </c>
      <c r="G29" s="208">
        <f t="shared" si="28"/>
        <v>0</v>
      </c>
      <c r="H29" s="208">
        <f t="shared" si="29"/>
        <v>0</v>
      </c>
      <c r="I29" s="208">
        <f t="shared" si="30"/>
        <v>0</v>
      </c>
      <c r="J29" s="208">
        <f t="shared" si="31"/>
        <v>0</v>
      </c>
      <c r="K29" s="208">
        <f t="shared" si="32"/>
        <v>0</v>
      </c>
      <c r="L29" s="208">
        <f t="shared" si="33"/>
        <v>0</v>
      </c>
      <c r="M29" s="208">
        <f t="shared" ref="M29:M92" si="34">M$18*$CJ20/100</f>
        <v>0</v>
      </c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9">
        <f t="shared" si="25"/>
        <v>199172.51495245754</v>
      </c>
      <c r="CH29" s="206"/>
      <c r="CI29" s="206"/>
      <c r="CJ29" s="211">
        <v>8.1185466308508989</v>
      </c>
    </row>
    <row r="30" spans="1:88" x14ac:dyDescent="0.2">
      <c r="B30" s="90">
        <f t="shared" si="24"/>
        <v>2037</v>
      </c>
      <c r="C30" s="210">
        <v>7.8378976482105189</v>
      </c>
      <c r="D30" s="208">
        <f t="shared" si="23"/>
        <v>5721.665283193679</v>
      </c>
      <c r="E30" s="208">
        <f t="shared" si="26"/>
        <v>6940.116105828346</v>
      </c>
      <c r="F30" s="208">
        <f t="shared" si="27"/>
        <v>180735.76442125958</v>
      </c>
      <c r="G30" s="208">
        <f t="shared" si="28"/>
        <v>0</v>
      </c>
      <c r="H30" s="208">
        <f t="shared" si="29"/>
        <v>0</v>
      </c>
      <c r="I30" s="208">
        <f t="shared" si="30"/>
        <v>0</v>
      </c>
      <c r="J30" s="208">
        <f t="shared" si="31"/>
        <v>0</v>
      </c>
      <c r="K30" s="208">
        <f t="shared" si="32"/>
        <v>0</v>
      </c>
      <c r="L30" s="208">
        <f t="shared" si="33"/>
        <v>0</v>
      </c>
      <c r="M30" s="208">
        <f t="shared" si="34"/>
        <v>0</v>
      </c>
      <c r="N30" s="208">
        <f t="shared" ref="N30:N93" si="35">N$18*$CJ20/100</f>
        <v>0</v>
      </c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9">
        <f t="shared" si="25"/>
        <v>193397.54581028159</v>
      </c>
      <c r="CH30" s="206"/>
      <c r="CI30" s="206"/>
      <c r="CJ30" s="211">
        <v>7.8826502958467426</v>
      </c>
    </row>
    <row r="31" spans="1:88" x14ac:dyDescent="0.2">
      <c r="B31" s="90">
        <f t="shared" si="24"/>
        <v>2038</v>
      </c>
      <c r="C31" s="210">
        <v>7.6130532714052235</v>
      </c>
      <c r="D31" s="208">
        <f t="shared" si="23"/>
        <v>5557.528888125813</v>
      </c>
      <c r="E31" s="208">
        <f t="shared" si="26"/>
        <v>6740.5919774610466</v>
      </c>
      <c r="F31" s="208">
        <f t="shared" si="27"/>
        <v>175520.37825786805</v>
      </c>
      <c r="G31" s="208">
        <f t="shared" si="28"/>
        <v>0</v>
      </c>
      <c r="H31" s="208">
        <f t="shared" si="29"/>
        <v>0</v>
      </c>
      <c r="I31" s="208">
        <f t="shared" si="30"/>
        <v>0</v>
      </c>
      <c r="J31" s="208">
        <f t="shared" si="31"/>
        <v>0</v>
      </c>
      <c r="K31" s="208">
        <f t="shared" si="32"/>
        <v>0</v>
      </c>
      <c r="L31" s="208">
        <f t="shared" si="33"/>
        <v>0</v>
      </c>
      <c r="M31" s="208">
        <f t="shared" si="34"/>
        <v>0</v>
      </c>
      <c r="N31" s="208">
        <f t="shared" si="35"/>
        <v>0</v>
      </c>
      <c r="O31" s="208">
        <f t="shared" ref="O31:O94" si="36">O$18*$CJ20/100</f>
        <v>0</v>
      </c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9">
        <f t="shared" si="25"/>
        <v>187818.49912345491</v>
      </c>
      <c r="CH31" s="206"/>
      <c r="CI31" s="206"/>
      <c r="CJ31" s="211">
        <v>7.6542257072305482</v>
      </c>
    </row>
    <row r="32" spans="1:88" x14ac:dyDescent="0.2">
      <c r="B32" s="90">
        <f t="shared" si="24"/>
        <v>2039</v>
      </c>
      <c r="C32" s="210">
        <v>7.3947964843319811</v>
      </c>
      <c r="D32" s="208">
        <f t="shared" si="23"/>
        <v>5398.2014335623462</v>
      </c>
      <c r="E32" s="208">
        <f t="shared" si="26"/>
        <v>6547.2258134084914</v>
      </c>
      <c r="F32" s="208">
        <f t="shared" si="27"/>
        <v>170474.27384857877</v>
      </c>
      <c r="G32" s="208">
        <f t="shared" si="28"/>
        <v>0</v>
      </c>
      <c r="H32" s="208">
        <f t="shared" si="29"/>
        <v>0</v>
      </c>
      <c r="I32" s="208">
        <f t="shared" si="30"/>
        <v>0</v>
      </c>
      <c r="J32" s="208">
        <f t="shared" si="31"/>
        <v>0</v>
      </c>
      <c r="K32" s="208">
        <f t="shared" si="32"/>
        <v>0</v>
      </c>
      <c r="L32" s="208">
        <f t="shared" si="33"/>
        <v>0</v>
      </c>
      <c r="M32" s="208">
        <f t="shared" si="34"/>
        <v>0</v>
      </c>
      <c r="N32" s="208">
        <f t="shared" si="35"/>
        <v>0</v>
      </c>
      <c r="O32" s="208">
        <f t="shared" si="36"/>
        <v>0</v>
      </c>
      <c r="P32" s="208">
        <f t="shared" ref="P32:P95" si="37">P$18*$CJ20/100</f>
        <v>0</v>
      </c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9">
        <f t="shared" si="25"/>
        <v>182419.70109554962</v>
      </c>
      <c r="CH32" s="206"/>
      <c r="CI32" s="206"/>
      <c r="CJ32" s="211">
        <v>7.4326751252912802</v>
      </c>
    </row>
    <row r="33" spans="2:88" x14ac:dyDescent="0.2">
      <c r="B33" s="90">
        <f t="shared" si="24"/>
        <v>2040</v>
      </c>
      <c r="C33" s="210">
        <v>7.1826002798122266</v>
      </c>
      <c r="D33" s="208">
        <f t="shared" si="23"/>
        <v>5243.2982042629246</v>
      </c>
      <c r="E33" s="208">
        <f t="shared" si="26"/>
        <v>6359.524976525503</v>
      </c>
      <c r="F33" s="208">
        <f t="shared" si="27"/>
        <v>165583.90865306361</v>
      </c>
      <c r="G33" s="208">
        <f t="shared" si="28"/>
        <v>0</v>
      </c>
      <c r="H33" s="208">
        <f t="shared" si="29"/>
        <v>0</v>
      </c>
      <c r="I33" s="208">
        <f t="shared" si="30"/>
        <v>0</v>
      </c>
      <c r="J33" s="208">
        <f t="shared" si="31"/>
        <v>0</v>
      </c>
      <c r="K33" s="208">
        <f t="shared" si="32"/>
        <v>0</v>
      </c>
      <c r="L33" s="208">
        <f t="shared" si="33"/>
        <v>0</v>
      </c>
      <c r="M33" s="208">
        <f t="shared" si="34"/>
        <v>0</v>
      </c>
      <c r="N33" s="208">
        <f t="shared" si="35"/>
        <v>0</v>
      </c>
      <c r="O33" s="208">
        <f t="shared" si="36"/>
        <v>0</v>
      </c>
      <c r="P33" s="208">
        <f t="shared" si="37"/>
        <v>0</v>
      </c>
      <c r="Q33" s="208">
        <f t="shared" ref="Q33:Q96" si="38">Q$18*$CJ20/100</f>
        <v>0</v>
      </c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9">
        <f t="shared" si="25"/>
        <v>177186.73183385204</v>
      </c>
      <c r="CH33" s="206"/>
      <c r="CI33" s="206"/>
      <c r="CJ33" s="211">
        <v>7.2174486294947808</v>
      </c>
    </row>
    <row r="34" spans="2:88" x14ac:dyDescent="0.2">
      <c r="B34" s="90">
        <f t="shared" si="24"/>
        <v>2041</v>
      </c>
      <c r="C34" s="210">
        <v>6.9759798112416824</v>
      </c>
      <c r="D34" s="208">
        <f t="shared" si="23"/>
        <v>5092.4652622064286</v>
      </c>
      <c r="E34" s="208">
        <f t="shared" si="26"/>
        <v>6177.0362406385157</v>
      </c>
      <c r="F34" s="208">
        <f t="shared" si="27"/>
        <v>160836.82353422057</v>
      </c>
      <c r="G34" s="208">
        <f t="shared" si="28"/>
        <v>0</v>
      </c>
      <c r="H34" s="208">
        <f t="shared" si="29"/>
        <v>0</v>
      </c>
      <c r="I34" s="208">
        <f t="shared" si="30"/>
        <v>0</v>
      </c>
      <c r="J34" s="208">
        <f t="shared" si="31"/>
        <v>0</v>
      </c>
      <c r="K34" s="208">
        <f t="shared" si="32"/>
        <v>0</v>
      </c>
      <c r="L34" s="208">
        <f t="shared" si="33"/>
        <v>0</v>
      </c>
      <c r="M34" s="208">
        <f t="shared" si="34"/>
        <v>0</v>
      </c>
      <c r="N34" s="208">
        <f t="shared" si="35"/>
        <v>0</v>
      </c>
      <c r="O34" s="208">
        <f t="shared" si="36"/>
        <v>0</v>
      </c>
      <c r="P34" s="208">
        <f t="shared" si="37"/>
        <v>0</v>
      </c>
      <c r="Q34" s="208">
        <f t="shared" si="38"/>
        <v>0</v>
      </c>
      <c r="R34" s="208">
        <f t="shared" ref="R34:R97" si="39">R$18*$CJ20/100</f>
        <v>0</v>
      </c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9">
        <f t="shared" si="25"/>
        <v>172106.32503706552</v>
      </c>
      <c r="CH34" s="206"/>
      <c r="CI34" s="206"/>
      <c r="CJ34" s="211">
        <v>7.008040292949631</v>
      </c>
    </row>
    <row r="35" spans="2:88" x14ac:dyDescent="0.2">
      <c r="B35" s="90">
        <f t="shared" si="24"/>
        <v>2042</v>
      </c>
      <c r="C35" s="210">
        <v>6.7744890197444088</v>
      </c>
      <c r="D35" s="208">
        <f t="shared" si="23"/>
        <v>4945.3769844134185</v>
      </c>
      <c r="E35" s="208">
        <f t="shared" si="26"/>
        <v>5999.3426376678472</v>
      </c>
      <c r="F35" s="208">
        <f t="shared" si="27"/>
        <v>156221.55608591592</v>
      </c>
      <c r="G35" s="208">
        <f t="shared" si="28"/>
        <v>0</v>
      </c>
      <c r="H35" s="208">
        <f t="shared" si="29"/>
        <v>0</v>
      </c>
      <c r="I35" s="208">
        <f t="shared" si="30"/>
        <v>0</v>
      </c>
      <c r="J35" s="208">
        <f t="shared" si="31"/>
        <v>0</v>
      </c>
      <c r="K35" s="208">
        <f t="shared" si="32"/>
        <v>0</v>
      </c>
      <c r="L35" s="208">
        <f t="shared" si="33"/>
        <v>0</v>
      </c>
      <c r="M35" s="208">
        <f t="shared" si="34"/>
        <v>0</v>
      </c>
      <c r="N35" s="208">
        <f t="shared" si="35"/>
        <v>0</v>
      </c>
      <c r="O35" s="208">
        <f t="shared" si="36"/>
        <v>0</v>
      </c>
      <c r="P35" s="208">
        <f t="shared" si="37"/>
        <v>0</v>
      </c>
      <c r="Q35" s="208">
        <f t="shared" si="38"/>
        <v>0</v>
      </c>
      <c r="R35" s="208">
        <f t="shared" si="39"/>
        <v>0</v>
      </c>
      <c r="S35" s="208">
        <f t="shared" ref="S35:S98" si="40">S$18*$CJ20/100</f>
        <v>0</v>
      </c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9">
        <f t="shared" si="25"/>
        <v>167166.27570799718</v>
      </c>
      <c r="CH35" s="206"/>
      <c r="CI35" s="206"/>
      <c r="CJ35" s="211">
        <v>6.803984662915723</v>
      </c>
    </row>
    <row r="36" spans="2:88" x14ac:dyDescent="0.2">
      <c r="B36" s="90">
        <f t="shared" si="24"/>
        <v>2043</v>
      </c>
      <c r="C36" s="210">
        <v>6.5777175311545477</v>
      </c>
      <c r="D36" s="208">
        <f t="shared" si="23"/>
        <v>4801.7337977428197</v>
      </c>
      <c r="E36" s="208">
        <f t="shared" si="26"/>
        <v>5826.060556980191</v>
      </c>
      <c r="F36" s="208">
        <f t="shared" si="27"/>
        <v>151727.56089450661</v>
      </c>
      <c r="G36" s="208">
        <f t="shared" si="28"/>
        <v>0</v>
      </c>
      <c r="H36" s="208">
        <f t="shared" si="29"/>
        <v>0</v>
      </c>
      <c r="I36" s="208">
        <f t="shared" si="30"/>
        <v>0</v>
      </c>
      <c r="J36" s="208">
        <f t="shared" si="31"/>
        <v>0</v>
      </c>
      <c r="K36" s="208">
        <f t="shared" si="32"/>
        <v>0</v>
      </c>
      <c r="L36" s="208">
        <f t="shared" si="33"/>
        <v>0</v>
      </c>
      <c r="M36" s="208">
        <f t="shared" si="34"/>
        <v>0</v>
      </c>
      <c r="N36" s="208">
        <f t="shared" si="35"/>
        <v>0</v>
      </c>
      <c r="O36" s="208">
        <f t="shared" si="36"/>
        <v>0</v>
      </c>
      <c r="P36" s="208">
        <f t="shared" si="37"/>
        <v>0</v>
      </c>
      <c r="Q36" s="208">
        <f t="shared" si="38"/>
        <v>0</v>
      </c>
      <c r="R36" s="208">
        <f t="shared" si="39"/>
        <v>0</v>
      </c>
      <c r="S36" s="208">
        <f t="shared" si="40"/>
        <v>0</v>
      </c>
      <c r="T36" s="208">
        <f t="shared" ref="T36:T99" si="41">T$18*$CJ20/100</f>
        <v>0</v>
      </c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9">
        <f t="shared" si="25"/>
        <v>162355.35524922961</v>
      </c>
      <c r="CH36" s="206"/>
      <c r="CI36" s="206"/>
      <c r="CJ36" s="211">
        <v>6.6048535228721548</v>
      </c>
    </row>
    <row r="37" spans="2:88" x14ac:dyDescent="0.2">
      <c r="B37" s="90">
        <f t="shared" si="24"/>
        <v>2044</v>
      </c>
      <c r="C37" s="210">
        <v>6.3852878012395031</v>
      </c>
      <c r="D37" s="208">
        <f t="shared" si="23"/>
        <v>4661.2600949048374</v>
      </c>
      <c r="E37" s="208">
        <f t="shared" si="26"/>
        <v>5656.8370767929118</v>
      </c>
      <c r="F37" s="208">
        <f t="shared" si="27"/>
        <v>147345.13617944089</v>
      </c>
      <c r="G37" s="208">
        <f t="shared" si="28"/>
        <v>0</v>
      </c>
      <c r="H37" s="208">
        <f t="shared" si="29"/>
        <v>0</v>
      </c>
      <c r="I37" s="208">
        <f t="shared" si="30"/>
        <v>0</v>
      </c>
      <c r="J37" s="208">
        <f t="shared" si="31"/>
        <v>0</v>
      </c>
      <c r="K37" s="208">
        <f t="shared" si="32"/>
        <v>0</v>
      </c>
      <c r="L37" s="208">
        <f t="shared" si="33"/>
        <v>0</v>
      </c>
      <c r="M37" s="208">
        <f t="shared" si="34"/>
        <v>0</v>
      </c>
      <c r="N37" s="208">
        <f t="shared" si="35"/>
        <v>0</v>
      </c>
      <c r="O37" s="208">
        <f t="shared" si="36"/>
        <v>0</v>
      </c>
      <c r="P37" s="208">
        <f t="shared" si="37"/>
        <v>0</v>
      </c>
      <c r="Q37" s="208">
        <f t="shared" si="38"/>
        <v>0</v>
      </c>
      <c r="R37" s="208">
        <f t="shared" si="39"/>
        <v>0</v>
      </c>
      <c r="S37" s="208">
        <f t="shared" si="40"/>
        <v>0</v>
      </c>
      <c r="T37" s="208">
        <f t="shared" si="41"/>
        <v>0</v>
      </c>
      <c r="U37" s="208">
        <f t="shared" ref="U37:U100" si="42">U$18*$CJ20/100</f>
        <v>0</v>
      </c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9">
        <f t="shared" si="25"/>
        <v>157663.23335113862</v>
      </c>
      <c r="CH37" s="206"/>
      <c r="CI37" s="206"/>
      <c r="CJ37" s="211">
        <v>6.4102529136197015</v>
      </c>
    </row>
    <row r="38" spans="2:88" x14ac:dyDescent="0.2">
      <c r="B38" s="90">
        <f t="shared" si="24"/>
        <v>2045</v>
      </c>
      <c r="C38" s="210">
        <v>6.1968524893052912</v>
      </c>
      <c r="D38" s="208">
        <f t="shared" si="23"/>
        <v>4523.7023171928622</v>
      </c>
      <c r="E38" s="208">
        <f t="shared" si="26"/>
        <v>5491.3475090659722</v>
      </c>
      <c r="F38" s="208">
        <f t="shared" si="27"/>
        <v>143065.35630261141</v>
      </c>
      <c r="G38" s="208">
        <f t="shared" si="28"/>
        <v>0</v>
      </c>
      <c r="H38" s="208">
        <f t="shared" si="29"/>
        <v>0</v>
      </c>
      <c r="I38" s="208">
        <f t="shared" si="30"/>
        <v>0</v>
      </c>
      <c r="J38" s="208">
        <f t="shared" si="31"/>
        <v>0</v>
      </c>
      <c r="K38" s="208">
        <f t="shared" si="32"/>
        <v>0</v>
      </c>
      <c r="L38" s="208">
        <f t="shared" si="33"/>
        <v>0</v>
      </c>
      <c r="M38" s="208">
        <f t="shared" si="34"/>
        <v>0</v>
      </c>
      <c r="N38" s="208">
        <f t="shared" si="35"/>
        <v>0</v>
      </c>
      <c r="O38" s="208">
        <f t="shared" si="36"/>
        <v>0</v>
      </c>
      <c r="P38" s="208">
        <f t="shared" si="37"/>
        <v>0</v>
      </c>
      <c r="Q38" s="208">
        <f t="shared" si="38"/>
        <v>0</v>
      </c>
      <c r="R38" s="208">
        <f t="shared" si="39"/>
        <v>0</v>
      </c>
      <c r="S38" s="208">
        <f t="shared" si="40"/>
        <v>0</v>
      </c>
      <c r="T38" s="208">
        <f t="shared" si="41"/>
        <v>0</v>
      </c>
      <c r="U38" s="208">
        <f t="shared" si="42"/>
        <v>0</v>
      </c>
      <c r="V38" s="208">
        <f t="shared" ref="V38:V100" si="43">V$18*$CJ20/100</f>
        <v>0</v>
      </c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9">
        <f t="shared" si="25"/>
        <v>153080.40612887024</v>
      </c>
      <c r="CH38" s="206"/>
      <c r="CI38" s="206"/>
      <c r="CJ38" s="211">
        <v>6.2198203926950741</v>
      </c>
    </row>
    <row r="39" spans="2:88" x14ac:dyDescent="0.2">
      <c r="B39" s="90">
        <f t="shared" si="24"/>
        <v>2046</v>
      </c>
      <c r="C39" s="210">
        <v>6.0120920419134452</v>
      </c>
      <c r="D39" s="208">
        <f t="shared" si="23"/>
        <v>4388.8271905968149</v>
      </c>
      <c r="E39" s="208">
        <f t="shared" si="26"/>
        <v>5329.2931408025497</v>
      </c>
      <c r="F39" s="208">
        <f t="shared" si="27"/>
        <v>138880.00967695919</v>
      </c>
      <c r="G39" s="208">
        <f t="shared" si="28"/>
        <v>0</v>
      </c>
      <c r="H39" s="208">
        <f t="shared" si="29"/>
        <v>0</v>
      </c>
      <c r="I39" s="208">
        <f t="shared" si="30"/>
        <v>0</v>
      </c>
      <c r="J39" s="208">
        <f t="shared" si="31"/>
        <v>0</v>
      </c>
      <c r="K39" s="208">
        <f t="shared" si="32"/>
        <v>0</v>
      </c>
      <c r="L39" s="208">
        <f t="shared" si="33"/>
        <v>0</v>
      </c>
      <c r="M39" s="208">
        <f t="shared" si="34"/>
        <v>0</v>
      </c>
      <c r="N39" s="208">
        <f t="shared" si="35"/>
        <v>0</v>
      </c>
      <c r="O39" s="208">
        <f t="shared" si="36"/>
        <v>0</v>
      </c>
      <c r="P39" s="208">
        <f t="shared" si="37"/>
        <v>0</v>
      </c>
      <c r="Q39" s="208">
        <f t="shared" si="38"/>
        <v>0</v>
      </c>
      <c r="R39" s="208">
        <f t="shared" si="39"/>
        <v>0</v>
      </c>
      <c r="S39" s="208">
        <f t="shared" si="40"/>
        <v>0</v>
      </c>
      <c r="T39" s="208">
        <f t="shared" si="41"/>
        <v>0</v>
      </c>
      <c r="U39" s="208">
        <f t="shared" si="42"/>
        <v>0</v>
      </c>
      <c r="V39" s="208">
        <f t="shared" si="43"/>
        <v>0</v>
      </c>
      <c r="W39" s="208">
        <f t="shared" ref="W39:W100" si="44">W$18*$CJ20/100</f>
        <v>0</v>
      </c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9">
        <f t="shared" si="25"/>
        <v>148598.13000835857</v>
      </c>
      <c r="CH39" s="206"/>
      <c r="CI39" s="206"/>
      <c r="CJ39" s="211">
        <v>6.0332225130320456</v>
      </c>
    </row>
    <row r="40" spans="2:88" x14ac:dyDescent="0.2">
      <c r="B40" s="90">
        <f t="shared" si="24"/>
        <v>2047</v>
      </c>
      <c r="C40" s="210">
        <v>5.8307124699005755</v>
      </c>
      <c r="D40" s="208">
        <f t="shared" si="23"/>
        <v>4256.4201030274198</v>
      </c>
      <c r="E40" s="208">
        <f t="shared" si="26"/>
        <v>5170.3991560455624</v>
      </c>
      <c r="F40" s="208">
        <f t="shared" si="27"/>
        <v>134781.54164239008</v>
      </c>
      <c r="G40" s="208">
        <f t="shared" si="28"/>
        <v>0</v>
      </c>
      <c r="H40" s="208">
        <f t="shared" si="29"/>
        <v>0</v>
      </c>
      <c r="I40" s="208">
        <f t="shared" si="30"/>
        <v>0</v>
      </c>
      <c r="J40" s="208">
        <f t="shared" si="31"/>
        <v>0</v>
      </c>
      <c r="K40" s="208">
        <f t="shared" si="32"/>
        <v>0</v>
      </c>
      <c r="L40" s="208">
        <f t="shared" si="33"/>
        <v>0</v>
      </c>
      <c r="M40" s="208">
        <f t="shared" si="34"/>
        <v>0</v>
      </c>
      <c r="N40" s="208">
        <f t="shared" si="35"/>
        <v>0</v>
      </c>
      <c r="O40" s="208">
        <f t="shared" si="36"/>
        <v>0</v>
      </c>
      <c r="P40" s="208">
        <f t="shared" si="37"/>
        <v>0</v>
      </c>
      <c r="Q40" s="208">
        <f t="shared" si="38"/>
        <v>0</v>
      </c>
      <c r="R40" s="208">
        <f t="shared" si="39"/>
        <v>0</v>
      </c>
      <c r="S40" s="208">
        <f t="shared" si="40"/>
        <v>0</v>
      </c>
      <c r="T40" s="208">
        <f t="shared" si="41"/>
        <v>0</v>
      </c>
      <c r="U40" s="208">
        <f t="shared" si="42"/>
        <v>0</v>
      </c>
      <c r="V40" s="208">
        <f t="shared" si="43"/>
        <v>0</v>
      </c>
      <c r="W40" s="208">
        <f t="shared" si="44"/>
        <v>0</v>
      </c>
      <c r="X40" s="208">
        <f t="shared" ref="X40:X100" si="45">X$18*$CJ20/100</f>
        <v>0</v>
      </c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9">
        <f t="shared" si="25"/>
        <v>144208.36090146305</v>
      </c>
      <c r="CH40" s="206"/>
      <c r="CI40" s="206"/>
      <c r="CJ40" s="211">
        <v>5.8501525033296868</v>
      </c>
    </row>
    <row r="41" spans="2:88" x14ac:dyDescent="0.2">
      <c r="B41" s="90">
        <f t="shared" si="24"/>
        <v>2048</v>
      </c>
      <c r="C41" s="210">
        <v>5.6524433032363639</v>
      </c>
      <c r="D41" s="208">
        <f t="shared" si="23"/>
        <v>4126.2836113625453</v>
      </c>
      <c r="E41" s="208">
        <f t="shared" si="26"/>
        <v>5014.4127241144943</v>
      </c>
      <c r="F41" s="208">
        <f t="shared" si="27"/>
        <v>130763.00191161742</v>
      </c>
      <c r="G41" s="208">
        <f t="shared" si="28"/>
        <v>0</v>
      </c>
      <c r="H41" s="208">
        <f t="shared" si="29"/>
        <v>0</v>
      </c>
      <c r="I41" s="208">
        <f t="shared" si="30"/>
        <v>0</v>
      </c>
      <c r="J41" s="208">
        <f t="shared" si="31"/>
        <v>0</v>
      </c>
      <c r="K41" s="208">
        <f t="shared" si="32"/>
        <v>0</v>
      </c>
      <c r="L41" s="208">
        <f t="shared" si="33"/>
        <v>0</v>
      </c>
      <c r="M41" s="208">
        <f t="shared" si="34"/>
        <v>0</v>
      </c>
      <c r="N41" s="208">
        <f t="shared" si="35"/>
        <v>0</v>
      </c>
      <c r="O41" s="208">
        <f t="shared" si="36"/>
        <v>0</v>
      </c>
      <c r="P41" s="208">
        <f t="shared" si="37"/>
        <v>0</v>
      </c>
      <c r="Q41" s="208">
        <f t="shared" si="38"/>
        <v>0</v>
      </c>
      <c r="R41" s="208">
        <f t="shared" si="39"/>
        <v>0</v>
      </c>
      <c r="S41" s="208">
        <f t="shared" si="40"/>
        <v>0</v>
      </c>
      <c r="T41" s="208">
        <f t="shared" si="41"/>
        <v>0</v>
      </c>
      <c r="U41" s="208">
        <f t="shared" si="42"/>
        <v>0</v>
      </c>
      <c r="V41" s="208">
        <f t="shared" si="43"/>
        <v>0</v>
      </c>
      <c r="W41" s="208">
        <f t="shared" si="44"/>
        <v>0</v>
      </c>
      <c r="X41" s="208">
        <f t="shared" si="45"/>
        <v>0</v>
      </c>
      <c r="Y41" s="208">
        <f t="shared" ref="Y41:Y100" si="46">Y$18*$CJ20/100</f>
        <v>0</v>
      </c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9">
        <f t="shared" si="25"/>
        <v>139903.69824709446</v>
      </c>
      <c r="CH41" s="206"/>
      <c r="CI41" s="206"/>
      <c r="CJ41" s="211">
        <v>5.6703281339911467</v>
      </c>
    </row>
    <row r="42" spans="2:88" x14ac:dyDescent="0.2">
      <c r="B42" s="90">
        <f t="shared" si="24"/>
        <v>2049</v>
      </c>
      <c r="C42" s="210">
        <v>5.4770357094929185</v>
      </c>
      <c r="D42" s="208">
        <f t="shared" si="23"/>
        <v>3998.2360679298308</v>
      </c>
      <c r="E42" s="208">
        <f t="shared" si="26"/>
        <v>4861.1012407832732</v>
      </c>
      <c r="F42" s="208">
        <f t="shared" si="27"/>
        <v>126817.99622033752</v>
      </c>
      <c r="G42" s="208">
        <f t="shared" si="28"/>
        <v>0</v>
      </c>
      <c r="H42" s="208">
        <f t="shared" si="29"/>
        <v>0</v>
      </c>
      <c r="I42" s="208">
        <f t="shared" si="30"/>
        <v>0</v>
      </c>
      <c r="J42" s="208">
        <f t="shared" si="31"/>
        <v>0</v>
      </c>
      <c r="K42" s="208">
        <f t="shared" si="32"/>
        <v>0</v>
      </c>
      <c r="L42" s="208">
        <f t="shared" si="33"/>
        <v>0</v>
      </c>
      <c r="M42" s="208">
        <f t="shared" si="34"/>
        <v>0</v>
      </c>
      <c r="N42" s="208">
        <f t="shared" si="35"/>
        <v>0</v>
      </c>
      <c r="O42" s="208">
        <f t="shared" si="36"/>
        <v>0</v>
      </c>
      <c r="P42" s="208">
        <f t="shared" si="37"/>
        <v>0</v>
      </c>
      <c r="Q42" s="208">
        <f t="shared" si="38"/>
        <v>0</v>
      </c>
      <c r="R42" s="208">
        <f t="shared" si="39"/>
        <v>0</v>
      </c>
      <c r="S42" s="208">
        <f t="shared" si="40"/>
        <v>0</v>
      </c>
      <c r="T42" s="208">
        <f t="shared" si="41"/>
        <v>0</v>
      </c>
      <c r="U42" s="208">
        <f t="shared" si="42"/>
        <v>0</v>
      </c>
      <c r="V42" s="208">
        <f t="shared" si="43"/>
        <v>0</v>
      </c>
      <c r="W42" s="208">
        <f t="shared" si="44"/>
        <v>0</v>
      </c>
      <c r="X42" s="208">
        <f t="shared" si="45"/>
        <v>0</v>
      </c>
      <c r="Y42" s="208">
        <f t="shared" si="46"/>
        <v>0</v>
      </c>
      <c r="Z42" s="208">
        <f t="shared" ref="Z42:Z100" si="47">Z$18*$CJ20/100</f>
        <v>0</v>
      </c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9">
        <f t="shared" si="25"/>
        <v>135677.33352905064</v>
      </c>
      <c r="CH42" s="206"/>
      <c r="CI42" s="206"/>
      <c r="CJ42" s="211">
        <v>5.49348975378732</v>
      </c>
    </row>
    <row r="43" spans="2:88" x14ac:dyDescent="0.2">
      <c r="B43" s="90">
        <f t="shared" si="24"/>
        <v>2050</v>
      </c>
      <c r="C43" s="210">
        <v>5.3042607628365781</v>
      </c>
      <c r="D43" s="208">
        <f t="shared" si="23"/>
        <v>3872.1103568707022</v>
      </c>
      <c r="E43" s="208">
        <f t="shared" si="26"/>
        <v>4710.2507101639094</v>
      </c>
      <c r="F43" s="208">
        <f t="shared" si="27"/>
        <v>122940.64184539091</v>
      </c>
      <c r="G43" s="208">
        <f t="shared" si="28"/>
        <v>0</v>
      </c>
      <c r="H43" s="208">
        <f t="shared" si="29"/>
        <v>0</v>
      </c>
      <c r="I43" s="208">
        <f t="shared" si="30"/>
        <v>0</v>
      </c>
      <c r="J43" s="208">
        <f t="shared" si="31"/>
        <v>0</v>
      </c>
      <c r="K43" s="208">
        <f t="shared" si="32"/>
        <v>0</v>
      </c>
      <c r="L43" s="208">
        <f t="shared" si="33"/>
        <v>0</v>
      </c>
      <c r="M43" s="208">
        <f t="shared" si="34"/>
        <v>0</v>
      </c>
      <c r="N43" s="208">
        <f t="shared" si="35"/>
        <v>0</v>
      </c>
      <c r="O43" s="208">
        <f t="shared" si="36"/>
        <v>0</v>
      </c>
      <c r="P43" s="208">
        <f t="shared" si="37"/>
        <v>0</v>
      </c>
      <c r="Q43" s="208">
        <f t="shared" si="38"/>
        <v>0</v>
      </c>
      <c r="R43" s="208">
        <f t="shared" si="39"/>
        <v>0</v>
      </c>
      <c r="S43" s="208">
        <f t="shared" si="40"/>
        <v>0</v>
      </c>
      <c r="T43" s="208">
        <f t="shared" si="41"/>
        <v>0</v>
      </c>
      <c r="U43" s="208">
        <f t="shared" si="42"/>
        <v>0</v>
      </c>
      <c r="V43" s="208">
        <f t="shared" si="43"/>
        <v>0</v>
      </c>
      <c r="W43" s="208">
        <f t="shared" si="44"/>
        <v>0</v>
      </c>
      <c r="X43" s="208">
        <f t="shared" si="45"/>
        <v>0</v>
      </c>
      <c r="Y43" s="208">
        <f t="shared" si="46"/>
        <v>0</v>
      </c>
      <c r="Z43" s="208">
        <f t="shared" si="47"/>
        <v>0</v>
      </c>
      <c r="AA43" s="208">
        <f t="shared" ref="AA43:AA100" si="48">AA$18*$CJ20/100</f>
        <v>0</v>
      </c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  <c r="CG43" s="209">
        <f t="shared" si="25"/>
        <v>131523.00291242552</v>
      </c>
      <c r="CH43" s="206"/>
      <c r="CI43" s="206"/>
      <c r="CJ43" s="211">
        <v>5.3193984835874266</v>
      </c>
    </row>
    <row r="44" spans="2:88" x14ac:dyDescent="0.2">
      <c r="B44" s="90">
        <f t="shared" si="24"/>
        <v>2051</v>
      </c>
      <c r="C44" s="210">
        <v>5.1339078515003731</v>
      </c>
      <c r="D44" s="208">
        <f t="shared" si="23"/>
        <v>3747.7527315952721</v>
      </c>
      <c r="E44" s="208">
        <f t="shared" si="26"/>
        <v>4561.6642560394575</v>
      </c>
      <c r="F44" s="208">
        <f t="shared" si="27"/>
        <v>119125.52668147098</v>
      </c>
      <c r="G44" s="208">
        <f t="shared" si="28"/>
        <v>0</v>
      </c>
      <c r="H44" s="208">
        <f t="shared" si="29"/>
        <v>0</v>
      </c>
      <c r="I44" s="208">
        <f t="shared" si="30"/>
        <v>0</v>
      </c>
      <c r="J44" s="208">
        <f t="shared" si="31"/>
        <v>0</v>
      </c>
      <c r="K44" s="208">
        <f t="shared" si="32"/>
        <v>0</v>
      </c>
      <c r="L44" s="208">
        <f t="shared" si="33"/>
        <v>0</v>
      </c>
      <c r="M44" s="208">
        <f t="shared" si="34"/>
        <v>0</v>
      </c>
      <c r="N44" s="208">
        <f t="shared" si="35"/>
        <v>0</v>
      </c>
      <c r="O44" s="208">
        <f t="shared" si="36"/>
        <v>0</v>
      </c>
      <c r="P44" s="208">
        <f t="shared" si="37"/>
        <v>0</v>
      </c>
      <c r="Q44" s="208">
        <f t="shared" si="38"/>
        <v>0</v>
      </c>
      <c r="R44" s="208">
        <f t="shared" si="39"/>
        <v>0</v>
      </c>
      <c r="S44" s="208">
        <f t="shared" si="40"/>
        <v>0</v>
      </c>
      <c r="T44" s="208">
        <f t="shared" si="41"/>
        <v>0</v>
      </c>
      <c r="U44" s="208">
        <f t="shared" si="42"/>
        <v>0</v>
      </c>
      <c r="V44" s="208">
        <f t="shared" si="43"/>
        <v>0</v>
      </c>
      <c r="W44" s="208">
        <f t="shared" si="44"/>
        <v>0</v>
      </c>
      <c r="X44" s="208">
        <f t="shared" si="45"/>
        <v>0</v>
      </c>
      <c r="Y44" s="208">
        <f t="shared" si="46"/>
        <v>0</v>
      </c>
      <c r="Z44" s="208">
        <f t="shared" si="47"/>
        <v>0</v>
      </c>
      <c r="AA44" s="208">
        <f t="shared" si="48"/>
        <v>0</v>
      </c>
      <c r="AB44" s="208">
        <f t="shared" ref="AB44:AB100" si="49">AB$18*$CJ20/100</f>
        <v>0</v>
      </c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9">
        <f t="shared" si="25"/>
        <v>127434.94366910571</v>
      </c>
      <c r="CH44" s="206"/>
      <c r="CI44" s="206"/>
      <c r="CJ44" s="211">
        <v>5.147834554591153</v>
      </c>
    </row>
    <row r="45" spans="2:88" x14ac:dyDescent="0.2">
      <c r="B45" s="90">
        <f t="shared" si="24"/>
        <v>2052</v>
      </c>
      <c r="C45" s="210">
        <v>4.9657832126586943</v>
      </c>
      <c r="D45" s="208">
        <f t="shared" si="23"/>
        <v>3625.0217452408465</v>
      </c>
      <c r="E45" s="208">
        <f t="shared" si="26"/>
        <v>4415.1607522903205</v>
      </c>
      <c r="F45" s="208">
        <f t="shared" si="27"/>
        <v>115367.67159169557</v>
      </c>
      <c r="G45" s="208">
        <f t="shared" si="28"/>
        <v>0</v>
      </c>
      <c r="H45" s="208">
        <f t="shared" si="29"/>
        <v>0</v>
      </c>
      <c r="I45" s="208">
        <f t="shared" si="30"/>
        <v>0</v>
      </c>
      <c r="J45" s="208">
        <f t="shared" si="31"/>
        <v>0</v>
      </c>
      <c r="K45" s="208">
        <f t="shared" si="32"/>
        <v>0</v>
      </c>
      <c r="L45" s="208">
        <f t="shared" si="33"/>
        <v>0</v>
      </c>
      <c r="M45" s="208">
        <f t="shared" si="34"/>
        <v>0</v>
      </c>
      <c r="N45" s="208">
        <f t="shared" si="35"/>
        <v>0</v>
      </c>
      <c r="O45" s="208">
        <f t="shared" si="36"/>
        <v>0</v>
      </c>
      <c r="P45" s="208">
        <f t="shared" si="37"/>
        <v>0</v>
      </c>
      <c r="Q45" s="208">
        <f t="shared" si="38"/>
        <v>0</v>
      </c>
      <c r="R45" s="208">
        <f t="shared" si="39"/>
        <v>0</v>
      </c>
      <c r="S45" s="208">
        <f t="shared" si="40"/>
        <v>0</v>
      </c>
      <c r="T45" s="208">
        <f t="shared" si="41"/>
        <v>0</v>
      </c>
      <c r="U45" s="208">
        <f t="shared" si="42"/>
        <v>0</v>
      </c>
      <c r="V45" s="208">
        <f t="shared" si="43"/>
        <v>0</v>
      </c>
      <c r="W45" s="208">
        <f t="shared" si="44"/>
        <v>0</v>
      </c>
      <c r="X45" s="208">
        <f t="shared" si="45"/>
        <v>0</v>
      </c>
      <c r="Y45" s="208">
        <f t="shared" si="46"/>
        <v>0</v>
      </c>
      <c r="Z45" s="208">
        <f t="shared" si="47"/>
        <v>0</v>
      </c>
      <c r="AA45" s="208">
        <f t="shared" si="48"/>
        <v>0</v>
      </c>
      <c r="AB45" s="208">
        <f t="shared" si="49"/>
        <v>0</v>
      </c>
      <c r="AC45" s="208">
        <f>AC$18*$CJ20/100</f>
        <v>0</v>
      </c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9">
        <f t="shared" si="25"/>
        <v>123407.85408922673</v>
      </c>
      <c r="CH45" s="206"/>
      <c r="CI45" s="206"/>
      <c r="CJ45" s="211">
        <v>4.9785957795022115</v>
      </c>
    </row>
    <row r="46" spans="2:88" x14ac:dyDescent="0.2">
      <c r="B46" s="90">
        <f t="shared" si="24"/>
        <v>2053</v>
      </c>
      <c r="C46" s="210">
        <v>4.7997085845119773</v>
      </c>
      <c r="D46" s="208">
        <f t="shared" si="23"/>
        <v>3503.7872666937433</v>
      </c>
      <c r="E46" s="208">
        <f t="shared" si="26"/>
        <v>4270.5735628864768</v>
      </c>
      <c r="F46" s="208">
        <f t="shared" si="27"/>
        <v>111662.49577013312</v>
      </c>
      <c r="G46" s="208">
        <f t="shared" si="28"/>
        <v>0</v>
      </c>
      <c r="H46" s="208">
        <f t="shared" si="29"/>
        <v>0</v>
      </c>
      <c r="I46" s="208">
        <f t="shared" si="30"/>
        <v>0</v>
      </c>
      <c r="J46" s="208">
        <f t="shared" si="31"/>
        <v>0</v>
      </c>
      <c r="K46" s="208">
        <f t="shared" si="32"/>
        <v>0</v>
      </c>
      <c r="L46" s="208">
        <f t="shared" si="33"/>
        <v>0</v>
      </c>
      <c r="M46" s="208">
        <f t="shared" si="34"/>
        <v>0</v>
      </c>
      <c r="N46" s="208">
        <f t="shared" si="35"/>
        <v>0</v>
      </c>
      <c r="O46" s="208">
        <f t="shared" si="36"/>
        <v>0</v>
      </c>
      <c r="P46" s="208">
        <f t="shared" si="37"/>
        <v>0</v>
      </c>
      <c r="Q46" s="208">
        <f t="shared" si="38"/>
        <v>0</v>
      </c>
      <c r="R46" s="208">
        <f t="shared" si="39"/>
        <v>0</v>
      </c>
      <c r="S46" s="208">
        <f t="shared" si="40"/>
        <v>0</v>
      </c>
      <c r="T46" s="208">
        <f t="shared" si="41"/>
        <v>0</v>
      </c>
      <c r="U46" s="208">
        <f t="shared" si="42"/>
        <v>0</v>
      </c>
      <c r="V46" s="208">
        <f t="shared" si="43"/>
        <v>0</v>
      </c>
      <c r="W46" s="208">
        <f t="shared" si="44"/>
        <v>0</v>
      </c>
      <c r="X46" s="208">
        <f t="shared" si="45"/>
        <v>0</v>
      </c>
      <c r="Y46" s="208">
        <f t="shared" si="46"/>
        <v>0</v>
      </c>
      <c r="Z46" s="208">
        <f t="shared" si="47"/>
        <v>0</v>
      </c>
      <c r="AA46" s="208">
        <f t="shared" si="48"/>
        <v>0</v>
      </c>
      <c r="AB46" s="208">
        <f t="shared" si="49"/>
        <v>0</v>
      </c>
      <c r="AC46" s="208">
        <f t="shared" ref="AC46:AC100" si="50">AC$18*$CJ21/100</f>
        <v>0</v>
      </c>
      <c r="AD46" s="208">
        <f t="shared" ref="AD46:AD100" si="51">AD$18*$CJ20/100</f>
        <v>0</v>
      </c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9">
        <f t="shared" si="25"/>
        <v>119436.85659971334</v>
      </c>
      <c r="CH46" s="206"/>
      <c r="CI46" s="206"/>
      <c r="CJ46" s="211">
        <v>4.8114961460080146</v>
      </c>
    </row>
    <row r="47" spans="2:88" x14ac:dyDescent="0.2">
      <c r="B47" s="90">
        <f t="shared" si="24"/>
        <v>2054</v>
      </c>
      <c r="C47" s="210">
        <v>4.6355199662046278</v>
      </c>
      <c r="D47" s="208">
        <f t="shared" si="23"/>
        <v>3383.9295753293782</v>
      </c>
      <c r="E47" s="208">
        <f t="shared" si="26"/>
        <v>4127.7493826803002</v>
      </c>
      <c r="F47" s="208">
        <f t="shared" si="27"/>
        <v>108005.7848753266</v>
      </c>
      <c r="G47" s="208">
        <f t="shared" si="28"/>
        <v>0</v>
      </c>
      <c r="H47" s="208">
        <f t="shared" si="29"/>
        <v>0</v>
      </c>
      <c r="I47" s="208">
        <f t="shared" si="30"/>
        <v>0</v>
      </c>
      <c r="J47" s="208">
        <f t="shared" si="31"/>
        <v>0</v>
      </c>
      <c r="K47" s="208">
        <f t="shared" si="32"/>
        <v>0</v>
      </c>
      <c r="L47" s="208">
        <f t="shared" si="33"/>
        <v>0</v>
      </c>
      <c r="M47" s="208">
        <f t="shared" si="34"/>
        <v>0</v>
      </c>
      <c r="N47" s="208">
        <f t="shared" si="35"/>
        <v>0</v>
      </c>
      <c r="O47" s="208">
        <f t="shared" si="36"/>
        <v>0</v>
      </c>
      <c r="P47" s="208">
        <f t="shared" si="37"/>
        <v>0</v>
      </c>
      <c r="Q47" s="208">
        <f t="shared" si="38"/>
        <v>0</v>
      </c>
      <c r="R47" s="208">
        <f t="shared" si="39"/>
        <v>0</v>
      </c>
      <c r="S47" s="208">
        <f t="shared" si="40"/>
        <v>0</v>
      </c>
      <c r="T47" s="208">
        <f t="shared" si="41"/>
        <v>0</v>
      </c>
      <c r="U47" s="208">
        <f t="shared" si="42"/>
        <v>0</v>
      </c>
      <c r="V47" s="208">
        <f t="shared" si="43"/>
        <v>0</v>
      </c>
      <c r="W47" s="208">
        <f t="shared" si="44"/>
        <v>0</v>
      </c>
      <c r="X47" s="208">
        <f t="shared" si="45"/>
        <v>0</v>
      </c>
      <c r="Y47" s="208">
        <f t="shared" si="46"/>
        <v>0</v>
      </c>
      <c r="Z47" s="208">
        <f t="shared" si="47"/>
        <v>0</v>
      </c>
      <c r="AA47" s="208">
        <f t="shared" si="48"/>
        <v>0</v>
      </c>
      <c r="AB47" s="208">
        <f t="shared" si="49"/>
        <v>0</v>
      </c>
      <c r="AC47" s="208">
        <f t="shared" si="50"/>
        <v>0</v>
      </c>
      <c r="AD47" s="208">
        <f t="shared" si="51"/>
        <v>0</v>
      </c>
      <c r="AE47" s="208">
        <f t="shared" ref="AE47:AE100" si="52">AE$18*$CJ20/100</f>
        <v>0</v>
      </c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9">
        <f t="shared" si="25"/>
        <v>115517.46383333628</v>
      </c>
      <c r="CH47" s="206"/>
      <c r="CI47" s="206"/>
      <c r="CJ47" s="211">
        <v>4.6463645227809813</v>
      </c>
    </row>
    <row r="48" spans="2:88" x14ac:dyDescent="0.2">
      <c r="B48" s="90">
        <f t="shared" si="24"/>
        <v>2055</v>
      </c>
      <c r="C48" s="210">
        <v>4.4730664769494943</v>
      </c>
      <c r="D48" s="208">
        <f t="shared" si="23"/>
        <v>3265.3385281731312</v>
      </c>
      <c r="E48" s="208">
        <f t="shared" si="26"/>
        <v>3986.5471709359799</v>
      </c>
      <c r="F48" s="208">
        <f t="shared" si="27"/>
        <v>104393.6617131355</v>
      </c>
      <c r="G48" s="208">
        <f t="shared" si="28"/>
        <v>0</v>
      </c>
      <c r="H48" s="208">
        <f t="shared" si="29"/>
        <v>0</v>
      </c>
      <c r="I48" s="208">
        <f t="shared" si="30"/>
        <v>0</v>
      </c>
      <c r="J48" s="208">
        <f t="shared" si="31"/>
        <v>0</v>
      </c>
      <c r="K48" s="208">
        <f t="shared" si="32"/>
        <v>0</v>
      </c>
      <c r="L48" s="208">
        <f t="shared" si="33"/>
        <v>0</v>
      </c>
      <c r="M48" s="208">
        <f t="shared" si="34"/>
        <v>0</v>
      </c>
      <c r="N48" s="208">
        <f t="shared" si="35"/>
        <v>0</v>
      </c>
      <c r="O48" s="208">
        <f t="shared" si="36"/>
        <v>0</v>
      </c>
      <c r="P48" s="208">
        <f t="shared" si="37"/>
        <v>0</v>
      </c>
      <c r="Q48" s="208">
        <f t="shared" si="38"/>
        <v>0</v>
      </c>
      <c r="R48" s="208">
        <f t="shared" si="39"/>
        <v>0</v>
      </c>
      <c r="S48" s="208">
        <f t="shared" si="40"/>
        <v>0</v>
      </c>
      <c r="T48" s="208">
        <f t="shared" si="41"/>
        <v>0</v>
      </c>
      <c r="U48" s="208">
        <f t="shared" si="42"/>
        <v>0</v>
      </c>
      <c r="V48" s="208">
        <f t="shared" si="43"/>
        <v>0</v>
      </c>
      <c r="W48" s="208">
        <f t="shared" si="44"/>
        <v>0</v>
      </c>
      <c r="X48" s="208">
        <f t="shared" si="45"/>
        <v>0</v>
      </c>
      <c r="Y48" s="208">
        <f t="shared" si="46"/>
        <v>0</v>
      </c>
      <c r="Z48" s="208">
        <f t="shared" si="47"/>
        <v>0</v>
      </c>
      <c r="AA48" s="208">
        <f t="shared" si="48"/>
        <v>0</v>
      </c>
      <c r="AB48" s="208">
        <f t="shared" si="49"/>
        <v>0</v>
      </c>
      <c r="AC48" s="208">
        <f t="shared" si="50"/>
        <v>0</v>
      </c>
      <c r="AD48" s="208">
        <f t="shared" si="51"/>
        <v>0</v>
      </c>
      <c r="AE48" s="208">
        <f t="shared" si="52"/>
        <v>0</v>
      </c>
      <c r="AF48" s="208">
        <f t="shared" ref="AF48:AF100" si="53">AF$18*$CJ20/100</f>
        <v>0</v>
      </c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9">
        <f t="shared" si="25"/>
        <v>111645.54741224462</v>
      </c>
      <c r="CH48" s="206"/>
      <c r="CI48" s="206"/>
      <c r="CJ48" s="211">
        <v>4.4830434689997389</v>
      </c>
    </row>
    <row r="49" spans="2:88" x14ac:dyDescent="0.2">
      <c r="B49" s="90">
        <f t="shared" si="24"/>
        <v>2056</v>
      </c>
      <c r="C49" s="210">
        <v>4.3122093064224005</v>
      </c>
      <c r="D49" s="208">
        <f t="shared" si="23"/>
        <v>3147.9127936883519</v>
      </c>
      <c r="E49" s="208">
        <f t="shared" si="26"/>
        <v>3846.8371701765655</v>
      </c>
      <c r="F49" s="208">
        <f t="shared" si="27"/>
        <v>100822.55926495066</v>
      </c>
      <c r="G49" s="208">
        <f t="shared" si="28"/>
        <v>0</v>
      </c>
      <c r="H49" s="208">
        <f t="shared" si="29"/>
        <v>0</v>
      </c>
      <c r="I49" s="208">
        <f t="shared" si="30"/>
        <v>0</v>
      </c>
      <c r="J49" s="208">
        <f t="shared" si="31"/>
        <v>0</v>
      </c>
      <c r="K49" s="208">
        <f t="shared" si="32"/>
        <v>0</v>
      </c>
      <c r="L49" s="208">
        <f t="shared" si="33"/>
        <v>0</v>
      </c>
      <c r="M49" s="208">
        <f t="shared" si="34"/>
        <v>0</v>
      </c>
      <c r="N49" s="208">
        <f t="shared" si="35"/>
        <v>0</v>
      </c>
      <c r="O49" s="208">
        <f t="shared" si="36"/>
        <v>0</v>
      </c>
      <c r="P49" s="208">
        <f t="shared" si="37"/>
        <v>0</v>
      </c>
      <c r="Q49" s="208">
        <f t="shared" si="38"/>
        <v>0</v>
      </c>
      <c r="R49" s="208">
        <f t="shared" si="39"/>
        <v>0</v>
      </c>
      <c r="S49" s="208">
        <f t="shared" si="40"/>
        <v>0</v>
      </c>
      <c r="T49" s="208">
        <f t="shared" si="41"/>
        <v>0</v>
      </c>
      <c r="U49" s="208">
        <f t="shared" si="42"/>
        <v>0</v>
      </c>
      <c r="V49" s="208">
        <f t="shared" si="43"/>
        <v>0</v>
      </c>
      <c r="W49" s="208">
        <f t="shared" si="44"/>
        <v>0</v>
      </c>
      <c r="X49" s="208">
        <f t="shared" si="45"/>
        <v>0</v>
      </c>
      <c r="Y49" s="208">
        <f t="shared" si="46"/>
        <v>0</v>
      </c>
      <c r="Z49" s="208">
        <f t="shared" si="47"/>
        <v>0</v>
      </c>
      <c r="AA49" s="208">
        <f t="shared" si="48"/>
        <v>0</v>
      </c>
      <c r="AB49" s="208">
        <f t="shared" si="49"/>
        <v>0</v>
      </c>
      <c r="AC49" s="208">
        <f t="shared" si="50"/>
        <v>0</v>
      </c>
      <c r="AD49" s="208">
        <f t="shared" si="51"/>
        <v>0</v>
      </c>
      <c r="AE49" s="208">
        <f t="shared" si="52"/>
        <v>0</v>
      </c>
      <c r="AF49" s="208">
        <f t="shared" si="53"/>
        <v>0</v>
      </c>
      <c r="AG49" s="208">
        <f t="shared" ref="AG49:AG100" si="54">AG$18*$CJ20/100</f>
        <v>0</v>
      </c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  <c r="BY49" s="208"/>
      <c r="BZ49" s="208"/>
      <c r="CA49" s="208"/>
      <c r="CB49" s="208"/>
      <c r="CC49" s="208"/>
      <c r="CD49" s="208"/>
      <c r="CE49" s="208"/>
      <c r="CF49" s="208"/>
      <c r="CG49" s="209">
        <f t="shared" si="25"/>
        <v>107817.30922881557</v>
      </c>
      <c r="CH49" s="206"/>
      <c r="CI49" s="206"/>
      <c r="CJ49" s="211">
        <v>4.3213881391086257</v>
      </c>
    </row>
    <row r="50" spans="2:88" x14ac:dyDescent="0.2">
      <c r="B50" s="90">
        <f t="shared" si="24"/>
        <v>2057</v>
      </c>
      <c r="C50" s="210">
        <v>4.1528207491251035</v>
      </c>
      <c r="D50" s="208">
        <f t="shared" si="23"/>
        <v>3031.5591468613256</v>
      </c>
      <c r="E50" s="208">
        <f t="shared" si="26"/>
        <v>3708.5000035232642</v>
      </c>
      <c r="F50" s="208">
        <f t="shared" si="27"/>
        <v>97289.195873651508</v>
      </c>
      <c r="G50" s="208">
        <f t="shared" si="28"/>
        <v>0</v>
      </c>
      <c r="H50" s="208">
        <f t="shared" si="29"/>
        <v>0</v>
      </c>
      <c r="I50" s="208">
        <f t="shared" si="30"/>
        <v>0</v>
      </c>
      <c r="J50" s="208">
        <f t="shared" si="31"/>
        <v>0</v>
      </c>
      <c r="K50" s="208">
        <f t="shared" si="32"/>
        <v>0</v>
      </c>
      <c r="L50" s="208">
        <f t="shared" si="33"/>
        <v>0</v>
      </c>
      <c r="M50" s="208">
        <f t="shared" si="34"/>
        <v>0</v>
      </c>
      <c r="N50" s="208">
        <f t="shared" si="35"/>
        <v>0</v>
      </c>
      <c r="O50" s="208">
        <f t="shared" si="36"/>
        <v>0</v>
      </c>
      <c r="P50" s="208">
        <f t="shared" si="37"/>
        <v>0</v>
      </c>
      <c r="Q50" s="208">
        <f t="shared" si="38"/>
        <v>0</v>
      </c>
      <c r="R50" s="208">
        <f t="shared" si="39"/>
        <v>0</v>
      </c>
      <c r="S50" s="208">
        <f t="shared" si="40"/>
        <v>0</v>
      </c>
      <c r="T50" s="208">
        <f t="shared" si="41"/>
        <v>0</v>
      </c>
      <c r="U50" s="208">
        <f t="shared" si="42"/>
        <v>0</v>
      </c>
      <c r="V50" s="208">
        <f t="shared" si="43"/>
        <v>0</v>
      </c>
      <c r="W50" s="208">
        <f t="shared" si="44"/>
        <v>0</v>
      </c>
      <c r="X50" s="208">
        <f t="shared" si="45"/>
        <v>0</v>
      </c>
      <c r="Y50" s="208">
        <f t="shared" si="46"/>
        <v>0</v>
      </c>
      <c r="Z50" s="208">
        <f t="shared" si="47"/>
        <v>0</v>
      </c>
      <c r="AA50" s="208">
        <f t="shared" si="48"/>
        <v>0</v>
      </c>
      <c r="AB50" s="208">
        <f t="shared" si="49"/>
        <v>0</v>
      </c>
      <c r="AC50" s="208">
        <f t="shared" si="50"/>
        <v>0</v>
      </c>
      <c r="AD50" s="208">
        <f t="shared" si="51"/>
        <v>0</v>
      </c>
      <c r="AE50" s="208">
        <f t="shared" si="52"/>
        <v>0</v>
      </c>
      <c r="AF50" s="208">
        <f t="shared" si="53"/>
        <v>0</v>
      </c>
      <c r="AG50" s="208">
        <f t="shared" si="54"/>
        <v>0</v>
      </c>
      <c r="AH50" s="208">
        <f t="shared" ref="AH50:AH100" si="55">AH$18*$CJ20/100</f>
        <v>0</v>
      </c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9">
        <f t="shared" si="25"/>
        <v>104029.2550240361</v>
      </c>
      <c r="CH50" s="206"/>
      <c r="CI50" s="206"/>
      <c r="CJ50" s="211">
        <v>4.1612652751964303</v>
      </c>
    </row>
    <row r="51" spans="2:88" x14ac:dyDescent="0.2">
      <c r="B51" s="90">
        <f t="shared" si="24"/>
        <v>2058</v>
      </c>
      <c r="C51" s="210">
        <v>3.9947833159992188</v>
      </c>
      <c r="D51" s="208">
        <f t="shared" si="23"/>
        <v>2916.1918206794298</v>
      </c>
      <c r="E51" s="208">
        <f t="shared" si="26"/>
        <v>3571.4258442475893</v>
      </c>
      <c r="F51" s="208">
        <f t="shared" si="27"/>
        <v>93790.552414687219</v>
      </c>
      <c r="G51" s="208">
        <f t="shared" si="28"/>
        <v>0</v>
      </c>
      <c r="H51" s="208">
        <f t="shared" si="29"/>
        <v>0</v>
      </c>
      <c r="I51" s="208">
        <f t="shared" si="30"/>
        <v>0</v>
      </c>
      <c r="J51" s="208">
        <f t="shared" si="31"/>
        <v>0</v>
      </c>
      <c r="K51" s="208">
        <f t="shared" si="32"/>
        <v>0</v>
      </c>
      <c r="L51" s="208">
        <f t="shared" si="33"/>
        <v>0</v>
      </c>
      <c r="M51" s="208">
        <f t="shared" si="34"/>
        <v>0</v>
      </c>
      <c r="N51" s="208">
        <f t="shared" si="35"/>
        <v>0</v>
      </c>
      <c r="O51" s="208">
        <f t="shared" si="36"/>
        <v>0</v>
      </c>
      <c r="P51" s="208">
        <f t="shared" si="37"/>
        <v>0</v>
      </c>
      <c r="Q51" s="208">
        <f t="shared" si="38"/>
        <v>0</v>
      </c>
      <c r="R51" s="208">
        <f t="shared" si="39"/>
        <v>0</v>
      </c>
      <c r="S51" s="208">
        <f t="shared" si="40"/>
        <v>0</v>
      </c>
      <c r="T51" s="208">
        <f t="shared" si="41"/>
        <v>0</v>
      </c>
      <c r="U51" s="208">
        <f t="shared" si="42"/>
        <v>0</v>
      </c>
      <c r="V51" s="208">
        <f t="shared" si="43"/>
        <v>0</v>
      </c>
      <c r="W51" s="208">
        <f t="shared" si="44"/>
        <v>0</v>
      </c>
      <c r="X51" s="208">
        <f t="shared" si="45"/>
        <v>0</v>
      </c>
      <c r="Y51" s="208">
        <f t="shared" si="46"/>
        <v>0</v>
      </c>
      <c r="Z51" s="208">
        <f t="shared" si="47"/>
        <v>0</v>
      </c>
      <c r="AA51" s="208">
        <f t="shared" si="48"/>
        <v>0</v>
      </c>
      <c r="AB51" s="208">
        <f t="shared" si="49"/>
        <v>0</v>
      </c>
      <c r="AC51" s="208">
        <f t="shared" si="50"/>
        <v>0</v>
      </c>
      <c r="AD51" s="208">
        <f t="shared" si="51"/>
        <v>0</v>
      </c>
      <c r="AE51" s="208">
        <f t="shared" si="52"/>
        <v>0</v>
      </c>
      <c r="AF51" s="208">
        <f t="shared" si="53"/>
        <v>0</v>
      </c>
      <c r="AG51" s="208">
        <f t="shared" si="54"/>
        <v>0</v>
      </c>
      <c r="AH51" s="208">
        <f t="shared" si="55"/>
        <v>0</v>
      </c>
      <c r="AI51" s="208">
        <f t="shared" ref="AI51:AI100" si="56">AI$18*$CJ20/100</f>
        <v>0</v>
      </c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9">
        <f t="shared" si="25"/>
        <v>100278.17007961424</v>
      </c>
      <c r="CH51" s="206"/>
      <c r="CI51" s="206"/>
      <c r="CJ51" s="211">
        <v>4.0025522799848394</v>
      </c>
    </row>
    <row r="52" spans="2:88" x14ac:dyDescent="0.2">
      <c r="B52" s="90">
        <f t="shared" si="24"/>
        <v>2059</v>
      </c>
      <c r="C52" s="210">
        <v>3.837988917111034</v>
      </c>
      <c r="D52" s="208">
        <f t="shared" si="23"/>
        <v>2801.7319094910549</v>
      </c>
      <c r="E52" s="208">
        <f t="shared" si="26"/>
        <v>3435.5136517593282</v>
      </c>
      <c r="F52" s="208">
        <f t="shared" si="27"/>
        <v>90323.851293471002</v>
      </c>
      <c r="G52" s="208">
        <f t="shared" si="28"/>
        <v>0</v>
      </c>
      <c r="H52" s="208">
        <f t="shared" si="29"/>
        <v>0</v>
      </c>
      <c r="I52" s="208">
        <f t="shared" si="30"/>
        <v>0</v>
      </c>
      <c r="J52" s="208">
        <f t="shared" si="31"/>
        <v>0</v>
      </c>
      <c r="K52" s="208">
        <f t="shared" si="32"/>
        <v>0</v>
      </c>
      <c r="L52" s="208">
        <f t="shared" si="33"/>
        <v>0</v>
      </c>
      <c r="M52" s="208">
        <f t="shared" si="34"/>
        <v>0</v>
      </c>
      <c r="N52" s="208">
        <f t="shared" si="35"/>
        <v>0</v>
      </c>
      <c r="O52" s="208">
        <f t="shared" si="36"/>
        <v>0</v>
      </c>
      <c r="P52" s="208">
        <f t="shared" si="37"/>
        <v>0</v>
      </c>
      <c r="Q52" s="208">
        <f t="shared" si="38"/>
        <v>0</v>
      </c>
      <c r="R52" s="208">
        <f t="shared" si="39"/>
        <v>0</v>
      </c>
      <c r="S52" s="208">
        <f t="shared" si="40"/>
        <v>0</v>
      </c>
      <c r="T52" s="208">
        <f t="shared" si="41"/>
        <v>0</v>
      </c>
      <c r="U52" s="208">
        <f t="shared" si="42"/>
        <v>0</v>
      </c>
      <c r="V52" s="208">
        <f t="shared" si="43"/>
        <v>0</v>
      </c>
      <c r="W52" s="208">
        <f t="shared" si="44"/>
        <v>0</v>
      </c>
      <c r="X52" s="208">
        <f t="shared" si="45"/>
        <v>0</v>
      </c>
      <c r="Y52" s="208">
        <f t="shared" si="46"/>
        <v>0</v>
      </c>
      <c r="Z52" s="208">
        <f t="shared" si="47"/>
        <v>0</v>
      </c>
      <c r="AA52" s="208">
        <f t="shared" si="48"/>
        <v>0</v>
      </c>
      <c r="AB52" s="208">
        <f t="shared" si="49"/>
        <v>0</v>
      </c>
      <c r="AC52" s="208">
        <f t="shared" si="50"/>
        <v>0</v>
      </c>
      <c r="AD52" s="208">
        <f t="shared" si="51"/>
        <v>0</v>
      </c>
      <c r="AE52" s="208">
        <f t="shared" si="52"/>
        <v>0</v>
      </c>
      <c r="AF52" s="208">
        <f t="shared" si="53"/>
        <v>0</v>
      </c>
      <c r="AG52" s="208">
        <f t="shared" si="54"/>
        <v>0</v>
      </c>
      <c r="AH52" s="208">
        <f t="shared" si="55"/>
        <v>0</v>
      </c>
      <c r="AI52" s="208">
        <f t="shared" si="56"/>
        <v>0</v>
      </c>
      <c r="AJ52" s="208">
        <f t="shared" ref="AJ52:AJ100" si="57">AJ$18*$CJ20/100</f>
        <v>0</v>
      </c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9">
        <f t="shared" si="25"/>
        <v>96561.096854721385</v>
      </c>
      <c r="CH52" s="206"/>
      <c r="CI52" s="206"/>
      <c r="CJ52" s="211">
        <v>3.8451363639778045</v>
      </c>
    </row>
    <row r="53" spans="2:88" x14ac:dyDescent="0.2">
      <c r="B53" s="90">
        <f t="shared" si="24"/>
        <v>2060</v>
      </c>
      <c r="C53" s="210">
        <v>3.682338109721532</v>
      </c>
      <c r="D53" s="208">
        <f t="shared" si="23"/>
        <v>2688.1068200967184</v>
      </c>
      <c r="E53" s="208">
        <f t="shared" si="26"/>
        <v>3300.6704687154893</v>
      </c>
      <c r="F53" s="208">
        <f t="shared" si="27"/>
        <v>86886.537122983005</v>
      </c>
      <c r="G53" s="208">
        <f t="shared" si="28"/>
        <v>0</v>
      </c>
      <c r="H53" s="208">
        <f t="shared" si="29"/>
        <v>0</v>
      </c>
      <c r="I53" s="208">
        <f t="shared" si="30"/>
        <v>0</v>
      </c>
      <c r="J53" s="208">
        <f t="shared" si="31"/>
        <v>0</v>
      </c>
      <c r="K53" s="208">
        <f t="shared" si="32"/>
        <v>0</v>
      </c>
      <c r="L53" s="208">
        <f t="shared" si="33"/>
        <v>0</v>
      </c>
      <c r="M53" s="208">
        <f t="shared" si="34"/>
        <v>0</v>
      </c>
      <c r="N53" s="208">
        <f t="shared" si="35"/>
        <v>0</v>
      </c>
      <c r="O53" s="208">
        <f t="shared" si="36"/>
        <v>0</v>
      </c>
      <c r="P53" s="208">
        <f t="shared" si="37"/>
        <v>0</v>
      </c>
      <c r="Q53" s="208">
        <f t="shared" si="38"/>
        <v>0</v>
      </c>
      <c r="R53" s="208">
        <f t="shared" si="39"/>
        <v>0</v>
      </c>
      <c r="S53" s="208">
        <f t="shared" si="40"/>
        <v>0</v>
      </c>
      <c r="T53" s="208">
        <f t="shared" si="41"/>
        <v>0</v>
      </c>
      <c r="U53" s="208">
        <f t="shared" si="42"/>
        <v>0</v>
      </c>
      <c r="V53" s="208">
        <f t="shared" si="43"/>
        <v>0</v>
      </c>
      <c r="W53" s="208">
        <f t="shared" si="44"/>
        <v>0</v>
      </c>
      <c r="X53" s="208">
        <f t="shared" si="45"/>
        <v>0</v>
      </c>
      <c r="Y53" s="208">
        <f t="shared" si="46"/>
        <v>0</v>
      </c>
      <c r="Z53" s="208">
        <f t="shared" si="47"/>
        <v>0</v>
      </c>
      <c r="AA53" s="208">
        <f t="shared" si="48"/>
        <v>0</v>
      </c>
      <c r="AB53" s="208">
        <f t="shared" si="49"/>
        <v>0</v>
      </c>
      <c r="AC53" s="208">
        <f t="shared" si="50"/>
        <v>0</v>
      </c>
      <c r="AD53" s="208">
        <f t="shared" si="51"/>
        <v>0</v>
      </c>
      <c r="AE53" s="208">
        <f t="shared" si="52"/>
        <v>0</v>
      </c>
      <c r="AF53" s="208">
        <f t="shared" si="53"/>
        <v>0</v>
      </c>
      <c r="AG53" s="208">
        <f t="shared" si="54"/>
        <v>0</v>
      </c>
      <c r="AH53" s="208">
        <f t="shared" si="55"/>
        <v>0</v>
      </c>
      <c r="AI53" s="208">
        <f t="shared" si="56"/>
        <v>0</v>
      </c>
      <c r="AJ53" s="208">
        <f t="shared" si="57"/>
        <v>0</v>
      </c>
      <c r="AK53" s="208">
        <f t="shared" ref="AK53:AK100" si="58">AK$18*$CJ20/100</f>
        <v>0</v>
      </c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9">
        <f t="shared" si="25"/>
        <v>92875.314411795218</v>
      </c>
      <c r="CH53" s="206"/>
      <c r="CI53" s="206"/>
      <c r="CJ53" s="211">
        <v>3.6889137608389611</v>
      </c>
    </row>
    <row r="54" spans="2:88" x14ac:dyDescent="0.2">
      <c r="B54" s="90">
        <f t="shared" si="24"/>
        <v>2061</v>
      </c>
      <c r="C54" s="210">
        <v>3.5277394065108201</v>
      </c>
      <c r="D54" s="208">
        <f t="shared" si="23"/>
        <v>2575.2497667528987</v>
      </c>
      <c r="E54" s="208">
        <f t="shared" si="26"/>
        <v>3166.8107743605174</v>
      </c>
      <c r="F54" s="208">
        <f t="shared" si="27"/>
        <v>83476.258947164984</v>
      </c>
      <c r="G54" s="208">
        <f t="shared" si="28"/>
        <v>0</v>
      </c>
      <c r="H54" s="208">
        <f t="shared" si="29"/>
        <v>0</v>
      </c>
      <c r="I54" s="208">
        <f t="shared" si="30"/>
        <v>0</v>
      </c>
      <c r="J54" s="208">
        <f t="shared" si="31"/>
        <v>0</v>
      </c>
      <c r="K54" s="208">
        <f t="shared" si="32"/>
        <v>0</v>
      </c>
      <c r="L54" s="208">
        <f t="shared" si="33"/>
        <v>0</v>
      </c>
      <c r="M54" s="208">
        <f t="shared" si="34"/>
        <v>0</v>
      </c>
      <c r="N54" s="208">
        <f t="shared" si="35"/>
        <v>0</v>
      </c>
      <c r="O54" s="208">
        <f t="shared" si="36"/>
        <v>0</v>
      </c>
      <c r="P54" s="208">
        <f t="shared" si="37"/>
        <v>0</v>
      </c>
      <c r="Q54" s="208">
        <f t="shared" si="38"/>
        <v>0</v>
      </c>
      <c r="R54" s="208">
        <f t="shared" si="39"/>
        <v>0</v>
      </c>
      <c r="S54" s="208">
        <f t="shared" si="40"/>
        <v>0</v>
      </c>
      <c r="T54" s="208">
        <f t="shared" si="41"/>
        <v>0</v>
      </c>
      <c r="U54" s="208">
        <f t="shared" si="42"/>
        <v>0</v>
      </c>
      <c r="V54" s="208">
        <f t="shared" si="43"/>
        <v>0</v>
      </c>
      <c r="W54" s="208">
        <f t="shared" si="44"/>
        <v>0</v>
      </c>
      <c r="X54" s="208">
        <f t="shared" si="45"/>
        <v>0</v>
      </c>
      <c r="Y54" s="208">
        <f t="shared" si="46"/>
        <v>0</v>
      </c>
      <c r="Z54" s="208">
        <f t="shared" si="47"/>
        <v>0</v>
      </c>
      <c r="AA54" s="208">
        <f t="shared" si="48"/>
        <v>0</v>
      </c>
      <c r="AB54" s="208">
        <f t="shared" si="49"/>
        <v>0</v>
      </c>
      <c r="AC54" s="208">
        <f t="shared" si="50"/>
        <v>0</v>
      </c>
      <c r="AD54" s="208">
        <f t="shared" si="51"/>
        <v>0</v>
      </c>
      <c r="AE54" s="208">
        <f t="shared" si="52"/>
        <v>0</v>
      </c>
      <c r="AF54" s="208">
        <f t="shared" si="53"/>
        <v>0</v>
      </c>
      <c r="AG54" s="208">
        <f t="shared" si="54"/>
        <v>0</v>
      </c>
      <c r="AH54" s="208">
        <f t="shared" si="55"/>
        <v>0</v>
      </c>
      <c r="AI54" s="208">
        <f t="shared" si="56"/>
        <v>0</v>
      </c>
      <c r="AJ54" s="208">
        <f t="shared" si="57"/>
        <v>0</v>
      </c>
      <c r="AK54" s="208">
        <f t="shared" si="58"/>
        <v>0</v>
      </c>
      <c r="AL54" s="208">
        <f t="shared" ref="AL54:AL100" si="59">AL$18*$CJ20/100</f>
        <v>0</v>
      </c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8"/>
      <c r="BN54" s="208"/>
      <c r="BO54" s="208"/>
      <c r="BP54" s="208"/>
      <c r="BQ54" s="208"/>
      <c r="BR54" s="208"/>
      <c r="BS54" s="208"/>
      <c r="BT54" s="208"/>
      <c r="BU54" s="208"/>
      <c r="BV54" s="208"/>
      <c r="BW54" s="208"/>
      <c r="BX54" s="208"/>
      <c r="BY54" s="208"/>
      <c r="BZ54" s="208"/>
      <c r="CA54" s="208"/>
      <c r="CB54" s="208"/>
      <c r="CC54" s="208"/>
      <c r="CD54" s="208"/>
      <c r="CE54" s="208"/>
      <c r="CF54" s="208"/>
      <c r="CG54" s="209">
        <f t="shared" si="25"/>
        <v>89218.319488278401</v>
      </c>
      <c r="CH54" s="206"/>
      <c r="CI54" s="206"/>
      <c r="CJ54" s="211">
        <v>3.5337890055388543</v>
      </c>
    </row>
    <row r="55" spans="2:88" x14ac:dyDescent="0.2">
      <c r="B55" s="90">
        <f t="shared" si="24"/>
        <v>2062</v>
      </c>
      <c r="C55" s="210">
        <v>3.3741086391445934</v>
      </c>
      <c r="D55" s="208">
        <f t="shared" si="23"/>
        <v>2463.0993065755533</v>
      </c>
      <c r="E55" s="208">
        <f t="shared" si="26"/>
        <v>3033.8558895993051</v>
      </c>
      <c r="F55" s="208">
        <f t="shared" si="27"/>
        <v>80090.853886443321</v>
      </c>
      <c r="G55" s="208">
        <f t="shared" si="28"/>
        <v>0</v>
      </c>
      <c r="H55" s="208">
        <f t="shared" si="29"/>
        <v>0</v>
      </c>
      <c r="I55" s="208">
        <f t="shared" si="30"/>
        <v>0</v>
      </c>
      <c r="J55" s="208">
        <f t="shared" si="31"/>
        <v>0</v>
      </c>
      <c r="K55" s="208">
        <f t="shared" si="32"/>
        <v>0</v>
      </c>
      <c r="L55" s="208">
        <f t="shared" si="33"/>
        <v>0</v>
      </c>
      <c r="M55" s="208">
        <f t="shared" si="34"/>
        <v>0</v>
      </c>
      <c r="N55" s="208">
        <f t="shared" si="35"/>
        <v>0</v>
      </c>
      <c r="O55" s="208">
        <f t="shared" si="36"/>
        <v>0</v>
      </c>
      <c r="P55" s="208">
        <f t="shared" si="37"/>
        <v>0</v>
      </c>
      <c r="Q55" s="208">
        <f t="shared" si="38"/>
        <v>0</v>
      </c>
      <c r="R55" s="208">
        <f t="shared" si="39"/>
        <v>0</v>
      </c>
      <c r="S55" s="208">
        <f t="shared" si="40"/>
        <v>0</v>
      </c>
      <c r="T55" s="208">
        <f t="shared" si="41"/>
        <v>0</v>
      </c>
      <c r="U55" s="208">
        <f t="shared" si="42"/>
        <v>0</v>
      </c>
      <c r="V55" s="208">
        <f t="shared" si="43"/>
        <v>0</v>
      </c>
      <c r="W55" s="208">
        <f t="shared" si="44"/>
        <v>0</v>
      </c>
      <c r="X55" s="208">
        <f t="shared" si="45"/>
        <v>0</v>
      </c>
      <c r="Y55" s="208">
        <f t="shared" si="46"/>
        <v>0</v>
      </c>
      <c r="Z55" s="208">
        <f t="shared" si="47"/>
        <v>0</v>
      </c>
      <c r="AA55" s="208">
        <f t="shared" si="48"/>
        <v>0</v>
      </c>
      <c r="AB55" s="208">
        <f t="shared" si="49"/>
        <v>0</v>
      </c>
      <c r="AC55" s="208">
        <f t="shared" si="50"/>
        <v>0</v>
      </c>
      <c r="AD55" s="208">
        <f t="shared" si="51"/>
        <v>0</v>
      </c>
      <c r="AE55" s="208">
        <f t="shared" si="52"/>
        <v>0</v>
      </c>
      <c r="AF55" s="208">
        <f t="shared" si="53"/>
        <v>0</v>
      </c>
      <c r="AG55" s="208">
        <f t="shared" si="54"/>
        <v>0</v>
      </c>
      <c r="AH55" s="208">
        <f t="shared" si="55"/>
        <v>0</v>
      </c>
      <c r="AI55" s="208">
        <f t="shared" si="56"/>
        <v>0</v>
      </c>
      <c r="AJ55" s="208">
        <f t="shared" si="57"/>
        <v>0</v>
      </c>
      <c r="AK55" s="208">
        <f t="shared" si="58"/>
        <v>0</v>
      </c>
      <c r="AL55" s="208">
        <f t="shared" si="59"/>
        <v>0</v>
      </c>
      <c r="AM55" s="208">
        <f t="shared" ref="AM55:AM100" si="60">AM$18*$CJ20/100</f>
        <v>0</v>
      </c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  <c r="BM55" s="208"/>
      <c r="BN55" s="208"/>
      <c r="BO55" s="208"/>
      <c r="BP55" s="208"/>
      <c r="BQ55" s="208"/>
      <c r="BR55" s="208"/>
      <c r="BS55" s="208"/>
      <c r="BT55" s="208"/>
      <c r="BU55" s="208"/>
      <c r="BV55" s="208"/>
      <c r="BW55" s="208"/>
      <c r="BX55" s="208"/>
      <c r="BY55" s="208"/>
      <c r="BZ55" s="208"/>
      <c r="CA55" s="208"/>
      <c r="CB55" s="208"/>
      <c r="CC55" s="208"/>
      <c r="CD55" s="208"/>
      <c r="CE55" s="208"/>
      <c r="CF55" s="208"/>
      <c r="CG55" s="209">
        <f t="shared" si="25"/>
        <v>85587.809082618187</v>
      </c>
      <c r="CH55" s="206"/>
      <c r="CI55" s="206"/>
      <c r="CJ55" s="211">
        <v>3.3796742702503844</v>
      </c>
    </row>
    <row r="56" spans="2:88" x14ac:dyDescent="0.2">
      <c r="B56" s="90">
        <f t="shared" si="24"/>
        <v>2063</v>
      </c>
      <c r="C56" s="210">
        <v>3.2213683727552933</v>
      </c>
      <c r="D56" s="208">
        <f t="shared" si="23"/>
        <v>2351.5989121113644</v>
      </c>
      <c r="E56" s="208">
        <f t="shared" si="26"/>
        <v>2901.7334296643503</v>
      </c>
      <c r="F56" s="208">
        <f t="shared" si="27"/>
        <v>76728.33209161034</v>
      </c>
      <c r="G56" s="208">
        <f t="shared" si="28"/>
        <v>0</v>
      </c>
      <c r="H56" s="208">
        <f t="shared" si="29"/>
        <v>0</v>
      </c>
      <c r="I56" s="208">
        <f t="shared" si="30"/>
        <v>0</v>
      </c>
      <c r="J56" s="208">
        <f t="shared" si="31"/>
        <v>0</v>
      </c>
      <c r="K56" s="208">
        <f t="shared" si="32"/>
        <v>0</v>
      </c>
      <c r="L56" s="208">
        <f t="shared" si="33"/>
        <v>0</v>
      </c>
      <c r="M56" s="208">
        <f t="shared" si="34"/>
        <v>0</v>
      </c>
      <c r="N56" s="208">
        <f t="shared" si="35"/>
        <v>0</v>
      </c>
      <c r="O56" s="208">
        <f t="shared" si="36"/>
        <v>0</v>
      </c>
      <c r="P56" s="208">
        <f t="shared" si="37"/>
        <v>0</v>
      </c>
      <c r="Q56" s="208">
        <f t="shared" si="38"/>
        <v>0</v>
      </c>
      <c r="R56" s="208">
        <f t="shared" si="39"/>
        <v>0</v>
      </c>
      <c r="S56" s="208">
        <f t="shared" si="40"/>
        <v>0</v>
      </c>
      <c r="T56" s="208">
        <f t="shared" si="41"/>
        <v>0</v>
      </c>
      <c r="U56" s="208">
        <f t="shared" si="42"/>
        <v>0</v>
      </c>
      <c r="V56" s="208">
        <f t="shared" si="43"/>
        <v>0</v>
      </c>
      <c r="W56" s="208">
        <f t="shared" si="44"/>
        <v>0</v>
      </c>
      <c r="X56" s="208">
        <f t="shared" si="45"/>
        <v>0</v>
      </c>
      <c r="Y56" s="208">
        <f t="shared" si="46"/>
        <v>0</v>
      </c>
      <c r="Z56" s="208">
        <f t="shared" si="47"/>
        <v>0</v>
      </c>
      <c r="AA56" s="208">
        <f t="shared" si="48"/>
        <v>0</v>
      </c>
      <c r="AB56" s="208">
        <f t="shared" si="49"/>
        <v>0</v>
      </c>
      <c r="AC56" s="208">
        <f t="shared" si="50"/>
        <v>0</v>
      </c>
      <c r="AD56" s="208">
        <f t="shared" si="51"/>
        <v>0</v>
      </c>
      <c r="AE56" s="208">
        <f t="shared" si="52"/>
        <v>0</v>
      </c>
      <c r="AF56" s="208">
        <f t="shared" si="53"/>
        <v>0</v>
      </c>
      <c r="AG56" s="208">
        <f t="shared" si="54"/>
        <v>0</v>
      </c>
      <c r="AH56" s="208">
        <f t="shared" si="55"/>
        <v>0</v>
      </c>
      <c r="AI56" s="208">
        <f t="shared" si="56"/>
        <v>0</v>
      </c>
      <c r="AJ56" s="208">
        <f t="shared" si="57"/>
        <v>0</v>
      </c>
      <c r="AK56" s="208">
        <f t="shared" si="58"/>
        <v>0</v>
      </c>
      <c r="AL56" s="208">
        <f t="shared" si="59"/>
        <v>0</v>
      </c>
      <c r="AM56" s="208">
        <f t="shared" si="60"/>
        <v>0</v>
      </c>
      <c r="AN56" s="208">
        <f t="shared" ref="AN56:AN100" si="61">AN$18*$CJ20/100</f>
        <v>0</v>
      </c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9">
        <f t="shared" si="25"/>
        <v>81981.66443338606</v>
      </c>
      <c r="CH56" s="206"/>
      <c r="CI56" s="206"/>
      <c r="CJ56" s="211">
        <v>3.2264887533726223</v>
      </c>
    </row>
    <row r="57" spans="2:88" x14ac:dyDescent="0.2">
      <c r="B57" s="90">
        <f t="shared" si="24"/>
        <v>2064</v>
      </c>
      <c r="C57" s="210">
        <v>3.0694473672647673</v>
      </c>
      <c r="D57" s="208">
        <f t="shared" si="23"/>
        <v>2240.69657810328</v>
      </c>
      <c r="E57" s="208">
        <f t="shared" si="26"/>
        <v>2770.376800569552</v>
      </c>
      <c r="F57" s="208">
        <f t="shared" si="27"/>
        <v>73386.86290139491</v>
      </c>
      <c r="G57" s="208">
        <f t="shared" si="28"/>
        <v>0</v>
      </c>
      <c r="H57" s="208">
        <f t="shared" si="29"/>
        <v>0</v>
      </c>
      <c r="I57" s="208">
        <f t="shared" si="30"/>
        <v>0</v>
      </c>
      <c r="J57" s="208">
        <f t="shared" si="31"/>
        <v>0</v>
      </c>
      <c r="K57" s="208">
        <f t="shared" si="32"/>
        <v>0</v>
      </c>
      <c r="L57" s="208">
        <f t="shared" si="33"/>
        <v>0</v>
      </c>
      <c r="M57" s="208">
        <f t="shared" si="34"/>
        <v>0</v>
      </c>
      <c r="N57" s="208">
        <f t="shared" si="35"/>
        <v>0</v>
      </c>
      <c r="O57" s="208">
        <f t="shared" si="36"/>
        <v>0</v>
      </c>
      <c r="P57" s="208">
        <f t="shared" si="37"/>
        <v>0</v>
      </c>
      <c r="Q57" s="208">
        <f t="shared" si="38"/>
        <v>0</v>
      </c>
      <c r="R57" s="208">
        <f t="shared" si="39"/>
        <v>0</v>
      </c>
      <c r="S57" s="208">
        <f t="shared" si="40"/>
        <v>0</v>
      </c>
      <c r="T57" s="208">
        <f t="shared" si="41"/>
        <v>0</v>
      </c>
      <c r="U57" s="208">
        <f t="shared" si="42"/>
        <v>0</v>
      </c>
      <c r="V57" s="208">
        <f t="shared" si="43"/>
        <v>0</v>
      </c>
      <c r="W57" s="208">
        <f t="shared" si="44"/>
        <v>0</v>
      </c>
      <c r="X57" s="208">
        <f t="shared" si="45"/>
        <v>0</v>
      </c>
      <c r="Y57" s="208">
        <f t="shared" si="46"/>
        <v>0</v>
      </c>
      <c r="Z57" s="208">
        <f t="shared" si="47"/>
        <v>0</v>
      </c>
      <c r="AA57" s="208">
        <f t="shared" si="48"/>
        <v>0</v>
      </c>
      <c r="AB57" s="208">
        <f t="shared" si="49"/>
        <v>0</v>
      </c>
      <c r="AC57" s="208">
        <f t="shared" si="50"/>
        <v>0</v>
      </c>
      <c r="AD57" s="208">
        <f t="shared" si="51"/>
        <v>0</v>
      </c>
      <c r="AE57" s="208">
        <f t="shared" si="52"/>
        <v>0</v>
      </c>
      <c r="AF57" s="208">
        <f t="shared" si="53"/>
        <v>0</v>
      </c>
      <c r="AG57" s="208">
        <f t="shared" si="54"/>
        <v>0</v>
      </c>
      <c r="AH57" s="208">
        <f t="shared" si="55"/>
        <v>0</v>
      </c>
      <c r="AI57" s="208">
        <f t="shared" si="56"/>
        <v>0</v>
      </c>
      <c r="AJ57" s="208">
        <f t="shared" si="57"/>
        <v>0</v>
      </c>
      <c r="AK57" s="208">
        <f t="shared" si="58"/>
        <v>0</v>
      </c>
      <c r="AL57" s="208">
        <f t="shared" si="59"/>
        <v>0</v>
      </c>
      <c r="AM57" s="208">
        <f t="shared" si="60"/>
        <v>0</v>
      </c>
      <c r="AN57" s="208">
        <f t="shared" si="61"/>
        <v>0</v>
      </c>
      <c r="AO57" s="208">
        <f t="shared" ref="AO57:AO100" si="62">AO$18*$CJ20/100</f>
        <v>0</v>
      </c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9">
        <f t="shared" si="25"/>
        <v>78397.936280067748</v>
      </c>
      <c r="CH57" s="206"/>
      <c r="CI57" s="206"/>
      <c r="CJ57" s="211">
        <v>3.0741581174327091</v>
      </c>
    </row>
    <row r="58" spans="2:88" x14ac:dyDescent="0.2">
      <c r="B58" s="90">
        <f t="shared" si="24"/>
        <v>2065</v>
      </c>
      <c r="C58" s="210">
        <v>2.9182800818011119</v>
      </c>
      <c r="D58" s="208">
        <f t="shared" si="23"/>
        <v>2130.3444597148114</v>
      </c>
      <c r="E58" s="208">
        <f t="shared" si="26"/>
        <v>2639.7247358476998</v>
      </c>
      <c r="F58" s="208">
        <f t="shared" si="27"/>
        <v>70064.762107427639</v>
      </c>
      <c r="G58" s="208">
        <f t="shared" si="28"/>
        <v>0</v>
      </c>
      <c r="H58" s="208">
        <f t="shared" si="29"/>
        <v>0</v>
      </c>
      <c r="I58" s="208">
        <f t="shared" si="30"/>
        <v>0</v>
      </c>
      <c r="J58" s="208">
        <f t="shared" si="31"/>
        <v>0</v>
      </c>
      <c r="K58" s="208">
        <f t="shared" si="32"/>
        <v>0</v>
      </c>
      <c r="L58" s="208">
        <f t="shared" si="33"/>
        <v>0</v>
      </c>
      <c r="M58" s="208">
        <f t="shared" si="34"/>
        <v>0</v>
      </c>
      <c r="N58" s="208">
        <f t="shared" si="35"/>
        <v>0</v>
      </c>
      <c r="O58" s="208">
        <f t="shared" si="36"/>
        <v>0</v>
      </c>
      <c r="P58" s="208">
        <f t="shared" si="37"/>
        <v>0</v>
      </c>
      <c r="Q58" s="208">
        <f t="shared" si="38"/>
        <v>0</v>
      </c>
      <c r="R58" s="208">
        <f t="shared" si="39"/>
        <v>0</v>
      </c>
      <c r="S58" s="208">
        <f t="shared" si="40"/>
        <v>0</v>
      </c>
      <c r="T58" s="208">
        <f t="shared" si="41"/>
        <v>0</v>
      </c>
      <c r="U58" s="208">
        <f t="shared" si="42"/>
        <v>0</v>
      </c>
      <c r="V58" s="208">
        <f t="shared" si="43"/>
        <v>0</v>
      </c>
      <c r="W58" s="208">
        <f t="shared" si="44"/>
        <v>0</v>
      </c>
      <c r="X58" s="208">
        <f t="shared" si="45"/>
        <v>0</v>
      </c>
      <c r="Y58" s="208">
        <f t="shared" si="46"/>
        <v>0</v>
      </c>
      <c r="Z58" s="208">
        <f t="shared" si="47"/>
        <v>0</v>
      </c>
      <c r="AA58" s="208">
        <f t="shared" si="48"/>
        <v>0</v>
      </c>
      <c r="AB58" s="208">
        <f t="shared" si="49"/>
        <v>0</v>
      </c>
      <c r="AC58" s="208">
        <f t="shared" si="50"/>
        <v>0</v>
      </c>
      <c r="AD58" s="208">
        <f t="shared" si="51"/>
        <v>0</v>
      </c>
      <c r="AE58" s="208">
        <f t="shared" si="52"/>
        <v>0</v>
      </c>
      <c r="AF58" s="208">
        <f t="shared" si="53"/>
        <v>0</v>
      </c>
      <c r="AG58" s="208">
        <f t="shared" si="54"/>
        <v>0</v>
      </c>
      <c r="AH58" s="208">
        <f t="shared" si="55"/>
        <v>0</v>
      </c>
      <c r="AI58" s="208">
        <f t="shared" si="56"/>
        <v>0</v>
      </c>
      <c r="AJ58" s="208">
        <f t="shared" si="57"/>
        <v>0</v>
      </c>
      <c r="AK58" s="208">
        <f t="shared" si="58"/>
        <v>0</v>
      </c>
      <c r="AL58" s="208">
        <f t="shared" si="59"/>
        <v>0</v>
      </c>
      <c r="AM58" s="208">
        <f t="shared" si="60"/>
        <v>0</v>
      </c>
      <c r="AN58" s="208">
        <f t="shared" si="61"/>
        <v>0</v>
      </c>
      <c r="AO58" s="208">
        <f t="shared" si="62"/>
        <v>0</v>
      </c>
      <c r="AP58" s="208">
        <f t="shared" ref="AP58:AP100" si="63">AP$18*$CJ20/100</f>
        <v>0</v>
      </c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9">
        <f t="shared" si="25"/>
        <v>74834.831302990147</v>
      </c>
      <c r="CH58" s="206"/>
      <c r="CI58" s="206"/>
      <c r="CJ58" s="211">
        <v>2.9226139719556179</v>
      </c>
    </row>
    <row r="59" spans="2:88" x14ac:dyDescent="0.2">
      <c r="B59" s="90">
        <f t="shared" si="24"/>
        <v>2066</v>
      </c>
      <c r="C59" s="210">
        <v>2.767806218762177</v>
      </c>
      <c r="D59" s="208">
        <f t="shared" si="23"/>
        <v>2020.4985396963893</v>
      </c>
      <c r="E59" s="208">
        <f t="shared" si="26"/>
        <v>2509.7208703489559</v>
      </c>
      <c r="F59" s="208">
        <f t="shared" si="27"/>
        <v>66760.480238008691</v>
      </c>
      <c r="G59" s="208">
        <f t="shared" si="28"/>
        <v>0</v>
      </c>
      <c r="H59" s="208">
        <f t="shared" si="29"/>
        <v>0</v>
      </c>
      <c r="I59" s="208">
        <f t="shared" si="30"/>
        <v>0</v>
      </c>
      <c r="J59" s="208">
        <f t="shared" si="31"/>
        <v>0</v>
      </c>
      <c r="K59" s="208">
        <f t="shared" si="32"/>
        <v>0</v>
      </c>
      <c r="L59" s="208">
        <f t="shared" si="33"/>
        <v>0</v>
      </c>
      <c r="M59" s="208">
        <f t="shared" si="34"/>
        <v>0</v>
      </c>
      <c r="N59" s="208">
        <f t="shared" si="35"/>
        <v>0</v>
      </c>
      <c r="O59" s="208">
        <f t="shared" si="36"/>
        <v>0</v>
      </c>
      <c r="P59" s="208">
        <f t="shared" si="37"/>
        <v>0</v>
      </c>
      <c r="Q59" s="208">
        <f t="shared" si="38"/>
        <v>0</v>
      </c>
      <c r="R59" s="208">
        <f t="shared" si="39"/>
        <v>0</v>
      </c>
      <c r="S59" s="208">
        <f t="shared" si="40"/>
        <v>0</v>
      </c>
      <c r="T59" s="208">
        <f t="shared" si="41"/>
        <v>0</v>
      </c>
      <c r="U59" s="208">
        <f t="shared" si="42"/>
        <v>0</v>
      </c>
      <c r="V59" s="208">
        <f t="shared" si="43"/>
        <v>0</v>
      </c>
      <c r="W59" s="208">
        <f t="shared" si="44"/>
        <v>0</v>
      </c>
      <c r="X59" s="208">
        <f t="shared" si="45"/>
        <v>0</v>
      </c>
      <c r="Y59" s="208">
        <f t="shared" si="46"/>
        <v>0</v>
      </c>
      <c r="Z59" s="208">
        <f t="shared" si="47"/>
        <v>0</v>
      </c>
      <c r="AA59" s="208">
        <f t="shared" si="48"/>
        <v>0</v>
      </c>
      <c r="AB59" s="208">
        <f t="shared" si="49"/>
        <v>0</v>
      </c>
      <c r="AC59" s="208">
        <f t="shared" si="50"/>
        <v>0</v>
      </c>
      <c r="AD59" s="208">
        <f t="shared" si="51"/>
        <v>0</v>
      </c>
      <c r="AE59" s="208">
        <f t="shared" si="52"/>
        <v>0</v>
      </c>
      <c r="AF59" s="208">
        <f t="shared" si="53"/>
        <v>0</v>
      </c>
      <c r="AG59" s="208">
        <f t="shared" si="54"/>
        <v>0</v>
      </c>
      <c r="AH59" s="208">
        <f t="shared" si="55"/>
        <v>0</v>
      </c>
      <c r="AI59" s="208">
        <f t="shared" si="56"/>
        <v>0</v>
      </c>
      <c r="AJ59" s="208">
        <f t="shared" si="57"/>
        <v>0</v>
      </c>
      <c r="AK59" s="208">
        <f t="shared" si="58"/>
        <v>0</v>
      </c>
      <c r="AL59" s="208">
        <f t="shared" si="59"/>
        <v>0</v>
      </c>
      <c r="AM59" s="208">
        <f t="shared" si="60"/>
        <v>0</v>
      </c>
      <c r="AN59" s="208">
        <f t="shared" si="61"/>
        <v>0</v>
      </c>
      <c r="AO59" s="208">
        <f t="shared" si="62"/>
        <v>0</v>
      </c>
      <c r="AP59" s="208">
        <f t="shared" si="63"/>
        <v>0</v>
      </c>
      <c r="AQ59" s="208">
        <f t="shared" ref="AQ59:AQ100" si="64">AQ$18*$CJ20/100</f>
        <v>0</v>
      </c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8"/>
      <c r="BN59" s="208"/>
      <c r="BO59" s="208"/>
      <c r="BP59" s="208"/>
      <c r="BQ59" s="208"/>
      <c r="BR59" s="208"/>
      <c r="BS59" s="208"/>
      <c r="BT59" s="208"/>
      <c r="BU59" s="208"/>
      <c r="BV59" s="208"/>
      <c r="BW59" s="208"/>
      <c r="BX59" s="208"/>
      <c r="BY59" s="208"/>
      <c r="BZ59" s="208"/>
      <c r="CA59" s="208"/>
      <c r="CB59" s="208"/>
      <c r="CC59" s="208"/>
      <c r="CD59" s="208"/>
      <c r="CE59" s="208"/>
      <c r="CF59" s="208"/>
      <c r="CG59" s="209">
        <f t="shared" si="25"/>
        <v>71290.69964805404</v>
      </c>
      <c r="CH59" s="206"/>
      <c r="CI59" s="206"/>
      <c r="CJ59" s="211">
        <v>2.7717933977043225</v>
      </c>
    </row>
    <row r="60" spans="2:88" x14ac:dyDescent="0.2">
      <c r="B60" s="90">
        <f t="shared" si="24"/>
        <v>2067</v>
      </c>
      <c r="C60" s="210">
        <v>2.6179703043539861</v>
      </c>
      <c r="D60" s="208">
        <f t="shared" si="23"/>
        <v>1911.1183221784099</v>
      </c>
      <c r="E60" s="208">
        <f t="shared" si="26"/>
        <v>2380.3133481354726</v>
      </c>
      <c r="F60" s="208">
        <f t="shared" si="27"/>
        <v>63472.591779174181</v>
      </c>
      <c r="G60" s="208">
        <f t="shared" si="28"/>
        <v>0</v>
      </c>
      <c r="H60" s="208">
        <f t="shared" si="29"/>
        <v>0</v>
      </c>
      <c r="I60" s="208">
        <f t="shared" si="30"/>
        <v>0</v>
      </c>
      <c r="J60" s="208">
        <f t="shared" si="31"/>
        <v>0</v>
      </c>
      <c r="K60" s="208">
        <f t="shared" si="32"/>
        <v>0</v>
      </c>
      <c r="L60" s="208">
        <f t="shared" si="33"/>
        <v>0</v>
      </c>
      <c r="M60" s="208">
        <f t="shared" si="34"/>
        <v>0</v>
      </c>
      <c r="N60" s="208">
        <f t="shared" si="35"/>
        <v>0</v>
      </c>
      <c r="O60" s="208">
        <f t="shared" si="36"/>
        <v>0</v>
      </c>
      <c r="P60" s="208">
        <f t="shared" si="37"/>
        <v>0</v>
      </c>
      <c r="Q60" s="208">
        <f t="shared" si="38"/>
        <v>0</v>
      </c>
      <c r="R60" s="208">
        <f t="shared" si="39"/>
        <v>0</v>
      </c>
      <c r="S60" s="208">
        <f t="shared" si="40"/>
        <v>0</v>
      </c>
      <c r="T60" s="208">
        <f t="shared" si="41"/>
        <v>0</v>
      </c>
      <c r="U60" s="208">
        <f t="shared" si="42"/>
        <v>0</v>
      </c>
      <c r="V60" s="208">
        <f t="shared" si="43"/>
        <v>0</v>
      </c>
      <c r="W60" s="208">
        <f t="shared" si="44"/>
        <v>0</v>
      </c>
      <c r="X60" s="208">
        <f t="shared" si="45"/>
        <v>0</v>
      </c>
      <c r="Y60" s="208">
        <f t="shared" si="46"/>
        <v>0</v>
      </c>
      <c r="Z60" s="208">
        <f t="shared" si="47"/>
        <v>0</v>
      </c>
      <c r="AA60" s="208">
        <f t="shared" si="48"/>
        <v>0</v>
      </c>
      <c r="AB60" s="208">
        <f t="shared" si="49"/>
        <v>0</v>
      </c>
      <c r="AC60" s="208">
        <f t="shared" si="50"/>
        <v>0</v>
      </c>
      <c r="AD60" s="208">
        <f t="shared" si="51"/>
        <v>0</v>
      </c>
      <c r="AE60" s="208">
        <f t="shared" si="52"/>
        <v>0</v>
      </c>
      <c r="AF60" s="208">
        <f t="shared" si="53"/>
        <v>0</v>
      </c>
      <c r="AG60" s="208">
        <f t="shared" si="54"/>
        <v>0</v>
      </c>
      <c r="AH60" s="208">
        <f t="shared" si="55"/>
        <v>0</v>
      </c>
      <c r="AI60" s="208">
        <f t="shared" si="56"/>
        <v>0</v>
      </c>
      <c r="AJ60" s="208">
        <f t="shared" si="57"/>
        <v>0</v>
      </c>
      <c r="AK60" s="208">
        <f t="shared" si="58"/>
        <v>0</v>
      </c>
      <c r="AL60" s="208">
        <f t="shared" si="59"/>
        <v>0</v>
      </c>
      <c r="AM60" s="208">
        <f t="shared" si="60"/>
        <v>0</v>
      </c>
      <c r="AN60" s="208">
        <f t="shared" si="61"/>
        <v>0</v>
      </c>
      <c r="AO60" s="208">
        <f t="shared" si="62"/>
        <v>0</v>
      </c>
      <c r="AP60" s="208">
        <f t="shared" si="63"/>
        <v>0</v>
      </c>
      <c r="AQ60" s="208">
        <f t="shared" si="64"/>
        <v>0</v>
      </c>
      <c r="AR60" s="208">
        <f t="shared" ref="AR60:AR100" si="65">AR$18*$CJ20/100</f>
        <v>0</v>
      </c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8"/>
      <c r="BS60" s="208"/>
      <c r="BT60" s="208"/>
      <c r="BU60" s="208"/>
      <c r="BV60" s="208"/>
      <c r="BW60" s="208"/>
      <c r="BX60" s="208"/>
      <c r="BY60" s="208"/>
      <c r="BZ60" s="208"/>
      <c r="CA60" s="208"/>
      <c r="CB60" s="208"/>
      <c r="CC60" s="208"/>
      <c r="CD60" s="208"/>
      <c r="CE60" s="208"/>
      <c r="CF60" s="208"/>
      <c r="CG60" s="209">
        <f t="shared" si="25"/>
        <v>67764.023449488071</v>
      </c>
      <c r="CH60" s="206"/>
      <c r="CI60" s="206"/>
      <c r="CJ60" s="211">
        <v>2.6216385089807601</v>
      </c>
    </row>
    <row r="61" spans="2:88" x14ac:dyDescent="0.2">
      <c r="B61" s="90">
        <f t="shared" si="24"/>
        <v>2068</v>
      </c>
      <c r="C61" s="210">
        <v>2.4687213026860797</v>
      </c>
      <c r="D61" s="208">
        <f t="shared" si="23"/>
        <v>1802.1665509608383</v>
      </c>
      <c r="E61" s="208">
        <f t="shared" si="26"/>
        <v>2251.454461744428</v>
      </c>
      <c r="F61" s="208">
        <f t="shared" si="27"/>
        <v>60199.785258077347</v>
      </c>
      <c r="G61" s="208">
        <f t="shared" si="28"/>
        <v>0</v>
      </c>
      <c r="H61" s="208">
        <f t="shared" si="29"/>
        <v>0</v>
      </c>
      <c r="I61" s="208">
        <f t="shared" si="30"/>
        <v>0</v>
      </c>
      <c r="J61" s="208">
        <f t="shared" si="31"/>
        <v>0</v>
      </c>
      <c r="K61" s="208">
        <f t="shared" si="32"/>
        <v>0</v>
      </c>
      <c r="L61" s="208">
        <f t="shared" si="33"/>
        <v>0</v>
      </c>
      <c r="M61" s="208">
        <f t="shared" si="34"/>
        <v>0</v>
      </c>
      <c r="N61" s="208">
        <f t="shared" si="35"/>
        <v>0</v>
      </c>
      <c r="O61" s="208">
        <f t="shared" si="36"/>
        <v>0</v>
      </c>
      <c r="P61" s="208">
        <f t="shared" si="37"/>
        <v>0</v>
      </c>
      <c r="Q61" s="208">
        <f t="shared" si="38"/>
        <v>0</v>
      </c>
      <c r="R61" s="208">
        <f t="shared" si="39"/>
        <v>0</v>
      </c>
      <c r="S61" s="208">
        <f t="shared" si="40"/>
        <v>0</v>
      </c>
      <c r="T61" s="208">
        <f t="shared" si="41"/>
        <v>0</v>
      </c>
      <c r="U61" s="208">
        <f t="shared" si="42"/>
        <v>0</v>
      </c>
      <c r="V61" s="208">
        <f t="shared" si="43"/>
        <v>0</v>
      </c>
      <c r="W61" s="208">
        <f t="shared" si="44"/>
        <v>0</v>
      </c>
      <c r="X61" s="208">
        <f t="shared" si="45"/>
        <v>0</v>
      </c>
      <c r="Y61" s="208">
        <f t="shared" si="46"/>
        <v>0</v>
      </c>
      <c r="Z61" s="208">
        <f t="shared" si="47"/>
        <v>0</v>
      </c>
      <c r="AA61" s="208">
        <f t="shared" si="48"/>
        <v>0</v>
      </c>
      <c r="AB61" s="208">
        <f t="shared" si="49"/>
        <v>0</v>
      </c>
      <c r="AC61" s="208">
        <f t="shared" si="50"/>
        <v>0</v>
      </c>
      <c r="AD61" s="208">
        <f t="shared" si="51"/>
        <v>0</v>
      </c>
      <c r="AE61" s="208">
        <f t="shared" si="52"/>
        <v>0</v>
      </c>
      <c r="AF61" s="208">
        <f t="shared" si="53"/>
        <v>0</v>
      </c>
      <c r="AG61" s="208">
        <f t="shared" si="54"/>
        <v>0</v>
      </c>
      <c r="AH61" s="208">
        <f t="shared" si="55"/>
        <v>0</v>
      </c>
      <c r="AI61" s="208">
        <f t="shared" si="56"/>
        <v>0</v>
      </c>
      <c r="AJ61" s="208">
        <f t="shared" si="57"/>
        <v>0</v>
      </c>
      <c r="AK61" s="208">
        <f t="shared" si="58"/>
        <v>0</v>
      </c>
      <c r="AL61" s="208">
        <f t="shared" si="59"/>
        <v>0</v>
      </c>
      <c r="AM61" s="208">
        <f t="shared" si="60"/>
        <v>0</v>
      </c>
      <c r="AN61" s="208">
        <f t="shared" si="61"/>
        <v>0</v>
      </c>
      <c r="AO61" s="208">
        <f t="shared" si="62"/>
        <v>0</v>
      </c>
      <c r="AP61" s="208">
        <f t="shared" si="63"/>
        <v>0</v>
      </c>
      <c r="AQ61" s="208">
        <f t="shared" si="64"/>
        <v>0</v>
      </c>
      <c r="AR61" s="208">
        <f t="shared" si="65"/>
        <v>0</v>
      </c>
      <c r="AS61" s="208">
        <f t="shared" ref="AS61:AS100" si="66">AS$18*$CJ20/100</f>
        <v>0</v>
      </c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8"/>
      <c r="BP61" s="208"/>
      <c r="BQ61" s="208"/>
      <c r="BR61" s="208"/>
      <c r="BS61" s="208"/>
      <c r="BT61" s="208"/>
      <c r="BU61" s="208"/>
      <c r="BV61" s="208"/>
      <c r="BW61" s="208"/>
      <c r="BX61" s="208"/>
      <c r="BY61" s="208"/>
      <c r="BZ61" s="208"/>
      <c r="CA61" s="208"/>
      <c r="CB61" s="208"/>
      <c r="CC61" s="208"/>
      <c r="CD61" s="208"/>
      <c r="CE61" s="208"/>
      <c r="CF61" s="208"/>
      <c r="CG61" s="209">
        <f t="shared" si="25"/>
        <v>64253.406270782616</v>
      </c>
      <c r="CH61" s="206"/>
      <c r="CI61" s="206"/>
      <c r="CJ61" s="211">
        <v>2.472096050942711</v>
      </c>
    </row>
    <row r="62" spans="2:88" x14ac:dyDescent="0.2">
      <c r="B62" s="90">
        <f t="shared" si="24"/>
        <v>2069</v>
      </c>
      <c r="C62" s="210">
        <v>2.3200122607392344</v>
      </c>
      <c r="D62" s="208">
        <f t="shared" si="23"/>
        <v>1693.6089503396411</v>
      </c>
      <c r="E62" s="208">
        <f t="shared" si="26"/>
        <v>2123.1003203100286</v>
      </c>
      <c r="F62" s="208">
        <f t="shared" si="27"/>
        <v>56940.854119699194</v>
      </c>
      <c r="G62" s="208">
        <f t="shared" si="28"/>
        <v>0</v>
      </c>
      <c r="H62" s="208">
        <f t="shared" si="29"/>
        <v>0</v>
      </c>
      <c r="I62" s="208">
        <f t="shared" si="30"/>
        <v>0</v>
      </c>
      <c r="J62" s="208">
        <f t="shared" si="31"/>
        <v>0</v>
      </c>
      <c r="K62" s="208">
        <f t="shared" si="32"/>
        <v>0</v>
      </c>
      <c r="L62" s="208">
        <f t="shared" si="33"/>
        <v>0</v>
      </c>
      <c r="M62" s="208">
        <f t="shared" si="34"/>
        <v>0</v>
      </c>
      <c r="N62" s="208">
        <f t="shared" si="35"/>
        <v>0</v>
      </c>
      <c r="O62" s="208">
        <f t="shared" si="36"/>
        <v>0</v>
      </c>
      <c r="P62" s="208">
        <f t="shared" si="37"/>
        <v>0</v>
      </c>
      <c r="Q62" s="208">
        <f t="shared" si="38"/>
        <v>0</v>
      </c>
      <c r="R62" s="208">
        <f t="shared" si="39"/>
        <v>0</v>
      </c>
      <c r="S62" s="208">
        <f t="shared" si="40"/>
        <v>0</v>
      </c>
      <c r="T62" s="208">
        <f t="shared" si="41"/>
        <v>0</v>
      </c>
      <c r="U62" s="208">
        <f t="shared" si="42"/>
        <v>0</v>
      </c>
      <c r="V62" s="208">
        <f t="shared" si="43"/>
        <v>0</v>
      </c>
      <c r="W62" s="208">
        <f t="shared" si="44"/>
        <v>0</v>
      </c>
      <c r="X62" s="208">
        <f t="shared" si="45"/>
        <v>0</v>
      </c>
      <c r="Y62" s="208">
        <f t="shared" si="46"/>
        <v>0</v>
      </c>
      <c r="Z62" s="208">
        <f t="shared" si="47"/>
        <v>0</v>
      </c>
      <c r="AA62" s="208">
        <f t="shared" si="48"/>
        <v>0</v>
      </c>
      <c r="AB62" s="208">
        <f t="shared" si="49"/>
        <v>0</v>
      </c>
      <c r="AC62" s="208">
        <f t="shared" si="50"/>
        <v>0</v>
      </c>
      <c r="AD62" s="208">
        <f t="shared" si="51"/>
        <v>0</v>
      </c>
      <c r="AE62" s="208">
        <f t="shared" si="52"/>
        <v>0</v>
      </c>
      <c r="AF62" s="208">
        <f t="shared" si="53"/>
        <v>0</v>
      </c>
      <c r="AG62" s="208">
        <f t="shared" si="54"/>
        <v>0</v>
      </c>
      <c r="AH62" s="208">
        <f t="shared" si="55"/>
        <v>0</v>
      </c>
      <c r="AI62" s="208">
        <f t="shared" si="56"/>
        <v>0</v>
      </c>
      <c r="AJ62" s="208">
        <f t="shared" si="57"/>
        <v>0</v>
      </c>
      <c r="AK62" s="208">
        <f t="shared" si="58"/>
        <v>0</v>
      </c>
      <c r="AL62" s="208">
        <f t="shared" si="59"/>
        <v>0</v>
      </c>
      <c r="AM62" s="208">
        <f t="shared" si="60"/>
        <v>0</v>
      </c>
      <c r="AN62" s="208">
        <f t="shared" si="61"/>
        <v>0</v>
      </c>
      <c r="AO62" s="208">
        <f t="shared" si="62"/>
        <v>0</v>
      </c>
      <c r="AP62" s="208">
        <f t="shared" si="63"/>
        <v>0</v>
      </c>
      <c r="AQ62" s="208">
        <f t="shared" si="64"/>
        <v>0</v>
      </c>
      <c r="AR62" s="208">
        <f t="shared" si="65"/>
        <v>0</v>
      </c>
      <c r="AS62" s="208">
        <f t="shared" si="66"/>
        <v>0</v>
      </c>
      <c r="AT62" s="208">
        <f t="shared" ref="AT62:AT100" si="67">AT$18*$CJ20/100</f>
        <v>0</v>
      </c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9">
        <f t="shared" si="25"/>
        <v>60757.563390348863</v>
      </c>
      <c r="CH62" s="206"/>
      <c r="CI62" s="206"/>
      <c r="CJ62" s="211">
        <v>2.3231170291353354</v>
      </c>
    </row>
    <row r="63" spans="2:88" x14ac:dyDescent="0.2">
      <c r="B63" s="90">
        <f t="shared" si="24"/>
        <v>2070</v>
      </c>
      <c r="C63" s="210">
        <v>2.1717999817357656</v>
      </c>
      <c r="D63" s="208">
        <f t="shared" si="23"/>
        <v>1585.4139866671089</v>
      </c>
      <c r="E63" s="208">
        <f t="shared" si="26"/>
        <v>1995.2105442357415</v>
      </c>
      <c r="F63" s="208">
        <f t="shared" si="27"/>
        <v>53694.688333422237</v>
      </c>
      <c r="G63" s="208">
        <f t="shared" si="28"/>
        <v>0</v>
      </c>
      <c r="H63" s="208">
        <f t="shared" si="29"/>
        <v>0</v>
      </c>
      <c r="I63" s="208">
        <f t="shared" si="30"/>
        <v>0</v>
      </c>
      <c r="J63" s="208">
        <f t="shared" si="31"/>
        <v>0</v>
      </c>
      <c r="K63" s="208">
        <f t="shared" si="32"/>
        <v>0</v>
      </c>
      <c r="L63" s="208">
        <f t="shared" si="33"/>
        <v>0</v>
      </c>
      <c r="M63" s="208">
        <f t="shared" si="34"/>
        <v>0</v>
      </c>
      <c r="N63" s="208">
        <f t="shared" si="35"/>
        <v>0</v>
      </c>
      <c r="O63" s="208">
        <f t="shared" si="36"/>
        <v>0</v>
      </c>
      <c r="P63" s="208">
        <f t="shared" si="37"/>
        <v>0</v>
      </c>
      <c r="Q63" s="208">
        <f t="shared" si="38"/>
        <v>0</v>
      </c>
      <c r="R63" s="208">
        <f t="shared" si="39"/>
        <v>0</v>
      </c>
      <c r="S63" s="208">
        <f t="shared" si="40"/>
        <v>0</v>
      </c>
      <c r="T63" s="208">
        <f t="shared" si="41"/>
        <v>0</v>
      </c>
      <c r="U63" s="208">
        <f t="shared" si="42"/>
        <v>0</v>
      </c>
      <c r="V63" s="208">
        <f t="shared" si="43"/>
        <v>0</v>
      </c>
      <c r="W63" s="208">
        <f t="shared" si="44"/>
        <v>0</v>
      </c>
      <c r="X63" s="208">
        <f t="shared" si="45"/>
        <v>0</v>
      </c>
      <c r="Y63" s="208">
        <f t="shared" si="46"/>
        <v>0</v>
      </c>
      <c r="Z63" s="208">
        <f t="shared" si="47"/>
        <v>0</v>
      </c>
      <c r="AA63" s="208">
        <f t="shared" si="48"/>
        <v>0</v>
      </c>
      <c r="AB63" s="208">
        <f t="shared" si="49"/>
        <v>0</v>
      </c>
      <c r="AC63" s="208">
        <f t="shared" si="50"/>
        <v>0</v>
      </c>
      <c r="AD63" s="208">
        <f t="shared" si="51"/>
        <v>0</v>
      </c>
      <c r="AE63" s="208">
        <f t="shared" si="52"/>
        <v>0</v>
      </c>
      <c r="AF63" s="208">
        <f t="shared" si="53"/>
        <v>0</v>
      </c>
      <c r="AG63" s="208">
        <f t="shared" si="54"/>
        <v>0</v>
      </c>
      <c r="AH63" s="208">
        <f t="shared" si="55"/>
        <v>0</v>
      </c>
      <c r="AI63" s="208">
        <f t="shared" si="56"/>
        <v>0</v>
      </c>
      <c r="AJ63" s="208">
        <f t="shared" si="57"/>
        <v>0</v>
      </c>
      <c r="AK63" s="208">
        <f t="shared" si="58"/>
        <v>0</v>
      </c>
      <c r="AL63" s="208">
        <f t="shared" si="59"/>
        <v>0</v>
      </c>
      <c r="AM63" s="208">
        <f t="shared" si="60"/>
        <v>0</v>
      </c>
      <c r="AN63" s="208">
        <f t="shared" si="61"/>
        <v>0</v>
      </c>
      <c r="AO63" s="208">
        <f t="shared" si="62"/>
        <v>0</v>
      </c>
      <c r="AP63" s="208">
        <f t="shared" si="63"/>
        <v>0</v>
      </c>
      <c r="AQ63" s="208">
        <f t="shared" si="64"/>
        <v>0</v>
      </c>
      <c r="AR63" s="208">
        <f t="shared" si="65"/>
        <v>0</v>
      </c>
      <c r="AS63" s="208">
        <f t="shared" si="66"/>
        <v>0</v>
      </c>
      <c r="AT63" s="208">
        <f t="shared" si="67"/>
        <v>0</v>
      </c>
      <c r="AU63" s="208">
        <f t="shared" ref="AU63:AU100" si="68">AU$18*$CJ20/100</f>
        <v>0</v>
      </c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9">
        <f t="shared" si="25"/>
        <v>57275.312864325089</v>
      </c>
      <c r="CH63" s="206"/>
      <c r="CI63" s="206"/>
      <c r="CJ63" s="211">
        <v>2.1746563686601781</v>
      </c>
    </row>
    <row r="64" spans="2:88" x14ac:dyDescent="0.2">
      <c r="B64" s="90">
        <f t="shared" si="24"/>
        <v>2071</v>
      </c>
      <c r="C64" s="210">
        <v>2.0240447246402034</v>
      </c>
      <c r="D64" s="208">
        <f t="shared" si="23"/>
        <v>1477.5526489873484</v>
      </c>
      <c r="E64" s="208">
        <f t="shared" si="26"/>
        <v>1867.7479842927582</v>
      </c>
      <c r="F64" s="208">
        <f t="shared" si="27"/>
        <v>50460.266671078345</v>
      </c>
      <c r="G64" s="208">
        <f t="shared" si="28"/>
        <v>0</v>
      </c>
      <c r="H64" s="208">
        <f t="shared" si="29"/>
        <v>0</v>
      </c>
      <c r="I64" s="208">
        <f t="shared" si="30"/>
        <v>0</v>
      </c>
      <c r="J64" s="208">
        <f t="shared" si="31"/>
        <v>0</v>
      </c>
      <c r="K64" s="208">
        <f t="shared" si="32"/>
        <v>0</v>
      </c>
      <c r="L64" s="208">
        <f t="shared" si="33"/>
        <v>0</v>
      </c>
      <c r="M64" s="208">
        <f t="shared" si="34"/>
        <v>0</v>
      </c>
      <c r="N64" s="208">
        <f t="shared" si="35"/>
        <v>0</v>
      </c>
      <c r="O64" s="208">
        <f t="shared" si="36"/>
        <v>0</v>
      </c>
      <c r="P64" s="208">
        <f t="shared" si="37"/>
        <v>0</v>
      </c>
      <c r="Q64" s="208">
        <f t="shared" si="38"/>
        <v>0</v>
      </c>
      <c r="R64" s="208">
        <f t="shared" si="39"/>
        <v>0</v>
      </c>
      <c r="S64" s="208">
        <f t="shared" si="40"/>
        <v>0</v>
      </c>
      <c r="T64" s="208">
        <f t="shared" si="41"/>
        <v>0</v>
      </c>
      <c r="U64" s="208">
        <f t="shared" si="42"/>
        <v>0</v>
      </c>
      <c r="V64" s="208">
        <f t="shared" si="43"/>
        <v>0</v>
      </c>
      <c r="W64" s="208">
        <f t="shared" si="44"/>
        <v>0</v>
      </c>
      <c r="X64" s="208">
        <f t="shared" si="45"/>
        <v>0</v>
      </c>
      <c r="Y64" s="208">
        <f t="shared" si="46"/>
        <v>0</v>
      </c>
      <c r="Z64" s="208">
        <f t="shared" si="47"/>
        <v>0</v>
      </c>
      <c r="AA64" s="208">
        <f t="shared" si="48"/>
        <v>0</v>
      </c>
      <c r="AB64" s="208">
        <f t="shared" si="49"/>
        <v>0</v>
      </c>
      <c r="AC64" s="208">
        <f t="shared" si="50"/>
        <v>0</v>
      </c>
      <c r="AD64" s="208">
        <f t="shared" si="51"/>
        <v>0</v>
      </c>
      <c r="AE64" s="208">
        <f t="shared" si="52"/>
        <v>0</v>
      </c>
      <c r="AF64" s="208">
        <f t="shared" si="53"/>
        <v>0</v>
      </c>
      <c r="AG64" s="208">
        <f t="shared" si="54"/>
        <v>0</v>
      </c>
      <c r="AH64" s="208">
        <f t="shared" si="55"/>
        <v>0</v>
      </c>
      <c r="AI64" s="208">
        <f t="shared" si="56"/>
        <v>0</v>
      </c>
      <c r="AJ64" s="208">
        <f t="shared" si="57"/>
        <v>0</v>
      </c>
      <c r="AK64" s="208">
        <f t="shared" si="58"/>
        <v>0</v>
      </c>
      <c r="AL64" s="208">
        <f t="shared" si="59"/>
        <v>0</v>
      </c>
      <c r="AM64" s="208">
        <f t="shared" si="60"/>
        <v>0</v>
      </c>
      <c r="AN64" s="208">
        <f t="shared" si="61"/>
        <v>0</v>
      </c>
      <c r="AO64" s="208">
        <f t="shared" si="62"/>
        <v>0</v>
      </c>
      <c r="AP64" s="208">
        <f t="shared" si="63"/>
        <v>0</v>
      </c>
      <c r="AQ64" s="208">
        <f t="shared" si="64"/>
        <v>0</v>
      </c>
      <c r="AR64" s="208">
        <f t="shared" si="65"/>
        <v>0</v>
      </c>
      <c r="AS64" s="208">
        <f t="shared" si="66"/>
        <v>0</v>
      </c>
      <c r="AT64" s="208">
        <f t="shared" si="67"/>
        <v>0</v>
      </c>
      <c r="AU64" s="208">
        <f t="shared" si="68"/>
        <v>0</v>
      </c>
      <c r="AV64" s="208">
        <f t="shared" ref="AV64:AV100" si="69">AV$18*$CJ20/100</f>
        <v>0</v>
      </c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8"/>
      <c r="BO64" s="208"/>
      <c r="BP64" s="208"/>
      <c r="BQ64" s="208"/>
      <c r="BR64" s="208"/>
      <c r="BS64" s="208"/>
      <c r="BT64" s="208"/>
      <c r="BU64" s="208"/>
      <c r="BV64" s="208"/>
      <c r="BW64" s="208"/>
      <c r="BX64" s="208"/>
      <c r="BY64" s="208"/>
      <c r="BZ64" s="208"/>
      <c r="CA64" s="208"/>
      <c r="CB64" s="208"/>
      <c r="CC64" s="208"/>
      <c r="CD64" s="208"/>
      <c r="CE64" s="208"/>
      <c r="CF64" s="208"/>
      <c r="CG64" s="209">
        <f t="shared" si="25"/>
        <v>53805.567304358454</v>
      </c>
      <c r="CH64" s="206"/>
      <c r="CI64" s="206"/>
      <c r="CJ64" s="211">
        <v>2.0266726006106626</v>
      </c>
    </row>
    <row r="65" spans="2:88" x14ac:dyDescent="0.2">
      <c r="B65" s="90">
        <f t="shared" si="24"/>
        <v>2072</v>
      </c>
      <c r="C65" s="210">
        <v>1.8767099276999144</v>
      </c>
      <c r="D65" s="208">
        <f t="shared" si="23"/>
        <v>1369.9982472209376</v>
      </c>
      <c r="E65" s="208">
        <f t="shared" si="26"/>
        <v>1740.6784631905748</v>
      </c>
      <c r="F65" s="208">
        <f t="shared" si="27"/>
        <v>47236.649602752907</v>
      </c>
      <c r="G65" s="208">
        <f t="shared" si="28"/>
        <v>0</v>
      </c>
      <c r="H65" s="208">
        <f t="shared" si="29"/>
        <v>0</v>
      </c>
      <c r="I65" s="208">
        <f t="shared" si="30"/>
        <v>0</v>
      </c>
      <c r="J65" s="208">
        <f t="shared" si="31"/>
        <v>0</v>
      </c>
      <c r="K65" s="208">
        <f t="shared" si="32"/>
        <v>0</v>
      </c>
      <c r="L65" s="208">
        <f t="shared" si="33"/>
        <v>0</v>
      </c>
      <c r="M65" s="208">
        <f t="shared" si="34"/>
        <v>0</v>
      </c>
      <c r="N65" s="208">
        <f t="shared" si="35"/>
        <v>0</v>
      </c>
      <c r="O65" s="208">
        <f t="shared" si="36"/>
        <v>0</v>
      </c>
      <c r="P65" s="208">
        <f t="shared" si="37"/>
        <v>0</v>
      </c>
      <c r="Q65" s="208">
        <f t="shared" si="38"/>
        <v>0</v>
      </c>
      <c r="R65" s="208">
        <f t="shared" si="39"/>
        <v>0</v>
      </c>
      <c r="S65" s="208">
        <f t="shared" si="40"/>
        <v>0</v>
      </c>
      <c r="T65" s="208">
        <f t="shared" si="41"/>
        <v>0</v>
      </c>
      <c r="U65" s="208">
        <f t="shared" si="42"/>
        <v>0</v>
      </c>
      <c r="V65" s="208">
        <f t="shared" si="43"/>
        <v>0</v>
      </c>
      <c r="W65" s="208">
        <f t="shared" si="44"/>
        <v>0</v>
      </c>
      <c r="X65" s="208">
        <f t="shared" si="45"/>
        <v>0</v>
      </c>
      <c r="Y65" s="208">
        <f t="shared" si="46"/>
        <v>0</v>
      </c>
      <c r="Z65" s="208">
        <f t="shared" si="47"/>
        <v>0</v>
      </c>
      <c r="AA65" s="208">
        <f t="shared" si="48"/>
        <v>0</v>
      </c>
      <c r="AB65" s="208">
        <f t="shared" si="49"/>
        <v>0</v>
      </c>
      <c r="AC65" s="208">
        <f t="shared" si="50"/>
        <v>0</v>
      </c>
      <c r="AD65" s="208">
        <f t="shared" si="51"/>
        <v>0</v>
      </c>
      <c r="AE65" s="208">
        <f t="shared" si="52"/>
        <v>0</v>
      </c>
      <c r="AF65" s="208">
        <f t="shared" si="53"/>
        <v>0</v>
      </c>
      <c r="AG65" s="208">
        <f t="shared" si="54"/>
        <v>0</v>
      </c>
      <c r="AH65" s="208">
        <f t="shared" si="55"/>
        <v>0</v>
      </c>
      <c r="AI65" s="208">
        <f t="shared" si="56"/>
        <v>0</v>
      </c>
      <c r="AJ65" s="208">
        <f t="shared" si="57"/>
        <v>0</v>
      </c>
      <c r="AK65" s="208">
        <f t="shared" si="58"/>
        <v>0</v>
      </c>
      <c r="AL65" s="208">
        <f t="shared" si="59"/>
        <v>0</v>
      </c>
      <c r="AM65" s="208">
        <f t="shared" si="60"/>
        <v>0</v>
      </c>
      <c r="AN65" s="208">
        <f t="shared" si="61"/>
        <v>0</v>
      </c>
      <c r="AO65" s="208">
        <f t="shared" si="62"/>
        <v>0</v>
      </c>
      <c r="AP65" s="208">
        <f t="shared" si="63"/>
        <v>0</v>
      </c>
      <c r="AQ65" s="208">
        <f t="shared" si="64"/>
        <v>0</v>
      </c>
      <c r="AR65" s="208">
        <f t="shared" si="65"/>
        <v>0</v>
      </c>
      <c r="AS65" s="208">
        <f t="shared" si="66"/>
        <v>0</v>
      </c>
      <c r="AT65" s="208">
        <f t="shared" si="67"/>
        <v>0</v>
      </c>
      <c r="AU65" s="208">
        <f t="shared" si="68"/>
        <v>0</v>
      </c>
      <c r="AV65" s="208">
        <f t="shared" si="69"/>
        <v>0</v>
      </c>
      <c r="AW65" s="208">
        <f t="shared" ref="AW65:AW100" si="70">AW$18*$CJ20/100</f>
        <v>0</v>
      </c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  <c r="BM65" s="208"/>
      <c r="BN65" s="208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8"/>
      <c r="CF65" s="208"/>
      <c r="CG65" s="209">
        <f t="shared" si="25"/>
        <v>50347.32631316442</v>
      </c>
      <c r="CH65" s="206"/>
      <c r="CI65" s="206"/>
      <c r="CJ65" s="211">
        <v>1.8791275735927375</v>
      </c>
    </row>
    <row r="66" spans="2:88" x14ac:dyDescent="0.2">
      <c r="B66" s="90">
        <f t="shared" si="24"/>
        <v>2073</v>
      </c>
      <c r="C66" s="210">
        <v>1.7297619541024778</v>
      </c>
      <c r="D66" s="208">
        <f t="shared" si="23"/>
        <v>1262.7262264948088</v>
      </c>
      <c r="E66" s="208">
        <f t="shared" si="26"/>
        <v>1613.9705378219264</v>
      </c>
      <c r="F66" s="208">
        <f t="shared" si="27"/>
        <v>44022.972760924429</v>
      </c>
      <c r="G66" s="208">
        <f t="shared" si="28"/>
        <v>0</v>
      </c>
      <c r="H66" s="208">
        <f t="shared" si="29"/>
        <v>0</v>
      </c>
      <c r="I66" s="208">
        <f t="shared" si="30"/>
        <v>0</v>
      </c>
      <c r="J66" s="208">
        <f t="shared" si="31"/>
        <v>0</v>
      </c>
      <c r="K66" s="208">
        <f t="shared" si="32"/>
        <v>0</v>
      </c>
      <c r="L66" s="208">
        <f t="shared" si="33"/>
        <v>0</v>
      </c>
      <c r="M66" s="208">
        <f t="shared" si="34"/>
        <v>0</v>
      </c>
      <c r="N66" s="208">
        <f t="shared" si="35"/>
        <v>0</v>
      </c>
      <c r="O66" s="208">
        <f t="shared" si="36"/>
        <v>0</v>
      </c>
      <c r="P66" s="208">
        <f t="shared" si="37"/>
        <v>0</v>
      </c>
      <c r="Q66" s="208">
        <f t="shared" si="38"/>
        <v>0</v>
      </c>
      <c r="R66" s="208">
        <f t="shared" si="39"/>
        <v>0</v>
      </c>
      <c r="S66" s="208">
        <f t="shared" si="40"/>
        <v>0</v>
      </c>
      <c r="T66" s="208">
        <f t="shared" si="41"/>
        <v>0</v>
      </c>
      <c r="U66" s="208">
        <f t="shared" si="42"/>
        <v>0</v>
      </c>
      <c r="V66" s="208">
        <f t="shared" si="43"/>
        <v>0</v>
      </c>
      <c r="W66" s="208">
        <f t="shared" si="44"/>
        <v>0</v>
      </c>
      <c r="X66" s="208">
        <f t="shared" si="45"/>
        <v>0</v>
      </c>
      <c r="Y66" s="208">
        <f t="shared" si="46"/>
        <v>0</v>
      </c>
      <c r="Z66" s="208">
        <f t="shared" si="47"/>
        <v>0</v>
      </c>
      <c r="AA66" s="208">
        <f t="shared" si="48"/>
        <v>0</v>
      </c>
      <c r="AB66" s="208">
        <f t="shared" si="49"/>
        <v>0</v>
      </c>
      <c r="AC66" s="208">
        <f t="shared" si="50"/>
        <v>0</v>
      </c>
      <c r="AD66" s="208">
        <f t="shared" si="51"/>
        <v>0</v>
      </c>
      <c r="AE66" s="208">
        <f t="shared" si="52"/>
        <v>0</v>
      </c>
      <c r="AF66" s="208">
        <f t="shared" si="53"/>
        <v>0</v>
      </c>
      <c r="AG66" s="208">
        <f t="shared" si="54"/>
        <v>0</v>
      </c>
      <c r="AH66" s="208">
        <f t="shared" si="55"/>
        <v>0</v>
      </c>
      <c r="AI66" s="208">
        <f t="shared" si="56"/>
        <v>0</v>
      </c>
      <c r="AJ66" s="208">
        <f t="shared" si="57"/>
        <v>0</v>
      </c>
      <c r="AK66" s="208">
        <f t="shared" si="58"/>
        <v>0</v>
      </c>
      <c r="AL66" s="208">
        <f t="shared" si="59"/>
        <v>0</v>
      </c>
      <c r="AM66" s="208">
        <f t="shared" si="60"/>
        <v>0</v>
      </c>
      <c r="AN66" s="208">
        <f t="shared" si="61"/>
        <v>0</v>
      </c>
      <c r="AO66" s="208">
        <f t="shared" si="62"/>
        <v>0</v>
      </c>
      <c r="AP66" s="208">
        <f t="shared" si="63"/>
        <v>0</v>
      </c>
      <c r="AQ66" s="208">
        <f t="shared" si="64"/>
        <v>0</v>
      </c>
      <c r="AR66" s="208">
        <f t="shared" si="65"/>
        <v>0</v>
      </c>
      <c r="AS66" s="208">
        <f t="shared" si="66"/>
        <v>0</v>
      </c>
      <c r="AT66" s="208">
        <f t="shared" si="67"/>
        <v>0</v>
      </c>
      <c r="AU66" s="208">
        <f t="shared" si="68"/>
        <v>0</v>
      </c>
      <c r="AV66" s="208">
        <f t="shared" si="69"/>
        <v>0</v>
      </c>
      <c r="AW66" s="208">
        <f t="shared" si="70"/>
        <v>0</v>
      </c>
      <c r="AX66" s="208">
        <f t="shared" ref="AX66:AX100" si="71">AX$18*$CJ20/100</f>
        <v>0</v>
      </c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208"/>
      <c r="CE66" s="208"/>
      <c r="CF66" s="208"/>
      <c r="CG66" s="209">
        <f t="shared" si="25"/>
        <v>46899.669525241166</v>
      </c>
      <c r="CH66" s="206"/>
      <c r="CI66" s="206"/>
      <c r="CJ66" s="211">
        <v>1.7319861883238747</v>
      </c>
    </row>
    <row r="67" spans="2:88" x14ac:dyDescent="0.2">
      <c r="B67" s="90">
        <f t="shared" si="24"/>
        <v>2074</v>
      </c>
      <c r="C67" s="210">
        <v>1.5831698579804649</v>
      </c>
      <c r="D67" s="208">
        <f t="shared" si="23"/>
        <v>1155.7139963257393</v>
      </c>
      <c r="E67" s="208">
        <f t="shared" si="26"/>
        <v>1487.5952805281308</v>
      </c>
      <c r="F67" s="208">
        <f t="shared" si="27"/>
        <v>40818.440927473137</v>
      </c>
      <c r="G67" s="208">
        <f t="shared" si="28"/>
        <v>0</v>
      </c>
      <c r="H67" s="208">
        <f t="shared" si="29"/>
        <v>0</v>
      </c>
      <c r="I67" s="208">
        <f t="shared" si="30"/>
        <v>0</v>
      </c>
      <c r="J67" s="208">
        <f t="shared" si="31"/>
        <v>0</v>
      </c>
      <c r="K67" s="208">
        <f t="shared" si="32"/>
        <v>0</v>
      </c>
      <c r="L67" s="208">
        <f t="shared" si="33"/>
        <v>0</v>
      </c>
      <c r="M67" s="208">
        <f t="shared" si="34"/>
        <v>0</v>
      </c>
      <c r="N67" s="208">
        <f t="shared" si="35"/>
        <v>0</v>
      </c>
      <c r="O67" s="208">
        <f t="shared" si="36"/>
        <v>0</v>
      </c>
      <c r="P67" s="208">
        <f t="shared" si="37"/>
        <v>0</v>
      </c>
      <c r="Q67" s="208">
        <f t="shared" si="38"/>
        <v>0</v>
      </c>
      <c r="R67" s="208">
        <f t="shared" si="39"/>
        <v>0</v>
      </c>
      <c r="S67" s="208">
        <f t="shared" si="40"/>
        <v>0</v>
      </c>
      <c r="T67" s="208">
        <f t="shared" si="41"/>
        <v>0</v>
      </c>
      <c r="U67" s="208">
        <f t="shared" si="42"/>
        <v>0</v>
      </c>
      <c r="V67" s="208">
        <f t="shared" si="43"/>
        <v>0</v>
      </c>
      <c r="W67" s="208">
        <f t="shared" si="44"/>
        <v>0</v>
      </c>
      <c r="X67" s="208">
        <f t="shared" si="45"/>
        <v>0</v>
      </c>
      <c r="Y67" s="208">
        <f t="shared" si="46"/>
        <v>0</v>
      </c>
      <c r="Z67" s="208">
        <f t="shared" si="47"/>
        <v>0</v>
      </c>
      <c r="AA67" s="208">
        <f t="shared" si="48"/>
        <v>0</v>
      </c>
      <c r="AB67" s="208">
        <f t="shared" si="49"/>
        <v>0</v>
      </c>
      <c r="AC67" s="208">
        <f t="shared" si="50"/>
        <v>0</v>
      </c>
      <c r="AD67" s="208">
        <f t="shared" si="51"/>
        <v>0</v>
      </c>
      <c r="AE67" s="208">
        <f t="shared" si="52"/>
        <v>0</v>
      </c>
      <c r="AF67" s="208">
        <f t="shared" si="53"/>
        <v>0</v>
      </c>
      <c r="AG67" s="208">
        <f t="shared" si="54"/>
        <v>0</v>
      </c>
      <c r="AH67" s="208">
        <f t="shared" si="55"/>
        <v>0</v>
      </c>
      <c r="AI67" s="208">
        <f t="shared" si="56"/>
        <v>0</v>
      </c>
      <c r="AJ67" s="208">
        <f t="shared" si="57"/>
        <v>0</v>
      </c>
      <c r="AK67" s="208">
        <f t="shared" si="58"/>
        <v>0</v>
      </c>
      <c r="AL67" s="208">
        <f t="shared" si="59"/>
        <v>0</v>
      </c>
      <c r="AM67" s="208">
        <f t="shared" si="60"/>
        <v>0</v>
      </c>
      <c r="AN67" s="208">
        <f t="shared" si="61"/>
        <v>0</v>
      </c>
      <c r="AO67" s="208">
        <f t="shared" si="62"/>
        <v>0</v>
      </c>
      <c r="AP67" s="208">
        <f t="shared" si="63"/>
        <v>0</v>
      </c>
      <c r="AQ67" s="208">
        <f t="shared" si="64"/>
        <v>0</v>
      </c>
      <c r="AR67" s="208">
        <f t="shared" si="65"/>
        <v>0</v>
      </c>
      <c r="AS67" s="208">
        <f t="shared" si="66"/>
        <v>0</v>
      </c>
      <c r="AT67" s="208">
        <f t="shared" si="67"/>
        <v>0</v>
      </c>
      <c r="AU67" s="208">
        <f t="shared" si="68"/>
        <v>0</v>
      </c>
      <c r="AV67" s="208">
        <f t="shared" si="69"/>
        <v>0</v>
      </c>
      <c r="AW67" s="208">
        <f t="shared" si="70"/>
        <v>0</v>
      </c>
      <c r="AX67" s="208">
        <f t="shared" si="71"/>
        <v>0</v>
      </c>
      <c r="AY67" s="208">
        <f t="shared" ref="AY67:AY100" si="72">AY$18*$CJ20/100</f>
        <v>0</v>
      </c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208"/>
      <c r="CE67" s="208"/>
      <c r="CF67" s="208"/>
      <c r="CG67" s="209">
        <f t="shared" si="25"/>
        <v>43461.750204327007</v>
      </c>
      <c r="CH67" s="206"/>
      <c r="CI67" s="206"/>
      <c r="CJ67" s="211">
        <v>1.5852161534641498</v>
      </c>
    </row>
    <row r="68" spans="2:88" x14ac:dyDescent="0.2">
      <c r="B68" s="90">
        <f t="shared" si="24"/>
        <v>2075</v>
      </c>
      <c r="C68" s="210">
        <v>5.5036829716774447</v>
      </c>
      <c r="D68" s="208">
        <f t="shared" si="23"/>
        <v>4017.6885693245345</v>
      </c>
      <c r="E68" s="208">
        <f t="shared" si="26"/>
        <v>1361.5260778631998</v>
      </c>
      <c r="F68" s="208">
        <f t="shared" si="27"/>
        <v>37622.322501728893</v>
      </c>
      <c r="G68" s="208">
        <f t="shared" si="28"/>
        <v>0</v>
      </c>
      <c r="H68" s="208">
        <f t="shared" si="29"/>
        <v>0</v>
      </c>
      <c r="I68" s="208">
        <f t="shared" si="30"/>
        <v>0</v>
      </c>
      <c r="J68" s="208">
        <f t="shared" si="31"/>
        <v>0</v>
      </c>
      <c r="K68" s="208">
        <f t="shared" si="32"/>
        <v>0</v>
      </c>
      <c r="L68" s="208">
        <f t="shared" si="33"/>
        <v>0</v>
      </c>
      <c r="M68" s="208">
        <f t="shared" si="34"/>
        <v>0</v>
      </c>
      <c r="N68" s="208">
        <f t="shared" si="35"/>
        <v>0</v>
      </c>
      <c r="O68" s="208">
        <f t="shared" si="36"/>
        <v>0</v>
      </c>
      <c r="P68" s="208">
        <f t="shared" si="37"/>
        <v>0</v>
      </c>
      <c r="Q68" s="208">
        <f t="shared" si="38"/>
        <v>0</v>
      </c>
      <c r="R68" s="208">
        <f t="shared" si="39"/>
        <v>0</v>
      </c>
      <c r="S68" s="208">
        <f t="shared" si="40"/>
        <v>0</v>
      </c>
      <c r="T68" s="208">
        <f t="shared" si="41"/>
        <v>0</v>
      </c>
      <c r="U68" s="208">
        <f t="shared" si="42"/>
        <v>0</v>
      </c>
      <c r="V68" s="208">
        <f t="shared" si="43"/>
        <v>0</v>
      </c>
      <c r="W68" s="208">
        <f t="shared" si="44"/>
        <v>0</v>
      </c>
      <c r="X68" s="208">
        <f t="shared" si="45"/>
        <v>0</v>
      </c>
      <c r="Y68" s="208">
        <f t="shared" si="46"/>
        <v>0</v>
      </c>
      <c r="Z68" s="208">
        <f t="shared" si="47"/>
        <v>0</v>
      </c>
      <c r="AA68" s="208">
        <f t="shared" si="48"/>
        <v>0</v>
      </c>
      <c r="AB68" s="208">
        <f t="shared" si="49"/>
        <v>0</v>
      </c>
      <c r="AC68" s="208">
        <f t="shared" si="50"/>
        <v>0</v>
      </c>
      <c r="AD68" s="208">
        <f t="shared" si="51"/>
        <v>0</v>
      </c>
      <c r="AE68" s="208">
        <f t="shared" si="52"/>
        <v>0</v>
      </c>
      <c r="AF68" s="208">
        <f t="shared" si="53"/>
        <v>0</v>
      </c>
      <c r="AG68" s="208">
        <f t="shared" si="54"/>
        <v>0</v>
      </c>
      <c r="AH68" s="208">
        <f t="shared" si="55"/>
        <v>0</v>
      </c>
      <c r="AI68" s="208">
        <f t="shared" si="56"/>
        <v>0</v>
      </c>
      <c r="AJ68" s="208">
        <f t="shared" si="57"/>
        <v>0</v>
      </c>
      <c r="AK68" s="208">
        <f t="shared" si="58"/>
        <v>0</v>
      </c>
      <c r="AL68" s="208">
        <f t="shared" si="59"/>
        <v>0</v>
      </c>
      <c r="AM68" s="208">
        <f t="shared" si="60"/>
        <v>0</v>
      </c>
      <c r="AN68" s="208">
        <f t="shared" si="61"/>
        <v>0</v>
      </c>
      <c r="AO68" s="208">
        <f t="shared" si="62"/>
        <v>0</v>
      </c>
      <c r="AP68" s="208">
        <f t="shared" si="63"/>
        <v>0</v>
      </c>
      <c r="AQ68" s="208">
        <f t="shared" si="64"/>
        <v>0</v>
      </c>
      <c r="AR68" s="208">
        <f t="shared" si="65"/>
        <v>0</v>
      </c>
      <c r="AS68" s="208">
        <f t="shared" si="66"/>
        <v>0</v>
      </c>
      <c r="AT68" s="208">
        <f t="shared" si="67"/>
        <v>0</v>
      </c>
      <c r="AU68" s="208">
        <f t="shared" si="68"/>
        <v>0</v>
      </c>
      <c r="AV68" s="208">
        <f t="shared" si="69"/>
        <v>0</v>
      </c>
      <c r="AW68" s="208">
        <f t="shared" si="70"/>
        <v>0</v>
      </c>
      <c r="AX68" s="208">
        <f t="shared" si="71"/>
        <v>0</v>
      </c>
      <c r="AY68" s="208">
        <f t="shared" si="72"/>
        <v>0</v>
      </c>
      <c r="AZ68" s="208">
        <f t="shared" ref="AZ68:AZ100" si="73">AZ$18*$CJ20/100</f>
        <v>0</v>
      </c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8"/>
      <c r="CF68" s="208"/>
      <c r="CG68" s="209">
        <f t="shared" si="25"/>
        <v>43001.537148916628</v>
      </c>
      <c r="CH68" s="206"/>
      <c r="CI68" s="206"/>
      <c r="CJ68" s="211">
        <v>5.5174452634995399</v>
      </c>
    </row>
    <row r="69" spans="2:88" x14ac:dyDescent="0.2">
      <c r="B69" s="90">
        <f t="shared" si="24"/>
        <v>2076</v>
      </c>
      <c r="C69" s="210">
        <v>0</v>
      </c>
      <c r="D69" s="208">
        <f t="shared" si="23"/>
        <v>0</v>
      </c>
      <c r="E69" s="208">
        <f t="shared" si="26"/>
        <v>4733.1673556426022</v>
      </c>
      <c r="F69" s="208">
        <f t="shared" si="27"/>
        <v>34433.944411075114</v>
      </c>
      <c r="G69" s="208">
        <f t="shared" si="28"/>
        <v>0</v>
      </c>
      <c r="H69" s="208">
        <f t="shared" si="29"/>
        <v>0</v>
      </c>
      <c r="I69" s="208">
        <f t="shared" si="30"/>
        <v>0</v>
      </c>
      <c r="J69" s="208">
        <f t="shared" si="31"/>
        <v>0</v>
      </c>
      <c r="K69" s="208">
        <f t="shared" si="32"/>
        <v>0</v>
      </c>
      <c r="L69" s="208">
        <f t="shared" si="33"/>
        <v>0</v>
      </c>
      <c r="M69" s="208">
        <f t="shared" si="34"/>
        <v>0</v>
      </c>
      <c r="N69" s="208">
        <f t="shared" si="35"/>
        <v>0</v>
      </c>
      <c r="O69" s="208">
        <f t="shared" si="36"/>
        <v>0</v>
      </c>
      <c r="P69" s="208">
        <f t="shared" si="37"/>
        <v>0</v>
      </c>
      <c r="Q69" s="208">
        <f t="shared" si="38"/>
        <v>0</v>
      </c>
      <c r="R69" s="208">
        <f t="shared" si="39"/>
        <v>0</v>
      </c>
      <c r="S69" s="208">
        <f t="shared" si="40"/>
        <v>0</v>
      </c>
      <c r="T69" s="208">
        <f t="shared" si="41"/>
        <v>0</v>
      </c>
      <c r="U69" s="208">
        <f t="shared" si="42"/>
        <v>0</v>
      </c>
      <c r="V69" s="208">
        <f t="shared" si="43"/>
        <v>0</v>
      </c>
      <c r="W69" s="208">
        <f t="shared" si="44"/>
        <v>0</v>
      </c>
      <c r="X69" s="208">
        <f t="shared" si="45"/>
        <v>0</v>
      </c>
      <c r="Y69" s="208">
        <f t="shared" si="46"/>
        <v>0</v>
      </c>
      <c r="Z69" s="208">
        <f t="shared" si="47"/>
        <v>0</v>
      </c>
      <c r="AA69" s="208">
        <f t="shared" si="48"/>
        <v>0</v>
      </c>
      <c r="AB69" s="208">
        <f t="shared" si="49"/>
        <v>0</v>
      </c>
      <c r="AC69" s="208">
        <f t="shared" si="50"/>
        <v>0</v>
      </c>
      <c r="AD69" s="208">
        <f t="shared" si="51"/>
        <v>0</v>
      </c>
      <c r="AE69" s="208">
        <f t="shared" si="52"/>
        <v>0</v>
      </c>
      <c r="AF69" s="208">
        <f t="shared" si="53"/>
        <v>0</v>
      </c>
      <c r="AG69" s="208">
        <f t="shared" si="54"/>
        <v>0</v>
      </c>
      <c r="AH69" s="208">
        <f t="shared" si="55"/>
        <v>0</v>
      </c>
      <c r="AI69" s="208">
        <f t="shared" si="56"/>
        <v>0</v>
      </c>
      <c r="AJ69" s="208">
        <f t="shared" si="57"/>
        <v>0</v>
      </c>
      <c r="AK69" s="208">
        <f t="shared" si="58"/>
        <v>0</v>
      </c>
      <c r="AL69" s="208">
        <f t="shared" si="59"/>
        <v>0</v>
      </c>
      <c r="AM69" s="208">
        <f t="shared" si="60"/>
        <v>0</v>
      </c>
      <c r="AN69" s="208">
        <f t="shared" si="61"/>
        <v>0</v>
      </c>
      <c r="AO69" s="208">
        <f t="shared" si="62"/>
        <v>0</v>
      </c>
      <c r="AP69" s="208">
        <f t="shared" si="63"/>
        <v>0</v>
      </c>
      <c r="AQ69" s="208">
        <f t="shared" si="64"/>
        <v>0</v>
      </c>
      <c r="AR69" s="208">
        <f t="shared" si="65"/>
        <v>0</v>
      </c>
      <c r="AS69" s="208">
        <f t="shared" si="66"/>
        <v>0</v>
      </c>
      <c r="AT69" s="208">
        <f t="shared" si="67"/>
        <v>0</v>
      </c>
      <c r="AU69" s="208">
        <f t="shared" si="68"/>
        <v>0</v>
      </c>
      <c r="AV69" s="208">
        <f t="shared" si="69"/>
        <v>0</v>
      </c>
      <c r="AW69" s="208">
        <f t="shared" si="70"/>
        <v>0</v>
      </c>
      <c r="AX69" s="208">
        <f t="shared" si="71"/>
        <v>0</v>
      </c>
      <c r="AY69" s="208">
        <f t="shared" si="72"/>
        <v>0</v>
      </c>
      <c r="AZ69" s="208">
        <f t="shared" si="73"/>
        <v>0</v>
      </c>
      <c r="BA69" s="208">
        <f>BA$18*$CJ20/100</f>
        <v>0</v>
      </c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08"/>
      <c r="CE69" s="208"/>
      <c r="CF69" s="208"/>
      <c r="CG69" s="209">
        <f t="shared" si="25"/>
        <v>39167.111766717717</v>
      </c>
      <c r="CH69" s="206"/>
      <c r="CI69" s="206"/>
      <c r="CJ69" s="211">
        <v>0</v>
      </c>
    </row>
    <row r="70" spans="2:88" x14ac:dyDescent="0.2">
      <c r="B70" s="90">
        <f t="shared" si="24"/>
        <v>2077</v>
      </c>
      <c r="C70" s="210">
        <v>0</v>
      </c>
      <c r="D70" s="208">
        <f t="shared" si="23"/>
        <v>0</v>
      </c>
      <c r="E70" s="208">
        <f t="shared" si="26"/>
        <v>0</v>
      </c>
      <c r="F70" s="208">
        <f t="shared" si="27"/>
        <v>119705.10463398442</v>
      </c>
      <c r="G70" s="208">
        <f t="shared" si="28"/>
        <v>0</v>
      </c>
      <c r="H70" s="208">
        <f t="shared" si="29"/>
        <v>0</v>
      </c>
      <c r="I70" s="208">
        <f t="shared" si="30"/>
        <v>0</v>
      </c>
      <c r="J70" s="208">
        <f t="shared" si="31"/>
        <v>0</v>
      </c>
      <c r="K70" s="208">
        <f t="shared" si="32"/>
        <v>0</v>
      </c>
      <c r="L70" s="208">
        <f t="shared" si="33"/>
        <v>0</v>
      </c>
      <c r="M70" s="208">
        <f t="shared" si="34"/>
        <v>0</v>
      </c>
      <c r="N70" s="208">
        <f t="shared" si="35"/>
        <v>0</v>
      </c>
      <c r="O70" s="208">
        <f t="shared" si="36"/>
        <v>0</v>
      </c>
      <c r="P70" s="208">
        <f t="shared" si="37"/>
        <v>0</v>
      </c>
      <c r="Q70" s="208">
        <f t="shared" si="38"/>
        <v>0</v>
      </c>
      <c r="R70" s="208">
        <f t="shared" si="39"/>
        <v>0</v>
      </c>
      <c r="S70" s="208">
        <f t="shared" si="40"/>
        <v>0</v>
      </c>
      <c r="T70" s="208">
        <f t="shared" si="41"/>
        <v>0</v>
      </c>
      <c r="U70" s="208">
        <f t="shared" si="42"/>
        <v>0</v>
      </c>
      <c r="V70" s="208">
        <f t="shared" si="43"/>
        <v>0</v>
      </c>
      <c r="W70" s="208">
        <f t="shared" si="44"/>
        <v>0</v>
      </c>
      <c r="X70" s="208">
        <f t="shared" si="45"/>
        <v>0</v>
      </c>
      <c r="Y70" s="208">
        <f t="shared" si="46"/>
        <v>0</v>
      </c>
      <c r="Z70" s="208">
        <f t="shared" si="47"/>
        <v>0</v>
      </c>
      <c r="AA70" s="208">
        <f t="shared" si="48"/>
        <v>0</v>
      </c>
      <c r="AB70" s="208">
        <f t="shared" si="49"/>
        <v>0</v>
      </c>
      <c r="AC70" s="208">
        <f t="shared" si="50"/>
        <v>0</v>
      </c>
      <c r="AD70" s="208">
        <f t="shared" si="51"/>
        <v>0</v>
      </c>
      <c r="AE70" s="208">
        <f t="shared" si="52"/>
        <v>0</v>
      </c>
      <c r="AF70" s="208">
        <f t="shared" si="53"/>
        <v>0</v>
      </c>
      <c r="AG70" s="208">
        <f t="shared" si="54"/>
        <v>0</v>
      </c>
      <c r="AH70" s="208">
        <f t="shared" si="55"/>
        <v>0</v>
      </c>
      <c r="AI70" s="208">
        <f t="shared" si="56"/>
        <v>0</v>
      </c>
      <c r="AJ70" s="208">
        <f t="shared" si="57"/>
        <v>0</v>
      </c>
      <c r="AK70" s="208">
        <f t="shared" si="58"/>
        <v>0</v>
      </c>
      <c r="AL70" s="208">
        <f t="shared" si="59"/>
        <v>0</v>
      </c>
      <c r="AM70" s="208">
        <f t="shared" si="60"/>
        <v>0</v>
      </c>
      <c r="AN70" s="208">
        <f t="shared" si="61"/>
        <v>0</v>
      </c>
      <c r="AO70" s="208">
        <f t="shared" si="62"/>
        <v>0</v>
      </c>
      <c r="AP70" s="208">
        <f t="shared" si="63"/>
        <v>0</v>
      </c>
      <c r="AQ70" s="208">
        <f t="shared" si="64"/>
        <v>0</v>
      </c>
      <c r="AR70" s="208">
        <f t="shared" si="65"/>
        <v>0</v>
      </c>
      <c r="AS70" s="208">
        <f t="shared" si="66"/>
        <v>0</v>
      </c>
      <c r="AT70" s="208">
        <f t="shared" si="67"/>
        <v>0</v>
      </c>
      <c r="AU70" s="208">
        <f t="shared" si="68"/>
        <v>0</v>
      </c>
      <c r="AV70" s="208">
        <f t="shared" si="69"/>
        <v>0</v>
      </c>
      <c r="AW70" s="208">
        <f t="shared" si="70"/>
        <v>0</v>
      </c>
      <c r="AX70" s="208">
        <f t="shared" si="71"/>
        <v>0</v>
      </c>
      <c r="AY70" s="208">
        <f t="shared" si="72"/>
        <v>0</v>
      </c>
      <c r="AZ70" s="208">
        <f t="shared" si="73"/>
        <v>0</v>
      </c>
      <c r="BA70" s="208">
        <f t="shared" ref="BA70:BA100" si="74">BA$18*$CJ21/100</f>
        <v>0</v>
      </c>
      <c r="BB70" s="208">
        <f>BB$18*$CJ20/100</f>
        <v>0</v>
      </c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08"/>
      <c r="BS70" s="208"/>
      <c r="BT70" s="208"/>
      <c r="BU70" s="208"/>
      <c r="BV70" s="208"/>
      <c r="BW70" s="208"/>
      <c r="BX70" s="208"/>
      <c r="BY70" s="208"/>
      <c r="BZ70" s="208"/>
      <c r="CA70" s="208"/>
      <c r="CB70" s="208"/>
      <c r="CC70" s="208"/>
      <c r="CD70" s="208"/>
      <c r="CE70" s="208"/>
      <c r="CF70" s="208"/>
      <c r="CG70" s="209">
        <f t="shared" si="25"/>
        <v>119705.10463398442</v>
      </c>
      <c r="CH70" s="206"/>
      <c r="CI70" s="206"/>
      <c r="CJ70" s="211">
        <v>0</v>
      </c>
    </row>
    <row r="71" spans="2:88" x14ac:dyDescent="0.2">
      <c r="B71" s="90">
        <f t="shared" si="24"/>
        <v>2078</v>
      </c>
      <c r="C71" s="210">
        <v>0</v>
      </c>
      <c r="D71" s="208">
        <f t="shared" si="23"/>
        <v>0</v>
      </c>
      <c r="E71" s="208">
        <f t="shared" si="26"/>
        <v>0</v>
      </c>
      <c r="F71" s="208">
        <f t="shared" si="27"/>
        <v>0</v>
      </c>
      <c r="G71" s="208">
        <f t="shared" si="28"/>
        <v>0</v>
      </c>
      <c r="H71" s="208">
        <f t="shared" si="29"/>
        <v>0</v>
      </c>
      <c r="I71" s="208">
        <f t="shared" si="30"/>
        <v>0</v>
      </c>
      <c r="J71" s="208">
        <f t="shared" si="31"/>
        <v>0</v>
      </c>
      <c r="K71" s="208">
        <f t="shared" si="32"/>
        <v>0</v>
      </c>
      <c r="L71" s="208">
        <f t="shared" si="33"/>
        <v>0</v>
      </c>
      <c r="M71" s="208">
        <f t="shared" si="34"/>
        <v>0</v>
      </c>
      <c r="N71" s="208">
        <f t="shared" si="35"/>
        <v>0</v>
      </c>
      <c r="O71" s="208">
        <f t="shared" si="36"/>
        <v>0</v>
      </c>
      <c r="P71" s="208">
        <f t="shared" si="37"/>
        <v>0</v>
      </c>
      <c r="Q71" s="208">
        <f t="shared" si="38"/>
        <v>0</v>
      </c>
      <c r="R71" s="208">
        <f t="shared" si="39"/>
        <v>0</v>
      </c>
      <c r="S71" s="208">
        <f t="shared" si="40"/>
        <v>0</v>
      </c>
      <c r="T71" s="208">
        <f t="shared" si="41"/>
        <v>0</v>
      </c>
      <c r="U71" s="208">
        <f t="shared" si="42"/>
        <v>0</v>
      </c>
      <c r="V71" s="208">
        <f t="shared" si="43"/>
        <v>0</v>
      </c>
      <c r="W71" s="208">
        <f t="shared" si="44"/>
        <v>0</v>
      </c>
      <c r="X71" s="208">
        <f t="shared" si="45"/>
        <v>0</v>
      </c>
      <c r="Y71" s="208">
        <f t="shared" si="46"/>
        <v>0</v>
      </c>
      <c r="Z71" s="208">
        <f t="shared" si="47"/>
        <v>0</v>
      </c>
      <c r="AA71" s="208">
        <f t="shared" si="48"/>
        <v>0</v>
      </c>
      <c r="AB71" s="208">
        <f t="shared" si="49"/>
        <v>0</v>
      </c>
      <c r="AC71" s="208">
        <f t="shared" si="50"/>
        <v>0</v>
      </c>
      <c r="AD71" s="208">
        <f t="shared" si="51"/>
        <v>0</v>
      </c>
      <c r="AE71" s="208">
        <f t="shared" si="52"/>
        <v>0</v>
      </c>
      <c r="AF71" s="208">
        <f t="shared" si="53"/>
        <v>0</v>
      </c>
      <c r="AG71" s="208">
        <f t="shared" si="54"/>
        <v>0</v>
      </c>
      <c r="AH71" s="208">
        <f t="shared" si="55"/>
        <v>0</v>
      </c>
      <c r="AI71" s="208">
        <f t="shared" si="56"/>
        <v>0</v>
      </c>
      <c r="AJ71" s="208">
        <f t="shared" si="57"/>
        <v>0</v>
      </c>
      <c r="AK71" s="208">
        <f t="shared" si="58"/>
        <v>0</v>
      </c>
      <c r="AL71" s="208">
        <f t="shared" si="59"/>
        <v>0</v>
      </c>
      <c r="AM71" s="208">
        <f t="shared" si="60"/>
        <v>0</v>
      </c>
      <c r="AN71" s="208">
        <f t="shared" si="61"/>
        <v>0</v>
      </c>
      <c r="AO71" s="208">
        <f t="shared" si="62"/>
        <v>0</v>
      </c>
      <c r="AP71" s="208">
        <f t="shared" si="63"/>
        <v>0</v>
      </c>
      <c r="AQ71" s="208">
        <f t="shared" si="64"/>
        <v>0</v>
      </c>
      <c r="AR71" s="208">
        <f t="shared" si="65"/>
        <v>0</v>
      </c>
      <c r="AS71" s="208">
        <f t="shared" si="66"/>
        <v>0</v>
      </c>
      <c r="AT71" s="208">
        <f t="shared" si="67"/>
        <v>0</v>
      </c>
      <c r="AU71" s="208">
        <f t="shared" si="68"/>
        <v>0</v>
      </c>
      <c r="AV71" s="208">
        <f t="shared" si="69"/>
        <v>0</v>
      </c>
      <c r="AW71" s="208">
        <f t="shared" si="70"/>
        <v>0</v>
      </c>
      <c r="AX71" s="208">
        <f t="shared" si="71"/>
        <v>0</v>
      </c>
      <c r="AY71" s="208">
        <f t="shared" si="72"/>
        <v>0</v>
      </c>
      <c r="AZ71" s="208">
        <f t="shared" si="73"/>
        <v>0</v>
      </c>
      <c r="BA71" s="208">
        <f t="shared" si="74"/>
        <v>0</v>
      </c>
      <c r="BB71" s="208">
        <f t="shared" ref="BB71:BB100" si="75">BB$18*$CJ21/100</f>
        <v>0</v>
      </c>
      <c r="BC71" s="208">
        <f>BC$18*$CJ20/100</f>
        <v>0</v>
      </c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08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8"/>
      <c r="CF71" s="208"/>
      <c r="CG71" s="209">
        <f t="shared" si="25"/>
        <v>0</v>
      </c>
      <c r="CH71" s="206"/>
      <c r="CI71" s="206"/>
      <c r="CJ71" s="211">
        <v>0</v>
      </c>
    </row>
    <row r="72" spans="2:88" x14ac:dyDescent="0.2">
      <c r="B72" s="90">
        <f t="shared" si="24"/>
        <v>2079</v>
      </c>
      <c r="C72" s="210">
        <v>0</v>
      </c>
      <c r="D72" s="208">
        <f t="shared" si="23"/>
        <v>0</v>
      </c>
      <c r="E72" s="208">
        <f t="shared" si="26"/>
        <v>0</v>
      </c>
      <c r="F72" s="208">
        <f t="shared" si="27"/>
        <v>0</v>
      </c>
      <c r="G72" s="208">
        <f t="shared" si="28"/>
        <v>0</v>
      </c>
      <c r="H72" s="208">
        <f t="shared" si="29"/>
        <v>0</v>
      </c>
      <c r="I72" s="208">
        <f t="shared" si="30"/>
        <v>0</v>
      </c>
      <c r="J72" s="208">
        <f t="shared" si="31"/>
        <v>0</v>
      </c>
      <c r="K72" s="208">
        <f t="shared" si="32"/>
        <v>0</v>
      </c>
      <c r="L72" s="208">
        <f t="shared" si="33"/>
        <v>0</v>
      </c>
      <c r="M72" s="208">
        <f t="shared" si="34"/>
        <v>0</v>
      </c>
      <c r="N72" s="208">
        <f t="shared" si="35"/>
        <v>0</v>
      </c>
      <c r="O72" s="208">
        <f t="shared" si="36"/>
        <v>0</v>
      </c>
      <c r="P72" s="208">
        <f t="shared" si="37"/>
        <v>0</v>
      </c>
      <c r="Q72" s="208">
        <f t="shared" si="38"/>
        <v>0</v>
      </c>
      <c r="R72" s="208">
        <f t="shared" si="39"/>
        <v>0</v>
      </c>
      <c r="S72" s="208">
        <f t="shared" si="40"/>
        <v>0</v>
      </c>
      <c r="T72" s="208">
        <f t="shared" si="41"/>
        <v>0</v>
      </c>
      <c r="U72" s="208">
        <f t="shared" si="42"/>
        <v>0</v>
      </c>
      <c r="V72" s="208">
        <f t="shared" si="43"/>
        <v>0</v>
      </c>
      <c r="W72" s="208">
        <f t="shared" si="44"/>
        <v>0</v>
      </c>
      <c r="X72" s="208">
        <f t="shared" si="45"/>
        <v>0</v>
      </c>
      <c r="Y72" s="208">
        <f t="shared" si="46"/>
        <v>0</v>
      </c>
      <c r="Z72" s="208">
        <f t="shared" si="47"/>
        <v>0</v>
      </c>
      <c r="AA72" s="208">
        <f t="shared" si="48"/>
        <v>0</v>
      </c>
      <c r="AB72" s="208">
        <f t="shared" si="49"/>
        <v>0</v>
      </c>
      <c r="AC72" s="208">
        <f t="shared" si="50"/>
        <v>0</v>
      </c>
      <c r="AD72" s="208">
        <f t="shared" si="51"/>
        <v>0</v>
      </c>
      <c r="AE72" s="208">
        <f t="shared" si="52"/>
        <v>0</v>
      </c>
      <c r="AF72" s="208">
        <f t="shared" si="53"/>
        <v>0</v>
      </c>
      <c r="AG72" s="208">
        <f t="shared" si="54"/>
        <v>0</v>
      </c>
      <c r="AH72" s="208">
        <f t="shared" si="55"/>
        <v>0</v>
      </c>
      <c r="AI72" s="208">
        <f t="shared" si="56"/>
        <v>0</v>
      </c>
      <c r="AJ72" s="208">
        <f t="shared" si="57"/>
        <v>0</v>
      </c>
      <c r="AK72" s="208">
        <f t="shared" si="58"/>
        <v>0</v>
      </c>
      <c r="AL72" s="208">
        <f t="shared" si="59"/>
        <v>0</v>
      </c>
      <c r="AM72" s="208">
        <f t="shared" si="60"/>
        <v>0</v>
      </c>
      <c r="AN72" s="208">
        <f t="shared" si="61"/>
        <v>0</v>
      </c>
      <c r="AO72" s="208">
        <f t="shared" si="62"/>
        <v>0</v>
      </c>
      <c r="AP72" s="208">
        <f t="shared" si="63"/>
        <v>0</v>
      </c>
      <c r="AQ72" s="208">
        <f t="shared" si="64"/>
        <v>0</v>
      </c>
      <c r="AR72" s="208">
        <f t="shared" si="65"/>
        <v>0</v>
      </c>
      <c r="AS72" s="208">
        <f t="shared" si="66"/>
        <v>0</v>
      </c>
      <c r="AT72" s="208">
        <f t="shared" si="67"/>
        <v>0</v>
      </c>
      <c r="AU72" s="208">
        <f t="shared" si="68"/>
        <v>0</v>
      </c>
      <c r="AV72" s="208">
        <f t="shared" si="69"/>
        <v>0</v>
      </c>
      <c r="AW72" s="208">
        <f t="shared" si="70"/>
        <v>0</v>
      </c>
      <c r="AX72" s="208">
        <f t="shared" si="71"/>
        <v>0</v>
      </c>
      <c r="AY72" s="208">
        <f t="shared" si="72"/>
        <v>0</v>
      </c>
      <c r="AZ72" s="208">
        <f t="shared" si="73"/>
        <v>0</v>
      </c>
      <c r="BA72" s="208">
        <f t="shared" si="74"/>
        <v>0</v>
      </c>
      <c r="BB72" s="208">
        <f t="shared" si="75"/>
        <v>0</v>
      </c>
      <c r="BC72" s="208">
        <f t="shared" ref="BC72:BC100" si="76">BC$18*$CJ21/100</f>
        <v>0</v>
      </c>
      <c r="BD72" s="208">
        <f t="shared" ref="BD72:BD100" si="77">BD$18*$CJ20/100</f>
        <v>0</v>
      </c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9">
        <f t="shared" si="25"/>
        <v>0</v>
      </c>
      <c r="CH72" s="206"/>
      <c r="CI72" s="206"/>
      <c r="CJ72" s="211">
        <v>0</v>
      </c>
    </row>
    <row r="73" spans="2:88" x14ac:dyDescent="0.2">
      <c r="B73" s="90">
        <f t="shared" si="24"/>
        <v>2080</v>
      </c>
      <c r="C73" s="210">
        <v>0</v>
      </c>
      <c r="D73" s="208">
        <f t="shared" si="23"/>
        <v>0</v>
      </c>
      <c r="E73" s="208">
        <f t="shared" si="26"/>
        <v>0</v>
      </c>
      <c r="F73" s="208">
        <f t="shared" si="27"/>
        <v>0</v>
      </c>
      <c r="G73" s="208">
        <f t="shared" si="28"/>
        <v>0</v>
      </c>
      <c r="H73" s="208">
        <f t="shared" si="29"/>
        <v>0</v>
      </c>
      <c r="I73" s="208">
        <f t="shared" si="30"/>
        <v>0</v>
      </c>
      <c r="J73" s="208">
        <f t="shared" si="31"/>
        <v>0</v>
      </c>
      <c r="K73" s="208">
        <f t="shared" si="32"/>
        <v>0</v>
      </c>
      <c r="L73" s="208">
        <f t="shared" si="33"/>
        <v>0</v>
      </c>
      <c r="M73" s="208">
        <f t="shared" si="34"/>
        <v>0</v>
      </c>
      <c r="N73" s="208">
        <f t="shared" si="35"/>
        <v>0</v>
      </c>
      <c r="O73" s="208">
        <f t="shared" si="36"/>
        <v>0</v>
      </c>
      <c r="P73" s="208">
        <f t="shared" si="37"/>
        <v>0</v>
      </c>
      <c r="Q73" s="208">
        <f t="shared" si="38"/>
        <v>0</v>
      </c>
      <c r="R73" s="208">
        <f t="shared" si="39"/>
        <v>0</v>
      </c>
      <c r="S73" s="208">
        <f t="shared" si="40"/>
        <v>0</v>
      </c>
      <c r="T73" s="208">
        <f t="shared" si="41"/>
        <v>0</v>
      </c>
      <c r="U73" s="208">
        <f t="shared" si="42"/>
        <v>0</v>
      </c>
      <c r="V73" s="208">
        <f t="shared" si="43"/>
        <v>0</v>
      </c>
      <c r="W73" s="208">
        <f t="shared" si="44"/>
        <v>0</v>
      </c>
      <c r="X73" s="208">
        <f t="shared" si="45"/>
        <v>0</v>
      </c>
      <c r="Y73" s="208">
        <f t="shared" si="46"/>
        <v>0</v>
      </c>
      <c r="Z73" s="208">
        <f t="shared" si="47"/>
        <v>0</v>
      </c>
      <c r="AA73" s="208">
        <f t="shared" si="48"/>
        <v>0</v>
      </c>
      <c r="AB73" s="208">
        <f t="shared" si="49"/>
        <v>0</v>
      </c>
      <c r="AC73" s="208">
        <f t="shared" si="50"/>
        <v>0</v>
      </c>
      <c r="AD73" s="208">
        <f t="shared" si="51"/>
        <v>0</v>
      </c>
      <c r="AE73" s="208">
        <f t="shared" si="52"/>
        <v>0</v>
      </c>
      <c r="AF73" s="208">
        <f t="shared" si="53"/>
        <v>0</v>
      </c>
      <c r="AG73" s="208">
        <f t="shared" si="54"/>
        <v>0</v>
      </c>
      <c r="AH73" s="208">
        <f t="shared" si="55"/>
        <v>0</v>
      </c>
      <c r="AI73" s="208">
        <f t="shared" si="56"/>
        <v>0</v>
      </c>
      <c r="AJ73" s="208">
        <f t="shared" si="57"/>
        <v>0</v>
      </c>
      <c r="AK73" s="208">
        <f t="shared" si="58"/>
        <v>0</v>
      </c>
      <c r="AL73" s="208">
        <f t="shared" si="59"/>
        <v>0</v>
      </c>
      <c r="AM73" s="208">
        <f t="shared" si="60"/>
        <v>0</v>
      </c>
      <c r="AN73" s="208">
        <f t="shared" si="61"/>
        <v>0</v>
      </c>
      <c r="AO73" s="208">
        <f t="shared" si="62"/>
        <v>0</v>
      </c>
      <c r="AP73" s="208">
        <f t="shared" si="63"/>
        <v>0</v>
      </c>
      <c r="AQ73" s="208">
        <f t="shared" si="64"/>
        <v>0</v>
      </c>
      <c r="AR73" s="208">
        <f t="shared" si="65"/>
        <v>0</v>
      </c>
      <c r="AS73" s="208">
        <f t="shared" si="66"/>
        <v>0</v>
      </c>
      <c r="AT73" s="208">
        <f t="shared" si="67"/>
        <v>0</v>
      </c>
      <c r="AU73" s="208">
        <f t="shared" si="68"/>
        <v>0</v>
      </c>
      <c r="AV73" s="208">
        <f t="shared" si="69"/>
        <v>0</v>
      </c>
      <c r="AW73" s="208">
        <f t="shared" si="70"/>
        <v>0</v>
      </c>
      <c r="AX73" s="208">
        <f t="shared" si="71"/>
        <v>0</v>
      </c>
      <c r="AY73" s="208">
        <f t="shared" si="72"/>
        <v>0</v>
      </c>
      <c r="AZ73" s="208">
        <f t="shared" si="73"/>
        <v>0</v>
      </c>
      <c r="BA73" s="208">
        <f t="shared" si="74"/>
        <v>0</v>
      </c>
      <c r="BB73" s="208">
        <f t="shared" si="75"/>
        <v>0</v>
      </c>
      <c r="BC73" s="208">
        <f t="shared" si="76"/>
        <v>0</v>
      </c>
      <c r="BD73" s="208">
        <f t="shared" si="77"/>
        <v>0</v>
      </c>
      <c r="BE73" s="208">
        <f t="shared" ref="BE73:BE100" si="78">BE$18*$CJ20/100</f>
        <v>0</v>
      </c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  <c r="CD73" s="208"/>
      <c r="CE73" s="208"/>
      <c r="CF73" s="208"/>
      <c r="CG73" s="209">
        <f t="shared" si="25"/>
        <v>0</v>
      </c>
      <c r="CH73" s="206"/>
      <c r="CI73" s="206"/>
      <c r="CJ73" s="211">
        <v>0</v>
      </c>
    </row>
    <row r="74" spans="2:88" x14ac:dyDescent="0.2">
      <c r="B74" s="90">
        <f t="shared" si="24"/>
        <v>2081</v>
      </c>
      <c r="C74" s="210">
        <v>0</v>
      </c>
      <c r="D74" s="208">
        <f t="shared" si="23"/>
        <v>0</v>
      </c>
      <c r="E74" s="208">
        <f t="shared" si="26"/>
        <v>0</v>
      </c>
      <c r="F74" s="208">
        <f t="shared" si="27"/>
        <v>0</v>
      </c>
      <c r="G74" s="208">
        <f t="shared" si="28"/>
        <v>0</v>
      </c>
      <c r="H74" s="208">
        <f t="shared" si="29"/>
        <v>0</v>
      </c>
      <c r="I74" s="208">
        <f t="shared" si="30"/>
        <v>0</v>
      </c>
      <c r="J74" s="208">
        <f t="shared" si="31"/>
        <v>0</v>
      </c>
      <c r="K74" s="208">
        <f t="shared" si="32"/>
        <v>0</v>
      </c>
      <c r="L74" s="208">
        <f t="shared" si="33"/>
        <v>0</v>
      </c>
      <c r="M74" s="208">
        <f t="shared" si="34"/>
        <v>0</v>
      </c>
      <c r="N74" s="208">
        <f t="shared" si="35"/>
        <v>0</v>
      </c>
      <c r="O74" s="208">
        <f t="shared" si="36"/>
        <v>0</v>
      </c>
      <c r="P74" s="208">
        <f t="shared" si="37"/>
        <v>0</v>
      </c>
      <c r="Q74" s="208">
        <f t="shared" si="38"/>
        <v>0</v>
      </c>
      <c r="R74" s="208">
        <f t="shared" si="39"/>
        <v>0</v>
      </c>
      <c r="S74" s="208">
        <f t="shared" si="40"/>
        <v>0</v>
      </c>
      <c r="T74" s="208">
        <f t="shared" si="41"/>
        <v>0</v>
      </c>
      <c r="U74" s="208">
        <f t="shared" si="42"/>
        <v>0</v>
      </c>
      <c r="V74" s="208">
        <f t="shared" si="43"/>
        <v>0</v>
      </c>
      <c r="W74" s="208">
        <f t="shared" si="44"/>
        <v>0</v>
      </c>
      <c r="X74" s="208">
        <f t="shared" si="45"/>
        <v>0</v>
      </c>
      <c r="Y74" s="208">
        <f t="shared" si="46"/>
        <v>0</v>
      </c>
      <c r="Z74" s="208">
        <f t="shared" si="47"/>
        <v>0</v>
      </c>
      <c r="AA74" s="208">
        <f t="shared" si="48"/>
        <v>0</v>
      </c>
      <c r="AB74" s="208">
        <f t="shared" si="49"/>
        <v>0</v>
      </c>
      <c r="AC74" s="208">
        <f t="shared" si="50"/>
        <v>0</v>
      </c>
      <c r="AD74" s="208">
        <f t="shared" si="51"/>
        <v>0</v>
      </c>
      <c r="AE74" s="208">
        <f t="shared" si="52"/>
        <v>0</v>
      </c>
      <c r="AF74" s="208">
        <f t="shared" si="53"/>
        <v>0</v>
      </c>
      <c r="AG74" s="208">
        <f t="shared" si="54"/>
        <v>0</v>
      </c>
      <c r="AH74" s="208">
        <f t="shared" si="55"/>
        <v>0</v>
      </c>
      <c r="AI74" s="208">
        <f t="shared" si="56"/>
        <v>0</v>
      </c>
      <c r="AJ74" s="208">
        <f t="shared" si="57"/>
        <v>0</v>
      </c>
      <c r="AK74" s="208">
        <f t="shared" si="58"/>
        <v>0</v>
      </c>
      <c r="AL74" s="208">
        <f t="shared" si="59"/>
        <v>0</v>
      </c>
      <c r="AM74" s="208">
        <f t="shared" si="60"/>
        <v>0</v>
      </c>
      <c r="AN74" s="208">
        <f t="shared" si="61"/>
        <v>0</v>
      </c>
      <c r="AO74" s="208">
        <f t="shared" si="62"/>
        <v>0</v>
      </c>
      <c r="AP74" s="208">
        <f t="shared" si="63"/>
        <v>0</v>
      </c>
      <c r="AQ74" s="208">
        <f t="shared" si="64"/>
        <v>0</v>
      </c>
      <c r="AR74" s="208">
        <f t="shared" si="65"/>
        <v>0</v>
      </c>
      <c r="AS74" s="208">
        <f t="shared" si="66"/>
        <v>0</v>
      </c>
      <c r="AT74" s="208">
        <f t="shared" si="67"/>
        <v>0</v>
      </c>
      <c r="AU74" s="208">
        <f t="shared" si="68"/>
        <v>0</v>
      </c>
      <c r="AV74" s="208">
        <f t="shared" si="69"/>
        <v>0</v>
      </c>
      <c r="AW74" s="208">
        <f t="shared" si="70"/>
        <v>0</v>
      </c>
      <c r="AX74" s="208">
        <f t="shared" si="71"/>
        <v>0</v>
      </c>
      <c r="AY74" s="208">
        <f t="shared" si="72"/>
        <v>0</v>
      </c>
      <c r="AZ74" s="208">
        <f t="shared" si="73"/>
        <v>0</v>
      </c>
      <c r="BA74" s="208">
        <f t="shared" si="74"/>
        <v>0</v>
      </c>
      <c r="BB74" s="208">
        <f t="shared" si="75"/>
        <v>0</v>
      </c>
      <c r="BC74" s="208">
        <f t="shared" si="76"/>
        <v>0</v>
      </c>
      <c r="BD74" s="208">
        <f t="shared" si="77"/>
        <v>0</v>
      </c>
      <c r="BE74" s="208">
        <f t="shared" si="78"/>
        <v>0</v>
      </c>
      <c r="BF74" s="208">
        <f t="shared" ref="BF74:BF100" si="79">BF$18*$CJ20/100</f>
        <v>0</v>
      </c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8"/>
      <c r="CF74" s="208"/>
      <c r="CG74" s="209">
        <f t="shared" si="25"/>
        <v>0</v>
      </c>
      <c r="CH74" s="206"/>
      <c r="CI74" s="206"/>
      <c r="CJ74" s="211">
        <v>0</v>
      </c>
    </row>
    <row r="75" spans="2:88" x14ac:dyDescent="0.2">
      <c r="B75" s="90">
        <f t="shared" si="24"/>
        <v>2082</v>
      </c>
      <c r="C75" s="210">
        <v>0</v>
      </c>
      <c r="D75" s="208">
        <f t="shared" si="23"/>
        <v>0</v>
      </c>
      <c r="E75" s="208">
        <f t="shared" si="26"/>
        <v>0</v>
      </c>
      <c r="F75" s="208">
        <f t="shared" si="27"/>
        <v>0</v>
      </c>
      <c r="G75" s="208">
        <f t="shared" si="28"/>
        <v>0</v>
      </c>
      <c r="H75" s="208">
        <f t="shared" si="29"/>
        <v>0</v>
      </c>
      <c r="I75" s="208">
        <f t="shared" si="30"/>
        <v>0</v>
      </c>
      <c r="J75" s="208">
        <f t="shared" si="31"/>
        <v>0</v>
      </c>
      <c r="K75" s="208">
        <f t="shared" si="32"/>
        <v>0</v>
      </c>
      <c r="L75" s="208">
        <f t="shared" si="33"/>
        <v>0</v>
      </c>
      <c r="M75" s="208">
        <f t="shared" si="34"/>
        <v>0</v>
      </c>
      <c r="N75" s="208">
        <f t="shared" si="35"/>
        <v>0</v>
      </c>
      <c r="O75" s="208">
        <f t="shared" si="36"/>
        <v>0</v>
      </c>
      <c r="P75" s="208">
        <f t="shared" si="37"/>
        <v>0</v>
      </c>
      <c r="Q75" s="208">
        <f t="shared" si="38"/>
        <v>0</v>
      </c>
      <c r="R75" s="208">
        <f t="shared" si="39"/>
        <v>0</v>
      </c>
      <c r="S75" s="208">
        <f t="shared" si="40"/>
        <v>0</v>
      </c>
      <c r="T75" s="208">
        <f t="shared" si="41"/>
        <v>0</v>
      </c>
      <c r="U75" s="208">
        <f t="shared" si="42"/>
        <v>0</v>
      </c>
      <c r="V75" s="208">
        <f t="shared" si="43"/>
        <v>0</v>
      </c>
      <c r="W75" s="208">
        <f t="shared" si="44"/>
        <v>0</v>
      </c>
      <c r="X75" s="208">
        <f t="shared" si="45"/>
        <v>0</v>
      </c>
      <c r="Y75" s="208">
        <f t="shared" si="46"/>
        <v>0</v>
      </c>
      <c r="Z75" s="208">
        <f t="shared" si="47"/>
        <v>0</v>
      </c>
      <c r="AA75" s="208">
        <f t="shared" si="48"/>
        <v>0</v>
      </c>
      <c r="AB75" s="208">
        <f t="shared" si="49"/>
        <v>0</v>
      </c>
      <c r="AC75" s="208">
        <f t="shared" si="50"/>
        <v>0</v>
      </c>
      <c r="AD75" s="208">
        <f t="shared" si="51"/>
        <v>0</v>
      </c>
      <c r="AE75" s="208">
        <f t="shared" si="52"/>
        <v>0</v>
      </c>
      <c r="AF75" s="208">
        <f t="shared" si="53"/>
        <v>0</v>
      </c>
      <c r="AG75" s="208">
        <f t="shared" si="54"/>
        <v>0</v>
      </c>
      <c r="AH75" s="208">
        <f t="shared" si="55"/>
        <v>0</v>
      </c>
      <c r="AI75" s="208">
        <f t="shared" si="56"/>
        <v>0</v>
      </c>
      <c r="AJ75" s="208">
        <f t="shared" si="57"/>
        <v>0</v>
      </c>
      <c r="AK75" s="208">
        <f t="shared" si="58"/>
        <v>0</v>
      </c>
      <c r="AL75" s="208">
        <f t="shared" si="59"/>
        <v>0</v>
      </c>
      <c r="AM75" s="208">
        <f t="shared" si="60"/>
        <v>0</v>
      </c>
      <c r="AN75" s="208">
        <f t="shared" si="61"/>
        <v>0</v>
      </c>
      <c r="AO75" s="208">
        <f t="shared" si="62"/>
        <v>0</v>
      </c>
      <c r="AP75" s="208">
        <f t="shared" si="63"/>
        <v>0</v>
      </c>
      <c r="AQ75" s="208">
        <f t="shared" si="64"/>
        <v>0</v>
      </c>
      <c r="AR75" s="208">
        <f t="shared" si="65"/>
        <v>0</v>
      </c>
      <c r="AS75" s="208">
        <f t="shared" si="66"/>
        <v>0</v>
      </c>
      <c r="AT75" s="208">
        <f t="shared" si="67"/>
        <v>0</v>
      </c>
      <c r="AU75" s="208">
        <f t="shared" si="68"/>
        <v>0</v>
      </c>
      <c r="AV75" s="208">
        <f t="shared" si="69"/>
        <v>0</v>
      </c>
      <c r="AW75" s="208">
        <f t="shared" si="70"/>
        <v>0</v>
      </c>
      <c r="AX75" s="208">
        <f t="shared" si="71"/>
        <v>0</v>
      </c>
      <c r="AY75" s="208">
        <f t="shared" si="72"/>
        <v>0</v>
      </c>
      <c r="AZ75" s="208">
        <f t="shared" si="73"/>
        <v>0</v>
      </c>
      <c r="BA75" s="208">
        <f t="shared" si="74"/>
        <v>0</v>
      </c>
      <c r="BB75" s="208">
        <f t="shared" si="75"/>
        <v>0</v>
      </c>
      <c r="BC75" s="208">
        <f t="shared" si="76"/>
        <v>0</v>
      </c>
      <c r="BD75" s="208">
        <f t="shared" si="77"/>
        <v>0</v>
      </c>
      <c r="BE75" s="208">
        <f t="shared" si="78"/>
        <v>0</v>
      </c>
      <c r="BF75" s="208">
        <f t="shared" si="79"/>
        <v>0</v>
      </c>
      <c r="BG75" s="208">
        <f t="shared" ref="BG75:BG100" si="80">BG$18*$CJ20/100</f>
        <v>0</v>
      </c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  <c r="CD75" s="208"/>
      <c r="CE75" s="208"/>
      <c r="CF75" s="208"/>
      <c r="CG75" s="209">
        <f t="shared" si="25"/>
        <v>0</v>
      </c>
      <c r="CH75" s="206"/>
      <c r="CI75" s="206"/>
      <c r="CJ75" s="211">
        <v>0</v>
      </c>
    </row>
    <row r="76" spans="2:88" x14ac:dyDescent="0.2">
      <c r="B76" s="90">
        <f t="shared" si="24"/>
        <v>2083</v>
      </c>
      <c r="C76" s="210">
        <v>0</v>
      </c>
      <c r="D76" s="208">
        <f t="shared" si="23"/>
        <v>0</v>
      </c>
      <c r="E76" s="208">
        <f t="shared" si="26"/>
        <v>0</v>
      </c>
      <c r="F76" s="208">
        <f t="shared" si="27"/>
        <v>0</v>
      </c>
      <c r="G76" s="208">
        <f t="shared" si="28"/>
        <v>0</v>
      </c>
      <c r="H76" s="208">
        <f t="shared" si="29"/>
        <v>0</v>
      </c>
      <c r="I76" s="208">
        <f t="shared" si="30"/>
        <v>0</v>
      </c>
      <c r="J76" s="208">
        <f t="shared" si="31"/>
        <v>0</v>
      </c>
      <c r="K76" s="208">
        <f t="shared" si="32"/>
        <v>0</v>
      </c>
      <c r="L76" s="208">
        <f t="shared" si="33"/>
        <v>0</v>
      </c>
      <c r="M76" s="208">
        <f t="shared" si="34"/>
        <v>0</v>
      </c>
      <c r="N76" s="208">
        <f t="shared" si="35"/>
        <v>0</v>
      </c>
      <c r="O76" s="208">
        <f t="shared" si="36"/>
        <v>0</v>
      </c>
      <c r="P76" s="208">
        <f t="shared" si="37"/>
        <v>0</v>
      </c>
      <c r="Q76" s="208">
        <f t="shared" si="38"/>
        <v>0</v>
      </c>
      <c r="R76" s="208">
        <f t="shared" si="39"/>
        <v>0</v>
      </c>
      <c r="S76" s="208">
        <f t="shared" si="40"/>
        <v>0</v>
      </c>
      <c r="T76" s="208">
        <f t="shared" si="41"/>
        <v>0</v>
      </c>
      <c r="U76" s="208">
        <f t="shared" si="42"/>
        <v>0</v>
      </c>
      <c r="V76" s="208">
        <f t="shared" si="43"/>
        <v>0</v>
      </c>
      <c r="W76" s="208">
        <f t="shared" si="44"/>
        <v>0</v>
      </c>
      <c r="X76" s="208">
        <f t="shared" si="45"/>
        <v>0</v>
      </c>
      <c r="Y76" s="208">
        <f t="shared" si="46"/>
        <v>0</v>
      </c>
      <c r="Z76" s="208">
        <f t="shared" si="47"/>
        <v>0</v>
      </c>
      <c r="AA76" s="208">
        <f t="shared" si="48"/>
        <v>0</v>
      </c>
      <c r="AB76" s="208">
        <f t="shared" si="49"/>
        <v>0</v>
      </c>
      <c r="AC76" s="208">
        <f t="shared" si="50"/>
        <v>0</v>
      </c>
      <c r="AD76" s="208">
        <f t="shared" si="51"/>
        <v>0</v>
      </c>
      <c r="AE76" s="208">
        <f t="shared" si="52"/>
        <v>0</v>
      </c>
      <c r="AF76" s="208">
        <f t="shared" si="53"/>
        <v>0</v>
      </c>
      <c r="AG76" s="208">
        <f t="shared" si="54"/>
        <v>0</v>
      </c>
      <c r="AH76" s="208">
        <f t="shared" si="55"/>
        <v>0</v>
      </c>
      <c r="AI76" s="208">
        <f t="shared" si="56"/>
        <v>0</v>
      </c>
      <c r="AJ76" s="208">
        <f t="shared" si="57"/>
        <v>0</v>
      </c>
      <c r="AK76" s="208">
        <f t="shared" si="58"/>
        <v>0</v>
      </c>
      <c r="AL76" s="208">
        <f t="shared" si="59"/>
        <v>0</v>
      </c>
      <c r="AM76" s="208">
        <f t="shared" si="60"/>
        <v>0</v>
      </c>
      <c r="AN76" s="208">
        <f t="shared" si="61"/>
        <v>0</v>
      </c>
      <c r="AO76" s="208">
        <f t="shared" si="62"/>
        <v>0</v>
      </c>
      <c r="AP76" s="208">
        <f t="shared" si="63"/>
        <v>0</v>
      </c>
      <c r="AQ76" s="208">
        <f t="shared" si="64"/>
        <v>0</v>
      </c>
      <c r="AR76" s="208">
        <f t="shared" si="65"/>
        <v>0</v>
      </c>
      <c r="AS76" s="208">
        <f t="shared" si="66"/>
        <v>0</v>
      </c>
      <c r="AT76" s="208">
        <f t="shared" si="67"/>
        <v>0</v>
      </c>
      <c r="AU76" s="208">
        <f t="shared" si="68"/>
        <v>0</v>
      </c>
      <c r="AV76" s="208">
        <f t="shared" si="69"/>
        <v>0</v>
      </c>
      <c r="AW76" s="208">
        <f t="shared" si="70"/>
        <v>0</v>
      </c>
      <c r="AX76" s="208">
        <f t="shared" si="71"/>
        <v>0</v>
      </c>
      <c r="AY76" s="208">
        <f t="shared" si="72"/>
        <v>0</v>
      </c>
      <c r="AZ76" s="208">
        <f t="shared" si="73"/>
        <v>0</v>
      </c>
      <c r="BA76" s="208">
        <f t="shared" si="74"/>
        <v>0</v>
      </c>
      <c r="BB76" s="208">
        <f t="shared" si="75"/>
        <v>0</v>
      </c>
      <c r="BC76" s="208">
        <f t="shared" si="76"/>
        <v>0</v>
      </c>
      <c r="BD76" s="208">
        <f t="shared" si="77"/>
        <v>0</v>
      </c>
      <c r="BE76" s="208">
        <f t="shared" si="78"/>
        <v>0</v>
      </c>
      <c r="BF76" s="208">
        <f t="shared" si="79"/>
        <v>0</v>
      </c>
      <c r="BG76" s="208">
        <f t="shared" si="80"/>
        <v>0</v>
      </c>
      <c r="BH76" s="208">
        <f t="shared" ref="BH76:BH100" si="81">BH$18*$CJ20/100</f>
        <v>0</v>
      </c>
      <c r="BI76" s="208"/>
      <c r="BJ76" s="208"/>
      <c r="BK76" s="208"/>
      <c r="BL76" s="208"/>
      <c r="BM76" s="208"/>
      <c r="BN76" s="208"/>
      <c r="BO76" s="208"/>
      <c r="BP76" s="208"/>
      <c r="BQ76" s="208"/>
      <c r="BR76" s="208"/>
      <c r="BS76" s="208"/>
      <c r="BT76" s="208"/>
      <c r="BU76" s="208"/>
      <c r="BV76" s="208"/>
      <c r="BW76" s="208"/>
      <c r="BX76" s="208"/>
      <c r="BY76" s="208"/>
      <c r="BZ76" s="208"/>
      <c r="CA76" s="208"/>
      <c r="CB76" s="208"/>
      <c r="CC76" s="208"/>
      <c r="CD76" s="208"/>
      <c r="CE76" s="208"/>
      <c r="CF76" s="208"/>
      <c r="CG76" s="209">
        <f t="shared" si="25"/>
        <v>0</v>
      </c>
      <c r="CH76" s="206"/>
      <c r="CI76" s="206"/>
      <c r="CJ76" s="211">
        <v>0</v>
      </c>
    </row>
    <row r="77" spans="2:88" x14ac:dyDescent="0.2">
      <c r="B77" s="90">
        <f t="shared" si="24"/>
        <v>2084</v>
      </c>
      <c r="C77" s="210">
        <v>0</v>
      </c>
      <c r="D77" s="208">
        <f t="shared" si="23"/>
        <v>0</v>
      </c>
      <c r="E77" s="208">
        <f t="shared" si="26"/>
        <v>0</v>
      </c>
      <c r="F77" s="208">
        <f t="shared" si="27"/>
        <v>0</v>
      </c>
      <c r="G77" s="208">
        <f t="shared" si="28"/>
        <v>0</v>
      </c>
      <c r="H77" s="208">
        <f t="shared" si="29"/>
        <v>0</v>
      </c>
      <c r="I77" s="208">
        <f t="shared" si="30"/>
        <v>0</v>
      </c>
      <c r="J77" s="208">
        <f t="shared" si="31"/>
        <v>0</v>
      </c>
      <c r="K77" s="208">
        <f t="shared" si="32"/>
        <v>0</v>
      </c>
      <c r="L77" s="208">
        <f t="shared" si="33"/>
        <v>0</v>
      </c>
      <c r="M77" s="208">
        <f t="shared" si="34"/>
        <v>0</v>
      </c>
      <c r="N77" s="208">
        <f t="shared" si="35"/>
        <v>0</v>
      </c>
      <c r="O77" s="208">
        <f t="shared" si="36"/>
        <v>0</v>
      </c>
      <c r="P77" s="208">
        <f t="shared" si="37"/>
        <v>0</v>
      </c>
      <c r="Q77" s="208">
        <f t="shared" si="38"/>
        <v>0</v>
      </c>
      <c r="R77" s="208">
        <f t="shared" si="39"/>
        <v>0</v>
      </c>
      <c r="S77" s="208">
        <f t="shared" si="40"/>
        <v>0</v>
      </c>
      <c r="T77" s="208">
        <f t="shared" si="41"/>
        <v>0</v>
      </c>
      <c r="U77" s="208">
        <f t="shared" si="42"/>
        <v>0</v>
      </c>
      <c r="V77" s="208">
        <f t="shared" si="43"/>
        <v>0</v>
      </c>
      <c r="W77" s="208">
        <f t="shared" si="44"/>
        <v>0</v>
      </c>
      <c r="X77" s="208">
        <f t="shared" si="45"/>
        <v>0</v>
      </c>
      <c r="Y77" s="208">
        <f t="shared" si="46"/>
        <v>0</v>
      </c>
      <c r="Z77" s="208">
        <f t="shared" si="47"/>
        <v>0</v>
      </c>
      <c r="AA77" s="208">
        <f t="shared" si="48"/>
        <v>0</v>
      </c>
      <c r="AB77" s="208">
        <f t="shared" si="49"/>
        <v>0</v>
      </c>
      <c r="AC77" s="208">
        <f t="shared" si="50"/>
        <v>0</v>
      </c>
      <c r="AD77" s="208">
        <f t="shared" si="51"/>
        <v>0</v>
      </c>
      <c r="AE77" s="208">
        <f t="shared" si="52"/>
        <v>0</v>
      </c>
      <c r="AF77" s="208">
        <f t="shared" si="53"/>
        <v>0</v>
      </c>
      <c r="AG77" s="208">
        <f t="shared" si="54"/>
        <v>0</v>
      </c>
      <c r="AH77" s="208">
        <f t="shared" si="55"/>
        <v>0</v>
      </c>
      <c r="AI77" s="208">
        <f t="shared" si="56"/>
        <v>0</v>
      </c>
      <c r="AJ77" s="208">
        <f t="shared" si="57"/>
        <v>0</v>
      </c>
      <c r="AK77" s="208">
        <f t="shared" si="58"/>
        <v>0</v>
      </c>
      <c r="AL77" s="208">
        <f t="shared" si="59"/>
        <v>0</v>
      </c>
      <c r="AM77" s="208">
        <f t="shared" si="60"/>
        <v>0</v>
      </c>
      <c r="AN77" s="208">
        <f t="shared" si="61"/>
        <v>0</v>
      </c>
      <c r="AO77" s="208">
        <f t="shared" si="62"/>
        <v>0</v>
      </c>
      <c r="AP77" s="208">
        <f t="shared" si="63"/>
        <v>0</v>
      </c>
      <c r="AQ77" s="208">
        <f t="shared" si="64"/>
        <v>0</v>
      </c>
      <c r="AR77" s="208">
        <f t="shared" si="65"/>
        <v>0</v>
      </c>
      <c r="AS77" s="208">
        <f t="shared" si="66"/>
        <v>0</v>
      </c>
      <c r="AT77" s="208">
        <f t="shared" si="67"/>
        <v>0</v>
      </c>
      <c r="AU77" s="208">
        <f t="shared" si="68"/>
        <v>0</v>
      </c>
      <c r="AV77" s="208">
        <f t="shared" si="69"/>
        <v>0</v>
      </c>
      <c r="AW77" s="208">
        <f t="shared" si="70"/>
        <v>0</v>
      </c>
      <c r="AX77" s="208">
        <f t="shared" si="71"/>
        <v>0</v>
      </c>
      <c r="AY77" s="208">
        <f t="shared" si="72"/>
        <v>0</v>
      </c>
      <c r="AZ77" s="208">
        <f t="shared" si="73"/>
        <v>0</v>
      </c>
      <c r="BA77" s="208">
        <f t="shared" si="74"/>
        <v>0</v>
      </c>
      <c r="BB77" s="208">
        <f t="shared" si="75"/>
        <v>0</v>
      </c>
      <c r="BC77" s="208">
        <f t="shared" si="76"/>
        <v>0</v>
      </c>
      <c r="BD77" s="208">
        <f t="shared" si="77"/>
        <v>0</v>
      </c>
      <c r="BE77" s="208">
        <f t="shared" si="78"/>
        <v>0</v>
      </c>
      <c r="BF77" s="208">
        <f t="shared" si="79"/>
        <v>0</v>
      </c>
      <c r="BG77" s="208">
        <f t="shared" si="80"/>
        <v>0</v>
      </c>
      <c r="BH77" s="208">
        <f t="shared" si="81"/>
        <v>0</v>
      </c>
      <c r="BI77" s="208">
        <f t="shared" ref="BI77:BI100" si="82">BI$18*$CJ20/100</f>
        <v>0</v>
      </c>
      <c r="BJ77" s="208"/>
      <c r="BK77" s="208"/>
      <c r="BL77" s="208"/>
      <c r="BM77" s="208"/>
      <c r="BN77" s="208"/>
      <c r="BO77" s="208"/>
      <c r="BP77" s="208"/>
      <c r="BQ77" s="208"/>
      <c r="BR77" s="208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  <c r="CD77" s="208"/>
      <c r="CE77" s="208"/>
      <c r="CF77" s="208"/>
      <c r="CG77" s="209">
        <f t="shared" si="25"/>
        <v>0</v>
      </c>
      <c r="CH77" s="206"/>
      <c r="CI77" s="206"/>
      <c r="CJ77" s="211">
        <v>0</v>
      </c>
    </row>
    <row r="78" spans="2:88" x14ac:dyDescent="0.2">
      <c r="B78" s="90">
        <f t="shared" si="24"/>
        <v>2085</v>
      </c>
      <c r="C78" s="210">
        <v>0</v>
      </c>
      <c r="D78" s="208">
        <f t="shared" si="23"/>
        <v>0</v>
      </c>
      <c r="E78" s="208">
        <f t="shared" si="26"/>
        <v>0</v>
      </c>
      <c r="F78" s="208">
        <f t="shared" si="27"/>
        <v>0</v>
      </c>
      <c r="G78" s="208">
        <f t="shared" si="28"/>
        <v>0</v>
      </c>
      <c r="H78" s="208">
        <f t="shared" si="29"/>
        <v>0</v>
      </c>
      <c r="I78" s="208">
        <f t="shared" si="30"/>
        <v>0</v>
      </c>
      <c r="J78" s="208">
        <f t="shared" si="31"/>
        <v>0</v>
      </c>
      <c r="K78" s="208">
        <f t="shared" si="32"/>
        <v>0</v>
      </c>
      <c r="L78" s="208">
        <f t="shared" si="33"/>
        <v>0</v>
      </c>
      <c r="M78" s="208">
        <f t="shared" si="34"/>
        <v>0</v>
      </c>
      <c r="N78" s="208">
        <f t="shared" si="35"/>
        <v>0</v>
      </c>
      <c r="O78" s="208">
        <f t="shared" si="36"/>
        <v>0</v>
      </c>
      <c r="P78" s="208">
        <f t="shared" si="37"/>
        <v>0</v>
      </c>
      <c r="Q78" s="208">
        <f t="shared" si="38"/>
        <v>0</v>
      </c>
      <c r="R78" s="208">
        <f t="shared" si="39"/>
        <v>0</v>
      </c>
      <c r="S78" s="208">
        <f t="shared" si="40"/>
        <v>0</v>
      </c>
      <c r="T78" s="208">
        <f t="shared" si="41"/>
        <v>0</v>
      </c>
      <c r="U78" s="208">
        <f t="shared" si="42"/>
        <v>0</v>
      </c>
      <c r="V78" s="208">
        <f t="shared" si="43"/>
        <v>0</v>
      </c>
      <c r="W78" s="208">
        <f t="shared" si="44"/>
        <v>0</v>
      </c>
      <c r="X78" s="208">
        <f t="shared" si="45"/>
        <v>0</v>
      </c>
      <c r="Y78" s="208">
        <f t="shared" si="46"/>
        <v>0</v>
      </c>
      <c r="Z78" s="208">
        <f t="shared" si="47"/>
        <v>0</v>
      </c>
      <c r="AA78" s="208">
        <f t="shared" si="48"/>
        <v>0</v>
      </c>
      <c r="AB78" s="208">
        <f t="shared" si="49"/>
        <v>0</v>
      </c>
      <c r="AC78" s="208">
        <f t="shared" si="50"/>
        <v>0</v>
      </c>
      <c r="AD78" s="208">
        <f t="shared" si="51"/>
        <v>0</v>
      </c>
      <c r="AE78" s="208">
        <f t="shared" si="52"/>
        <v>0</v>
      </c>
      <c r="AF78" s="208">
        <f t="shared" si="53"/>
        <v>0</v>
      </c>
      <c r="AG78" s="208">
        <f t="shared" si="54"/>
        <v>0</v>
      </c>
      <c r="AH78" s="208">
        <f t="shared" si="55"/>
        <v>0</v>
      </c>
      <c r="AI78" s="208">
        <f t="shared" si="56"/>
        <v>0</v>
      </c>
      <c r="AJ78" s="208">
        <f t="shared" si="57"/>
        <v>0</v>
      </c>
      <c r="AK78" s="208">
        <f t="shared" si="58"/>
        <v>0</v>
      </c>
      <c r="AL78" s="208">
        <f t="shared" si="59"/>
        <v>0</v>
      </c>
      <c r="AM78" s="208">
        <f t="shared" si="60"/>
        <v>0</v>
      </c>
      <c r="AN78" s="208">
        <f t="shared" si="61"/>
        <v>0</v>
      </c>
      <c r="AO78" s="208">
        <f t="shared" si="62"/>
        <v>0</v>
      </c>
      <c r="AP78" s="208">
        <f t="shared" si="63"/>
        <v>0</v>
      </c>
      <c r="AQ78" s="208">
        <f t="shared" si="64"/>
        <v>0</v>
      </c>
      <c r="AR78" s="208">
        <f t="shared" si="65"/>
        <v>0</v>
      </c>
      <c r="AS78" s="208">
        <f t="shared" si="66"/>
        <v>0</v>
      </c>
      <c r="AT78" s="208">
        <f t="shared" si="67"/>
        <v>0</v>
      </c>
      <c r="AU78" s="208">
        <f t="shared" si="68"/>
        <v>0</v>
      </c>
      <c r="AV78" s="208">
        <f t="shared" si="69"/>
        <v>0</v>
      </c>
      <c r="AW78" s="208">
        <f t="shared" si="70"/>
        <v>0</v>
      </c>
      <c r="AX78" s="208">
        <f t="shared" si="71"/>
        <v>0</v>
      </c>
      <c r="AY78" s="208">
        <f t="shared" si="72"/>
        <v>0</v>
      </c>
      <c r="AZ78" s="208">
        <f t="shared" si="73"/>
        <v>0</v>
      </c>
      <c r="BA78" s="208">
        <f t="shared" si="74"/>
        <v>0</v>
      </c>
      <c r="BB78" s="208">
        <f t="shared" si="75"/>
        <v>0</v>
      </c>
      <c r="BC78" s="208">
        <f t="shared" si="76"/>
        <v>0</v>
      </c>
      <c r="BD78" s="208">
        <f t="shared" si="77"/>
        <v>0</v>
      </c>
      <c r="BE78" s="208">
        <f t="shared" si="78"/>
        <v>0</v>
      </c>
      <c r="BF78" s="208">
        <f t="shared" si="79"/>
        <v>0</v>
      </c>
      <c r="BG78" s="208">
        <f t="shared" si="80"/>
        <v>0</v>
      </c>
      <c r="BH78" s="208">
        <f t="shared" si="81"/>
        <v>0</v>
      </c>
      <c r="BI78" s="208">
        <f t="shared" si="82"/>
        <v>0</v>
      </c>
      <c r="BJ78" s="208">
        <f t="shared" ref="BJ78:BJ100" si="83">BJ$18*$CJ20/100</f>
        <v>0</v>
      </c>
      <c r="BK78" s="208"/>
      <c r="BL78" s="208"/>
      <c r="BM78" s="208"/>
      <c r="BN78" s="208"/>
      <c r="BO78" s="208"/>
      <c r="BP78" s="208"/>
      <c r="BQ78" s="208"/>
      <c r="BR78" s="208"/>
      <c r="BS78" s="208"/>
      <c r="BT78" s="208"/>
      <c r="BU78" s="208"/>
      <c r="BV78" s="208"/>
      <c r="BW78" s="208"/>
      <c r="BX78" s="208"/>
      <c r="BY78" s="208"/>
      <c r="BZ78" s="208"/>
      <c r="CA78" s="208"/>
      <c r="CB78" s="208"/>
      <c r="CC78" s="208"/>
      <c r="CD78" s="208"/>
      <c r="CE78" s="208"/>
      <c r="CF78" s="208"/>
      <c r="CG78" s="209">
        <f t="shared" si="25"/>
        <v>0</v>
      </c>
      <c r="CH78" s="206"/>
      <c r="CI78" s="206"/>
      <c r="CJ78" s="211">
        <v>0</v>
      </c>
    </row>
    <row r="79" spans="2:88" x14ac:dyDescent="0.2">
      <c r="B79" s="90">
        <f t="shared" si="24"/>
        <v>2086</v>
      </c>
      <c r="C79" s="210">
        <v>0</v>
      </c>
      <c r="D79" s="208">
        <f t="shared" si="23"/>
        <v>0</v>
      </c>
      <c r="E79" s="208">
        <f t="shared" si="26"/>
        <v>0</v>
      </c>
      <c r="F79" s="208">
        <f t="shared" si="27"/>
        <v>0</v>
      </c>
      <c r="G79" s="208">
        <f t="shared" si="28"/>
        <v>0</v>
      </c>
      <c r="H79" s="208">
        <f t="shared" si="29"/>
        <v>0</v>
      </c>
      <c r="I79" s="208">
        <f t="shared" si="30"/>
        <v>0</v>
      </c>
      <c r="J79" s="208">
        <f t="shared" si="31"/>
        <v>0</v>
      </c>
      <c r="K79" s="208">
        <f t="shared" si="32"/>
        <v>0</v>
      </c>
      <c r="L79" s="208">
        <f t="shared" si="33"/>
        <v>0</v>
      </c>
      <c r="M79" s="208">
        <f t="shared" si="34"/>
        <v>0</v>
      </c>
      <c r="N79" s="208">
        <f t="shared" si="35"/>
        <v>0</v>
      </c>
      <c r="O79" s="208">
        <f t="shared" si="36"/>
        <v>0</v>
      </c>
      <c r="P79" s="208">
        <f t="shared" si="37"/>
        <v>0</v>
      </c>
      <c r="Q79" s="208">
        <f t="shared" si="38"/>
        <v>0</v>
      </c>
      <c r="R79" s="208">
        <f t="shared" si="39"/>
        <v>0</v>
      </c>
      <c r="S79" s="208">
        <f t="shared" si="40"/>
        <v>0</v>
      </c>
      <c r="T79" s="208">
        <f t="shared" si="41"/>
        <v>0</v>
      </c>
      <c r="U79" s="208">
        <f t="shared" si="42"/>
        <v>0</v>
      </c>
      <c r="V79" s="208">
        <f t="shared" si="43"/>
        <v>0</v>
      </c>
      <c r="W79" s="208">
        <f t="shared" si="44"/>
        <v>0</v>
      </c>
      <c r="X79" s="208">
        <f t="shared" si="45"/>
        <v>0</v>
      </c>
      <c r="Y79" s="208">
        <f t="shared" si="46"/>
        <v>0</v>
      </c>
      <c r="Z79" s="208">
        <f t="shared" si="47"/>
        <v>0</v>
      </c>
      <c r="AA79" s="208">
        <f t="shared" si="48"/>
        <v>0</v>
      </c>
      <c r="AB79" s="208">
        <f t="shared" si="49"/>
        <v>0</v>
      </c>
      <c r="AC79" s="208">
        <f t="shared" si="50"/>
        <v>0</v>
      </c>
      <c r="AD79" s="208">
        <f t="shared" si="51"/>
        <v>0</v>
      </c>
      <c r="AE79" s="208">
        <f t="shared" si="52"/>
        <v>0</v>
      </c>
      <c r="AF79" s="208">
        <f t="shared" si="53"/>
        <v>0</v>
      </c>
      <c r="AG79" s="208">
        <f t="shared" si="54"/>
        <v>0</v>
      </c>
      <c r="AH79" s="208">
        <f t="shared" si="55"/>
        <v>0</v>
      </c>
      <c r="AI79" s="208">
        <f t="shared" si="56"/>
        <v>0</v>
      </c>
      <c r="AJ79" s="208">
        <f t="shared" si="57"/>
        <v>0</v>
      </c>
      <c r="AK79" s="208">
        <f t="shared" si="58"/>
        <v>0</v>
      </c>
      <c r="AL79" s="208">
        <f t="shared" si="59"/>
        <v>0</v>
      </c>
      <c r="AM79" s="208">
        <f t="shared" si="60"/>
        <v>0</v>
      </c>
      <c r="AN79" s="208">
        <f t="shared" si="61"/>
        <v>0</v>
      </c>
      <c r="AO79" s="208">
        <f t="shared" si="62"/>
        <v>0</v>
      </c>
      <c r="AP79" s="208">
        <f t="shared" si="63"/>
        <v>0</v>
      </c>
      <c r="AQ79" s="208">
        <f t="shared" si="64"/>
        <v>0</v>
      </c>
      <c r="AR79" s="208">
        <f t="shared" si="65"/>
        <v>0</v>
      </c>
      <c r="AS79" s="208">
        <f t="shared" si="66"/>
        <v>0</v>
      </c>
      <c r="AT79" s="208">
        <f t="shared" si="67"/>
        <v>0</v>
      </c>
      <c r="AU79" s="208">
        <f t="shared" si="68"/>
        <v>0</v>
      </c>
      <c r="AV79" s="208">
        <f t="shared" si="69"/>
        <v>0</v>
      </c>
      <c r="AW79" s="208">
        <f t="shared" si="70"/>
        <v>0</v>
      </c>
      <c r="AX79" s="208">
        <f t="shared" si="71"/>
        <v>0</v>
      </c>
      <c r="AY79" s="208">
        <f t="shared" si="72"/>
        <v>0</v>
      </c>
      <c r="AZ79" s="208">
        <f t="shared" si="73"/>
        <v>0</v>
      </c>
      <c r="BA79" s="208">
        <f t="shared" si="74"/>
        <v>0</v>
      </c>
      <c r="BB79" s="208">
        <f t="shared" si="75"/>
        <v>0</v>
      </c>
      <c r="BC79" s="208">
        <f t="shared" si="76"/>
        <v>0</v>
      </c>
      <c r="BD79" s="208">
        <f t="shared" si="77"/>
        <v>0</v>
      </c>
      <c r="BE79" s="208">
        <f t="shared" si="78"/>
        <v>0</v>
      </c>
      <c r="BF79" s="208">
        <f t="shared" si="79"/>
        <v>0</v>
      </c>
      <c r="BG79" s="208">
        <f t="shared" si="80"/>
        <v>0</v>
      </c>
      <c r="BH79" s="208">
        <f t="shared" si="81"/>
        <v>0</v>
      </c>
      <c r="BI79" s="208">
        <f t="shared" si="82"/>
        <v>0</v>
      </c>
      <c r="BJ79" s="208">
        <f t="shared" si="83"/>
        <v>0</v>
      </c>
      <c r="BK79" s="208">
        <f>BK$18*$CJ20/100</f>
        <v>0</v>
      </c>
      <c r="BL79" s="208"/>
      <c r="BM79" s="208"/>
      <c r="BN79" s="208"/>
      <c r="BO79" s="208"/>
      <c r="BP79" s="208"/>
      <c r="BQ79" s="208"/>
      <c r="BR79" s="208"/>
      <c r="BS79" s="208"/>
      <c r="BT79" s="208"/>
      <c r="BU79" s="208"/>
      <c r="BV79" s="208"/>
      <c r="BW79" s="208"/>
      <c r="BX79" s="208"/>
      <c r="BY79" s="208"/>
      <c r="BZ79" s="208"/>
      <c r="CA79" s="208"/>
      <c r="CB79" s="208"/>
      <c r="CC79" s="208"/>
      <c r="CD79" s="208"/>
      <c r="CE79" s="208"/>
      <c r="CF79" s="208"/>
      <c r="CG79" s="209">
        <f t="shared" si="25"/>
        <v>0</v>
      </c>
      <c r="CH79" s="206"/>
      <c r="CI79" s="206"/>
      <c r="CJ79" s="211">
        <v>0</v>
      </c>
    </row>
    <row r="80" spans="2:88" x14ac:dyDescent="0.2">
      <c r="B80" s="90">
        <f t="shared" si="24"/>
        <v>2087</v>
      </c>
      <c r="C80" s="210">
        <v>0</v>
      </c>
      <c r="D80" s="208">
        <f t="shared" si="23"/>
        <v>0</v>
      </c>
      <c r="E80" s="208">
        <f t="shared" si="26"/>
        <v>0</v>
      </c>
      <c r="F80" s="208">
        <f t="shared" si="27"/>
        <v>0</v>
      </c>
      <c r="G80" s="208">
        <f t="shared" si="28"/>
        <v>0</v>
      </c>
      <c r="H80" s="208">
        <f t="shared" si="29"/>
        <v>0</v>
      </c>
      <c r="I80" s="208">
        <f t="shared" si="30"/>
        <v>0</v>
      </c>
      <c r="J80" s="208">
        <f t="shared" si="31"/>
        <v>0</v>
      </c>
      <c r="K80" s="208">
        <f t="shared" si="32"/>
        <v>0</v>
      </c>
      <c r="L80" s="208">
        <f t="shared" si="33"/>
        <v>0</v>
      </c>
      <c r="M80" s="208">
        <f t="shared" si="34"/>
        <v>0</v>
      </c>
      <c r="N80" s="208">
        <f t="shared" si="35"/>
        <v>0</v>
      </c>
      <c r="O80" s="208">
        <f t="shared" si="36"/>
        <v>0</v>
      </c>
      <c r="P80" s="208">
        <f t="shared" si="37"/>
        <v>0</v>
      </c>
      <c r="Q80" s="208">
        <f t="shared" si="38"/>
        <v>0</v>
      </c>
      <c r="R80" s="208">
        <f t="shared" si="39"/>
        <v>0</v>
      </c>
      <c r="S80" s="208">
        <f t="shared" si="40"/>
        <v>0</v>
      </c>
      <c r="T80" s="208">
        <f t="shared" si="41"/>
        <v>0</v>
      </c>
      <c r="U80" s="208">
        <f t="shared" si="42"/>
        <v>0</v>
      </c>
      <c r="V80" s="208">
        <f t="shared" si="43"/>
        <v>0</v>
      </c>
      <c r="W80" s="208">
        <f t="shared" si="44"/>
        <v>0</v>
      </c>
      <c r="X80" s="208">
        <f t="shared" si="45"/>
        <v>0</v>
      </c>
      <c r="Y80" s="208">
        <f t="shared" si="46"/>
        <v>0</v>
      </c>
      <c r="Z80" s="208">
        <f t="shared" si="47"/>
        <v>0</v>
      </c>
      <c r="AA80" s="208">
        <f t="shared" si="48"/>
        <v>0</v>
      </c>
      <c r="AB80" s="208">
        <f t="shared" si="49"/>
        <v>0</v>
      </c>
      <c r="AC80" s="208">
        <f t="shared" si="50"/>
        <v>0</v>
      </c>
      <c r="AD80" s="208">
        <f t="shared" si="51"/>
        <v>0</v>
      </c>
      <c r="AE80" s="208">
        <f t="shared" si="52"/>
        <v>0</v>
      </c>
      <c r="AF80" s="208">
        <f t="shared" si="53"/>
        <v>0</v>
      </c>
      <c r="AG80" s="208">
        <f t="shared" si="54"/>
        <v>0</v>
      </c>
      <c r="AH80" s="208">
        <f t="shared" si="55"/>
        <v>0</v>
      </c>
      <c r="AI80" s="208">
        <f t="shared" si="56"/>
        <v>0</v>
      </c>
      <c r="AJ80" s="208">
        <f t="shared" si="57"/>
        <v>0</v>
      </c>
      <c r="AK80" s="208">
        <f t="shared" si="58"/>
        <v>0</v>
      </c>
      <c r="AL80" s="208">
        <f t="shared" si="59"/>
        <v>0</v>
      </c>
      <c r="AM80" s="208">
        <f t="shared" si="60"/>
        <v>0</v>
      </c>
      <c r="AN80" s="208">
        <f t="shared" si="61"/>
        <v>0</v>
      </c>
      <c r="AO80" s="208">
        <f t="shared" si="62"/>
        <v>0</v>
      </c>
      <c r="AP80" s="208">
        <f t="shared" si="63"/>
        <v>0</v>
      </c>
      <c r="AQ80" s="208">
        <f t="shared" si="64"/>
        <v>0</v>
      </c>
      <c r="AR80" s="208">
        <f t="shared" si="65"/>
        <v>0</v>
      </c>
      <c r="AS80" s="208">
        <f t="shared" si="66"/>
        <v>0</v>
      </c>
      <c r="AT80" s="208">
        <f t="shared" si="67"/>
        <v>0</v>
      </c>
      <c r="AU80" s="208">
        <f t="shared" si="68"/>
        <v>0</v>
      </c>
      <c r="AV80" s="208">
        <f t="shared" si="69"/>
        <v>0</v>
      </c>
      <c r="AW80" s="208">
        <f t="shared" si="70"/>
        <v>0</v>
      </c>
      <c r="AX80" s="208">
        <f t="shared" si="71"/>
        <v>0</v>
      </c>
      <c r="AY80" s="208">
        <f t="shared" si="72"/>
        <v>0</v>
      </c>
      <c r="AZ80" s="208">
        <f t="shared" si="73"/>
        <v>0</v>
      </c>
      <c r="BA80" s="208">
        <f t="shared" si="74"/>
        <v>0</v>
      </c>
      <c r="BB80" s="208">
        <f t="shared" si="75"/>
        <v>0</v>
      </c>
      <c r="BC80" s="208">
        <f t="shared" si="76"/>
        <v>0</v>
      </c>
      <c r="BD80" s="208">
        <f t="shared" si="77"/>
        <v>0</v>
      </c>
      <c r="BE80" s="208">
        <f t="shared" si="78"/>
        <v>0</v>
      </c>
      <c r="BF80" s="208">
        <f t="shared" si="79"/>
        <v>0</v>
      </c>
      <c r="BG80" s="208">
        <f t="shared" si="80"/>
        <v>0</v>
      </c>
      <c r="BH80" s="208">
        <f t="shared" si="81"/>
        <v>0</v>
      </c>
      <c r="BI80" s="208">
        <f t="shared" si="82"/>
        <v>0</v>
      </c>
      <c r="BJ80" s="208">
        <f t="shared" si="83"/>
        <v>0</v>
      </c>
      <c r="BK80" s="208">
        <f t="shared" ref="BK80:BK100" si="84">BK$18*$CJ21/100</f>
        <v>0</v>
      </c>
      <c r="BL80" s="208">
        <f>BL$18*$CJ20/100</f>
        <v>0</v>
      </c>
      <c r="BM80" s="208"/>
      <c r="BN80" s="208"/>
      <c r="BO80" s="208"/>
      <c r="BP80" s="208"/>
      <c r="BQ80" s="208"/>
      <c r="BR80" s="208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  <c r="CD80" s="208"/>
      <c r="CE80" s="208"/>
      <c r="CF80" s="208"/>
      <c r="CG80" s="209">
        <f t="shared" si="25"/>
        <v>0</v>
      </c>
      <c r="CH80" s="206"/>
      <c r="CI80" s="206"/>
      <c r="CJ80" s="211">
        <v>0</v>
      </c>
    </row>
    <row r="81" spans="2:88" x14ac:dyDescent="0.2">
      <c r="B81" s="90">
        <f t="shared" si="24"/>
        <v>2088</v>
      </c>
      <c r="C81" s="210">
        <v>0</v>
      </c>
      <c r="D81" s="208">
        <f>D$18*$C81/100</f>
        <v>0</v>
      </c>
      <c r="E81" s="208">
        <f t="shared" si="26"/>
        <v>0</v>
      </c>
      <c r="F81" s="208">
        <f t="shared" si="27"/>
        <v>0</v>
      </c>
      <c r="G81" s="208">
        <f t="shared" si="28"/>
        <v>0</v>
      </c>
      <c r="H81" s="208">
        <f t="shared" si="29"/>
        <v>0</v>
      </c>
      <c r="I81" s="208">
        <f t="shared" si="30"/>
        <v>0</v>
      </c>
      <c r="J81" s="208">
        <f t="shared" si="31"/>
        <v>0</v>
      </c>
      <c r="K81" s="208">
        <f t="shared" si="32"/>
        <v>0</v>
      </c>
      <c r="L81" s="208">
        <f t="shared" si="33"/>
        <v>0</v>
      </c>
      <c r="M81" s="208">
        <f t="shared" si="34"/>
        <v>0</v>
      </c>
      <c r="N81" s="208">
        <f t="shared" si="35"/>
        <v>0</v>
      </c>
      <c r="O81" s="208">
        <f t="shared" si="36"/>
        <v>0</v>
      </c>
      <c r="P81" s="208">
        <f t="shared" si="37"/>
        <v>0</v>
      </c>
      <c r="Q81" s="208">
        <f t="shared" si="38"/>
        <v>0</v>
      </c>
      <c r="R81" s="208">
        <f t="shared" si="39"/>
        <v>0</v>
      </c>
      <c r="S81" s="208">
        <f t="shared" si="40"/>
        <v>0</v>
      </c>
      <c r="T81" s="208">
        <f t="shared" si="41"/>
        <v>0</v>
      </c>
      <c r="U81" s="208">
        <f t="shared" si="42"/>
        <v>0</v>
      </c>
      <c r="V81" s="208">
        <f t="shared" si="43"/>
        <v>0</v>
      </c>
      <c r="W81" s="208">
        <f t="shared" si="44"/>
        <v>0</v>
      </c>
      <c r="X81" s="208">
        <f t="shared" si="45"/>
        <v>0</v>
      </c>
      <c r="Y81" s="208">
        <f t="shared" si="46"/>
        <v>0</v>
      </c>
      <c r="Z81" s="208">
        <f t="shared" si="47"/>
        <v>0</v>
      </c>
      <c r="AA81" s="208">
        <f t="shared" si="48"/>
        <v>0</v>
      </c>
      <c r="AB81" s="208">
        <f t="shared" si="49"/>
        <v>0</v>
      </c>
      <c r="AC81" s="208">
        <f t="shared" si="50"/>
        <v>0</v>
      </c>
      <c r="AD81" s="208">
        <f t="shared" si="51"/>
        <v>0</v>
      </c>
      <c r="AE81" s="208">
        <f t="shared" si="52"/>
        <v>0</v>
      </c>
      <c r="AF81" s="208">
        <f t="shared" si="53"/>
        <v>0</v>
      </c>
      <c r="AG81" s="208">
        <f t="shared" si="54"/>
        <v>0</v>
      </c>
      <c r="AH81" s="208">
        <f t="shared" si="55"/>
        <v>0</v>
      </c>
      <c r="AI81" s="208">
        <f t="shared" si="56"/>
        <v>0</v>
      </c>
      <c r="AJ81" s="208">
        <f t="shared" si="57"/>
        <v>0</v>
      </c>
      <c r="AK81" s="208">
        <f t="shared" si="58"/>
        <v>0</v>
      </c>
      <c r="AL81" s="208">
        <f t="shared" si="59"/>
        <v>0</v>
      </c>
      <c r="AM81" s="208">
        <f t="shared" si="60"/>
        <v>0</v>
      </c>
      <c r="AN81" s="208">
        <f t="shared" si="61"/>
        <v>0</v>
      </c>
      <c r="AO81" s="208">
        <f t="shared" si="62"/>
        <v>0</v>
      </c>
      <c r="AP81" s="208">
        <f t="shared" si="63"/>
        <v>0</v>
      </c>
      <c r="AQ81" s="208">
        <f t="shared" si="64"/>
        <v>0</v>
      </c>
      <c r="AR81" s="208">
        <f t="shared" si="65"/>
        <v>0</v>
      </c>
      <c r="AS81" s="208">
        <f t="shared" si="66"/>
        <v>0</v>
      </c>
      <c r="AT81" s="208">
        <f t="shared" si="67"/>
        <v>0</v>
      </c>
      <c r="AU81" s="208">
        <f t="shared" si="68"/>
        <v>0</v>
      </c>
      <c r="AV81" s="208">
        <f t="shared" si="69"/>
        <v>0</v>
      </c>
      <c r="AW81" s="208">
        <f t="shared" si="70"/>
        <v>0</v>
      </c>
      <c r="AX81" s="208">
        <f t="shared" si="71"/>
        <v>0</v>
      </c>
      <c r="AY81" s="208">
        <f t="shared" si="72"/>
        <v>0</v>
      </c>
      <c r="AZ81" s="208">
        <f t="shared" si="73"/>
        <v>0</v>
      </c>
      <c r="BA81" s="208">
        <f t="shared" si="74"/>
        <v>0</v>
      </c>
      <c r="BB81" s="208">
        <f t="shared" si="75"/>
        <v>0</v>
      </c>
      <c r="BC81" s="208">
        <f t="shared" si="76"/>
        <v>0</v>
      </c>
      <c r="BD81" s="208">
        <f t="shared" si="77"/>
        <v>0</v>
      </c>
      <c r="BE81" s="208">
        <f t="shared" si="78"/>
        <v>0</v>
      </c>
      <c r="BF81" s="208">
        <f t="shared" si="79"/>
        <v>0</v>
      </c>
      <c r="BG81" s="208">
        <f t="shared" si="80"/>
        <v>0</v>
      </c>
      <c r="BH81" s="208">
        <f t="shared" si="81"/>
        <v>0</v>
      </c>
      <c r="BI81" s="208">
        <f t="shared" si="82"/>
        <v>0</v>
      </c>
      <c r="BJ81" s="208">
        <f t="shared" si="83"/>
        <v>0</v>
      </c>
      <c r="BK81" s="208">
        <f t="shared" si="84"/>
        <v>0</v>
      </c>
      <c r="BL81" s="208">
        <f t="shared" ref="BL81:BL100" si="85">BL$18*$CJ21/100</f>
        <v>0</v>
      </c>
      <c r="BM81" s="208">
        <f>BM$18*$CJ20/100</f>
        <v>0</v>
      </c>
      <c r="BN81" s="208"/>
      <c r="BO81" s="208"/>
      <c r="BP81" s="208"/>
      <c r="BQ81" s="208"/>
      <c r="BR81" s="208"/>
      <c r="BS81" s="208"/>
      <c r="BT81" s="208"/>
      <c r="BU81" s="208"/>
      <c r="BV81" s="208"/>
      <c r="BW81" s="208"/>
      <c r="BX81" s="208"/>
      <c r="BY81" s="208"/>
      <c r="BZ81" s="208"/>
      <c r="CA81" s="208"/>
      <c r="CB81" s="208"/>
      <c r="CC81" s="208"/>
      <c r="CD81" s="208"/>
      <c r="CE81" s="208"/>
      <c r="CF81" s="208"/>
      <c r="CG81" s="209">
        <f t="shared" si="25"/>
        <v>0</v>
      </c>
      <c r="CH81" s="206"/>
      <c r="CI81" s="206"/>
      <c r="CJ81" s="211">
        <v>0</v>
      </c>
    </row>
    <row r="82" spans="2:88" x14ac:dyDescent="0.2">
      <c r="B82" s="90">
        <f t="shared" si="24"/>
        <v>2089</v>
      </c>
      <c r="C82" s="210">
        <v>0</v>
      </c>
      <c r="D82" s="208">
        <f t="shared" si="23"/>
        <v>0</v>
      </c>
      <c r="E82" s="208">
        <f t="shared" si="26"/>
        <v>0</v>
      </c>
      <c r="F82" s="208">
        <f t="shared" si="27"/>
        <v>0</v>
      </c>
      <c r="G82" s="208">
        <f t="shared" si="28"/>
        <v>0</v>
      </c>
      <c r="H82" s="208">
        <f t="shared" si="29"/>
        <v>0</v>
      </c>
      <c r="I82" s="208">
        <f t="shared" si="30"/>
        <v>0</v>
      </c>
      <c r="J82" s="208">
        <f t="shared" si="31"/>
        <v>0</v>
      </c>
      <c r="K82" s="208">
        <f t="shared" si="32"/>
        <v>0</v>
      </c>
      <c r="L82" s="208">
        <f t="shared" si="33"/>
        <v>0</v>
      </c>
      <c r="M82" s="208">
        <f t="shared" si="34"/>
        <v>0</v>
      </c>
      <c r="N82" s="208">
        <f t="shared" si="35"/>
        <v>0</v>
      </c>
      <c r="O82" s="208">
        <f t="shared" si="36"/>
        <v>0</v>
      </c>
      <c r="P82" s="208">
        <f t="shared" si="37"/>
        <v>0</v>
      </c>
      <c r="Q82" s="208">
        <f t="shared" si="38"/>
        <v>0</v>
      </c>
      <c r="R82" s="208">
        <f t="shared" si="39"/>
        <v>0</v>
      </c>
      <c r="S82" s="208">
        <f t="shared" si="40"/>
        <v>0</v>
      </c>
      <c r="T82" s="208">
        <f t="shared" si="41"/>
        <v>0</v>
      </c>
      <c r="U82" s="208">
        <f t="shared" si="42"/>
        <v>0</v>
      </c>
      <c r="V82" s="208">
        <f t="shared" si="43"/>
        <v>0</v>
      </c>
      <c r="W82" s="208">
        <f t="shared" si="44"/>
        <v>0</v>
      </c>
      <c r="X82" s="208">
        <f t="shared" si="45"/>
        <v>0</v>
      </c>
      <c r="Y82" s="208">
        <f t="shared" si="46"/>
        <v>0</v>
      </c>
      <c r="Z82" s="208">
        <f t="shared" si="47"/>
        <v>0</v>
      </c>
      <c r="AA82" s="208">
        <f t="shared" si="48"/>
        <v>0</v>
      </c>
      <c r="AB82" s="208">
        <f t="shared" si="49"/>
        <v>0</v>
      </c>
      <c r="AC82" s="208">
        <f t="shared" si="50"/>
        <v>0</v>
      </c>
      <c r="AD82" s="208">
        <f t="shared" si="51"/>
        <v>0</v>
      </c>
      <c r="AE82" s="208">
        <f t="shared" si="52"/>
        <v>0</v>
      </c>
      <c r="AF82" s="208">
        <f t="shared" si="53"/>
        <v>0</v>
      </c>
      <c r="AG82" s="208">
        <f t="shared" si="54"/>
        <v>0</v>
      </c>
      <c r="AH82" s="208">
        <f t="shared" si="55"/>
        <v>0</v>
      </c>
      <c r="AI82" s="208">
        <f t="shared" si="56"/>
        <v>0</v>
      </c>
      <c r="AJ82" s="208">
        <f t="shared" si="57"/>
        <v>0</v>
      </c>
      <c r="AK82" s="208">
        <f t="shared" si="58"/>
        <v>0</v>
      </c>
      <c r="AL82" s="208">
        <f t="shared" si="59"/>
        <v>0</v>
      </c>
      <c r="AM82" s="208">
        <f t="shared" si="60"/>
        <v>0</v>
      </c>
      <c r="AN82" s="208">
        <f t="shared" si="61"/>
        <v>0</v>
      </c>
      <c r="AO82" s="208">
        <f t="shared" si="62"/>
        <v>0</v>
      </c>
      <c r="AP82" s="208">
        <f t="shared" si="63"/>
        <v>0</v>
      </c>
      <c r="AQ82" s="208">
        <f t="shared" si="64"/>
        <v>0</v>
      </c>
      <c r="AR82" s="208">
        <f t="shared" si="65"/>
        <v>0</v>
      </c>
      <c r="AS82" s="208">
        <f t="shared" si="66"/>
        <v>0</v>
      </c>
      <c r="AT82" s="208">
        <f t="shared" si="67"/>
        <v>0</v>
      </c>
      <c r="AU82" s="208">
        <f t="shared" si="68"/>
        <v>0</v>
      </c>
      <c r="AV82" s="208">
        <f t="shared" si="69"/>
        <v>0</v>
      </c>
      <c r="AW82" s="208">
        <f t="shared" si="70"/>
        <v>0</v>
      </c>
      <c r="AX82" s="208">
        <f t="shared" si="71"/>
        <v>0</v>
      </c>
      <c r="AY82" s="208">
        <f t="shared" si="72"/>
        <v>0</v>
      </c>
      <c r="AZ82" s="208">
        <f t="shared" si="73"/>
        <v>0</v>
      </c>
      <c r="BA82" s="208">
        <f t="shared" si="74"/>
        <v>0</v>
      </c>
      <c r="BB82" s="208">
        <f t="shared" si="75"/>
        <v>0</v>
      </c>
      <c r="BC82" s="208">
        <f t="shared" si="76"/>
        <v>0</v>
      </c>
      <c r="BD82" s="208">
        <f t="shared" si="77"/>
        <v>0</v>
      </c>
      <c r="BE82" s="208">
        <f t="shared" si="78"/>
        <v>0</v>
      </c>
      <c r="BF82" s="208">
        <f t="shared" si="79"/>
        <v>0</v>
      </c>
      <c r="BG82" s="208">
        <f t="shared" si="80"/>
        <v>0</v>
      </c>
      <c r="BH82" s="208">
        <f t="shared" si="81"/>
        <v>0</v>
      </c>
      <c r="BI82" s="208">
        <f t="shared" si="82"/>
        <v>0</v>
      </c>
      <c r="BJ82" s="208">
        <f t="shared" si="83"/>
        <v>0</v>
      </c>
      <c r="BK82" s="208">
        <f t="shared" si="84"/>
        <v>0</v>
      </c>
      <c r="BL82" s="208">
        <f t="shared" si="85"/>
        <v>0</v>
      </c>
      <c r="BM82" s="208">
        <f t="shared" ref="BM82:BM100" si="86">BM$18*$CJ21/100</f>
        <v>0</v>
      </c>
      <c r="BN82" s="208">
        <f>BN$18*$CJ20/100</f>
        <v>0</v>
      </c>
      <c r="BO82" s="208"/>
      <c r="BP82" s="208"/>
      <c r="BQ82" s="208"/>
      <c r="BR82" s="208"/>
      <c r="BS82" s="208"/>
      <c r="BT82" s="208"/>
      <c r="BU82" s="208"/>
      <c r="BV82" s="208"/>
      <c r="BW82" s="208"/>
      <c r="BX82" s="208"/>
      <c r="BY82" s="208"/>
      <c r="BZ82" s="208"/>
      <c r="CA82" s="208"/>
      <c r="CB82" s="208"/>
      <c r="CC82" s="208"/>
      <c r="CD82" s="208"/>
      <c r="CE82" s="208"/>
      <c r="CF82" s="208"/>
      <c r="CG82" s="209">
        <f t="shared" si="25"/>
        <v>0</v>
      </c>
      <c r="CH82" s="206"/>
      <c r="CI82" s="206"/>
      <c r="CJ82" s="211">
        <v>0</v>
      </c>
    </row>
    <row r="83" spans="2:88" x14ac:dyDescent="0.2">
      <c r="B83" s="90">
        <f t="shared" si="24"/>
        <v>2090</v>
      </c>
      <c r="C83" s="210">
        <v>0</v>
      </c>
      <c r="D83" s="208">
        <f t="shared" si="23"/>
        <v>0</v>
      </c>
      <c r="E83" s="208">
        <f t="shared" si="26"/>
        <v>0</v>
      </c>
      <c r="F83" s="208">
        <f t="shared" si="27"/>
        <v>0</v>
      </c>
      <c r="G83" s="208">
        <f t="shared" si="28"/>
        <v>0</v>
      </c>
      <c r="H83" s="208">
        <f t="shared" si="29"/>
        <v>0</v>
      </c>
      <c r="I83" s="208">
        <f t="shared" si="30"/>
        <v>0</v>
      </c>
      <c r="J83" s="208">
        <f t="shared" si="31"/>
        <v>0</v>
      </c>
      <c r="K83" s="208">
        <f t="shared" si="32"/>
        <v>0</v>
      </c>
      <c r="L83" s="208">
        <f t="shared" si="33"/>
        <v>0</v>
      </c>
      <c r="M83" s="208">
        <f t="shared" si="34"/>
        <v>0</v>
      </c>
      <c r="N83" s="208">
        <f t="shared" si="35"/>
        <v>0</v>
      </c>
      <c r="O83" s="208">
        <f t="shared" si="36"/>
        <v>0</v>
      </c>
      <c r="P83" s="208">
        <f t="shared" si="37"/>
        <v>0</v>
      </c>
      <c r="Q83" s="208">
        <f t="shared" si="38"/>
        <v>0</v>
      </c>
      <c r="R83" s="208">
        <f t="shared" si="39"/>
        <v>0</v>
      </c>
      <c r="S83" s="208">
        <f t="shared" si="40"/>
        <v>0</v>
      </c>
      <c r="T83" s="208">
        <f t="shared" si="41"/>
        <v>0</v>
      </c>
      <c r="U83" s="208">
        <f t="shared" si="42"/>
        <v>0</v>
      </c>
      <c r="V83" s="208">
        <f t="shared" si="43"/>
        <v>0</v>
      </c>
      <c r="W83" s="208">
        <f t="shared" si="44"/>
        <v>0</v>
      </c>
      <c r="X83" s="208">
        <f t="shared" si="45"/>
        <v>0</v>
      </c>
      <c r="Y83" s="208">
        <f t="shared" si="46"/>
        <v>0</v>
      </c>
      <c r="Z83" s="208">
        <f t="shared" si="47"/>
        <v>0</v>
      </c>
      <c r="AA83" s="208">
        <f t="shared" si="48"/>
        <v>0</v>
      </c>
      <c r="AB83" s="208">
        <f t="shared" si="49"/>
        <v>0</v>
      </c>
      <c r="AC83" s="208">
        <f t="shared" si="50"/>
        <v>0</v>
      </c>
      <c r="AD83" s="208">
        <f t="shared" si="51"/>
        <v>0</v>
      </c>
      <c r="AE83" s="208">
        <f t="shared" si="52"/>
        <v>0</v>
      </c>
      <c r="AF83" s="208">
        <f t="shared" si="53"/>
        <v>0</v>
      </c>
      <c r="AG83" s="208">
        <f t="shared" si="54"/>
        <v>0</v>
      </c>
      <c r="AH83" s="208">
        <f t="shared" si="55"/>
        <v>0</v>
      </c>
      <c r="AI83" s="208">
        <f t="shared" si="56"/>
        <v>0</v>
      </c>
      <c r="AJ83" s="208">
        <f t="shared" si="57"/>
        <v>0</v>
      </c>
      <c r="AK83" s="208">
        <f t="shared" si="58"/>
        <v>0</v>
      </c>
      <c r="AL83" s="208">
        <f t="shared" si="59"/>
        <v>0</v>
      </c>
      <c r="AM83" s="208">
        <f t="shared" si="60"/>
        <v>0</v>
      </c>
      <c r="AN83" s="208">
        <f t="shared" si="61"/>
        <v>0</v>
      </c>
      <c r="AO83" s="208">
        <f t="shared" si="62"/>
        <v>0</v>
      </c>
      <c r="AP83" s="208">
        <f t="shared" si="63"/>
        <v>0</v>
      </c>
      <c r="AQ83" s="208">
        <f t="shared" si="64"/>
        <v>0</v>
      </c>
      <c r="AR83" s="208">
        <f t="shared" si="65"/>
        <v>0</v>
      </c>
      <c r="AS83" s="208">
        <f t="shared" si="66"/>
        <v>0</v>
      </c>
      <c r="AT83" s="208">
        <f t="shared" si="67"/>
        <v>0</v>
      </c>
      <c r="AU83" s="208">
        <f t="shared" si="68"/>
        <v>0</v>
      </c>
      <c r="AV83" s="208">
        <f t="shared" si="69"/>
        <v>0</v>
      </c>
      <c r="AW83" s="208">
        <f t="shared" si="70"/>
        <v>0</v>
      </c>
      <c r="AX83" s="208">
        <f t="shared" si="71"/>
        <v>0</v>
      </c>
      <c r="AY83" s="208">
        <f t="shared" si="72"/>
        <v>0</v>
      </c>
      <c r="AZ83" s="208">
        <f t="shared" si="73"/>
        <v>0</v>
      </c>
      <c r="BA83" s="208">
        <f t="shared" si="74"/>
        <v>0</v>
      </c>
      <c r="BB83" s="208">
        <f t="shared" si="75"/>
        <v>0</v>
      </c>
      <c r="BC83" s="208">
        <f t="shared" si="76"/>
        <v>0</v>
      </c>
      <c r="BD83" s="208">
        <f t="shared" si="77"/>
        <v>0</v>
      </c>
      <c r="BE83" s="208">
        <f t="shared" si="78"/>
        <v>0</v>
      </c>
      <c r="BF83" s="208">
        <f t="shared" si="79"/>
        <v>0</v>
      </c>
      <c r="BG83" s="208">
        <f t="shared" si="80"/>
        <v>0</v>
      </c>
      <c r="BH83" s="208">
        <f t="shared" si="81"/>
        <v>0</v>
      </c>
      <c r="BI83" s="208">
        <f t="shared" si="82"/>
        <v>0</v>
      </c>
      <c r="BJ83" s="208">
        <f t="shared" si="83"/>
        <v>0</v>
      </c>
      <c r="BK83" s="208">
        <f t="shared" si="84"/>
        <v>0</v>
      </c>
      <c r="BL83" s="208">
        <f t="shared" si="85"/>
        <v>0</v>
      </c>
      <c r="BM83" s="208">
        <f t="shared" si="86"/>
        <v>0</v>
      </c>
      <c r="BN83" s="208">
        <f t="shared" ref="BN83:BN100" si="87">BN$18*$CJ21/100</f>
        <v>0</v>
      </c>
      <c r="BO83" s="208">
        <f>BO$18*$CJ20/100</f>
        <v>0</v>
      </c>
      <c r="BP83" s="208"/>
      <c r="BQ83" s="208"/>
      <c r="BR83" s="208"/>
      <c r="BS83" s="208"/>
      <c r="BT83" s="208"/>
      <c r="BU83" s="208"/>
      <c r="BV83" s="208"/>
      <c r="BW83" s="208"/>
      <c r="BX83" s="208"/>
      <c r="BY83" s="208"/>
      <c r="BZ83" s="208"/>
      <c r="CA83" s="208"/>
      <c r="CB83" s="208"/>
      <c r="CC83" s="208"/>
      <c r="CD83" s="208"/>
      <c r="CE83" s="208"/>
      <c r="CF83" s="208"/>
      <c r="CG83" s="209">
        <f t="shared" si="25"/>
        <v>0</v>
      </c>
      <c r="CH83" s="206"/>
      <c r="CI83" s="206"/>
      <c r="CJ83" s="211">
        <v>0</v>
      </c>
    </row>
    <row r="84" spans="2:88" x14ac:dyDescent="0.2">
      <c r="B84" s="90">
        <f t="shared" si="24"/>
        <v>2091</v>
      </c>
      <c r="C84" s="210">
        <v>0</v>
      </c>
      <c r="D84" s="208">
        <f t="shared" ref="D84:D100" si="88">D$18*$C84/100</f>
        <v>0</v>
      </c>
      <c r="E84" s="208">
        <f t="shared" si="26"/>
        <v>0</v>
      </c>
      <c r="F84" s="208">
        <f t="shared" si="27"/>
        <v>0</v>
      </c>
      <c r="G84" s="208">
        <f t="shared" si="28"/>
        <v>0</v>
      </c>
      <c r="H84" s="208">
        <f t="shared" si="29"/>
        <v>0</v>
      </c>
      <c r="I84" s="208">
        <f t="shared" si="30"/>
        <v>0</v>
      </c>
      <c r="J84" s="208">
        <f t="shared" si="31"/>
        <v>0</v>
      </c>
      <c r="K84" s="208">
        <f t="shared" si="32"/>
        <v>0</v>
      </c>
      <c r="L84" s="208">
        <f t="shared" si="33"/>
        <v>0</v>
      </c>
      <c r="M84" s="208">
        <f t="shared" si="34"/>
        <v>0</v>
      </c>
      <c r="N84" s="208">
        <f t="shared" si="35"/>
        <v>0</v>
      </c>
      <c r="O84" s="208">
        <f t="shared" si="36"/>
        <v>0</v>
      </c>
      <c r="P84" s="208">
        <f t="shared" si="37"/>
        <v>0</v>
      </c>
      <c r="Q84" s="208">
        <f t="shared" si="38"/>
        <v>0</v>
      </c>
      <c r="R84" s="208">
        <f t="shared" si="39"/>
        <v>0</v>
      </c>
      <c r="S84" s="208">
        <f t="shared" si="40"/>
        <v>0</v>
      </c>
      <c r="T84" s="208">
        <f t="shared" si="41"/>
        <v>0</v>
      </c>
      <c r="U84" s="208">
        <f t="shared" si="42"/>
        <v>0</v>
      </c>
      <c r="V84" s="208">
        <f t="shared" si="43"/>
        <v>0</v>
      </c>
      <c r="W84" s="208">
        <f t="shared" si="44"/>
        <v>0</v>
      </c>
      <c r="X84" s="208">
        <f t="shared" si="45"/>
        <v>0</v>
      </c>
      <c r="Y84" s="208">
        <f t="shared" si="46"/>
        <v>0</v>
      </c>
      <c r="Z84" s="208">
        <f t="shared" si="47"/>
        <v>0</v>
      </c>
      <c r="AA84" s="208">
        <f t="shared" si="48"/>
        <v>0</v>
      </c>
      <c r="AB84" s="208">
        <f t="shared" si="49"/>
        <v>0</v>
      </c>
      <c r="AC84" s="208">
        <f t="shared" si="50"/>
        <v>0</v>
      </c>
      <c r="AD84" s="208">
        <f t="shared" si="51"/>
        <v>0</v>
      </c>
      <c r="AE84" s="208">
        <f t="shared" si="52"/>
        <v>0</v>
      </c>
      <c r="AF84" s="208">
        <f t="shared" si="53"/>
        <v>0</v>
      </c>
      <c r="AG84" s="208">
        <f t="shared" si="54"/>
        <v>0</v>
      </c>
      <c r="AH84" s="208">
        <f t="shared" si="55"/>
        <v>0</v>
      </c>
      <c r="AI84" s="208">
        <f t="shared" si="56"/>
        <v>0</v>
      </c>
      <c r="AJ84" s="208">
        <f t="shared" si="57"/>
        <v>0</v>
      </c>
      <c r="AK84" s="208">
        <f t="shared" si="58"/>
        <v>0</v>
      </c>
      <c r="AL84" s="208">
        <f t="shared" si="59"/>
        <v>0</v>
      </c>
      <c r="AM84" s="208">
        <f t="shared" si="60"/>
        <v>0</v>
      </c>
      <c r="AN84" s="208">
        <f t="shared" si="61"/>
        <v>0</v>
      </c>
      <c r="AO84" s="208">
        <f t="shared" si="62"/>
        <v>0</v>
      </c>
      <c r="AP84" s="208">
        <f t="shared" si="63"/>
        <v>0</v>
      </c>
      <c r="AQ84" s="208">
        <f t="shared" si="64"/>
        <v>0</v>
      </c>
      <c r="AR84" s="208">
        <f t="shared" si="65"/>
        <v>0</v>
      </c>
      <c r="AS84" s="208">
        <f t="shared" si="66"/>
        <v>0</v>
      </c>
      <c r="AT84" s="208">
        <f t="shared" si="67"/>
        <v>0</v>
      </c>
      <c r="AU84" s="208">
        <f t="shared" si="68"/>
        <v>0</v>
      </c>
      <c r="AV84" s="208">
        <f t="shared" si="69"/>
        <v>0</v>
      </c>
      <c r="AW84" s="208">
        <f t="shared" si="70"/>
        <v>0</v>
      </c>
      <c r="AX84" s="208">
        <f t="shared" si="71"/>
        <v>0</v>
      </c>
      <c r="AY84" s="208">
        <f t="shared" si="72"/>
        <v>0</v>
      </c>
      <c r="AZ84" s="208">
        <f t="shared" si="73"/>
        <v>0</v>
      </c>
      <c r="BA84" s="208">
        <f t="shared" si="74"/>
        <v>0</v>
      </c>
      <c r="BB84" s="208">
        <f t="shared" si="75"/>
        <v>0</v>
      </c>
      <c r="BC84" s="208">
        <f t="shared" si="76"/>
        <v>0</v>
      </c>
      <c r="BD84" s="208">
        <f t="shared" si="77"/>
        <v>0</v>
      </c>
      <c r="BE84" s="208">
        <f t="shared" si="78"/>
        <v>0</v>
      </c>
      <c r="BF84" s="208">
        <f t="shared" si="79"/>
        <v>0</v>
      </c>
      <c r="BG84" s="208">
        <f t="shared" si="80"/>
        <v>0</v>
      </c>
      <c r="BH84" s="208">
        <f t="shared" si="81"/>
        <v>0</v>
      </c>
      <c r="BI84" s="208">
        <f t="shared" si="82"/>
        <v>0</v>
      </c>
      <c r="BJ84" s="208">
        <f t="shared" si="83"/>
        <v>0</v>
      </c>
      <c r="BK84" s="208">
        <f t="shared" si="84"/>
        <v>0</v>
      </c>
      <c r="BL84" s="208">
        <f t="shared" si="85"/>
        <v>0</v>
      </c>
      <c r="BM84" s="208">
        <f t="shared" si="86"/>
        <v>0</v>
      </c>
      <c r="BN84" s="208">
        <f t="shared" si="87"/>
        <v>0</v>
      </c>
      <c r="BO84" s="208">
        <f t="shared" ref="BO84:BO100" si="89">BO$18*$CJ21/100</f>
        <v>0</v>
      </c>
      <c r="BP84" s="208">
        <f>BP$18*$CJ20/100</f>
        <v>0</v>
      </c>
      <c r="BQ84" s="208"/>
      <c r="BR84" s="208"/>
      <c r="BS84" s="208"/>
      <c r="BT84" s="208"/>
      <c r="BU84" s="208"/>
      <c r="BV84" s="208"/>
      <c r="BW84" s="208"/>
      <c r="BX84" s="208"/>
      <c r="BY84" s="208"/>
      <c r="BZ84" s="208"/>
      <c r="CA84" s="208"/>
      <c r="CB84" s="208"/>
      <c r="CC84" s="208"/>
      <c r="CD84" s="208"/>
      <c r="CE84" s="208"/>
      <c r="CF84" s="208"/>
      <c r="CG84" s="209">
        <f t="shared" si="25"/>
        <v>0</v>
      </c>
      <c r="CH84" s="206"/>
      <c r="CI84" s="206"/>
      <c r="CJ84" s="211">
        <v>0</v>
      </c>
    </row>
    <row r="85" spans="2:88" x14ac:dyDescent="0.2">
      <c r="B85" s="90">
        <f t="shared" ref="B85:B100" si="90">B84+1</f>
        <v>2092</v>
      </c>
      <c r="C85" s="210">
        <v>0</v>
      </c>
      <c r="D85" s="208">
        <f t="shared" si="88"/>
        <v>0</v>
      </c>
      <c r="E85" s="208">
        <f t="shared" si="26"/>
        <v>0</v>
      </c>
      <c r="F85" s="208">
        <f t="shared" si="27"/>
        <v>0</v>
      </c>
      <c r="G85" s="208">
        <f t="shared" si="28"/>
        <v>0</v>
      </c>
      <c r="H85" s="208">
        <f t="shared" si="29"/>
        <v>0</v>
      </c>
      <c r="I85" s="208">
        <f t="shared" si="30"/>
        <v>0</v>
      </c>
      <c r="J85" s="208">
        <f t="shared" si="31"/>
        <v>0</v>
      </c>
      <c r="K85" s="208">
        <f t="shared" si="32"/>
        <v>0</v>
      </c>
      <c r="L85" s="208">
        <f t="shared" si="33"/>
        <v>0</v>
      </c>
      <c r="M85" s="208">
        <f t="shared" si="34"/>
        <v>0</v>
      </c>
      <c r="N85" s="208">
        <f t="shared" si="35"/>
        <v>0</v>
      </c>
      <c r="O85" s="208">
        <f t="shared" si="36"/>
        <v>0</v>
      </c>
      <c r="P85" s="208">
        <f t="shared" si="37"/>
        <v>0</v>
      </c>
      <c r="Q85" s="208">
        <f t="shared" si="38"/>
        <v>0</v>
      </c>
      <c r="R85" s="208">
        <f t="shared" si="39"/>
        <v>0</v>
      </c>
      <c r="S85" s="208">
        <f t="shared" si="40"/>
        <v>0</v>
      </c>
      <c r="T85" s="208">
        <f t="shared" si="41"/>
        <v>0</v>
      </c>
      <c r="U85" s="208">
        <f t="shared" si="42"/>
        <v>0</v>
      </c>
      <c r="V85" s="208">
        <f t="shared" si="43"/>
        <v>0</v>
      </c>
      <c r="W85" s="208">
        <f t="shared" si="44"/>
        <v>0</v>
      </c>
      <c r="X85" s="208">
        <f t="shared" si="45"/>
        <v>0</v>
      </c>
      <c r="Y85" s="208">
        <f t="shared" si="46"/>
        <v>0</v>
      </c>
      <c r="Z85" s="208">
        <f t="shared" si="47"/>
        <v>0</v>
      </c>
      <c r="AA85" s="208">
        <f t="shared" si="48"/>
        <v>0</v>
      </c>
      <c r="AB85" s="208">
        <f t="shared" si="49"/>
        <v>0</v>
      </c>
      <c r="AC85" s="208">
        <f t="shared" si="50"/>
        <v>0</v>
      </c>
      <c r="AD85" s="208">
        <f t="shared" si="51"/>
        <v>0</v>
      </c>
      <c r="AE85" s="208">
        <f t="shared" si="52"/>
        <v>0</v>
      </c>
      <c r="AF85" s="208">
        <f t="shared" si="53"/>
        <v>0</v>
      </c>
      <c r="AG85" s="208">
        <f t="shared" si="54"/>
        <v>0</v>
      </c>
      <c r="AH85" s="208">
        <f t="shared" si="55"/>
        <v>0</v>
      </c>
      <c r="AI85" s="208">
        <f t="shared" si="56"/>
        <v>0</v>
      </c>
      <c r="AJ85" s="208">
        <f t="shared" si="57"/>
        <v>0</v>
      </c>
      <c r="AK85" s="208">
        <f t="shared" si="58"/>
        <v>0</v>
      </c>
      <c r="AL85" s="208">
        <f t="shared" si="59"/>
        <v>0</v>
      </c>
      <c r="AM85" s="208">
        <f t="shared" si="60"/>
        <v>0</v>
      </c>
      <c r="AN85" s="208">
        <f t="shared" si="61"/>
        <v>0</v>
      </c>
      <c r="AO85" s="208">
        <f t="shared" si="62"/>
        <v>0</v>
      </c>
      <c r="AP85" s="208">
        <f t="shared" si="63"/>
        <v>0</v>
      </c>
      <c r="AQ85" s="208">
        <f t="shared" si="64"/>
        <v>0</v>
      </c>
      <c r="AR85" s="208">
        <f t="shared" si="65"/>
        <v>0</v>
      </c>
      <c r="AS85" s="208">
        <f t="shared" si="66"/>
        <v>0</v>
      </c>
      <c r="AT85" s="208">
        <f t="shared" si="67"/>
        <v>0</v>
      </c>
      <c r="AU85" s="208">
        <f t="shared" si="68"/>
        <v>0</v>
      </c>
      <c r="AV85" s="208">
        <f t="shared" si="69"/>
        <v>0</v>
      </c>
      <c r="AW85" s="208">
        <f t="shared" si="70"/>
        <v>0</v>
      </c>
      <c r="AX85" s="208">
        <f t="shared" si="71"/>
        <v>0</v>
      </c>
      <c r="AY85" s="208">
        <f t="shared" si="72"/>
        <v>0</v>
      </c>
      <c r="AZ85" s="208">
        <f t="shared" si="73"/>
        <v>0</v>
      </c>
      <c r="BA85" s="208">
        <f t="shared" si="74"/>
        <v>0</v>
      </c>
      <c r="BB85" s="208">
        <f t="shared" si="75"/>
        <v>0</v>
      </c>
      <c r="BC85" s="208">
        <f t="shared" si="76"/>
        <v>0</v>
      </c>
      <c r="BD85" s="208">
        <f t="shared" si="77"/>
        <v>0</v>
      </c>
      <c r="BE85" s="208">
        <f t="shared" si="78"/>
        <v>0</v>
      </c>
      <c r="BF85" s="208">
        <f t="shared" si="79"/>
        <v>0</v>
      </c>
      <c r="BG85" s="208">
        <f t="shared" si="80"/>
        <v>0</v>
      </c>
      <c r="BH85" s="208">
        <f t="shared" si="81"/>
        <v>0</v>
      </c>
      <c r="BI85" s="208">
        <f t="shared" si="82"/>
        <v>0</v>
      </c>
      <c r="BJ85" s="208">
        <f t="shared" si="83"/>
        <v>0</v>
      </c>
      <c r="BK85" s="208">
        <f t="shared" si="84"/>
        <v>0</v>
      </c>
      <c r="BL85" s="208">
        <f t="shared" si="85"/>
        <v>0</v>
      </c>
      <c r="BM85" s="208">
        <f t="shared" si="86"/>
        <v>0</v>
      </c>
      <c r="BN85" s="208">
        <f t="shared" si="87"/>
        <v>0</v>
      </c>
      <c r="BO85" s="208">
        <f t="shared" si="89"/>
        <v>0</v>
      </c>
      <c r="BP85" s="208">
        <f t="shared" ref="BP85:BP100" si="91">BP$18*$CJ21/100</f>
        <v>0</v>
      </c>
      <c r="BQ85" s="208">
        <f>BQ$18*$CJ20/100</f>
        <v>0</v>
      </c>
      <c r="BR85" s="208"/>
      <c r="BS85" s="208"/>
      <c r="BT85" s="208"/>
      <c r="BU85" s="208"/>
      <c r="BV85" s="208"/>
      <c r="BW85" s="208"/>
      <c r="BX85" s="208"/>
      <c r="BY85" s="208"/>
      <c r="BZ85" s="208"/>
      <c r="CA85" s="208"/>
      <c r="CB85" s="208"/>
      <c r="CC85" s="208"/>
      <c r="CD85" s="208"/>
      <c r="CE85" s="208"/>
      <c r="CF85" s="208"/>
      <c r="CG85" s="209">
        <f t="shared" ref="CG85:CG100" si="92">SUM(D85:CF85)</f>
        <v>0</v>
      </c>
      <c r="CH85" s="206"/>
      <c r="CI85" s="206"/>
      <c r="CJ85" s="211">
        <v>0</v>
      </c>
    </row>
    <row r="86" spans="2:88" x14ac:dyDescent="0.2">
      <c r="B86" s="90">
        <f t="shared" si="90"/>
        <v>2093</v>
      </c>
      <c r="C86" s="210">
        <v>0</v>
      </c>
      <c r="D86" s="208">
        <f t="shared" si="88"/>
        <v>0</v>
      </c>
      <c r="E86" s="208">
        <f t="shared" ref="E86:E100" si="93">E$18*$C85/100</f>
        <v>0</v>
      </c>
      <c r="F86" s="208">
        <f t="shared" si="27"/>
        <v>0</v>
      </c>
      <c r="G86" s="208">
        <f t="shared" si="28"/>
        <v>0</v>
      </c>
      <c r="H86" s="208">
        <f t="shared" si="29"/>
        <v>0</v>
      </c>
      <c r="I86" s="208">
        <f t="shared" si="30"/>
        <v>0</v>
      </c>
      <c r="J86" s="208">
        <f t="shared" si="31"/>
        <v>0</v>
      </c>
      <c r="K86" s="208">
        <f t="shared" si="32"/>
        <v>0</v>
      </c>
      <c r="L86" s="208">
        <f t="shared" si="33"/>
        <v>0</v>
      </c>
      <c r="M86" s="208">
        <f t="shared" si="34"/>
        <v>0</v>
      </c>
      <c r="N86" s="208">
        <f t="shared" si="35"/>
        <v>0</v>
      </c>
      <c r="O86" s="208">
        <f t="shared" si="36"/>
        <v>0</v>
      </c>
      <c r="P86" s="208">
        <f t="shared" si="37"/>
        <v>0</v>
      </c>
      <c r="Q86" s="208">
        <f t="shared" si="38"/>
        <v>0</v>
      </c>
      <c r="R86" s="208">
        <f t="shared" si="39"/>
        <v>0</v>
      </c>
      <c r="S86" s="208">
        <f t="shared" si="40"/>
        <v>0</v>
      </c>
      <c r="T86" s="208">
        <f t="shared" si="41"/>
        <v>0</v>
      </c>
      <c r="U86" s="208">
        <f t="shared" si="42"/>
        <v>0</v>
      </c>
      <c r="V86" s="208">
        <f t="shared" si="43"/>
        <v>0</v>
      </c>
      <c r="W86" s="208">
        <f t="shared" si="44"/>
        <v>0</v>
      </c>
      <c r="X86" s="208">
        <f t="shared" si="45"/>
        <v>0</v>
      </c>
      <c r="Y86" s="208">
        <f t="shared" si="46"/>
        <v>0</v>
      </c>
      <c r="Z86" s="208">
        <f t="shared" si="47"/>
        <v>0</v>
      </c>
      <c r="AA86" s="208">
        <f t="shared" si="48"/>
        <v>0</v>
      </c>
      <c r="AB86" s="208">
        <f t="shared" si="49"/>
        <v>0</v>
      </c>
      <c r="AC86" s="208">
        <f t="shared" si="50"/>
        <v>0</v>
      </c>
      <c r="AD86" s="208">
        <f t="shared" si="51"/>
        <v>0</v>
      </c>
      <c r="AE86" s="208">
        <f t="shared" si="52"/>
        <v>0</v>
      </c>
      <c r="AF86" s="208">
        <f t="shared" si="53"/>
        <v>0</v>
      </c>
      <c r="AG86" s="208">
        <f t="shared" si="54"/>
        <v>0</v>
      </c>
      <c r="AH86" s="208">
        <f t="shared" si="55"/>
        <v>0</v>
      </c>
      <c r="AI86" s="208">
        <f t="shared" si="56"/>
        <v>0</v>
      </c>
      <c r="AJ86" s="208">
        <f t="shared" si="57"/>
        <v>0</v>
      </c>
      <c r="AK86" s="208">
        <f t="shared" si="58"/>
        <v>0</v>
      </c>
      <c r="AL86" s="208">
        <f t="shared" si="59"/>
        <v>0</v>
      </c>
      <c r="AM86" s="208">
        <f t="shared" si="60"/>
        <v>0</v>
      </c>
      <c r="AN86" s="208">
        <f t="shared" si="61"/>
        <v>0</v>
      </c>
      <c r="AO86" s="208">
        <f t="shared" si="62"/>
        <v>0</v>
      </c>
      <c r="AP86" s="208">
        <f t="shared" si="63"/>
        <v>0</v>
      </c>
      <c r="AQ86" s="208">
        <f t="shared" si="64"/>
        <v>0</v>
      </c>
      <c r="AR86" s="208">
        <f t="shared" si="65"/>
        <v>0</v>
      </c>
      <c r="AS86" s="208">
        <f t="shared" si="66"/>
        <v>0</v>
      </c>
      <c r="AT86" s="208">
        <f t="shared" si="67"/>
        <v>0</v>
      </c>
      <c r="AU86" s="208">
        <f t="shared" si="68"/>
        <v>0</v>
      </c>
      <c r="AV86" s="208">
        <f t="shared" si="69"/>
        <v>0</v>
      </c>
      <c r="AW86" s="208">
        <f t="shared" si="70"/>
        <v>0</v>
      </c>
      <c r="AX86" s="208">
        <f t="shared" si="71"/>
        <v>0</v>
      </c>
      <c r="AY86" s="208">
        <f t="shared" si="72"/>
        <v>0</v>
      </c>
      <c r="AZ86" s="208">
        <f t="shared" si="73"/>
        <v>0</v>
      </c>
      <c r="BA86" s="208">
        <f t="shared" si="74"/>
        <v>0</v>
      </c>
      <c r="BB86" s="208">
        <f t="shared" si="75"/>
        <v>0</v>
      </c>
      <c r="BC86" s="208">
        <f t="shared" si="76"/>
        <v>0</v>
      </c>
      <c r="BD86" s="208">
        <f t="shared" si="77"/>
        <v>0</v>
      </c>
      <c r="BE86" s="208">
        <f t="shared" si="78"/>
        <v>0</v>
      </c>
      <c r="BF86" s="208">
        <f t="shared" si="79"/>
        <v>0</v>
      </c>
      <c r="BG86" s="208">
        <f t="shared" si="80"/>
        <v>0</v>
      </c>
      <c r="BH86" s="208">
        <f t="shared" si="81"/>
        <v>0</v>
      </c>
      <c r="BI86" s="208">
        <f t="shared" si="82"/>
        <v>0</v>
      </c>
      <c r="BJ86" s="208">
        <f t="shared" si="83"/>
        <v>0</v>
      </c>
      <c r="BK86" s="208">
        <f t="shared" si="84"/>
        <v>0</v>
      </c>
      <c r="BL86" s="208">
        <f t="shared" si="85"/>
        <v>0</v>
      </c>
      <c r="BM86" s="208">
        <f t="shared" si="86"/>
        <v>0</v>
      </c>
      <c r="BN86" s="208">
        <f t="shared" si="87"/>
        <v>0</v>
      </c>
      <c r="BO86" s="208">
        <f t="shared" si="89"/>
        <v>0</v>
      </c>
      <c r="BP86" s="208">
        <f t="shared" si="91"/>
        <v>0</v>
      </c>
      <c r="BQ86" s="208">
        <f t="shared" ref="BQ86:BQ100" si="94">BQ$18*$CJ21/100</f>
        <v>0</v>
      </c>
      <c r="BR86" s="208">
        <f>BR$18*$CJ20/100</f>
        <v>0</v>
      </c>
      <c r="BS86" s="208"/>
      <c r="BT86" s="208"/>
      <c r="BU86" s="208"/>
      <c r="BV86" s="208"/>
      <c r="BW86" s="208"/>
      <c r="BX86" s="208"/>
      <c r="BY86" s="208"/>
      <c r="BZ86" s="208"/>
      <c r="CA86" s="208"/>
      <c r="CB86" s="208"/>
      <c r="CC86" s="208"/>
      <c r="CD86" s="208"/>
      <c r="CE86" s="208"/>
      <c r="CF86" s="208"/>
      <c r="CG86" s="209">
        <f t="shared" si="92"/>
        <v>0</v>
      </c>
      <c r="CH86" s="206"/>
      <c r="CI86" s="206"/>
      <c r="CJ86" s="211">
        <v>0</v>
      </c>
    </row>
    <row r="87" spans="2:88" x14ac:dyDescent="0.2">
      <c r="B87" s="90">
        <f t="shared" si="90"/>
        <v>2094</v>
      </c>
      <c r="C87" s="210">
        <v>0</v>
      </c>
      <c r="D87" s="208">
        <f t="shared" si="88"/>
        <v>0</v>
      </c>
      <c r="E87" s="208">
        <f t="shared" si="93"/>
        <v>0</v>
      </c>
      <c r="F87" s="208">
        <f t="shared" ref="F87:F100" si="95">F$18*$C85/100</f>
        <v>0</v>
      </c>
      <c r="G87" s="208">
        <f t="shared" ref="G87:G100" si="96">G$18*$CJ84/100</f>
        <v>0</v>
      </c>
      <c r="H87" s="208">
        <f t="shared" si="29"/>
        <v>0</v>
      </c>
      <c r="I87" s="208">
        <f t="shared" si="30"/>
        <v>0</v>
      </c>
      <c r="J87" s="208">
        <f t="shared" si="31"/>
        <v>0</v>
      </c>
      <c r="K87" s="208">
        <f t="shared" si="32"/>
        <v>0</v>
      </c>
      <c r="L87" s="208">
        <f t="shared" si="33"/>
        <v>0</v>
      </c>
      <c r="M87" s="208">
        <f t="shared" si="34"/>
        <v>0</v>
      </c>
      <c r="N87" s="208">
        <f t="shared" si="35"/>
        <v>0</v>
      </c>
      <c r="O87" s="208">
        <f t="shared" si="36"/>
        <v>0</v>
      </c>
      <c r="P87" s="208">
        <f t="shared" si="37"/>
        <v>0</v>
      </c>
      <c r="Q87" s="208">
        <f t="shared" si="38"/>
        <v>0</v>
      </c>
      <c r="R87" s="208">
        <f t="shared" si="39"/>
        <v>0</v>
      </c>
      <c r="S87" s="208">
        <f t="shared" si="40"/>
        <v>0</v>
      </c>
      <c r="T87" s="208">
        <f t="shared" si="41"/>
        <v>0</v>
      </c>
      <c r="U87" s="208">
        <f t="shared" si="42"/>
        <v>0</v>
      </c>
      <c r="V87" s="208">
        <f t="shared" si="43"/>
        <v>0</v>
      </c>
      <c r="W87" s="208">
        <f t="shared" si="44"/>
        <v>0</v>
      </c>
      <c r="X87" s="208">
        <f t="shared" si="45"/>
        <v>0</v>
      </c>
      <c r="Y87" s="208">
        <f t="shared" si="46"/>
        <v>0</v>
      </c>
      <c r="Z87" s="208">
        <f t="shared" si="47"/>
        <v>0</v>
      </c>
      <c r="AA87" s="208">
        <f t="shared" si="48"/>
        <v>0</v>
      </c>
      <c r="AB87" s="208">
        <f t="shared" si="49"/>
        <v>0</v>
      </c>
      <c r="AC87" s="208">
        <f t="shared" si="50"/>
        <v>0</v>
      </c>
      <c r="AD87" s="208">
        <f t="shared" si="51"/>
        <v>0</v>
      </c>
      <c r="AE87" s="208">
        <f t="shared" si="52"/>
        <v>0</v>
      </c>
      <c r="AF87" s="208">
        <f t="shared" si="53"/>
        <v>0</v>
      </c>
      <c r="AG87" s="208">
        <f t="shared" si="54"/>
        <v>0</v>
      </c>
      <c r="AH87" s="208">
        <f t="shared" si="55"/>
        <v>0</v>
      </c>
      <c r="AI87" s="208">
        <f t="shared" si="56"/>
        <v>0</v>
      </c>
      <c r="AJ87" s="208">
        <f t="shared" si="57"/>
        <v>0</v>
      </c>
      <c r="AK87" s="208">
        <f t="shared" si="58"/>
        <v>0</v>
      </c>
      <c r="AL87" s="208">
        <f t="shared" si="59"/>
        <v>0</v>
      </c>
      <c r="AM87" s="208">
        <f t="shared" si="60"/>
        <v>0</v>
      </c>
      <c r="AN87" s="208">
        <f t="shared" si="61"/>
        <v>0</v>
      </c>
      <c r="AO87" s="208">
        <f t="shared" si="62"/>
        <v>0</v>
      </c>
      <c r="AP87" s="208">
        <f t="shared" si="63"/>
        <v>0</v>
      </c>
      <c r="AQ87" s="208">
        <f t="shared" si="64"/>
        <v>0</v>
      </c>
      <c r="AR87" s="208">
        <f t="shared" si="65"/>
        <v>0</v>
      </c>
      <c r="AS87" s="208">
        <f t="shared" si="66"/>
        <v>0</v>
      </c>
      <c r="AT87" s="208">
        <f t="shared" si="67"/>
        <v>0</v>
      </c>
      <c r="AU87" s="208">
        <f t="shared" si="68"/>
        <v>0</v>
      </c>
      <c r="AV87" s="208">
        <f t="shared" si="69"/>
        <v>0</v>
      </c>
      <c r="AW87" s="208">
        <f t="shared" si="70"/>
        <v>0</v>
      </c>
      <c r="AX87" s="208">
        <f t="shared" si="71"/>
        <v>0</v>
      </c>
      <c r="AY87" s="208">
        <f t="shared" si="72"/>
        <v>0</v>
      </c>
      <c r="AZ87" s="208">
        <f t="shared" si="73"/>
        <v>0</v>
      </c>
      <c r="BA87" s="208">
        <f t="shared" si="74"/>
        <v>0</v>
      </c>
      <c r="BB87" s="208">
        <f t="shared" si="75"/>
        <v>0</v>
      </c>
      <c r="BC87" s="208">
        <f t="shared" si="76"/>
        <v>0</v>
      </c>
      <c r="BD87" s="208">
        <f t="shared" si="77"/>
        <v>0</v>
      </c>
      <c r="BE87" s="208">
        <f t="shared" si="78"/>
        <v>0</v>
      </c>
      <c r="BF87" s="208">
        <f t="shared" si="79"/>
        <v>0</v>
      </c>
      <c r="BG87" s="208">
        <f t="shared" si="80"/>
        <v>0</v>
      </c>
      <c r="BH87" s="208">
        <f t="shared" si="81"/>
        <v>0</v>
      </c>
      <c r="BI87" s="208">
        <f t="shared" si="82"/>
        <v>0</v>
      </c>
      <c r="BJ87" s="208">
        <f t="shared" si="83"/>
        <v>0</v>
      </c>
      <c r="BK87" s="208">
        <f t="shared" si="84"/>
        <v>0</v>
      </c>
      <c r="BL87" s="208">
        <f t="shared" si="85"/>
        <v>0</v>
      </c>
      <c r="BM87" s="208">
        <f t="shared" si="86"/>
        <v>0</v>
      </c>
      <c r="BN87" s="208">
        <f t="shared" si="87"/>
        <v>0</v>
      </c>
      <c r="BO87" s="208">
        <f t="shared" si="89"/>
        <v>0</v>
      </c>
      <c r="BP87" s="208">
        <f t="shared" si="91"/>
        <v>0</v>
      </c>
      <c r="BQ87" s="208">
        <f t="shared" si="94"/>
        <v>0</v>
      </c>
      <c r="BR87" s="208">
        <f t="shared" ref="BR87:BR100" si="97">BR$18*$CJ21/100</f>
        <v>0</v>
      </c>
      <c r="BS87" s="208">
        <f>BS$18*$CJ20/100</f>
        <v>0</v>
      </c>
      <c r="BT87" s="208"/>
      <c r="BU87" s="208"/>
      <c r="BV87" s="208"/>
      <c r="BW87" s="208"/>
      <c r="BX87" s="208"/>
      <c r="BY87" s="208"/>
      <c r="BZ87" s="208"/>
      <c r="CA87" s="208"/>
      <c r="CB87" s="208"/>
      <c r="CC87" s="208"/>
      <c r="CD87" s="208"/>
      <c r="CE87" s="208"/>
      <c r="CF87" s="208"/>
      <c r="CG87" s="209">
        <f t="shared" si="92"/>
        <v>0</v>
      </c>
      <c r="CH87" s="206"/>
      <c r="CI87" s="206"/>
      <c r="CJ87" s="211">
        <v>0</v>
      </c>
    </row>
    <row r="88" spans="2:88" x14ac:dyDescent="0.2">
      <c r="B88" s="90">
        <f t="shared" si="90"/>
        <v>2095</v>
      </c>
      <c r="C88" s="210">
        <v>0</v>
      </c>
      <c r="D88" s="208">
        <f t="shared" si="88"/>
        <v>0</v>
      </c>
      <c r="E88" s="208">
        <f t="shared" si="93"/>
        <v>0</v>
      </c>
      <c r="F88" s="208">
        <f t="shared" si="95"/>
        <v>0</v>
      </c>
      <c r="G88" s="208">
        <f t="shared" si="96"/>
        <v>0</v>
      </c>
      <c r="H88" s="208">
        <f t="shared" si="29"/>
        <v>0</v>
      </c>
      <c r="I88" s="208">
        <f t="shared" si="30"/>
        <v>0</v>
      </c>
      <c r="J88" s="208">
        <f t="shared" si="31"/>
        <v>0</v>
      </c>
      <c r="K88" s="208">
        <f t="shared" si="32"/>
        <v>0</v>
      </c>
      <c r="L88" s="208">
        <f t="shared" si="33"/>
        <v>0</v>
      </c>
      <c r="M88" s="208">
        <f t="shared" si="34"/>
        <v>0</v>
      </c>
      <c r="N88" s="208">
        <f t="shared" si="35"/>
        <v>0</v>
      </c>
      <c r="O88" s="208">
        <f t="shared" si="36"/>
        <v>0</v>
      </c>
      <c r="P88" s="208">
        <f t="shared" si="37"/>
        <v>0</v>
      </c>
      <c r="Q88" s="208">
        <f t="shared" si="38"/>
        <v>0</v>
      </c>
      <c r="R88" s="208">
        <f t="shared" si="39"/>
        <v>0</v>
      </c>
      <c r="S88" s="208">
        <f t="shared" si="40"/>
        <v>0</v>
      </c>
      <c r="T88" s="208">
        <f t="shared" si="41"/>
        <v>0</v>
      </c>
      <c r="U88" s="208">
        <f t="shared" si="42"/>
        <v>0</v>
      </c>
      <c r="V88" s="208">
        <f t="shared" si="43"/>
        <v>0</v>
      </c>
      <c r="W88" s="208">
        <f t="shared" si="44"/>
        <v>0</v>
      </c>
      <c r="X88" s="208">
        <f t="shared" si="45"/>
        <v>0</v>
      </c>
      <c r="Y88" s="208">
        <f t="shared" si="46"/>
        <v>0</v>
      </c>
      <c r="Z88" s="208">
        <f t="shared" si="47"/>
        <v>0</v>
      </c>
      <c r="AA88" s="208">
        <f t="shared" si="48"/>
        <v>0</v>
      </c>
      <c r="AB88" s="208">
        <f t="shared" si="49"/>
        <v>0</v>
      </c>
      <c r="AC88" s="208">
        <f t="shared" si="50"/>
        <v>0</v>
      </c>
      <c r="AD88" s="208">
        <f t="shared" si="51"/>
        <v>0</v>
      </c>
      <c r="AE88" s="208">
        <f t="shared" si="52"/>
        <v>0</v>
      </c>
      <c r="AF88" s="208">
        <f t="shared" si="53"/>
        <v>0</v>
      </c>
      <c r="AG88" s="208">
        <f t="shared" si="54"/>
        <v>0</v>
      </c>
      <c r="AH88" s="208">
        <f t="shared" si="55"/>
        <v>0</v>
      </c>
      <c r="AI88" s="208">
        <f t="shared" si="56"/>
        <v>0</v>
      </c>
      <c r="AJ88" s="208">
        <f t="shared" si="57"/>
        <v>0</v>
      </c>
      <c r="AK88" s="208">
        <f t="shared" si="58"/>
        <v>0</v>
      </c>
      <c r="AL88" s="208">
        <f t="shared" si="59"/>
        <v>0</v>
      </c>
      <c r="AM88" s="208">
        <f t="shared" si="60"/>
        <v>0</v>
      </c>
      <c r="AN88" s="208">
        <f t="shared" si="61"/>
        <v>0</v>
      </c>
      <c r="AO88" s="208">
        <f t="shared" si="62"/>
        <v>0</v>
      </c>
      <c r="AP88" s="208">
        <f t="shared" si="63"/>
        <v>0</v>
      </c>
      <c r="AQ88" s="208">
        <f t="shared" si="64"/>
        <v>0</v>
      </c>
      <c r="AR88" s="208">
        <f t="shared" si="65"/>
        <v>0</v>
      </c>
      <c r="AS88" s="208">
        <f t="shared" si="66"/>
        <v>0</v>
      </c>
      <c r="AT88" s="208">
        <f t="shared" si="67"/>
        <v>0</v>
      </c>
      <c r="AU88" s="208">
        <f t="shared" si="68"/>
        <v>0</v>
      </c>
      <c r="AV88" s="208">
        <f t="shared" si="69"/>
        <v>0</v>
      </c>
      <c r="AW88" s="208">
        <f t="shared" si="70"/>
        <v>0</v>
      </c>
      <c r="AX88" s="208">
        <f t="shared" si="71"/>
        <v>0</v>
      </c>
      <c r="AY88" s="208">
        <f t="shared" si="72"/>
        <v>0</v>
      </c>
      <c r="AZ88" s="208">
        <f t="shared" si="73"/>
        <v>0</v>
      </c>
      <c r="BA88" s="208">
        <f t="shared" si="74"/>
        <v>0</v>
      </c>
      <c r="BB88" s="208">
        <f t="shared" si="75"/>
        <v>0</v>
      </c>
      <c r="BC88" s="208">
        <f t="shared" si="76"/>
        <v>0</v>
      </c>
      <c r="BD88" s="208">
        <f t="shared" si="77"/>
        <v>0</v>
      </c>
      <c r="BE88" s="208">
        <f t="shared" si="78"/>
        <v>0</v>
      </c>
      <c r="BF88" s="208">
        <f t="shared" si="79"/>
        <v>0</v>
      </c>
      <c r="BG88" s="208">
        <f t="shared" si="80"/>
        <v>0</v>
      </c>
      <c r="BH88" s="208">
        <f t="shared" si="81"/>
        <v>0</v>
      </c>
      <c r="BI88" s="208">
        <f t="shared" si="82"/>
        <v>0</v>
      </c>
      <c r="BJ88" s="208">
        <f t="shared" si="83"/>
        <v>0</v>
      </c>
      <c r="BK88" s="208">
        <f t="shared" si="84"/>
        <v>0</v>
      </c>
      <c r="BL88" s="208">
        <f t="shared" si="85"/>
        <v>0</v>
      </c>
      <c r="BM88" s="208">
        <f t="shared" si="86"/>
        <v>0</v>
      </c>
      <c r="BN88" s="208">
        <f t="shared" si="87"/>
        <v>0</v>
      </c>
      <c r="BO88" s="208">
        <f t="shared" si="89"/>
        <v>0</v>
      </c>
      <c r="BP88" s="208">
        <f t="shared" si="91"/>
        <v>0</v>
      </c>
      <c r="BQ88" s="208">
        <f t="shared" si="94"/>
        <v>0</v>
      </c>
      <c r="BR88" s="208">
        <f t="shared" si="97"/>
        <v>0</v>
      </c>
      <c r="BS88" s="208">
        <f t="shared" ref="BS88:BS100" si="98">BS$18*$CJ21/100</f>
        <v>0</v>
      </c>
      <c r="BT88" s="208">
        <f>BT$18*$CJ20/100</f>
        <v>0</v>
      </c>
      <c r="BU88" s="208"/>
      <c r="BV88" s="208"/>
      <c r="BW88" s="208"/>
      <c r="BX88" s="208"/>
      <c r="BY88" s="208"/>
      <c r="BZ88" s="208"/>
      <c r="CA88" s="208"/>
      <c r="CB88" s="208"/>
      <c r="CC88" s="208"/>
      <c r="CD88" s="208"/>
      <c r="CE88" s="208"/>
      <c r="CF88" s="208"/>
      <c r="CG88" s="209">
        <f t="shared" si="92"/>
        <v>0</v>
      </c>
      <c r="CH88" s="206"/>
      <c r="CI88" s="206"/>
      <c r="CJ88" s="211">
        <v>0</v>
      </c>
    </row>
    <row r="89" spans="2:88" x14ac:dyDescent="0.2">
      <c r="B89" s="90">
        <f t="shared" si="90"/>
        <v>2096</v>
      </c>
      <c r="C89" s="210">
        <v>0</v>
      </c>
      <c r="D89" s="208">
        <f t="shared" si="88"/>
        <v>0</v>
      </c>
      <c r="E89" s="208">
        <f t="shared" si="93"/>
        <v>0</v>
      </c>
      <c r="F89" s="208">
        <f t="shared" si="95"/>
        <v>0</v>
      </c>
      <c r="G89" s="208">
        <f t="shared" si="96"/>
        <v>0</v>
      </c>
      <c r="H89" s="208">
        <f t="shared" ref="H89:H100" si="99">H$18*$CJ85/100</f>
        <v>0</v>
      </c>
      <c r="I89" s="208">
        <f t="shared" ref="I89:I100" si="100">I$18*$CJ84/100</f>
        <v>0</v>
      </c>
      <c r="J89" s="208">
        <f t="shared" si="31"/>
        <v>0</v>
      </c>
      <c r="K89" s="208">
        <f t="shared" si="32"/>
        <v>0</v>
      </c>
      <c r="L89" s="208">
        <f t="shared" si="33"/>
        <v>0</v>
      </c>
      <c r="M89" s="208">
        <f t="shared" si="34"/>
        <v>0</v>
      </c>
      <c r="N89" s="208">
        <f t="shared" si="35"/>
        <v>0</v>
      </c>
      <c r="O89" s="208">
        <f t="shared" si="36"/>
        <v>0</v>
      </c>
      <c r="P89" s="208">
        <f t="shared" si="37"/>
        <v>0</v>
      </c>
      <c r="Q89" s="208">
        <f t="shared" si="38"/>
        <v>0</v>
      </c>
      <c r="R89" s="208">
        <f t="shared" si="39"/>
        <v>0</v>
      </c>
      <c r="S89" s="208">
        <f t="shared" si="40"/>
        <v>0</v>
      </c>
      <c r="T89" s="208">
        <f t="shared" si="41"/>
        <v>0</v>
      </c>
      <c r="U89" s="208">
        <f t="shared" si="42"/>
        <v>0</v>
      </c>
      <c r="V89" s="208">
        <f t="shared" si="43"/>
        <v>0</v>
      </c>
      <c r="W89" s="208">
        <f t="shared" si="44"/>
        <v>0</v>
      </c>
      <c r="X89" s="208">
        <f t="shared" si="45"/>
        <v>0</v>
      </c>
      <c r="Y89" s="208">
        <f t="shared" si="46"/>
        <v>0</v>
      </c>
      <c r="Z89" s="208">
        <f t="shared" si="47"/>
        <v>0</v>
      </c>
      <c r="AA89" s="208">
        <f t="shared" si="48"/>
        <v>0</v>
      </c>
      <c r="AB89" s="208">
        <f t="shared" si="49"/>
        <v>0</v>
      </c>
      <c r="AC89" s="208">
        <f t="shared" si="50"/>
        <v>0</v>
      </c>
      <c r="AD89" s="208">
        <f t="shared" si="51"/>
        <v>0</v>
      </c>
      <c r="AE89" s="208">
        <f t="shared" si="52"/>
        <v>0</v>
      </c>
      <c r="AF89" s="208">
        <f t="shared" si="53"/>
        <v>0</v>
      </c>
      <c r="AG89" s="208">
        <f t="shared" si="54"/>
        <v>0</v>
      </c>
      <c r="AH89" s="208">
        <f t="shared" si="55"/>
        <v>0</v>
      </c>
      <c r="AI89" s="208">
        <f t="shared" si="56"/>
        <v>0</v>
      </c>
      <c r="AJ89" s="208">
        <f t="shared" si="57"/>
        <v>0</v>
      </c>
      <c r="AK89" s="208">
        <f t="shared" si="58"/>
        <v>0</v>
      </c>
      <c r="AL89" s="208">
        <f t="shared" si="59"/>
        <v>0</v>
      </c>
      <c r="AM89" s="208">
        <f t="shared" si="60"/>
        <v>0</v>
      </c>
      <c r="AN89" s="208">
        <f t="shared" si="61"/>
        <v>0</v>
      </c>
      <c r="AO89" s="208">
        <f t="shared" si="62"/>
        <v>0</v>
      </c>
      <c r="AP89" s="208">
        <f t="shared" si="63"/>
        <v>0</v>
      </c>
      <c r="AQ89" s="208">
        <f t="shared" si="64"/>
        <v>0</v>
      </c>
      <c r="AR89" s="208">
        <f t="shared" si="65"/>
        <v>0</v>
      </c>
      <c r="AS89" s="208">
        <f t="shared" si="66"/>
        <v>0</v>
      </c>
      <c r="AT89" s="208">
        <f t="shared" si="67"/>
        <v>0</v>
      </c>
      <c r="AU89" s="208">
        <f t="shared" si="68"/>
        <v>0</v>
      </c>
      <c r="AV89" s="208">
        <f t="shared" si="69"/>
        <v>0</v>
      </c>
      <c r="AW89" s="208">
        <f t="shared" si="70"/>
        <v>0</v>
      </c>
      <c r="AX89" s="208">
        <f t="shared" si="71"/>
        <v>0</v>
      </c>
      <c r="AY89" s="208">
        <f t="shared" si="72"/>
        <v>0</v>
      </c>
      <c r="AZ89" s="208">
        <f t="shared" si="73"/>
        <v>0</v>
      </c>
      <c r="BA89" s="208">
        <f t="shared" si="74"/>
        <v>0</v>
      </c>
      <c r="BB89" s="208">
        <f t="shared" si="75"/>
        <v>0</v>
      </c>
      <c r="BC89" s="208">
        <f t="shared" si="76"/>
        <v>0</v>
      </c>
      <c r="BD89" s="208">
        <f t="shared" si="77"/>
        <v>0</v>
      </c>
      <c r="BE89" s="208">
        <f t="shared" si="78"/>
        <v>0</v>
      </c>
      <c r="BF89" s="208">
        <f t="shared" si="79"/>
        <v>0</v>
      </c>
      <c r="BG89" s="208">
        <f t="shared" si="80"/>
        <v>0</v>
      </c>
      <c r="BH89" s="208">
        <f t="shared" si="81"/>
        <v>0</v>
      </c>
      <c r="BI89" s="208">
        <f t="shared" si="82"/>
        <v>0</v>
      </c>
      <c r="BJ89" s="208">
        <f t="shared" si="83"/>
        <v>0</v>
      </c>
      <c r="BK89" s="208">
        <f t="shared" si="84"/>
        <v>0</v>
      </c>
      <c r="BL89" s="208">
        <f t="shared" si="85"/>
        <v>0</v>
      </c>
      <c r="BM89" s="208">
        <f t="shared" si="86"/>
        <v>0</v>
      </c>
      <c r="BN89" s="208">
        <f t="shared" si="87"/>
        <v>0</v>
      </c>
      <c r="BO89" s="208">
        <f t="shared" si="89"/>
        <v>0</v>
      </c>
      <c r="BP89" s="208">
        <f t="shared" si="91"/>
        <v>0</v>
      </c>
      <c r="BQ89" s="208">
        <f t="shared" si="94"/>
        <v>0</v>
      </c>
      <c r="BR89" s="208">
        <f t="shared" si="97"/>
        <v>0</v>
      </c>
      <c r="BS89" s="208">
        <f t="shared" si="98"/>
        <v>0</v>
      </c>
      <c r="BT89" s="208">
        <f t="shared" ref="BT89:BT100" si="101">BT$18*$CJ21/100</f>
        <v>0</v>
      </c>
      <c r="BU89" s="208">
        <f>BU$18*$CJ20/100</f>
        <v>0</v>
      </c>
      <c r="BV89" s="208"/>
      <c r="BW89" s="208"/>
      <c r="BX89" s="208"/>
      <c r="BY89" s="208"/>
      <c r="BZ89" s="208"/>
      <c r="CA89" s="208"/>
      <c r="CB89" s="208"/>
      <c r="CC89" s="208"/>
      <c r="CD89" s="208"/>
      <c r="CE89" s="208"/>
      <c r="CF89" s="208"/>
      <c r="CG89" s="209">
        <f t="shared" si="92"/>
        <v>0</v>
      </c>
      <c r="CH89" s="206"/>
      <c r="CI89" s="206"/>
      <c r="CJ89" s="211">
        <v>0</v>
      </c>
    </row>
    <row r="90" spans="2:88" x14ac:dyDescent="0.2">
      <c r="B90" s="90">
        <f t="shared" si="90"/>
        <v>2097</v>
      </c>
      <c r="C90" s="210">
        <v>0</v>
      </c>
      <c r="D90" s="208">
        <f t="shared" si="88"/>
        <v>0</v>
      </c>
      <c r="E90" s="208">
        <f t="shared" si="93"/>
        <v>0</v>
      </c>
      <c r="F90" s="208">
        <f t="shared" si="95"/>
        <v>0</v>
      </c>
      <c r="G90" s="208">
        <f t="shared" si="96"/>
        <v>0</v>
      </c>
      <c r="H90" s="208">
        <f t="shared" si="99"/>
        <v>0</v>
      </c>
      <c r="I90" s="208">
        <f t="shared" si="100"/>
        <v>0</v>
      </c>
      <c r="J90" s="208">
        <f t="shared" ref="J90:J100" si="102">J$18*$CJ84/100</f>
        <v>0</v>
      </c>
      <c r="K90" s="208">
        <f t="shared" si="32"/>
        <v>0</v>
      </c>
      <c r="L90" s="208">
        <f t="shared" si="33"/>
        <v>0</v>
      </c>
      <c r="M90" s="208">
        <f t="shared" si="34"/>
        <v>0</v>
      </c>
      <c r="N90" s="208">
        <f t="shared" si="35"/>
        <v>0</v>
      </c>
      <c r="O90" s="208">
        <f t="shared" si="36"/>
        <v>0</v>
      </c>
      <c r="P90" s="208">
        <f t="shared" si="37"/>
        <v>0</v>
      </c>
      <c r="Q90" s="208">
        <f t="shared" si="38"/>
        <v>0</v>
      </c>
      <c r="R90" s="208">
        <f t="shared" si="39"/>
        <v>0</v>
      </c>
      <c r="S90" s="208">
        <f t="shared" si="40"/>
        <v>0</v>
      </c>
      <c r="T90" s="208">
        <f t="shared" si="41"/>
        <v>0</v>
      </c>
      <c r="U90" s="208">
        <f t="shared" si="42"/>
        <v>0</v>
      </c>
      <c r="V90" s="208">
        <f t="shared" si="43"/>
        <v>0</v>
      </c>
      <c r="W90" s="208">
        <f t="shared" si="44"/>
        <v>0</v>
      </c>
      <c r="X90" s="208">
        <f t="shared" si="45"/>
        <v>0</v>
      </c>
      <c r="Y90" s="208">
        <f t="shared" si="46"/>
        <v>0</v>
      </c>
      <c r="Z90" s="208">
        <f t="shared" si="47"/>
        <v>0</v>
      </c>
      <c r="AA90" s="208">
        <f t="shared" si="48"/>
        <v>0</v>
      </c>
      <c r="AB90" s="208">
        <f t="shared" si="49"/>
        <v>0</v>
      </c>
      <c r="AC90" s="208">
        <f t="shared" si="50"/>
        <v>0</v>
      </c>
      <c r="AD90" s="208">
        <f t="shared" si="51"/>
        <v>0</v>
      </c>
      <c r="AE90" s="208">
        <f t="shared" si="52"/>
        <v>0</v>
      </c>
      <c r="AF90" s="208">
        <f t="shared" si="53"/>
        <v>0</v>
      </c>
      <c r="AG90" s="208">
        <f t="shared" si="54"/>
        <v>0</v>
      </c>
      <c r="AH90" s="208">
        <f t="shared" si="55"/>
        <v>0</v>
      </c>
      <c r="AI90" s="208">
        <f t="shared" si="56"/>
        <v>0</v>
      </c>
      <c r="AJ90" s="208">
        <f t="shared" si="57"/>
        <v>0</v>
      </c>
      <c r="AK90" s="208">
        <f t="shared" si="58"/>
        <v>0</v>
      </c>
      <c r="AL90" s="208">
        <f t="shared" si="59"/>
        <v>0</v>
      </c>
      <c r="AM90" s="208">
        <f t="shared" si="60"/>
        <v>0</v>
      </c>
      <c r="AN90" s="208">
        <f t="shared" si="61"/>
        <v>0</v>
      </c>
      <c r="AO90" s="208">
        <f t="shared" si="62"/>
        <v>0</v>
      </c>
      <c r="AP90" s="208">
        <f t="shared" si="63"/>
        <v>0</v>
      </c>
      <c r="AQ90" s="208">
        <f t="shared" si="64"/>
        <v>0</v>
      </c>
      <c r="AR90" s="208">
        <f t="shared" si="65"/>
        <v>0</v>
      </c>
      <c r="AS90" s="208">
        <f t="shared" si="66"/>
        <v>0</v>
      </c>
      <c r="AT90" s="208">
        <f t="shared" si="67"/>
        <v>0</v>
      </c>
      <c r="AU90" s="208">
        <f t="shared" si="68"/>
        <v>0</v>
      </c>
      <c r="AV90" s="208">
        <f t="shared" si="69"/>
        <v>0</v>
      </c>
      <c r="AW90" s="208">
        <f t="shared" si="70"/>
        <v>0</v>
      </c>
      <c r="AX90" s="208">
        <f t="shared" si="71"/>
        <v>0</v>
      </c>
      <c r="AY90" s="208">
        <f t="shared" si="72"/>
        <v>0</v>
      </c>
      <c r="AZ90" s="208">
        <f t="shared" si="73"/>
        <v>0</v>
      </c>
      <c r="BA90" s="208">
        <f t="shared" si="74"/>
        <v>0</v>
      </c>
      <c r="BB90" s="208">
        <f t="shared" si="75"/>
        <v>0</v>
      </c>
      <c r="BC90" s="208">
        <f t="shared" si="76"/>
        <v>0</v>
      </c>
      <c r="BD90" s="208">
        <f t="shared" si="77"/>
        <v>0</v>
      </c>
      <c r="BE90" s="208">
        <f t="shared" si="78"/>
        <v>0</v>
      </c>
      <c r="BF90" s="208">
        <f t="shared" si="79"/>
        <v>0</v>
      </c>
      <c r="BG90" s="208">
        <f t="shared" si="80"/>
        <v>0</v>
      </c>
      <c r="BH90" s="208">
        <f t="shared" si="81"/>
        <v>0</v>
      </c>
      <c r="BI90" s="208">
        <f t="shared" si="82"/>
        <v>0</v>
      </c>
      <c r="BJ90" s="208">
        <f t="shared" si="83"/>
        <v>0</v>
      </c>
      <c r="BK90" s="208">
        <f t="shared" si="84"/>
        <v>0</v>
      </c>
      <c r="BL90" s="208">
        <f t="shared" si="85"/>
        <v>0</v>
      </c>
      <c r="BM90" s="208">
        <f t="shared" si="86"/>
        <v>0</v>
      </c>
      <c r="BN90" s="208">
        <f t="shared" si="87"/>
        <v>0</v>
      </c>
      <c r="BO90" s="208">
        <f t="shared" si="89"/>
        <v>0</v>
      </c>
      <c r="BP90" s="208">
        <f t="shared" si="91"/>
        <v>0</v>
      </c>
      <c r="BQ90" s="208">
        <f t="shared" si="94"/>
        <v>0</v>
      </c>
      <c r="BR90" s="208">
        <f t="shared" si="97"/>
        <v>0</v>
      </c>
      <c r="BS90" s="208">
        <f t="shared" si="98"/>
        <v>0</v>
      </c>
      <c r="BT90" s="208">
        <f t="shared" si="101"/>
        <v>0</v>
      </c>
      <c r="BU90" s="208">
        <f t="shared" ref="BU90:BU100" si="103">BU$18*$CJ21/100</f>
        <v>0</v>
      </c>
      <c r="BV90" s="208">
        <f>BV$18*$CJ20/100</f>
        <v>0</v>
      </c>
      <c r="BW90" s="208"/>
      <c r="BX90" s="208"/>
      <c r="BY90" s="208"/>
      <c r="BZ90" s="208"/>
      <c r="CA90" s="208"/>
      <c r="CB90" s="208"/>
      <c r="CC90" s="208"/>
      <c r="CD90" s="208"/>
      <c r="CE90" s="208"/>
      <c r="CF90" s="208"/>
      <c r="CG90" s="209">
        <f t="shared" si="92"/>
        <v>0</v>
      </c>
      <c r="CH90" s="206"/>
      <c r="CI90" s="206"/>
      <c r="CJ90" s="211">
        <v>0</v>
      </c>
    </row>
    <row r="91" spans="2:88" x14ac:dyDescent="0.2">
      <c r="B91" s="90">
        <f t="shared" si="90"/>
        <v>2098</v>
      </c>
      <c r="C91" s="210">
        <v>0</v>
      </c>
      <c r="D91" s="208">
        <f t="shared" si="88"/>
        <v>0</v>
      </c>
      <c r="E91" s="208">
        <f t="shared" si="93"/>
        <v>0</v>
      </c>
      <c r="F91" s="208">
        <f t="shared" si="95"/>
        <v>0</v>
      </c>
      <c r="G91" s="208">
        <f t="shared" si="96"/>
        <v>0</v>
      </c>
      <c r="H91" s="208">
        <f t="shared" si="99"/>
        <v>0</v>
      </c>
      <c r="I91" s="208">
        <f t="shared" si="100"/>
        <v>0</v>
      </c>
      <c r="J91" s="208">
        <f t="shared" si="102"/>
        <v>0</v>
      </c>
      <c r="K91" s="208">
        <f t="shared" ref="K91:K100" si="104">K$18*$CJ84/100</f>
        <v>0</v>
      </c>
      <c r="L91" s="208">
        <f t="shared" si="33"/>
        <v>0</v>
      </c>
      <c r="M91" s="208">
        <f t="shared" si="34"/>
        <v>0</v>
      </c>
      <c r="N91" s="208">
        <f t="shared" si="35"/>
        <v>0</v>
      </c>
      <c r="O91" s="208">
        <f t="shared" si="36"/>
        <v>0</v>
      </c>
      <c r="P91" s="208">
        <f t="shared" si="37"/>
        <v>0</v>
      </c>
      <c r="Q91" s="208">
        <f t="shared" si="38"/>
        <v>0</v>
      </c>
      <c r="R91" s="208">
        <f t="shared" si="39"/>
        <v>0</v>
      </c>
      <c r="S91" s="208">
        <f t="shared" si="40"/>
        <v>0</v>
      </c>
      <c r="T91" s="208">
        <f t="shared" si="41"/>
        <v>0</v>
      </c>
      <c r="U91" s="208">
        <f t="shared" si="42"/>
        <v>0</v>
      </c>
      <c r="V91" s="208">
        <f t="shared" si="43"/>
        <v>0</v>
      </c>
      <c r="W91" s="208">
        <f t="shared" si="44"/>
        <v>0</v>
      </c>
      <c r="X91" s="208">
        <f t="shared" si="45"/>
        <v>0</v>
      </c>
      <c r="Y91" s="208">
        <f t="shared" si="46"/>
        <v>0</v>
      </c>
      <c r="Z91" s="208">
        <f t="shared" si="47"/>
        <v>0</v>
      </c>
      <c r="AA91" s="208">
        <f t="shared" si="48"/>
        <v>0</v>
      </c>
      <c r="AB91" s="208">
        <f t="shared" si="49"/>
        <v>0</v>
      </c>
      <c r="AC91" s="208">
        <f t="shared" si="50"/>
        <v>0</v>
      </c>
      <c r="AD91" s="208">
        <f t="shared" si="51"/>
        <v>0</v>
      </c>
      <c r="AE91" s="208">
        <f t="shared" si="52"/>
        <v>0</v>
      </c>
      <c r="AF91" s="208">
        <f t="shared" si="53"/>
        <v>0</v>
      </c>
      <c r="AG91" s="208">
        <f t="shared" si="54"/>
        <v>0</v>
      </c>
      <c r="AH91" s="208">
        <f t="shared" si="55"/>
        <v>0</v>
      </c>
      <c r="AI91" s="208">
        <f t="shared" si="56"/>
        <v>0</v>
      </c>
      <c r="AJ91" s="208">
        <f t="shared" si="57"/>
        <v>0</v>
      </c>
      <c r="AK91" s="208">
        <f t="shared" si="58"/>
        <v>0</v>
      </c>
      <c r="AL91" s="208">
        <f t="shared" si="59"/>
        <v>0</v>
      </c>
      <c r="AM91" s="208">
        <f t="shared" si="60"/>
        <v>0</v>
      </c>
      <c r="AN91" s="208">
        <f t="shared" si="61"/>
        <v>0</v>
      </c>
      <c r="AO91" s="208">
        <f t="shared" si="62"/>
        <v>0</v>
      </c>
      <c r="AP91" s="208">
        <f t="shared" si="63"/>
        <v>0</v>
      </c>
      <c r="AQ91" s="208">
        <f t="shared" si="64"/>
        <v>0</v>
      </c>
      <c r="AR91" s="208">
        <f t="shared" si="65"/>
        <v>0</v>
      </c>
      <c r="AS91" s="208">
        <f t="shared" si="66"/>
        <v>0</v>
      </c>
      <c r="AT91" s="208">
        <f t="shared" si="67"/>
        <v>0</v>
      </c>
      <c r="AU91" s="208">
        <f t="shared" si="68"/>
        <v>0</v>
      </c>
      <c r="AV91" s="208">
        <f t="shared" si="69"/>
        <v>0</v>
      </c>
      <c r="AW91" s="208">
        <f t="shared" si="70"/>
        <v>0</v>
      </c>
      <c r="AX91" s="208">
        <f t="shared" si="71"/>
        <v>0</v>
      </c>
      <c r="AY91" s="208">
        <f t="shared" si="72"/>
        <v>0</v>
      </c>
      <c r="AZ91" s="208">
        <f t="shared" si="73"/>
        <v>0</v>
      </c>
      <c r="BA91" s="208">
        <f t="shared" si="74"/>
        <v>0</v>
      </c>
      <c r="BB91" s="208">
        <f t="shared" si="75"/>
        <v>0</v>
      </c>
      <c r="BC91" s="208">
        <f t="shared" si="76"/>
        <v>0</v>
      </c>
      <c r="BD91" s="208">
        <f t="shared" si="77"/>
        <v>0</v>
      </c>
      <c r="BE91" s="208">
        <f t="shared" si="78"/>
        <v>0</v>
      </c>
      <c r="BF91" s="208">
        <f t="shared" si="79"/>
        <v>0</v>
      </c>
      <c r="BG91" s="208">
        <f t="shared" si="80"/>
        <v>0</v>
      </c>
      <c r="BH91" s="208">
        <f t="shared" si="81"/>
        <v>0</v>
      </c>
      <c r="BI91" s="208">
        <f t="shared" si="82"/>
        <v>0</v>
      </c>
      <c r="BJ91" s="208">
        <f t="shared" si="83"/>
        <v>0</v>
      </c>
      <c r="BK91" s="208">
        <f t="shared" si="84"/>
        <v>0</v>
      </c>
      <c r="BL91" s="208">
        <f t="shared" si="85"/>
        <v>0</v>
      </c>
      <c r="BM91" s="208">
        <f t="shared" si="86"/>
        <v>0</v>
      </c>
      <c r="BN91" s="208">
        <f t="shared" si="87"/>
        <v>0</v>
      </c>
      <c r="BO91" s="208">
        <f t="shared" si="89"/>
        <v>0</v>
      </c>
      <c r="BP91" s="208">
        <f t="shared" si="91"/>
        <v>0</v>
      </c>
      <c r="BQ91" s="208">
        <f t="shared" si="94"/>
        <v>0</v>
      </c>
      <c r="BR91" s="208">
        <f t="shared" si="97"/>
        <v>0</v>
      </c>
      <c r="BS91" s="208">
        <f t="shared" si="98"/>
        <v>0</v>
      </c>
      <c r="BT91" s="208">
        <f t="shared" si="101"/>
        <v>0</v>
      </c>
      <c r="BU91" s="208">
        <f t="shared" si="103"/>
        <v>0</v>
      </c>
      <c r="BV91" s="208">
        <f t="shared" ref="BV91:BV100" si="105">BV$18*$CJ21/100</f>
        <v>0</v>
      </c>
      <c r="BW91" s="208">
        <f>BW$18*$CJ20/100</f>
        <v>0</v>
      </c>
      <c r="BX91" s="208"/>
      <c r="BY91" s="208"/>
      <c r="BZ91" s="208"/>
      <c r="CA91" s="208"/>
      <c r="CB91" s="208"/>
      <c r="CC91" s="208"/>
      <c r="CD91" s="208"/>
      <c r="CE91" s="208"/>
      <c r="CF91" s="208"/>
      <c r="CG91" s="209">
        <f t="shared" si="92"/>
        <v>0</v>
      </c>
      <c r="CH91" s="206"/>
      <c r="CI91" s="206"/>
      <c r="CJ91" s="211">
        <v>0</v>
      </c>
    </row>
    <row r="92" spans="2:88" x14ac:dyDescent="0.2">
      <c r="B92" s="90">
        <f t="shared" si="90"/>
        <v>2099</v>
      </c>
      <c r="C92" s="210">
        <v>0</v>
      </c>
      <c r="D92" s="208">
        <f t="shared" si="88"/>
        <v>0</v>
      </c>
      <c r="E92" s="208">
        <f t="shared" si="93"/>
        <v>0</v>
      </c>
      <c r="F92" s="208">
        <f t="shared" si="95"/>
        <v>0</v>
      </c>
      <c r="G92" s="208">
        <f t="shared" si="96"/>
        <v>0</v>
      </c>
      <c r="H92" s="208">
        <f t="shared" si="99"/>
        <v>0</v>
      </c>
      <c r="I92" s="208">
        <f t="shared" si="100"/>
        <v>0</v>
      </c>
      <c r="J92" s="208">
        <f t="shared" si="102"/>
        <v>0</v>
      </c>
      <c r="K92" s="208">
        <f t="shared" si="104"/>
        <v>0</v>
      </c>
      <c r="L92" s="208">
        <f t="shared" ref="L92:L100" si="106">L$18*$CJ84/100</f>
        <v>0</v>
      </c>
      <c r="M92" s="208">
        <f t="shared" si="34"/>
        <v>0</v>
      </c>
      <c r="N92" s="208">
        <f t="shared" si="35"/>
        <v>0</v>
      </c>
      <c r="O92" s="208">
        <f t="shared" si="36"/>
        <v>0</v>
      </c>
      <c r="P92" s="208">
        <f t="shared" si="37"/>
        <v>0</v>
      </c>
      <c r="Q92" s="208">
        <f t="shared" si="38"/>
        <v>0</v>
      </c>
      <c r="R92" s="208">
        <f t="shared" si="39"/>
        <v>0</v>
      </c>
      <c r="S92" s="208">
        <f t="shared" si="40"/>
        <v>0</v>
      </c>
      <c r="T92" s="208">
        <f t="shared" si="41"/>
        <v>0</v>
      </c>
      <c r="U92" s="208">
        <f t="shared" si="42"/>
        <v>0</v>
      </c>
      <c r="V92" s="208">
        <f t="shared" si="43"/>
        <v>0</v>
      </c>
      <c r="W92" s="208">
        <f t="shared" si="44"/>
        <v>0</v>
      </c>
      <c r="X92" s="208">
        <f t="shared" si="45"/>
        <v>0</v>
      </c>
      <c r="Y92" s="208">
        <f t="shared" si="46"/>
        <v>0</v>
      </c>
      <c r="Z92" s="208">
        <f t="shared" si="47"/>
        <v>0</v>
      </c>
      <c r="AA92" s="208">
        <f t="shared" si="48"/>
        <v>0</v>
      </c>
      <c r="AB92" s="208">
        <f t="shared" si="49"/>
        <v>0</v>
      </c>
      <c r="AC92" s="208">
        <f t="shared" si="50"/>
        <v>0</v>
      </c>
      <c r="AD92" s="208">
        <f t="shared" si="51"/>
        <v>0</v>
      </c>
      <c r="AE92" s="208">
        <f t="shared" si="52"/>
        <v>0</v>
      </c>
      <c r="AF92" s="208">
        <f t="shared" si="53"/>
        <v>0</v>
      </c>
      <c r="AG92" s="208">
        <f t="shared" si="54"/>
        <v>0</v>
      </c>
      <c r="AH92" s="208">
        <f t="shared" si="55"/>
        <v>0</v>
      </c>
      <c r="AI92" s="208">
        <f t="shared" si="56"/>
        <v>0</v>
      </c>
      <c r="AJ92" s="208">
        <f t="shared" si="57"/>
        <v>0</v>
      </c>
      <c r="AK92" s="208">
        <f t="shared" si="58"/>
        <v>0</v>
      </c>
      <c r="AL92" s="208">
        <f t="shared" si="59"/>
        <v>0</v>
      </c>
      <c r="AM92" s="208">
        <f t="shared" si="60"/>
        <v>0</v>
      </c>
      <c r="AN92" s="208">
        <f t="shared" si="61"/>
        <v>0</v>
      </c>
      <c r="AO92" s="208">
        <f t="shared" si="62"/>
        <v>0</v>
      </c>
      <c r="AP92" s="208">
        <f t="shared" si="63"/>
        <v>0</v>
      </c>
      <c r="AQ92" s="208">
        <f t="shared" si="64"/>
        <v>0</v>
      </c>
      <c r="AR92" s="208">
        <f t="shared" si="65"/>
        <v>0</v>
      </c>
      <c r="AS92" s="208">
        <f t="shared" si="66"/>
        <v>0</v>
      </c>
      <c r="AT92" s="208">
        <f t="shared" si="67"/>
        <v>0</v>
      </c>
      <c r="AU92" s="208">
        <f t="shared" si="68"/>
        <v>0</v>
      </c>
      <c r="AV92" s="208">
        <f t="shared" si="69"/>
        <v>0</v>
      </c>
      <c r="AW92" s="208">
        <f t="shared" si="70"/>
        <v>0</v>
      </c>
      <c r="AX92" s="208">
        <f t="shared" si="71"/>
        <v>0</v>
      </c>
      <c r="AY92" s="208">
        <f t="shared" si="72"/>
        <v>0</v>
      </c>
      <c r="AZ92" s="208">
        <f t="shared" si="73"/>
        <v>0</v>
      </c>
      <c r="BA92" s="208">
        <f t="shared" si="74"/>
        <v>0</v>
      </c>
      <c r="BB92" s="208">
        <f t="shared" si="75"/>
        <v>0</v>
      </c>
      <c r="BC92" s="208">
        <f t="shared" si="76"/>
        <v>0</v>
      </c>
      <c r="BD92" s="208">
        <f t="shared" si="77"/>
        <v>0</v>
      </c>
      <c r="BE92" s="208">
        <f t="shared" si="78"/>
        <v>0</v>
      </c>
      <c r="BF92" s="208">
        <f t="shared" si="79"/>
        <v>0</v>
      </c>
      <c r="BG92" s="208">
        <f t="shared" si="80"/>
        <v>0</v>
      </c>
      <c r="BH92" s="208">
        <f t="shared" si="81"/>
        <v>0</v>
      </c>
      <c r="BI92" s="208">
        <f t="shared" si="82"/>
        <v>0</v>
      </c>
      <c r="BJ92" s="208">
        <f t="shared" si="83"/>
        <v>0</v>
      </c>
      <c r="BK92" s="208">
        <f t="shared" si="84"/>
        <v>0</v>
      </c>
      <c r="BL92" s="208">
        <f t="shared" si="85"/>
        <v>0</v>
      </c>
      <c r="BM92" s="208">
        <f t="shared" si="86"/>
        <v>0</v>
      </c>
      <c r="BN92" s="208">
        <f t="shared" si="87"/>
        <v>0</v>
      </c>
      <c r="BO92" s="208">
        <f t="shared" si="89"/>
        <v>0</v>
      </c>
      <c r="BP92" s="208">
        <f t="shared" si="91"/>
        <v>0</v>
      </c>
      <c r="BQ92" s="208">
        <f t="shared" si="94"/>
        <v>0</v>
      </c>
      <c r="BR92" s="208">
        <f t="shared" si="97"/>
        <v>0</v>
      </c>
      <c r="BS92" s="208">
        <f t="shared" si="98"/>
        <v>0</v>
      </c>
      <c r="BT92" s="208">
        <f t="shared" si="101"/>
        <v>0</v>
      </c>
      <c r="BU92" s="208">
        <f t="shared" si="103"/>
        <v>0</v>
      </c>
      <c r="BV92" s="208">
        <f t="shared" si="105"/>
        <v>0</v>
      </c>
      <c r="BW92" s="208">
        <f t="shared" ref="BW92:BW100" si="107">BW$18*$CJ21/100</f>
        <v>0</v>
      </c>
      <c r="BX92" s="208">
        <f>BX$18*$CJ20/100</f>
        <v>0</v>
      </c>
      <c r="BY92" s="208"/>
      <c r="BZ92" s="208"/>
      <c r="CA92" s="208"/>
      <c r="CB92" s="208"/>
      <c r="CC92" s="208"/>
      <c r="CD92" s="208"/>
      <c r="CE92" s="208"/>
      <c r="CF92" s="208"/>
      <c r="CG92" s="209">
        <f t="shared" si="92"/>
        <v>0</v>
      </c>
      <c r="CH92" s="206"/>
      <c r="CI92" s="206"/>
      <c r="CJ92" s="211">
        <v>0</v>
      </c>
    </row>
    <row r="93" spans="2:88" x14ac:dyDescent="0.2">
      <c r="B93" s="90">
        <f t="shared" si="90"/>
        <v>2100</v>
      </c>
      <c r="C93" s="210">
        <v>0</v>
      </c>
      <c r="D93" s="208">
        <f t="shared" si="88"/>
        <v>0</v>
      </c>
      <c r="E93" s="208">
        <f t="shared" si="93"/>
        <v>0</v>
      </c>
      <c r="F93" s="208">
        <f t="shared" si="95"/>
        <v>0</v>
      </c>
      <c r="G93" s="208">
        <f t="shared" si="96"/>
        <v>0</v>
      </c>
      <c r="H93" s="208">
        <f t="shared" si="99"/>
        <v>0</v>
      </c>
      <c r="I93" s="208">
        <f t="shared" si="100"/>
        <v>0</v>
      </c>
      <c r="J93" s="208">
        <f t="shared" si="102"/>
        <v>0</v>
      </c>
      <c r="K93" s="208">
        <f t="shared" si="104"/>
        <v>0</v>
      </c>
      <c r="L93" s="208">
        <f t="shared" si="106"/>
        <v>0</v>
      </c>
      <c r="M93" s="208">
        <f t="shared" ref="M93:M100" si="108">M$18*$CJ84/100</f>
        <v>0</v>
      </c>
      <c r="N93" s="208">
        <f t="shared" si="35"/>
        <v>0</v>
      </c>
      <c r="O93" s="208">
        <f t="shared" si="36"/>
        <v>0</v>
      </c>
      <c r="P93" s="208">
        <f t="shared" si="37"/>
        <v>0</v>
      </c>
      <c r="Q93" s="208">
        <f t="shared" si="38"/>
        <v>0</v>
      </c>
      <c r="R93" s="208">
        <f t="shared" si="39"/>
        <v>0</v>
      </c>
      <c r="S93" s="208">
        <f t="shared" si="40"/>
        <v>0</v>
      </c>
      <c r="T93" s="208">
        <f t="shared" si="41"/>
        <v>0</v>
      </c>
      <c r="U93" s="208">
        <f t="shared" si="42"/>
        <v>0</v>
      </c>
      <c r="V93" s="208">
        <f t="shared" si="43"/>
        <v>0</v>
      </c>
      <c r="W93" s="208">
        <f t="shared" si="44"/>
        <v>0</v>
      </c>
      <c r="X93" s="208">
        <f t="shared" si="45"/>
        <v>0</v>
      </c>
      <c r="Y93" s="208">
        <f t="shared" si="46"/>
        <v>0</v>
      </c>
      <c r="Z93" s="208">
        <f t="shared" si="47"/>
        <v>0</v>
      </c>
      <c r="AA93" s="208">
        <f t="shared" si="48"/>
        <v>0</v>
      </c>
      <c r="AB93" s="208">
        <f t="shared" si="49"/>
        <v>0</v>
      </c>
      <c r="AC93" s="208">
        <f t="shared" si="50"/>
        <v>0</v>
      </c>
      <c r="AD93" s="208">
        <f t="shared" si="51"/>
        <v>0</v>
      </c>
      <c r="AE93" s="208">
        <f t="shared" si="52"/>
        <v>0</v>
      </c>
      <c r="AF93" s="208">
        <f t="shared" si="53"/>
        <v>0</v>
      </c>
      <c r="AG93" s="208">
        <f t="shared" si="54"/>
        <v>0</v>
      </c>
      <c r="AH93" s="208">
        <f t="shared" si="55"/>
        <v>0</v>
      </c>
      <c r="AI93" s="208">
        <f t="shared" si="56"/>
        <v>0</v>
      </c>
      <c r="AJ93" s="208">
        <f t="shared" si="57"/>
        <v>0</v>
      </c>
      <c r="AK93" s="208">
        <f t="shared" si="58"/>
        <v>0</v>
      </c>
      <c r="AL93" s="208">
        <f t="shared" si="59"/>
        <v>0</v>
      </c>
      <c r="AM93" s="208">
        <f t="shared" si="60"/>
        <v>0</v>
      </c>
      <c r="AN93" s="208">
        <f t="shared" si="61"/>
        <v>0</v>
      </c>
      <c r="AO93" s="208">
        <f t="shared" si="62"/>
        <v>0</v>
      </c>
      <c r="AP93" s="208">
        <f t="shared" si="63"/>
        <v>0</v>
      </c>
      <c r="AQ93" s="208">
        <f t="shared" si="64"/>
        <v>0</v>
      </c>
      <c r="AR93" s="208">
        <f t="shared" si="65"/>
        <v>0</v>
      </c>
      <c r="AS93" s="208">
        <f t="shared" si="66"/>
        <v>0</v>
      </c>
      <c r="AT93" s="208">
        <f t="shared" si="67"/>
        <v>0</v>
      </c>
      <c r="AU93" s="208">
        <f t="shared" si="68"/>
        <v>0</v>
      </c>
      <c r="AV93" s="208">
        <f t="shared" si="69"/>
        <v>0</v>
      </c>
      <c r="AW93" s="208">
        <f t="shared" si="70"/>
        <v>0</v>
      </c>
      <c r="AX93" s="208">
        <f t="shared" si="71"/>
        <v>0</v>
      </c>
      <c r="AY93" s="208">
        <f t="shared" si="72"/>
        <v>0</v>
      </c>
      <c r="AZ93" s="208">
        <f t="shared" si="73"/>
        <v>0</v>
      </c>
      <c r="BA93" s="208">
        <f t="shared" si="74"/>
        <v>0</v>
      </c>
      <c r="BB93" s="208">
        <f t="shared" si="75"/>
        <v>0</v>
      </c>
      <c r="BC93" s="208">
        <f t="shared" si="76"/>
        <v>0</v>
      </c>
      <c r="BD93" s="208">
        <f t="shared" si="77"/>
        <v>0</v>
      </c>
      <c r="BE93" s="208">
        <f t="shared" si="78"/>
        <v>0</v>
      </c>
      <c r="BF93" s="208">
        <f t="shared" si="79"/>
        <v>0</v>
      </c>
      <c r="BG93" s="208">
        <f t="shared" si="80"/>
        <v>0</v>
      </c>
      <c r="BH93" s="208">
        <f t="shared" si="81"/>
        <v>0</v>
      </c>
      <c r="BI93" s="208">
        <f t="shared" si="82"/>
        <v>0</v>
      </c>
      <c r="BJ93" s="208">
        <f t="shared" si="83"/>
        <v>0</v>
      </c>
      <c r="BK93" s="208">
        <f t="shared" si="84"/>
        <v>0</v>
      </c>
      <c r="BL93" s="208">
        <f t="shared" si="85"/>
        <v>0</v>
      </c>
      <c r="BM93" s="208">
        <f t="shared" si="86"/>
        <v>0</v>
      </c>
      <c r="BN93" s="208">
        <f t="shared" si="87"/>
        <v>0</v>
      </c>
      <c r="BO93" s="208">
        <f t="shared" si="89"/>
        <v>0</v>
      </c>
      <c r="BP93" s="208">
        <f t="shared" si="91"/>
        <v>0</v>
      </c>
      <c r="BQ93" s="208">
        <f t="shared" si="94"/>
        <v>0</v>
      </c>
      <c r="BR93" s="208">
        <f t="shared" si="97"/>
        <v>0</v>
      </c>
      <c r="BS93" s="208">
        <f t="shared" si="98"/>
        <v>0</v>
      </c>
      <c r="BT93" s="208">
        <f t="shared" si="101"/>
        <v>0</v>
      </c>
      <c r="BU93" s="208">
        <f t="shared" si="103"/>
        <v>0</v>
      </c>
      <c r="BV93" s="208">
        <f t="shared" si="105"/>
        <v>0</v>
      </c>
      <c r="BW93" s="208">
        <f t="shared" si="107"/>
        <v>0</v>
      </c>
      <c r="BX93" s="208">
        <f t="shared" ref="BX93:BX100" si="109">BX$18*$CJ21/100</f>
        <v>0</v>
      </c>
      <c r="BY93" s="208">
        <f>BY$18*$CJ20/100</f>
        <v>0</v>
      </c>
      <c r="BZ93" s="208"/>
      <c r="CA93" s="208"/>
      <c r="CB93" s="208"/>
      <c r="CC93" s="208"/>
      <c r="CD93" s="208"/>
      <c r="CE93" s="208"/>
      <c r="CF93" s="208"/>
      <c r="CG93" s="209">
        <f t="shared" si="92"/>
        <v>0</v>
      </c>
      <c r="CH93" s="206"/>
      <c r="CI93" s="206"/>
      <c r="CJ93" s="211">
        <v>0</v>
      </c>
    </row>
    <row r="94" spans="2:88" x14ac:dyDescent="0.2">
      <c r="B94" s="90">
        <f t="shared" si="90"/>
        <v>2101</v>
      </c>
      <c r="C94" s="210">
        <v>0</v>
      </c>
      <c r="D94" s="208">
        <f t="shared" si="88"/>
        <v>0</v>
      </c>
      <c r="E94" s="208">
        <f t="shared" si="93"/>
        <v>0</v>
      </c>
      <c r="F94" s="208">
        <f t="shared" si="95"/>
        <v>0</v>
      </c>
      <c r="G94" s="208">
        <f t="shared" si="96"/>
        <v>0</v>
      </c>
      <c r="H94" s="208">
        <f t="shared" si="99"/>
        <v>0</v>
      </c>
      <c r="I94" s="208">
        <f t="shared" si="100"/>
        <v>0</v>
      </c>
      <c r="J94" s="208">
        <f t="shared" si="102"/>
        <v>0</v>
      </c>
      <c r="K94" s="208">
        <f t="shared" si="104"/>
        <v>0</v>
      </c>
      <c r="L94" s="208">
        <f t="shared" si="106"/>
        <v>0</v>
      </c>
      <c r="M94" s="208">
        <f t="shared" si="108"/>
        <v>0</v>
      </c>
      <c r="N94" s="208">
        <f t="shared" ref="N94:N100" si="110">N$18*$CJ84/100</f>
        <v>0</v>
      </c>
      <c r="O94" s="208">
        <f t="shared" si="36"/>
        <v>0</v>
      </c>
      <c r="P94" s="208">
        <f t="shared" si="37"/>
        <v>0</v>
      </c>
      <c r="Q94" s="208">
        <f t="shared" si="38"/>
        <v>0</v>
      </c>
      <c r="R94" s="208">
        <f t="shared" si="39"/>
        <v>0</v>
      </c>
      <c r="S94" s="208">
        <f t="shared" si="40"/>
        <v>0</v>
      </c>
      <c r="T94" s="208">
        <f t="shared" si="41"/>
        <v>0</v>
      </c>
      <c r="U94" s="208">
        <f t="shared" si="42"/>
        <v>0</v>
      </c>
      <c r="V94" s="208">
        <f t="shared" si="43"/>
        <v>0</v>
      </c>
      <c r="W94" s="208">
        <f t="shared" si="44"/>
        <v>0</v>
      </c>
      <c r="X94" s="208">
        <f t="shared" si="45"/>
        <v>0</v>
      </c>
      <c r="Y94" s="208">
        <f t="shared" si="46"/>
        <v>0</v>
      </c>
      <c r="Z94" s="208">
        <f t="shared" si="47"/>
        <v>0</v>
      </c>
      <c r="AA94" s="208">
        <f t="shared" si="48"/>
        <v>0</v>
      </c>
      <c r="AB94" s="208">
        <f t="shared" si="49"/>
        <v>0</v>
      </c>
      <c r="AC94" s="208">
        <f t="shared" si="50"/>
        <v>0</v>
      </c>
      <c r="AD94" s="208">
        <f t="shared" si="51"/>
        <v>0</v>
      </c>
      <c r="AE94" s="208">
        <f t="shared" si="52"/>
        <v>0</v>
      </c>
      <c r="AF94" s="208">
        <f t="shared" si="53"/>
        <v>0</v>
      </c>
      <c r="AG94" s="208">
        <f t="shared" si="54"/>
        <v>0</v>
      </c>
      <c r="AH94" s="208">
        <f t="shared" si="55"/>
        <v>0</v>
      </c>
      <c r="AI94" s="208">
        <f t="shared" si="56"/>
        <v>0</v>
      </c>
      <c r="AJ94" s="208">
        <f t="shared" si="57"/>
        <v>0</v>
      </c>
      <c r="AK94" s="208">
        <f t="shared" si="58"/>
        <v>0</v>
      </c>
      <c r="AL94" s="208">
        <f t="shared" si="59"/>
        <v>0</v>
      </c>
      <c r="AM94" s="208">
        <f t="shared" si="60"/>
        <v>0</v>
      </c>
      <c r="AN94" s="208">
        <f t="shared" si="61"/>
        <v>0</v>
      </c>
      <c r="AO94" s="208">
        <f t="shared" si="62"/>
        <v>0</v>
      </c>
      <c r="AP94" s="208">
        <f t="shared" si="63"/>
        <v>0</v>
      </c>
      <c r="AQ94" s="208">
        <f t="shared" si="64"/>
        <v>0</v>
      </c>
      <c r="AR94" s="208">
        <f t="shared" si="65"/>
        <v>0</v>
      </c>
      <c r="AS94" s="208">
        <f t="shared" si="66"/>
        <v>0</v>
      </c>
      <c r="AT94" s="208">
        <f t="shared" si="67"/>
        <v>0</v>
      </c>
      <c r="AU94" s="208">
        <f t="shared" si="68"/>
        <v>0</v>
      </c>
      <c r="AV94" s="208">
        <f t="shared" si="69"/>
        <v>0</v>
      </c>
      <c r="AW94" s="208">
        <f t="shared" si="70"/>
        <v>0</v>
      </c>
      <c r="AX94" s="208">
        <f t="shared" si="71"/>
        <v>0</v>
      </c>
      <c r="AY94" s="208">
        <f t="shared" si="72"/>
        <v>0</v>
      </c>
      <c r="AZ94" s="208">
        <f t="shared" si="73"/>
        <v>0</v>
      </c>
      <c r="BA94" s="208">
        <f t="shared" si="74"/>
        <v>0</v>
      </c>
      <c r="BB94" s="208">
        <f t="shared" si="75"/>
        <v>0</v>
      </c>
      <c r="BC94" s="208">
        <f t="shared" si="76"/>
        <v>0</v>
      </c>
      <c r="BD94" s="208">
        <f t="shared" si="77"/>
        <v>0</v>
      </c>
      <c r="BE94" s="208">
        <f t="shared" si="78"/>
        <v>0</v>
      </c>
      <c r="BF94" s="208">
        <f t="shared" si="79"/>
        <v>0</v>
      </c>
      <c r="BG94" s="208">
        <f t="shared" si="80"/>
        <v>0</v>
      </c>
      <c r="BH94" s="208">
        <f t="shared" si="81"/>
        <v>0</v>
      </c>
      <c r="BI94" s="208">
        <f t="shared" si="82"/>
        <v>0</v>
      </c>
      <c r="BJ94" s="208">
        <f t="shared" si="83"/>
        <v>0</v>
      </c>
      <c r="BK94" s="208">
        <f t="shared" si="84"/>
        <v>0</v>
      </c>
      <c r="BL94" s="208">
        <f t="shared" si="85"/>
        <v>0</v>
      </c>
      <c r="BM94" s="208">
        <f t="shared" si="86"/>
        <v>0</v>
      </c>
      <c r="BN94" s="208">
        <f t="shared" si="87"/>
        <v>0</v>
      </c>
      <c r="BO94" s="208">
        <f t="shared" si="89"/>
        <v>0</v>
      </c>
      <c r="BP94" s="208">
        <f t="shared" si="91"/>
        <v>0</v>
      </c>
      <c r="BQ94" s="208">
        <f t="shared" si="94"/>
        <v>0</v>
      </c>
      <c r="BR94" s="208">
        <f t="shared" si="97"/>
        <v>0</v>
      </c>
      <c r="BS94" s="208">
        <f t="shared" si="98"/>
        <v>0</v>
      </c>
      <c r="BT94" s="208">
        <f t="shared" si="101"/>
        <v>0</v>
      </c>
      <c r="BU94" s="208">
        <f t="shared" si="103"/>
        <v>0</v>
      </c>
      <c r="BV94" s="208">
        <f t="shared" si="105"/>
        <v>0</v>
      </c>
      <c r="BW94" s="208">
        <f t="shared" si="107"/>
        <v>0</v>
      </c>
      <c r="BX94" s="208">
        <f t="shared" si="109"/>
        <v>0</v>
      </c>
      <c r="BY94" s="208">
        <f t="shared" ref="BY94:BY100" si="111">BY$18*$CJ21/100</f>
        <v>0</v>
      </c>
      <c r="BZ94" s="208">
        <f>BZ$18*$CJ20/100</f>
        <v>0</v>
      </c>
      <c r="CA94" s="208"/>
      <c r="CB94" s="208"/>
      <c r="CC94" s="208"/>
      <c r="CD94" s="208"/>
      <c r="CE94" s="208"/>
      <c r="CF94" s="208"/>
      <c r="CG94" s="209">
        <f t="shared" si="92"/>
        <v>0</v>
      </c>
      <c r="CH94" s="206"/>
      <c r="CI94" s="206"/>
      <c r="CJ94" s="211">
        <v>0</v>
      </c>
    </row>
    <row r="95" spans="2:88" x14ac:dyDescent="0.2">
      <c r="B95" s="90">
        <f t="shared" si="90"/>
        <v>2102</v>
      </c>
      <c r="C95" s="210">
        <v>0</v>
      </c>
      <c r="D95" s="208">
        <f t="shared" si="88"/>
        <v>0</v>
      </c>
      <c r="E95" s="208">
        <f t="shared" si="93"/>
        <v>0</v>
      </c>
      <c r="F95" s="208">
        <f t="shared" si="95"/>
        <v>0</v>
      </c>
      <c r="G95" s="208">
        <f t="shared" si="96"/>
        <v>0</v>
      </c>
      <c r="H95" s="208">
        <f t="shared" si="99"/>
        <v>0</v>
      </c>
      <c r="I95" s="208">
        <f t="shared" si="100"/>
        <v>0</v>
      </c>
      <c r="J95" s="208">
        <f t="shared" si="102"/>
        <v>0</v>
      </c>
      <c r="K95" s="208">
        <f t="shared" si="104"/>
        <v>0</v>
      </c>
      <c r="L95" s="208">
        <f t="shared" si="106"/>
        <v>0</v>
      </c>
      <c r="M95" s="208">
        <f t="shared" si="108"/>
        <v>0</v>
      </c>
      <c r="N95" s="208">
        <f t="shared" si="110"/>
        <v>0</v>
      </c>
      <c r="O95" s="208">
        <f t="shared" ref="O95:O100" si="112">O$18*$CJ84/100</f>
        <v>0</v>
      </c>
      <c r="P95" s="208">
        <f t="shared" si="37"/>
        <v>0</v>
      </c>
      <c r="Q95" s="208">
        <f t="shared" si="38"/>
        <v>0</v>
      </c>
      <c r="R95" s="208">
        <f t="shared" si="39"/>
        <v>0</v>
      </c>
      <c r="S95" s="208">
        <f t="shared" si="40"/>
        <v>0</v>
      </c>
      <c r="T95" s="208">
        <f t="shared" si="41"/>
        <v>0</v>
      </c>
      <c r="U95" s="208">
        <f t="shared" si="42"/>
        <v>0</v>
      </c>
      <c r="V95" s="208">
        <f t="shared" si="43"/>
        <v>0</v>
      </c>
      <c r="W95" s="208">
        <f t="shared" si="44"/>
        <v>0</v>
      </c>
      <c r="X95" s="208">
        <f t="shared" si="45"/>
        <v>0</v>
      </c>
      <c r="Y95" s="208">
        <f t="shared" si="46"/>
        <v>0</v>
      </c>
      <c r="Z95" s="208">
        <f t="shared" si="47"/>
        <v>0</v>
      </c>
      <c r="AA95" s="208">
        <f t="shared" si="48"/>
        <v>0</v>
      </c>
      <c r="AB95" s="208">
        <f t="shared" si="49"/>
        <v>0</v>
      </c>
      <c r="AC95" s="208">
        <f t="shared" si="50"/>
        <v>0</v>
      </c>
      <c r="AD95" s="208">
        <f t="shared" si="51"/>
        <v>0</v>
      </c>
      <c r="AE95" s="208">
        <f t="shared" si="52"/>
        <v>0</v>
      </c>
      <c r="AF95" s="208">
        <f t="shared" si="53"/>
        <v>0</v>
      </c>
      <c r="AG95" s="208">
        <f t="shared" si="54"/>
        <v>0</v>
      </c>
      <c r="AH95" s="208">
        <f t="shared" si="55"/>
        <v>0</v>
      </c>
      <c r="AI95" s="208">
        <f t="shared" si="56"/>
        <v>0</v>
      </c>
      <c r="AJ95" s="208">
        <f t="shared" si="57"/>
        <v>0</v>
      </c>
      <c r="AK95" s="208">
        <f t="shared" si="58"/>
        <v>0</v>
      </c>
      <c r="AL95" s="208">
        <f t="shared" si="59"/>
        <v>0</v>
      </c>
      <c r="AM95" s="208">
        <f t="shared" si="60"/>
        <v>0</v>
      </c>
      <c r="AN95" s="208">
        <f t="shared" si="61"/>
        <v>0</v>
      </c>
      <c r="AO95" s="208">
        <f t="shared" si="62"/>
        <v>0</v>
      </c>
      <c r="AP95" s="208">
        <f t="shared" si="63"/>
        <v>0</v>
      </c>
      <c r="AQ95" s="208">
        <f t="shared" si="64"/>
        <v>0</v>
      </c>
      <c r="AR95" s="208">
        <f t="shared" si="65"/>
        <v>0</v>
      </c>
      <c r="AS95" s="208">
        <f t="shared" si="66"/>
        <v>0</v>
      </c>
      <c r="AT95" s="208">
        <f t="shared" si="67"/>
        <v>0</v>
      </c>
      <c r="AU95" s="208">
        <f t="shared" si="68"/>
        <v>0</v>
      </c>
      <c r="AV95" s="208">
        <f t="shared" si="69"/>
        <v>0</v>
      </c>
      <c r="AW95" s="208">
        <f t="shared" si="70"/>
        <v>0</v>
      </c>
      <c r="AX95" s="208">
        <f t="shared" si="71"/>
        <v>0</v>
      </c>
      <c r="AY95" s="208">
        <f t="shared" si="72"/>
        <v>0</v>
      </c>
      <c r="AZ95" s="208">
        <f t="shared" si="73"/>
        <v>0</v>
      </c>
      <c r="BA95" s="208">
        <f t="shared" si="74"/>
        <v>0</v>
      </c>
      <c r="BB95" s="208">
        <f t="shared" si="75"/>
        <v>0</v>
      </c>
      <c r="BC95" s="208">
        <f t="shared" si="76"/>
        <v>0</v>
      </c>
      <c r="BD95" s="208">
        <f t="shared" si="77"/>
        <v>0</v>
      </c>
      <c r="BE95" s="208">
        <f t="shared" si="78"/>
        <v>0</v>
      </c>
      <c r="BF95" s="208">
        <f t="shared" si="79"/>
        <v>0</v>
      </c>
      <c r="BG95" s="208">
        <f t="shared" si="80"/>
        <v>0</v>
      </c>
      <c r="BH95" s="208">
        <f t="shared" si="81"/>
        <v>0</v>
      </c>
      <c r="BI95" s="208">
        <f t="shared" si="82"/>
        <v>0</v>
      </c>
      <c r="BJ95" s="208">
        <f t="shared" si="83"/>
        <v>0</v>
      </c>
      <c r="BK95" s="208">
        <f t="shared" si="84"/>
        <v>0</v>
      </c>
      <c r="BL95" s="208">
        <f t="shared" si="85"/>
        <v>0</v>
      </c>
      <c r="BM95" s="208">
        <f t="shared" si="86"/>
        <v>0</v>
      </c>
      <c r="BN95" s="208">
        <f t="shared" si="87"/>
        <v>0</v>
      </c>
      <c r="BO95" s="208">
        <f t="shared" si="89"/>
        <v>0</v>
      </c>
      <c r="BP95" s="208">
        <f t="shared" si="91"/>
        <v>0</v>
      </c>
      <c r="BQ95" s="208">
        <f t="shared" si="94"/>
        <v>0</v>
      </c>
      <c r="BR95" s="208">
        <f t="shared" si="97"/>
        <v>0</v>
      </c>
      <c r="BS95" s="208">
        <f t="shared" si="98"/>
        <v>0</v>
      </c>
      <c r="BT95" s="208">
        <f t="shared" si="101"/>
        <v>0</v>
      </c>
      <c r="BU95" s="208">
        <f t="shared" si="103"/>
        <v>0</v>
      </c>
      <c r="BV95" s="208">
        <f t="shared" si="105"/>
        <v>0</v>
      </c>
      <c r="BW95" s="208">
        <f t="shared" si="107"/>
        <v>0</v>
      </c>
      <c r="BX95" s="208">
        <f t="shared" si="109"/>
        <v>0</v>
      </c>
      <c r="BY95" s="208">
        <f t="shared" si="111"/>
        <v>0</v>
      </c>
      <c r="BZ95" s="208">
        <f t="shared" ref="BZ95:BZ100" si="113">BZ$18*$CJ21/100</f>
        <v>0</v>
      </c>
      <c r="CA95" s="208">
        <f>CA$18*$CJ20/100</f>
        <v>0</v>
      </c>
      <c r="CB95" s="208"/>
      <c r="CC95" s="208"/>
      <c r="CD95" s="208"/>
      <c r="CE95" s="208"/>
      <c r="CF95" s="208"/>
      <c r="CG95" s="209">
        <f t="shared" si="92"/>
        <v>0</v>
      </c>
      <c r="CH95" s="206"/>
      <c r="CI95" s="206"/>
      <c r="CJ95" s="211">
        <v>0</v>
      </c>
    </row>
    <row r="96" spans="2:88" x14ac:dyDescent="0.2">
      <c r="B96" s="90">
        <f t="shared" si="90"/>
        <v>2103</v>
      </c>
      <c r="C96" s="210">
        <v>0</v>
      </c>
      <c r="D96" s="208">
        <f t="shared" si="88"/>
        <v>0</v>
      </c>
      <c r="E96" s="208">
        <f t="shared" si="93"/>
        <v>0</v>
      </c>
      <c r="F96" s="208">
        <f t="shared" si="95"/>
        <v>0</v>
      </c>
      <c r="G96" s="208">
        <f t="shared" si="96"/>
        <v>0</v>
      </c>
      <c r="H96" s="208">
        <f t="shared" si="99"/>
        <v>0</v>
      </c>
      <c r="I96" s="208">
        <f t="shared" si="100"/>
        <v>0</v>
      </c>
      <c r="J96" s="208">
        <f t="shared" si="102"/>
        <v>0</v>
      </c>
      <c r="K96" s="208">
        <f t="shared" si="104"/>
        <v>0</v>
      </c>
      <c r="L96" s="208">
        <f t="shared" si="106"/>
        <v>0</v>
      </c>
      <c r="M96" s="208">
        <f t="shared" si="108"/>
        <v>0</v>
      </c>
      <c r="N96" s="208">
        <f t="shared" si="110"/>
        <v>0</v>
      </c>
      <c r="O96" s="208">
        <f t="shared" si="112"/>
        <v>0</v>
      </c>
      <c r="P96" s="208">
        <f t="shared" ref="P96:P100" si="114">P$18*$CJ84/100</f>
        <v>0</v>
      </c>
      <c r="Q96" s="208">
        <f t="shared" si="38"/>
        <v>0</v>
      </c>
      <c r="R96" s="208">
        <f t="shared" si="39"/>
        <v>0</v>
      </c>
      <c r="S96" s="208">
        <f t="shared" si="40"/>
        <v>0</v>
      </c>
      <c r="T96" s="208">
        <f t="shared" si="41"/>
        <v>0</v>
      </c>
      <c r="U96" s="208">
        <f t="shared" si="42"/>
        <v>0</v>
      </c>
      <c r="V96" s="208">
        <f t="shared" si="43"/>
        <v>0</v>
      </c>
      <c r="W96" s="208">
        <f t="shared" si="44"/>
        <v>0</v>
      </c>
      <c r="X96" s="208">
        <f t="shared" si="45"/>
        <v>0</v>
      </c>
      <c r="Y96" s="208">
        <f t="shared" si="46"/>
        <v>0</v>
      </c>
      <c r="Z96" s="208">
        <f t="shared" si="47"/>
        <v>0</v>
      </c>
      <c r="AA96" s="208">
        <f t="shared" si="48"/>
        <v>0</v>
      </c>
      <c r="AB96" s="208">
        <f t="shared" si="49"/>
        <v>0</v>
      </c>
      <c r="AC96" s="208">
        <f t="shared" si="50"/>
        <v>0</v>
      </c>
      <c r="AD96" s="208">
        <f t="shared" si="51"/>
        <v>0</v>
      </c>
      <c r="AE96" s="208">
        <f t="shared" si="52"/>
        <v>0</v>
      </c>
      <c r="AF96" s="208">
        <f t="shared" si="53"/>
        <v>0</v>
      </c>
      <c r="AG96" s="208">
        <f t="shared" si="54"/>
        <v>0</v>
      </c>
      <c r="AH96" s="208">
        <f t="shared" si="55"/>
        <v>0</v>
      </c>
      <c r="AI96" s="208">
        <f t="shared" si="56"/>
        <v>0</v>
      </c>
      <c r="AJ96" s="208">
        <f t="shared" si="57"/>
        <v>0</v>
      </c>
      <c r="AK96" s="208">
        <f t="shared" si="58"/>
        <v>0</v>
      </c>
      <c r="AL96" s="208">
        <f t="shared" si="59"/>
        <v>0</v>
      </c>
      <c r="AM96" s="208">
        <f t="shared" si="60"/>
        <v>0</v>
      </c>
      <c r="AN96" s="208">
        <f t="shared" si="61"/>
        <v>0</v>
      </c>
      <c r="AO96" s="208">
        <f t="shared" si="62"/>
        <v>0</v>
      </c>
      <c r="AP96" s="208">
        <f t="shared" si="63"/>
        <v>0</v>
      </c>
      <c r="AQ96" s="208">
        <f t="shared" si="64"/>
        <v>0</v>
      </c>
      <c r="AR96" s="208">
        <f t="shared" si="65"/>
        <v>0</v>
      </c>
      <c r="AS96" s="208">
        <f t="shared" si="66"/>
        <v>0</v>
      </c>
      <c r="AT96" s="208">
        <f t="shared" si="67"/>
        <v>0</v>
      </c>
      <c r="AU96" s="208">
        <f t="shared" si="68"/>
        <v>0</v>
      </c>
      <c r="AV96" s="208">
        <f t="shared" si="69"/>
        <v>0</v>
      </c>
      <c r="AW96" s="208">
        <f t="shared" si="70"/>
        <v>0</v>
      </c>
      <c r="AX96" s="208">
        <f t="shared" si="71"/>
        <v>0</v>
      </c>
      <c r="AY96" s="208">
        <f t="shared" si="72"/>
        <v>0</v>
      </c>
      <c r="AZ96" s="208">
        <f t="shared" si="73"/>
        <v>0</v>
      </c>
      <c r="BA96" s="208">
        <f t="shared" si="74"/>
        <v>0</v>
      </c>
      <c r="BB96" s="208">
        <f t="shared" si="75"/>
        <v>0</v>
      </c>
      <c r="BC96" s="208">
        <f t="shared" si="76"/>
        <v>0</v>
      </c>
      <c r="BD96" s="208">
        <f t="shared" si="77"/>
        <v>0</v>
      </c>
      <c r="BE96" s="208">
        <f t="shared" si="78"/>
        <v>0</v>
      </c>
      <c r="BF96" s="208">
        <f t="shared" si="79"/>
        <v>0</v>
      </c>
      <c r="BG96" s="208">
        <f t="shared" si="80"/>
        <v>0</v>
      </c>
      <c r="BH96" s="208">
        <f t="shared" si="81"/>
        <v>0</v>
      </c>
      <c r="BI96" s="208">
        <f t="shared" si="82"/>
        <v>0</v>
      </c>
      <c r="BJ96" s="208">
        <f t="shared" si="83"/>
        <v>0</v>
      </c>
      <c r="BK96" s="208">
        <f t="shared" si="84"/>
        <v>0</v>
      </c>
      <c r="BL96" s="208">
        <f t="shared" si="85"/>
        <v>0</v>
      </c>
      <c r="BM96" s="208">
        <f t="shared" si="86"/>
        <v>0</v>
      </c>
      <c r="BN96" s="208">
        <f t="shared" si="87"/>
        <v>0</v>
      </c>
      <c r="BO96" s="208">
        <f t="shared" si="89"/>
        <v>0</v>
      </c>
      <c r="BP96" s="208">
        <f t="shared" si="91"/>
        <v>0</v>
      </c>
      <c r="BQ96" s="208">
        <f t="shared" si="94"/>
        <v>0</v>
      </c>
      <c r="BR96" s="208">
        <f t="shared" si="97"/>
        <v>0</v>
      </c>
      <c r="BS96" s="208">
        <f t="shared" si="98"/>
        <v>0</v>
      </c>
      <c r="BT96" s="208">
        <f t="shared" si="101"/>
        <v>0</v>
      </c>
      <c r="BU96" s="208">
        <f t="shared" si="103"/>
        <v>0</v>
      </c>
      <c r="BV96" s="208">
        <f t="shared" si="105"/>
        <v>0</v>
      </c>
      <c r="BW96" s="208">
        <f t="shared" si="107"/>
        <v>0</v>
      </c>
      <c r="BX96" s="208">
        <f t="shared" si="109"/>
        <v>0</v>
      </c>
      <c r="BY96" s="208">
        <f t="shared" si="111"/>
        <v>0</v>
      </c>
      <c r="BZ96" s="208">
        <f t="shared" si="113"/>
        <v>0</v>
      </c>
      <c r="CA96" s="208">
        <f t="shared" ref="CA96:CA100" si="115">CA$18*$CJ21/100</f>
        <v>0</v>
      </c>
      <c r="CB96" s="208">
        <f>CB$18*$CJ20/100</f>
        <v>0</v>
      </c>
      <c r="CC96" s="208"/>
      <c r="CD96" s="208"/>
      <c r="CE96" s="208"/>
      <c r="CF96" s="208"/>
      <c r="CG96" s="209">
        <f t="shared" si="92"/>
        <v>0</v>
      </c>
      <c r="CH96" s="206"/>
      <c r="CI96" s="206"/>
      <c r="CJ96" s="211">
        <v>0</v>
      </c>
    </row>
    <row r="97" spans="2:88" x14ac:dyDescent="0.2">
      <c r="B97" s="90">
        <f t="shared" si="90"/>
        <v>2104</v>
      </c>
      <c r="C97" s="210">
        <v>0</v>
      </c>
      <c r="D97" s="208">
        <f t="shared" si="88"/>
        <v>0</v>
      </c>
      <c r="E97" s="208">
        <f t="shared" si="93"/>
        <v>0</v>
      </c>
      <c r="F97" s="208">
        <f t="shared" si="95"/>
        <v>0</v>
      </c>
      <c r="G97" s="208">
        <f t="shared" si="96"/>
        <v>0</v>
      </c>
      <c r="H97" s="208">
        <f t="shared" si="99"/>
        <v>0</v>
      </c>
      <c r="I97" s="208">
        <f t="shared" si="100"/>
        <v>0</v>
      </c>
      <c r="J97" s="208">
        <f t="shared" si="102"/>
        <v>0</v>
      </c>
      <c r="K97" s="208">
        <f t="shared" si="104"/>
        <v>0</v>
      </c>
      <c r="L97" s="208">
        <f t="shared" si="106"/>
        <v>0</v>
      </c>
      <c r="M97" s="208">
        <f t="shared" si="108"/>
        <v>0</v>
      </c>
      <c r="N97" s="208">
        <f t="shared" si="110"/>
        <v>0</v>
      </c>
      <c r="O97" s="208">
        <f t="shared" si="112"/>
        <v>0</v>
      </c>
      <c r="P97" s="208">
        <f t="shared" si="114"/>
        <v>0</v>
      </c>
      <c r="Q97" s="208">
        <f t="shared" ref="Q97:Q100" si="116">Q$18*$CJ84/100</f>
        <v>0</v>
      </c>
      <c r="R97" s="208">
        <f t="shared" si="39"/>
        <v>0</v>
      </c>
      <c r="S97" s="208">
        <f t="shared" si="40"/>
        <v>0</v>
      </c>
      <c r="T97" s="208">
        <f t="shared" si="41"/>
        <v>0</v>
      </c>
      <c r="U97" s="208">
        <f t="shared" si="42"/>
        <v>0</v>
      </c>
      <c r="V97" s="208">
        <f t="shared" si="43"/>
        <v>0</v>
      </c>
      <c r="W97" s="208">
        <f t="shared" si="44"/>
        <v>0</v>
      </c>
      <c r="X97" s="208">
        <f t="shared" si="45"/>
        <v>0</v>
      </c>
      <c r="Y97" s="208">
        <f t="shared" si="46"/>
        <v>0</v>
      </c>
      <c r="Z97" s="208">
        <f t="shared" si="47"/>
        <v>0</v>
      </c>
      <c r="AA97" s="208">
        <f t="shared" si="48"/>
        <v>0</v>
      </c>
      <c r="AB97" s="208">
        <f t="shared" si="49"/>
        <v>0</v>
      </c>
      <c r="AC97" s="208">
        <f t="shared" si="50"/>
        <v>0</v>
      </c>
      <c r="AD97" s="208">
        <f t="shared" si="51"/>
        <v>0</v>
      </c>
      <c r="AE97" s="208">
        <f t="shared" si="52"/>
        <v>0</v>
      </c>
      <c r="AF97" s="208">
        <f t="shared" si="53"/>
        <v>0</v>
      </c>
      <c r="AG97" s="208">
        <f t="shared" si="54"/>
        <v>0</v>
      </c>
      <c r="AH97" s="208">
        <f t="shared" si="55"/>
        <v>0</v>
      </c>
      <c r="AI97" s="208">
        <f t="shared" si="56"/>
        <v>0</v>
      </c>
      <c r="AJ97" s="208">
        <f t="shared" si="57"/>
        <v>0</v>
      </c>
      <c r="AK97" s="208">
        <f t="shared" si="58"/>
        <v>0</v>
      </c>
      <c r="AL97" s="208">
        <f t="shared" si="59"/>
        <v>0</v>
      </c>
      <c r="AM97" s="208">
        <f t="shared" si="60"/>
        <v>0</v>
      </c>
      <c r="AN97" s="208">
        <f t="shared" si="61"/>
        <v>0</v>
      </c>
      <c r="AO97" s="208">
        <f t="shared" si="62"/>
        <v>0</v>
      </c>
      <c r="AP97" s="208">
        <f t="shared" si="63"/>
        <v>0</v>
      </c>
      <c r="AQ97" s="208">
        <f t="shared" si="64"/>
        <v>0</v>
      </c>
      <c r="AR97" s="208">
        <f t="shared" si="65"/>
        <v>0</v>
      </c>
      <c r="AS97" s="208">
        <f t="shared" si="66"/>
        <v>0</v>
      </c>
      <c r="AT97" s="208">
        <f t="shared" si="67"/>
        <v>0</v>
      </c>
      <c r="AU97" s="208">
        <f t="shared" si="68"/>
        <v>0</v>
      </c>
      <c r="AV97" s="208">
        <f t="shared" si="69"/>
        <v>0</v>
      </c>
      <c r="AW97" s="208">
        <f t="shared" si="70"/>
        <v>0</v>
      </c>
      <c r="AX97" s="208">
        <f t="shared" si="71"/>
        <v>0</v>
      </c>
      <c r="AY97" s="208">
        <f t="shared" si="72"/>
        <v>0</v>
      </c>
      <c r="AZ97" s="208">
        <f t="shared" si="73"/>
        <v>0</v>
      </c>
      <c r="BA97" s="208">
        <f t="shared" si="74"/>
        <v>0</v>
      </c>
      <c r="BB97" s="208">
        <f t="shared" si="75"/>
        <v>0</v>
      </c>
      <c r="BC97" s="208">
        <f t="shared" si="76"/>
        <v>0</v>
      </c>
      <c r="BD97" s="208">
        <f t="shared" si="77"/>
        <v>0</v>
      </c>
      <c r="BE97" s="208">
        <f t="shared" si="78"/>
        <v>0</v>
      </c>
      <c r="BF97" s="208">
        <f t="shared" si="79"/>
        <v>0</v>
      </c>
      <c r="BG97" s="208">
        <f t="shared" si="80"/>
        <v>0</v>
      </c>
      <c r="BH97" s="208">
        <f t="shared" si="81"/>
        <v>0</v>
      </c>
      <c r="BI97" s="208">
        <f t="shared" si="82"/>
        <v>0</v>
      </c>
      <c r="BJ97" s="208">
        <f t="shared" si="83"/>
        <v>0</v>
      </c>
      <c r="BK97" s="208">
        <f t="shared" si="84"/>
        <v>0</v>
      </c>
      <c r="BL97" s="208">
        <f t="shared" si="85"/>
        <v>0</v>
      </c>
      <c r="BM97" s="208">
        <f t="shared" si="86"/>
        <v>0</v>
      </c>
      <c r="BN97" s="208">
        <f t="shared" si="87"/>
        <v>0</v>
      </c>
      <c r="BO97" s="208">
        <f t="shared" si="89"/>
        <v>0</v>
      </c>
      <c r="BP97" s="208">
        <f t="shared" si="91"/>
        <v>0</v>
      </c>
      <c r="BQ97" s="208">
        <f t="shared" si="94"/>
        <v>0</v>
      </c>
      <c r="BR97" s="208">
        <f t="shared" si="97"/>
        <v>0</v>
      </c>
      <c r="BS97" s="208">
        <f t="shared" si="98"/>
        <v>0</v>
      </c>
      <c r="BT97" s="208">
        <f t="shared" si="101"/>
        <v>0</v>
      </c>
      <c r="BU97" s="208">
        <f t="shared" si="103"/>
        <v>0</v>
      </c>
      <c r="BV97" s="208">
        <f t="shared" si="105"/>
        <v>0</v>
      </c>
      <c r="BW97" s="208">
        <f t="shared" si="107"/>
        <v>0</v>
      </c>
      <c r="BX97" s="208">
        <f t="shared" si="109"/>
        <v>0</v>
      </c>
      <c r="BY97" s="208">
        <f t="shared" si="111"/>
        <v>0</v>
      </c>
      <c r="BZ97" s="208">
        <f t="shared" si="113"/>
        <v>0</v>
      </c>
      <c r="CA97" s="208">
        <f t="shared" si="115"/>
        <v>0</v>
      </c>
      <c r="CB97" s="208">
        <f t="shared" ref="CB97:CB100" si="117">CB$18*$CJ21/100</f>
        <v>0</v>
      </c>
      <c r="CC97" s="208">
        <f>CC$18*$CJ20/100</f>
        <v>0</v>
      </c>
      <c r="CD97" s="208"/>
      <c r="CE97" s="208"/>
      <c r="CF97" s="208"/>
      <c r="CG97" s="209">
        <f t="shared" si="92"/>
        <v>0</v>
      </c>
      <c r="CH97" s="206"/>
      <c r="CI97" s="206"/>
      <c r="CJ97" s="211">
        <v>0</v>
      </c>
    </row>
    <row r="98" spans="2:88" x14ac:dyDescent="0.2">
      <c r="B98" s="90">
        <f t="shared" si="90"/>
        <v>2105</v>
      </c>
      <c r="C98" s="210">
        <v>0</v>
      </c>
      <c r="D98" s="208">
        <f t="shared" si="88"/>
        <v>0</v>
      </c>
      <c r="E98" s="208">
        <f t="shared" si="93"/>
        <v>0</v>
      </c>
      <c r="F98" s="208">
        <f t="shared" si="95"/>
        <v>0</v>
      </c>
      <c r="G98" s="208">
        <f t="shared" si="96"/>
        <v>0</v>
      </c>
      <c r="H98" s="208">
        <f t="shared" si="99"/>
        <v>0</v>
      </c>
      <c r="I98" s="208">
        <f t="shared" si="100"/>
        <v>0</v>
      </c>
      <c r="J98" s="208">
        <f t="shared" si="102"/>
        <v>0</v>
      </c>
      <c r="K98" s="208">
        <f t="shared" si="104"/>
        <v>0</v>
      </c>
      <c r="L98" s="208">
        <f t="shared" si="106"/>
        <v>0</v>
      </c>
      <c r="M98" s="208">
        <f t="shared" si="108"/>
        <v>0</v>
      </c>
      <c r="N98" s="208">
        <f t="shared" si="110"/>
        <v>0</v>
      </c>
      <c r="O98" s="208">
        <f t="shared" si="112"/>
        <v>0</v>
      </c>
      <c r="P98" s="208">
        <f t="shared" si="114"/>
        <v>0</v>
      </c>
      <c r="Q98" s="208">
        <f t="shared" si="116"/>
        <v>0</v>
      </c>
      <c r="R98" s="208">
        <f t="shared" ref="R98:R100" si="118">R$18*$CJ84/100</f>
        <v>0</v>
      </c>
      <c r="S98" s="208">
        <f t="shared" si="40"/>
        <v>0</v>
      </c>
      <c r="T98" s="208">
        <f t="shared" si="41"/>
        <v>0</v>
      </c>
      <c r="U98" s="208">
        <f t="shared" si="42"/>
        <v>0</v>
      </c>
      <c r="V98" s="208">
        <f t="shared" si="43"/>
        <v>0</v>
      </c>
      <c r="W98" s="208">
        <f t="shared" si="44"/>
        <v>0</v>
      </c>
      <c r="X98" s="208">
        <f t="shared" si="45"/>
        <v>0</v>
      </c>
      <c r="Y98" s="208">
        <f t="shared" si="46"/>
        <v>0</v>
      </c>
      <c r="Z98" s="208">
        <f t="shared" si="47"/>
        <v>0</v>
      </c>
      <c r="AA98" s="208">
        <f t="shared" si="48"/>
        <v>0</v>
      </c>
      <c r="AB98" s="208">
        <f t="shared" si="49"/>
        <v>0</v>
      </c>
      <c r="AC98" s="208">
        <f t="shared" si="50"/>
        <v>0</v>
      </c>
      <c r="AD98" s="208">
        <f t="shared" si="51"/>
        <v>0</v>
      </c>
      <c r="AE98" s="208">
        <f t="shared" si="52"/>
        <v>0</v>
      </c>
      <c r="AF98" s="208">
        <f t="shared" si="53"/>
        <v>0</v>
      </c>
      <c r="AG98" s="208">
        <f t="shared" si="54"/>
        <v>0</v>
      </c>
      <c r="AH98" s="208">
        <f t="shared" si="55"/>
        <v>0</v>
      </c>
      <c r="AI98" s="208">
        <f t="shared" si="56"/>
        <v>0</v>
      </c>
      <c r="AJ98" s="208">
        <f t="shared" si="57"/>
        <v>0</v>
      </c>
      <c r="AK98" s="208">
        <f t="shared" si="58"/>
        <v>0</v>
      </c>
      <c r="AL98" s="208">
        <f t="shared" si="59"/>
        <v>0</v>
      </c>
      <c r="AM98" s="208">
        <f t="shared" si="60"/>
        <v>0</v>
      </c>
      <c r="AN98" s="208">
        <f t="shared" si="61"/>
        <v>0</v>
      </c>
      <c r="AO98" s="208">
        <f t="shared" si="62"/>
        <v>0</v>
      </c>
      <c r="AP98" s="208">
        <f t="shared" si="63"/>
        <v>0</v>
      </c>
      <c r="AQ98" s="208">
        <f t="shared" si="64"/>
        <v>0</v>
      </c>
      <c r="AR98" s="208">
        <f t="shared" si="65"/>
        <v>0</v>
      </c>
      <c r="AS98" s="208">
        <f t="shared" si="66"/>
        <v>0</v>
      </c>
      <c r="AT98" s="208">
        <f t="shared" si="67"/>
        <v>0</v>
      </c>
      <c r="AU98" s="208">
        <f t="shared" si="68"/>
        <v>0</v>
      </c>
      <c r="AV98" s="208">
        <f t="shared" si="69"/>
        <v>0</v>
      </c>
      <c r="AW98" s="208">
        <f t="shared" si="70"/>
        <v>0</v>
      </c>
      <c r="AX98" s="208">
        <f t="shared" si="71"/>
        <v>0</v>
      </c>
      <c r="AY98" s="208">
        <f t="shared" si="72"/>
        <v>0</v>
      </c>
      <c r="AZ98" s="208">
        <f t="shared" si="73"/>
        <v>0</v>
      </c>
      <c r="BA98" s="208">
        <f t="shared" si="74"/>
        <v>0</v>
      </c>
      <c r="BB98" s="208">
        <f t="shared" si="75"/>
        <v>0</v>
      </c>
      <c r="BC98" s="208">
        <f t="shared" si="76"/>
        <v>0</v>
      </c>
      <c r="BD98" s="208">
        <f t="shared" si="77"/>
        <v>0</v>
      </c>
      <c r="BE98" s="208">
        <f t="shared" si="78"/>
        <v>0</v>
      </c>
      <c r="BF98" s="208">
        <f t="shared" si="79"/>
        <v>0</v>
      </c>
      <c r="BG98" s="208">
        <f t="shared" si="80"/>
        <v>0</v>
      </c>
      <c r="BH98" s="208">
        <f t="shared" si="81"/>
        <v>0</v>
      </c>
      <c r="BI98" s="208">
        <f t="shared" si="82"/>
        <v>0</v>
      </c>
      <c r="BJ98" s="208">
        <f t="shared" si="83"/>
        <v>0</v>
      </c>
      <c r="BK98" s="208">
        <f t="shared" si="84"/>
        <v>0</v>
      </c>
      <c r="BL98" s="208">
        <f t="shared" si="85"/>
        <v>0</v>
      </c>
      <c r="BM98" s="208">
        <f t="shared" si="86"/>
        <v>0</v>
      </c>
      <c r="BN98" s="208">
        <f t="shared" si="87"/>
        <v>0</v>
      </c>
      <c r="BO98" s="208">
        <f t="shared" si="89"/>
        <v>0</v>
      </c>
      <c r="BP98" s="208">
        <f t="shared" si="91"/>
        <v>0</v>
      </c>
      <c r="BQ98" s="208">
        <f t="shared" si="94"/>
        <v>0</v>
      </c>
      <c r="BR98" s="208">
        <f t="shared" si="97"/>
        <v>0</v>
      </c>
      <c r="BS98" s="208">
        <f t="shared" si="98"/>
        <v>0</v>
      </c>
      <c r="BT98" s="208">
        <f t="shared" si="101"/>
        <v>0</v>
      </c>
      <c r="BU98" s="208">
        <f t="shared" si="103"/>
        <v>0</v>
      </c>
      <c r="BV98" s="208">
        <f t="shared" si="105"/>
        <v>0</v>
      </c>
      <c r="BW98" s="208">
        <f t="shared" si="107"/>
        <v>0</v>
      </c>
      <c r="BX98" s="208">
        <f t="shared" si="109"/>
        <v>0</v>
      </c>
      <c r="BY98" s="208">
        <f t="shared" si="111"/>
        <v>0</v>
      </c>
      <c r="BZ98" s="208">
        <f t="shared" si="113"/>
        <v>0</v>
      </c>
      <c r="CA98" s="208">
        <f t="shared" si="115"/>
        <v>0</v>
      </c>
      <c r="CB98" s="208">
        <f t="shared" si="117"/>
        <v>0</v>
      </c>
      <c r="CC98" s="208">
        <f t="shared" ref="CC98:CC100" si="119">CC$18*$CJ21/100</f>
        <v>0</v>
      </c>
      <c r="CD98" s="208">
        <f>CD$18*$CJ20/100</f>
        <v>0</v>
      </c>
      <c r="CE98" s="208"/>
      <c r="CF98" s="208"/>
      <c r="CG98" s="209">
        <f t="shared" si="92"/>
        <v>0</v>
      </c>
      <c r="CH98" s="206"/>
      <c r="CI98" s="206"/>
      <c r="CJ98" s="211">
        <v>0</v>
      </c>
    </row>
    <row r="99" spans="2:88" x14ac:dyDescent="0.2">
      <c r="B99" s="90">
        <f t="shared" si="90"/>
        <v>2106</v>
      </c>
      <c r="C99" s="210">
        <v>0</v>
      </c>
      <c r="D99" s="208">
        <f t="shared" si="88"/>
        <v>0</v>
      </c>
      <c r="E99" s="208">
        <f t="shared" si="93"/>
        <v>0</v>
      </c>
      <c r="F99" s="208">
        <f t="shared" si="95"/>
        <v>0</v>
      </c>
      <c r="G99" s="208">
        <f t="shared" si="96"/>
        <v>0</v>
      </c>
      <c r="H99" s="208">
        <f t="shared" si="99"/>
        <v>0</v>
      </c>
      <c r="I99" s="208">
        <f t="shared" si="100"/>
        <v>0</v>
      </c>
      <c r="J99" s="208">
        <f t="shared" si="102"/>
        <v>0</v>
      </c>
      <c r="K99" s="208">
        <f t="shared" si="104"/>
        <v>0</v>
      </c>
      <c r="L99" s="208">
        <f t="shared" si="106"/>
        <v>0</v>
      </c>
      <c r="M99" s="208">
        <f t="shared" si="108"/>
        <v>0</v>
      </c>
      <c r="N99" s="208">
        <f t="shared" si="110"/>
        <v>0</v>
      </c>
      <c r="O99" s="208">
        <f t="shared" si="112"/>
        <v>0</v>
      </c>
      <c r="P99" s="208">
        <f t="shared" si="114"/>
        <v>0</v>
      </c>
      <c r="Q99" s="208">
        <f t="shared" si="116"/>
        <v>0</v>
      </c>
      <c r="R99" s="208">
        <f t="shared" si="118"/>
        <v>0</v>
      </c>
      <c r="S99" s="208">
        <f t="shared" ref="S99:S100" si="120">S$18*$CJ84/100</f>
        <v>0</v>
      </c>
      <c r="T99" s="208">
        <f t="shared" si="41"/>
        <v>0</v>
      </c>
      <c r="U99" s="208">
        <f t="shared" si="42"/>
        <v>0</v>
      </c>
      <c r="V99" s="208">
        <f t="shared" si="43"/>
        <v>0</v>
      </c>
      <c r="W99" s="208">
        <f t="shared" si="44"/>
        <v>0</v>
      </c>
      <c r="X99" s="208">
        <f t="shared" si="45"/>
        <v>0</v>
      </c>
      <c r="Y99" s="208">
        <f t="shared" si="46"/>
        <v>0</v>
      </c>
      <c r="Z99" s="208">
        <f t="shared" si="47"/>
        <v>0</v>
      </c>
      <c r="AA99" s="208">
        <f t="shared" si="48"/>
        <v>0</v>
      </c>
      <c r="AB99" s="208">
        <f t="shared" si="49"/>
        <v>0</v>
      </c>
      <c r="AC99" s="208">
        <f t="shared" si="50"/>
        <v>0</v>
      </c>
      <c r="AD99" s="208">
        <f t="shared" si="51"/>
        <v>0</v>
      </c>
      <c r="AE99" s="208">
        <f t="shared" si="52"/>
        <v>0</v>
      </c>
      <c r="AF99" s="208">
        <f t="shared" si="53"/>
        <v>0</v>
      </c>
      <c r="AG99" s="208">
        <f t="shared" si="54"/>
        <v>0</v>
      </c>
      <c r="AH99" s="208">
        <f t="shared" si="55"/>
        <v>0</v>
      </c>
      <c r="AI99" s="208">
        <f t="shared" si="56"/>
        <v>0</v>
      </c>
      <c r="AJ99" s="208">
        <f t="shared" si="57"/>
        <v>0</v>
      </c>
      <c r="AK99" s="208">
        <f t="shared" si="58"/>
        <v>0</v>
      </c>
      <c r="AL99" s="208">
        <f t="shared" si="59"/>
        <v>0</v>
      </c>
      <c r="AM99" s="208">
        <f t="shared" si="60"/>
        <v>0</v>
      </c>
      <c r="AN99" s="208">
        <f t="shared" si="61"/>
        <v>0</v>
      </c>
      <c r="AO99" s="208">
        <f t="shared" si="62"/>
        <v>0</v>
      </c>
      <c r="AP99" s="208">
        <f t="shared" si="63"/>
        <v>0</v>
      </c>
      <c r="AQ99" s="208">
        <f t="shared" si="64"/>
        <v>0</v>
      </c>
      <c r="AR99" s="208">
        <f t="shared" si="65"/>
        <v>0</v>
      </c>
      <c r="AS99" s="208">
        <f t="shared" si="66"/>
        <v>0</v>
      </c>
      <c r="AT99" s="208">
        <f t="shared" si="67"/>
        <v>0</v>
      </c>
      <c r="AU99" s="208">
        <f t="shared" si="68"/>
        <v>0</v>
      </c>
      <c r="AV99" s="208">
        <f t="shared" si="69"/>
        <v>0</v>
      </c>
      <c r="AW99" s="208">
        <f t="shared" si="70"/>
        <v>0</v>
      </c>
      <c r="AX99" s="208">
        <f t="shared" si="71"/>
        <v>0</v>
      </c>
      <c r="AY99" s="208">
        <f t="shared" si="72"/>
        <v>0</v>
      </c>
      <c r="AZ99" s="208">
        <f t="shared" si="73"/>
        <v>0</v>
      </c>
      <c r="BA99" s="208">
        <f t="shared" si="74"/>
        <v>0</v>
      </c>
      <c r="BB99" s="208">
        <f t="shared" si="75"/>
        <v>0</v>
      </c>
      <c r="BC99" s="208">
        <f t="shared" si="76"/>
        <v>0</v>
      </c>
      <c r="BD99" s="208">
        <f t="shared" si="77"/>
        <v>0</v>
      </c>
      <c r="BE99" s="208">
        <f t="shared" si="78"/>
        <v>0</v>
      </c>
      <c r="BF99" s="208">
        <f t="shared" si="79"/>
        <v>0</v>
      </c>
      <c r="BG99" s="208">
        <f t="shared" si="80"/>
        <v>0</v>
      </c>
      <c r="BH99" s="208">
        <f t="shared" si="81"/>
        <v>0</v>
      </c>
      <c r="BI99" s="208">
        <f t="shared" si="82"/>
        <v>0</v>
      </c>
      <c r="BJ99" s="208">
        <f t="shared" si="83"/>
        <v>0</v>
      </c>
      <c r="BK99" s="208">
        <f t="shared" si="84"/>
        <v>0</v>
      </c>
      <c r="BL99" s="208">
        <f t="shared" si="85"/>
        <v>0</v>
      </c>
      <c r="BM99" s="208">
        <f t="shared" si="86"/>
        <v>0</v>
      </c>
      <c r="BN99" s="208">
        <f t="shared" si="87"/>
        <v>0</v>
      </c>
      <c r="BO99" s="208">
        <f t="shared" si="89"/>
        <v>0</v>
      </c>
      <c r="BP99" s="208">
        <f t="shared" si="91"/>
        <v>0</v>
      </c>
      <c r="BQ99" s="208">
        <f t="shared" si="94"/>
        <v>0</v>
      </c>
      <c r="BR99" s="208">
        <f t="shared" si="97"/>
        <v>0</v>
      </c>
      <c r="BS99" s="208">
        <f t="shared" si="98"/>
        <v>0</v>
      </c>
      <c r="BT99" s="208">
        <f t="shared" si="101"/>
        <v>0</v>
      </c>
      <c r="BU99" s="208">
        <f t="shared" si="103"/>
        <v>0</v>
      </c>
      <c r="BV99" s="208">
        <f t="shared" si="105"/>
        <v>0</v>
      </c>
      <c r="BW99" s="208">
        <f t="shared" si="107"/>
        <v>0</v>
      </c>
      <c r="BX99" s="208">
        <f t="shared" si="109"/>
        <v>0</v>
      </c>
      <c r="BY99" s="208">
        <f t="shared" si="111"/>
        <v>0</v>
      </c>
      <c r="BZ99" s="208">
        <f t="shared" si="113"/>
        <v>0</v>
      </c>
      <c r="CA99" s="208">
        <f t="shared" si="115"/>
        <v>0</v>
      </c>
      <c r="CB99" s="208">
        <f t="shared" si="117"/>
        <v>0</v>
      </c>
      <c r="CC99" s="208">
        <f t="shared" si="119"/>
        <v>0</v>
      </c>
      <c r="CD99" s="208">
        <f t="shared" ref="CD99:CD100" si="121">CD$18*$CJ21/100</f>
        <v>0</v>
      </c>
      <c r="CE99" s="208">
        <f>CE$18*$CJ20/100</f>
        <v>0</v>
      </c>
      <c r="CF99" s="208"/>
      <c r="CG99" s="209">
        <f t="shared" si="92"/>
        <v>0</v>
      </c>
      <c r="CH99" s="206"/>
      <c r="CI99" s="206"/>
      <c r="CJ99" s="211">
        <v>0</v>
      </c>
    </row>
    <row r="100" spans="2:88" x14ac:dyDescent="0.2">
      <c r="B100" s="90">
        <f t="shared" si="90"/>
        <v>2107</v>
      </c>
      <c r="C100" s="210">
        <v>0</v>
      </c>
      <c r="D100" s="208">
        <f t="shared" si="88"/>
        <v>0</v>
      </c>
      <c r="E100" s="208">
        <f t="shared" si="93"/>
        <v>0</v>
      </c>
      <c r="F100" s="208">
        <f t="shared" si="95"/>
        <v>0</v>
      </c>
      <c r="G100" s="208">
        <f t="shared" si="96"/>
        <v>0</v>
      </c>
      <c r="H100" s="208">
        <f t="shared" si="99"/>
        <v>0</v>
      </c>
      <c r="I100" s="208">
        <f t="shared" si="100"/>
        <v>0</v>
      </c>
      <c r="J100" s="208">
        <f t="shared" si="102"/>
        <v>0</v>
      </c>
      <c r="K100" s="208">
        <f t="shared" si="104"/>
        <v>0</v>
      </c>
      <c r="L100" s="208">
        <f t="shared" si="106"/>
        <v>0</v>
      </c>
      <c r="M100" s="208">
        <f t="shared" si="108"/>
        <v>0</v>
      </c>
      <c r="N100" s="208">
        <f t="shared" si="110"/>
        <v>0</v>
      </c>
      <c r="O100" s="208">
        <f t="shared" si="112"/>
        <v>0</v>
      </c>
      <c r="P100" s="208">
        <f t="shared" si="114"/>
        <v>0</v>
      </c>
      <c r="Q100" s="208">
        <f t="shared" si="116"/>
        <v>0</v>
      </c>
      <c r="R100" s="208">
        <f t="shared" si="118"/>
        <v>0</v>
      </c>
      <c r="S100" s="208">
        <f t="shared" si="120"/>
        <v>0</v>
      </c>
      <c r="T100" s="208">
        <f t="shared" ref="T100" si="122">T$18*$CJ84/100</f>
        <v>0</v>
      </c>
      <c r="U100" s="208">
        <f t="shared" si="42"/>
        <v>0</v>
      </c>
      <c r="V100" s="208">
        <f t="shared" si="43"/>
        <v>0</v>
      </c>
      <c r="W100" s="208">
        <f t="shared" si="44"/>
        <v>0</v>
      </c>
      <c r="X100" s="208">
        <f t="shared" si="45"/>
        <v>0</v>
      </c>
      <c r="Y100" s="208">
        <f t="shared" si="46"/>
        <v>0</v>
      </c>
      <c r="Z100" s="208">
        <f t="shared" si="47"/>
        <v>0</v>
      </c>
      <c r="AA100" s="208">
        <f t="shared" si="48"/>
        <v>0</v>
      </c>
      <c r="AB100" s="208">
        <f t="shared" si="49"/>
        <v>0</v>
      </c>
      <c r="AC100" s="208">
        <f t="shared" si="50"/>
        <v>0</v>
      </c>
      <c r="AD100" s="208">
        <f t="shared" si="51"/>
        <v>0</v>
      </c>
      <c r="AE100" s="208">
        <f t="shared" si="52"/>
        <v>0</v>
      </c>
      <c r="AF100" s="208">
        <f t="shared" si="53"/>
        <v>0</v>
      </c>
      <c r="AG100" s="208">
        <f t="shared" si="54"/>
        <v>0</v>
      </c>
      <c r="AH100" s="208">
        <f t="shared" si="55"/>
        <v>0</v>
      </c>
      <c r="AI100" s="208">
        <f t="shared" si="56"/>
        <v>0</v>
      </c>
      <c r="AJ100" s="208">
        <f t="shared" si="57"/>
        <v>0</v>
      </c>
      <c r="AK100" s="208">
        <f t="shared" si="58"/>
        <v>0</v>
      </c>
      <c r="AL100" s="208">
        <f t="shared" si="59"/>
        <v>0</v>
      </c>
      <c r="AM100" s="208">
        <f t="shared" si="60"/>
        <v>0</v>
      </c>
      <c r="AN100" s="208">
        <f t="shared" si="61"/>
        <v>0</v>
      </c>
      <c r="AO100" s="208">
        <f t="shared" si="62"/>
        <v>0</v>
      </c>
      <c r="AP100" s="208">
        <f t="shared" si="63"/>
        <v>0</v>
      </c>
      <c r="AQ100" s="208">
        <f t="shared" si="64"/>
        <v>0</v>
      </c>
      <c r="AR100" s="208">
        <f t="shared" si="65"/>
        <v>0</v>
      </c>
      <c r="AS100" s="208">
        <f t="shared" si="66"/>
        <v>0</v>
      </c>
      <c r="AT100" s="208">
        <f t="shared" si="67"/>
        <v>0</v>
      </c>
      <c r="AU100" s="208">
        <f t="shared" si="68"/>
        <v>0</v>
      </c>
      <c r="AV100" s="208">
        <f t="shared" si="69"/>
        <v>0</v>
      </c>
      <c r="AW100" s="208">
        <f t="shared" si="70"/>
        <v>0</v>
      </c>
      <c r="AX100" s="208">
        <f t="shared" si="71"/>
        <v>0</v>
      </c>
      <c r="AY100" s="208">
        <f t="shared" si="72"/>
        <v>0</v>
      </c>
      <c r="AZ100" s="208">
        <f t="shared" si="73"/>
        <v>0</v>
      </c>
      <c r="BA100" s="208">
        <f t="shared" si="74"/>
        <v>0</v>
      </c>
      <c r="BB100" s="208">
        <f t="shared" si="75"/>
        <v>0</v>
      </c>
      <c r="BC100" s="208">
        <f t="shared" si="76"/>
        <v>0</v>
      </c>
      <c r="BD100" s="208">
        <f t="shared" si="77"/>
        <v>0</v>
      </c>
      <c r="BE100" s="208">
        <f t="shared" si="78"/>
        <v>0</v>
      </c>
      <c r="BF100" s="208">
        <f t="shared" si="79"/>
        <v>0</v>
      </c>
      <c r="BG100" s="208">
        <f t="shared" si="80"/>
        <v>0</v>
      </c>
      <c r="BH100" s="208">
        <f t="shared" si="81"/>
        <v>0</v>
      </c>
      <c r="BI100" s="208">
        <f t="shared" si="82"/>
        <v>0</v>
      </c>
      <c r="BJ100" s="208">
        <f t="shared" si="83"/>
        <v>0</v>
      </c>
      <c r="BK100" s="208">
        <f t="shared" si="84"/>
        <v>0</v>
      </c>
      <c r="BL100" s="208">
        <f t="shared" si="85"/>
        <v>0</v>
      </c>
      <c r="BM100" s="208">
        <f t="shared" si="86"/>
        <v>0</v>
      </c>
      <c r="BN100" s="208">
        <f t="shared" si="87"/>
        <v>0</v>
      </c>
      <c r="BO100" s="208">
        <f t="shared" si="89"/>
        <v>0</v>
      </c>
      <c r="BP100" s="208">
        <f t="shared" si="91"/>
        <v>0</v>
      </c>
      <c r="BQ100" s="208">
        <f t="shared" si="94"/>
        <v>0</v>
      </c>
      <c r="BR100" s="208">
        <f t="shared" si="97"/>
        <v>0</v>
      </c>
      <c r="BS100" s="208">
        <f t="shared" si="98"/>
        <v>0</v>
      </c>
      <c r="BT100" s="208">
        <f t="shared" si="101"/>
        <v>0</v>
      </c>
      <c r="BU100" s="208">
        <f t="shared" si="103"/>
        <v>0</v>
      </c>
      <c r="BV100" s="208">
        <f t="shared" si="105"/>
        <v>0</v>
      </c>
      <c r="BW100" s="208">
        <f t="shared" si="107"/>
        <v>0</v>
      </c>
      <c r="BX100" s="208">
        <f t="shared" si="109"/>
        <v>0</v>
      </c>
      <c r="BY100" s="208">
        <f t="shared" si="111"/>
        <v>0</v>
      </c>
      <c r="BZ100" s="208">
        <f t="shared" si="113"/>
        <v>0</v>
      </c>
      <c r="CA100" s="208">
        <f t="shared" si="115"/>
        <v>0</v>
      </c>
      <c r="CB100" s="208">
        <f t="shared" si="117"/>
        <v>0</v>
      </c>
      <c r="CC100" s="208">
        <f t="shared" si="119"/>
        <v>0</v>
      </c>
      <c r="CD100" s="208">
        <f t="shared" si="121"/>
        <v>0</v>
      </c>
      <c r="CE100" s="208">
        <f>CE$18*$CJ21/100</f>
        <v>0</v>
      </c>
      <c r="CF100" s="208">
        <f>CF$18*$CJ20/100</f>
        <v>0</v>
      </c>
      <c r="CG100" s="209">
        <f t="shared" si="92"/>
        <v>0</v>
      </c>
      <c r="CH100" s="206"/>
      <c r="CI100" s="206"/>
      <c r="CJ100" s="211">
        <v>0</v>
      </c>
    </row>
    <row r="101" spans="2:88" x14ac:dyDescent="0.2">
      <c r="B101" s="90" t="s">
        <v>70</v>
      </c>
      <c r="C101" s="212">
        <f t="shared" ref="C101:BN101" si="123">SUM(C20:C100)</f>
        <v>267.78172432139678</v>
      </c>
      <c r="D101" s="212">
        <f t="shared" si="123"/>
        <v>195480.65875461971</v>
      </c>
      <c r="E101" s="212">
        <f t="shared" si="123"/>
        <v>230292.28291640128</v>
      </c>
      <c r="F101" s="212">
        <f t="shared" si="123"/>
        <v>5824252.5039903792</v>
      </c>
      <c r="G101" s="212">
        <f t="shared" si="123"/>
        <v>0</v>
      </c>
      <c r="H101" s="212">
        <f t="shared" si="123"/>
        <v>0</v>
      </c>
      <c r="I101" s="212">
        <f t="shared" si="123"/>
        <v>0</v>
      </c>
      <c r="J101" s="212">
        <f t="shared" si="123"/>
        <v>0</v>
      </c>
      <c r="K101" s="212">
        <f t="shared" si="123"/>
        <v>0</v>
      </c>
      <c r="L101" s="212">
        <f t="shared" si="123"/>
        <v>0</v>
      </c>
      <c r="M101" s="212">
        <f t="shared" si="123"/>
        <v>0</v>
      </c>
      <c r="N101" s="212">
        <f t="shared" si="123"/>
        <v>0</v>
      </c>
      <c r="O101" s="212">
        <f t="shared" si="123"/>
        <v>0</v>
      </c>
      <c r="P101" s="212">
        <f t="shared" si="123"/>
        <v>0</v>
      </c>
      <c r="Q101" s="212">
        <f t="shared" si="123"/>
        <v>0</v>
      </c>
      <c r="R101" s="212">
        <f t="shared" si="123"/>
        <v>0</v>
      </c>
      <c r="S101" s="212">
        <f t="shared" si="123"/>
        <v>0</v>
      </c>
      <c r="T101" s="212">
        <f t="shared" si="123"/>
        <v>0</v>
      </c>
      <c r="U101" s="212">
        <f t="shared" si="123"/>
        <v>0</v>
      </c>
      <c r="V101" s="212">
        <f t="shared" si="123"/>
        <v>0</v>
      </c>
      <c r="W101" s="212">
        <f t="shared" si="123"/>
        <v>0</v>
      </c>
      <c r="X101" s="212">
        <f t="shared" si="123"/>
        <v>0</v>
      </c>
      <c r="Y101" s="212">
        <f t="shared" si="123"/>
        <v>0</v>
      </c>
      <c r="Z101" s="212">
        <f t="shared" si="123"/>
        <v>0</v>
      </c>
      <c r="AA101" s="212">
        <f t="shared" si="123"/>
        <v>0</v>
      </c>
      <c r="AB101" s="212">
        <f t="shared" si="123"/>
        <v>0</v>
      </c>
      <c r="AC101" s="212">
        <f t="shared" si="123"/>
        <v>0</v>
      </c>
      <c r="AD101" s="212">
        <f t="shared" si="123"/>
        <v>0</v>
      </c>
      <c r="AE101" s="212">
        <f t="shared" si="123"/>
        <v>0</v>
      </c>
      <c r="AF101" s="212">
        <f t="shared" si="123"/>
        <v>0</v>
      </c>
      <c r="AG101" s="212">
        <f t="shared" si="123"/>
        <v>0</v>
      </c>
      <c r="AH101" s="212">
        <f t="shared" si="123"/>
        <v>0</v>
      </c>
      <c r="AI101" s="212">
        <f t="shared" si="123"/>
        <v>0</v>
      </c>
      <c r="AJ101" s="212">
        <f t="shared" si="123"/>
        <v>0</v>
      </c>
      <c r="AK101" s="212">
        <f t="shared" si="123"/>
        <v>0</v>
      </c>
      <c r="AL101" s="212">
        <f t="shared" si="123"/>
        <v>0</v>
      </c>
      <c r="AM101" s="212">
        <f t="shared" si="123"/>
        <v>0</v>
      </c>
      <c r="AN101" s="212">
        <f t="shared" si="123"/>
        <v>0</v>
      </c>
      <c r="AO101" s="212">
        <f t="shared" si="123"/>
        <v>0</v>
      </c>
      <c r="AP101" s="212">
        <f t="shared" si="123"/>
        <v>0</v>
      </c>
      <c r="AQ101" s="212">
        <f t="shared" si="123"/>
        <v>0</v>
      </c>
      <c r="AR101" s="212">
        <f t="shared" si="123"/>
        <v>0</v>
      </c>
      <c r="AS101" s="212">
        <f t="shared" si="123"/>
        <v>0</v>
      </c>
      <c r="AT101" s="212">
        <f t="shared" si="123"/>
        <v>0</v>
      </c>
      <c r="AU101" s="212">
        <f t="shared" si="123"/>
        <v>0</v>
      </c>
      <c r="AV101" s="212">
        <f t="shared" si="123"/>
        <v>0</v>
      </c>
      <c r="AW101" s="212">
        <f t="shared" si="123"/>
        <v>0</v>
      </c>
      <c r="AX101" s="212">
        <f t="shared" si="123"/>
        <v>0</v>
      </c>
      <c r="AY101" s="212">
        <f t="shared" si="123"/>
        <v>0</v>
      </c>
      <c r="AZ101" s="212">
        <f t="shared" si="123"/>
        <v>0</v>
      </c>
      <c r="BA101" s="212">
        <f t="shared" si="123"/>
        <v>0</v>
      </c>
      <c r="BB101" s="212">
        <f t="shared" si="123"/>
        <v>0</v>
      </c>
      <c r="BC101" s="212">
        <f t="shared" si="123"/>
        <v>0</v>
      </c>
      <c r="BD101" s="212">
        <f t="shared" si="123"/>
        <v>0</v>
      </c>
      <c r="BE101" s="212">
        <f t="shared" si="123"/>
        <v>0</v>
      </c>
      <c r="BF101" s="212">
        <f t="shared" si="123"/>
        <v>0</v>
      </c>
      <c r="BG101" s="212">
        <f t="shared" si="123"/>
        <v>0</v>
      </c>
      <c r="BH101" s="212">
        <f t="shared" si="123"/>
        <v>0</v>
      </c>
      <c r="BI101" s="212">
        <f t="shared" si="123"/>
        <v>0</v>
      </c>
      <c r="BJ101" s="212">
        <f t="shared" si="123"/>
        <v>0</v>
      </c>
      <c r="BK101" s="212">
        <f t="shared" si="123"/>
        <v>0</v>
      </c>
      <c r="BL101" s="212">
        <f t="shared" si="123"/>
        <v>0</v>
      </c>
      <c r="BM101" s="212">
        <f t="shared" si="123"/>
        <v>0</v>
      </c>
      <c r="BN101" s="212">
        <f t="shared" si="123"/>
        <v>0</v>
      </c>
      <c r="BO101" s="212">
        <f t="shared" ref="BO101:CG101" si="124">SUM(BO20:BO100)</f>
        <v>0</v>
      </c>
      <c r="BP101" s="212">
        <f t="shared" si="124"/>
        <v>0</v>
      </c>
      <c r="BQ101" s="212">
        <f t="shared" si="124"/>
        <v>0</v>
      </c>
      <c r="BR101" s="212">
        <f t="shared" si="124"/>
        <v>0</v>
      </c>
      <c r="BS101" s="212">
        <f t="shared" si="124"/>
        <v>0</v>
      </c>
      <c r="BT101" s="212">
        <f t="shared" si="124"/>
        <v>0</v>
      </c>
      <c r="BU101" s="212">
        <f t="shared" si="124"/>
        <v>0</v>
      </c>
      <c r="BV101" s="212">
        <f t="shared" si="124"/>
        <v>0</v>
      </c>
      <c r="BW101" s="212">
        <f t="shared" si="124"/>
        <v>0</v>
      </c>
      <c r="BX101" s="212">
        <f t="shared" si="124"/>
        <v>0</v>
      </c>
      <c r="BY101" s="212">
        <f t="shared" si="124"/>
        <v>0</v>
      </c>
      <c r="BZ101" s="212">
        <f t="shared" si="124"/>
        <v>0</v>
      </c>
      <c r="CA101" s="212">
        <f t="shared" si="124"/>
        <v>0</v>
      </c>
      <c r="CB101" s="212">
        <f t="shared" si="124"/>
        <v>0</v>
      </c>
      <c r="CC101" s="212">
        <f t="shared" si="124"/>
        <v>0</v>
      </c>
      <c r="CD101" s="212">
        <f t="shared" si="124"/>
        <v>0</v>
      </c>
      <c r="CE101" s="212">
        <f t="shared" si="124"/>
        <v>0</v>
      </c>
      <c r="CF101" s="212">
        <f t="shared" si="124"/>
        <v>0</v>
      </c>
      <c r="CG101" s="212">
        <f t="shared" si="124"/>
        <v>6250025.4456614032</v>
      </c>
      <c r="CH101" s="206"/>
      <c r="CI101" s="206"/>
      <c r="CJ101" s="211">
        <v>0</v>
      </c>
    </row>
    <row r="102" spans="2:88" x14ac:dyDescent="0.2">
      <c r="C102" s="210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6"/>
      <c r="AH102" s="206"/>
      <c r="AI102" s="206"/>
      <c r="AJ102" s="206"/>
      <c r="AK102" s="206"/>
      <c r="AL102" s="206"/>
      <c r="AM102" s="206"/>
      <c r="AN102" s="206"/>
      <c r="AO102" s="206"/>
      <c r="AP102" s="206"/>
      <c r="AQ102" s="206"/>
      <c r="AR102" s="206"/>
      <c r="AS102" s="206"/>
      <c r="AT102" s="206"/>
      <c r="AU102" s="206"/>
      <c r="AV102" s="206"/>
      <c r="AW102" s="206"/>
      <c r="AX102" s="206"/>
      <c r="AY102" s="206"/>
      <c r="AZ102" s="206"/>
      <c r="BA102" s="206"/>
      <c r="BB102" s="206"/>
      <c r="BC102" s="206"/>
      <c r="BD102" s="206"/>
      <c r="BE102" s="206"/>
      <c r="BF102" s="206"/>
      <c r="BG102" s="206"/>
      <c r="BH102" s="206"/>
      <c r="BI102" s="206"/>
      <c r="BJ102" s="206"/>
      <c r="BK102" s="206"/>
      <c r="BL102" s="206"/>
      <c r="BM102" s="206"/>
      <c r="BN102" s="206"/>
      <c r="BO102" s="206"/>
      <c r="BP102" s="206"/>
      <c r="BQ102" s="206"/>
      <c r="BR102" s="206"/>
      <c r="BS102" s="206"/>
      <c r="BT102" s="206"/>
      <c r="BU102" s="206"/>
      <c r="BV102" s="206"/>
      <c r="BW102" s="206"/>
      <c r="BX102" s="206"/>
      <c r="BY102" s="206"/>
      <c r="BZ102" s="206"/>
      <c r="CA102" s="206"/>
      <c r="CB102" s="206"/>
      <c r="CC102" s="206"/>
      <c r="CD102" s="206"/>
      <c r="CE102" s="206"/>
      <c r="CF102" s="206"/>
      <c r="CG102" s="206"/>
      <c r="CH102" s="206"/>
      <c r="CI102" s="206"/>
      <c r="CJ102" s="206"/>
    </row>
    <row r="103" spans="2:88" x14ac:dyDescent="0.2">
      <c r="B103" s="85" t="s">
        <v>206</v>
      </c>
      <c r="C103" s="213"/>
      <c r="D103" s="214">
        <f>SUM($D$21:$D$100)</f>
        <v>188669.46184480531</v>
      </c>
      <c r="E103" s="214">
        <f>SUM($D$22:$E$100)</f>
        <v>403439.70625367382</v>
      </c>
      <c r="F103" s="214">
        <f>SUM($D$23:$F$100)</f>
        <v>6008656.1825845372</v>
      </c>
      <c r="G103" s="214">
        <f>SUM($D$24:$G$100)</f>
        <v>5769654.1866017962</v>
      </c>
      <c r="H103" s="214">
        <f>SUM($D$25:$H$100)</f>
        <v>5538017.0677875057</v>
      </c>
      <c r="I103" s="214">
        <f>SUM($D$26:$I$100)</f>
        <v>5313421.7110442128</v>
      </c>
      <c r="J103" s="214">
        <f>SUM($D$27:$J$100)</f>
        <v>5095570.8504822636</v>
      </c>
      <c r="K103" s="214">
        <f>SUM($D$28:$K$100)</f>
        <v>4884191.0014831768</v>
      </c>
      <c r="L103" s="214">
        <f>SUM($D$29:$L$100)</f>
        <v>4679030.5581979472</v>
      </c>
      <c r="M103" s="214">
        <f>SUM($D$30:$M$100)</f>
        <v>4479858.0432454878</v>
      </c>
      <c r="N103" s="214">
        <f>SUM($D$31:$N$100)</f>
        <v>4286460.4974352084</v>
      </c>
      <c r="O103" s="214">
        <f>SUM($D$32:$O$100)</f>
        <v>4098641.9983117548</v>
      </c>
      <c r="P103" s="214">
        <f>SUM($D$33:$P$100)</f>
        <v>3916222.2972162054</v>
      </c>
      <c r="Q103" s="214">
        <f>SUM($D$34:$Q$100)</f>
        <v>3739035.5653823526</v>
      </c>
      <c r="R103" s="214">
        <f>SUM($D$35:$R$100)</f>
        <v>3566929.2403452867</v>
      </c>
      <c r="S103" s="214">
        <f>SUM($D$36:$S$100)</f>
        <v>3399762.9646372893</v>
      </c>
      <c r="T103" s="214">
        <f>SUM($D$37:$T$100)</f>
        <v>3237407.6093880595</v>
      </c>
      <c r="U103" s="214">
        <f>SUM($D$38:$U$100)</f>
        <v>3079744.3760369215</v>
      </c>
      <c r="V103" s="214">
        <f>SUM($D$39:$V$100)</f>
        <v>2926663.9699080512</v>
      </c>
      <c r="W103" s="214">
        <f>SUM($D$40:$W$100)</f>
        <v>2778065.8398996922</v>
      </c>
      <c r="X103" s="214">
        <f>SUM($D$41:$X$100)</f>
        <v>2633857.4789982294</v>
      </c>
      <c r="Y103" s="214">
        <f>SUM($D$42:$Y$100)</f>
        <v>2493953.7807511357</v>
      </c>
      <c r="Z103" s="214">
        <f>SUM($D$43:$Z$100)</f>
        <v>2358276.4472220847</v>
      </c>
      <c r="AA103" s="214">
        <f>SUM($D$44:$AA$100)</f>
        <v>2226753.4443096588</v>
      </c>
      <c r="AB103" s="214">
        <f>SUM($D$45:$AB$100)</f>
        <v>2099318.5006405534</v>
      </c>
      <c r="AC103" s="214">
        <f>SUM($D$46:$AC$100)</f>
        <v>1975910.6465513266</v>
      </c>
      <c r="AD103" s="214">
        <f>SUM($D$47:$AD$100)</f>
        <v>1856473.7899516129</v>
      </c>
      <c r="AE103" s="214">
        <f>SUM($D$48:$AE$100)</f>
        <v>1740956.3261182767</v>
      </c>
      <c r="AF103" s="214">
        <f>SUM($D$49:$AF$100)</f>
        <v>1629310.7787060316</v>
      </c>
      <c r="AG103" s="214">
        <f>SUM($D$50:$AG$100)</f>
        <v>1521493.469477216</v>
      </c>
      <c r="AH103" s="214">
        <f>SUM($D$51:$AH$100)</f>
        <v>1417464.2144531801</v>
      </c>
      <c r="AI103" s="214">
        <f>SUM($D$52:$AI$100)</f>
        <v>1317186.0443735656</v>
      </c>
      <c r="AJ103" s="214">
        <f>SUM($D$53:$AJ$100)</f>
        <v>1220624.9475188442</v>
      </c>
      <c r="AK103" s="214">
        <f>SUM($D$54:$AK$100)</f>
        <v>1127749.6331070489</v>
      </c>
      <c r="AL103" s="214">
        <f>SUM($D$55:$AL$100)</f>
        <v>1038531.3136187705</v>
      </c>
      <c r="AM103" s="214">
        <f>SUM($D$56:$AM$100)</f>
        <v>952943.50453615224</v>
      </c>
      <c r="AN103" s="214">
        <f>SUM($D$57:$AN$100)</f>
        <v>870961.84010276629</v>
      </c>
      <c r="AO103" s="214">
        <f>SUM($D$58:$AO$100)</f>
        <v>792563.90382269875</v>
      </c>
      <c r="AP103" s="214">
        <f>SUM($D$59:$AP$100)</f>
        <v>717729.07251970842</v>
      </c>
      <c r="AQ103" s="214">
        <f>SUM($D$60:$AQ$100)</f>
        <v>646438.37287165446</v>
      </c>
      <c r="AR103" s="214">
        <f>SUM($D$61:$AR$100)</f>
        <v>578674.34942216636</v>
      </c>
      <c r="AS103" s="214">
        <f>SUM($D$62:$AS$100)</f>
        <v>514420.94315138366</v>
      </c>
      <c r="AT103" s="214">
        <f>SUM($D$63:$AT$100)</f>
        <v>453663.37976103486</v>
      </c>
      <c r="AU103" s="214">
        <f>SUM($D$64:$AU$100)</f>
        <v>396388.06689670973</v>
      </c>
      <c r="AV103" s="214">
        <f>SUM($D$65:$AV$100)</f>
        <v>342582.49959235138</v>
      </c>
      <c r="AW103" s="214">
        <f>SUM($D$66:$AW$100)</f>
        <v>292235.17327918694</v>
      </c>
      <c r="AX103" s="214">
        <f>SUM($D$67:$AX$100)</f>
        <v>245335.50375394576</v>
      </c>
      <c r="AY103" s="214">
        <f>SUM($D$68:$AY$100)</f>
        <v>201873.75354961876</v>
      </c>
      <c r="AZ103" s="214">
        <f>SUM($D$69:$AZ$100)</f>
        <v>158872.21640070213</v>
      </c>
      <c r="BA103" s="214">
        <f>SUM($D$70:$BA$100)</f>
        <v>119705.10463398442</v>
      </c>
      <c r="BB103" s="214">
        <f>SUM($D$71:$BB$100)</f>
        <v>0</v>
      </c>
      <c r="BC103" s="214">
        <f>SUM($D$72:$BC$100)</f>
        <v>0</v>
      </c>
      <c r="BD103" s="214">
        <f>SUM($D$73:$BD$100)</f>
        <v>0</v>
      </c>
      <c r="BE103" s="214">
        <f>SUM($D$74:$BE$100)</f>
        <v>0</v>
      </c>
      <c r="BF103" s="214">
        <f>SUM($D$75:$BF$100)</f>
        <v>0</v>
      </c>
      <c r="BG103" s="214">
        <f>SUM($D$76:$BG$100)</f>
        <v>0</v>
      </c>
      <c r="BH103" s="214">
        <f>SUM($D$77:$BH$100)</f>
        <v>0</v>
      </c>
      <c r="BI103" s="214">
        <f>SUM($D$78:$BI$100)</f>
        <v>0</v>
      </c>
      <c r="BJ103" s="214">
        <f>SUM($D$79:$BJ$100)</f>
        <v>0</v>
      </c>
      <c r="BK103" s="214">
        <f>SUM($D$80:$BK$100)</f>
        <v>0</v>
      </c>
      <c r="BL103" s="214">
        <f>SUM($D$81:$BL$100)</f>
        <v>0</v>
      </c>
      <c r="BM103" s="214">
        <f>SUM($D$82:$CG$100)</f>
        <v>0</v>
      </c>
      <c r="BN103" s="214">
        <f>SUM($D$83:$BN$100)</f>
        <v>0</v>
      </c>
      <c r="BO103" s="214">
        <f>SUM($D$84:$BO$100)</f>
        <v>0</v>
      </c>
      <c r="BP103" s="214">
        <f>SUM($D$85:$BP$100)</f>
        <v>0</v>
      </c>
      <c r="BQ103" s="214">
        <f>SUM($D$86:$BQ$100)</f>
        <v>0</v>
      </c>
      <c r="BR103" s="214">
        <f>SUM($D$87:$BR$100)</f>
        <v>0</v>
      </c>
      <c r="BS103" s="214">
        <f>SUM($D$88:$BS$100)</f>
        <v>0</v>
      </c>
      <c r="BT103" s="214">
        <f>SUM($D$89:$BT$100)</f>
        <v>0</v>
      </c>
      <c r="BU103" s="214">
        <f>SUM($D$90:$BU$100)</f>
        <v>0</v>
      </c>
      <c r="BV103" s="214">
        <f>SUM($D$91:$BV$100)</f>
        <v>0</v>
      </c>
      <c r="BW103" s="214">
        <f>SUM($D$92:$BW$100)</f>
        <v>0</v>
      </c>
      <c r="BX103" s="214">
        <f>SUM($D$93:$BX$100)</f>
        <v>0</v>
      </c>
      <c r="BY103" s="214">
        <f>SUM($D$94:$BY$100)</f>
        <v>0</v>
      </c>
      <c r="BZ103" s="214">
        <f>SUM($D$95:$BZ$100)</f>
        <v>0</v>
      </c>
      <c r="CA103" s="214">
        <f>SUM($D$96:$CA$100)</f>
        <v>0</v>
      </c>
      <c r="CB103" s="214">
        <f>SUM($D$97:$CB$100)</f>
        <v>0</v>
      </c>
      <c r="CC103" s="214">
        <f>SUM($D$98:$CC$100)</f>
        <v>0</v>
      </c>
      <c r="CD103" s="214">
        <f>SUM($D$99:$CD$100)</f>
        <v>0</v>
      </c>
      <c r="CE103" s="214">
        <f>SUM($D$100:$CE$100)</f>
        <v>0</v>
      </c>
      <c r="CF103" s="214">
        <v>0</v>
      </c>
      <c r="CG103" s="206"/>
      <c r="CH103" s="206"/>
      <c r="CI103" s="206"/>
      <c r="CJ103" s="206"/>
    </row>
    <row r="104" spans="2:88" x14ac:dyDescent="0.2">
      <c r="B104" s="85" t="s">
        <v>207</v>
      </c>
      <c r="C104" s="210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6"/>
      <c r="BO104" s="206"/>
      <c r="BP104" s="206"/>
      <c r="BQ104" s="206"/>
      <c r="BR104" s="206"/>
      <c r="BS104" s="206"/>
      <c r="BT104" s="206"/>
      <c r="BU104" s="206"/>
      <c r="BV104" s="206"/>
      <c r="BW104" s="206"/>
      <c r="BX104" s="206"/>
      <c r="BY104" s="206"/>
      <c r="BZ104" s="206"/>
      <c r="CA104" s="206"/>
      <c r="CB104" s="206"/>
      <c r="CC104" s="206"/>
      <c r="CD104" s="206"/>
      <c r="CE104" s="206"/>
      <c r="CF104" s="206"/>
      <c r="CG104" s="206"/>
      <c r="CH104" s="206"/>
      <c r="CI104" s="206"/>
      <c r="CJ104" s="206"/>
    </row>
    <row r="105" spans="2:88" x14ac:dyDescent="0.2">
      <c r="B105" s="86">
        <f>B20</f>
        <v>2027</v>
      </c>
      <c r="C105" s="215"/>
      <c r="D105" s="208">
        <f>-NPV('Life Cycle Cost Evaluation'!$M$1,D21:D$100)/(1+'Life Cycle Cost Evaluation'!$M$1)^($B20-'Life Cycle Cost Evaluation'!$M$4)</f>
        <v>-77335.456579324338</v>
      </c>
      <c r="E105" s="208">
        <f>-NPV('Life Cycle Cost Evaluation'!$M$1,E21:E$100)/(1+'Life Cycle Cost Evaluation'!$M$1)^($B20-'Life Cycle Cost Evaluation'!$M$4)</f>
        <v>-93020.243946238115</v>
      </c>
      <c r="F105" s="208">
        <f>-NPV('Life Cycle Cost Evaluation'!$M$1,F21:F$100)/(1+'Life Cycle Cost Evaluation'!$M$1)^($B20-'Life Cycle Cost Evaluation'!$M$4)</f>
        <v>-2352546.8672449752</v>
      </c>
      <c r="G105" s="208">
        <f>-NPV('Life Cycle Cost Evaluation'!$M$1,G21:G$100)/(1+'Life Cycle Cost Evaluation'!$M$1)^($B20-'Life Cycle Cost Evaluation'!$M$4)</f>
        <v>0</v>
      </c>
      <c r="H105" s="208">
        <f>-NPV('Life Cycle Cost Evaluation'!$M$1,H21:H$100)/(1+'Life Cycle Cost Evaluation'!$M$1)^($B20-'Life Cycle Cost Evaluation'!$M$4)</f>
        <v>0</v>
      </c>
      <c r="I105" s="208">
        <f>-NPV('Life Cycle Cost Evaluation'!$M$1,I21:I$100)/(1+'Life Cycle Cost Evaluation'!$M$1)^($B20-'Life Cycle Cost Evaluation'!$M$4)</f>
        <v>0</v>
      </c>
      <c r="J105" s="208">
        <f>-NPV('Life Cycle Cost Evaluation'!$M$1,J21:J$100)/(1+'Life Cycle Cost Evaluation'!$M$1)^($B20-'Life Cycle Cost Evaluation'!$M$4)</f>
        <v>0</v>
      </c>
      <c r="K105" s="208">
        <f>-NPV('Life Cycle Cost Evaluation'!$M$1,K21:K$100)/(1+'Life Cycle Cost Evaluation'!$M$1)^($B20-'Life Cycle Cost Evaluation'!$M$4)</f>
        <v>0</v>
      </c>
      <c r="L105" s="208">
        <f>-NPV('Life Cycle Cost Evaluation'!$M$1,L21:L$100)/(1+'Life Cycle Cost Evaluation'!$M$1)^($B20-'Life Cycle Cost Evaluation'!$M$4)</f>
        <v>0</v>
      </c>
      <c r="M105" s="208">
        <f>-NPV('Life Cycle Cost Evaluation'!$M$1,M21:M$100)/(1+'Life Cycle Cost Evaluation'!$M$1)^($B20-'Life Cycle Cost Evaluation'!$M$4)</f>
        <v>0</v>
      </c>
      <c r="N105" s="208">
        <f>-NPV('Life Cycle Cost Evaluation'!$M$1,N21:N$100)/(1+'Life Cycle Cost Evaluation'!$M$1)^($B20-'Life Cycle Cost Evaluation'!$M$4)</f>
        <v>0</v>
      </c>
      <c r="O105" s="208">
        <f>-NPV('Life Cycle Cost Evaluation'!$M$1,O21:O$100)/(1+'Life Cycle Cost Evaluation'!$M$1)^($B20-'Life Cycle Cost Evaluation'!$M$4)</f>
        <v>0</v>
      </c>
      <c r="P105" s="208">
        <f>-NPV('Life Cycle Cost Evaluation'!$M$1,P21:P$100)/(1+'Life Cycle Cost Evaluation'!$M$1)^($B20-'Life Cycle Cost Evaluation'!$M$4)</f>
        <v>0</v>
      </c>
      <c r="Q105" s="208">
        <f>-NPV('Life Cycle Cost Evaluation'!$M$1,Q21:Q$100)/(1+'Life Cycle Cost Evaluation'!$M$1)^($B20-'Life Cycle Cost Evaluation'!$M$4)</f>
        <v>0</v>
      </c>
      <c r="R105" s="208">
        <f>-NPV('Life Cycle Cost Evaluation'!$M$1,R21:R$100)/(1+'Life Cycle Cost Evaluation'!$M$1)^($B20-'Life Cycle Cost Evaluation'!$M$4)</f>
        <v>0</v>
      </c>
      <c r="S105" s="208">
        <f>-NPV('Life Cycle Cost Evaluation'!$M$1,S21:S$100)/(1+'Life Cycle Cost Evaluation'!$M$1)^($B20-'Life Cycle Cost Evaluation'!$M$4)</f>
        <v>0</v>
      </c>
      <c r="T105" s="208">
        <f>-NPV('Life Cycle Cost Evaluation'!$M$1,T21:T$100)/(1+'Life Cycle Cost Evaluation'!$M$1)^($B20-'Life Cycle Cost Evaluation'!$M$4)</f>
        <v>0</v>
      </c>
      <c r="U105" s="208">
        <f>-NPV('Life Cycle Cost Evaluation'!$M$1,U21:U$100)/(1+'Life Cycle Cost Evaluation'!$M$1)^($B20-'Life Cycle Cost Evaluation'!$M$4)</f>
        <v>0</v>
      </c>
      <c r="V105" s="208">
        <f>-NPV('Life Cycle Cost Evaluation'!$M$1,V21:V$100)/(1+'Life Cycle Cost Evaluation'!$M$1)^($B20-'Life Cycle Cost Evaluation'!$M$4)</f>
        <v>0</v>
      </c>
      <c r="W105" s="208">
        <f>-NPV('Life Cycle Cost Evaluation'!$M$1,W21:W$100)/(1+'Life Cycle Cost Evaluation'!$M$1)^($B20-'Life Cycle Cost Evaluation'!$M$4)</f>
        <v>0</v>
      </c>
      <c r="X105" s="208">
        <f>-NPV('Life Cycle Cost Evaluation'!$M$1,X21:X$100)/(1+'Life Cycle Cost Evaluation'!$M$1)^($B20-'Life Cycle Cost Evaluation'!$M$4)</f>
        <v>0</v>
      </c>
      <c r="Y105" s="208">
        <f>-NPV('Life Cycle Cost Evaluation'!$M$1,Y21:Y$100)/(1+'Life Cycle Cost Evaluation'!$M$1)^($B20-'Life Cycle Cost Evaluation'!$M$4)</f>
        <v>0</v>
      </c>
      <c r="Z105" s="208">
        <f>-NPV('Life Cycle Cost Evaluation'!$M$1,Z21:Z$100)/(1+'Life Cycle Cost Evaluation'!$M$1)^($B20-'Life Cycle Cost Evaluation'!$M$4)</f>
        <v>0</v>
      </c>
      <c r="AA105" s="208">
        <f>-NPV('Life Cycle Cost Evaluation'!$M$1,AA21:AA$100)/(1+'Life Cycle Cost Evaluation'!$M$1)^($B20-'Life Cycle Cost Evaluation'!$M$4)</f>
        <v>0</v>
      </c>
      <c r="AB105" s="208">
        <f>-NPV('Life Cycle Cost Evaluation'!$M$1,AB21:AB$100)/(1+'Life Cycle Cost Evaluation'!$M$1)^($B20-'Life Cycle Cost Evaluation'!$M$4)</f>
        <v>0</v>
      </c>
      <c r="AC105" s="208">
        <f>-NPV('Life Cycle Cost Evaluation'!$M$1,AC21:AC$100)/(1+'Life Cycle Cost Evaluation'!$M$1)^($B20-'Life Cycle Cost Evaluation'!$M$4)</f>
        <v>0</v>
      </c>
      <c r="AD105" s="208">
        <f>-NPV('Life Cycle Cost Evaluation'!$M$1,AD21:AD$100)/(1+'Life Cycle Cost Evaluation'!$M$1)^($B20-'Life Cycle Cost Evaluation'!$M$4)</f>
        <v>0</v>
      </c>
      <c r="AE105" s="208">
        <f>-NPV('Life Cycle Cost Evaluation'!$M$1,AE21:AE$100)/(1+'Life Cycle Cost Evaluation'!$M$1)^($B20-'Life Cycle Cost Evaluation'!$M$4)</f>
        <v>0</v>
      </c>
      <c r="AF105" s="208">
        <f>-NPV('Life Cycle Cost Evaluation'!$M$1,AF21:AF$100)/(1+'Life Cycle Cost Evaluation'!$M$1)^($B20-'Life Cycle Cost Evaluation'!$M$4)</f>
        <v>0</v>
      </c>
      <c r="AG105" s="208">
        <f>-NPV('Life Cycle Cost Evaluation'!$M$1,AG21:AG$100)/(1+'Life Cycle Cost Evaluation'!$M$1)^($B20-'Life Cycle Cost Evaluation'!$M$4)</f>
        <v>0</v>
      </c>
      <c r="AH105" s="208">
        <f>-NPV('Life Cycle Cost Evaluation'!$M$1,AH21:AH$100)/(1+'Life Cycle Cost Evaluation'!$M$1)^($B20-'Life Cycle Cost Evaluation'!$M$4)</f>
        <v>0</v>
      </c>
      <c r="AI105" s="208">
        <f>-NPV('Life Cycle Cost Evaluation'!$M$1,AI21:AI$100)/(1+'Life Cycle Cost Evaluation'!$M$1)^($B20-'Life Cycle Cost Evaluation'!$M$4)</f>
        <v>0</v>
      </c>
      <c r="AJ105" s="208">
        <f>-NPV('Life Cycle Cost Evaluation'!$M$1,AJ21:AJ$100)/(1+'Life Cycle Cost Evaluation'!$M$1)^($B20-'Life Cycle Cost Evaluation'!$M$4)</f>
        <v>0</v>
      </c>
      <c r="AK105" s="208">
        <f>-NPV('Life Cycle Cost Evaluation'!$M$1,AK21:AK$100)/(1+'Life Cycle Cost Evaluation'!$M$1)^($B20-'Life Cycle Cost Evaluation'!$M$4)</f>
        <v>0</v>
      </c>
      <c r="AL105" s="208">
        <f>-NPV('Life Cycle Cost Evaluation'!$M$1,AL21:AL$100)/(1+'Life Cycle Cost Evaluation'!$M$1)^($B20-'Life Cycle Cost Evaluation'!$M$4)</f>
        <v>0</v>
      </c>
      <c r="AM105" s="208">
        <f>-NPV('Life Cycle Cost Evaluation'!$M$1,AM21:AM$100)/(1+'Life Cycle Cost Evaluation'!$M$1)^($B20-'Life Cycle Cost Evaluation'!$M$4)</f>
        <v>0</v>
      </c>
      <c r="AN105" s="208">
        <f>-NPV('Life Cycle Cost Evaluation'!$M$1,AN21:AN$100)/(1+'Life Cycle Cost Evaluation'!$M$1)^($B20-'Life Cycle Cost Evaluation'!$M$4)</f>
        <v>0</v>
      </c>
      <c r="AO105" s="208">
        <f>-NPV('Life Cycle Cost Evaluation'!$M$1,AO21:AO$100)/(1+'Life Cycle Cost Evaluation'!$M$1)^($B20-'Life Cycle Cost Evaluation'!$M$4)</f>
        <v>0</v>
      </c>
      <c r="AP105" s="208">
        <f>-NPV('Life Cycle Cost Evaluation'!$M$1,AP21:AP$100)/(1+'Life Cycle Cost Evaluation'!$M$1)^($B20-'Life Cycle Cost Evaluation'!$M$4)</f>
        <v>0</v>
      </c>
      <c r="AQ105" s="208">
        <f>-NPV('Life Cycle Cost Evaluation'!$M$1,AQ21:AQ$100)/(1+'Life Cycle Cost Evaluation'!$M$1)^($B20-'Life Cycle Cost Evaluation'!$M$4)</f>
        <v>0</v>
      </c>
      <c r="AR105" s="208">
        <f>-NPV('Life Cycle Cost Evaluation'!$M$1,AR21:AR$100)/(1+'Life Cycle Cost Evaluation'!$M$1)^($B20-'Life Cycle Cost Evaluation'!$M$4)</f>
        <v>0</v>
      </c>
      <c r="AS105" s="208">
        <f>-NPV('Life Cycle Cost Evaluation'!$M$1,AS21:AS$100)/(1+'Life Cycle Cost Evaluation'!$M$1)^($B20-'Life Cycle Cost Evaluation'!$M$4)</f>
        <v>0</v>
      </c>
      <c r="AT105" s="208">
        <f>-NPV('Life Cycle Cost Evaluation'!$M$1,AT21:AT$100)/(1+'Life Cycle Cost Evaluation'!$M$1)^($B20-'Life Cycle Cost Evaluation'!$M$4)</f>
        <v>0</v>
      </c>
      <c r="AU105" s="208">
        <f>-NPV('Life Cycle Cost Evaluation'!$M$1,AU21:AU$100)/(1+'Life Cycle Cost Evaluation'!$M$1)^($B20-'Life Cycle Cost Evaluation'!$M$4)</f>
        <v>0</v>
      </c>
      <c r="AV105" s="208">
        <f>-NPV('Life Cycle Cost Evaluation'!$M$1,AV21:AV$100)/(1+'Life Cycle Cost Evaluation'!$M$1)^($B20-'Life Cycle Cost Evaluation'!$M$4)</f>
        <v>0</v>
      </c>
      <c r="AW105" s="208">
        <f>-NPV('Life Cycle Cost Evaluation'!$M$1,AW21:AW$100)/(1+'Life Cycle Cost Evaluation'!$M$1)^($B20-'Life Cycle Cost Evaluation'!$M$4)</f>
        <v>0</v>
      </c>
      <c r="AX105" s="208">
        <f>-NPV('Life Cycle Cost Evaluation'!$M$1,AX21:AX$100)/(1+'Life Cycle Cost Evaluation'!$M$1)^($B20-'Life Cycle Cost Evaluation'!$M$4)</f>
        <v>0</v>
      </c>
      <c r="AY105" s="208">
        <f>-NPV('Life Cycle Cost Evaluation'!$M$1,AY21:AY$100)/(1+'Life Cycle Cost Evaluation'!$M$1)^($B20-'Life Cycle Cost Evaluation'!$M$4)</f>
        <v>0</v>
      </c>
      <c r="AZ105" s="208">
        <f>-NPV('Life Cycle Cost Evaluation'!$M$1,AZ21:AZ$100)/(1+'Life Cycle Cost Evaluation'!$M$1)^($B20-'Life Cycle Cost Evaluation'!$M$4)</f>
        <v>0</v>
      </c>
      <c r="BA105" s="208">
        <f>-NPV('Life Cycle Cost Evaluation'!$M$1,BA21:BA$100)/(1+'Life Cycle Cost Evaluation'!$M$1)^($B20-'Life Cycle Cost Evaluation'!$M$4)</f>
        <v>0</v>
      </c>
      <c r="BB105" s="208">
        <f>-NPV('Life Cycle Cost Evaluation'!$M$1,BB21:BB$100)/(1+'Life Cycle Cost Evaluation'!$M$1)^($B20-'Life Cycle Cost Evaluation'!$M$4)</f>
        <v>0</v>
      </c>
      <c r="BC105" s="208">
        <f>-NPV('Life Cycle Cost Evaluation'!$M$1,BC21:BC$100)/(1+'Life Cycle Cost Evaluation'!$M$1)^($B20-'Life Cycle Cost Evaluation'!$M$4)</f>
        <v>0</v>
      </c>
      <c r="BD105" s="208">
        <f>-NPV('Life Cycle Cost Evaluation'!$M$1,BD21:BD$100)/(1+'Life Cycle Cost Evaluation'!$M$1)^($B20-'Life Cycle Cost Evaluation'!$M$4)</f>
        <v>0</v>
      </c>
      <c r="BE105" s="208">
        <f>-NPV('Life Cycle Cost Evaluation'!$M$1,BE21:BE$100)/(1+'Life Cycle Cost Evaluation'!$M$1)^($B20-'Life Cycle Cost Evaluation'!$M$4)</f>
        <v>0</v>
      </c>
      <c r="BF105" s="208">
        <f>-NPV('Life Cycle Cost Evaluation'!$M$1,BF21:BF$100)/(1+'Life Cycle Cost Evaluation'!$M$1)^($B20-'Life Cycle Cost Evaluation'!$M$4)</f>
        <v>0</v>
      </c>
      <c r="BG105" s="208">
        <f>-NPV('Life Cycle Cost Evaluation'!$M$1,BG21:BG$100)/(1+'Life Cycle Cost Evaluation'!$M$1)^($B20-'Life Cycle Cost Evaluation'!$M$4)</f>
        <v>0</v>
      </c>
      <c r="BH105" s="208">
        <f>-NPV('Life Cycle Cost Evaluation'!$M$1,BH21:BH$100)/(1+'Life Cycle Cost Evaluation'!$M$1)^($B20-'Life Cycle Cost Evaluation'!$M$4)</f>
        <v>0</v>
      </c>
      <c r="BI105" s="208">
        <f>-NPV('Life Cycle Cost Evaluation'!$M$1,BI21:BI$100)/(1+'Life Cycle Cost Evaluation'!$M$1)^($B20-'Life Cycle Cost Evaluation'!$M$4)</f>
        <v>0</v>
      </c>
      <c r="BJ105" s="208">
        <f>-NPV('Life Cycle Cost Evaluation'!$M$1,BJ21:BJ$100)/(1+'Life Cycle Cost Evaluation'!$M$1)^($B20-'Life Cycle Cost Evaluation'!$M$4)</f>
        <v>0</v>
      </c>
      <c r="BK105" s="208">
        <f>-NPV('Life Cycle Cost Evaluation'!$M$1,BK21:BK$100)/(1+'Life Cycle Cost Evaluation'!$M$1)^($B20-'Life Cycle Cost Evaluation'!$M$4)</f>
        <v>0</v>
      </c>
      <c r="BL105" s="208">
        <f>-NPV('Life Cycle Cost Evaluation'!$M$1,BL21:BL$100)/(1+'Life Cycle Cost Evaluation'!$M$1)^($B20-'Life Cycle Cost Evaluation'!$M$4)</f>
        <v>0</v>
      </c>
      <c r="BM105" s="208">
        <f>-NPV('Life Cycle Cost Evaluation'!$M$1,BM21:BM$100)/(1+'Life Cycle Cost Evaluation'!$M$1)^($B20-'Life Cycle Cost Evaluation'!$M$4)</f>
        <v>0</v>
      </c>
      <c r="BN105" s="208">
        <f>-NPV('Life Cycle Cost Evaluation'!$M$1,BN21:BN$100)/(1+'Life Cycle Cost Evaluation'!$M$1)^($B20-'Life Cycle Cost Evaluation'!$M$4)</f>
        <v>0</v>
      </c>
      <c r="BO105" s="208">
        <f>-NPV('Life Cycle Cost Evaluation'!$M$1,BO21:BO$100)/(1+'Life Cycle Cost Evaluation'!$M$1)^($B20-'Life Cycle Cost Evaluation'!$M$4)</f>
        <v>0</v>
      </c>
      <c r="BP105" s="208">
        <f>-NPV('Life Cycle Cost Evaluation'!$M$1,BP21:BP$100)/(1+'Life Cycle Cost Evaluation'!$M$1)^($B20-'Life Cycle Cost Evaluation'!$M$4)</f>
        <v>0</v>
      </c>
      <c r="BQ105" s="208">
        <f>-NPV('Life Cycle Cost Evaluation'!$M$1,BQ21:BQ$100)/(1+'Life Cycle Cost Evaluation'!$M$1)^($B20-'Life Cycle Cost Evaluation'!$M$4)</f>
        <v>0</v>
      </c>
      <c r="BR105" s="208">
        <f>-NPV('Life Cycle Cost Evaluation'!$M$1,BR21:BR$100)/(1+'Life Cycle Cost Evaluation'!$M$1)^($B20-'Life Cycle Cost Evaluation'!$M$4)</f>
        <v>0</v>
      </c>
      <c r="BS105" s="208">
        <f>-NPV('Life Cycle Cost Evaluation'!$M$1,BS21:BS$100)/(1+'Life Cycle Cost Evaluation'!$M$1)^($B20-'Life Cycle Cost Evaluation'!$M$4)</f>
        <v>0</v>
      </c>
      <c r="BT105" s="208">
        <f>-NPV('Life Cycle Cost Evaluation'!$M$1,BT21:BT$100)/(1+'Life Cycle Cost Evaluation'!$M$1)^($B20-'Life Cycle Cost Evaluation'!$M$4)</f>
        <v>0</v>
      </c>
      <c r="BU105" s="208">
        <f>-NPV('Life Cycle Cost Evaluation'!$M$1,BU21:BU$100)/(1+'Life Cycle Cost Evaluation'!$M$1)^($B20-'Life Cycle Cost Evaluation'!$M$4)</f>
        <v>0</v>
      </c>
      <c r="BV105" s="208">
        <f>-NPV('Life Cycle Cost Evaluation'!$M$1,BV21:BV$100)/(1+'Life Cycle Cost Evaluation'!$M$1)^($B20-'Life Cycle Cost Evaluation'!$M$4)</f>
        <v>0</v>
      </c>
      <c r="BW105" s="208">
        <f>-NPV('Life Cycle Cost Evaluation'!$M$1,BW21:BW$100)/(1+'Life Cycle Cost Evaluation'!$M$1)^($B20-'Life Cycle Cost Evaluation'!$M$4)</f>
        <v>0</v>
      </c>
      <c r="BX105" s="208">
        <f>-NPV('Life Cycle Cost Evaluation'!$M$1,BX21:BX$100)/(1+'Life Cycle Cost Evaluation'!$M$1)^($B20-'Life Cycle Cost Evaluation'!$M$4)</f>
        <v>0</v>
      </c>
      <c r="BY105" s="208">
        <f>-NPV('Life Cycle Cost Evaluation'!$M$1,BY21:BY$100)/(1+'Life Cycle Cost Evaluation'!$M$1)^($B20-'Life Cycle Cost Evaluation'!$M$4)</f>
        <v>0</v>
      </c>
      <c r="BZ105" s="208">
        <f>-NPV('Life Cycle Cost Evaluation'!$M$1,BZ21:BZ$100)/(1+'Life Cycle Cost Evaluation'!$M$1)^($B20-'Life Cycle Cost Evaluation'!$M$4)</f>
        <v>0</v>
      </c>
      <c r="CA105" s="208">
        <f>-NPV('Life Cycle Cost Evaluation'!$M$1,CA21:CA$100)/(1+'Life Cycle Cost Evaluation'!$M$1)^($B20-'Life Cycle Cost Evaluation'!$M$4)</f>
        <v>0</v>
      </c>
      <c r="CB105" s="208">
        <f>-NPV('Life Cycle Cost Evaluation'!$M$1,CB21:CB$100)/(1+'Life Cycle Cost Evaluation'!$M$1)^($B20-'Life Cycle Cost Evaluation'!$M$4)</f>
        <v>0</v>
      </c>
      <c r="CC105" s="208">
        <f>-NPV('Life Cycle Cost Evaluation'!$M$1,CC21:CC$100)/(1+'Life Cycle Cost Evaluation'!$M$1)^($B20-'Life Cycle Cost Evaluation'!$M$4)</f>
        <v>0</v>
      </c>
      <c r="CD105" s="208">
        <f>-NPV('Life Cycle Cost Evaluation'!$M$1,CD21:CD$100)/(1+'Life Cycle Cost Evaluation'!$M$1)^($B20-'Life Cycle Cost Evaluation'!$M$4)</f>
        <v>0</v>
      </c>
      <c r="CE105" s="208">
        <f>-NPV('Life Cycle Cost Evaluation'!$M$1,CE21:CE$100)/(1+'Life Cycle Cost Evaluation'!$M$1)^($B20-'Life Cycle Cost Evaluation'!$M$4)</f>
        <v>0</v>
      </c>
      <c r="CF105" s="208">
        <f>-NPV('Life Cycle Cost Evaluation'!$M$1,CF21:CF$100)/(1+'Life Cycle Cost Evaluation'!$M$1)^($B20-'Life Cycle Cost Evaluation'!$M$4)</f>
        <v>0</v>
      </c>
      <c r="CG105" s="208">
        <f>D105</f>
        <v>-77335.456579324338</v>
      </c>
      <c r="CH105" s="206"/>
      <c r="CI105" s="206"/>
      <c r="CJ105" s="206"/>
    </row>
    <row r="106" spans="2:88" x14ac:dyDescent="0.2">
      <c r="B106" s="86">
        <f t="shared" ref="B106:B169" si="125">B21</f>
        <v>2028</v>
      </c>
      <c r="C106" s="215"/>
      <c r="D106" s="208">
        <f>-NPV('Life Cycle Cost Evaluation'!$M$1,D22:D$100)/(1+'Life Cycle Cost Evaluation'!$M$1)^($B21-'Life Cycle Cost Evaluation'!$M$4)</f>
        <v>-70299.809846315577</v>
      </c>
      <c r="E106" s="208">
        <f>-NPV('Life Cycle Cost Evaluation'!$M$1,E22:E$100)/(1+'Life Cycle Cost Evaluation'!$M$1)^($B21-'Life Cycle Cost Evaluation'!$M$4)</f>
        <v>-85490.779946833994</v>
      </c>
      <c r="F106" s="208">
        <f>-NPV('Life Cycle Cost Evaluation'!$M$1,F22:F$100)/(1+'Life Cycle Cost Evaluation'!$M$1)^($B21-'Life Cycle Cost Evaluation'!$M$4)</f>
        <v>-2207513.246922187</v>
      </c>
      <c r="G106" s="208">
        <f>-NPV('Life Cycle Cost Evaluation'!$M$1,G22:G$100)/(1+'Life Cycle Cost Evaluation'!$M$1)^($B21-'Life Cycle Cost Evaluation'!$M$4)</f>
        <v>0</v>
      </c>
      <c r="H106" s="208">
        <f>-NPV('Life Cycle Cost Evaluation'!$M$1,H22:H$100)/(1+'Life Cycle Cost Evaluation'!$M$1)^($B21-'Life Cycle Cost Evaluation'!$M$4)</f>
        <v>0</v>
      </c>
      <c r="I106" s="208">
        <f>-NPV('Life Cycle Cost Evaluation'!$M$1,I22:I$100)/(1+'Life Cycle Cost Evaluation'!$M$1)^($B21-'Life Cycle Cost Evaluation'!$M$4)</f>
        <v>0</v>
      </c>
      <c r="J106" s="208">
        <f>-NPV('Life Cycle Cost Evaluation'!$M$1,J22:J$100)/(1+'Life Cycle Cost Evaluation'!$M$1)^($B21-'Life Cycle Cost Evaluation'!$M$4)</f>
        <v>0</v>
      </c>
      <c r="K106" s="208">
        <f>-NPV('Life Cycle Cost Evaluation'!$M$1,K22:K$100)/(1+'Life Cycle Cost Evaluation'!$M$1)^($B21-'Life Cycle Cost Evaluation'!$M$4)</f>
        <v>0</v>
      </c>
      <c r="L106" s="208">
        <f>-NPV('Life Cycle Cost Evaluation'!$M$1,L22:L$100)/(1+'Life Cycle Cost Evaluation'!$M$1)^($B21-'Life Cycle Cost Evaluation'!$M$4)</f>
        <v>0</v>
      </c>
      <c r="M106" s="208">
        <f>-NPV('Life Cycle Cost Evaluation'!$M$1,M22:M$100)/(1+'Life Cycle Cost Evaluation'!$M$1)^($B21-'Life Cycle Cost Evaluation'!$M$4)</f>
        <v>0</v>
      </c>
      <c r="N106" s="208">
        <f>-NPV('Life Cycle Cost Evaluation'!$M$1,N22:N$100)/(1+'Life Cycle Cost Evaluation'!$M$1)^($B21-'Life Cycle Cost Evaluation'!$M$4)</f>
        <v>0</v>
      </c>
      <c r="O106" s="208">
        <f>-NPV('Life Cycle Cost Evaluation'!$M$1,O22:O$100)/(1+'Life Cycle Cost Evaluation'!$M$1)^($B21-'Life Cycle Cost Evaluation'!$M$4)</f>
        <v>0</v>
      </c>
      <c r="P106" s="208">
        <f>-NPV('Life Cycle Cost Evaluation'!$M$1,P22:P$100)/(1+'Life Cycle Cost Evaluation'!$M$1)^($B21-'Life Cycle Cost Evaluation'!$M$4)</f>
        <v>0</v>
      </c>
      <c r="Q106" s="208">
        <f>-NPV('Life Cycle Cost Evaluation'!$M$1,Q22:Q$100)/(1+'Life Cycle Cost Evaluation'!$M$1)^($B21-'Life Cycle Cost Evaluation'!$M$4)</f>
        <v>0</v>
      </c>
      <c r="R106" s="208">
        <f>-NPV('Life Cycle Cost Evaluation'!$M$1,R22:R$100)/(1+'Life Cycle Cost Evaluation'!$M$1)^($B21-'Life Cycle Cost Evaluation'!$M$4)</f>
        <v>0</v>
      </c>
      <c r="S106" s="208">
        <f>-NPV('Life Cycle Cost Evaluation'!$M$1,S22:S$100)/(1+'Life Cycle Cost Evaluation'!$M$1)^($B21-'Life Cycle Cost Evaluation'!$M$4)</f>
        <v>0</v>
      </c>
      <c r="T106" s="208">
        <f>-NPV('Life Cycle Cost Evaluation'!$M$1,T22:T$100)/(1+'Life Cycle Cost Evaluation'!$M$1)^($B21-'Life Cycle Cost Evaluation'!$M$4)</f>
        <v>0</v>
      </c>
      <c r="U106" s="208">
        <f>-NPV('Life Cycle Cost Evaluation'!$M$1,U22:U$100)/(1+'Life Cycle Cost Evaluation'!$M$1)^($B21-'Life Cycle Cost Evaluation'!$M$4)</f>
        <v>0</v>
      </c>
      <c r="V106" s="208">
        <f>-NPV('Life Cycle Cost Evaluation'!$M$1,V22:V$100)/(1+'Life Cycle Cost Evaluation'!$M$1)^($B21-'Life Cycle Cost Evaluation'!$M$4)</f>
        <v>0</v>
      </c>
      <c r="W106" s="208">
        <f>-NPV('Life Cycle Cost Evaluation'!$M$1,W22:W$100)/(1+'Life Cycle Cost Evaluation'!$M$1)^($B21-'Life Cycle Cost Evaluation'!$M$4)</f>
        <v>0</v>
      </c>
      <c r="X106" s="208">
        <f>-NPV('Life Cycle Cost Evaluation'!$M$1,X22:X$100)/(1+'Life Cycle Cost Evaluation'!$M$1)^($B21-'Life Cycle Cost Evaluation'!$M$4)</f>
        <v>0</v>
      </c>
      <c r="Y106" s="208">
        <f>-NPV('Life Cycle Cost Evaluation'!$M$1,Y22:Y$100)/(1+'Life Cycle Cost Evaluation'!$M$1)^($B21-'Life Cycle Cost Evaluation'!$M$4)</f>
        <v>0</v>
      </c>
      <c r="Z106" s="208">
        <f>-NPV('Life Cycle Cost Evaluation'!$M$1,Z22:Z$100)/(1+'Life Cycle Cost Evaluation'!$M$1)^($B21-'Life Cycle Cost Evaluation'!$M$4)</f>
        <v>0</v>
      </c>
      <c r="AA106" s="208">
        <f>-NPV('Life Cycle Cost Evaluation'!$M$1,AA22:AA$100)/(1+'Life Cycle Cost Evaluation'!$M$1)^($B21-'Life Cycle Cost Evaluation'!$M$4)</f>
        <v>0</v>
      </c>
      <c r="AB106" s="208">
        <f>-NPV('Life Cycle Cost Evaluation'!$M$1,AB22:AB$100)/(1+'Life Cycle Cost Evaluation'!$M$1)^($B21-'Life Cycle Cost Evaluation'!$M$4)</f>
        <v>0</v>
      </c>
      <c r="AC106" s="208">
        <f>-NPV('Life Cycle Cost Evaluation'!$M$1,AC22:AC$100)/(1+'Life Cycle Cost Evaluation'!$M$1)^($B21-'Life Cycle Cost Evaluation'!$M$4)</f>
        <v>0</v>
      </c>
      <c r="AD106" s="208">
        <f>-NPV('Life Cycle Cost Evaluation'!$M$1,AD22:AD$100)/(1+'Life Cycle Cost Evaluation'!$M$1)^($B21-'Life Cycle Cost Evaluation'!$M$4)</f>
        <v>0</v>
      </c>
      <c r="AE106" s="208">
        <f>-NPV('Life Cycle Cost Evaluation'!$M$1,AE22:AE$100)/(1+'Life Cycle Cost Evaluation'!$M$1)^($B21-'Life Cycle Cost Evaluation'!$M$4)</f>
        <v>0</v>
      </c>
      <c r="AF106" s="208">
        <f>-NPV('Life Cycle Cost Evaluation'!$M$1,AF22:AF$100)/(1+'Life Cycle Cost Evaluation'!$M$1)^($B21-'Life Cycle Cost Evaluation'!$M$4)</f>
        <v>0</v>
      </c>
      <c r="AG106" s="208">
        <f>-NPV('Life Cycle Cost Evaluation'!$M$1,AG22:AG$100)/(1+'Life Cycle Cost Evaluation'!$M$1)^($B21-'Life Cycle Cost Evaluation'!$M$4)</f>
        <v>0</v>
      </c>
      <c r="AH106" s="208">
        <f>-NPV('Life Cycle Cost Evaluation'!$M$1,AH22:AH$100)/(1+'Life Cycle Cost Evaluation'!$M$1)^($B21-'Life Cycle Cost Evaluation'!$M$4)</f>
        <v>0</v>
      </c>
      <c r="AI106" s="208">
        <f>-NPV('Life Cycle Cost Evaluation'!$M$1,AI22:AI$100)/(1+'Life Cycle Cost Evaluation'!$M$1)^($B21-'Life Cycle Cost Evaluation'!$M$4)</f>
        <v>0</v>
      </c>
      <c r="AJ106" s="208">
        <f>-NPV('Life Cycle Cost Evaluation'!$M$1,AJ22:AJ$100)/(1+'Life Cycle Cost Evaluation'!$M$1)^($B21-'Life Cycle Cost Evaluation'!$M$4)</f>
        <v>0</v>
      </c>
      <c r="AK106" s="208">
        <f>-NPV('Life Cycle Cost Evaluation'!$M$1,AK22:AK$100)/(1+'Life Cycle Cost Evaluation'!$M$1)^($B21-'Life Cycle Cost Evaluation'!$M$4)</f>
        <v>0</v>
      </c>
      <c r="AL106" s="208">
        <f>-NPV('Life Cycle Cost Evaluation'!$M$1,AL22:AL$100)/(1+'Life Cycle Cost Evaluation'!$M$1)^($B21-'Life Cycle Cost Evaluation'!$M$4)</f>
        <v>0</v>
      </c>
      <c r="AM106" s="208">
        <f>-NPV('Life Cycle Cost Evaluation'!$M$1,AM22:AM$100)/(1+'Life Cycle Cost Evaluation'!$M$1)^($B21-'Life Cycle Cost Evaluation'!$M$4)</f>
        <v>0</v>
      </c>
      <c r="AN106" s="208">
        <f>-NPV('Life Cycle Cost Evaluation'!$M$1,AN22:AN$100)/(1+'Life Cycle Cost Evaluation'!$M$1)^($B21-'Life Cycle Cost Evaluation'!$M$4)</f>
        <v>0</v>
      </c>
      <c r="AO106" s="208">
        <f>-NPV('Life Cycle Cost Evaluation'!$M$1,AO22:AO$100)/(1+'Life Cycle Cost Evaluation'!$M$1)^($B21-'Life Cycle Cost Evaluation'!$M$4)</f>
        <v>0</v>
      </c>
      <c r="AP106" s="208">
        <f>-NPV('Life Cycle Cost Evaluation'!$M$1,AP22:AP$100)/(1+'Life Cycle Cost Evaluation'!$M$1)^($B21-'Life Cycle Cost Evaluation'!$M$4)</f>
        <v>0</v>
      </c>
      <c r="AQ106" s="208">
        <f>-NPV('Life Cycle Cost Evaluation'!$M$1,AQ22:AQ$100)/(1+'Life Cycle Cost Evaluation'!$M$1)^($B21-'Life Cycle Cost Evaluation'!$M$4)</f>
        <v>0</v>
      </c>
      <c r="AR106" s="208">
        <f>-NPV('Life Cycle Cost Evaluation'!$M$1,AR22:AR$100)/(1+'Life Cycle Cost Evaluation'!$M$1)^($B21-'Life Cycle Cost Evaluation'!$M$4)</f>
        <v>0</v>
      </c>
      <c r="AS106" s="208">
        <f>-NPV('Life Cycle Cost Evaluation'!$M$1,AS22:AS$100)/(1+'Life Cycle Cost Evaluation'!$M$1)^($B21-'Life Cycle Cost Evaluation'!$M$4)</f>
        <v>0</v>
      </c>
      <c r="AT106" s="208">
        <f>-NPV('Life Cycle Cost Evaluation'!$M$1,AT22:AT$100)/(1+'Life Cycle Cost Evaluation'!$M$1)^($B21-'Life Cycle Cost Evaluation'!$M$4)</f>
        <v>0</v>
      </c>
      <c r="AU106" s="208">
        <f>-NPV('Life Cycle Cost Evaluation'!$M$1,AU22:AU$100)/(1+'Life Cycle Cost Evaluation'!$M$1)^($B21-'Life Cycle Cost Evaluation'!$M$4)</f>
        <v>0</v>
      </c>
      <c r="AV106" s="208">
        <f>-NPV('Life Cycle Cost Evaluation'!$M$1,AV22:AV$100)/(1+'Life Cycle Cost Evaluation'!$M$1)^($B21-'Life Cycle Cost Evaluation'!$M$4)</f>
        <v>0</v>
      </c>
      <c r="AW106" s="208">
        <f>-NPV('Life Cycle Cost Evaluation'!$M$1,AW22:AW$100)/(1+'Life Cycle Cost Evaluation'!$M$1)^($B21-'Life Cycle Cost Evaluation'!$M$4)</f>
        <v>0</v>
      </c>
      <c r="AX106" s="208">
        <f>-NPV('Life Cycle Cost Evaluation'!$M$1,AX22:AX$100)/(1+'Life Cycle Cost Evaluation'!$M$1)^($B21-'Life Cycle Cost Evaluation'!$M$4)</f>
        <v>0</v>
      </c>
      <c r="AY106" s="208">
        <f>-NPV('Life Cycle Cost Evaluation'!$M$1,AY22:AY$100)/(1+'Life Cycle Cost Evaluation'!$M$1)^($B21-'Life Cycle Cost Evaluation'!$M$4)</f>
        <v>0</v>
      </c>
      <c r="AZ106" s="208">
        <f>-NPV('Life Cycle Cost Evaluation'!$M$1,AZ22:AZ$100)/(1+'Life Cycle Cost Evaluation'!$M$1)^($B21-'Life Cycle Cost Evaluation'!$M$4)</f>
        <v>0</v>
      </c>
      <c r="BA106" s="208">
        <f>-NPV('Life Cycle Cost Evaluation'!$M$1,BA22:BA$100)/(1+'Life Cycle Cost Evaluation'!$M$1)^($B21-'Life Cycle Cost Evaluation'!$M$4)</f>
        <v>0</v>
      </c>
      <c r="BB106" s="208">
        <f>-NPV('Life Cycle Cost Evaluation'!$M$1,BB22:BB$100)/(1+'Life Cycle Cost Evaluation'!$M$1)^($B21-'Life Cycle Cost Evaluation'!$M$4)</f>
        <v>0</v>
      </c>
      <c r="BC106" s="208">
        <f>-NPV('Life Cycle Cost Evaluation'!$M$1,BC22:BC$100)/(1+'Life Cycle Cost Evaluation'!$M$1)^($B21-'Life Cycle Cost Evaluation'!$M$4)</f>
        <v>0</v>
      </c>
      <c r="BD106" s="208">
        <f>-NPV('Life Cycle Cost Evaluation'!$M$1,BD22:BD$100)/(1+'Life Cycle Cost Evaluation'!$M$1)^($B21-'Life Cycle Cost Evaluation'!$M$4)</f>
        <v>0</v>
      </c>
      <c r="BE106" s="208">
        <f>-NPV('Life Cycle Cost Evaluation'!$M$1,BE22:BE$100)/(1+'Life Cycle Cost Evaluation'!$M$1)^($B21-'Life Cycle Cost Evaluation'!$M$4)</f>
        <v>0</v>
      </c>
      <c r="BF106" s="208">
        <f>-NPV('Life Cycle Cost Evaluation'!$M$1,BF22:BF$100)/(1+'Life Cycle Cost Evaluation'!$M$1)^($B21-'Life Cycle Cost Evaluation'!$M$4)</f>
        <v>0</v>
      </c>
      <c r="BG106" s="208">
        <f>-NPV('Life Cycle Cost Evaluation'!$M$1,BG22:BG$100)/(1+'Life Cycle Cost Evaluation'!$M$1)^($B21-'Life Cycle Cost Evaluation'!$M$4)</f>
        <v>0</v>
      </c>
      <c r="BH106" s="208">
        <f>-NPV('Life Cycle Cost Evaluation'!$M$1,BH22:BH$100)/(1+'Life Cycle Cost Evaluation'!$M$1)^($B21-'Life Cycle Cost Evaluation'!$M$4)</f>
        <v>0</v>
      </c>
      <c r="BI106" s="208">
        <f>-NPV('Life Cycle Cost Evaluation'!$M$1,BI22:BI$100)/(1+'Life Cycle Cost Evaluation'!$M$1)^($B21-'Life Cycle Cost Evaluation'!$M$4)</f>
        <v>0</v>
      </c>
      <c r="BJ106" s="208">
        <f>-NPV('Life Cycle Cost Evaluation'!$M$1,BJ22:BJ$100)/(1+'Life Cycle Cost Evaluation'!$M$1)^($B21-'Life Cycle Cost Evaluation'!$M$4)</f>
        <v>0</v>
      </c>
      <c r="BK106" s="208">
        <f>-NPV('Life Cycle Cost Evaluation'!$M$1,BK22:BK$100)/(1+'Life Cycle Cost Evaluation'!$M$1)^($B21-'Life Cycle Cost Evaluation'!$M$4)</f>
        <v>0</v>
      </c>
      <c r="BL106" s="208">
        <f>-NPV('Life Cycle Cost Evaluation'!$M$1,BL22:BL$100)/(1+'Life Cycle Cost Evaluation'!$M$1)^($B21-'Life Cycle Cost Evaluation'!$M$4)</f>
        <v>0</v>
      </c>
      <c r="BM106" s="208">
        <f>-NPV('Life Cycle Cost Evaluation'!$M$1,BM22:BM$100)/(1+'Life Cycle Cost Evaluation'!$M$1)^($B21-'Life Cycle Cost Evaluation'!$M$4)</f>
        <v>0</v>
      </c>
      <c r="BN106" s="208">
        <f>-NPV('Life Cycle Cost Evaluation'!$M$1,BN22:BN$100)/(1+'Life Cycle Cost Evaluation'!$M$1)^($B21-'Life Cycle Cost Evaluation'!$M$4)</f>
        <v>0</v>
      </c>
      <c r="BO106" s="208">
        <f>-NPV('Life Cycle Cost Evaluation'!$M$1,BO22:BO$100)/(1+'Life Cycle Cost Evaluation'!$M$1)^($B21-'Life Cycle Cost Evaluation'!$M$4)</f>
        <v>0</v>
      </c>
      <c r="BP106" s="208">
        <f>-NPV('Life Cycle Cost Evaluation'!$M$1,BP22:BP$100)/(1+'Life Cycle Cost Evaluation'!$M$1)^($B21-'Life Cycle Cost Evaluation'!$M$4)</f>
        <v>0</v>
      </c>
      <c r="BQ106" s="208">
        <f>-NPV('Life Cycle Cost Evaluation'!$M$1,BQ22:BQ$100)/(1+'Life Cycle Cost Evaluation'!$M$1)^($B21-'Life Cycle Cost Evaluation'!$M$4)</f>
        <v>0</v>
      </c>
      <c r="BR106" s="208">
        <f>-NPV('Life Cycle Cost Evaluation'!$M$1,BR22:BR$100)/(1+'Life Cycle Cost Evaluation'!$M$1)^($B21-'Life Cycle Cost Evaluation'!$M$4)</f>
        <v>0</v>
      </c>
      <c r="BS106" s="208">
        <f>-NPV('Life Cycle Cost Evaluation'!$M$1,BS22:BS$100)/(1+'Life Cycle Cost Evaluation'!$M$1)^($B21-'Life Cycle Cost Evaluation'!$M$4)</f>
        <v>0</v>
      </c>
      <c r="BT106" s="208">
        <f>-NPV('Life Cycle Cost Evaluation'!$M$1,BT22:BT$100)/(1+'Life Cycle Cost Evaluation'!$M$1)^($B21-'Life Cycle Cost Evaluation'!$M$4)</f>
        <v>0</v>
      </c>
      <c r="BU106" s="208">
        <f>-NPV('Life Cycle Cost Evaluation'!$M$1,BU22:BU$100)/(1+'Life Cycle Cost Evaluation'!$M$1)^($B21-'Life Cycle Cost Evaluation'!$M$4)</f>
        <v>0</v>
      </c>
      <c r="BV106" s="208">
        <f>-NPV('Life Cycle Cost Evaluation'!$M$1,BV22:BV$100)/(1+'Life Cycle Cost Evaluation'!$M$1)^($B21-'Life Cycle Cost Evaluation'!$M$4)</f>
        <v>0</v>
      </c>
      <c r="BW106" s="208">
        <f>-NPV('Life Cycle Cost Evaluation'!$M$1,BW22:BW$100)/(1+'Life Cycle Cost Evaluation'!$M$1)^($B21-'Life Cycle Cost Evaluation'!$M$4)</f>
        <v>0</v>
      </c>
      <c r="BX106" s="208">
        <f>-NPV('Life Cycle Cost Evaluation'!$M$1,BX22:BX$100)/(1+'Life Cycle Cost Evaluation'!$M$1)^($B21-'Life Cycle Cost Evaluation'!$M$4)</f>
        <v>0</v>
      </c>
      <c r="BY106" s="208">
        <f>-NPV('Life Cycle Cost Evaluation'!$M$1,BY22:BY$100)/(1+'Life Cycle Cost Evaluation'!$M$1)^($B21-'Life Cycle Cost Evaluation'!$M$4)</f>
        <v>0</v>
      </c>
      <c r="BZ106" s="208">
        <f>-NPV('Life Cycle Cost Evaluation'!$M$1,BZ22:BZ$100)/(1+'Life Cycle Cost Evaluation'!$M$1)^($B21-'Life Cycle Cost Evaluation'!$M$4)</f>
        <v>0</v>
      </c>
      <c r="CA106" s="208">
        <f>-NPV('Life Cycle Cost Evaluation'!$M$1,CA22:CA$100)/(1+'Life Cycle Cost Evaluation'!$M$1)^($B21-'Life Cycle Cost Evaluation'!$M$4)</f>
        <v>0</v>
      </c>
      <c r="CB106" s="208">
        <f>-NPV('Life Cycle Cost Evaluation'!$M$1,CB22:CB$100)/(1+'Life Cycle Cost Evaluation'!$M$1)^($B21-'Life Cycle Cost Evaluation'!$M$4)</f>
        <v>0</v>
      </c>
      <c r="CC106" s="208">
        <f>-NPV('Life Cycle Cost Evaluation'!$M$1,CC22:CC$100)/(1+'Life Cycle Cost Evaluation'!$M$1)^($B21-'Life Cycle Cost Evaluation'!$M$4)</f>
        <v>0</v>
      </c>
      <c r="CD106" s="208">
        <f>-NPV('Life Cycle Cost Evaluation'!$M$1,CD22:CD$100)/(1+'Life Cycle Cost Evaluation'!$M$1)^($B21-'Life Cycle Cost Evaluation'!$M$4)</f>
        <v>0</v>
      </c>
      <c r="CE106" s="208">
        <f>-NPV('Life Cycle Cost Evaluation'!$M$1,CE22:CE$100)/(1+'Life Cycle Cost Evaluation'!$M$1)^($B21-'Life Cycle Cost Evaluation'!$M$4)</f>
        <v>0</v>
      </c>
      <c r="CF106" s="208">
        <f>-NPV('Life Cycle Cost Evaluation'!$M$1,CF22:CF$100)/(1+'Life Cycle Cost Evaluation'!$M$1)^($B21-'Life Cycle Cost Evaluation'!$M$4)</f>
        <v>0</v>
      </c>
      <c r="CG106" s="208">
        <f>SUM(D106:E106)</f>
        <v>-155790.58979314956</v>
      </c>
      <c r="CH106" s="206"/>
      <c r="CI106" s="206"/>
      <c r="CJ106" s="206"/>
    </row>
    <row r="107" spans="2:88" x14ac:dyDescent="0.2">
      <c r="B107" s="86">
        <f t="shared" si="125"/>
        <v>2029</v>
      </c>
      <c r="C107" s="215"/>
      <c r="D107" s="208">
        <f>-NPV('Life Cycle Cost Evaluation'!$M$1,D23:D$100)/(1+'Life Cycle Cost Evaluation'!$M$1)^($B22-'Life Cycle Cost Evaluation'!$M$4)</f>
        <v>-63901.600207750838</v>
      </c>
      <c r="E107" s="208">
        <f>-NPV('Life Cycle Cost Evaluation'!$M$1,E23:E$100)/(1+'Life Cycle Cost Evaluation'!$M$1)^($B22-'Life Cycle Cost Evaluation'!$M$4)</f>
        <v>-77713.197021227767</v>
      </c>
      <c r="F107" s="208">
        <f>-NPV('Life Cycle Cost Evaluation'!$M$1,F23:F$100)/(1+'Life Cycle Cost Evaluation'!$M$1)^($B22-'Life Cycle Cost Evaluation'!$M$4)</f>
        <v>-2028827.5026608116</v>
      </c>
      <c r="G107" s="208">
        <f>-NPV('Life Cycle Cost Evaluation'!$M$1,G23:G$100)/(1+'Life Cycle Cost Evaluation'!$M$1)^($B22-'Life Cycle Cost Evaluation'!$M$4)</f>
        <v>0</v>
      </c>
      <c r="H107" s="208">
        <f>-NPV('Life Cycle Cost Evaluation'!$M$1,H23:H$100)/(1+'Life Cycle Cost Evaluation'!$M$1)^($B22-'Life Cycle Cost Evaluation'!$M$4)</f>
        <v>0</v>
      </c>
      <c r="I107" s="208">
        <f>-NPV('Life Cycle Cost Evaluation'!$M$1,I23:I$100)/(1+'Life Cycle Cost Evaluation'!$M$1)^($B22-'Life Cycle Cost Evaluation'!$M$4)</f>
        <v>0</v>
      </c>
      <c r="J107" s="208">
        <f>-NPV('Life Cycle Cost Evaluation'!$M$1,J23:J$100)/(1+'Life Cycle Cost Evaluation'!$M$1)^($B22-'Life Cycle Cost Evaluation'!$M$4)</f>
        <v>0</v>
      </c>
      <c r="K107" s="208">
        <f>-NPV('Life Cycle Cost Evaluation'!$M$1,K23:K$100)/(1+'Life Cycle Cost Evaluation'!$M$1)^($B22-'Life Cycle Cost Evaluation'!$M$4)</f>
        <v>0</v>
      </c>
      <c r="L107" s="208">
        <f>-NPV('Life Cycle Cost Evaluation'!$M$1,L23:L$100)/(1+'Life Cycle Cost Evaluation'!$M$1)^($B22-'Life Cycle Cost Evaluation'!$M$4)</f>
        <v>0</v>
      </c>
      <c r="M107" s="208">
        <f>-NPV('Life Cycle Cost Evaluation'!$M$1,M23:M$100)/(1+'Life Cycle Cost Evaluation'!$M$1)^($B22-'Life Cycle Cost Evaluation'!$M$4)</f>
        <v>0</v>
      </c>
      <c r="N107" s="208">
        <f>-NPV('Life Cycle Cost Evaluation'!$M$1,N23:N$100)/(1+'Life Cycle Cost Evaluation'!$M$1)^($B22-'Life Cycle Cost Evaluation'!$M$4)</f>
        <v>0</v>
      </c>
      <c r="O107" s="208">
        <f>-NPV('Life Cycle Cost Evaluation'!$M$1,O23:O$100)/(1+'Life Cycle Cost Evaluation'!$M$1)^($B22-'Life Cycle Cost Evaluation'!$M$4)</f>
        <v>0</v>
      </c>
      <c r="P107" s="208">
        <f>-NPV('Life Cycle Cost Evaluation'!$M$1,P23:P$100)/(1+'Life Cycle Cost Evaluation'!$M$1)^($B22-'Life Cycle Cost Evaluation'!$M$4)</f>
        <v>0</v>
      </c>
      <c r="Q107" s="208">
        <f>-NPV('Life Cycle Cost Evaluation'!$M$1,Q23:Q$100)/(1+'Life Cycle Cost Evaluation'!$M$1)^($B22-'Life Cycle Cost Evaluation'!$M$4)</f>
        <v>0</v>
      </c>
      <c r="R107" s="208">
        <f>-NPV('Life Cycle Cost Evaluation'!$M$1,R23:R$100)/(1+'Life Cycle Cost Evaluation'!$M$1)^($B22-'Life Cycle Cost Evaluation'!$M$4)</f>
        <v>0</v>
      </c>
      <c r="S107" s="208">
        <f>-NPV('Life Cycle Cost Evaluation'!$M$1,S23:S$100)/(1+'Life Cycle Cost Evaluation'!$M$1)^($B22-'Life Cycle Cost Evaluation'!$M$4)</f>
        <v>0</v>
      </c>
      <c r="T107" s="208">
        <f>-NPV('Life Cycle Cost Evaluation'!$M$1,T23:T$100)/(1+'Life Cycle Cost Evaluation'!$M$1)^($B22-'Life Cycle Cost Evaluation'!$M$4)</f>
        <v>0</v>
      </c>
      <c r="U107" s="208">
        <f>-NPV('Life Cycle Cost Evaluation'!$M$1,U23:U$100)/(1+'Life Cycle Cost Evaluation'!$M$1)^($B22-'Life Cycle Cost Evaluation'!$M$4)</f>
        <v>0</v>
      </c>
      <c r="V107" s="208">
        <f>-NPV('Life Cycle Cost Evaluation'!$M$1,V23:V$100)/(1+'Life Cycle Cost Evaluation'!$M$1)^($B22-'Life Cycle Cost Evaluation'!$M$4)</f>
        <v>0</v>
      </c>
      <c r="W107" s="208">
        <f>-NPV('Life Cycle Cost Evaluation'!$M$1,W23:W$100)/(1+'Life Cycle Cost Evaluation'!$M$1)^($B22-'Life Cycle Cost Evaluation'!$M$4)</f>
        <v>0</v>
      </c>
      <c r="X107" s="208">
        <f>-NPV('Life Cycle Cost Evaluation'!$M$1,X23:X$100)/(1+'Life Cycle Cost Evaluation'!$M$1)^($B22-'Life Cycle Cost Evaluation'!$M$4)</f>
        <v>0</v>
      </c>
      <c r="Y107" s="208">
        <f>-NPV('Life Cycle Cost Evaluation'!$M$1,Y23:Y$100)/(1+'Life Cycle Cost Evaluation'!$M$1)^($B22-'Life Cycle Cost Evaluation'!$M$4)</f>
        <v>0</v>
      </c>
      <c r="Z107" s="208">
        <f>-NPV('Life Cycle Cost Evaluation'!$M$1,Z23:Z$100)/(1+'Life Cycle Cost Evaluation'!$M$1)^($B22-'Life Cycle Cost Evaluation'!$M$4)</f>
        <v>0</v>
      </c>
      <c r="AA107" s="208">
        <f>-NPV('Life Cycle Cost Evaluation'!$M$1,AA23:AA$100)/(1+'Life Cycle Cost Evaluation'!$M$1)^($B22-'Life Cycle Cost Evaluation'!$M$4)</f>
        <v>0</v>
      </c>
      <c r="AB107" s="208">
        <f>-NPV('Life Cycle Cost Evaluation'!$M$1,AB23:AB$100)/(1+'Life Cycle Cost Evaluation'!$M$1)^($B22-'Life Cycle Cost Evaluation'!$M$4)</f>
        <v>0</v>
      </c>
      <c r="AC107" s="208">
        <f>-NPV('Life Cycle Cost Evaluation'!$M$1,AC23:AC$100)/(1+'Life Cycle Cost Evaluation'!$M$1)^($B22-'Life Cycle Cost Evaluation'!$M$4)</f>
        <v>0</v>
      </c>
      <c r="AD107" s="208">
        <f>-NPV('Life Cycle Cost Evaluation'!$M$1,AD23:AD$100)/(1+'Life Cycle Cost Evaluation'!$M$1)^($B22-'Life Cycle Cost Evaluation'!$M$4)</f>
        <v>0</v>
      </c>
      <c r="AE107" s="208">
        <f>-NPV('Life Cycle Cost Evaluation'!$M$1,AE23:AE$100)/(1+'Life Cycle Cost Evaluation'!$M$1)^($B22-'Life Cycle Cost Evaluation'!$M$4)</f>
        <v>0</v>
      </c>
      <c r="AF107" s="208">
        <f>-NPV('Life Cycle Cost Evaluation'!$M$1,AF23:AF$100)/(1+'Life Cycle Cost Evaluation'!$M$1)^($B22-'Life Cycle Cost Evaluation'!$M$4)</f>
        <v>0</v>
      </c>
      <c r="AG107" s="208">
        <f>-NPV('Life Cycle Cost Evaluation'!$M$1,AG23:AG$100)/(1+'Life Cycle Cost Evaluation'!$M$1)^($B22-'Life Cycle Cost Evaluation'!$M$4)</f>
        <v>0</v>
      </c>
      <c r="AH107" s="208">
        <f>-NPV('Life Cycle Cost Evaluation'!$M$1,AH23:AH$100)/(1+'Life Cycle Cost Evaluation'!$M$1)^($B22-'Life Cycle Cost Evaluation'!$M$4)</f>
        <v>0</v>
      </c>
      <c r="AI107" s="208">
        <f>-NPV('Life Cycle Cost Evaluation'!$M$1,AI23:AI$100)/(1+'Life Cycle Cost Evaluation'!$M$1)^($B22-'Life Cycle Cost Evaluation'!$M$4)</f>
        <v>0</v>
      </c>
      <c r="AJ107" s="208">
        <f>-NPV('Life Cycle Cost Evaluation'!$M$1,AJ23:AJ$100)/(1+'Life Cycle Cost Evaluation'!$M$1)^($B22-'Life Cycle Cost Evaluation'!$M$4)</f>
        <v>0</v>
      </c>
      <c r="AK107" s="208">
        <f>-NPV('Life Cycle Cost Evaluation'!$M$1,AK23:AK$100)/(1+'Life Cycle Cost Evaluation'!$M$1)^($B22-'Life Cycle Cost Evaluation'!$M$4)</f>
        <v>0</v>
      </c>
      <c r="AL107" s="208">
        <f>-NPV('Life Cycle Cost Evaluation'!$M$1,AL23:AL$100)/(1+'Life Cycle Cost Evaluation'!$M$1)^($B22-'Life Cycle Cost Evaluation'!$M$4)</f>
        <v>0</v>
      </c>
      <c r="AM107" s="208">
        <f>-NPV('Life Cycle Cost Evaluation'!$M$1,AM23:AM$100)/(1+'Life Cycle Cost Evaluation'!$M$1)^($B22-'Life Cycle Cost Evaluation'!$M$4)</f>
        <v>0</v>
      </c>
      <c r="AN107" s="208">
        <f>-NPV('Life Cycle Cost Evaluation'!$M$1,AN23:AN$100)/(1+'Life Cycle Cost Evaluation'!$M$1)^($B22-'Life Cycle Cost Evaluation'!$M$4)</f>
        <v>0</v>
      </c>
      <c r="AO107" s="208">
        <f>-NPV('Life Cycle Cost Evaluation'!$M$1,AO23:AO$100)/(1+'Life Cycle Cost Evaluation'!$M$1)^($B22-'Life Cycle Cost Evaluation'!$M$4)</f>
        <v>0</v>
      </c>
      <c r="AP107" s="208">
        <f>-NPV('Life Cycle Cost Evaluation'!$M$1,AP23:AP$100)/(1+'Life Cycle Cost Evaluation'!$M$1)^($B22-'Life Cycle Cost Evaluation'!$M$4)</f>
        <v>0</v>
      </c>
      <c r="AQ107" s="208">
        <f>-NPV('Life Cycle Cost Evaluation'!$M$1,AQ23:AQ$100)/(1+'Life Cycle Cost Evaluation'!$M$1)^($B22-'Life Cycle Cost Evaluation'!$M$4)</f>
        <v>0</v>
      </c>
      <c r="AR107" s="208">
        <f>-NPV('Life Cycle Cost Evaluation'!$M$1,AR23:AR$100)/(1+'Life Cycle Cost Evaluation'!$M$1)^($B22-'Life Cycle Cost Evaluation'!$M$4)</f>
        <v>0</v>
      </c>
      <c r="AS107" s="208">
        <f>-NPV('Life Cycle Cost Evaluation'!$M$1,AS23:AS$100)/(1+'Life Cycle Cost Evaluation'!$M$1)^($B22-'Life Cycle Cost Evaluation'!$M$4)</f>
        <v>0</v>
      </c>
      <c r="AT107" s="208">
        <f>-NPV('Life Cycle Cost Evaluation'!$M$1,AT23:AT$100)/(1+'Life Cycle Cost Evaluation'!$M$1)^($B22-'Life Cycle Cost Evaluation'!$M$4)</f>
        <v>0</v>
      </c>
      <c r="AU107" s="208">
        <f>-NPV('Life Cycle Cost Evaluation'!$M$1,AU23:AU$100)/(1+'Life Cycle Cost Evaluation'!$M$1)^($B22-'Life Cycle Cost Evaluation'!$M$4)</f>
        <v>0</v>
      </c>
      <c r="AV107" s="208">
        <f>-NPV('Life Cycle Cost Evaluation'!$M$1,AV23:AV$100)/(1+'Life Cycle Cost Evaluation'!$M$1)^($B22-'Life Cycle Cost Evaluation'!$M$4)</f>
        <v>0</v>
      </c>
      <c r="AW107" s="208">
        <f>-NPV('Life Cycle Cost Evaluation'!$M$1,AW23:AW$100)/(1+'Life Cycle Cost Evaluation'!$M$1)^($B22-'Life Cycle Cost Evaluation'!$M$4)</f>
        <v>0</v>
      </c>
      <c r="AX107" s="208">
        <f>-NPV('Life Cycle Cost Evaluation'!$M$1,AX23:AX$100)/(1+'Life Cycle Cost Evaluation'!$M$1)^($B22-'Life Cycle Cost Evaluation'!$M$4)</f>
        <v>0</v>
      </c>
      <c r="AY107" s="208">
        <f>-NPV('Life Cycle Cost Evaluation'!$M$1,AY23:AY$100)/(1+'Life Cycle Cost Evaluation'!$M$1)^($B22-'Life Cycle Cost Evaluation'!$M$4)</f>
        <v>0</v>
      </c>
      <c r="AZ107" s="208">
        <f>-NPV('Life Cycle Cost Evaluation'!$M$1,AZ23:AZ$100)/(1+'Life Cycle Cost Evaluation'!$M$1)^($B22-'Life Cycle Cost Evaluation'!$M$4)</f>
        <v>0</v>
      </c>
      <c r="BA107" s="208">
        <f>-NPV('Life Cycle Cost Evaluation'!$M$1,BA23:BA$100)/(1+'Life Cycle Cost Evaluation'!$M$1)^($B22-'Life Cycle Cost Evaluation'!$M$4)</f>
        <v>0</v>
      </c>
      <c r="BB107" s="208">
        <f>-NPV('Life Cycle Cost Evaluation'!$M$1,BB23:BB$100)/(1+'Life Cycle Cost Evaluation'!$M$1)^($B22-'Life Cycle Cost Evaluation'!$M$4)</f>
        <v>0</v>
      </c>
      <c r="BC107" s="208">
        <f>-NPV('Life Cycle Cost Evaluation'!$M$1,BC23:BC$100)/(1+'Life Cycle Cost Evaluation'!$M$1)^($B22-'Life Cycle Cost Evaluation'!$M$4)</f>
        <v>0</v>
      </c>
      <c r="BD107" s="208">
        <f>-NPV('Life Cycle Cost Evaluation'!$M$1,BD23:BD$100)/(1+'Life Cycle Cost Evaluation'!$M$1)^($B22-'Life Cycle Cost Evaluation'!$M$4)</f>
        <v>0</v>
      </c>
      <c r="BE107" s="208">
        <f>-NPV('Life Cycle Cost Evaluation'!$M$1,BE23:BE$100)/(1+'Life Cycle Cost Evaluation'!$M$1)^($B22-'Life Cycle Cost Evaluation'!$M$4)</f>
        <v>0</v>
      </c>
      <c r="BF107" s="208">
        <f>-NPV('Life Cycle Cost Evaluation'!$M$1,BF23:BF$100)/(1+'Life Cycle Cost Evaluation'!$M$1)^($B22-'Life Cycle Cost Evaluation'!$M$4)</f>
        <v>0</v>
      </c>
      <c r="BG107" s="208">
        <f>-NPV('Life Cycle Cost Evaluation'!$M$1,BG23:BG$100)/(1+'Life Cycle Cost Evaluation'!$M$1)^($B22-'Life Cycle Cost Evaluation'!$M$4)</f>
        <v>0</v>
      </c>
      <c r="BH107" s="208">
        <f>-NPV('Life Cycle Cost Evaluation'!$M$1,BH23:BH$100)/(1+'Life Cycle Cost Evaluation'!$M$1)^($B22-'Life Cycle Cost Evaluation'!$M$4)</f>
        <v>0</v>
      </c>
      <c r="BI107" s="208">
        <f>-NPV('Life Cycle Cost Evaluation'!$M$1,BI23:BI$100)/(1+'Life Cycle Cost Evaluation'!$M$1)^($B22-'Life Cycle Cost Evaluation'!$M$4)</f>
        <v>0</v>
      </c>
      <c r="BJ107" s="208">
        <f>-NPV('Life Cycle Cost Evaluation'!$M$1,BJ23:BJ$100)/(1+'Life Cycle Cost Evaluation'!$M$1)^($B22-'Life Cycle Cost Evaluation'!$M$4)</f>
        <v>0</v>
      </c>
      <c r="BK107" s="208">
        <f>-NPV('Life Cycle Cost Evaluation'!$M$1,BK23:BK$100)/(1+'Life Cycle Cost Evaluation'!$M$1)^($B22-'Life Cycle Cost Evaluation'!$M$4)</f>
        <v>0</v>
      </c>
      <c r="BL107" s="208">
        <f>-NPV('Life Cycle Cost Evaluation'!$M$1,BL23:BL$100)/(1+'Life Cycle Cost Evaluation'!$M$1)^($B22-'Life Cycle Cost Evaluation'!$M$4)</f>
        <v>0</v>
      </c>
      <c r="BM107" s="208">
        <f>-NPV('Life Cycle Cost Evaluation'!$M$1,BM23:BM$100)/(1+'Life Cycle Cost Evaluation'!$M$1)^($B22-'Life Cycle Cost Evaluation'!$M$4)</f>
        <v>0</v>
      </c>
      <c r="BN107" s="208">
        <f>-NPV('Life Cycle Cost Evaluation'!$M$1,BN23:BN$100)/(1+'Life Cycle Cost Evaluation'!$M$1)^($B22-'Life Cycle Cost Evaluation'!$M$4)</f>
        <v>0</v>
      </c>
      <c r="BO107" s="208">
        <f>-NPV('Life Cycle Cost Evaluation'!$M$1,BO23:BO$100)/(1+'Life Cycle Cost Evaluation'!$M$1)^($B22-'Life Cycle Cost Evaluation'!$M$4)</f>
        <v>0</v>
      </c>
      <c r="BP107" s="208">
        <f>-NPV('Life Cycle Cost Evaluation'!$M$1,BP23:BP$100)/(1+'Life Cycle Cost Evaluation'!$M$1)^($B22-'Life Cycle Cost Evaluation'!$M$4)</f>
        <v>0</v>
      </c>
      <c r="BQ107" s="208">
        <f>-NPV('Life Cycle Cost Evaluation'!$M$1,BQ23:BQ$100)/(1+'Life Cycle Cost Evaluation'!$M$1)^($B22-'Life Cycle Cost Evaluation'!$M$4)</f>
        <v>0</v>
      </c>
      <c r="BR107" s="208">
        <f>-NPV('Life Cycle Cost Evaluation'!$M$1,BR23:BR$100)/(1+'Life Cycle Cost Evaluation'!$M$1)^($B22-'Life Cycle Cost Evaluation'!$M$4)</f>
        <v>0</v>
      </c>
      <c r="BS107" s="208">
        <f>-NPV('Life Cycle Cost Evaluation'!$M$1,BS23:BS$100)/(1+'Life Cycle Cost Evaluation'!$M$1)^($B22-'Life Cycle Cost Evaluation'!$M$4)</f>
        <v>0</v>
      </c>
      <c r="BT107" s="208">
        <f>-NPV('Life Cycle Cost Evaluation'!$M$1,BT23:BT$100)/(1+'Life Cycle Cost Evaluation'!$M$1)^($B22-'Life Cycle Cost Evaluation'!$M$4)</f>
        <v>0</v>
      </c>
      <c r="BU107" s="208">
        <f>-NPV('Life Cycle Cost Evaluation'!$M$1,BU23:BU$100)/(1+'Life Cycle Cost Evaluation'!$M$1)^($B22-'Life Cycle Cost Evaluation'!$M$4)</f>
        <v>0</v>
      </c>
      <c r="BV107" s="208">
        <f>-NPV('Life Cycle Cost Evaluation'!$M$1,BV23:BV$100)/(1+'Life Cycle Cost Evaluation'!$M$1)^($B22-'Life Cycle Cost Evaluation'!$M$4)</f>
        <v>0</v>
      </c>
      <c r="BW107" s="208">
        <f>-NPV('Life Cycle Cost Evaluation'!$M$1,BW23:BW$100)/(1+'Life Cycle Cost Evaluation'!$M$1)^($B22-'Life Cycle Cost Evaluation'!$M$4)</f>
        <v>0</v>
      </c>
      <c r="BX107" s="208">
        <f>-NPV('Life Cycle Cost Evaluation'!$M$1,BX23:BX$100)/(1+'Life Cycle Cost Evaluation'!$M$1)^($B22-'Life Cycle Cost Evaluation'!$M$4)</f>
        <v>0</v>
      </c>
      <c r="BY107" s="208">
        <f>-NPV('Life Cycle Cost Evaluation'!$M$1,BY23:BY$100)/(1+'Life Cycle Cost Evaluation'!$M$1)^($B22-'Life Cycle Cost Evaluation'!$M$4)</f>
        <v>0</v>
      </c>
      <c r="BZ107" s="208">
        <f>-NPV('Life Cycle Cost Evaluation'!$M$1,BZ23:BZ$100)/(1+'Life Cycle Cost Evaluation'!$M$1)^($B22-'Life Cycle Cost Evaluation'!$M$4)</f>
        <v>0</v>
      </c>
      <c r="CA107" s="208">
        <f>-NPV('Life Cycle Cost Evaluation'!$M$1,CA23:CA$100)/(1+'Life Cycle Cost Evaluation'!$M$1)^($B22-'Life Cycle Cost Evaluation'!$M$4)</f>
        <v>0</v>
      </c>
      <c r="CB107" s="208">
        <f>-NPV('Life Cycle Cost Evaluation'!$M$1,CB23:CB$100)/(1+'Life Cycle Cost Evaluation'!$M$1)^($B22-'Life Cycle Cost Evaluation'!$M$4)</f>
        <v>0</v>
      </c>
      <c r="CC107" s="208">
        <f>-NPV('Life Cycle Cost Evaluation'!$M$1,CC23:CC$100)/(1+'Life Cycle Cost Evaluation'!$M$1)^($B22-'Life Cycle Cost Evaluation'!$M$4)</f>
        <v>0</v>
      </c>
      <c r="CD107" s="208">
        <f>-NPV('Life Cycle Cost Evaluation'!$M$1,CD23:CD$100)/(1+'Life Cycle Cost Evaluation'!$M$1)^($B22-'Life Cycle Cost Evaluation'!$M$4)</f>
        <v>0</v>
      </c>
      <c r="CE107" s="208">
        <f>-NPV('Life Cycle Cost Evaluation'!$M$1,CE23:CE$100)/(1+'Life Cycle Cost Evaluation'!$M$1)^($B22-'Life Cycle Cost Evaluation'!$M$4)</f>
        <v>0</v>
      </c>
      <c r="CF107" s="208">
        <f>-NPV('Life Cycle Cost Evaluation'!$M$1,CF23:CF$100)/(1+'Life Cycle Cost Evaluation'!$M$1)^($B22-'Life Cycle Cost Evaluation'!$M$4)</f>
        <v>0</v>
      </c>
      <c r="CG107" s="208">
        <f>SUM(D107:F107)</f>
        <v>-2170442.2998897904</v>
      </c>
      <c r="CH107" s="206"/>
      <c r="CI107" s="206"/>
      <c r="CJ107" s="206"/>
    </row>
    <row r="108" spans="2:88" x14ac:dyDescent="0.2">
      <c r="B108" s="86">
        <f t="shared" si="125"/>
        <v>2030</v>
      </c>
      <c r="C108" s="215"/>
      <c r="D108" s="208">
        <f>-NPV('Life Cycle Cost Evaluation'!$M$1,D24:D$100)/(1+'Life Cycle Cost Evaluation'!$M$1)^($B23-'Life Cycle Cost Evaluation'!$M$4)</f>
        <v>-58080.557366699773</v>
      </c>
      <c r="E108" s="208">
        <f>-NPV('Life Cycle Cost Evaluation'!$M$1,E24:E$100)/(1+'Life Cycle Cost Evaluation'!$M$1)^($B23-'Life Cycle Cost Evaluation'!$M$4)</f>
        <v>-70640.271400064652</v>
      </c>
      <c r="F108" s="208">
        <f>-NPV('Life Cycle Cost Evaluation'!$M$1,F24:F$100)/(1+'Life Cycle Cost Evaluation'!$M$1)^($B23-'Life Cycle Cost Evaluation'!$M$4)</f>
        <v>-1844253.5152260496</v>
      </c>
      <c r="G108" s="208">
        <f>-NPV('Life Cycle Cost Evaluation'!$M$1,G24:G$100)/(1+'Life Cycle Cost Evaluation'!$M$1)^($B23-'Life Cycle Cost Evaluation'!$M$4)</f>
        <v>0</v>
      </c>
      <c r="H108" s="208">
        <f>-NPV('Life Cycle Cost Evaluation'!$M$1,H24:H$100)/(1+'Life Cycle Cost Evaluation'!$M$1)^($B23-'Life Cycle Cost Evaluation'!$M$4)</f>
        <v>0</v>
      </c>
      <c r="I108" s="208">
        <f>-NPV('Life Cycle Cost Evaluation'!$M$1,I24:I$100)/(1+'Life Cycle Cost Evaluation'!$M$1)^($B23-'Life Cycle Cost Evaluation'!$M$4)</f>
        <v>0</v>
      </c>
      <c r="J108" s="208">
        <f>-NPV('Life Cycle Cost Evaluation'!$M$1,J24:J$100)/(1+'Life Cycle Cost Evaluation'!$M$1)^($B23-'Life Cycle Cost Evaluation'!$M$4)</f>
        <v>0</v>
      </c>
      <c r="K108" s="208">
        <f>-NPV('Life Cycle Cost Evaluation'!$M$1,K24:K$100)/(1+'Life Cycle Cost Evaluation'!$M$1)^($B23-'Life Cycle Cost Evaluation'!$M$4)</f>
        <v>0</v>
      </c>
      <c r="L108" s="208">
        <f>-NPV('Life Cycle Cost Evaluation'!$M$1,L24:L$100)/(1+'Life Cycle Cost Evaluation'!$M$1)^($B23-'Life Cycle Cost Evaluation'!$M$4)</f>
        <v>0</v>
      </c>
      <c r="M108" s="208">
        <f>-NPV('Life Cycle Cost Evaluation'!$M$1,M24:M$100)/(1+'Life Cycle Cost Evaluation'!$M$1)^($B23-'Life Cycle Cost Evaluation'!$M$4)</f>
        <v>0</v>
      </c>
      <c r="N108" s="208">
        <f>-NPV('Life Cycle Cost Evaluation'!$M$1,N24:N$100)/(1+'Life Cycle Cost Evaluation'!$M$1)^($B23-'Life Cycle Cost Evaluation'!$M$4)</f>
        <v>0</v>
      </c>
      <c r="O108" s="208">
        <f>-NPV('Life Cycle Cost Evaluation'!$M$1,O24:O$100)/(1+'Life Cycle Cost Evaluation'!$M$1)^($B23-'Life Cycle Cost Evaluation'!$M$4)</f>
        <v>0</v>
      </c>
      <c r="P108" s="208">
        <f>-NPV('Life Cycle Cost Evaluation'!$M$1,P24:P$100)/(1+'Life Cycle Cost Evaluation'!$M$1)^($B23-'Life Cycle Cost Evaluation'!$M$4)</f>
        <v>0</v>
      </c>
      <c r="Q108" s="208">
        <f>-NPV('Life Cycle Cost Evaluation'!$M$1,Q24:Q$100)/(1+'Life Cycle Cost Evaluation'!$M$1)^($B23-'Life Cycle Cost Evaluation'!$M$4)</f>
        <v>0</v>
      </c>
      <c r="R108" s="208">
        <f>-NPV('Life Cycle Cost Evaluation'!$M$1,R24:R$100)/(1+'Life Cycle Cost Evaluation'!$M$1)^($B23-'Life Cycle Cost Evaluation'!$M$4)</f>
        <v>0</v>
      </c>
      <c r="S108" s="208">
        <f>-NPV('Life Cycle Cost Evaluation'!$M$1,S24:S$100)/(1+'Life Cycle Cost Evaluation'!$M$1)^($B23-'Life Cycle Cost Evaluation'!$M$4)</f>
        <v>0</v>
      </c>
      <c r="T108" s="208">
        <f>-NPV('Life Cycle Cost Evaluation'!$M$1,T24:T$100)/(1+'Life Cycle Cost Evaluation'!$M$1)^($B23-'Life Cycle Cost Evaluation'!$M$4)</f>
        <v>0</v>
      </c>
      <c r="U108" s="208">
        <f>-NPV('Life Cycle Cost Evaluation'!$M$1,U24:U$100)/(1+'Life Cycle Cost Evaluation'!$M$1)^($B23-'Life Cycle Cost Evaluation'!$M$4)</f>
        <v>0</v>
      </c>
      <c r="V108" s="208">
        <f>-NPV('Life Cycle Cost Evaluation'!$M$1,V24:V$100)/(1+'Life Cycle Cost Evaluation'!$M$1)^($B23-'Life Cycle Cost Evaluation'!$M$4)</f>
        <v>0</v>
      </c>
      <c r="W108" s="208">
        <f>-NPV('Life Cycle Cost Evaluation'!$M$1,W24:W$100)/(1+'Life Cycle Cost Evaluation'!$M$1)^($B23-'Life Cycle Cost Evaluation'!$M$4)</f>
        <v>0</v>
      </c>
      <c r="X108" s="208">
        <f>-NPV('Life Cycle Cost Evaluation'!$M$1,X24:X$100)/(1+'Life Cycle Cost Evaluation'!$M$1)^($B23-'Life Cycle Cost Evaluation'!$M$4)</f>
        <v>0</v>
      </c>
      <c r="Y108" s="208">
        <f>-NPV('Life Cycle Cost Evaluation'!$M$1,Y24:Y$100)/(1+'Life Cycle Cost Evaluation'!$M$1)^($B23-'Life Cycle Cost Evaluation'!$M$4)</f>
        <v>0</v>
      </c>
      <c r="Z108" s="208">
        <f>-NPV('Life Cycle Cost Evaluation'!$M$1,Z24:Z$100)/(1+'Life Cycle Cost Evaluation'!$M$1)^($B23-'Life Cycle Cost Evaluation'!$M$4)</f>
        <v>0</v>
      </c>
      <c r="AA108" s="208">
        <f>-NPV('Life Cycle Cost Evaluation'!$M$1,AA24:AA$100)/(1+'Life Cycle Cost Evaluation'!$M$1)^($B23-'Life Cycle Cost Evaluation'!$M$4)</f>
        <v>0</v>
      </c>
      <c r="AB108" s="208">
        <f>-NPV('Life Cycle Cost Evaluation'!$M$1,AB24:AB$100)/(1+'Life Cycle Cost Evaluation'!$M$1)^($B23-'Life Cycle Cost Evaluation'!$M$4)</f>
        <v>0</v>
      </c>
      <c r="AC108" s="208">
        <f>-NPV('Life Cycle Cost Evaluation'!$M$1,AC24:AC$100)/(1+'Life Cycle Cost Evaluation'!$M$1)^($B23-'Life Cycle Cost Evaluation'!$M$4)</f>
        <v>0</v>
      </c>
      <c r="AD108" s="208">
        <f>-NPV('Life Cycle Cost Evaluation'!$M$1,AD24:AD$100)/(1+'Life Cycle Cost Evaluation'!$M$1)^($B23-'Life Cycle Cost Evaluation'!$M$4)</f>
        <v>0</v>
      </c>
      <c r="AE108" s="208">
        <f>-NPV('Life Cycle Cost Evaluation'!$M$1,AE24:AE$100)/(1+'Life Cycle Cost Evaluation'!$M$1)^($B23-'Life Cycle Cost Evaluation'!$M$4)</f>
        <v>0</v>
      </c>
      <c r="AF108" s="208">
        <f>-NPV('Life Cycle Cost Evaluation'!$M$1,AF24:AF$100)/(1+'Life Cycle Cost Evaluation'!$M$1)^($B23-'Life Cycle Cost Evaluation'!$M$4)</f>
        <v>0</v>
      </c>
      <c r="AG108" s="208">
        <f>-NPV('Life Cycle Cost Evaluation'!$M$1,AG24:AG$100)/(1+'Life Cycle Cost Evaluation'!$M$1)^($B23-'Life Cycle Cost Evaluation'!$M$4)</f>
        <v>0</v>
      </c>
      <c r="AH108" s="208">
        <f>-NPV('Life Cycle Cost Evaluation'!$M$1,AH24:AH$100)/(1+'Life Cycle Cost Evaluation'!$M$1)^($B23-'Life Cycle Cost Evaluation'!$M$4)</f>
        <v>0</v>
      </c>
      <c r="AI108" s="208">
        <f>-NPV('Life Cycle Cost Evaluation'!$M$1,AI24:AI$100)/(1+'Life Cycle Cost Evaluation'!$M$1)^($B23-'Life Cycle Cost Evaluation'!$M$4)</f>
        <v>0</v>
      </c>
      <c r="AJ108" s="208">
        <f>-NPV('Life Cycle Cost Evaluation'!$M$1,AJ24:AJ$100)/(1+'Life Cycle Cost Evaluation'!$M$1)^($B23-'Life Cycle Cost Evaluation'!$M$4)</f>
        <v>0</v>
      </c>
      <c r="AK108" s="208">
        <f>-NPV('Life Cycle Cost Evaluation'!$M$1,AK24:AK$100)/(1+'Life Cycle Cost Evaluation'!$M$1)^($B23-'Life Cycle Cost Evaluation'!$M$4)</f>
        <v>0</v>
      </c>
      <c r="AL108" s="208">
        <f>-NPV('Life Cycle Cost Evaluation'!$M$1,AL24:AL$100)/(1+'Life Cycle Cost Evaluation'!$M$1)^($B23-'Life Cycle Cost Evaluation'!$M$4)</f>
        <v>0</v>
      </c>
      <c r="AM108" s="208">
        <f>-NPV('Life Cycle Cost Evaluation'!$M$1,AM24:AM$100)/(1+'Life Cycle Cost Evaluation'!$M$1)^($B23-'Life Cycle Cost Evaluation'!$M$4)</f>
        <v>0</v>
      </c>
      <c r="AN108" s="208">
        <f>-NPV('Life Cycle Cost Evaluation'!$M$1,AN24:AN$100)/(1+'Life Cycle Cost Evaluation'!$M$1)^($B23-'Life Cycle Cost Evaluation'!$M$4)</f>
        <v>0</v>
      </c>
      <c r="AO108" s="208">
        <f>-NPV('Life Cycle Cost Evaluation'!$M$1,AO24:AO$100)/(1+'Life Cycle Cost Evaluation'!$M$1)^($B23-'Life Cycle Cost Evaluation'!$M$4)</f>
        <v>0</v>
      </c>
      <c r="AP108" s="208">
        <f>-NPV('Life Cycle Cost Evaluation'!$M$1,AP24:AP$100)/(1+'Life Cycle Cost Evaluation'!$M$1)^($B23-'Life Cycle Cost Evaluation'!$M$4)</f>
        <v>0</v>
      </c>
      <c r="AQ108" s="208">
        <f>-NPV('Life Cycle Cost Evaluation'!$M$1,AQ24:AQ$100)/(1+'Life Cycle Cost Evaluation'!$M$1)^($B23-'Life Cycle Cost Evaluation'!$M$4)</f>
        <v>0</v>
      </c>
      <c r="AR108" s="208">
        <f>-NPV('Life Cycle Cost Evaluation'!$M$1,AR24:AR$100)/(1+'Life Cycle Cost Evaluation'!$M$1)^($B23-'Life Cycle Cost Evaluation'!$M$4)</f>
        <v>0</v>
      </c>
      <c r="AS108" s="208">
        <f>-NPV('Life Cycle Cost Evaluation'!$M$1,AS24:AS$100)/(1+'Life Cycle Cost Evaluation'!$M$1)^($B23-'Life Cycle Cost Evaluation'!$M$4)</f>
        <v>0</v>
      </c>
      <c r="AT108" s="208">
        <f>-NPV('Life Cycle Cost Evaluation'!$M$1,AT24:AT$100)/(1+'Life Cycle Cost Evaluation'!$M$1)^($B23-'Life Cycle Cost Evaluation'!$M$4)</f>
        <v>0</v>
      </c>
      <c r="AU108" s="208">
        <f>-NPV('Life Cycle Cost Evaluation'!$M$1,AU24:AU$100)/(1+'Life Cycle Cost Evaluation'!$M$1)^($B23-'Life Cycle Cost Evaluation'!$M$4)</f>
        <v>0</v>
      </c>
      <c r="AV108" s="208">
        <f>-NPV('Life Cycle Cost Evaluation'!$M$1,AV24:AV$100)/(1+'Life Cycle Cost Evaluation'!$M$1)^($B23-'Life Cycle Cost Evaluation'!$M$4)</f>
        <v>0</v>
      </c>
      <c r="AW108" s="208">
        <f>-NPV('Life Cycle Cost Evaluation'!$M$1,AW24:AW$100)/(1+'Life Cycle Cost Evaluation'!$M$1)^($B23-'Life Cycle Cost Evaluation'!$M$4)</f>
        <v>0</v>
      </c>
      <c r="AX108" s="208">
        <f>-NPV('Life Cycle Cost Evaluation'!$M$1,AX24:AX$100)/(1+'Life Cycle Cost Evaluation'!$M$1)^($B23-'Life Cycle Cost Evaluation'!$M$4)</f>
        <v>0</v>
      </c>
      <c r="AY108" s="208">
        <f>-NPV('Life Cycle Cost Evaluation'!$M$1,AY24:AY$100)/(1+'Life Cycle Cost Evaluation'!$M$1)^($B23-'Life Cycle Cost Evaluation'!$M$4)</f>
        <v>0</v>
      </c>
      <c r="AZ108" s="208">
        <f>-NPV('Life Cycle Cost Evaluation'!$M$1,AZ24:AZ$100)/(1+'Life Cycle Cost Evaluation'!$M$1)^($B23-'Life Cycle Cost Evaluation'!$M$4)</f>
        <v>0</v>
      </c>
      <c r="BA108" s="208">
        <f>-NPV('Life Cycle Cost Evaluation'!$M$1,BA24:BA$100)/(1+'Life Cycle Cost Evaluation'!$M$1)^($B23-'Life Cycle Cost Evaluation'!$M$4)</f>
        <v>0</v>
      </c>
      <c r="BB108" s="208">
        <f>-NPV('Life Cycle Cost Evaluation'!$M$1,BB24:BB$100)/(1+'Life Cycle Cost Evaluation'!$M$1)^($B23-'Life Cycle Cost Evaluation'!$M$4)</f>
        <v>0</v>
      </c>
      <c r="BC108" s="208">
        <f>-NPV('Life Cycle Cost Evaluation'!$M$1,BC24:BC$100)/(1+'Life Cycle Cost Evaluation'!$M$1)^($B23-'Life Cycle Cost Evaluation'!$M$4)</f>
        <v>0</v>
      </c>
      <c r="BD108" s="208">
        <f>-NPV('Life Cycle Cost Evaluation'!$M$1,BD24:BD$100)/(1+'Life Cycle Cost Evaluation'!$M$1)^($B23-'Life Cycle Cost Evaluation'!$M$4)</f>
        <v>0</v>
      </c>
      <c r="BE108" s="208">
        <f>-NPV('Life Cycle Cost Evaluation'!$M$1,BE24:BE$100)/(1+'Life Cycle Cost Evaluation'!$M$1)^($B23-'Life Cycle Cost Evaluation'!$M$4)</f>
        <v>0</v>
      </c>
      <c r="BF108" s="208">
        <f>-NPV('Life Cycle Cost Evaluation'!$M$1,BF24:BF$100)/(1+'Life Cycle Cost Evaluation'!$M$1)^($B23-'Life Cycle Cost Evaluation'!$M$4)</f>
        <v>0</v>
      </c>
      <c r="BG108" s="208">
        <f>-NPV('Life Cycle Cost Evaluation'!$M$1,BG24:BG$100)/(1+'Life Cycle Cost Evaluation'!$M$1)^($B23-'Life Cycle Cost Evaluation'!$M$4)</f>
        <v>0</v>
      </c>
      <c r="BH108" s="208">
        <f>-NPV('Life Cycle Cost Evaluation'!$M$1,BH24:BH$100)/(1+'Life Cycle Cost Evaluation'!$M$1)^($B23-'Life Cycle Cost Evaluation'!$M$4)</f>
        <v>0</v>
      </c>
      <c r="BI108" s="208">
        <f>-NPV('Life Cycle Cost Evaluation'!$M$1,BI24:BI$100)/(1+'Life Cycle Cost Evaluation'!$M$1)^($B23-'Life Cycle Cost Evaluation'!$M$4)</f>
        <v>0</v>
      </c>
      <c r="BJ108" s="208">
        <f>-NPV('Life Cycle Cost Evaluation'!$M$1,BJ24:BJ$100)/(1+'Life Cycle Cost Evaluation'!$M$1)^($B23-'Life Cycle Cost Evaluation'!$M$4)</f>
        <v>0</v>
      </c>
      <c r="BK108" s="208">
        <f>-NPV('Life Cycle Cost Evaluation'!$M$1,BK24:BK$100)/(1+'Life Cycle Cost Evaluation'!$M$1)^($B23-'Life Cycle Cost Evaluation'!$M$4)</f>
        <v>0</v>
      </c>
      <c r="BL108" s="208">
        <f>-NPV('Life Cycle Cost Evaluation'!$M$1,BL24:BL$100)/(1+'Life Cycle Cost Evaluation'!$M$1)^($B23-'Life Cycle Cost Evaluation'!$M$4)</f>
        <v>0</v>
      </c>
      <c r="BM108" s="208">
        <f>-NPV('Life Cycle Cost Evaluation'!$M$1,BM24:BM$100)/(1+'Life Cycle Cost Evaluation'!$M$1)^($B23-'Life Cycle Cost Evaluation'!$M$4)</f>
        <v>0</v>
      </c>
      <c r="BN108" s="208">
        <f>-NPV('Life Cycle Cost Evaluation'!$M$1,BN24:BN$100)/(1+'Life Cycle Cost Evaluation'!$M$1)^($B23-'Life Cycle Cost Evaluation'!$M$4)</f>
        <v>0</v>
      </c>
      <c r="BO108" s="208">
        <f>-NPV('Life Cycle Cost Evaluation'!$M$1,BO24:BO$100)/(1+'Life Cycle Cost Evaluation'!$M$1)^($B23-'Life Cycle Cost Evaluation'!$M$4)</f>
        <v>0</v>
      </c>
      <c r="BP108" s="208">
        <f>-NPV('Life Cycle Cost Evaluation'!$M$1,BP24:BP$100)/(1+'Life Cycle Cost Evaluation'!$M$1)^($B23-'Life Cycle Cost Evaluation'!$M$4)</f>
        <v>0</v>
      </c>
      <c r="BQ108" s="208">
        <f>-NPV('Life Cycle Cost Evaluation'!$M$1,BQ24:BQ$100)/(1+'Life Cycle Cost Evaluation'!$M$1)^($B23-'Life Cycle Cost Evaluation'!$M$4)</f>
        <v>0</v>
      </c>
      <c r="BR108" s="208">
        <f>-NPV('Life Cycle Cost Evaluation'!$M$1,BR24:BR$100)/(1+'Life Cycle Cost Evaluation'!$M$1)^($B23-'Life Cycle Cost Evaluation'!$M$4)</f>
        <v>0</v>
      </c>
      <c r="BS108" s="208">
        <f>-NPV('Life Cycle Cost Evaluation'!$M$1,BS24:BS$100)/(1+'Life Cycle Cost Evaluation'!$M$1)^($B23-'Life Cycle Cost Evaluation'!$M$4)</f>
        <v>0</v>
      </c>
      <c r="BT108" s="208">
        <f>-NPV('Life Cycle Cost Evaluation'!$M$1,BT24:BT$100)/(1+'Life Cycle Cost Evaluation'!$M$1)^($B23-'Life Cycle Cost Evaluation'!$M$4)</f>
        <v>0</v>
      </c>
      <c r="BU108" s="208">
        <f>-NPV('Life Cycle Cost Evaluation'!$M$1,BU24:BU$100)/(1+'Life Cycle Cost Evaluation'!$M$1)^($B23-'Life Cycle Cost Evaluation'!$M$4)</f>
        <v>0</v>
      </c>
      <c r="BV108" s="208">
        <f>-NPV('Life Cycle Cost Evaluation'!$M$1,BV24:BV$100)/(1+'Life Cycle Cost Evaluation'!$M$1)^($B23-'Life Cycle Cost Evaluation'!$M$4)</f>
        <v>0</v>
      </c>
      <c r="BW108" s="208">
        <f>-NPV('Life Cycle Cost Evaluation'!$M$1,BW24:BW$100)/(1+'Life Cycle Cost Evaluation'!$M$1)^($B23-'Life Cycle Cost Evaluation'!$M$4)</f>
        <v>0</v>
      </c>
      <c r="BX108" s="208">
        <f>-NPV('Life Cycle Cost Evaluation'!$M$1,BX24:BX$100)/(1+'Life Cycle Cost Evaluation'!$M$1)^($B23-'Life Cycle Cost Evaluation'!$M$4)</f>
        <v>0</v>
      </c>
      <c r="BY108" s="208">
        <f>-NPV('Life Cycle Cost Evaluation'!$M$1,BY24:BY$100)/(1+'Life Cycle Cost Evaluation'!$M$1)^($B23-'Life Cycle Cost Evaluation'!$M$4)</f>
        <v>0</v>
      </c>
      <c r="BZ108" s="208">
        <f>-NPV('Life Cycle Cost Evaluation'!$M$1,BZ24:BZ$100)/(1+'Life Cycle Cost Evaluation'!$M$1)^($B23-'Life Cycle Cost Evaluation'!$M$4)</f>
        <v>0</v>
      </c>
      <c r="CA108" s="208">
        <f>-NPV('Life Cycle Cost Evaluation'!$M$1,CA24:CA$100)/(1+'Life Cycle Cost Evaluation'!$M$1)^($B23-'Life Cycle Cost Evaluation'!$M$4)</f>
        <v>0</v>
      </c>
      <c r="CB108" s="208">
        <f>-NPV('Life Cycle Cost Evaluation'!$M$1,CB24:CB$100)/(1+'Life Cycle Cost Evaluation'!$M$1)^($B23-'Life Cycle Cost Evaluation'!$M$4)</f>
        <v>0</v>
      </c>
      <c r="CC108" s="208">
        <f>-NPV('Life Cycle Cost Evaluation'!$M$1,CC24:CC$100)/(1+'Life Cycle Cost Evaluation'!$M$1)^($B23-'Life Cycle Cost Evaluation'!$M$4)</f>
        <v>0</v>
      </c>
      <c r="CD108" s="208">
        <f>-NPV('Life Cycle Cost Evaluation'!$M$1,CD24:CD$100)/(1+'Life Cycle Cost Evaluation'!$M$1)^($B23-'Life Cycle Cost Evaluation'!$M$4)</f>
        <v>0</v>
      </c>
      <c r="CE108" s="208">
        <f>-NPV('Life Cycle Cost Evaluation'!$M$1,CE24:CE$100)/(1+'Life Cycle Cost Evaluation'!$M$1)^($B23-'Life Cycle Cost Evaluation'!$M$4)</f>
        <v>0</v>
      </c>
      <c r="CF108" s="208">
        <f>-NPV('Life Cycle Cost Evaluation'!$M$1,CF24:CF$100)/(1+'Life Cycle Cost Evaluation'!$M$1)^($B23-'Life Cycle Cost Evaluation'!$M$4)</f>
        <v>0</v>
      </c>
      <c r="CG108" s="208">
        <f>SUM(D108:G108)</f>
        <v>-1972974.343992814</v>
      </c>
      <c r="CH108" s="206"/>
      <c r="CI108" s="206"/>
      <c r="CJ108" s="206"/>
    </row>
    <row r="109" spans="2:88" x14ac:dyDescent="0.2">
      <c r="B109" s="86">
        <f t="shared" si="125"/>
        <v>2031</v>
      </c>
      <c r="C109" s="215"/>
      <c r="D109" s="208">
        <f>-NPV('Life Cycle Cost Evaluation'!$M$1,D25:D$100)/(1+'Life Cycle Cost Evaluation'!$M$1)^($B24-'Life Cycle Cost Evaluation'!$M$4)</f>
        <v>-52782.570095265844</v>
      </c>
      <c r="E109" s="208">
        <f>-NPV('Life Cycle Cost Evaluation'!$M$1,E25:E$100)/(1+'Life Cycle Cost Evaluation'!$M$1)^($B24-'Life Cycle Cost Evaluation'!$M$4)</f>
        <v>-64205.377050214338</v>
      </c>
      <c r="F109" s="208">
        <f>-NPV('Life Cycle Cost Evaluation'!$M$1,F25:F$100)/(1+'Life Cycle Cost Evaluation'!$M$1)^($B24-'Life Cycle Cost Evaluation'!$M$4)</f>
        <v>-1676402.1278201321</v>
      </c>
      <c r="G109" s="208">
        <f>-NPV('Life Cycle Cost Evaluation'!$M$1,G25:G$100)/(1+'Life Cycle Cost Evaluation'!$M$1)^($B24-'Life Cycle Cost Evaluation'!$M$4)</f>
        <v>0</v>
      </c>
      <c r="H109" s="208">
        <f>-NPV('Life Cycle Cost Evaluation'!$M$1,H25:H$100)/(1+'Life Cycle Cost Evaluation'!$M$1)^($B24-'Life Cycle Cost Evaluation'!$M$4)</f>
        <v>0</v>
      </c>
      <c r="I109" s="208">
        <f>-NPV('Life Cycle Cost Evaluation'!$M$1,I25:I$100)/(1+'Life Cycle Cost Evaluation'!$M$1)^($B24-'Life Cycle Cost Evaluation'!$M$4)</f>
        <v>0</v>
      </c>
      <c r="J109" s="208">
        <f>-NPV('Life Cycle Cost Evaluation'!$M$1,J25:J$100)/(1+'Life Cycle Cost Evaluation'!$M$1)^($B24-'Life Cycle Cost Evaluation'!$M$4)</f>
        <v>0</v>
      </c>
      <c r="K109" s="208">
        <f>-NPV('Life Cycle Cost Evaluation'!$M$1,K25:K$100)/(1+'Life Cycle Cost Evaluation'!$M$1)^($B24-'Life Cycle Cost Evaluation'!$M$4)</f>
        <v>0</v>
      </c>
      <c r="L109" s="208">
        <f>-NPV('Life Cycle Cost Evaluation'!$M$1,L25:L$100)/(1+'Life Cycle Cost Evaluation'!$M$1)^($B24-'Life Cycle Cost Evaluation'!$M$4)</f>
        <v>0</v>
      </c>
      <c r="M109" s="208">
        <f>-NPV('Life Cycle Cost Evaluation'!$M$1,M25:M$100)/(1+'Life Cycle Cost Evaluation'!$M$1)^($B24-'Life Cycle Cost Evaluation'!$M$4)</f>
        <v>0</v>
      </c>
      <c r="N109" s="208">
        <f>-NPV('Life Cycle Cost Evaluation'!$M$1,N25:N$100)/(1+'Life Cycle Cost Evaluation'!$M$1)^($B24-'Life Cycle Cost Evaluation'!$M$4)</f>
        <v>0</v>
      </c>
      <c r="O109" s="208">
        <f>-NPV('Life Cycle Cost Evaluation'!$M$1,O25:O$100)/(1+'Life Cycle Cost Evaluation'!$M$1)^($B24-'Life Cycle Cost Evaluation'!$M$4)</f>
        <v>0</v>
      </c>
      <c r="P109" s="208">
        <f>-NPV('Life Cycle Cost Evaluation'!$M$1,P25:P$100)/(1+'Life Cycle Cost Evaluation'!$M$1)^($B24-'Life Cycle Cost Evaluation'!$M$4)</f>
        <v>0</v>
      </c>
      <c r="Q109" s="208">
        <f>-NPV('Life Cycle Cost Evaluation'!$M$1,Q25:Q$100)/(1+'Life Cycle Cost Evaluation'!$M$1)^($B24-'Life Cycle Cost Evaluation'!$M$4)</f>
        <v>0</v>
      </c>
      <c r="R109" s="208">
        <f>-NPV('Life Cycle Cost Evaluation'!$M$1,R25:R$100)/(1+'Life Cycle Cost Evaluation'!$M$1)^($B24-'Life Cycle Cost Evaluation'!$M$4)</f>
        <v>0</v>
      </c>
      <c r="S109" s="208">
        <f>-NPV('Life Cycle Cost Evaluation'!$M$1,S25:S$100)/(1+'Life Cycle Cost Evaluation'!$M$1)^($B24-'Life Cycle Cost Evaluation'!$M$4)</f>
        <v>0</v>
      </c>
      <c r="T109" s="208">
        <f>-NPV('Life Cycle Cost Evaluation'!$M$1,T25:T$100)/(1+'Life Cycle Cost Evaluation'!$M$1)^($B24-'Life Cycle Cost Evaluation'!$M$4)</f>
        <v>0</v>
      </c>
      <c r="U109" s="208">
        <f>-NPV('Life Cycle Cost Evaluation'!$M$1,U25:U$100)/(1+'Life Cycle Cost Evaluation'!$M$1)^($B24-'Life Cycle Cost Evaluation'!$M$4)</f>
        <v>0</v>
      </c>
      <c r="V109" s="208">
        <f>-NPV('Life Cycle Cost Evaluation'!$M$1,V25:V$100)/(1+'Life Cycle Cost Evaluation'!$M$1)^($B24-'Life Cycle Cost Evaluation'!$M$4)</f>
        <v>0</v>
      </c>
      <c r="W109" s="208">
        <f>-NPV('Life Cycle Cost Evaluation'!$M$1,W25:W$100)/(1+'Life Cycle Cost Evaluation'!$M$1)^($B24-'Life Cycle Cost Evaluation'!$M$4)</f>
        <v>0</v>
      </c>
      <c r="X109" s="208">
        <f>-NPV('Life Cycle Cost Evaluation'!$M$1,X25:X$100)/(1+'Life Cycle Cost Evaluation'!$M$1)^($B24-'Life Cycle Cost Evaluation'!$M$4)</f>
        <v>0</v>
      </c>
      <c r="Y109" s="208">
        <f>-NPV('Life Cycle Cost Evaluation'!$M$1,Y25:Y$100)/(1+'Life Cycle Cost Evaluation'!$M$1)^($B24-'Life Cycle Cost Evaluation'!$M$4)</f>
        <v>0</v>
      </c>
      <c r="Z109" s="208">
        <f>-NPV('Life Cycle Cost Evaluation'!$M$1,Z25:Z$100)/(1+'Life Cycle Cost Evaluation'!$M$1)^($B24-'Life Cycle Cost Evaluation'!$M$4)</f>
        <v>0</v>
      </c>
      <c r="AA109" s="208">
        <f>-NPV('Life Cycle Cost Evaluation'!$M$1,AA25:AA$100)/(1+'Life Cycle Cost Evaluation'!$M$1)^($B24-'Life Cycle Cost Evaluation'!$M$4)</f>
        <v>0</v>
      </c>
      <c r="AB109" s="208">
        <f>-NPV('Life Cycle Cost Evaluation'!$M$1,AB25:AB$100)/(1+'Life Cycle Cost Evaluation'!$M$1)^($B24-'Life Cycle Cost Evaluation'!$M$4)</f>
        <v>0</v>
      </c>
      <c r="AC109" s="208">
        <f>-NPV('Life Cycle Cost Evaluation'!$M$1,AC25:AC$100)/(1+'Life Cycle Cost Evaluation'!$M$1)^($B24-'Life Cycle Cost Evaluation'!$M$4)</f>
        <v>0</v>
      </c>
      <c r="AD109" s="208">
        <f>-NPV('Life Cycle Cost Evaluation'!$M$1,AD25:AD$100)/(1+'Life Cycle Cost Evaluation'!$M$1)^($B24-'Life Cycle Cost Evaluation'!$M$4)</f>
        <v>0</v>
      </c>
      <c r="AE109" s="208">
        <f>-NPV('Life Cycle Cost Evaluation'!$M$1,AE25:AE$100)/(1+'Life Cycle Cost Evaluation'!$M$1)^($B24-'Life Cycle Cost Evaluation'!$M$4)</f>
        <v>0</v>
      </c>
      <c r="AF109" s="208">
        <f>-NPV('Life Cycle Cost Evaluation'!$M$1,AF25:AF$100)/(1+'Life Cycle Cost Evaluation'!$M$1)^($B24-'Life Cycle Cost Evaluation'!$M$4)</f>
        <v>0</v>
      </c>
      <c r="AG109" s="208">
        <f>-NPV('Life Cycle Cost Evaluation'!$M$1,AG25:AG$100)/(1+'Life Cycle Cost Evaluation'!$M$1)^($B24-'Life Cycle Cost Evaluation'!$M$4)</f>
        <v>0</v>
      </c>
      <c r="AH109" s="208">
        <f>-NPV('Life Cycle Cost Evaluation'!$M$1,AH25:AH$100)/(1+'Life Cycle Cost Evaluation'!$M$1)^($B24-'Life Cycle Cost Evaluation'!$M$4)</f>
        <v>0</v>
      </c>
      <c r="AI109" s="208">
        <f>-NPV('Life Cycle Cost Evaluation'!$M$1,AI25:AI$100)/(1+'Life Cycle Cost Evaluation'!$M$1)^($B24-'Life Cycle Cost Evaluation'!$M$4)</f>
        <v>0</v>
      </c>
      <c r="AJ109" s="208">
        <f>-NPV('Life Cycle Cost Evaluation'!$M$1,AJ25:AJ$100)/(1+'Life Cycle Cost Evaluation'!$M$1)^($B24-'Life Cycle Cost Evaluation'!$M$4)</f>
        <v>0</v>
      </c>
      <c r="AK109" s="208">
        <f>-NPV('Life Cycle Cost Evaluation'!$M$1,AK25:AK$100)/(1+'Life Cycle Cost Evaluation'!$M$1)^($B24-'Life Cycle Cost Evaluation'!$M$4)</f>
        <v>0</v>
      </c>
      <c r="AL109" s="208">
        <f>-NPV('Life Cycle Cost Evaluation'!$M$1,AL25:AL$100)/(1+'Life Cycle Cost Evaluation'!$M$1)^($B24-'Life Cycle Cost Evaluation'!$M$4)</f>
        <v>0</v>
      </c>
      <c r="AM109" s="208">
        <f>-NPV('Life Cycle Cost Evaluation'!$M$1,AM25:AM$100)/(1+'Life Cycle Cost Evaluation'!$M$1)^($B24-'Life Cycle Cost Evaluation'!$M$4)</f>
        <v>0</v>
      </c>
      <c r="AN109" s="208">
        <f>-NPV('Life Cycle Cost Evaluation'!$M$1,AN25:AN$100)/(1+'Life Cycle Cost Evaluation'!$M$1)^($B24-'Life Cycle Cost Evaluation'!$M$4)</f>
        <v>0</v>
      </c>
      <c r="AO109" s="208">
        <f>-NPV('Life Cycle Cost Evaluation'!$M$1,AO25:AO$100)/(1+'Life Cycle Cost Evaluation'!$M$1)^($B24-'Life Cycle Cost Evaluation'!$M$4)</f>
        <v>0</v>
      </c>
      <c r="AP109" s="208">
        <f>-NPV('Life Cycle Cost Evaluation'!$M$1,AP25:AP$100)/(1+'Life Cycle Cost Evaluation'!$M$1)^($B24-'Life Cycle Cost Evaluation'!$M$4)</f>
        <v>0</v>
      </c>
      <c r="AQ109" s="208">
        <f>-NPV('Life Cycle Cost Evaluation'!$M$1,AQ25:AQ$100)/(1+'Life Cycle Cost Evaluation'!$M$1)^($B24-'Life Cycle Cost Evaluation'!$M$4)</f>
        <v>0</v>
      </c>
      <c r="AR109" s="208">
        <f>-NPV('Life Cycle Cost Evaluation'!$M$1,AR25:AR$100)/(1+'Life Cycle Cost Evaluation'!$M$1)^($B24-'Life Cycle Cost Evaluation'!$M$4)</f>
        <v>0</v>
      </c>
      <c r="AS109" s="208">
        <f>-NPV('Life Cycle Cost Evaluation'!$M$1,AS25:AS$100)/(1+'Life Cycle Cost Evaluation'!$M$1)^($B24-'Life Cycle Cost Evaluation'!$M$4)</f>
        <v>0</v>
      </c>
      <c r="AT109" s="208">
        <f>-NPV('Life Cycle Cost Evaluation'!$M$1,AT25:AT$100)/(1+'Life Cycle Cost Evaluation'!$M$1)^($B24-'Life Cycle Cost Evaluation'!$M$4)</f>
        <v>0</v>
      </c>
      <c r="AU109" s="208">
        <f>-NPV('Life Cycle Cost Evaluation'!$M$1,AU25:AU$100)/(1+'Life Cycle Cost Evaluation'!$M$1)^($B24-'Life Cycle Cost Evaluation'!$M$4)</f>
        <v>0</v>
      </c>
      <c r="AV109" s="208">
        <f>-NPV('Life Cycle Cost Evaluation'!$M$1,AV25:AV$100)/(1+'Life Cycle Cost Evaluation'!$M$1)^($B24-'Life Cycle Cost Evaluation'!$M$4)</f>
        <v>0</v>
      </c>
      <c r="AW109" s="208">
        <f>-NPV('Life Cycle Cost Evaluation'!$M$1,AW25:AW$100)/(1+'Life Cycle Cost Evaluation'!$M$1)^($B24-'Life Cycle Cost Evaluation'!$M$4)</f>
        <v>0</v>
      </c>
      <c r="AX109" s="208">
        <f>-NPV('Life Cycle Cost Evaluation'!$M$1,AX25:AX$100)/(1+'Life Cycle Cost Evaluation'!$M$1)^($B24-'Life Cycle Cost Evaluation'!$M$4)</f>
        <v>0</v>
      </c>
      <c r="AY109" s="208">
        <f>-NPV('Life Cycle Cost Evaluation'!$M$1,AY25:AY$100)/(1+'Life Cycle Cost Evaluation'!$M$1)^($B24-'Life Cycle Cost Evaluation'!$M$4)</f>
        <v>0</v>
      </c>
      <c r="AZ109" s="208">
        <f>-NPV('Life Cycle Cost Evaluation'!$M$1,AZ25:AZ$100)/(1+'Life Cycle Cost Evaluation'!$M$1)^($B24-'Life Cycle Cost Evaluation'!$M$4)</f>
        <v>0</v>
      </c>
      <c r="BA109" s="208">
        <f>-NPV('Life Cycle Cost Evaluation'!$M$1,BA25:BA$100)/(1+'Life Cycle Cost Evaluation'!$M$1)^($B24-'Life Cycle Cost Evaluation'!$M$4)</f>
        <v>0</v>
      </c>
      <c r="BB109" s="208">
        <f>-NPV('Life Cycle Cost Evaluation'!$M$1,BB25:BB$100)/(1+'Life Cycle Cost Evaluation'!$M$1)^($B24-'Life Cycle Cost Evaluation'!$M$4)</f>
        <v>0</v>
      </c>
      <c r="BC109" s="208">
        <f>-NPV('Life Cycle Cost Evaluation'!$M$1,BC25:BC$100)/(1+'Life Cycle Cost Evaluation'!$M$1)^($B24-'Life Cycle Cost Evaluation'!$M$4)</f>
        <v>0</v>
      </c>
      <c r="BD109" s="208">
        <f>-NPV('Life Cycle Cost Evaluation'!$M$1,BD25:BD$100)/(1+'Life Cycle Cost Evaluation'!$M$1)^($B24-'Life Cycle Cost Evaluation'!$M$4)</f>
        <v>0</v>
      </c>
      <c r="BE109" s="208">
        <f>-NPV('Life Cycle Cost Evaluation'!$M$1,BE25:BE$100)/(1+'Life Cycle Cost Evaluation'!$M$1)^($B24-'Life Cycle Cost Evaluation'!$M$4)</f>
        <v>0</v>
      </c>
      <c r="BF109" s="208">
        <f>-NPV('Life Cycle Cost Evaluation'!$M$1,BF25:BF$100)/(1+'Life Cycle Cost Evaluation'!$M$1)^($B24-'Life Cycle Cost Evaluation'!$M$4)</f>
        <v>0</v>
      </c>
      <c r="BG109" s="208">
        <f>-NPV('Life Cycle Cost Evaluation'!$M$1,BG25:BG$100)/(1+'Life Cycle Cost Evaluation'!$M$1)^($B24-'Life Cycle Cost Evaluation'!$M$4)</f>
        <v>0</v>
      </c>
      <c r="BH109" s="208">
        <f>-NPV('Life Cycle Cost Evaluation'!$M$1,BH25:BH$100)/(1+'Life Cycle Cost Evaluation'!$M$1)^($B24-'Life Cycle Cost Evaluation'!$M$4)</f>
        <v>0</v>
      </c>
      <c r="BI109" s="208">
        <f>-NPV('Life Cycle Cost Evaluation'!$M$1,BI25:BI$100)/(1+'Life Cycle Cost Evaluation'!$M$1)^($B24-'Life Cycle Cost Evaluation'!$M$4)</f>
        <v>0</v>
      </c>
      <c r="BJ109" s="208">
        <f>-NPV('Life Cycle Cost Evaluation'!$M$1,BJ25:BJ$100)/(1+'Life Cycle Cost Evaluation'!$M$1)^($B24-'Life Cycle Cost Evaluation'!$M$4)</f>
        <v>0</v>
      </c>
      <c r="BK109" s="208">
        <f>-NPV('Life Cycle Cost Evaluation'!$M$1,BK25:BK$100)/(1+'Life Cycle Cost Evaluation'!$M$1)^($B24-'Life Cycle Cost Evaluation'!$M$4)</f>
        <v>0</v>
      </c>
      <c r="BL109" s="208">
        <f>-NPV('Life Cycle Cost Evaluation'!$M$1,BL25:BL$100)/(1+'Life Cycle Cost Evaluation'!$M$1)^($B24-'Life Cycle Cost Evaluation'!$M$4)</f>
        <v>0</v>
      </c>
      <c r="BM109" s="208">
        <f>-NPV('Life Cycle Cost Evaluation'!$M$1,BM25:BM$100)/(1+'Life Cycle Cost Evaluation'!$M$1)^($B24-'Life Cycle Cost Evaluation'!$M$4)</f>
        <v>0</v>
      </c>
      <c r="BN109" s="208">
        <f>-NPV('Life Cycle Cost Evaluation'!$M$1,BN25:BN$100)/(1+'Life Cycle Cost Evaluation'!$M$1)^($B24-'Life Cycle Cost Evaluation'!$M$4)</f>
        <v>0</v>
      </c>
      <c r="BO109" s="208">
        <f>-NPV('Life Cycle Cost Evaluation'!$M$1,BO25:BO$100)/(1+'Life Cycle Cost Evaluation'!$M$1)^($B24-'Life Cycle Cost Evaluation'!$M$4)</f>
        <v>0</v>
      </c>
      <c r="BP109" s="208">
        <f>-NPV('Life Cycle Cost Evaluation'!$M$1,BP25:BP$100)/(1+'Life Cycle Cost Evaluation'!$M$1)^($B24-'Life Cycle Cost Evaluation'!$M$4)</f>
        <v>0</v>
      </c>
      <c r="BQ109" s="208">
        <f>-NPV('Life Cycle Cost Evaluation'!$M$1,BQ25:BQ$100)/(1+'Life Cycle Cost Evaluation'!$M$1)^($B24-'Life Cycle Cost Evaluation'!$M$4)</f>
        <v>0</v>
      </c>
      <c r="BR109" s="208">
        <f>-NPV('Life Cycle Cost Evaluation'!$M$1,BR25:BR$100)/(1+'Life Cycle Cost Evaluation'!$M$1)^($B24-'Life Cycle Cost Evaluation'!$M$4)</f>
        <v>0</v>
      </c>
      <c r="BS109" s="208">
        <f>-NPV('Life Cycle Cost Evaluation'!$M$1,BS25:BS$100)/(1+'Life Cycle Cost Evaluation'!$M$1)^($B24-'Life Cycle Cost Evaluation'!$M$4)</f>
        <v>0</v>
      </c>
      <c r="BT109" s="208">
        <f>-NPV('Life Cycle Cost Evaluation'!$M$1,BT25:BT$100)/(1+'Life Cycle Cost Evaluation'!$M$1)^($B24-'Life Cycle Cost Evaluation'!$M$4)</f>
        <v>0</v>
      </c>
      <c r="BU109" s="208">
        <f>-NPV('Life Cycle Cost Evaluation'!$M$1,BU25:BU$100)/(1+'Life Cycle Cost Evaluation'!$M$1)^($B24-'Life Cycle Cost Evaluation'!$M$4)</f>
        <v>0</v>
      </c>
      <c r="BV109" s="208">
        <f>-NPV('Life Cycle Cost Evaluation'!$M$1,BV25:BV$100)/(1+'Life Cycle Cost Evaluation'!$M$1)^($B24-'Life Cycle Cost Evaluation'!$M$4)</f>
        <v>0</v>
      </c>
      <c r="BW109" s="208">
        <f>-NPV('Life Cycle Cost Evaluation'!$M$1,BW25:BW$100)/(1+'Life Cycle Cost Evaluation'!$M$1)^($B24-'Life Cycle Cost Evaluation'!$M$4)</f>
        <v>0</v>
      </c>
      <c r="BX109" s="208">
        <f>-NPV('Life Cycle Cost Evaluation'!$M$1,BX25:BX$100)/(1+'Life Cycle Cost Evaluation'!$M$1)^($B24-'Life Cycle Cost Evaluation'!$M$4)</f>
        <v>0</v>
      </c>
      <c r="BY109" s="208">
        <f>-NPV('Life Cycle Cost Evaluation'!$M$1,BY25:BY$100)/(1+'Life Cycle Cost Evaluation'!$M$1)^($B24-'Life Cycle Cost Evaluation'!$M$4)</f>
        <v>0</v>
      </c>
      <c r="BZ109" s="208">
        <f>-NPV('Life Cycle Cost Evaluation'!$M$1,BZ25:BZ$100)/(1+'Life Cycle Cost Evaluation'!$M$1)^($B24-'Life Cycle Cost Evaluation'!$M$4)</f>
        <v>0</v>
      </c>
      <c r="CA109" s="208">
        <f>-NPV('Life Cycle Cost Evaluation'!$M$1,CA25:CA$100)/(1+'Life Cycle Cost Evaluation'!$M$1)^($B24-'Life Cycle Cost Evaluation'!$M$4)</f>
        <v>0</v>
      </c>
      <c r="CB109" s="208">
        <f>-NPV('Life Cycle Cost Evaluation'!$M$1,CB25:CB$100)/(1+'Life Cycle Cost Evaluation'!$M$1)^($B24-'Life Cycle Cost Evaluation'!$M$4)</f>
        <v>0</v>
      </c>
      <c r="CC109" s="208">
        <f>-NPV('Life Cycle Cost Evaluation'!$M$1,CC25:CC$100)/(1+'Life Cycle Cost Evaluation'!$M$1)^($B24-'Life Cycle Cost Evaluation'!$M$4)</f>
        <v>0</v>
      </c>
      <c r="CD109" s="208">
        <f>-NPV('Life Cycle Cost Evaluation'!$M$1,CD25:CD$100)/(1+'Life Cycle Cost Evaluation'!$M$1)^($B24-'Life Cycle Cost Evaluation'!$M$4)</f>
        <v>0</v>
      </c>
      <c r="CE109" s="208">
        <f>-NPV('Life Cycle Cost Evaluation'!$M$1,CE25:CE$100)/(1+'Life Cycle Cost Evaluation'!$M$1)^($B24-'Life Cycle Cost Evaluation'!$M$4)</f>
        <v>0</v>
      </c>
      <c r="CF109" s="208">
        <f>-NPV('Life Cycle Cost Evaluation'!$M$1,CF25:CF$100)/(1+'Life Cycle Cost Evaluation'!$M$1)^($B24-'Life Cycle Cost Evaluation'!$M$4)</f>
        <v>0</v>
      </c>
      <c r="CG109" s="208">
        <f>SUM(D109:H109)</f>
        <v>-1793390.0749656123</v>
      </c>
      <c r="CH109" s="206"/>
      <c r="CI109" s="206"/>
      <c r="CJ109" s="206"/>
    </row>
    <row r="110" spans="2:88" x14ac:dyDescent="0.2">
      <c r="B110" s="86">
        <f t="shared" si="125"/>
        <v>2032</v>
      </c>
      <c r="C110" s="215"/>
      <c r="D110" s="208">
        <f>-NPV('Life Cycle Cost Evaluation'!$M$1,D26:D$100)/(1+'Life Cycle Cost Evaluation'!$M$1)^($B25-'Life Cycle Cost Evaluation'!$M$4)</f>
        <v>-47958.998603137166</v>
      </c>
      <c r="E110" s="208">
        <f>-NPV('Life Cycle Cost Evaluation'!$M$1,E26:E$100)/(1+'Life Cycle Cost Evaluation'!$M$1)^($B25-'Life Cycle Cost Evaluation'!$M$4)</f>
        <v>-58348.696505260035</v>
      </c>
      <c r="F110" s="208">
        <f>-NPV('Life Cycle Cost Evaluation'!$M$1,F26:F$100)/(1+'Life Cycle Cost Evaluation'!$M$1)^($B25-'Life Cycle Cost Evaluation'!$M$4)</f>
        <v>-1523692.202354345</v>
      </c>
      <c r="G110" s="208">
        <f>-NPV('Life Cycle Cost Evaluation'!$M$1,G26:G$100)/(1+'Life Cycle Cost Evaluation'!$M$1)^($B25-'Life Cycle Cost Evaluation'!$M$4)</f>
        <v>0</v>
      </c>
      <c r="H110" s="208">
        <f>-NPV('Life Cycle Cost Evaluation'!$M$1,H26:H$100)/(1+'Life Cycle Cost Evaluation'!$M$1)^($B25-'Life Cycle Cost Evaluation'!$M$4)</f>
        <v>0</v>
      </c>
      <c r="I110" s="208">
        <f>-NPV('Life Cycle Cost Evaluation'!$M$1,I26:I$100)/(1+'Life Cycle Cost Evaluation'!$M$1)^($B25-'Life Cycle Cost Evaluation'!$M$4)</f>
        <v>0</v>
      </c>
      <c r="J110" s="208">
        <f>-NPV('Life Cycle Cost Evaluation'!$M$1,J26:J$100)/(1+'Life Cycle Cost Evaluation'!$M$1)^($B25-'Life Cycle Cost Evaluation'!$M$4)</f>
        <v>0</v>
      </c>
      <c r="K110" s="208">
        <f>-NPV('Life Cycle Cost Evaluation'!$M$1,K26:K$100)/(1+'Life Cycle Cost Evaluation'!$M$1)^($B25-'Life Cycle Cost Evaluation'!$M$4)</f>
        <v>0</v>
      </c>
      <c r="L110" s="208">
        <f>-NPV('Life Cycle Cost Evaluation'!$M$1,L26:L$100)/(1+'Life Cycle Cost Evaluation'!$M$1)^($B25-'Life Cycle Cost Evaluation'!$M$4)</f>
        <v>0</v>
      </c>
      <c r="M110" s="208">
        <f>-NPV('Life Cycle Cost Evaluation'!$M$1,M26:M$100)/(1+'Life Cycle Cost Evaluation'!$M$1)^($B25-'Life Cycle Cost Evaluation'!$M$4)</f>
        <v>0</v>
      </c>
      <c r="N110" s="208">
        <f>-NPV('Life Cycle Cost Evaluation'!$M$1,N26:N$100)/(1+'Life Cycle Cost Evaluation'!$M$1)^($B25-'Life Cycle Cost Evaluation'!$M$4)</f>
        <v>0</v>
      </c>
      <c r="O110" s="208">
        <f>-NPV('Life Cycle Cost Evaluation'!$M$1,O26:O$100)/(1+'Life Cycle Cost Evaluation'!$M$1)^($B25-'Life Cycle Cost Evaluation'!$M$4)</f>
        <v>0</v>
      </c>
      <c r="P110" s="208">
        <f>-NPV('Life Cycle Cost Evaluation'!$M$1,P26:P$100)/(1+'Life Cycle Cost Evaluation'!$M$1)^($B25-'Life Cycle Cost Evaluation'!$M$4)</f>
        <v>0</v>
      </c>
      <c r="Q110" s="208">
        <f>-NPV('Life Cycle Cost Evaluation'!$M$1,Q26:Q$100)/(1+'Life Cycle Cost Evaluation'!$M$1)^($B25-'Life Cycle Cost Evaluation'!$M$4)</f>
        <v>0</v>
      </c>
      <c r="R110" s="208">
        <f>-NPV('Life Cycle Cost Evaluation'!$M$1,R26:R$100)/(1+'Life Cycle Cost Evaluation'!$M$1)^($B25-'Life Cycle Cost Evaluation'!$M$4)</f>
        <v>0</v>
      </c>
      <c r="S110" s="208">
        <f>-NPV('Life Cycle Cost Evaluation'!$M$1,S26:S$100)/(1+'Life Cycle Cost Evaluation'!$M$1)^($B25-'Life Cycle Cost Evaluation'!$M$4)</f>
        <v>0</v>
      </c>
      <c r="T110" s="208">
        <f>-NPV('Life Cycle Cost Evaluation'!$M$1,T26:T$100)/(1+'Life Cycle Cost Evaluation'!$M$1)^($B25-'Life Cycle Cost Evaluation'!$M$4)</f>
        <v>0</v>
      </c>
      <c r="U110" s="208">
        <f>-NPV('Life Cycle Cost Evaluation'!$M$1,U26:U$100)/(1+'Life Cycle Cost Evaluation'!$M$1)^($B25-'Life Cycle Cost Evaluation'!$M$4)</f>
        <v>0</v>
      </c>
      <c r="V110" s="208">
        <f>-NPV('Life Cycle Cost Evaluation'!$M$1,V26:V$100)/(1+'Life Cycle Cost Evaluation'!$M$1)^($B25-'Life Cycle Cost Evaluation'!$M$4)</f>
        <v>0</v>
      </c>
      <c r="W110" s="208">
        <f>-NPV('Life Cycle Cost Evaluation'!$M$1,W26:W$100)/(1+'Life Cycle Cost Evaluation'!$M$1)^($B25-'Life Cycle Cost Evaluation'!$M$4)</f>
        <v>0</v>
      </c>
      <c r="X110" s="208">
        <f>-NPV('Life Cycle Cost Evaluation'!$M$1,X26:X$100)/(1+'Life Cycle Cost Evaluation'!$M$1)^($B25-'Life Cycle Cost Evaluation'!$M$4)</f>
        <v>0</v>
      </c>
      <c r="Y110" s="208">
        <f>-NPV('Life Cycle Cost Evaluation'!$M$1,Y26:Y$100)/(1+'Life Cycle Cost Evaluation'!$M$1)^($B25-'Life Cycle Cost Evaluation'!$M$4)</f>
        <v>0</v>
      </c>
      <c r="Z110" s="208">
        <f>-NPV('Life Cycle Cost Evaluation'!$M$1,Z26:Z$100)/(1+'Life Cycle Cost Evaluation'!$M$1)^($B25-'Life Cycle Cost Evaluation'!$M$4)</f>
        <v>0</v>
      </c>
      <c r="AA110" s="208">
        <f>-NPV('Life Cycle Cost Evaluation'!$M$1,AA26:AA$100)/(1+'Life Cycle Cost Evaluation'!$M$1)^($B25-'Life Cycle Cost Evaluation'!$M$4)</f>
        <v>0</v>
      </c>
      <c r="AB110" s="208">
        <f>-NPV('Life Cycle Cost Evaluation'!$M$1,AB26:AB$100)/(1+'Life Cycle Cost Evaluation'!$M$1)^($B25-'Life Cycle Cost Evaluation'!$M$4)</f>
        <v>0</v>
      </c>
      <c r="AC110" s="208">
        <f>-NPV('Life Cycle Cost Evaluation'!$M$1,AC26:AC$100)/(1+'Life Cycle Cost Evaluation'!$M$1)^($B25-'Life Cycle Cost Evaluation'!$M$4)</f>
        <v>0</v>
      </c>
      <c r="AD110" s="208">
        <f>-NPV('Life Cycle Cost Evaluation'!$M$1,AD26:AD$100)/(1+'Life Cycle Cost Evaluation'!$M$1)^($B25-'Life Cycle Cost Evaluation'!$M$4)</f>
        <v>0</v>
      </c>
      <c r="AE110" s="208">
        <f>-NPV('Life Cycle Cost Evaluation'!$M$1,AE26:AE$100)/(1+'Life Cycle Cost Evaluation'!$M$1)^($B25-'Life Cycle Cost Evaluation'!$M$4)</f>
        <v>0</v>
      </c>
      <c r="AF110" s="208">
        <f>-NPV('Life Cycle Cost Evaluation'!$M$1,AF26:AF$100)/(1+'Life Cycle Cost Evaluation'!$M$1)^($B25-'Life Cycle Cost Evaluation'!$M$4)</f>
        <v>0</v>
      </c>
      <c r="AG110" s="208">
        <f>-NPV('Life Cycle Cost Evaluation'!$M$1,AG26:AG$100)/(1+'Life Cycle Cost Evaluation'!$M$1)^($B25-'Life Cycle Cost Evaluation'!$M$4)</f>
        <v>0</v>
      </c>
      <c r="AH110" s="208">
        <f>-NPV('Life Cycle Cost Evaluation'!$M$1,AH26:AH$100)/(1+'Life Cycle Cost Evaluation'!$M$1)^($B25-'Life Cycle Cost Evaluation'!$M$4)</f>
        <v>0</v>
      </c>
      <c r="AI110" s="208">
        <f>-NPV('Life Cycle Cost Evaluation'!$M$1,AI26:AI$100)/(1+'Life Cycle Cost Evaluation'!$M$1)^($B25-'Life Cycle Cost Evaluation'!$M$4)</f>
        <v>0</v>
      </c>
      <c r="AJ110" s="208">
        <f>-NPV('Life Cycle Cost Evaluation'!$M$1,AJ26:AJ$100)/(1+'Life Cycle Cost Evaluation'!$M$1)^($B25-'Life Cycle Cost Evaluation'!$M$4)</f>
        <v>0</v>
      </c>
      <c r="AK110" s="208">
        <f>-NPV('Life Cycle Cost Evaluation'!$M$1,AK26:AK$100)/(1+'Life Cycle Cost Evaluation'!$M$1)^($B25-'Life Cycle Cost Evaluation'!$M$4)</f>
        <v>0</v>
      </c>
      <c r="AL110" s="208">
        <f>-NPV('Life Cycle Cost Evaluation'!$M$1,AL26:AL$100)/(1+'Life Cycle Cost Evaluation'!$M$1)^($B25-'Life Cycle Cost Evaluation'!$M$4)</f>
        <v>0</v>
      </c>
      <c r="AM110" s="208">
        <f>-NPV('Life Cycle Cost Evaluation'!$M$1,AM26:AM$100)/(1+'Life Cycle Cost Evaluation'!$M$1)^($B25-'Life Cycle Cost Evaluation'!$M$4)</f>
        <v>0</v>
      </c>
      <c r="AN110" s="208">
        <f>-NPV('Life Cycle Cost Evaluation'!$M$1,AN26:AN$100)/(1+'Life Cycle Cost Evaluation'!$M$1)^($B25-'Life Cycle Cost Evaluation'!$M$4)</f>
        <v>0</v>
      </c>
      <c r="AO110" s="208">
        <f>-NPV('Life Cycle Cost Evaluation'!$M$1,AO26:AO$100)/(1+'Life Cycle Cost Evaluation'!$M$1)^($B25-'Life Cycle Cost Evaluation'!$M$4)</f>
        <v>0</v>
      </c>
      <c r="AP110" s="208">
        <f>-NPV('Life Cycle Cost Evaluation'!$M$1,AP26:AP$100)/(1+'Life Cycle Cost Evaluation'!$M$1)^($B25-'Life Cycle Cost Evaluation'!$M$4)</f>
        <v>0</v>
      </c>
      <c r="AQ110" s="208">
        <f>-NPV('Life Cycle Cost Evaluation'!$M$1,AQ26:AQ$100)/(1+'Life Cycle Cost Evaluation'!$M$1)^($B25-'Life Cycle Cost Evaluation'!$M$4)</f>
        <v>0</v>
      </c>
      <c r="AR110" s="208">
        <f>-NPV('Life Cycle Cost Evaluation'!$M$1,AR26:AR$100)/(1+'Life Cycle Cost Evaluation'!$M$1)^($B25-'Life Cycle Cost Evaluation'!$M$4)</f>
        <v>0</v>
      </c>
      <c r="AS110" s="208">
        <f>-NPV('Life Cycle Cost Evaluation'!$M$1,AS26:AS$100)/(1+'Life Cycle Cost Evaluation'!$M$1)^($B25-'Life Cycle Cost Evaluation'!$M$4)</f>
        <v>0</v>
      </c>
      <c r="AT110" s="208">
        <f>-NPV('Life Cycle Cost Evaluation'!$M$1,AT26:AT$100)/(1+'Life Cycle Cost Evaluation'!$M$1)^($B25-'Life Cycle Cost Evaluation'!$M$4)</f>
        <v>0</v>
      </c>
      <c r="AU110" s="208">
        <f>-NPV('Life Cycle Cost Evaluation'!$M$1,AU26:AU$100)/(1+'Life Cycle Cost Evaluation'!$M$1)^($B25-'Life Cycle Cost Evaluation'!$M$4)</f>
        <v>0</v>
      </c>
      <c r="AV110" s="208">
        <f>-NPV('Life Cycle Cost Evaluation'!$M$1,AV26:AV$100)/(1+'Life Cycle Cost Evaluation'!$M$1)^($B25-'Life Cycle Cost Evaluation'!$M$4)</f>
        <v>0</v>
      </c>
      <c r="AW110" s="208">
        <f>-NPV('Life Cycle Cost Evaluation'!$M$1,AW26:AW$100)/(1+'Life Cycle Cost Evaluation'!$M$1)^($B25-'Life Cycle Cost Evaluation'!$M$4)</f>
        <v>0</v>
      </c>
      <c r="AX110" s="208">
        <f>-NPV('Life Cycle Cost Evaluation'!$M$1,AX26:AX$100)/(1+'Life Cycle Cost Evaluation'!$M$1)^($B25-'Life Cycle Cost Evaluation'!$M$4)</f>
        <v>0</v>
      </c>
      <c r="AY110" s="208">
        <f>-NPV('Life Cycle Cost Evaluation'!$M$1,AY26:AY$100)/(1+'Life Cycle Cost Evaluation'!$M$1)^($B25-'Life Cycle Cost Evaluation'!$M$4)</f>
        <v>0</v>
      </c>
      <c r="AZ110" s="208">
        <f>-NPV('Life Cycle Cost Evaluation'!$M$1,AZ26:AZ$100)/(1+'Life Cycle Cost Evaluation'!$M$1)^($B25-'Life Cycle Cost Evaluation'!$M$4)</f>
        <v>0</v>
      </c>
      <c r="BA110" s="208">
        <f>-NPV('Life Cycle Cost Evaluation'!$M$1,BA26:BA$100)/(1+'Life Cycle Cost Evaluation'!$M$1)^($B25-'Life Cycle Cost Evaluation'!$M$4)</f>
        <v>0</v>
      </c>
      <c r="BB110" s="208">
        <f>-NPV('Life Cycle Cost Evaluation'!$M$1,BB26:BB$100)/(1+'Life Cycle Cost Evaluation'!$M$1)^($B25-'Life Cycle Cost Evaluation'!$M$4)</f>
        <v>0</v>
      </c>
      <c r="BC110" s="208">
        <f>-NPV('Life Cycle Cost Evaluation'!$M$1,BC26:BC$100)/(1+'Life Cycle Cost Evaluation'!$M$1)^($B25-'Life Cycle Cost Evaluation'!$M$4)</f>
        <v>0</v>
      </c>
      <c r="BD110" s="208">
        <f>-NPV('Life Cycle Cost Evaluation'!$M$1,BD26:BD$100)/(1+'Life Cycle Cost Evaluation'!$M$1)^($B25-'Life Cycle Cost Evaluation'!$M$4)</f>
        <v>0</v>
      </c>
      <c r="BE110" s="208">
        <f>-NPV('Life Cycle Cost Evaluation'!$M$1,BE26:BE$100)/(1+'Life Cycle Cost Evaluation'!$M$1)^($B25-'Life Cycle Cost Evaluation'!$M$4)</f>
        <v>0</v>
      </c>
      <c r="BF110" s="208">
        <f>-NPV('Life Cycle Cost Evaluation'!$M$1,BF26:BF$100)/(1+'Life Cycle Cost Evaluation'!$M$1)^($B25-'Life Cycle Cost Evaluation'!$M$4)</f>
        <v>0</v>
      </c>
      <c r="BG110" s="208">
        <f>-NPV('Life Cycle Cost Evaluation'!$M$1,BG26:BG$100)/(1+'Life Cycle Cost Evaluation'!$M$1)^($B25-'Life Cycle Cost Evaluation'!$M$4)</f>
        <v>0</v>
      </c>
      <c r="BH110" s="208">
        <f>-NPV('Life Cycle Cost Evaluation'!$M$1,BH26:BH$100)/(1+'Life Cycle Cost Evaluation'!$M$1)^($B25-'Life Cycle Cost Evaluation'!$M$4)</f>
        <v>0</v>
      </c>
      <c r="BI110" s="208">
        <f>-NPV('Life Cycle Cost Evaluation'!$M$1,BI26:BI$100)/(1+'Life Cycle Cost Evaluation'!$M$1)^($B25-'Life Cycle Cost Evaluation'!$M$4)</f>
        <v>0</v>
      </c>
      <c r="BJ110" s="208">
        <f>-NPV('Life Cycle Cost Evaluation'!$M$1,BJ26:BJ$100)/(1+'Life Cycle Cost Evaluation'!$M$1)^($B25-'Life Cycle Cost Evaluation'!$M$4)</f>
        <v>0</v>
      </c>
      <c r="BK110" s="208">
        <f>-NPV('Life Cycle Cost Evaluation'!$M$1,BK26:BK$100)/(1+'Life Cycle Cost Evaluation'!$M$1)^($B25-'Life Cycle Cost Evaluation'!$M$4)</f>
        <v>0</v>
      </c>
      <c r="BL110" s="208">
        <f>-NPV('Life Cycle Cost Evaluation'!$M$1,BL26:BL$100)/(1+'Life Cycle Cost Evaluation'!$M$1)^($B25-'Life Cycle Cost Evaluation'!$M$4)</f>
        <v>0</v>
      </c>
      <c r="BM110" s="208">
        <f>-NPV('Life Cycle Cost Evaluation'!$M$1,BM26:BM$100)/(1+'Life Cycle Cost Evaluation'!$M$1)^($B25-'Life Cycle Cost Evaluation'!$M$4)</f>
        <v>0</v>
      </c>
      <c r="BN110" s="208">
        <f>-NPV('Life Cycle Cost Evaluation'!$M$1,BN26:BN$100)/(1+'Life Cycle Cost Evaluation'!$M$1)^($B25-'Life Cycle Cost Evaluation'!$M$4)</f>
        <v>0</v>
      </c>
      <c r="BO110" s="208">
        <f>-NPV('Life Cycle Cost Evaluation'!$M$1,BO26:BO$100)/(1+'Life Cycle Cost Evaluation'!$M$1)^($B25-'Life Cycle Cost Evaluation'!$M$4)</f>
        <v>0</v>
      </c>
      <c r="BP110" s="208">
        <f>-NPV('Life Cycle Cost Evaluation'!$M$1,BP26:BP$100)/(1+'Life Cycle Cost Evaluation'!$M$1)^($B25-'Life Cycle Cost Evaluation'!$M$4)</f>
        <v>0</v>
      </c>
      <c r="BQ110" s="208">
        <f>-NPV('Life Cycle Cost Evaluation'!$M$1,BQ26:BQ$100)/(1+'Life Cycle Cost Evaluation'!$M$1)^($B25-'Life Cycle Cost Evaluation'!$M$4)</f>
        <v>0</v>
      </c>
      <c r="BR110" s="208">
        <f>-NPV('Life Cycle Cost Evaluation'!$M$1,BR26:BR$100)/(1+'Life Cycle Cost Evaluation'!$M$1)^($B25-'Life Cycle Cost Evaluation'!$M$4)</f>
        <v>0</v>
      </c>
      <c r="BS110" s="208">
        <f>-NPV('Life Cycle Cost Evaluation'!$M$1,BS26:BS$100)/(1+'Life Cycle Cost Evaluation'!$M$1)^($B25-'Life Cycle Cost Evaluation'!$M$4)</f>
        <v>0</v>
      </c>
      <c r="BT110" s="208">
        <f>-NPV('Life Cycle Cost Evaluation'!$M$1,BT26:BT$100)/(1+'Life Cycle Cost Evaluation'!$M$1)^($B25-'Life Cycle Cost Evaluation'!$M$4)</f>
        <v>0</v>
      </c>
      <c r="BU110" s="208">
        <f>-NPV('Life Cycle Cost Evaluation'!$M$1,BU26:BU$100)/(1+'Life Cycle Cost Evaluation'!$M$1)^($B25-'Life Cycle Cost Evaluation'!$M$4)</f>
        <v>0</v>
      </c>
      <c r="BV110" s="208">
        <f>-NPV('Life Cycle Cost Evaluation'!$M$1,BV26:BV$100)/(1+'Life Cycle Cost Evaluation'!$M$1)^($B25-'Life Cycle Cost Evaluation'!$M$4)</f>
        <v>0</v>
      </c>
      <c r="BW110" s="208">
        <f>-NPV('Life Cycle Cost Evaluation'!$M$1,BW26:BW$100)/(1+'Life Cycle Cost Evaluation'!$M$1)^($B25-'Life Cycle Cost Evaluation'!$M$4)</f>
        <v>0</v>
      </c>
      <c r="BX110" s="208">
        <f>-NPV('Life Cycle Cost Evaluation'!$M$1,BX26:BX$100)/(1+'Life Cycle Cost Evaluation'!$M$1)^($B25-'Life Cycle Cost Evaluation'!$M$4)</f>
        <v>0</v>
      </c>
      <c r="BY110" s="208">
        <f>-NPV('Life Cycle Cost Evaluation'!$M$1,BY26:BY$100)/(1+'Life Cycle Cost Evaluation'!$M$1)^($B25-'Life Cycle Cost Evaluation'!$M$4)</f>
        <v>0</v>
      </c>
      <c r="BZ110" s="208">
        <f>-NPV('Life Cycle Cost Evaluation'!$M$1,BZ26:BZ$100)/(1+'Life Cycle Cost Evaluation'!$M$1)^($B25-'Life Cycle Cost Evaluation'!$M$4)</f>
        <v>0</v>
      </c>
      <c r="CA110" s="208">
        <f>-NPV('Life Cycle Cost Evaluation'!$M$1,CA26:CA$100)/(1+'Life Cycle Cost Evaluation'!$M$1)^($B25-'Life Cycle Cost Evaluation'!$M$4)</f>
        <v>0</v>
      </c>
      <c r="CB110" s="208">
        <f>-NPV('Life Cycle Cost Evaluation'!$M$1,CB26:CB$100)/(1+'Life Cycle Cost Evaluation'!$M$1)^($B25-'Life Cycle Cost Evaluation'!$M$4)</f>
        <v>0</v>
      </c>
      <c r="CC110" s="208">
        <f>-NPV('Life Cycle Cost Evaluation'!$M$1,CC26:CC$100)/(1+'Life Cycle Cost Evaluation'!$M$1)^($B25-'Life Cycle Cost Evaluation'!$M$4)</f>
        <v>0</v>
      </c>
      <c r="CD110" s="208">
        <f>-NPV('Life Cycle Cost Evaluation'!$M$1,CD26:CD$100)/(1+'Life Cycle Cost Evaluation'!$M$1)^($B25-'Life Cycle Cost Evaluation'!$M$4)</f>
        <v>0</v>
      </c>
      <c r="CE110" s="208">
        <f>-NPV('Life Cycle Cost Evaluation'!$M$1,CE26:CE$100)/(1+'Life Cycle Cost Evaluation'!$M$1)^($B25-'Life Cycle Cost Evaluation'!$M$4)</f>
        <v>0</v>
      </c>
      <c r="CF110" s="208">
        <f>-NPV('Life Cycle Cost Evaluation'!$M$1,CF26:CF$100)/(1+'Life Cycle Cost Evaluation'!$M$1)^($B25-'Life Cycle Cost Evaluation'!$M$4)</f>
        <v>0</v>
      </c>
      <c r="CG110" s="208">
        <f>SUM(D110:I110)</f>
        <v>-1629999.8974627422</v>
      </c>
      <c r="CH110" s="206"/>
      <c r="CI110" s="206"/>
      <c r="CJ110" s="206"/>
    </row>
    <row r="111" spans="2:88" x14ac:dyDescent="0.2">
      <c r="B111" s="86">
        <f t="shared" si="125"/>
        <v>2033</v>
      </c>
      <c r="C111" s="215"/>
      <c r="D111" s="208">
        <f>-NPV('Life Cycle Cost Evaluation'!$M$1,D27:D$100)/(1+'Life Cycle Cost Evaluation'!$M$1)^($B26-'Life Cycle Cost Evaluation'!$M$4)</f>
        <v>-43566.069786373286</v>
      </c>
      <c r="E111" s="208">
        <f>-NPV('Life Cycle Cost Evaluation'!$M$1,E27:E$100)/(1+'Life Cycle Cost Evaluation'!$M$1)^($B26-'Life Cycle Cost Evaluation'!$M$4)</f>
        <v>-53016.460720650466</v>
      </c>
      <c r="F111" s="208">
        <f>-NPV('Life Cycle Cost Evaluation'!$M$1,F27:F$100)/(1+'Life Cycle Cost Evaluation'!$M$1)^($B26-'Life Cycle Cost Evaluation'!$M$4)</f>
        <v>-1384704.1784845053</v>
      </c>
      <c r="G111" s="208">
        <f>-NPV('Life Cycle Cost Evaluation'!$M$1,G27:G$100)/(1+'Life Cycle Cost Evaluation'!$M$1)^($B26-'Life Cycle Cost Evaluation'!$M$4)</f>
        <v>0</v>
      </c>
      <c r="H111" s="208">
        <f>-NPV('Life Cycle Cost Evaluation'!$M$1,H27:H$100)/(1+'Life Cycle Cost Evaluation'!$M$1)^($B26-'Life Cycle Cost Evaluation'!$M$4)</f>
        <v>0</v>
      </c>
      <c r="I111" s="208">
        <f>-NPV('Life Cycle Cost Evaluation'!$M$1,I27:I$100)/(1+'Life Cycle Cost Evaluation'!$M$1)^($B26-'Life Cycle Cost Evaluation'!$M$4)</f>
        <v>0</v>
      </c>
      <c r="J111" s="208">
        <f>-NPV('Life Cycle Cost Evaluation'!$M$1,J27:J$100)/(1+'Life Cycle Cost Evaluation'!$M$1)^($B26-'Life Cycle Cost Evaluation'!$M$4)</f>
        <v>0</v>
      </c>
      <c r="K111" s="208">
        <f>-NPV('Life Cycle Cost Evaluation'!$M$1,K27:K$100)/(1+'Life Cycle Cost Evaluation'!$M$1)^($B26-'Life Cycle Cost Evaluation'!$M$4)</f>
        <v>0</v>
      </c>
      <c r="L111" s="208">
        <f>-NPV('Life Cycle Cost Evaluation'!$M$1,L27:L$100)/(1+'Life Cycle Cost Evaluation'!$M$1)^($B26-'Life Cycle Cost Evaluation'!$M$4)</f>
        <v>0</v>
      </c>
      <c r="M111" s="208">
        <f>-NPV('Life Cycle Cost Evaluation'!$M$1,M27:M$100)/(1+'Life Cycle Cost Evaluation'!$M$1)^($B26-'Life Cycle Cost Evaluation'!$M$4)</f>
        <v>0</v>
      </c>
      <c r="N111" s="208">
        <f>-NPV('Life Cycle Cost Evaluation'!$M$1,N27:N$100)/(1+'Life Cycle Cost Evaluation'!$M$1)^($B26-'Life Cycle Cost Evaluation'!$M$4)</f>
        <v>0</v>
      </c>
      <c r="O111" s="208">
        <f>-NPV('Life Cycle Cost Evaluation'!$M$1,O27:O$100)/(1+'Life Cycle Cost Evaluation'!$M$1)^($B26-'Life Cycle Cost Evaluation'!$M$4)</f>
        <v>0</v>
      </c>
      <c r="P111" s="208">
        <f>-NPV('Life Cycle Cost Evaluation'!$M$1,P27:P$100)/(1+'Life Cycle Cost Evaluation'!$M$1)^($B26-'Life Cycle Cost Evaluation'!$M$4)</f>
        <v>0</v>
      </c>
      <c r="Q111" s="208">
        <f>-NPV('Life Cycle Cost Evaluation'!$M$1,Q27:Q$100)/(1+'Life Cycle Cost Evaluation'!$M$1)^($B26-'Life Cycle Cost Evaluation'!$M$4)</f>
        <v>0</v>
      </c>
      <c r="R111" s="208">
        <f>-NPV('Life Cycle Cost Evaluation'!$M$1,R27:R$100)/(1+'Life Cycle Cost Evaluation'!$M$1)^($B26-'Life Cycle Cost Evaluation'!$M$4)</f>
        <v>0</v>
      </c>
      <c r="S111" s="208">
        <f>-NPV('Life Cycle Cost Evaluation'!$M$1,S27:S$100)/(1+'Life Cycle Cost Evaluation'!$M$1)^($B26-'Life Cycle Cost Evaluation'!$M$4)</f>
        <v>0</v>
      </c>
      <c r="T111" s="208">
        <f>-NPV('Life Cycle Cost Evaluation'!$M$1,T27:T$100)/(1+'Life Cycle Cost Evaluation'!$M$1)^($B26-'Life Cycle Cost Evaluation'!$M$4)</f>
        <v>0</v>
      </c>
      <c r="U111" s="208">
        <f>-NPV('Life Cycle Cost Evaluation'!$M$1,U27:U$100)/(1+'Life Cycle Cost Evaluation'!$M$1)^($B26-'Life Cycle Cost Evaluation'!$M$4)</f>
        <v>0</v>
      </c>
      <c r="V111" s="208">
        <f>-NPV('Life Cycle Cost Evaluation'!$M$1,V27:V$100)/(1+'Life Cycle Cost Evaluation'!$M$1)^($B26-'Life Cycle Cost Evaluation'!$M$4)</f>
        <v>0</v>
      </c>
      <c r="W111" s="208">
        <f>-NPV('Life Cycle Cost Evaluation'!$M$1,W27:W$100)/(1+'Life Cycle Cost Evaluation'!$M$1)^($B26-'Life Cycle Cost Evaluation'!$M$4)</f>
        <v>0</v>
      </c>
      <c r="X111" s="208">
        <f>-NPV('Life Cycle Cost Evaluation'!$M$1,X27:X$100)/(1+'Life Cycle Cost Evaluation'!$M$1)^($B26-'Life Cycle Cost Evaluation'!$M$4)</f>
        <v>0</v>
      </c>
      <c r="Y111" s="208">
        <f>-NPV('Life Cycle Cost Evaluation'!$M$1,Y27:Y$100)/(1+'Life Cycle Cost Evaluation'!$M$1)^($B26-'Life Cycle Cost Evaluation'!$M$4)</f>
        <v>0</v>
      </c>
      <c r="Z111" s="208">
        <f>-NPV('Life Cycle Cost Evaluation'!$M$1,Z27:Z$100)/(1+'Life Cycle Cost Evaluation'!$M$1)^($B26-'Life Cycle Cost Evaluation'!$M$4)</f>
        <v>0</v>
      </c>
      <c r="AA111" s="208">
        <f>-NPV('Life Cycle Cost Evaluation'!$M$1,AA27:AA$100)/(1+'Life Cycle Cost Evaluation'!$M$1)^($B26-'Life Cycle Cost Evaluation'!$M$4)</f>
        <v>0</v>
      </c>
      <c r="AB111" s="208">
        <f>-NPV('Life Cycle Cost Evaluation'!$M$1,AB27:AB$100)/(1+'Life Cycle Cost Evaluation'!$M$1)^($B26-'Life Cycle Cost Evaluation'!$M$4)</f>
        <v>0</v>
      </c>
      <c r="AC111" s="208">
        <f>-NPV('Life Cycle Cost Evaluation'!$M$1,AC27:AC$100)/(1+'Life Cycle Cost Evaluation'!$M$1)^($B26-'Life Cycle Cost Evaluation'!$M$4)</f>
        <v>0</v>
      </c>
      <c r="AD111" s="208">
        <f>-NPV('Life Cycle Cost Evaluation'!$M$1,AD27:AD$100)/(1+'Life Cycle Cost Evaluation'!$M$1)^($B26-'Life Cycle Cost Evaluation'!$M$4)</f>
        <v>0</v>
      </c>
      <c r="AE111" s="208">
        <f>-NPV('Life Cycle Cost Evaluation'!$M$1,AE27:AE$100)/(1+'Life Cycle Cost Evaluation'!$M$1)^($B26-'Life Cycle Cost Evaluation'!$M$4)</f>
        <v>0</v>
      </c>
      <c r="AF111" s="208">
        <f>-NPV('Life Cycle Cost Evaluation'!$M$1,AF27:AF$100)/(1+'Life Cycle Cost Evaluation'!$M$1)^($B26-'Life Cycle Cost Evaluation'!$M$4)</f>
        <v>0</v>
      </c>
      <c r="AG111" s="208">
        <f>-NPV('Life Cycle Cost Evaluation'!$M$1,AG27:AG$100)/(1+'Life Cycle Cost Evaluation'!$M$1)^($B26-'Life Cycle Cost Evaluation'!$M$4)</f>
        <v>0</v>
      </c>
      <c r="AH111" s="208">
        <f>-NPV('Life Cycle Cost Evaluation'!$M$1,AH27:AH$100)/(1+'Life Cycle Cost Evaluation'!$M$1)^($B26-'Life Cycle Cost Evaluation'!$M$4)</f>
        <v>0</v>
      </c>
      <c r="AI111" s="208">
        <f>-NPV('Life Cycle Cost Evaluation'!$M$1,AI27:AI$100)/(1+'Life Cycle Cost Evaluation'!$M$1)^($B26-'Life Cycle Cost Evaluation'!$M$4)</f>
        <v>0</v>
      </c>
      <c r="AJ111" s="208">
        <f>-NPV('Life Cycle Cost Evaluation'!$M$1,AJ27:AJ$100)/(1+'Life Cycle Cost Evaluation'!$M$1)^($B26-'Life Cycle Cost Evaluation'!$M$4)</f>
        <v>0</v>
      </c>
      <c r="AK111" s="208">
        <f>-NPV('Life Cycle Cost Evaluation'!$M$1,AK27:AK$100)/(1+'Life Cycle Cost Evaluation'!$M$1)^($B26-'Life Cycle Cost Evaluation'!$M$4)</f>
        <v>0</v>
      </c>
      <c r="AL111" s="208">
        <f>-NPV('Life Cycle Cost Evaluation'!$M$1,AL27:AL$100)/(1+'Life Cycle Cost Evaluation'!$M$1)^($B26-'Life Cycle Cost Evaluation'!$M$4)</f>
        <v>0</v>
      </c>
      <c r="AM111" s="208">
        <f>-NPV('Life Cycle Cost Evaluation'!$M$1,AM27:AM$100)/(1+'Life Cycle Cost Evaluation'!$M$1)^($B26-'Life Cycle Cost Evaluation'!$M$4)</f>
        <v>0</v>
      </c>
      <c r="AN111" s="208">
        <f>-NPV('Life Cycle Cost Evaluation'!$M$1,AN27:AN$100)/(1+'Life Cycle Cost Evaluation'!$M$1)^($B26-'Life Cycle Cost Evaluation'!$M$4)</f>
        <v>0</v>
      </c>
      <c r="AO111" s="208">
        <f>-NPV('Life Cycle Cost Evaluation'!$M$1,AO27:AO$100)/(1+'Life Cycle Cost Evaluation'!$M$1)^($B26-'Life Cycle Cost Evaluation'!$M$4)</f>
        <v>0</v>
      </c>
      <c r="AP111" s="208">
        <f>-NPV('Life Cycle Cost Evaluation'!$M$1,AP27:AP$100)/(1+'Life Cycle Cost Evaluation'!$M$1)^($B26-'Life Cycle Cost Evaluation'!$M$4)</f>
        <v>0</v>
      </c>
      <c r="AQ111" s="208">
        <f>-NPV('Life Cycle Cost Evaluation'!$M$1,AQ27:AQ$100)/(1+'Life Cycle Cost Evaluation'!$M$1)^($B26-'Life Cycle Cost Evaluation'!$M$4)</f>
        <v>0</v>
      </c>
      <c r="AR111" s="208">
        <f>-NPV('Life Cycle Cost Evaluation'!$M$1,AR27:AR$100)/(1+'Life Cycle Cost Evaluation'!$M$1)^($B26-'Life Cycle Cost Evaluation'!$M$4)</f>
        <v>0</v>
      </c>
      <c r="AS111" s="208">
        <f>-NPV('Life Cycle Cost Evaluation'!$M$1,AS27:AS$100)/(1+'Life Cycle Cost Evaluation'!$M$1)^($B26-'Life Cycle Cost Evaluation'!$M$4)</f>
        <v>0</v>
      </c>
      <c r="AT111" s="208">
        <f>-NPV('Life Cycle Cost Evaluation'!$M$1,AT27:AT$100)/(1+'Life Cycle Cost Evaluation'!$M$1)^($B26-'Life Cycle Cost Evaluation'!$M$4)</f>
        <v>0</v>
      </c>
      <c r="AU111" s="208">
        <f>-NPV('Life Cycle Cost Evaluation'!$M$1,AU27:AU$100)/(1+'Life Cycle Cost Evaluation'!$M$1)^($B26-'Life Cycle Cost Evaluation'!$M$4)</f>
        <v>0</v>
      </c>
      <c r="AV111" s="208">
        <f>-NPV('Life Cycle Cost Evaluation'!$M$1,AV27:AV$100)/(1+'Life Cycle Cost Evaluation'!$M$1)^($B26-'Life Cycle Cost Evaluation'!$M$4)</f>
        <v>0</v>
      </c>
      <c r="AW111" s="208">
        <f>-NPV('Life Cycle Cost Evaluation'!$M$1,AW27:AW$100)/(1+'Life Cycle Cost Evaluation'!$M$1)^($B26-'Life Cycle Cost Evaluation'!$M$4)</f>
        <v>0</v>
      </c>
      <c r="AX111" s="208">
        <f>-NPV('Life Cycle Cost Evaluation'!$M$1,AX27:AX$100)/(1+'Life Cycle Cost Evaluation'!$M$1)^($B26-'Life Cycle Cost Evaluation'!$M$4)</f>
        <v>0</v>
      </c>
      <c r="AY111" s="208">
        <f>-NPV('Life Cycle Cost Evaluation'!$M$1,AY27:AY$100)/(1+'Life Cycle Cost Evaluation'!$M$1)^($B26-'Life Cycle Cost Evaluation'!$M$4)</f>
        <v>0</v>
      </c>
      <c r="AZ111" s="208">
        <f>-NPV('Life Cycle Cost Evaluation'!$M$1,AZ27:AZ$100)/(1+'Life Cycle Cost Evaluation'!$M$1)^($B26-'Life Cycle Cost Evaluation'!$M$4)</f>
        <v>0</v>
      </c>
      <c r="BA111" s="208">
        <f>-NPV('Life Cycle Cost Evaluation'!$M$1,BA27:BA$100)/(1+'Life Cycle Cost Evaluation'!$M$1)^($B26-'Life Cycle Cost Evaluation'!$M$4)</f>
        <v>0</v>
      </c>
      <c r="BB111" s="208">
        <f>-NPV('Life Cycle Cost Evaluation'!$M$1,BB27:BB$100)/(1+'Life Cycle Cost Evaluation'!$M$1)^($B26-'Life Cycle Cost Evaluation'!$M$4)</f>
        <v>0</v>
      </c>
      <c r="BC111" s="208">
        <f>-NPV('Life Cycle Cost Evaluation'!$M$1,BC27:BC$100)/(1+'Life Cycle Cost Evaluation'!$M$1)^($B26-'Life Cycle Cost Evaluation'!$M$4)</f>
        <v>0</v>
      </c>
      <c r="BD111" s="208">
        <f>-NPV('Life Cycle Cost Evaluation'!$M$1,BD27:BD$100)/(1+'Life Cycle Cost Evaluation'!$M$1)^($B26-'Life Cycle Cost Evaluation'!$M$4)</f>
        <v>0</v>
      </c>
      <c r="BE111" s="208">
        <f>-NPV('Life Cycle Cost Evaluation'!$M$1,BE27:BE$100)/(1+'Life Cycle Cost Evaluation'!$M$1)^($B26-'Life Cycle Cost Evaluation'!$M$4)</f>
        <v>0</v>
      </c>
      <c r="BF111" s="208">
        <f>-NPV('Life Cycle Cost Evaluation'!$M$1,BF27:BF$100)/(1+'Life Cycle Cost Evaluation'!$M$1)^($B26-'Life Cycle Cost Evaluation'!$M$4)</f>
        <v>0</v>
      </c>
      <c r="BG111" s="208">
        <f>-NPV('Life Cycle Cost Evaluation'!$M$1,BG27:BG$100)/(1+'Life Cycle Cost Evaluation'!$M$1)^($B26-'Life Cycle Cost Evaluation'!$M$4)</f>
        <v>0</v>
      </c>
      <c r="BH111" s="208">
        <f>-NPV('Life Cycle Cost Evaluation'!$M$1,BH27:BH$100)/(1+'Life Cycle Cost Evaluation'!$M$1)^($B26-'Life Cycle Cost Evaluation'!$M$4)</f>
        <v>0</v>
      </c>
      <c r="BI111" s="208">
        <f>-NPV('Life Cycle Cost Evaluation'!$M$1,BI27:BI$100)/(1+'Life Cycle Cost Evaluation'!$M$1)^($B26-'Life Cycle Cost Evaluation'!$M$4)</f>
        <v>0</v>
      </c>
      <c r="BJ111" s="208">
        <f>-NPV('Life Cycle Cost Evaluation'!$M$1,BJ27:BJ$100)/(1+'Life Cycle Cost Evaluation'!$M$1)^($B26-'Life Cycle Cost Evaluation'!$M$4)</f>
        <v>0</v>
      </c>
      <c r="BK111" s="208">
        <f>-NPV('Life Cycle Cost Evaluation'!$M$1,BK27:BK$100)/(1+'Life Cycle Cost Evaluation'!$M$1)^($B26-'Life Cycle Cost Evaluation'!$M$4)</f>
        <v>0</v>
      </c>
      <c r="BL111" s="208">
        <f>-NPV('Life Cycle Cost Evaluation'!$M$1,BL27:BL$100)/(1+'Life Cycle Cost Evaluation'!$M$1)^($B26-'Life Cycle Cost Evaluation'!$M$4)</f>
        <v>0</v>
      </c>
      <c r="BM111" s="208">
        <f>-NPV('Life Cycle Cost Evaluation'!$M$1,BM27:BM$100)/(1+'Life Cycle Cost Evaluation'!$M$1)^($B26-'Life Cycle Cost Evaluation'!$M$4)</f>
        <v>0</v>
      </c>
      <c r="BN111" s="208">
        <f>-NPV('Life Cycle Cost Evaluation'!$M$1,BN27:BN$100)/(1+'Life Cycle Cost Evaluation'!$M$1)^($B26-'Life Cycle Cost Evaluation'!$M$4)</f>
        <v>0</v>
      </c>
      <c r="BO111" s="208">
        <f>-NPV('Life Cycle Cost Evaluation'!$M$1,BO27:BO$100)/(1+'Life Cycle Cost Evaluation'!$M$1)^($B26-'Life Cycle Cost Evaluation'!$M$4)</f>
        <v>0</v>
      </c>
      <c r="BP111" s="208">
        <f>-NPV('Life Cycle Cost Evaluation'!$M$1,BP27:BP$100)/(1+'Life Cycle Cost Evaluation'!$M$1)^($B26-'Life Cycle Cost Evaluation'!$M$4)</f>
        <v>0</v>
      </c>
      <c r="BQ111" s="208">
        <f>-NPV('Life Cycle Cost Evaluation'!$M$1,BQ27:BQ$100)/(1+'Life Cycle Cost Evaluation'!$M$1)^($B26-'Life Cycle Cost Evaluation'!$M$4)</f>
        <v>0</v>
      </c>
      <c r="BR111" s="208">
        <f>-NPV('Life Cycle Cost Evaluation'!$M$1,BR27:BR$100)/(1+'Life Cycle Cost Evaluation'!$M$1)^($B26-'Life Cycle Cost Evaluation'!$M$4)</f>
        <v>0</v>
      </c>
      <c r="BS111" s="208">
        <f>-NPV('Life Cycle Cost Evaluation'!$M$1,BS27:BS$100)/(1+'Life Cycle Cost Evaluation'!$M$1)^($B26-'Life Cycle Cost Evaluation'!$M$4)</f>
        <v>0</v>
      </c>
      <c r="BT111" s="208">
        <f>-NPV('Life Cycle Cost Evaluation'!$M$1,BT27:BT$100)/(1+'Life Cycle Cost Evaluation'!$M$1)^($B26-'Life Cycle Cost Evaluation'!$M$4)</f>
        <v>0</v>
      </c>
      <c r="BU111" s="208">
        <f>-NPV('Life Cycle Cost Evaluation'!$M$1,BU27:BU$100)/(1+'Life Cycle Cost Evaluation'!$M$1)^($B26-'Life Cycle Cost Evaluation'!$M$4)</f>
        <v>0</v>
      </c>
      <c r="BV111" s="208">
        <f>-NPV('Life Cycle Cost Evaluation'!$M$1,BV27:BV$100)/(1+'Life Cycle Cost Evaluation'!$M$1)^($B26-'Life Cycle Cost Evaluation'!$M$4)</f>
        <v>0</v>
      </c>
      <c r="BW111" s="208">
        <f>-NPV('Life Cycle Cost Evaluation'!$M$1,BW27:BW$100)/(1+'Life Cycle Cost Evaluation'!$M$1)^($B26-'Life Cycle Cost Evaluation'!$M$4)</f>
        <v>0</v>
      </c>
      <c r="BX111" s="208">
        <f>-NPV('Life Cycle Cost Evaluation'!$M$1,BX27:BX$100)/(1+'Life Cycle Cost Evaluation'!$M$1)^($B26-'Life Cycle Cost Evaluation'!$M$4)</f>
        <v>0</v>
      </c>
      <c r="BY111" s="208">
        <f>-NPV('Life Cycle Cost Evaluation'!$M$1,BY27:BY$100)/(1+'Life Cycle Cost Evaluation'!$M$1)^($B26-'Life Cycle Cost Evaluation'!$M$4)</f>
        <v>0</v>
      </c>
      <c r="BZ111" s="208">
        <f>-NPV('Life Cycle Cost Evaluation'!$M$1,BZ27:BZ$100)/(1+'Life Cycle Cost Evaluation'!$M$1)^($B26-'Life Cycle Cost Evaluation'!$M$4)</f>
        <v>0</v>
      </c>
      <c r="CA111" s="208">
        <f>-NPV('Life Cycle Cost Evaluation'!$M$1,CA27:CA$100)/(1+'Life Cycle Cost Evaluation'!$M$1)^($B26-'Life Cycle Cost Evaluation'!$M$4)</f>
        <v>0</v>
      </c>
      <c r="CB111" s="208">
        <f>-NPV('Life Cycle Cost Evaluation'!$M$1,CB27:CB$100)/(1+'Life Cycle Cost Evaluation'!$M$1)^($B26-'Life Cycle Cost Evaluation'!$M$4)</f>
        <v>0</v>
      </c>
      <c r="CC111" s="208">
        <f>-NPV('Life Cycle Cost Evaluation'!$M$1,CC27:CC$100)/(1+'Life Cycle Cost Evaluation'!$M$1)^($B26-'Life Cycle Cost Evaluation'!$M$4)</f>
        <v>0</v>
      </c>
      <c r="CD111" s="208">
        <f>-NPV('Life Cycle Cost Evaluation'!$M$1,CD27:CD$100)/(1+'Life Cycle Cost Evaluation'!$M$1)^($B26-'Life Cycle Cost Evaluation'!$M$4)</f>
        <v>0</v>
      </c>
      <c r="CE111" s="208">
        <f>-NPV('Life Cycle Cost Evaluation'!$M$1,CE27:CE$100)/(1+'Life Cycle Cost Evaluation'!$M$1)^($B26-'Life Cycle Cost Evaluation'!$M$4)</f>
        <v>0</v>
      </c>
      <c r="CF111" s="208">
        <f>-NPV('Life Cycle Cost Evaluation'!$M$1,CF27:CF$100)/(1+'Life Cycle Cost Evaluation'!$M$1)^($B26-'Life Cycle Cost Evaluation'!$M$4)</f>
        <v>0</v>
      </c>
      <c r="CG111" s="208">
        <f>SUM(D111:J111)</f>
        <v>-1481286.708991529</v>
      </c>
      <c r="CH111" s="206"/>
      <c r="CI111" s="206"/>
      <c r="CJ111" s="206"/>
    </row>
    <row r="112" spans="2:88" x14ac:dyDescent="0.2">
      <c r="B112" s="86">
        <f t="shared" si="125"/>
        <v>2034</v>
      </c>
      <c r="C112" s="215"/>
      <c r="D112" s="208">
        <f>-NPV('Life Cycle Cost Evaluation'!$M$1,D28:D$100)/(1+'Life Cycle Cost Evaluation'!$M$1)^($B27-'Life Cycle Cost Evaluation'!$M$4)</f>
        <v>-39564.344810786992</v>
      </c>
      <c r="E112" s="208">
        <f>-NPV('Life Cycle Cost Evaluation'!$M$1,E28:E$100)/(1+'Life Cycle Cost Evaluation'!$M$1)^($B27-'Life Cycle Cost Evaluation'!$M$4)</f>
        <v>-48160.2805491291</v>
      </c>
      <c r="F112" s="208">
        <f>-NPV('Life Cycle Cost Evaluation'!$M$1,F28:F$100)/(1+'Life Cycle Cost Evaluation'!$M$1)^($B27-'Life Cycle Cost Evaluation'!$M$4)</f>
        <v>-1258162.0342063054</v>
      </c>
      <c r="G112" s="208">
        <f>-NPV('Life Cycle Cost Evaluation'!$M$1,G28:G$100)/(1+'Life Cycle Cost Evaluation'!$M$1)^($B27-'Life Cycle Cost Evaluation'!$M$4)</f>
        <v>0</v>
      </c>
      <c r="H112" s="208">
        <f>-NPV('Life Cycle Cost Evaluation'!$M$1,H28:H$100)/(1+'Life Cycle Cost Evaluation'!$M$1)^($B27-'Life Cycle Cost Evaluation'!$M$4)</f>
        <v>0</v>
      </c>
      <c r="I112" s="208">
        <f>-NPV('Life Cycle Cost Evaluation'!$M$1,I28:I$100)/(1+'Life Cycle Cost Evaluation'!$M$1)^($B27-'Life Cycle Cost Evaluation'!$M$4)</f>
        <v>0</v>
      </c>
      <c r="J112" s="208">
        <f>-NPV('Life Cycle Cost Evaluation'!$M$1,J28:J$100)/(1+'Life Cycle Cost Evaluation'!$M$1)^($B27-'Life Cycle Cost Evaluation'!$M$4)</f>
        <v>0</v>
      </c>
      <c r="K112" s="208">
        <f>-NPV('Life Cycle Cost Evaluation'!$M$1,K28:K$100)/(1+'Life Cycle Cost Evaluation'!$M$1)^($B27-'Life Cycle Cost Evaluation'!$M$4)</f>
        <v>0</v>
      </c>
      <c r="L112" s="208">
        <f>-NPV('Life Cycle Cost Evaluation'!$M$1,L28:L$100)/(1+'Life Cycle Cost Evaluation'!$M$1)^($B27-'Life Cycle Cost Evaluation'!$M$4)</f>
        <v>0</v>
      </c>
      <c r="M112" s="208">
        <f>-NPV('Life Cycle Cost Evaluation'!$M$1,M28:M$100)/(1+'Life Cycle Cost Evaluation'!$M$1)^($B27-'Life Cycle Cost Evaluation'!$M$4)</f>
        <v>0</v>
      </c>
      <c r="N112" s="208">
        <f>-NPV('Life Cycle Cost Evaluation'!$M$1,N28:N$100)/(1+'Life Cycle Cost Evaluation'!$M$1)^($B27-'Life Cycle Cost Evaluation'!$M$4)</f>
        <v>0</v>
      </c>
      <c r="O112" s="208">
        <f>-NPV('Life Cycle Cost Evaluation'!$M$1,O28:O$100)/(1+'Life Cycle Cost Evaluation'!$M$1)^($B27-'Life Cycle Cost Evaluation'!$M$4)</f>
        <v>0</v>
      </c>
      <c r="P112" s="208">
        <f>-NPV('Life Cycle Cost Evaluation'!$M$1,P28:P$100)/(1+'Life Cycle Cost Evaluation'!$M$1)^($B27-'Life Cycle Cost Evaluation'!$M$4)</f>
        <v>0</v>
      </c>
      <c r="Q112" s="208">
        <f>-NPV('Life Cycle Cost Evaluation'!$M$1,Q28:Q$100)/(1+'Life Cycle Cost Evaluation'!$M$1)^($B27-'Life Cycle Cost Evaluation'!$M$4)</f>
        <v>0</v>
      </c>
      <c r="R112" s="208">
        <f>-NPV('Life Cycle Cost Evaluation'!$M$1,R28:R$100)/(1+'Life Cycle Cost Evaluation'!$M$1)^($B27-'Life Cycle Cost Evaluation'!$M$4)</f>
        <v>0</v>
      </c>
      <c r="S112" s="208">
        <f>-NPV('Life Cycle Cost Evaluation'!$M$1,S28:S$100)/(1+'Life Cycle Cost Evaluation'!$M$1)^($B27-'Life Cycle Cost Evaluation'!$M$4)</f>
        <v>0</v>
      </c>
      <c r="T112" s="208">
        <f>-NPV('Life Cycle Cost Evaluation'!$M$1,T28:T$100)/(1+'Life Cycle Cost Evaluation'!$M$1)^($B27-'Life Cycle Cost Evaluation'!$M$4)</f>
        <v>0</v>
      </c>
      <c r="U112" s="208">
        <f>-NPV('Life Cycle Cost Evaluation'!$M$1,U28:U$100)/(1+'Life Cycle Cost Evaluation'!$M$1)^($B27-'Life Cycle Cost Evaluation'!$M$4)</f>
        <v>0</v>
      </c>
      <c r="V112" s="208">
        <f>-NPV('Life Cycle Cost Evaluation'!$M$1,V28:V$100)/(1+'Life Cycle Cost Evaluation'!$M$1)^($B27-'Life Cycle Cost Evaluation'!$M$4)</f>
        <v>0</v>
      </c>
      <c r="W112" s="208">
        <f>-NPV('Life Cycle Cost Evaluation'!$M$1,W28:W$100)/(1+'Life Cycle Cost Evaluation'!$M$1)^($B27-'Life Cycle Cost Evaluation'!$M$4)</f>
        <v>0</v>
      </c>
      <c r="X112" s="208">
        <f>-NPV('Life Cycle Cost Evaluation'!$M$1,X28:X$100)/(1+'Life Cycle Cost Evaluation'!$M$1)^($B27-'Life Cycle Cost Evaluation'!$M$4)</f>
        <v>0</v>
      </c>
      <c r="Y112" s="208">
        <f>-NPV('Life Cycle Cost Evaluation'!$M$1,Y28:Y$100)/(1+'Life Cycle Cost Evaluation'!$M$1)^($B27-'Life Cycle Cost Evaluation'!$M$4)</f>
        <v>0</v>
      </c>
      <c r="Z112" s="208">
        <f>-NPV('Life Cycle Cost Evaluation'!$M$1,Z28:Z$100)/(1+'Life Cycle Cost Evaluation'!$M$1)^($B27-'Life Cycle Cost Evaluation'!$M$4)</f>
        <v>0</v>
      </c>
      <c r="AA112" s="208">
        <f>-NPV('Life Cycle Cost Evaluation'!$M$1,AA28:AA$100)/(1+'Life Cycle Cost Evaluation'!$M$1)^($B27-'Life Cycle Cost Evaluation'!$M$4)</f>
        <v>0</v>
      </c>
      <c r="AB112" s="208">
        <f>-NPV('Life Cycle Cost Evaluation'!$M$1,AB28:AB$100)/(1+'Life Cycle Cost Evaluation'!$M$1)^($B27-'Life Cycle Cost Evaluation'!$M$4)</f>
        <v>0</v>
      </c>
      <c r="AC112" s="208">
        <f>-NPV('Life Cycle Cost Evaluation'!$M$1,AC28:AC$100)/(1+'Life Cycle Cost Evaluation'!$M$1)^($B27-'Life Cycle Cost Evaluation'!$M$4)</f>
        <v>0</v>
      </c>
      <c r="AD112" s="208">
        <f>-NPV('Life Cycle Cost Evaluation'!$M$1,AD28:AD$100)/(1+'Life Cycle Cost Evaluation'!$M$1)^($B27-'Life Cycle Cost Evaluation'!$M$4)</f>
        <v>0</v>
      </c>
      <c r="AE112" s="208">
        <f>-NPV('Life Cycle Cost Evaluation'!$M$1,AE28:AE$100)/(1+'Life Cycle Cost Evaluation'!$M$1)^($B27-'Life Cycle Cost Evaluation'!$M$4)</f>
        <v>0</v>
      </c>
      <c r="AF112" s="208">
        <f>-NPV('Life Cycle Cost Evaluation'!$M$1,AF28:AF$100)/(1+'Life Cycle Cost Evaluation'!$M$1)^($B27-'Life Cycle Cost Evaluation'!$M$4)</f>
        <v>0</v>
      </c>
      <c r="AG112" s="208">
        <f>-NPV('Life Cycle Cost Evaluation'!$M$1,AG28:AG$100)/(1+'Life Cycle Cost Evaluation'!$M$1)^($B27-'Life Cycle Cost Evaluation'!$M$4)</f>
        <v>0</v>
      </c>
      <c r="AH112" s="208">
        <f>-NPV('Life Cycle Cost Evaluation'!$M$1,AH28:AH$100)/(1+'Life Cycle Cost Evaluation'!$M$1)^($B27-'Life Cycle Cost Evaluation'!$M$4)</f>
        <v>0</v>
      </c>
      <c r="AI112" s="208">
        <f>-NPV('Life Cycle Cost Evaluation'!$M$1,AI28:AI$100)/(1+'Life Cycle Cost Evaluation'!$M$1)^($B27-'Life Cycle Cost Evaluation'!$M$4)</f>
        <v>0</v>
      </c>
      <c r="AJ112" s="208">
        <f>-NPV('Life Cycle Cost Evaluation'!$M$1,AJ28:AJ$100)/(1+'Life Cycle Cost Evaluation'!$M$1)^($B27-'Life Cycle Cost Evaluation'!$M$4)</f>
        <v>0</v>
      </c>
      <c r="AK112" s="208">
        <f>-NPV('Life Cycle Cost Evaluation'!$M$1,AK28:AK$100)/(1+'Life Cycle Cost Evaluation'!$M$1)^($B27-'Life Cycle Cost Evaluation'!$M$4)</f>
        <v>0</v>
      </c>
      <c r="AL112" s="208">
        <f>-NPV('Life Cycle Cost Evaluation'!$M$1,AL28:AL$100)/(1+'Life Cycle Cost Evaluation'!$M$1)^($B27-'Life Cycle Cost Evaluation'!$M$4)</f>
        <v>0</v>
      </c>
      <c r="AM112" s="208">
        <f>-NPV('Life Cycle Cost Evaluation'!$M$1,AM28:AM$100)/(1+'Life Cycle Cost Evaluation'!$M$1)^($B27-'Life Cycle Cost Evaluation'!$M$4)</f>
        <v>0</v>
      </c>
      <c r="AN112" s="208">
        <f>-NPV('Life Cycle Cost Evaluation'!$M$1,AN28:AN$100)/(1+'Life Cycle Cost Evaluation'!$M$1)^($B27-'Life Cycle Cost Evaluation'!$M$4)</f>
        <v>0</v>
      </c>
      <c r="AO112" s="208">
        <f>-NPV('Life Cycle Cost Evaluation'!$M$1,AO28:AO$100)/(1+'Life Cycle Cost Evaluation'!$M$1)^($B27-'Life Cycle Cost Evaluation'!$M$4)</f>
        <v>0</v>
      </c>
      <c r="AP112" s="208">
        <f>-NPV('Life Cycle Cost Evaluation'!$M$1,AP28:AP$100)/(1+'Life Cycle Cost Evaluation'!$M$1)^($B27-'Life Cycle Cost Evaluation'!$M$4)</f>
        <v>0</v>
      </c>
      <c r="AQ112" s="208">
        <f>-NPV('Life Cycle Cost Evaluation'!$M$1,AQ28:AQ$100)/(1+'Life Cycle Cost Evaluation'!$M$1)^($B27-'Life Cycle Cost Evaluation'!$M$4)</f>
        <v>0</v>
      </c>
      <c r="AR112" s="208">
        <f>-NPV('Life Cycle Cost Evaluation'!$M$1,AR28:AR$100)/(1+'Life Cycle Cost Evaluation'!$M$1)^($B27-'Life Cycle Cost Evaluation'!$M$4)</f>
        <v>0</v>
      </c>
      <c r="AS112" s="208">
        <f>-NPV('Life Cycle Cost Evaluation'!$M$1,AS28:AS$100)/(1+'Life Cycle Cost Evaluation'!$M$1)^($B27-'Life Cycle Cost Evaluation'!$M$4)</f>
        <v>0</v>
      </c>
      <c r="AT112" s="208">
        <f>-NPV('Life Cycle Cost Evaluation'!$M$1,AT28:AT$100)/(1+'Life Cycle Cost Evaluation'!$M$1)^($B27-'Life Cycle Cost Evaluation'!$M$4)</f>
        <v>0</v>
      </c>
      <c r="AU112" s="208">
        <f>-NPV('Life Cycle Cost Evaluation'!$M$1,AU28:AU$100)/(1+'Life Cycle Cost Evaluation'!$M$1)^($B27-'Life Cycle Cost Evaluation'!$M$4)</f>
        <v>0</v>
      </c>
      <c r="AV112" s="208">
        <f>-NPV('Life Cycle Cost Evaluation'!$M$1,AV28:AV$100)/(1+'Life Cycle Cost Evaluation'!$M$1)^($B27-'Life Cycle Cost Evaluation'!$M$4)</f>
        <v>0</v>
      </c>
      <c r="AW112" s="208">
        <f>-NPV('Life Cycle Cost Evaluation'!$M$1,AW28:AW$100)/(1+'Life Cycle Cost Evaluation'!$M$1)^($B27-'Life Cycle Cost Evaluation'!$M$4)</f>
        <v>0</v>
      </c>
      <c r="AX112" s="208">
        <f>-NPV('Life Cycle Cost Evaluation'!$M$1,AX28:AX$100)/(1+'Life Cycle Cost Evaluation'!$M$1)^($B27-'Life Cycle Cost Evaluation'!$M$4)</f>
        <v>0</v>
      </c>
      <c r="AY112" s="208">
        <f>-NPV('Life Cycle Cost Evaluation'!$M$1,AY28:AY$100)/(1+'Life Cycle Cost Evaluation'!$M$1)^($B27-'Life Cycle Cost Evaluation'!$M$4)</f>
        <v>0</v>
      </c>
      <c r="AZ112" s="208">
        <f>-NPV('Life Cycle Cost Evaluation'!$M$1,AZ28:AZ$100)/(1+'Life Cycle Cost Evaluation'!$M$1)^($B27-'Life Cycle Cost Evaluation'!$M$4)</f>
        <v>0</v>
      </c>
      <c r="BA112" s="208">
        <f>-NPV('Life Cycle Cost Evaluation'!$M$1,BA28:BA$100)/(1+'Life Cycle Cost Evaluation'!$M$1)^($B27-'Life Cycle Cost Evaluation'!$M$4)</f>
        <v>0</v>
      </c>
      <c r="BB112" s="208">
        <f>-NPV('Life Cycle Cost Evaluation'!$M$1,BB28:BB$100)/(1+'Life Cycle Cost Evaluation'!$M$1)^($B27-'Life Cycle Cost Evaluation'!$M$4)</f>
        <v>0</v>
      </c>
      <c r="BC112" s="208">
        <f>-NPV('Life Cycle Cost Evaluation'!$M$1,BC28:BC$100)/(1+'Life Cycle Cost Evaluation'!$M$1)^($B27-'Life Cycle Cost Evaluation'!$M$4)</f>
        <v>0</v>
      </c>
      <c r="BD112" s="208">
        <f>-NPV('Life Cycle Cost Evaluation'!$M$1,BD28:BD$100)/(1+'Life Cycle Cost Evaluation'!$M$1)^($B27-'Life Cycle Cost Evaluation'!$M$4)</f>
        <v>0</v>
      </c>
      <c r="BE112" s="208">
        <f>-NPV('Life Cycle Cost Evaluation'!$M$1,BE28:BE$100)/(1+'Life Cycle Cost Evaluation'!$M$1)^($B27-'Life Cycle Cost Evaluation'!$M$4)</f>
        <v>0</v>
      </c>
      <c r="BF112" s="208">
        <f>-NPV('Life Cycle Cost Evaluation'!$M$1,BF28:BF$100)/(1+'Life Cycle Cost Evaluation'!$M$1)^($B27-'Life Cycle Cost Evaluation'!$M$4)</f>
        <v>0</v>
      </c>
      <c r="BG112" s="208">
        <f>-NPV('Life Cycle Cost Evaluation'!$M$1,BG28:BG$100)/(1+'Life Cycle Cost Evaluation'!$M$1)^($B27-'Life Cycle Cost Evaluation'!$M$4)</f>
        <v>0</v>
      </c>
      <c r="BH112" s="208">
        <f>-NPV('Life Cycle Cost Evaluation'!$M$1,BH28:BH$100)/(1+'Life Cycle Cost Evaluation'!$M$1)^($B27-'Life Cycle Cost Evaluation'!$M$4)</f>
        <v>0</v>
      </c>
      <c r="BI112" s="208">
        <f>-NPV('Life Cycle Cost Evaluation'!$M$1,BI28:BI$100)/(1+'Life Cycle Cost Evaluation'!$M$1)^($B27-'Life Cycle Cost Evaluation'!$M$4)</f>
        <v>0</v>
      </c>
      <c r="BJ112" s="208">
        <f>-NPV('Life Cycle Cost Evaluation'!$M$1,BJ28:BJ$100)/(1+'Life Cycle Cost Evaluation'!$M$1)^($B27-'Life Cycle Cost Evaluation'!$M$4)</f>
        <v>0</v>
      </c>
      <c r="BK112" s="208">
        <f>-NPV('Life Cycle Cost Evaluation'!$M$1,BK28:BK$100)/(1+'Life Cycle Cost Evaluation'!$M$1)^($B27-'Life Cycle Cost Evaluation'!$M$4)</f>
        <v>0</v>
      </c>
      <c r="BL112" s="208">
        <f>-NPV('Life Cycle Cost Evaluation'!$M$1,BL28:BL$100)/(1+'Life Cycle Cost Evaluation'!$M$1)^($B27-'Life Cycle Cost Evaluation'!$M$4)</f>
        <v>0</v>
      </c>
      <c r="BM112" s="208">
        <f>-NPV('Life Cycle Cost Evaluation'!$M$1,BM28:BM$100)/(1+'Life Cycle Cost Evaluation'!$M$1)^($B27-'Life Cycle Cost Evaluation'!$M$4)</f>
        <v>0</v>
      </c>
      <c r="BN112" s="208">
        <f>-NPV('Life Cycle Cost Evaluation'!$M$1,BN28:BN$100)/(1+'Life Cycle Cost Evaluation'!$M$1)^($B27-'Life Cycle Cost Evaluation'!$M$4)</f>
        <v>0</v>
      </c>
      <c r="BO112" s="208">
        <f>-NPV('Life Cycle Cost Evaluation'!$M$1,BO28:BO$100)/(1+'Life Cycle Cost Evaluation'!$M$1)^($B27-'Life Cycle Cost Evaluation'!$M$4)</f>
        <v>0</v>
      </c>
      <c r="BP112" s="208">
        <f>-NPV('Life Cycle Cost Evaluation'!$M$1,BP28:BP$100)/(1+'Life Cycle Cost Evaluation'!$M$1)^($B27-'Life Cycle Cost Evaluation'!$M$4)</f>
        <v>0</v>
      </c>
      <c r="BQ112" s="208">
        <f>-NPV('Life Cycle Cost Evaluation'!$M$1,BQ28:BQ$100)/(1+'Life Cycle Cost Evaluation'!$M$1)^($B27-'Life Cycle Cost Evaluation'!$M$4)</f>
        <v>0</v>
      </c>
      <c r="BR112" s="208">
        <f>-NPV('Life Cycle Cost Evaluation'!$M$1,BR28:BR$100)/(1+'Life Cycle Cost Evaluation'!$M$1)^($B27-'Life Cycle Cost Evaluation'!$M$4)</f>
        <v>0</v>
      </c>
      <c r="BS112" s="208">
        <f>-NPV('Life Cycle Cost Evaluation'!$M$1,BS28:BS$100)/(1+'Life Cycle Cost Evaluation'!$M$1)^($B27-'Life Cycle Cost Evaluation'!$M$4)</f>
        <v>0</v>
      </c>
      <c r="BT112" s="208">
        <f>-NPV('Life Cycle Cost Evaluation'!$M$1,BT28:BT$100)/(1+'Life Cycle Cost Evaluation'!$M$1)^($B27-'Life Cycle Cost Evaluation'!$M$4)</f>
        <v>0</v>
      </c>
      <c r="BU112" s="208">
        <f>-NPV('Life Cycle Cost Evaluation'!$M$1,BU28:BU$100)/(1+'Life Cycle Cost Evaluation'!$M$1)^($B27-'Life Cycle Cost Evaluation'!$M$4)</f>
        <v>0</v>
      </c>
      <c r="BV112" s="208">
        <f>-NPV('Life Cycle Cost Evaluation'!$M$1,BV28:BV$100)/(1+'Life Cycle Cost Evaluation'!$M$1)^($B27-'Life Cycle Cost Evaluation'!$M$4)</f>
        <v>0</v>
      </c>
      <c r="BW112" s="208">
        <f>-NPV('Life Cycle Cost Evaluation'!$M$1,BW28:BW$100)/(1+'Life Cycle Cost Evaluation'!$M$1)^($B27-'Life Cycle Cost Evaluation'!$M$4)</f>
        <v>0</v>
      </c>
      <c r="BX112" s="208">
        <f>-NPV('Life Cycle Cost Evaluation'!$M$1,BX28:BX$100)/(1+'Life Cycle Cost Evaluation'!$M$1)^($B27-'Life Cycle Cost Evaluation'!$M$4)</f>
        <v>0</v>
      </c>
      <c r="BY112" s="208">
        <f>-NPV('Life Cycle Cost Evaluation'!$M$1,BY28:BY$100)/(1+'Life Cycle Cost Evaluation'!$M$1)^($B27-'Life Cycle Cost Evaluation'!$M$4)</f>
        <v>0</v>
      </c>
      <c r="BZ112" s="208">
        <f>-NPV('Life Cycle Cost Evaluation'!$M$1,BZ28:BZ$100)/(1+'Life Cycle Cost Evaluation'!$M$1)^($B27-'Life Cycle Cost Evaluation'!$M$4)</f>
        <v>0</v>
      </c>
      <c r="CA112" s="208">
        <f>-NPV('Life Cycle Cost Evaluation'!$M$1,CA28:CA$100)/(1+'Life Cycle Cost Evaluation'!$M$1)^($B27-'Life Cycle Cost Evaluation'!$M$4)</f>
        <v>0</v>
      </c>
      <c r="CB112" s="208">
        <f>-NPV('Life Cycle Cost Evaluation'!$M$1,CB28:CB$100)/(1+'Life Cycle Cost Evaluation'!$M$1)^($B27-'Life Cycle Cost Evaluation'!$M$4)</f>
        <v>0</v>
      </c>
      <c r="CC112" s="208">
        <f>-NPV('Life Cycle Cost Evaluation'!$M$1,CC28:CC$100)/(1+'Life Cycle Cost Evaluation'!$M$1)^($B27-'Life Cycle Cost Evaluation'!$M$4)</f>
        <v>0</v>
      </c>
      <c r="CD112" s="208">
        <f>-NPV('Life Cycle Cost Evaluation'!$M$1,CD28:CD$100)/(1+'Life Cycle Cost Evaluation'!$M$1)^($B27-'Life Cycle Cost Evaluation'!$M$4)</f>
        <v>0</v>
      </c>
      <c r="CE112" s="208">
        <f>-NPV('Life Cycle Cost Evaluation'!$M$1,CE28:CE$100)/(1+'Life Cycle Cost Evaluation'!$M$1)^($B27-'Life Cycle Cost Evaluation'!$M$4)</f>
        <v>0</v>
      </c>
      <c r="CF112" s="208">
        <f>-NPV('Life Cycle Cost Evaluation'!$M$1,CF28:CF$100)/(1+'Life Cycle Cost Evaluation'!$M$1)^($B27-'Life Cycle Cost Evaluation'!$M$4)</f>
        <v>0</v>
      </c>
      <c r="CG112" s="208">
        <f>SUM(D112:K112)</f>
        <v>-1345886.6595662215</v>
      </c>
      <c r="CH112" s="206"/>
      <c r="CI112" s="206"/>
      <c r="CJ112" s="206"/>
    </row>
    <row r="113" spans="2:88" x14ac:dyDescent="0.2">
      <c r="B113" s="86">
        <f t="shared" si="125"/>
        <v>2035</v>
      </c>
      <c r="C113" s="215"/>
      <c r="D113" s="208">
        <f>-NPV('Life Cycle Cost Evaluation'!$M$1,D29:D$100)/(1+'Life Cycle Cost Evaluation'!$M$1)^($B28-'Life Cycle Cost Evaluation'!$M$4)</f>
        <v>-35918.249871504173</v>
      </c>
      <c r="E113" s="208">
        <f>-NPV('Life Cycle Cost Evaluation'!$M$1,E29:E$100)/(1+'Life Cycle Cost Evaluation'!$M$1)^($B28-'Life Cycle Cost Evaluation'!$M$4)</f>
        <v>-43736.55817872208</v>
      </c>
      <c r="F113" s="208">
        <f>-NPV('Life Cycle Cost Evaluation'!$M$1,F29:F$100)/(1+'Life Cycle Cost Evaluation'!$M$1)^($B28-'Life Cycle Cost Evaluation'!$M$4)</f>
        <v>-1142917.4207405525</v>
      </c>
      <c r="G113" s="208">
        <f>-NPV('Life Cycle Cost Evaluation'!$M$1,G29:G$100)/(1+'Life Cycle Cost Evaluation'!$M$1)^($B28-'Life Cycle Cost Evaluation'!$M$4)</f>
        <v>0</v>
      </c>
      <c r="H113" s="208">
        <f>-NPV('Life Cycle Cost Evaluation'!$M$1,H29:H$100)/(1+'Life Cycle Cost Evaluation'!$M$1)^($B28-'Life Cycle Cost Evaluation'!$M$4)</f>
        <v>0</v>
      </c>
      <c r="I113" s="208">
        <f>-NPV('Life Cycle Cost Evaluation'!$M$1,I29:I$100)/(1+'Life Cycle Cost Evaluation'!$M$1)^($B28-'Life Cycle Cost Evaluation'!$M$4)</f>
        <v>0</v>
      </c>
      <c r="J113" s="208">
        <f>-NPV('Life Cycle Cost Evaluation'!$M$1,J29:J$100)/(1+'Life Cycle Cost Evaluation'!$M$1)^($B28-'Life Cycle Cost Evaluation'!$M$4)</f>
        <v>0</v>
      </c>
      <c r="K113" s="208">
        <f>-NPV('Life Cycle Cost Evaluation'!$M$1,K29:K$100)/(1+'Life Cycle Cost Evaluation'!$M$1)^($B28-'Life Cycle Cost Evaluation'!$M$4)</f>
        <v>0</v>
      </c>
      <c r="L113" s="208">
        <f>-NPV('Life Cycle Cost Evaluation'!$M$1,L29:L$100)/(1+'Life Cycle Cost Evaluation'!$M$1)^($B28-'Life Cycle Cost Evaluation'!$M$4)</f>
        <v>0</v>
      </c>
      <c r="M113" s="208">
        <f>-NPV('Life Cycle Cost Evaluation'!$M$1,M29:M$100)/(1+'Life Cycle Cost Evaluation'!$M$1)^($B28-'Life Cycle Cost Evaluation'!$M$4)</f>
        <v>0</v>
      </c>
      <c r="N113" s="208">
        <f>-NPV('Life Cycle Cost Evaluation'!$M$1,N29:N$100)/(1+'Life Cycle Cost Evaluation'!$M$1)^($B28-'Life Cycle Cost Evaluation'!$M$4)</f>
        <v>0</v>
      </c>
      <c r="O113" s="208">
        <f>-NPV('Life Cycle Cost Evaluation'!$M$1,O29:O$100)/(1+'Life Cycle Cost Evaluation'!$M$1)^($B28-'Life Cycle Cost Evaluation'!$M$4)</f>
        <v>0</v>
      </c>
      <c r="P113" s="208">
        <f>-NPV('Life Cycle Cost Evaluation'!$M$1,P29:P$100)/(1+'Life Cycle Cost Evaluation'!$M$1)^($B28-'Life Cycle Cost Evaluation'!$M$4)</f>
        <v>0</v>
      </c>
      <c r="Q113" s="208">
        <f>-NPV('Life Cycle Cost Evaluation'!$M$1,Q29:Q$100)/(1+'Life Cycle Cost Evaluation'!$M$1)^($B28-'Life Cycle Cost Evaluation'!$M$4)</f>
        <v>0</v>
      </c>
      <c r="R113" s="208">
        <f>-NPV('Life Cycle Cost Evaluation'!$M$1,R29:R$100)/(1+'Life Cycle Cost Evaluation'!$M$1)^($B28-'Life Cycle Cost Evaluation'!$M$4)</f>
        <v>0</v>
      </c>
      <c r="S113" s="208">
        <f>-NPV('Life Cycle Cost Evaluation'!$M$1,S29:S$100)/(1+'Life Cycle Cost Evaluation'!$M$1)^($B28-'Life Cycle Cost Evaluation'!$M$4)</f>
        <v>0</v>
      </c>
      <c r="T113" s="208">
        <f>-NPV('Life Cycle Cost Evaluation'!$M$1,T29:T$100)/(1+'Life Cycle Cost Evaluation'!$M$1)^($B28-'Life Cycle Cost Evaluation'!$M$4)</f>
        <v>0</v>
      </c>
      <c r="U113" s="208">
        <f>-NPV('Life Cycle Cost Evaluation'!$M$1,U29:U$100)/(1+'Life Cycle Cost Evaluation'!$M$1)^($B28-'Life Cycle Cost Evaluation'!$M$4)</f>
        <v>0</v>
      </c>
      <c r="V113" s="208">
        <f>-NPV('Life Cycle Cost Evaluation'!$M$1,V29:V$100)/(1+'Life Cycle Cost Evaluation'!$M$1)^($B28-'Life Cycle Cost Evaluation'!$M$4)</f>
        <v>0</v>
      </c>
      <c r="W113" s="208">
        <f>-NPV('Life Cycle Cost Evaluation'!$M$1,W29:W$100)/(1+'Life Cycle Cost Evaluation'!$M$1)^($B28-'Life Cycle Cost Evaluation'!$M$4)</f>
        <v>0</v>
      </c>
      <c r="X113" s="208">
        <f>-NPV('Life Cycle Cost Evaluation'!$M$1,X29:X$100)/(1+'Life Cycle Cost Evaluation'!$M$1)^($B28-'Life Cycle Cost Evaluation'!$M$4)</f>
        <v>0</v>
      </c>
      <c r="Y113" s="208">
        <f>-NPV('Life Cycle Cost Evaluation'!$M$1,Y29:Y$100)/(1+'Life Cycle Cost Evaluation'!$M$1)^($B28-'Life Cycle Cost Evaluation'!$M$4)</f>
        <v>0</v>
      </c>
      <c r="Z113" s="208">
        <f>-NPV('Life Cycle Cost Evaluation'!$M$1,Z29:Z$100)/(1+'Life Cycle Cost Evaluation'!$M$1)^($B28-'Life Cycle Cost Evaluation'!$M$4)</f>
        <v>0</v>
      </c>
      <c r="AA113" s="208">
        <f>-NPV('Life Cycle Cost Evaluation'!$M$1,AA29:AA$100)/(1+'Life Cycle Cost Evaluation'!$M$1)^($B28-'Life Cycle Cost Evaluation'!$M$4)</f>
        <v>0</v>
      </c>
      <c r="AB113" s="208">
        <f>-NPV('Life Cycle Cost Evaluation'!$M$1,AB29:AB$100)/(1+'Life Cycle Cost Evaluation'!$M$1)^($B28-'Life Cycle Cost Evaluation'!$M$4)</f>
        <v>0</v>
      </c>
      <c r="AC113" s="208">
        <f>-NPV('Life Cycle Cost Evaluation'!$M$1,AC29:AC$100)/(1+'Life Cycle Cost Evaluation'!$M$1)^($B28-'Life Cycle Cost Evaluation'!$M$4)</f>
        <v>0</v>
      </c>
      <c r="AD113" s="208">
        <f>-NPV('Life Cycle Cost Evaluation'!$M$1,AD29:AD$100)/(1+'Life Cycle Cost Evaluation'!$M$1)^($B28-'Life Cycle Cost Evaluation'!$M$4)</f>
        <v>0</v>
      </c>
      <c r="AE113" s="208">
        <f>-NPV('Life Cycle Cost Evaluation'!$M$1,AE29:AE$100)/(1+'Life Cycle Cost Evaluation'!$M$1)^($B28-'Life Cycle Cost Evaluation'!$M$4)</f>
        <v>0</v>
      </c>
      <c r="AF113" s="208">
        <f>-NPV('Life Cycle Cost Evaluation'!$M$1,AF29:AF$100)/(1+'Life Cycle Cost Evaluation'!$M$1)^($B28-'Life Cycle Cost Evaluation'!$M$4)</f>
        <v>0</v>
      </c>
      <c r="AG113" s="208">
        <f>-NPV('Life Cycle Cost Evaluation'!$M$1,AG29:AG$100)/(1+'Life Cycle Cost Evaluation'!$M$1)^($B28-'Life Cycle Cost Evaluation'!$M$4)</f>
        <v>0</v>
      </c>
      <c r="AH113" s="208">
        <f>-NPV('Life Cycle Cost Evaluation'!$M$1,AH29:AH$100)/(1+'Life Cycle Cost Evaluation'!$M$1)^($B28-'Life Cycle Cost Evaluation'!$M$4)</f>
        <v>0</v>
      </c>
      <c r="AI113" s="208">
        <f>-NPV('Life Cycle Cost Evaluation'!$M$1,AI29:AI$100)/(1+'Life Cycle Cost Evaluation'!$M$1)^($B28-'Life Cycle Cost Evaluation'!$M$4)</f>
        <v>0</v>
      </c>
      <c r="AJ113" s="208">
        <f>-NPV('Life Cycle Cost Evaluation'!$M$1,AJ29:AJ$100)/(1+'Life Cycle Cost Evaluation'!$M$1)^($B28-'Life Cycle Cost Evaluation'!$M$4)</f>
        <v>0</v>
      </c>
      <c r="AK113" s="208">
        <f>-NPV('Life Cycle Cost Evaluation'!$M$1,AK29:AK$100)/(1+'Life Cycle Cost Evaluation'!$M$1)^($B28-'Life Cycle Cost Evaluation'!$M$4)</f>
        <v>0</v>
      </c>
      <c r="AL113" s="208">
        <f>-NPV('Life Cycle Cost Evaluation'!$M$1,AL29:AL$100)/(1+'Life Cycle Cost Evaluation'!$M$1)^($B28-'Life Cycle Cost Evaluation'!$M$4)</f>
        <v>0</v>
      </c>
      <c r="AM113" s="208">
        <f>-NPV('Life Cycle Cost Evaluation'!$M$1,AM29:AM$100)/(1+'Life Cycle Cost Evaluation'!$M$1)^($B28-'Life Cycle Cost Evaluation'!$M$4)</f>
        <v>0</v>
      </c>
      <c r="AN113" s="208">
        <f>-NPV('Life Cycle Cost Evaluation'!$M$1,AN29:AN$100)/(1+'Life Cycle Cost Evaluation'!$M$1)^($B28-'Life Cycle Cost Evaluation'!$M$4)</f>
        <v>0</v>
      </c>
      <c r="AO113" s="208">
        <f>-NPV('Life Cycle Cost Evaluation'!$M$1,AO29:AO$100)/(1+'Life Cycle Cost Evaluation'!$M$1)^($B28-'Life Cycle Cost Evaluation'!$M$4)</f>
        <v>0</v>
      </c>
      <c r="AP113" s="208">
        <f>-NPV('Life Cycle Cost Evaluation'!$M$1,AP29:AP$100)/(1+'Life Cycle Cost Evaluation'!$M$1)^($B28-'Life Cycle Cost Evaluation'!$M$4)</f>
        <v>0</v>
      </c>
      <c r="AQ113" s="208">
        <f>-NPV('Life Cycle Cost Evaluation'!$M$1,AQ29:AQ$100)/(1+'Life Cycle Cost Evaluation'!$M$1)^($B28-'Life Cycle Cost Evaluation'!$M$4)</f>
        <v>0</v>
      </c>
      <c r="AR113" s="208">
        <f>-NPV('Life Cycle Cost Evaluation'!$M$1,AR29:AR$100)/(1+'Life Cycle Cost Evaluation'!$M$1)^($B28-'Life Cycle Cost Evaluation'!$M$4)</f>
        <v>0</v>
      </c>
      <c r="AS113" s="208">
        <f>-NPV('Life Cycle Cost Evaluation'!$M$1,AS29:AS$100)/(1+'Life Cycle Cost Evaluation'!$M$1)^($B28-'Life Cycle Cost Evaluation'!$M$4)</f>
        <v>0</v>
      </c>
      <c r="AT113" s="208">
        <f>-NPV('Life Cycle Cost Evaluation'!$M$1,AT29:AT$100)/(1+'Life Cycle Cost Evaluation'!$M$1)^($B28-'Life Cycle Cost Evaluation'!$M$4)</f>
        <v>0</v>
      </c>
      <c r="AU113" s="208">
        <f>-NPV('Life Cycle Cost Evaluation'!$M$1,AU29:AU$100)/(1+'Life Cycle Cost Evaluation'!$M$1)^($B28-'Life Cycle Cost Evaluation'!$M$4)</f>
        <v>0</v>
      </c>
      <c r="AV113" s="208">
        <f>-NPV('Life Cycle Cost Evaluation'!$M$1,AV29:AV$100)/(1+'Life Cycle Cost Evaluation'!$M$1)^($B28-'Life Cycle Cost Evaluation'!$M$4)</f>
        <v>0</v>
      </c>
      <c r="AW113" s="208">
        <f>-NPV('Life Cycle Cost Evaluation'!$M$1,AW29:AW$100)/(1+'Life Cycle Cost Evaluation'!$M$1)^($B28-'Life Cycle Cost Evaluation'!$M$4)</f>
        <v>0</v>
      </c>
      <c r="AX113" s="208">
        <f>-NPV('Life Cycle Cost Evaluation'!$M$1,AX29:AX$100)/(1+'Life Cycle Cost Evaluation'!$M$1)^($B28-'Life Cycle Cost Evaluation'!$M$4)</f>
        <v>0</v>
      </c>
      <c r="AY113" s="208">
        <f>-NPV('Life Cycle Cost Evaluation'!$M$1,AY29:AY$100)/(1+'Life Cycle Cost Evaluation'!$M$1)^($B28-'Life Cycle Cost Evaluation'!$M$4)</f>
        <v>0</v>
      </c>
      <c r="AZ113" s="208">
        <f>-NPV('Life Cycle Cost Evaluation'!$M$1,AZ29:AZ$100)/(1+'Life Cycle Cost Evaluation'!$M$1)^($B28-'Life Cycle Cost Evaluation'!$M$4)</f>
        <v>0</v>
      </c>
      <c r="BA113" s="208">
        <f>-NPV('Life Cycle Cost Evaluation'!$M$1,BA29:BA$100)/(1+'Life Cycle Cost Evaluation'!$M$1)^($B28-'Life Cycle Cost Evaluation'!$M$4)</f>
        <v>0</v>
      </c>
      <c r="BB113" s="208">
        <f>-NPV('Life Cycle Cost Evaluation'!$M$1,BB29:BB$100)/(1+'Life Cycle Cost Evaluation'!$M$1)^($B28-'Life Cycle Cost Evaluation'!$M$4)</f>
        <v>0</v>
      </c>
      <c r="BC113" s="208">
        <f>-NPV('Life Cycle Cost Evaluation'!$M$1,BC29:BC$100)/(1+'Life Cycle Cost Evaluation'!$M$1)^($B28-'Life Cycle Cost Evaluation'!$M$4)</f>
        <v>0</v>
      </c>
      <c r="BD113" s="208">
        <f>-NPV('Life Cycle Cost Evaluation'!$M$1,BD29:BD$100)/(1+'Life Cycle Cost Evaluation'!$M$1)^($B28-'Life Cycle Cost Evaluation'!$M$4)</f>
        <v>0</v>
      </c>
      <c r="BE113" s="208">
        <f>-NPV('Life Cycle Cost Evaluation'!$M$1,BE29:BE$100)/(1+'Life Cycle Cost Evaluation'!$M$1)^($B28-'Life Cycle Cost Evaluation'!$M$4)</f>
        <v>0</v>
      </c>
      <c r="BF113" s="208">
        <f>-NPV('Life Cycle Cost Evaluation'!$M$1,BF29:BF$100)/(1+'Life Cycle Cost Evaluation'!$M$1)^($B28-'Life Cycle Cost Evaluation'!$M$4)</f>
        <v>0</v>
      </c>
      <c r="BG113" s="208">
        <f>-NPV('Life Cycle Cost Evaluation'!$M$1,BG29:BG$100)/(1+'Life Cycle Cost Evaluation'!$M$1)^($B28-'Life Cycle Cost Evaluation'!$M$4)</f>
        <v>0</v>
      </c>
      <c r="BH113" s="208">
        <f>-NPV('Life Cycle Cost Evaluation'!$M$1,BH29:BH$100)/(1+'Life Cycle Cost Evaluation'!$M$1)^($B28-'Life Cycle Cost Evaluation'!$M$4)</f>
        <v>0</v>
      </c>
      <c r="BI113" s="208">
        <f>-NPV('Life Cycle Cost Evaluation'!$M$1,BI29:BI$100)/(1+'Life Cycle Cost Evaluation'!$M$1)^($B28-'Life Cycle Cost Evaluation'!$M$4)</f>
        <v>0</v>
      </c>
      <c r="BJ113" s="208">
        <f>-NPV('Life Cycle Cost Evaluation'!$M$1,BJ29:BJ$100)/(1+'Life Cycle Cost Evaluation'!$M$1)^($B28-'Life Cycle Cost Evaluation'!$M$4)</f>
        <v>0</v>
      </c>
      <c r="BK113" s="208">
        <f>-NPV('Life Cycle Cost Evaluation'!$M$1,BK29:BK$100)/(1+'Life Cycle Cost Evaluation'!$M$1)^($B28-'Life Cycle Cost Evaluation'!$M$4)</f>
        <v>0</v>
      </c>
      <c r="BL113" s="208">
        <f>-NPV('Life Cycle Cost Evaluation'!$M$1,BL29:BL$100)/(1+'Life Cycle Cost Evaluation'!$M$1)^($B28-'Life Cycle Cost Evaluation'!$M$4)</f>
        <v>0</v>
      </c>
      <c r="BM113" s="208">
        <f>-NPV('Life Cycle Cost Evaluation'!$M$1,BM29:BM$100)/(1+'Life Cycle Cost Evaluation'!$M$1)^($B28-'Life Cycle Cost Evaluation'!$M$4)</f>
        <v>0</v>
      </c>
      <c r="BN113" s="208">
        <f>-NPV('Life Cycle Cost Evaluation'!$M$1,BN29:BN$100)/(1+'Life Cycle Cost Evaluation'!$M$1)^($B28-'Life Cycle Cost Evaluation'!$M$4)</f>
        <v>0</v>
      </c>
      <c r="BO113" s="208">
        <f>-NPV('Life Cycle Cost Evaluation'!$M$1,BO29:BO$100)/(1+'Life Cycle Cost Evaluation'!$M$1)^($B28-'Life Cycle Cost Evaluation'!$M$4)</f>
        <v>0</v>
      </c>
      <c r="BP113" s="208">
        <f>-NPV('Life Cycle Cost Evaluation'!$M$1,BP29:BP$100)/(1+'Life Cycle Cost Evaluation'!$M$1)^($B28-'Life Cycle Cost Evaluation'!$M$4)</f>
        <v>0</v>
      </c>
      <c r="BQ113" s="208">
        <f>-NPV('Life Cycle Cost Evaluation'!$M$1,BQ29:BQ$100)/(1+'Life Cycle Cost Evaluation'!$M$1)^($B28-'Life Cycle Cost Evaluation'!$M$4)</f>
        <v>0</v>
      </c>
      <c r="BR113" s="208">
        <f>-NPV('Life Cycle Cost Evaluation'!$M$1,BR29:BR$100)/(1+'Life Cycle Cost Evaluation'!$M$1)^($B28-'Life Cycle Cost Evaluation'!$M$4)</f>
        <v>0</v>
      </c>
      <c r="BS113" s="208">
        <f>-NPV('Life Cycle Cost Evaluation'!$M$1,BS29:BS$100)/(1+'Life Cycle Cost Evaluation'!$M$1)^($B28-'Life Cycle Cost Evaluation'!$M$4)</f>
        <v>0</v>
      </c>
      <c r="BT113" s="208">
        <f>-NPV('Life Cycle Cost Evaluation'!$M$1,BT29:BT$100)/(1+'Life Cycle Cost Evaluation'!$M$1)^($B28-'Life Cycle Cost Evaluation'!$M$4)</f>
        <v>0</v>
      </c>
      <c r="BU113" s="208">
        <f>-NPV('Life Cycle Cost Evaluation'!$M$1,BU29:BU$100)/(1+'Life Cycle Cost Evaluation'!$M$1)^($B28-'Life Cycle Cost Evaluation'!$M$4)</f>
        <v>0</v>
      </c>
      <c r="BV113" s="208">
        <f>-NPV('Life Cycle Cost Evaluation'!$M$1,BV29:BV$100)/(1+'Life Cycle Cost Evaluation'!$M$1)^($B28-'Life Cycle Cost Evaluation'!$M$4)</f>
        <v>0</v>
      </c>
      <c r="BW113" s="208">
        <f>-NPV('Life Cycle Cost Evaluation'!$M$1,BW29:BW$100)/(1+'Life Cycle Cost Evaluation'!$M$1)^($B28-'Life Cycle Cost Evaluation'!$M$4)</f>
        <v>0</v>
      </c>
      <c r="BX113" s="208">
        <f>-NPV('Life Cycle Cost Evaluation'!$M$1,BX29:BX$100)/(1+'Life Cycle Cost Evaluation'!$M$1)^($B28-'Life Cycle Cost Evaluation'!$M$4)</f>
        <v>0</v>
      </c>
      <c r="BY113" s="208">
        <f>-NPV('Life Cycle Cost Evaluation'!$M$1,BY29:BY$100)/(1+'Life Cycle Cost Evaluation'!$M$1)^($B28-'Life Cycle Cost Evaluation'!$M$4)</f>
        <v>0</v>
      </c>
      <c r="BZ113" s="208">
        <f>-NPV('Life Cycle Cost Evaluation'!$M$1,BZ29:BZ$100)/(1+'Life Cycle Cost Evaluation'!$M$1)^($B28-'Life Cycle Cost Evaluation'!$M$4)</f>
        <v>0</v>
      </c>
      <c r="CA113" s="208">
        <f>-NPV('Life Cycle Cost Evaluation'!$M$1,CA29:CA$100)/(1+'Life Cycle Cost Evaluation'!$M$1)^($B28-'Life Cycle Cost Evaluation'!$M$4)</f>
        <v>0</v>
      </c>
      <c r="CB113" s="208">
        <f>-NPV('Life Cycle Cost Evaluation'!$M$1,CB29:CB$100)/(1+'Life Cycle Cost Evaluation'!$M$1)^($B28-'Life Cycle Cost Evaluation'!$M$4)</f>
        <v>0</v>
      </c>
      <c r="CC113" s="208">
        <f>-NPV('Life Cycle Cost Evaluation'!$M$1,CC29:CC$100)/(1+'Life Cycle Cost Evaluation'!$M$1)^($B28-'Life Cycle Cost Evaluation'!$M$4)</f>
        <v>0</v>
      </c>
      <c r="CD113" s="208">
        <f>-NPV('Life Cycle Cost Evaluation'!$M$1,CD29:CD$100)/(1+'Life Cycle Cost Evaluation'!$M$1)^($B28-'Life Cycle Cost Evaluation'!$M$4)</f>
        <v>0</v>
      </c>
      <c r="CE113" s="208">
        <f>-NPV('Life Cycle Cost Evaluation'!$M$1,CE29:CE$100)/(1+'Life Cycle Cost Evaluation'!$M$1)^($B28-'Life Cycle Cost Evaluation'!$M$4)</f>
        <v>0</v>
      </c>
      <c r="CF113" s="208">
        <f>-NPV('Life Cycle Cost Evaluation'!$M$1,CF29:CF$100)/(1+'Life Cycle Cost Evaluation'!$M$1)^($B28-'Life Cycle Cost Evaluation'!$M$4)</f>
        <v>0</v>
      </c>
      <c r="CG113" s="208">
        <f>SUM(D113:L113)</f>
        <v>-1222572.2287907787</v>
      </c>
      <c r="CH113" s="206"/>
      <c r="CI113" s="206"/>
      <c r="CJ113" s="206"/>
    </row>
    <row r="114" spans="2:88" x14ac:dyDescent="0.2">
      <c r="B114" s="86">
        <f t="shared" si="125"/>
        <v>2036</v>
      </c>
      <c r="C114" s="215"/>
      <c r="D114" s="208">
        <f>-NPV('Life Cycle Cost Evaluation'!$M$1,D30:D$100)/(1+'Life Cycle Cost Evaluation'!$M$1)^($B29-'Life Cycle Cost Evaluation'!$M$4)</f>
        <v>-32595.662171590793</v>
      </c>
      <c r="E114" s="208">
        <f>-NPV('Life Cycle Cost Evaluation'!$M$1,E30:E$100)/(1+'Life Cycle Cost Evaluation'!$M$1)^($B29-'Life Cycle Cost Evaluation'!$M$4)</f>
        <v>-39705.968409076544</v>
      </c>
      <c r="F114" s="208">
        <f>-NPV('Life Cycle Cost Evaluation'!$M$1,F30:F$100)/(1+'Life Cycle Cost Evaluation'!$M$1)^($B29-'Life Cycle Cost Evaluation'!$M$4)</f>
        <v>-1037935.695052717</v>
      </c>
      <c r="G114" s="208">
        <f>-NPV('Life Cycle Cost Evaluation'!$M$1,G30:G$100)/(1+'Life Cycle Cost Evaluation'!$M$1)^($B29-'Life Cycle Cost Evaluation'!$M$4)</f>
        <v>0</v>
      </c>
      <c r="H114" s="208">
        <f>-NPV('Life Cycle Cost Evaluation'!$M$1,H30:H$100)/(1+'Life Cycle Cost Evaluation'!$M$1)^($B29-'Life Cycle Cost Evaluation'!$M$4)</f>
        <v>0</v>
      </c>
      <c r="I114" s="208">
        <f>-NPV('Life Cycle Cost Evaluation'!$M$1,I30:I$100)/(1+'Life Cycle Cost Evaluation'!$M$1)^($B29-'Life Cycle Cost Evaluation'!$M$4)</f>
        <v>0</v>
      </c>
      <c r="J114" s="208">
        <f>-NPV('Life Cycle Cost Evaluation'!$M$1,J30:J$100)/(1+'Life Cycle Cost Evaluation'!$M$1)^($B29-'Life Cycle Cost Evaluation'!$M$4)</f>
        <v>0</v>
      </c>
      <c r="K114" s="208">
        <f>-NPV('Life Cycle Cost Evaluation'!$M$1,K30:K$100)/(1+'Life Cycle Cost Evaluation'!$M$1)^($B29-'Life Cycle Cost Evaluation'!$M$4)</f>
        <v>0</v>
      </c>
      <c r="L114" s="208">
        <f>-NPV('Life Cycle Cost Evaluation'!$M$1,L30:L$100)/(1+'Life Cycle Cost Evaluation'!$M$1)^($B29-'Life Cycle Cost Evaluation'!$M$4)</f>
        <v>0</v>
      </c>
      <c r="M114" s="208">
        <f>-NPV('Life Cycle Cost Evaluation'!$M$1,M30:M$100)/(1+'Life Cycle Cost Evaluation'!$M$1)^($B29-'Life Cycle Cost Evaluation'!$M$4)</f>
        <v>0</v>
      </c>
      <c r="N114" s="208">
        <f>-NPV('Life Cycle Cost Evaluation'!$M$1,N30:N$100)/(1+'Life Cycle Cost Evaluation'!$M$1)^($B29-'Life Cycle Cost Evaluation'!$M$4)</f>
        <v>0</v>
      </c>
      <c r="O114" s="208">
        <f>-NPV('Life Cycle Cost Evaluation'!$M$1,O30:O$100)/(1+'Life Cycle Cost Evaluation'!$M$1)^($B29-'Life Cycle Cost Evaluation'!$M$4)</f>
        <v>0</v>
      </c>
      <c r="P114" s="208">
        <f>-NPV('Life Cycle Cost Evaluation'!$M$1,P30:P$100)/(1+'Life Cycle Cost Evaluation'!$M$1)^($B29-'Life Cycle Cost Evaluation'!$M$4)</f>
        <v>0</v>
      </c>
      <c r="Q114" s="208">
        <f>-NPV('Life Cycle Cost Evaluation'!$M$1,Q30:Q$100)/(1+'Life Cycle Cost Evaluation'!$M$1)^($B29-'Life Cycle Cost Evaluation'!$M$4)</f>
        <v>0</v>
      </c>
      <c r="R114" s="208">
        <f>-NPV('Life Cycle Cost Evaluation'!$M$1,R30:R$100)/(1+'Life Cycle Cost Evaluation'!$M$1)^($B29-'Life Cycle Cost Evaluation'!$M$4)</f>
        <v>0</v>
      </c>
      <c r="S114" s="208">
        <f>-NPV('Life Cycle Cost Evaluation'!$M$1,S30:S$100)/(1+'Life Cycle Cost Evaluation'!$M$1)^($B29-'Life Cycle Cost Evaluation'!$M$4)</f>
        <v>0</v>
      </c>
      <c r="T114" s="208">
        <f>-NPV('Life Cycle Cost Evaluation'!$M$1,T30:T$100)/(1+'Life Cycle Cost Evaluation'!$M$1)^($B29-'Life Cycle Cost Evaluation'!$M$4)</f>
        <v>0</v>
      </c>
      <c r="U114" s="208">
        <f>-NPV('Life Cycle Cost Evaluation'!$M$1,U30:U$100)/(1+'Life Cycle Cost Evaluation'!$M$1)^($B29-'Life Cycle Cost Evaluation'!$M$4)</f>
        <v>0</v>
      </c>
      <c r="V114" s="208">
        <f>-NPV('Life Cycle Cost Evaluation'!$M$1,V30:V$100)/(1+'Life Cycle Cost Evaluation'!$M$1)^($B29-'Life Cycle Cost Evaluation'!$M$4)</f>
        <v>0</v>
      </c>
      <c r="W114" s="208">
        <f>-NPV('Life Cycle Cost Evaluation'!$M$1,W30:W$100)/(1+'Life Cycle Cost Evaluation'!$M$1)^($B29-'Life Cycle Cost Evaluation'!$M$4)</f>
        <v>0</v>
      </c>
      <c r="X114" s="208">
        <f>-NPV('Life Cycle Cost Evaluation'!$M$1,X30:X$100)/(1+'Life Cycle Cost Evaluation'!$M$1)^($B29-'Life Cycle Cost Evaluation'!$M$4)</f>
        <v>0</v>
      </c>
      <c r="Y114" s="208">
        <f>-NPV('Life Cycle Cost Evaluation'!$M$1,Y30:Y$100)/(1+'Life Cycle Cost Evaluation'!$M$1)^($B29-'Life Cycle Cost Evaluation'!$M$4)</f>
        <v>0</v>
      </c>
      <c r="Z114" s="208">
        <f>-NPV('Life Cycle Cost Evaluation'!$M$1,Z30:Z$100)/(1+'Life Cycle Cost Evaluation'!$M$1)^($B29-'Life Cycle Cost Evaluation'!$M$4)</f>
        <v>0</v>
      </c>
      <c r="AA114" s="208">
        <f>-NPV('Life Cycle Cost Evaluation'!$M$1,AA30:AA$100)/(1+'Life Cycle Cost Evaluation'!$M$1)^($B29-'Life Cycle Cost Evaluation'!$M$4)</f>
        <v>0</v>
      </c>
      <c r="AB114" s="208">
        <f>-NPV('Life Cycle Cost Evaluation'!$M$1,AB30:AB$100)/(1+'Life Cycle Cost Evaluation'!$M$1)^($B29-'Life Cycle Cost Evaluation'!$M$4)</f>
        <v>0</v>
      </c>
      <c r="AC114" s="208">
        <f>-NPV('Life Cycle Cost Evaluation'!$M$1,AC30:AC$100)/(1+'Life Cycle Cost Evaluation'!$M$1)^($B29-'Life Cycle Cost Evaluation'!$M$4)</f>
        <v>0</v>
      </c>
      <c r="AD114" s="208">
        <f>-NPV('Life Cycle Cost Evaluation'!$M$1,AD30:AD$100)/(1+'Life Cycle Cost Evaluation'!$M$1)^($B29-'Life Cycle Cost Evaluation'!$M$4)</f>
        <v>0</v>
      </c>
      <c r="AE114" s="208">
        <f>-NPV('Life Cycle Cost Evaluation'!$M$1,AE30:AE$100)/(1+'Life Cycle Cost Evaluation'!$M$1)^($B29-'Life Cycle Cost Evaluation'!$M$4)</f>
        <v>0</v>
      </c>
      <c r="AF114" s="208">
        <f>-NPV('Life Cycle Cost Evaluation'!$M$1,AF30:AF$100)/(1+'Life Cycle Cost Evaluation'!$M$1)^($B29-'Life Cycle Cost Evaluation'!$M$4)</f>
        <v>0</v>
      </c>
      <c r="AG114" s="208">
        <f>-NPV('Life Cycle Cost Evaluation'!$M$1,AG30:AG$100)/(1+'Life Cycle Cost Evaluation'!$M$1)^($B29-'Life Cycle Cost Evaluation'!$M$4)</f>
        <v>0</v>
      </c>
      <c r="AH114" s="208">
        <f>-NPV('Life Cycle Cost Evaluation'!$M$1,AH30:AH$100)/(1+'Life Cycle Cost Evaluation'!$M$1)^($B29-'Life Cycle Cost Evaluation'!$M$4)</f>
        <v>0</v>
      </c>
      <c r="AI114" s="208">
        <f>-NPV('Life Cycle Cost Evaluation'!$M$1,AI30:AI$100)/(1+'Life Cycle Cost Evaluation'!$M$1)^($B29-'Life Cycle Cost Evaluation'!$M$4)</f>
        <v>0</v>
      </c>
      <c r="AJ114" s="208">
        <f>-NPV('Life Cycle Cost Evaluation'!$M$1,AJ30:AJ$100)/(1+'Life Cycle Cost Evaluation'!$M$1)^($B29-'Life Cycle Cost Evaluation'!$M$4)</f>
        <v>0</v>
      </c>
      <c r="AK114" s="208">
        <f>-NPV('Life Cycle Cost Evaluation'!$M$1,AK30:AK$100)/(1+'Life Cycle Cost Evaluation'!$M$1)^($B29-'Life Cycle Cost Evaluation'!$M$4)</f>
        <v>0</v>
      </c>
      <c r="AL114" s="208">
        <f>-NPV('Life Cycle Cost Evaluation'!$M$1,AL30:AL$100)/(1+'Life Cycle Cost Evaluation'!$M$1)^($B29-'Life Cycle Cost Evaluation'!$M$4)</f>
        <v>0</v>
      </c>
      <c r="AM114" s="208">
        <f>-NPV('Life Cycle Cost Evaluation'!$M$1,AM30:AM$100)/(1+'Life Cycle Cost Evaluation'!$M$1)^($B29-'Life Cycle Cost Evaluation'!$M$4)</f>
        <v>0</v>
      </c>
      <c r="AN114" s="208">
        <f>-NPV('Life Cycle Cost Evaluation'!$M$1,AN30:AN$100)/(1+'Life Cycle Cost Evaluation'!$M$1)^($B29-'Life Cycle Cost Evaluation'!$M$4)</f>
        <v>0</v>
      </c>
      <c r="AO114" s="208">
        <f>-NPV('Life Cycle Cost Evaluation'!$M$1,AO30:AO$100)/(1+'Life Cycle Cost Evaluation'!$M$1)^($B29-'Life Cycle Cost Evaluation'!$M$4)</f>
        <v>0</v>
      </c>
      <c r="AP114" s="208">
        <f>-NPV('Life Cycle Cost Evaluation'!$M$1,AP30:AP$100)/(1+'Life Cycle Cost Evaluation'!$M$1)^($B29-'Life Cycle Cost Evaluation'!$M$4)</f>
        <v>0</v>
      </c>
      <c r="AQ114" s="208">
        <f>-NPV('Life Cycle Cost Evaluation'!$M$1,AQ30:AQ$100)/(1+'Life Cycle Cost Evaluation'!$M$1)^($B29-'Life Cycle Cost Evaluation'!$M$4)</f>
        <v>0</v>
      </c>
      <c r="AR114" s="208">
        <f>-NPV('Life Cycle Cost Evaluation'!$M$1,AR30:AR$100)/(1+'Life Cycle Cost Evaluation'!$M$1)^($B29-'Life Cycle Cost Evaluation'!$M$4)</f>
        <v>0</v>
      </c>
      <c r="AS114" s="208">
        <f>-NPV('Life Cycle Cost Evaluation'!$M$1,AS30:AS$100)/(1+'Life Cycle Cost Evaluation'!$M$1)^($B29-'Life Cycle Cost Evaluation'!$M$4)</f>
        <v>0</v>
      </c>
      <c r="AT114" s="208">
        <f>-NPV('Life Cycle Cost Evaluation'!$M$1,AT30:AT$100)/(1+'Life Cycle Cost Evaluation'!$M$1)^($B29-'Life Cycle Cost Evaluation'!$M$4)</f>
        <v>0</v>
      </c>
      <c r="AU114" s="208">
        <f>-NPV('Life Cycle Cost Evaluation'!$M$1,AU30:AU$100)/(1+'Life Cycle Cost Evaluation'!$M$1)^($B29-'Life Cycle Cost Evaluation'!$M$4)</f>
        <v>0</v>
      </c>
      <c r="AV114" s="208">
        <f>-NPV('Life Cycle Cost Evaluation'!$M$1,AV30:AV$100)/(1+'Life Cycle Cost Evaluation'!$M$1)^($B29-'Life Cycle Cost Evaluation'!$M$4)</f>
        <v>0</v>
      </c>
      <c r="AW114" s="208">
        <f>-NPV('Life Cycle Cost Evaluation'!$M$1,AW30:AW$100)/(1+'Life Cycle Cost Evaluation'!$M$1)^($B29-'Life Cycle Cost Evaluation'!$M$4)</f>
        <v>0</v>
      </c>
      <c r="AX114" s="208">
        <f>-NPV('Life Cycle Cost Evaluation'!$M$1,AX30:AX$100)/(1+'Life Cycle Cost Evaluation'!$M$1)^($B29-'Life Cycle Cost Evaluation'!$M$4)</f>
        <v>0</v>
      </c>
      <c r="AY114" s="208">
        <f>-NPV('Life Cycle Cost Evaluation'!$M$1,AY30:AY$100)/(1+'Life Cycle Cost Evaluation'!$M$1)^($B29-'Life Cycle Cost Evaluation'!$M$4)</f>
        <v>0</v>
      </c>
      <c r="AZ114" s="208">
        <f>-NPV('Life Cycle Cost Evaluation'!$M$1,AZ30:AZ$100)/(1+'Life Cycle Cost Evaluation'!$M$1)^($B29-'Life Cycle Cost Evaluation'!$M$4)</f>
        <v>0</v>
      </c>
      <c r="BA114" s="208">
        <f>-NPV('Life Cycle Cost Evaluation'!$M$1,BA30:BA$100)/(1+'Life Cycle Cost Evaluation'!$M$1)^($B29-'Life Cycle Cost Evaluation'!$M$4)</f>
        <v>0</v>
      </c>
      <c r="BB114" s="208">
        <f>-NPV('Life Cycle Cost Evaluation'!$M$1,BB30:BB$100)/(1+'Life Cycle Cost Evaluation'!$M$1)^($B29-'Life Cycle Cost Evaluation'!$M$4)</f>
        <v>0</v>
      </c>
      <c r="BC114" s="208">
        <f>-NPV('Life Cycle Cost Evaluation'!$M$1,BC30:BC$100)/(1+'Life Cycle Cost Evaluation'!$M$1)^($B29-'Life Cycle Cost Evaluation'!$M$4)</f>
        <v>0</v>
      </c>
      <c r="BD114" s="208">
        <f>-NPV('Life Cycle Cost Evaluation'!$M$1,BD30:BD$100)/(1+'Life Cycle Cost Evaluation'!$M$1)^($B29-'Life Cycle Cost Evaluation'!$M$4)</f>
        <v>0</v>
      </c>
      <c r="BE114" s="208">
        <f>-NPV('Life Cycle Cost Evaluation'!$M$1,BE30:BE$100)/(1+'Life Cycle Cost Evaluation'!$M$1)^($B29-'Life Cycle Cost Evaluation'!$M$4)</f>
        <v>0</v>
      </c>
      <c r="BF114" s="208">
        <f>-NPV('Life Cycle Cost Evaluation'!$M$1,BF30:BF$100)/(1+'Life Cycle Cost Evaluation'!$M$1)^($B29-'Life Cycle Cost Evaluation'!$M$4)</f>
        <v>0</v>
      </c>
      <c r="BG114" s="208">
        <f>-NPV('Life Cycle Cost Evaluation'!$M$1,BG30:BG$100)/(1+'Life Cycle Cost Evaluation'!$M$1)^($B29-'Life Cycle Cost Evaluation'!$M$4)</f>
        <v>0</v>
      </c>
      <c r="BH114" s="208">
        <f>-NPV('Life Cycle Cost Evaluation'!$M$1,BH30:BH$100)/(1+'Life Cycle Cost Evaluation'!$M$1)^($B29-'Life Cycle Cost Evaluation'!$M$4)</f>
        <v>0</v>
      </c>
      <c r="BI114" s="208">
        <f>-NPV('Life Cycle Cost Evaluation'!$M$1,BI30:BI$100)/(1+'Life Cycle Cost Evaluation'!$M$1)^($B29-'Life Cycle Cost Evaluation'!$M$4)</f>
        <v>0</v>
      </c>
      <c r="BJ114" s="208">
        <f>-NPV('Life Cycle Cost Evaluation'!$M$1,BJ30:BJ$100)/(1+'Life Cycle Cost Evaluation'!$M$1)^($B29-'Life Cycle Cost Evaluation'!$M$4)</f>
        <v>0</v>
      </c>
      <c r="BK114" s="208">
        <f>-NPV('Life Cycle Cost Evaluation'!$M$1,BK30:BK$100)/(1+'Life Cycle Cost Evaluation'!$M$1)^($B29-'Life Cycle Cost Evaluation'!$M$4)</f>
        <v>0</v>
      </c>
      <c r="BL114" s="208">
        <f>-NPV('Life Cycle Cost Evaluation'!$M$1,BL30:BL$100)/(1+'Life Cycle Cost Evaluation'!$M$1)^($B29-'Life Cycle Cost Evaluation'!$M$4)</f>
        <v>0</v>
      </c>
      <c r="BM114" s="208">
        <f>-NPV('Life Cycle Cost Evaluation'!$M$1,BM30:BM$100)/(1+'Life Cycle Cost Evaluation'!$M$1)^($B29-'Life Cycle Cost Evaluation'!$M$4)</f>
        <v>0</v>
      </c>
      <c r="BN114" s="208">
        <f>-NPV('Life Cycle Cost Evaluation'!$M$1,BN30:BN$100)/(1+'Life Cycle Cost Evaluation'!$M$1)^($B29-'Life Cycle Cost Evaluation'!$M$4)</f>
        <v>0</v>
      </c>
      <c r="BO114" s="208">
        <f>-NPV('Life Cycle Cost Evaluation'!$M$1,BO30:BO$100)/(1+'Life Cycle Cost Evaluation'!$M$1)^($B29-'Life Cycle Cost Evaluation'!$M$4)</f>
        <v>0</v>
      </c>
      <c r="BP114" s="208">
        <f>-NPV('Life Cycle Cost Evaluation'!$M$1,BP30:BP$100)/(1+'Life Cycle Cost Evaluation'!$M$1)^($B29-'Life Cycle Cost Evaluation'!$M$4)</f>
        <v>0</v>
      </c>
      <c r="BQ114" s="208">
        <f>-NPV('Life Cycle Cost Evaluation'!$M$1,BQ30:BQ$100)/(1+'Life Cycle Cost Evaluation'!$M$1)^($B29-'Life Cycle Cost Evaluation'!$M$4)</f>
        <v>0</v>
      </c>
      <c r="BR114" s="208">
        <f>-NPV('Life Cycle Cost Evaluation'!$M$1,BR30:BR$100)/(1+'Life Cycle Cost Evaluation'!$M$1)^($B29-'Life Cycle Cost Evaluation'!$M$4)</f>
        <v>0</v>
      </c>
      <c r="BS114" s="208">
        <f>-NPV('Life Cycle Cost Evaluation'!$M$1,BS30:BS$100)/(1+'Life Cycle Cost Evaluation'!$M$1)^($B29-'Life Cycle Cost Evaluation'!$M$4)</f>
        <v>0</v>
      </c>
      <c r="BT114" s="208">
        <f>-NPV('Life Cycle Cost Evaluation'!$M$1,BT30:BT$100)/(1+'Life Cycle Cost Evaluation'!$M$1)^($B29-'Life Cycle Cost Evaluation'!$M$4)</f>
        <v>0</v>
      </c>
      <c r="BU114" s="208">
        <f>-NPV('Life Cycle Cost Evaluation'!$M$1,BU30:BU$100)/(1+'Life Cycle Cost Evaluation'!$M$1)^($B29-'Life Cycle Cost Evaluation'!$M$4)</f>
        <v>0</v>
      </c>
      <c r="BV114" s="208">
        <f>-NPV('Life Cycle Cost Evaluation'!$M$1,BV30:BV$100)/(1+'Life Cycle Cost Evaluation'!$M$1)^($B29-'Life Cycle Cost Evaluation'!$M$4)</f>
        <v>0</v>
      </c>
      <c r="BW114" s="208">
        <f>-NPV('Life Cycle Cost Evaluation'!$M$1,BW30:BW$100)/(1+'Life Cycle Cost Evaluation'!$M$1)^($B29-'Life Cycle Cost Evaluation'!$M$4)</f>
        <v>0</v>
      </c>
      <c r="BX114" s="208">
        <f>-NPV('Life Cycle Cost Evaluation'!$M$1,BX30:BX$100)/(1+'Life Cycle Cost Evaluation'!$M$1)^($B29-'Life Cycle Cost Evaluation'!$M$4)</f>
        <v>0</v>
      </c>
      <c r="BY114" s="208">
        <f>-NPV('Life Cycle Cost Evaluation'!$M$1,BY30:BY$100)/(1+'Life Cycle Cost Evaluation'!$M$1)^($B29-'Life Cycle Cost Evaluation'!$M$4)</f>
        <v>0</v>
      </c>
      <c r="BZ114" s="208">
        <f>-NPV('Life Cycle Cost Evaluation'!$M$1,BZ30:BZ$100)/(1+'Life Cycle Cost Evaluation'!$M$1)^($B29-'Life Cycle Cost Evaluation'!$M$4)</f>
        <v>0</v>
      </c>
      <c r="CA114" s="208">
        <f>-NPV('Life Cycle Cost Evaluation'!$M$1,CA30:CA$100)/(1+'Life Cycle Cost Evaluation'!$M$1)^($B29-'Life Cycle Cost Evaluation'!$M$4)</f>
        <v>0</v>
      </c>
      <c r="CB114" s="208">
        <f>-NPV('Life Cycle Cost Evaluation'!$M$1,CB30:CB$100)/(1+'Life Cycle Cost Evaluation'!$M$1)^($B29-'Life Cycle Cost Evaluation'!$M$4)</f>
        <v>0</v>
      </c>
      <c r="CC114" s="208">
        <f>-NPV('Life Cycle Cost Evaluation'!$M$1,CC30:CC$100)/(1+'Life Cycle Cost Evaluation'!$M$1)^($B29-'Life Cycle Cost Evaluation'!$M$4)</f>
        <v>0</v>
      </c>
      <c r="CD114" s="208">
        <f>-NPV('Life Cycle Cost Evaluation'!$M$1,CD30:CD$100)/(1+'Life Cycle Cost Evaluation'!$M$1)^($B29-'Life Cycle Cost Evaluation'!$M$4)</f>
        <v>0</v>
      </c>
      <c r="CE114" s="208">
        <f>-NPV('Life Cycle Cost Evaluation'!$M$1,CE30:CE$100)/(1+'Life Cycle Cost Evaluation'!$M$1)^($B29-'Life Cycle Cost Evaluation'!$M$4)</f>
        <v>0</v>
      </c>
      <c r="CF114" s="208">
        <f>-NPV('Life Cycle Cost Evaluation'!$M$1,CF30:CF$100)/(1+'Life Cycle Cost Evaluation'!$M$1)^($B29-'Life Cycle Cost Evaluation'!$M$4)</f>
        <v>0</v>
      </c>
      <c r="CG114" s="208">
        <f>SUM(D114:M114)</f>
        <v>-1110237.3256333843</v>
      </c>
      <c r="CH114" s="206"/>
      <c r="CI114" s="206"/>
      <c r="CJ114" s="206"/>
    </row>
    <row r="115" spans="2:88" x14ac:dyDescent="0.2">
      <c r="B115" s="86">
        <f t="shared" si="125"/>
        <v>2037</v>
      </c>
      <c r="C115" s="215"/>
      <c r="D115" s="208">
        <f>-NPV('Life Cycle Cost Evaluation'!$M$1,D31:D$100)/(1+'Life Cycle Cost Evaluation'!$M$1)^($B30-'Life Cycle Cost Evaluation'!$M$4)</f>
        <v>-29567.54420318767</v>
      </c>
      <c r="E115" s="208">
        <f>-NPV('Life Cycle Cost Evaluation'!$M$1,E31:E$100)/(1+'Life Cycle Cost Evaluation'!$M$1)^($B30-'Life Cycle Cost Evaluation'!$M$4)</f>
        <v>-36033.000969930472</v>
      </c>
      <c r="F115" s="208">
        <f>-NPV('Life Cycle Cost Evaluation'!$M$1,F31:F$100)/(1+'Life Cycle Cost Evaluation'!$M$1)^($B30-'Life Cycle Cost Evaluation'!$M$4)</f>
        <v>-942283.60974380269</v>
      </c>
      <c r="G115" s="208">
        <f>-NPV('Life Cycle Cost Evaluation'!$M$1,G31:G$100)/(1+'Life Cycle Cost Evaluation'!$M$1)^($B30-'Life Cycle Cost Evaluation'!$M$4)</f>
        <v>0</v>
      </c>
      <c r="H115" s="208">
        <f>-NPV('Life Cycle Cost Evaluation'!$M$1,H31:H$100)/(1+'Life Cycle Cost Evaluation'!$M$1)^($B30-'Life Cycle Cost Evaluation'!$M$4)</f>
        <v>0</v>
      </c>
      <c r="I115" s="208">
        <f>-NPV('Life Cycle Cost Evaluation'!$M$1,I31:I$100)/(1+'Life Cycle Cost Evaluation'!$M$1)^($B30-'Life Cycle Cost Evaluation'!$M$4)</f>
        <v>0</v>
      </c>
      <c r="J115" s="208">
        <f>-NPV('Life Cycle Cost Evaluation'!$M$1,J31:J$100)/(1+'Life Cycle Cost Evaluation'!$M$1)^($B30-'Life Cycle Cost Evaluation'!$M$4)</f>
        <v>0</v>
      </c>
      <c r="K115" s="208">
        <f>-NPV('Life Cycle Cost Evaluation'!$M$1,K31:K$100)/(1+'Life Cycle Cost Evaluation'!$M$1)^($B30-'Life Cycle Cost Evaluation'!$M$4)</f>
        <v>0</v>
      </c>
      <c r="L115" s="208">
        <f>-NPV('Life Cycle Cost Evaluation'!$M$1,L31:L$100)/(1+'Life Cycle Cost Evaluation'!$M$1)^($B30-'Life Cycle Cost Evaluation'!$M$4)</f>
        <v>0</v>
      </c>
      <c r="M115" s="208">
        <f>-NPV('Life Cycle Cost Evaluation'!$M$1,M31:M$100)/(1+'Life Cycle Cost Evaluation'!$M$1)^($B30-'Life Cycle Cost Evaluation'!$M$4)</f>
        <v>0</v>
      </c>
      <c r="N115" s="208">
        <f>-NPV('Life Cycle Cost Evaluation'!$M$1,N31:N$100)/(1+'Life Cycle Cost Evaluation'!$M$1)^($B30-'Life Cycle Cost Evaluation'!$M$4)</f>
        <v>0</v>
      </c>
      <c r="O115" s="208">
        <f>-NPV('Life Cycle Cost Evaluation'!$M$1,O31:O$100)/(1+'Life Cycle Cost Evaluation'!$M$1)^($B30-'Life Cycle Cost Evaluation'!$M$4)</f>
        <v>0</v>
      </c>
      <c r="P115" s="208">
        <f>-NPV('Life Cycle Cost Evaluation'!$M$1,P31:P$100)/(1+'Life Cycle Cost Evaluation'!$M$1)^($B30-'Life Cycle Cost Evaluation'!$M$4)</f>
        <v>0</v>
      </c>
      <c r="Q115" s="208">
        <f>-NPV('Life Cycle Cost Evaluation'!$M$1,Q31:Q$100)/(1+'Life Cycle Cost Evaluation'!$M$1)^($B30-'Life Cycle Cost Evaluation'!$M$4)</f>
        <v>0</v>
      </c>
      <c r="R115" s="208">
        <f>-NPV('Life Cycle Cost Evaluation'!$M$1,R31:R$100)/(1+'Life Cycle Cost Evaluation'!$M$1)^($B30-'Life Cycle Cost Evaluation'!$M$4)</f>
        <v>0</v>
      </c>
      <c r="S115" s="208">
        <f>-NPV('Life Cycle Cost Evaluation'!$M$1,S31:S$100)/(1+'Life Cycle Cost Evaluation'!$M$1)^($B30-'Life Cycle Cost Evaluation'!$M$4)</f>
        <v>0</v>
      </c>
      <c r="T115" s="208">
        <f>-NPV('Life Cycle Cost Evaluation'!$M$1,T31:T$100)/(1+'Life Cycle Cost Evaluation'!$M$1)^($B30-'Life Cycle Cost Evaluation'!$M$4)</f>
        <v>0</v>
      </c>
      <c r="U115" s="208">
        <f>-NPV('Life Cycle Cost Evaluation'!$M$1,U31:U$100)/(1+'Life Cycle Cost Evaluation'!$M$1)^($B30-'Life Cycle Cost Evaluation'!$M$4)</f>
        <v>0</v>
      </c>
      <c r="V115" s="208">
        <f>-NPV('Life Cycle Cost Evaluation'!$M$1,V31:V$100)/(1+'Life Cycle Cost Evaluation'!$M$1)^($B30-'Life Cycle Cost Evaluation'!$M$4)</f>
        <v>0</v>
      </c>
      <c r="W115" s="208">
        <f>-NPV('Life Cycle Cost Evaluation'!$M$1,W31:W$100)/(1+'Life Cycle Cost Evaluation'!$M$1)^($B30-'Life Cycle Cost Evaluation'!$M$4)</f>
        <v>0</v>
      </c>
      <c r="X115" s="208">
        <f>-NPV('Life Cycle Cost Evaluation'!$M$1,X31:X$100)/(1+'Life Cycle Cost Evaluation'!$M$1)^($B30-'Life Cycle Cost Evaluation'!$M$4)</f>
        <v>0</v>
      </c>
      <c r="Y115" s="208">
        <f>-NPV('Life Cycle Cost Evaluation'!$M$1,Y31:Y$100)/(1+'Life Cycle Cost Evaluation'!$M$1)^($B30-'Life Cycle Cost Evaluation'!$M$4)</f>
        <v>0</v>
      </c>
      <c r="Z115" s="208">
        <f>-NPV('Life Cycle Cost Evaluation'!$M$1,Z31:Z$100)/(1+'Life Cycle Cost Evaluation'!$M$1)^($B30-'Life Cycle Cost Evaluation'!$M$4)</f>
        <v>0</v>
      </c>
      <c r="AA115" s="208">
        <f>-NPV('Life Cycle Cost Evaluation'!$M$1,AA31:AA$100)/(1+'Life Cycle Cost Evaluation'!$M$1)^($B30-'Life Cycle Cost Evaluation'!$M$4)</f>
        <v>0</v>
      </c>
      <c r="AB115" s="208">
        <f>-NPV('Life Cycle Cost Evaluation'!$M$1,AB31:AB$100)/(1+'Life Cycle Cost Evaluation'!$M$1)^($B30-'Life Cycle Cost Evaluation'!$M$4)</f>
        <v>0</v>
      </c>
      <c r="AC115" s="208">
        <f>-NPV('Life Cycle Cost Evaluation'!$M$1,AC31:AC$100)/(1+'Life Cycle Cost Evaluation'!$M$1)^($B30-'Life Cycle Cost Evaluation'!$M$4)</f>
        <v>0</v>
      </c>
      <c r="AD115" s="208">
        <f>-NPV('Life Cycle Cost Evaluation'!$M$1,AD31:AD$100)/(1+'Life Cycle Cost Evaluation'!$M$1)^($B30-'Life Cycle Cost Evaluation'!$M$4)</f>
        <v>0</v>
      </c>
      <c r="AE115" s="208">
        <f>-NPV('Life Cycle Cost Evaluation'!$M$1,AE31:AE$100)/(1+'Life Cycle Cost Evaluation'!$M$1)^($B30-'Life Cycle Cost Evaluation'!$M$4)</f>
        <v>0</v>
      </c>
      <c r="AF115" s="208">
        <f>-NPV('Life Cycle Cost Evaluation'!$M$1,AF31:AF$100)/(1+'Life Cycle Cost Evaluation'!$M$1)^($B30-'Life Cycle Cost Evaluation'!$M$4)</f>
        <v>0</v>
      </c>
      <c r="AG115" s="208">
        <f>-NPV('Life Cycle Cost Evaluation'!$M$1,AG31:AG$100)/(1+'Life Cycle Cost Evaluation'!$M$1)^($B30-'Life Cycle Cost Evaluation'!$M$4)</f>
        <v>0</v>
      </c>
      <c r="AH115" s="208">
        <f>-NPV('Life Cycle Cost Evaluation'!$M$1,AH31:AH$100)/(1+'Life Cycle Cost Evaluation'!$M$1)^($B30-'Life Cycle Cost Evaluation'!$M$4)</f>
        <v>0</v>
      </c>
      <c r="AI115" s="208">
        <f>-NPV('Life Cycle Cost Evaluation'!$M$1,AI31:AI$100)/(1+'Life Cycle Cost Evaluation'!$M$1)^($B30-'Life Cycle Cost Evaluation'!$M$4)</f>
        <v>0</v>
      </c>
      <c r="AJ115" s="208">
        <f>-NPV('Life Cycle Cost Evaluation'!$M$1,AJ31:AJ$100)/(1+'Life Cycle Cost Evaluation'!$M$1)^($B30-'Life Cycle Cost Evaluation'!$M$4)</f>
        <v>0</v>
      </c>
      <c r="AK115" s="208">
        <f>-NPV('Life Cycle Cost Evaluation'!$M$1,AK31:AK$100)/(1+'Life Cycle Cost Evaluation'!$M$1)^($B30-'Life Cycle Cost Evaluation'!$M$4)</f>
        <v>0</v>
      </c>
      <c r="AL115" s="208">
        <f>-NPV('Life Cycle Cost Evaluation'!$M$1,AL31:AL$100)/(1+'Life Cycle Cost Evaluation'!$M$1)^($B30-'Life Cycle Cost Evaluation'!$M$4)</f>
        <v>0</v>
      </c>
      <c r="AM115" s="208">
        <f>-NPV('Life Cycle Cost Evaluation'!$M$1,AM31:AM$100)/(1+'Life Cycle Cost Evaluation'!$M$1)^($B30-'Life Cycle Cost Evaluation'!$M$4)</f>
        <v>0</v>
      </c>
      <c r="AN115" s="208">
        <f>-NPV('Life Cycle Cost Evaluation'!$M$1,AN31:AN$100)/(1+'Life Cycle Cost Evaluation'!$M$1)^($B30-'Life Cycle Cost Evaluation'!$M$4)</f>
        <v>0</v>
      </c>
      <c r="AO115" s="208">
        <f>-NPV('Life Cycle Cost Evaluation'!$M$1,AO31:AO$100)/(1+'Life Cycle Cost Evaluation'!$M$1)^($B30-'Life Cycle Cost Evaluation'!$M$4)</f>
        <v>0</v>
      </c>
      <c r="AP115" s="208">
        <f>-NPV('Life Cycle Cost Evaluation'!$M$1,AP31:AP$100)/(1+'Life Cycle Cost Evaluation'!$M$1)^($B30-'Life Cycle Cost Evaluation'!$M$4)</f>
        <v>0</v>
      </c>
      <c r="AQ115" s="208">
        <f>-NPV('Life Cycle Cost Evaluation'!$M$1,AQ31:AQ$100)/(1+'Life Cycle Cost Evaluation'!$M$1)^($B30-'Life Cycle Cost Evaluation'!$M$4)</f>
        <v>0</v>
      </c>
      <c r="AR115" s="208">
        <f>-NPV('Life Cycle Cost Evaluation'!$M$1,AR31:AR$100)/(1+'Life Cycle Cost Evaluation'!$M$1)^($B30-'Life Cycle Cost Evaluation'!$M$4)</f>
        <v>0</v>
      </c>
      <c r="AS115" s="208">
        <f>-NPV('Life Cycle Cost Evaluation'!$M$1,AS31:AS$100)/(1+'Life Cycle Cost Evaluation'!$M$1)^($B30-'Life Cycle Cost Evaluation'!$M$4)</f>
        <v>0</v>
      </c>
      <c r="AT115" s="208">
        <f>-NPV('Life Cycle Cost Evaluation'!$M$1,AT31:AT$100)/(1+'Life Cycle Cost Evaluation'!$M$1)^($B30-'Life Cycle Cost Evaluation'!$M$4)</f>
        <v>0</v>
      </c>
      <c r="AU115" s="208">
        <f>-NPV('Life Cycle Cost Evaluation'!$M$1,AU31:AU$100)/(1+'Life Cycle Cost Evaluation'!$M$1)^($B30-'Life Cycle Cost Evaluation'!$M$4)</f>
        <v>0</v>
      </c>
      <c r="AV115" s="208">
        <f>-NPV('Life Cycle Cost Evaluation'!$M$1,AV31:AV$100)/(1+'Life Cycle Cost Evaluation'!$M$1)^($B30-'Life Cycle Cost Evaluation'!$M$4)</f>
        <v>0</v>
      </c>
      <c r="AW115" s="208">
        <f>-NPV('Life Cycle Cost Evaluation'!$M$1,AW31:AW$100)/(1+'Life Cycle Cost Evaluation'!$M$1)^($B30-'Life Cycle Cost Evaluation'!$M$4)</f>
        <v>0</v>
      </c>
      <c r="AX115" s="208">
        <f>-NPV('Life Cycle Cost Evaluation'!$M$1,AX31:AX$100)/(1+'Life Cycle Cost Evaluation'!$M$1)^($B30-'Life Cycle Cost Evaluation'!$M$4)</f>
        <v>0</v>
      </c>
      <c r="AY115" s="208">
        <f>-NPV('Life Cycle Cost Evaluation'!$M$1,AY31:AY$100)/(1+'Life Cycle Cost Evaluation'!$M$1)^($B30-'Life Cycle Cost Evaluation'!$M$4)</f>
        <v>0</v>
      </c>
      <c r="AZ115" s="208">
        <f>-NPV('Life Cycle Cost Evaluation'!$M$1,AZ31:AZ$100)/(1+'Life Cycle Cost Evaluation'!$M$1)^($B30-'Life Cycle Cost Evaluation'!$M$4)</f>
        <v>0</v>
      </c>
      <c r="BA115" s="208">
        <f>-NPV('Life Cycle Cost Evaluation'!$M$1,BA31:BA$100)/(1+'Life Cycle Cost Evaluation'!$M$1)^($B30-'Life Cycle Cost Evaluation'!$M$4)</f>
        <v>0</v>
      </c>
      <c r="BB115" s="208">
        <f>-NPV('Life Cycle Cost Evaluation'!$M$1,BB31:BB$100)/(1+'Life Cycle Cost Evaluation'!$M$1)^($B30-'Life Cycle Cost Evaluation'!$M$4)</f>
        <v>0</v>
      </c>
      <c r="BC115" s="208">
        <f>-NPV('Life Cycle Cost Evaluation'!$M$1,BC31:BC$100)/(1+'Life Cycle Cost Evaluation'!$M$1)^($B30-'Life Cycle Cost Evaluation'!$M$4)</f>
        <v>0</v>
      </c>
      <c r="BD115" s="208">
        <f>-NPV('Life Cycle Cost Evaluation'!$M$1,BD31:BD$100)/(1+'Life Cycle Cost Evaluation'!$M$1)^($B30-'Life Cycle Cost Evaluation'!$M$4)</f>
        <v>0</v>
      </c>
      <c r="BE115" s="208">
        <f>-NPV('Life Cycle Cost Evaluation'!$M$1,BE31:BE$100)/(1+'Life Cycle Cost Evaluation'!$M$1)^($B30-'Life Cycle Cost Evaluation'!$M$4)</f>
        <v>0</v>
      </c>
      <c r="BF115" s="208">
        <f>-NPV('Life Cycle Cost Evaluation'!$M$1,BF31:BF$100)/(1+'Life Cycle Cost Evaluation'!$M$1)^($B30-'Life Cycle Cost Evaluation'!$M$4)</f>
        <v>0</v>
      </c>
      <c r="BG115" s="208">
        <f>-NPV('Life Cycle Cost Evaluation'!$M$1,BG31:BG$100)/(1+'Life Cycle Cost Evaluation'!$M$1)^($B30-'Life Cycle Cost Evaluation'!$M$4)</f>
        <v>0</v>
      </c>
      <c r="BH115" s="208">
        <f>-NPV('Life Cycle Cost Evaluation'!$M$1,BH31:BH$100)/(1+'Life Cycle Cost Evaluation'!$M$1)^($B30-'Life Cycle Cost Evaluation'!$M$4)</f>
        <v>0</v>
      </c>
      <c r="BI115" s="208">
        <f>-NPV('Life Cycle Cost Evaluation'!$M$1,BI31:BI$100)/(1+'Life Cycle Cost Evaluation'!$M$1)^($B30-'Life Cycle Cost Evaluation'!$M$4)</f>
        <v>0</v>
      </c>
      <c r="BJ115" s="208">
        <f>-NPV('Life Cycle Cost Evaluation'!$M$1,BJ31:BJ$100)/(1+'Life Cycle Cost Evaluation'!$M$1)^($B30-'Life Cycle Cost Evaluation'!$M$4)</f>
        <v>0</v>
      </c>
      <c r="BK115" s="208">
        <f>-NPV('Life Cycle Cost Evaluation'!$M$1,BK31:BK$100)/(1+'Life Cycle Cost Evaluation'!$M$1)^($B30-'Life Cycle Cost Evaluation'!$M$4)</f>
        <v>0</v>
      </c>
      <c r="BL115" s="208">
        <f>-NPV('Life Cycle Cost Evaluation'!$M$1,BL31:BL$100)/(1+'Life Cycle Cost Evaluation'!$M$1)^($B30-'Life Cycle Cost Evaluation'!$M$4)</f>
        <v>0</v>
      </c>
      <c r="BM115" s="208">
        <f>-NPV('Life Cycle Cost Evaluation'!$M$1,BM31:BM$100)/(1+'Life Cycle Cost Evaluation'!$M$1)^($B30-'Life Cycle Cost Evaluation'!$M$4)</f>
        <v>0</v>
      </c>
      <c r="BN115" s="208">
        <f>-NPV('Life Cycle Cost Evaluation'!$M$1,BN31:BN$100)/(1+'Life Cycle Cost Evaluation'!$M$1)^($B30-'Life Cycle Cost Evaluation'!$M$4)</f>
        <v>0</v>
      </c>
      <c r="BO115" s="208">
        <f>-NPV('Life Cycle Cost Evaluation'!$M$1,BO31:BO$100)/(1+'Life Cycle Cost Evaluation'!$M$1)^($B30-'Life Cycle Cost Evaluation'!$M$4)</f>
        <v>0</v>
      </c>
      <c r="BP115" s="208">
        <f>-NPV('Life Cycle Cost Evaluation'!$M$1,BP31:BP$100)/(1+'Life Cycle Cost Evaluation'!$M$1)^($B30-'Life Cycle Cost Evaluation'!$M$4)</f>
        <v>0</v>
      </c>
      <c r="BQ115" s="208">
        <f>-NPV('Life Cycle Cost Evaluation'!$M$1,BQ31:BQ$100)/(1+'Life Cycle Cost Evaluation'!$M$1)^($B30-'Life Cycle Cost Evaluation'!$M$4)</f>
        <v>0</v>
      </c>
      <c r="BR115" s="208">
        <f>-NPV('Life Cycle Cost Evaluation'!$M$1,BR31:BR$100)/(1+'Life Cycle Cost Evaluation'!$M$1)^($B30-'Life Cycle Cost Evaluation'!$M$4)</f>
        <v>0</v>
      </c>
      <c r="BS115" s="208">
        <f>-NPV('Life Cycle Cost Evaluation'!$M$1,BS31:BS$100)/(1+'Life Cycle Cost Evaluation'!$M$1)^($B30-'Life Cycle Cost Evaluation'!$M$4)</f>
        <v>0</v>
      </c>
      <c r="BT115" s="208">
        <f>-NPV('Life Cycle Cost Evaluation'!$M$1,BT31:BT$100)/(1+'Life Cycle Cost Evaluation'!$M$1)^($B30-'Life Cycle Cost Evaluation'!$M$4)</f>
        <v>0</v>
      </c>
      <c r="BU115" s="208">
        <f>-NPV('Life Cycle Cost Evaluation'!$M$1,BU31:BU$100)/(1+'Life Cycle Cost Evaluation'!$M$1)^($B30-'Life Cycle Cost Evaluation'!$M$4)</f>
        <v>0</v>
      </c>
      <c r="BV115" s="208">
        <f>-NPV('Life Cycle Cost Evaluation'!$M$1,BV31:BV$100)/(1+'Life Cycle Cost Evaluation'!$M$1)^($B30-'Life Cycle Cost Evaluation'!$M$4)</f>
        <v>0</v>
      </c>
      <c r="BW115" s="208">
        <f>-NPV('Life Cycle Cost Evaluation'!$M$1,BW31:BW$100)/(1+'Life Cycle Cost Evaluation'!$M$1)^($B30-'Life Cycle Cost Evaluation'!$M$4)</f>
        <v>0</v>
      </c>
      <c r="BX115" s="208">
        <f>-NPV('Life Cycle Cost Evaluation'!$M$1,BX31:BX$100)/(1+'Life Cycle Cost Evaluation'!$M$1)^($B30-'Life Cycle Cost Evaluation'!$M$4)</f>
        <v>0</v>
      </c>
      <c r="BY115" s="208">
        <f>-NPV('Life Cycle Cost Evaluation'!$M$1,BY31:BY$100)/(1+'Life Cycle Cost Evaluation'!$M$1)^($B30-'Life Cycle Cost Evaluation'!$M$4)</f>
        <v>0</v>
      </c>
      <c r="BZ115" s="208">
        <f>-NPV('Life Cycle Cost Evaluation'!$M$1,BZ31:BZ$100)/(1+'Life Cycle Cost Evaluation'!$M$1)^($B30-'Life Cycle Cost Evaluation'!$M$4)</f>
        <v>0</v>
      </c>
      <c r="CA115" s="208">
        <f>-NPV('Life Cycle Cost Evaluation'!$M$1,CA31:CA$100)/(1+'Life Cycle Cost Evaluation'!$M$1)^($B30-'Life Cycle Cost Evaluation'!$M$4)</f>
        <v>0</v>
      </c>
      <c r="CB115" s="208">
        <f>-NPV('Life Cycle Cost Evaluation'!$M$1,CB31:CB$100)/(1+'Life Cycle Cost Evaluation'!$M$1)^($B30-'Life Cycle Cost Evaluation'!$M$4)</f>
        <v>0</v>
      </c>
      <c r="CC115" s="208">
        <f>-NPV('Life Cycle Cost Evaluation'!$M$1,CC31:CC$100)/(1+'Life Cycle Cost Evaluation'!$M$1)^($B30-'Life Cycle Cost Evaluation'!$M$4)</f>
        <v>0</v>
      </c>
      <c r="CD115" s="208">
        <f>-NPV('Life Cycle Cost Evaluation'!$M$1,CD31:CD$100)/(1+'Life Cycle Cost Evaluation'!$M$1)^($B30-'Life Cycle Cost Evaluation'!$M$4)</f>
        <v>0</v>
      </c>
      <c r="CE115" s="208">
        <f>-NPV('Life Cycle Cost Evaluation'!$M$1,CE31:CE$100)/(1+'Life Cycle Cost Evaluation'!$M$1)^($B30-'Life Cycle Cost Evaluation'!$M$4)</f>
        <v>0</v>
      </c>
      <c r="CF115" s="208">
        <f>-NPV('Life Cycle Cost Evaluation'!$M$1,CF31:CF$100)/(1+'Life Cycle Cost Evaluation'!$M$1)^($B30-'Life Cycle Cost Evaluation'!$M$4)</f>
        <v>0</v>
      </c>
      <c r="CG115" s="208">
        <f>SUM(D115:N115)</f>
        <v>-1007884.1549169208</v>
      </c>
      <c r="CH115" s="206"/>
      <c r="CI115" s="206"/>
      <c r="CJ115" s="206"/>
    </row>
    <row r="116" spans="2:88" x14ac:dyDescent="0.2">
      <c r="B116" s="86">
        <f t="shared" si="125"/>
        <v>2038</v>
      </c>
      <c r="C116" s="215"/>
      <c r="D116" s="208">
        <f>-NPV('Life Cycle Cost Evaluation'!$M$1,D32:D$100)/(1+'Life Cycle Cost Evaluation'!$M$1)^($B31-'Life Cycle Cost Evaluation'!$M$4)</f>
        <v>-26807.620316136221</v>
      </c>
      <c r="E116" s="208">
        <f>-NPV('Life Cycle Cost Evaluation'!$M$1,E32:E$100)/(1+'Life Cycle Cost Evaluation'!$M$1)^($B31-'Life Cycle Cost Evaluation'!$M$4)</f>
        <v>-32685.556235777105</v>
      </c>
      <c r="F116" s="208">
        <f>-NPV('Life Cycle Cost Evaluation'!$M$1,F32:F$100)/(1+'Life Cycle Cost Evaluation'!$M$1)^($B31-'Life Cycle Cost Evaluation'!$M$4)</f>
        <v>-855118.45156474039</v>
      </c>
      <c r="G116" s="208">
        <f>-NPV('Life Cycle Cost Evaluation'!$M$1,G32:G$100)/(1+'Life Cycle Cost Evaluation'!$M$1)^($B31-'Life Cycle Cost Evaluation'!$M$4)</f>
        <v>0</v>
      </c>
      <c r="H116" s="208">
        <f>-NPV('Life Cycle Cost Evaluation'!$M$1,H32:H$100)/(1+'Life Cycle Cost Evaluation'!$M$1)^($B31-'Life Cycle Cost Evaluation'!$M$4)</f>
        <v>0</v>
      </c>
      <c r="I116" s="208">
        <f>-NPV('Life Cycle Cost Evaluation'!$M$1,I32:I$100)/(1+'Life Cycle Cost Evaluation'!$M$1)^($B31-'Life Cycle Cost Evaluation'!$M$4)</f>
        <v>0</v>
      </c>
      <c r="J116" s="208">
        <f>-NPV('Life Cycle Cost Evaluation'!$M$1,J32:J$100)/(1+'Life Cycle Cost Evaluation'!$M$1)^($B31-'Life Cycle Cost Evaluation'!$M$4)</f>
        <v>0</v>
      </c>
      <c r="K116" s="208">
        <f>-NPV('Life Cycle Cost Evaluation'!$M$1,K32:K$100)/(1+'Life Cycle Cost Evaluation'!$M$1)^($B31-'Life Cycle Cost Evaluation'!$M$4)</f>
        <v>0</v>
      </c>
      <c r="L116" s="208">
        <f>-NPV('Life Cycle Cost Evaluation'!$M$1,L32:L$100)/(1+'Life Cycle Cost Evaluation'!$M$1)^($B31-'Life Cycle Cost Evaluation'!$M$4)</f>
        <v>0</v>
      </c>
      <c r="M116" s="208">
        <f>-NPV('Life Cycle Cost Evaluation'!$M$1,M32:M$100)/(1+'Life Cycle Cost Evaluation'!$M$1)^($B31-'Life Cycle Cost Evaluation'!$M$4)</f>
        <v>0</v>
      </c>
      <c r="N116" s="208">
        <f>-NPV('Life Cycle Cost Evaluation'!$M$1,N32:N$100)/(1+'Life Cycle Cost Evaluation'!$M$1)^($B31-'Life Cycle Cost Evaluation'!$M$4)</f>
        <v>0</v>
      </c>
      <c r="O116" s="208">
        <f>-NPV('Life Cycle Cost Evaluation'!$M$1,O32:O$100)/(1+'Life Cycle Cost Evaluation'!$M$1)^($B31-'Life Cycle Cost Evaluation'!$M$4)</f>
        <v>0</v>
      </c>
      <c r="P116" s="208">
        <f>-NPV('Life Cycle Cost Evaluation'!$M$1,P32:P$100)/(1+'Life Cycle Cost Evaluation'!$M$1)^($B31-'Life Cycle Cost Evaluation'!$M$4)</f>
        <v>0</v>
      </c>
      <c r="Q116" s="208">
        <f>-NPV('Life Cycle Cost Evaluation'!$M$1,Q32:Q$100)/(1+'Life Cycle Cost Evaluation'!$M$1)^($B31-'Life Cycle Cost Evaluation'!$M$4)</f>
        <v>0</v>
      </c>
      <c r="R116" s="208">
        <f>-NPV('Life Cycle Cost Evaluation'!$M$1,R32:R$100)/(1+'Life Cycle Cost Evaluation'!$M$1)^($B31-'Life Cycle Cost Evaluation'!$M$4)</f>
        <v>0</v>
      </c>
      <c r="S116" s="208">
        <f>-NPV('Life Cycle Cost Evaluation'!$M$1,S32:S$100)/(1+'Life Cycle Cost Evaluation'!$M$1)^($B31-'Life Cycle Cost Evaluation'!$M$4)</f>
        <v>0</v>
      </c>
      <c r="T116" s="208">
        <f>-NPV('Life Cycle Cost Evaluation'!$M$1,T32:T$100)/(1+'Life Cycle Cost Evaluation'!$M$1)^($B31-'Life Cycle Cost Evaluation'!$M$4)</f>
        <v>0</v>
      </c>
      <c r="U116" s="208">
        <f>-NPV('Life Cycle Cost Evaluation'!$M$1,U32:U$100)/(1+'Life Cycle Cost Evaluation'!$M$1)^($B31-'Life Cycle Cost Evaluation'!$M$4)</f>
        <v>0</v>
      </c>
      <c r="V116" s="208">
        <f>-NPV('Life Cycle Cost Evaluation'!$M$1,V32:V$100)/(1+'Life Cycle Cost Evaluation'!$M$1)^($B31-'Life Cycle Cost Evaluation'!$M$4)</f>
        <v>0</v>
      </c>
      <c r="W116" s="208">
        <f>-NPV('Life Cycle Cost Evaluation'!$M$1,W32:W$100)/(1+'Life Cycle Cost Evaluation'!$M$1)^($B31-'Life Cycle Cost Evaluation'!$M$4)</f>
        <v>0</v>
      </c>
      <c r="X116" s="208">
        <f>-NPV('Life Cycle Cost Evaluation'!$M$1,X32:X$100)/(1+'Life Cycle Cost Evaluation'!$M$1)^($B31-'Life Cycle Cost Evaluation'!$M$4)</f>
        <v>0</v>
      </c>
      <c r="Y116" s="208">
        <f>-NPV('Life Cycle Cost Evaluation'!$M$1,Y32:Y$100)/(1+'Life Cycle Cost Evaluation'!$M$1)^($B31-'Life Cycle Cost Evaluation'!$M$4)</f>
        <v>0</v>
      </c>
      <c r="Z116" s="208">
        <f>-NPV('Life Cycle Cost Evaluation'!$M$1,Z32:Z$100)/(1+'Life Cycle Cost Evaluation'!$M$1)^($B31-'Life Cycle Cost Evaluation'!$M$4)</f>
        <v>0</v>
      </c>
      <c r="AA116" s="208">
        <f>-NPV('Life Cycle Cost Evaluation'!$M$1,AA32:AA$100)/(1+'Life Cycle Cost Evaluation'!$M$1)^($B31-'Life Cycle Cost Evaluation'!$M$4)</f>
        <v>0</v>
      </c>
      <c r="AB116" s="208">
        <f>-NPV('Life Cycle Cost Evaluation'!$M$1,AB32:AB$100)/(1+'Life Cycle Cost Evaluation'!$M$1)^($B31-'Life Cycle Cost Evaluation'!$M$4)</f>
        <v>0</v>
      </c>
      <c r="AC116" s="208">
        <f>-NPV('Life Cycle Cost Evaluation'!$M$1,AC32:AC$100)/(1+'Life Cycle Cost Evaluation'!$M$1)^($B31-'Life Cycle Cost Evaluation'!$M$4)</f>
        <v>0</v>
      </c>
      <c r="AD116" s="208">
        <f>-NPV('Life Cycle Cost Evaluation'!$M$1,AD32:AD$100)/(1+'Life Cycle Cost Evaluation'!$M$1)^($B31-'Life Cycle Cost Evaluation'!$M$4)</f>
        <v>0</v>
      </c>
      <c r="AE116" s="208">
        <f>-NPV('Life Cycle Cost Evaluation'!$M$1,AE32:AE$100)/(1+'Life Cycle Cost Evaluation'!$M$1)^($B31-'Life Cycle Cost Evaluation'!$M$4)</f>
        <v>0</v>
      </c>
      <c r="AF116" s="208">
        <f>-NPV('Life Cycle Cost Evaluation'!$M$1,AF32:AF$100)/(1+'Life Cycle Cost Evaluation'!$M$1)^($B31-'Life Cycle Cost Evaluation'!$M$4)</f>
        <v>0</v>
      </c>
      <c r="AG116" s="208">
        <f>-NPV('Life Cycle Cost Evaluation'!$M$1,AG32:AG$100)/(1+'Life Cycle Cost Evaluation'!$M$1)^($B31-'Life Cycle Cost Evaluation'!$M$4)</f>
        <v>0</v>
      </c>
      <c r="AH116" s="208">
        <f>-NPV('Life Cycle Cost Evaluation'!$M$1,AH32:AH$100)/(1+'Life Cycle Cost Evaluation'!$M$1)^($B31-'Life Cycle Cost Evaluation'!$M$4)</f>
        <v>0</v>
      </c>
      <c r="AI116" s="208">
        <f>-NPV('Life Cycle Cost Evaluation'!$M$1,AI32:AI$100)/(1+'Life Cycle Cost Evaluation'!$M$1)^($B31-'Life Cycle Cost Evaluation'!$M$4)</f>
        <v>0</v>
      </c>
      <c r="AJ116" s="208">
        <f>-NPV('Life Cycle Cost Evaluation'!$M$1,AJ32:AJ$100)/(1+'Life Cycle Cost Evaluation'!$M$1)^($B31-'Life Cycle Cost Evaluation'!$M$4)</f>
        <v>0</v>
      </c>
      <c r="AK116" s="208">
        <f>-NPV('Life Cycle Cost Evaluation'!$M$1,AK32:AK$100)/(1+'Life Cycle Cost Evaluation'!$M$1)^($B31-'Life Cycle Cost Evaluation'!$M$4)</f>
        <v>0</v>
      </c>
      <c r="AL116" s="208">
        <f>-NPV('Life Cycle Cost Evaluation'!$M$1,AL32:AL$100)/(1+'Life Cycle Cost Evaluation'!$M$1)^($B31-'Life Cycle Cost Evaluation'!$M$4)</f>
        <v>0</v>
      </c>
      <c r="AM116" s="208">
        <f>-NPV('Life Cycle Cost Evaluation'!$M$1,AM32:AM$100)/(1+'Life Cycle Cost Evaluation'!$M$1)^($B31-'Life Cycle Cost Evaluation'!$M$4)</f>
        <v>0</v>
      </c>
      <c r="AN116" s="208">
        <f>-NPV('Life Cycle Cost Evaluation'!$M$1,AN32:AN$100)/(1+'Life Cycle Cost Evaluation'!$M$1)^($B31-'Life Cycle Cost Evaluation'!$M$4)</f>
        <v>0</v>
      </c>
      <c r="AO116" s="208">
        <f>-NPV('Life Cycle Cost Evaluation'!$M$1,AO32:AO$100)/(1+'Life Cycle Cost Evaluation'!$M$1)^($B31-'Life Cycle Cost Evaluation'!$M$4)</f>
        <v>0</v>
      </c>
      <c r="AP116" s="208">
        <f>-NPV('Life Cycle Cost Evaluation'!$M$1,AP32:AP$100)/(1+'Life Cycle Cost Evaluation'!$M$1)^($B31-'Life Cycle Cost Evaluation'!$M$4)</f>
        <v>0</v>
      </c>
      <c r="AQ116" s="208">
        <f>-NPV('Life Cycle Cost Evaluation'!$M$1,AQ32:AQ$100)/(1+'Life Cycle Cost Evaluation'!$M$1)^($B31-'Life Cycle Cost Evaluation'!$M$4)</f>
        <v>0</v>
      </c>
      <c r="AR116" s="208">
        <f>-NPV('Life Cycle Cost Evaluation'!$M$1,AR32:AR$100)/(1+'Life Cycle Cost Evaluation'!$M$1)^($B31-'Life Cycle Cost Evaluation'!$M$4)</f>
        <v>0</v>
      </c>
      <c r="AS116" s="208">
        <f>-NPV('Life Cycle Cost Evaluation'!$M$1,AS32:AS$100)/(1+'Life Cycle Cost Evaluation'!$M$1)^($B31-'Life Cycle Cost Evaluation'!$M$4)</f>
        <v>0</v>
      </c>
      <c r="AT116" s="208">
        <f>-NPV('Life Cycle Cost Evaluation'!$M$1,AT32:AT$100)/(1+'Life Cycle Cost Evaluation'!$M$1)^($B31-'Life Cycle Cost Evaluation'!$M$4)</f>
        <v>0</v>
      </c>
      <c r="AU116" s="208">
        <f>-NPV('Life Cycle Cost Evaluation'!$M$1,AU32:AU$100)/(1+'Life Cycle Cost Evaluation'!$M$1)^($B31-'Life Cycle Cost Evaluation'!$M$4)</f>
        <v>0</v>
      </c>
      <c r="AV116" s="208">
        <f>-NPV('Life Cycle Cost Evaluation'!$M$1,AV32:AV$100)/(1+'Life Cycle Cost Evaluation'!$M$1)^($B31-'Life Cycle Cost Evaluation'!$M$4)</f>
        <v>0</v>
      </c>
      <c r="AW116" s="208">
        <f>-NPV('Life Cycle Cost Evaluation'!$M$1,AW32:AW$100)/(1+'Life Cycle Cost Evaluation'!$M$1)^($B31-'Life Cycle Cost Evaluation'!$M$4)</f>
        <v>0</v>
      </c>
      <c r="AX116" s="208">
        <f>-NPV('Life Cycle Cost Evaluation'!$M$1,AX32:AX$100)/(1+'Life Cycle Cost Evaluation'!$M$1)^($B31-'Life Cycle Cost Evaluation'!$M$4)</f>
        <v>0</v>
      </c>
      <c r="AY116" s="208">
        <f>-NPV('Life Cycle Cost Evaluation'!$M$1,AY32:AY$100)/(1+'Life Cycle Cost Evaluation'!$M$1)^($B31-'Life Cycle Cost Evaluation'!$M$4)</f>
        <v>0</v>
      </c>
      <c r="AZ116" s="208">
        <f>-NPV('Life Cycle Cost Evaluation'!$M$1,AZ32:AZ$100)/(1+'Life Cycle Cost Evaluation'!$M$1)^($B31-'Life Cycle Cost Evaluation'!$M$4)</f>
        <v>0</v>
      </c>
      <c r="BA116" s="208">
        <f>-NPV('Life Cycle Cost Evaluation'!$M$1,BA32:BA$100)/(1+'Life Cycle Cost Evaluation'!$M$1)^($B31-'Life Cycle Cost Evaluation'!$M$4)</f>
        <v>0</v>
      </c>
      <c r="BB116" s="208">
        <f>-NPV('Life Cycle Cost Evaluation'!$M$1,BB32:BB$100)/(1+'Life Cycle Cost Evaluation'!$M$1)^($B31-'Life Cycle Cost Evaluation'!$M$4)</f>
        <v>0</v>
      </c>
      <c r="BC116" s="208">
        <f>-NPV('Life Cycle Cost Evaluation'!$M$1,BC32:BC$100)/(1+'Life Cycle Cost Evaluation'!$M$1)^($B31-'Life Cycle Cost Evaluation'!$M$4)</f>
        <v>0</v>
      </c>
      <c r="BD116" s="208">
        <f>-NPV('Life Cycle Cost Evaluation'!$M$1,BD32:BD$100)/(1+'Life Cycle Cost Evaluation'!$M$1)^($B31-'Life Cycle Cost Evaluation'!$M$4)</f>
        <v>0</v>
      </c>
      <c r="BE116" s="208">
        <f>-NPV('Life Cycle Cost Evaluation'!$M$1,BE32:BE$100)/(1+'Life Cycle Cost Evaluation'!$M$1)^($B31-'Life Cycle Cost Evaluation'!$M$4)</f>
        <v>0</v>
      </c>
      <c r="BF116" s="208">
        <f>-NPV('Life Cycle Cost Evaluation'!$M$1,BF32:BF$100)/(1+'Life Cycle Cost Evaluation'!$M$1)^($B31-'Life Cycle Cost Evaluation'!$M$4)</f>
        <v>0</v>
      </c>
      <c r="BG116" s="208">
        <f>-NPV('Life Cycle Cost Evaluation'!$M$1,BG32:BG$100)/(1+'Life Cycle Cost Evaluation'!$M$1)^($B31-'Life Cycle Cost Evaluation'!$M$4)</f>
        <v>0</v>
      </c>
      <c r="BH116" s="208">
        <f>-NPV('Life Cycle Cost Evaluation'!$M$1,BH32:BH$100)/(1+'Life Cycle Cost Evaluation'!$M$1)^($B31-'Life Cycle Cost Evaluation'!$M$4)</f>
        <v>0</v>
      </c>
      <c r="BI116" s="208">
        <f>-NPV('Life Cycle Cost Evaluation'!$M$1,BI32:BI$100)/(1+'Life Cycle Cost Evaluation'!$M$1)^($B31-'Life Cycle Cost Evaluation'!$M$4)</f>
        <v>0</v>
      </c>
      <c r="BJ116" s="208">
        <f>-NPV('Life Cycle Cost Evaluation'!$M$1,BJ32:BJ$100)/(1+'Life Cycle Cost Evaluation'!$M$1)^($B31-'Life Cycle Cost Evaluation'!$M$4)</f>
        <v>0</v>
      </c>
      <c r="BK116" s="208">
        <f>-NPV('Life Cycle Cost Evaluation'!$M$1,BK32:BK$100)/(1+'Life Cycle Cost Evaluation'!$M$1)^($B31-'Life Cycle Cost Evaluation'!$M$4)</f>
        <v>0</v>
      </c>
      <c r="BL116" s="208">
        <f>-NPV('Life Cycle Cost Evaluation'!$M$1,BL32:BL$100)/(1+'Life Cycle Cost Evaluation'!$M$1)^($B31-'Life Cycle Cost Evaluation'!$M$4)</f>
        <v>0</v>
      </c>
      <c r="BM116" s="208">
        <f>-NPV('Life Cycle Cost Evaluation'!$M$1,BM32:BM$100)/(1+'Life Cycle Cost Evaluation'!$M$1)^($B31-'Life Cycle Cost Evaluation'!$M$4)</f>
        <v>0</v>
      </c>
      <c r="BN116" s="208">
        <f>-NPV('Life Cycle Cost Evaluation'!$M$1,BN32:BN$100)/(1+'Life Cycle Cost Evaluation'!$M$1)^($B31-'Life Cycle Cost Evaluation'!$M$4)</f>
        <v>0</v>
      </c>
      <c r="BO116" s="208">
        <f>-NPV('Life Cycle Cost Evaluation'!$M$1,BO32:BO$100)/(1+'Life Cycle Cost Evaluation'!$M$1)^($B31-'Life Cycle Cost Evaluation'!$M$4)</f>
        <v>0</v>
      </c>
      <c r="BP116" s="208">
        <f>-NPV('Life Cycle Cost Evaluation'!$M$1,BP32:BP$100)/(1+'Life Cycle Cost Evaluation'!$M$1)^($B31-'Life Cycle Cost Evaluation'!$M$4)</f>
        <v>0</v>
      </c>
      <c r="BQ116" s="208">
        <f>-NPV('Life Cycle Cost Evaluation'!$M$1,BQ32:BQ$100)/(1+'Life Cycle Cost Evaluation'!$M$1)^($B31-'Life Cycle Cost Evaluation'!$M$4)</f>
        <v>0</v>
      </c>
      <c r="BR116" s="208">
        <f>-NPV('Life Cycle Cost Evaluation'!$M$1,BR32:BR$100)/(1+'Life Cycle Cost Evaluation'!$M$1)^($B31-'Life Cycle Cost Evaluation'!$M$4)</f>
        <v>0</v>
      </c>
      <c r="BS116" s="208">
        <f>-NPV('Life Cycle Cost Evaluation'!$M$1,BS32:BS$100)/(1+'Life Cycle Cost Evaluation'!$M$1)^($B31-'Life Cycle Cost Evaluation'!$M$4)</f>
        <v>0</v>
      </c>
      <c r="BT116" s="208">
        <f>-NPV('Life Cycle Cost Evaluation'!$M$1,BT32:BT$100)/(1+'Life Cycle Cost Evaluation'!$M$1)^($B31-'Life Cycle Cost Evaluation'!$M$4)</f>
        <v>0</v>
      </c>
      <c r="BU116" s="208">
        <f>-NPV('Life Cycle Cost Evaluation'!$M$1,BU32:BU$100)/(1+'Life Cycle Cost Evaluation'!$M$1)^($B31-'Life Cycle Cost Evaluation'!$M$4)</f>
        <v>0</v>
      </c>
      <c r="BV116" s="208">
        <f>-NPV('Life Cycle Cost Evaluation'!$M$1,BV32:BV$100)/(1+'Life Cycle Cost Evaluation'!$M$1)^($B31-'Life Cycle Cost Evaluation'!$M$4)</f>
        <v>0</v>
      </c>
      <c r="BW116" s="208">
        <f>-NPV('Life Cycle Cost Evaluation'!$M$1,BW32:BW$100)/(1+'Life Cycle Cost Evaluation'!$M$1)^($B31-'Life Cycle Cost Evaluation'!$M$4)</f>
        <v>0</v>
      </c>
      <c r="BX116" s="208">
        <f>-NPV('Life Cycle Cost Evaluation'!$M$1,BX32:BX$100)/(1+'Life Cycle Cost Evaluation'!$M$1)^($B31-'Life Cycle Cost Evaluation'!$M$4)</f>
        <v>0</v>
      </c>
      <c r="BY116" s="208">
        <f>-NPV('Life Cycle Cost Evaluation'!$M$1,BY32:BY$100)/(1+'Life Cycle Cost Evaluation'!$M$1)^($B31-'Life Cycle Cost Evaluation'!$M$4)</f>
        <v>0</v>
      </c>
      <c r="BZ116" s="208">
        <f>-NPV('Life Cycle Cost Evaluation'!$M$1,BZ32:BZ$100)/(1+'Life Cycle Cost Evaluation'!$M$1)^($B31-'Life Cycle Cost Evaluation'!$M$4)</f>
        <v>0</v>
      </c>
      <c r="CA116" s="208">
        <f>-NPV('Life Cycle Cost Evaluation'!$M$1,CA32:CA$100)/(1+'Life Cycle Cost Evaluation'!$M$1)^($B31-'Life Cycle Cost Evaluation'!$M$4)</f>
        <v>0</v>
      </c>
      <c r="CB116" s="208">
        <f>-NPV('Life Cycle Cost Evaluation'!$M$1,CB32:CB$100)/(1+'Life Cycle Cost Evaluation'!$M$1)^($B31-'Life Cycle Cost Evaluation'!$M$4)</f>
        <v>0</v>
      </c>
      <c r="CC116" s="208">
        <f>-NPV('Life Cycle Cost Evaluation'!$M$1,CC32:CC$100)/(1+'Life Cycle Cost Evaluation'!$M$1)^($B31-'Life Cycle Cost Evaluation'!$M$4)</f>
        <v>0</v>
      </c>
      <c r="CD116" s="208">
        <f>-NPV('Life Cycle Cost Evaluation'!$M$1,CD32:CD$100)/(1+'Life Cycle Cost Evaluation'!$M$1)^($B31-'Life Cycle Cost Evaluation'!$M$4)</f>
        <v>0</v>
      </c>
      <c r="CE116" s="208">
        <f>-NPV('Life Cycle Cost Evaluation'!$M$1,CE32:CE$100)/(1+'Life Cycle Cost Evaluation'!$M$1)^($B31-'Life Cycle Cost Evaluation'!$M$4)</f>
        <v>0</v>
      </c>
      <c r="CF116" s="208">
        <f>-NPV('Life Cycle Cost Evaluation'!$M$1,CF32:CF$100)/(1+'Life Cycle Cost Evaluation'!$M$1)^($B31-'Life Cycle Cost Evaluation'!$M$4)</f>
        <v>0</v>
      </c>
      <c r="CG116" s="208">
        <f>SUM(D116:O116)</f>
        <v>-914611.62811665377</v>
      </c>
      <c r="CH116" s="206"/>
      <c r="CI116" s="206"/>
      <c r="CJ116" s="206"/>
    </row>
    <row r="117" spans="2:88" x14ac:dyDescent="0.2">
      <c r="B117" s="86">
        <f t="shared" si="125"/>
        <v>2039</v>
      </c>
      <c r="C117" s="215"/>
      <c r="D117" s="208">
        <f>-NPV('Life Cycle Cost Evaluation'!$M$1,D33:D$100)/(1+'Life Cycle Cost Evaluation'!$M$1)^($B32-'Life Cycle Cost Evaluation'!$M$4)</f>
        <v>-24292.090340390598</v>
      </c>
      <c r="E117" s="208">
        <f>-NPV('Life Cycle Cost Evaluation'!$M$1,E33:E$100)/(1+'Life Cycle Cost Evaluation'!$M$1)^($B32-'Life Cycle Cost Evaluation'!$M$4)</f>
        <v>-29634.5876873997</v>
      </c>
      <c r="F117" s="208">
        <f>-NPV('Life Cycle Cost Evaluation'!$M$1,F33:F$100)/(1+'Life Cycle Cost Evaluation'!$M$1)^($B32-'Life Cycle Cost Evaluation'!$M$4)</f>
        <v>-775678.44710448151</v>
      </c>
      <c r="G117" s="208">
        <f>-NPV('Life Cycle Cost Evaluation'!$M$1,G33:G$100)/(1+'Life Cycle Cost Evaluation'!$M$1)^($B32-'Life Cycle Cost Evaluation'!$M$4)</f>
        <v>0</v>
      </c>
      <c r="H117" s="208">
        <f>-NPV('Life Cycle Cost Evaluation'!$M$1,H33:H$100)/(1+'Life Cycle Cost Evaluation'!$M$1)^($B32-'Life Cycle Cost Evaluation'!$M$4)</f>
        <v>0</v>
      </c>
      <c r="I117" s="208">
        <f>-NPV('Life Cycle Cost Evaluation'!$M$1,I33:I$100)/(1+'Life Cycle Cost Evaluation'!$M$1)^($B32-'Life Cycle Cost Evaluation'!$M$4)</f>
        <v>0</v>
      </c>
      <c r="J117" s="208">
        <f>-NPV('Life Cycle Cost Evaluation'!$M$1,J33:J$100)/(1+'Life Cycle Cost Evaluation'!$M$1)^($B32-'Life Cycle Cost Evaluation'!$M$4)</f>
        <v>0</v>
      </c>
      <c r="K117" s="208">
        <f>-NPV('Life Cycle Cost Evaluation'!$M$1,K33:K$100)/(1+'Life Cycle Cost Evaluation'!$M$1)^($B32-'Life Cycle Cost Evaluation'!$M$4)</f>
        <v>0</v>
      </c>
      <c r="L117" s="208">
        <f>-NPV('Life Cycle Cost Evaluation'!$M$1,L33:L$100)/(1+'Life Cycle Cost Evaluation'!$M$1)^($B32-'Life Cycle Cost Evaluation'!$M$4)</f>
        <v>0</v>
      </c>
      <c r="M117" s="208">
        <f>-NPV('Life Cycle Cost Evaluation'!$M$1,M33:M$100)/(1+'Life Cycle Cost Evaluation'!$M$1)^($B32-'Life Cycle Cost Evaluation'!$M$4)</f>
        <v>0</v>
      </c>
      <c r="N117" s="208">
        <f>-NPV('Life Cycle Cost Evaluation'!$M$1,N33:N$100)/(1+'Life Cycle Cost Evaluation'!$M$1)^($B32-'Life Cycle Cost Evaluation'!$M$4)</f>
        <v>0</v>
      </c>
      <c r="O117" s="208">
        <f>-NPV('Life Cycle Cost Evaluation'!$M$1,O33:O$100)/(1+'Life Cycle Cost Evaluation'!$M$1)^($B32-'Life Cycle Cost Evaluation'!$M$4)</f>
        <v>0</v>
      </c>
      <c r="P117" s="208">
        <f>-NPV('Life Cycle Cost Evaluation'!$M$1,P33:P$100)/(1+'Life Cycle Cost Evaluation'!$M$1)^($B32-'Life Cycle Cost Evaluation'!$M$4)</f>
        <v>0</v>
      </c>
      <c r="Q117" s="208">
        <f>-NPV('Life Cycle Cost Evaluation'!$M$1,Q33:Q$100)/(1+'Life Cycle Cost Evaluation'!$M$1)^($B32-'Life Cycle Cost Evaluation'!$M$4)</f>
        <v>0</v>
      </c>
      <c r="R117" s="208">
        <f>-NPV('Life Cycle Cost Evaluation'!$M$1,R33:R$100)/(1+'Life Cycle Cost Evaluation'!$M$1)^($B32-'Life Cycle Cost Evaluation'!$M$4)</f>
        <v>0</v>
      </c>
      <c r="S117" s="208">
        <f>-NPV('Life Cycle Cost Evaluation'!$M$1,S33:S$100)/(1+'Life Cycle Cost Evaluation'!$M$1)^($B32-'Life Cycle Cost Evaluation'!$M$4)</f>
        <v>0</v>
      </c>
      <c r="T117" s="208">
        <f>-NPV('Life Cycle Cost Evaluation'!$M$1,T33:T$100)/(1+'Life Cycle Cost Evaluation'!$M$1)^($B32-'Life Cycle Cost Evaluation'!$M$4)</f>
        <v>0</v>
      </c>
      <c r="U117" s="208">
        <f>-NPV('Life Cycle Cost Evaluation'!$M$1,U33:U$100)/(1+'Life Cycle Cost Evaluation'!$M$1)^($B32-'Life Cycle Cost Evaluation'!$M$4)</f>
        <v>0</v>
      </c>
      <c r="V117" s="208">
        <f>-NPV('Life Cycle Cost Evaluation'!$M$1,V33:V$100)/(1+'Life Cycle Cost Evaluation'!$M$1)^($B32-'Life Cycle Cost Evaluation'!$M$4)</f>
        <v>0</v>
      </c>
      <c r="W117" s="208">
        <f>-NPV('Life Cycle Cost Evaluation'!$M$1,W33:W$100)/(1+'Life Cycle Cost Evaluation'!$M$1)^($B32-'Life Cycle Cost Evaluation'!$M$4)</f>
        <v>0</v>
      </c>
      <c r="X117" s="208">
        <f>-NPV('Life Cycle Cost Evaluation'!$M$1,X33:X$100)/(1+'Life Cycle Cost Evaluation'!$M$1)^($B32-'Life Cycle Cost Evaluation'!$M$4)</f>
        <v>0</v>
      </c>
      <c r="Y117" s="208">
        <f>-NPV('Life Cycle Cost Evaluation'!$M$1,Y33:Y$100)/(1+'Life Cycle Cost Evaluation'!$M$1)^($B32-'Life Cycle Cost Evaluation'!$M$4)</f>
        <v>0</v>
      </c>
      <c r="Z117" s="208">
        <f>-NPV('Life Cycle Cost Evaluation'!$M$1,Z33:Z$100)/(1+'Life Cycle Cost Evaluation'!$M$1)^($B32-'Life Cycle Cost Evaluation'!$M$4)</f>
        <v>0</v>
      </c>
      <c r="AA117" s="208">
        <f>-NPV('Life Cycle Cost Evaluation'!$M$1,AA33:AA$100)/(1+'Life Cycle Cost Evaluation'!$M$1)^($B32-'Life Cycle Cost Evaluation'!$M$4)</f>
        <v>0</v>
      </c>
      <c r="AB117" s="208">
        <f>-NPV('Life Cycle Cost Evaluation'!$M$1,AB33:AB$100)/(1+'Life Cycle Cost Evaluation'!$M$1)^($B32-'Life Cycle Cost Evaluation'!$M$4)</f>
        <v>0</v>
      </c>
      <c r="AC117" s="208">
        <f>-NPV('Life Cycle Cost Evaluation'!$M$1,AC33:AC$100)/(1+'Life Cycle Cost Evaluation'!$M$1)^($B32-'Life Cycle Cost Evaluation'!$M$4)</f>
        <v>0</v>
      </c>
      <c r="AD117" s="208">
        <f>-NPV('Life Cycle Cost Evaluation'!$M$1,AD33:AD$100)/(1+'Life Cycle Cost Evaluation'!$M$1)^($B32-'Life Cycle Cost Evaluation'!$M$4)</f>
        <v>0</v>
      </c>
      <c r="AE117" s="208">
        <f>-NPV('Life Cycle Cost Evaluation'!$M$1,AE33:AE$100)/(1+'Life Cycle Cost Evaluation'!$M$1)^($B32-'Life Cycle Cost Evaluation'!$M$4)</f>
        <v>0</v>
      </c>
      <c r="AF117" s="208">
        <f>-NPV('Life Cycle Cost Evaluation'!$M$1,AF33:AF$100)/(1+'Life Cycle Cost Evaluation'!$M$1)^($B32-'Life Cycle Cost Evaluation'!$M$4)</f>
        <v>0</v>
      </c>
      <c r="AG117" s="208">
        <f>-NPV('Life Cycle Cost Evaluation'!$M$1,AG33:AG$100)/(1+'Life Cycle Cost Evaluation'!$M$1)^($B32-'Life Cycle Cost Evaluation'!$M$4)</f>
        <v>0</v>
      </c>
      <c r="AH117" s="208">
        <f>-NPV('Life Cycle Cost Evaluation'!$M$1,AH33:AH$100)/(1+'Life Cycle Cost Evaluation'!$M$1)^($B32-'Life Cycle Cost Evaluation'!$M$4)</f>
        <v>0</v>
      </c>
      <c r="AI117" s="208">
        <f>-NPV('Life Cycle Cost Evaluation'!$M$1,AI33:AI$100)/(1+'Life Cycle Cost Evaluation'!$M$1)^($B32-'Life Cycle Cost Evaluation'!$M$4)</f>
        <v>0</v>
      </c>
      <c r="AJ117" s="208">
        <f>-NPV('Life Cycle Cost Evaluation'!$M$1,AJ33:AJ$100)/(1+'Life Cycle Cost Evaluation'!$M$1)^($B32-'Life Cycle Cost Evaluation'!$M$4)</f>
        <v>0</v>
      </c>
      <c r="AK117" s="208">
        <f>-NPV('Life Cycle Cost Evaluation'!$M$1,AK33:AK$100)/(1+'Life Cycle Cost Evaluation'!$M$1)^($B32-'Life Cycle Cost Evaluation'!$M$4)</f>
        <v>0</v>
      </c>
      <c r="AL117" s="208">
        <f>-NPV('Life Cycle Cost Evaluation'!$M$1,AL33:AL$100)/(1+'Life Cycle Cost Evaluation'!$M$1)^($B32-'Life Cycle Cost Evaluation'!$M$4)</f>
        <v>0</v>
      </c>
      <c r="AM117" s="208">
        <f>-NPV('Life Cycle Cost Evaluation'!$M$1,AM33:AM$100)/(1+'Life Cycle Cost Evaluation'!$M$1)^($B32-'Life Cycle Cost Evaluation'!$M$4)</f>
        <v>0</v>
      </c>
      <c r="AN117" s="208">
        <f>-NPV('Life Cycle Cost Evaluation'!$M$1,AN33:AN$100)/(1+'Life Cycle Cost Evaluation'!$M$1)^($B32-'Life Cycle Cost Evaluation'!$M$4)</f>
        <v>0</v>
      </c>
      <c r="AO117" s="208">
        <f>-NPV('Life Cycle Cost Evaluation'!$M$1,AO33:AO$100)/(1+'Life Cycle Cost Evaluation'!$M$1)^($B32-'Life Cycle Cost Evaluation'!$M$4)</f>
        <v>0</v>
      </c>
      <c r="AP117" s="208">
        <f>-NPV('Life Cycle Cost Evaluation'!$M$1,AP33:AP$100)/(1+'Life Cycle Cost Evaluation'!$M$1)^($B32-'Life Cycle Cost Evaluation'!$M$4)</f>
        <v>0</v>
      </c>
      <c r="AQ117" s="208">
        <f>-NPV('Life Cycle Cost Evaluation'!$M$1,AQ33:AQ$100)/(1+'Life Cycle Cost Evaluation'!$M$1)^($B32-'Life Cycle Cost Evaluation'!$M$4)</f>
        <v>0</v>
      </c>
      <c r="AR117" s="208">
        <f>-NPV('Life Cycle Cost Evaluation'!$M$1,AR33:AR$100)/(1+'Life Cycle Cost Evaluation'!$M$1)^($B32-'Life Cycle Cost Evaluation'!$M$4)</f>
        <v>0</v>
      </c>
      <c r="AS117" s="208">
        <f>-NPV('Life Cycle Cost Evaluation'!$M$1,AS33:AS$100)/(1+'Life Cycle Cost Evaluation'!$M$1)^($B32-'Life Cycle Cost Evaluation'!$M$4)</f>
        <v>0</v>
      </c>
      <c r="AT117" s="208">
        <f>-NPV('Life Cycle Cost Evaluation'!$M$1,AT33:AT$100)/(1+'Life Cycle Cost Evaluation'!$M$1)^($B32-'Life Cycle Cost Evaluation'!$M$4)</f>
        <v>0</v>
      </c>
      <c r="AU117" s="208">
        <f>-NPV('Life Cycle Cost Evaluation'!$M$1,AU33:AU$100)/(1+'Life Cycle Cost Evaluation'!$M$1)^($B32-'Life Cycle Cost Evaluation'!$M$4)</f>
        <v>0</v>
      </c>
      <c r="AV117" s="208">
        <f>-NPV('Life Cycle Cost Evaluation'!$M$1,AV33:AV$100)/(1+'Life Cycle Cost Evaluation'!$M$1)^($B32-'Life Cycle Cost Evaluation'!$M$4)</f>
        <v>0</v>
      </c>
      <c r="AW117" s="208">
        <f>-NPV('Life Cycle Cost Evaluation'!$M$1,AW33:AW$100)/(1+'Life Cycle Cost Evaluation'!$M$1)^($B32-'Life Cycle Cost Evaluation'!$M$4)</f>
        <v>0</v>
      </c>
      <c r="AX117" s="208">
        <f>-NPV('Life Cycle Cost Evaluation'!$M$1,AX33:AX$100)/(1+'Life Cycle Cost Evaluation'!$M$1)^($B32-'Life Cycle Cost Evaluation'!$M$4)</f>
        <v>0</v>
      </c>
      <c r="AY117" s="208">
        <f>-NPV('Life Cycle Cost Evaluation'!$M$1,AY33:AY$100)/(1+'Life Cycle Cost Evaluation'!$M$1)^($B32-'Life Cycle Cost Evaluation'!$M$4)</f>
        <v>0</v>
      </c>
      <c r="AZ117" s="208">
        <f>-NPV('Life Cycle Cost Evaluation'!$M$1,AZ33:AZ$100)/(1+'Life Cycle Cost Evaluation'!$M$1)^($B32-'Life Cycle Cost Evaluation'!$M$4)</f>
        <v>0</v>
      </c>
      <c r="BA117" s="208">
        <f>-NPV('Life Cycle Cost Evaluation'!$M$1,BA33:BA$100)/(1+'Life Cycle Cost Evaluation'!$M$1)^($B32-'Life Cycle Cost Evaluation'!$M$4)</f>
        <v>0</v>
      </c>
      <c r="BB117" s="208">
        <f>-NPV('Life Cycle Cost Evaluation'!$M$1,BB33:BB$100)/(1+'Life Cycle Cost Evaluation'!$M$1)^($B32-'Life Cycle Cost Evaluation'!$M$4)</f>
        <v>0</v>
      </c>
      <c r="BC117" s="208">
        <f>-NPV('Life Cycle Cost Evaluation'!$M$1,BC33:BC$100)/(1+'Life Cycle Cost Evaluation'!$M$1)^($B32-'Life Cycle Cost Evaluation'!$M$4)</f>
        <v>0</v>
      </c>
      <c r="BD117" s="208">
        <f>-NPV('Life Cycle Cost Evaluation'!$M$1,BD33:BD$100)/(1+'Life Cycle Cost Evaluation'!$M$1)^($B32-'Life Cycle Cost Evaluation'!$M$4)</f>
        <v>0</v>
      </c>
      <c r="BE117" s="208">
        <f>-NPV('Life Cycle Cost Evaluation'!$M$1,BE33:BE$100)/(1+'Life Cycle Cost Evaluation'!$M$1)^($B32-'Life Cycle Cost Evaluation'!$M$4)</f>
        <v>0</v>
      </c>
      <c r="BF117" s="208">
        <f>-NPV('Life Cycle Cost Evaluation'!$M$1,BF33:BF$100)/(1+'Life Cycle Cost Evaluation'!$M$1)^($B32-'Life Cycle Cost Evaluation'!$M$4)</f>
        <v>0</v>
      </c>
      <c r="BG117" s="208">
        <f>-NPV('Life Cycle Cost Evaluation'!$M$1,BG33:BG$100)/(1+'Life Cycle Cost Evaluation'!$M$1)^($B32-'Life Cycle Cost Evaluation'!$M$4)</f>
        <v>0</v>
      </c>
      <c r="BH117" s="208">
        <f>-NPV('Life Cycle Cost Evaluation'!$M$1,BH33:BH$100)/(1+'Life Cycle Cost Evaluation'!$M$1)^($B32-'Life Cycle Cost Evaluation'!$M$4)</f>
        <v>0</v>
      </c>
      <c r="BI117" s="208">
        <f>-NPV('Life Cycle Cost Evaluation'!$M$1,BI33:BI$100)/(1+'Life Cycle Cost Evaluation'!$M$1)^($B32-'Life Cycle Cost Evaluation'!$M$4)</f>
        <v>0</v>
      </c>
      <c r="BJ117" s="208">
        <f>-NPV('Life Cycle Cost Evaluation'!$M$1,BJ33:BJ$100)/(1+'Life Cycle Cost Evaluation'!$M$1)^($B32-'Life Cycle Cost Evaluation'!$M$4)</f>
        <v>0</v>
      </c>
      <c r="BK117" s="208">
        <f>-NPV('Life Cycle Cost Evaluation'!$M$1,BK33:BK$100)/(1+'Life Cycle Cost Evaluation'!$M$1)^($B32-'Life Cycle Cost Evaluation'!$M$4)</f>
        <v>0</v>
      </c>
      <c r="BL117" s="208">
        <f>-NPV('Life Cycle Cost Evaluation'!$M$1,BL33:BL$100)/(1+'Life Cycle Cost Evaluation'!$M$1)^($B32-'Life Cycle Cost Evaluation'!$M$4)</f>
        <v>0</v>
      </c>
      <c r="BM117" s="208">
        <f>-NPV('Life Cycle Cost Evaluation'!$M$1,BM33:BM$100)/(1+'Life Cycle Cost Evaluation'!$M$1)^($B32-'Life Cycle Cost Evaluation'!$M$4)</f>
        <v>0</v>
      </c>
      <c r="BN117" s="208">
        <f>-NPV('Life Cycle Cost Evaluation'!$M$1,BN33:BN$100)/(1+'Life Cycle Cost Evaluation'!$M$1)^($B32-'Life Cycle Cost Evaluation'!$M$4)</f>
        <v>0</v>
      </c>
      <c r="BO117" s="208">
        <f>-NPV('Life Cycle Cost Evaluation'!$M$1,BO33:BO$100)/(1+'Life Cycle Cost Evaluation'!$M$1)^($B32-'Life Cycle Cost Evaluation'!$M$4)</f>
        <v>0</v>
      </c>
      <c r="BP117" s="208">
        <f>-NPV('Life Cycle Cost Evaluation'!$M$1,BP33:BP$100)/(1+'Life Cycle Cost Evaluation'!$M$1)^($B32-'Life Cycle Cost Evaluation'!$M$4)</f>
        <v>0</v>
      </c>
      <c r="BQ117" s="208">
        <f>-NPV('Life Cycle Cost Evaluation'!$M$1,BQ33:BQ$100)/(1+'Life Cycle Cost Evaluation'!$M$1)^($B32-'Life Cycle Cost Evaluation'!$M$4)</f>
        <v>0</v>
      </c>
      <c r="BR117" s="208">
        <f>-NPV('Life Cycle Cost Evaluation'!$M$1,BR33:BR$100)/(1+'Life Cycle Cost Evaluation'!$M$1)^($B32-'Life Cycle Cost Evaluation'!$M$4)</f>
        <v>0</v>
      </c>
      <c r="BS117" s="208">
        <f>-NPV('Life Cycle Cost Evaluation'!$M$1,BS33:BS$100)/(1+'Life Cycle Cost Evaluation'!$M$1)^($B32-'Life Cycle Cost Evaluation'!$M$4)</f>
        <v>0</v>
      </c>
      <c r="BT117" s="208">
        <f>-NPV('Life Cycle Cost Evaluation'!$M$1,BT33:BT$100)/(1+'Life Cycle Cost Evaluation'!$M$1)^($B32-'Life Cycle Cost Evaluation'!$M$4)</f>
        <v>0</v>
      </c>
      <c r="BU117" s="208">
        <f>-NPV('Life Cycle Cost Evaluation'!$M$1,BU33:BU$100)/(1+'Life Cycle Cost Evaluation'!$M$1)^($B32-'Life Cycle Cost Evaluation'!$M$4)</f>
        <v>0</v>
      </c>
      <c r="BV117" s="208">
        <f>-NPV('Life Cycle Cost Evaluation'!$M$1,BV33:BV$100)/(1+'Life Cycle Cost Evaluation'!$M$1)^($B32-'Life Cycle Cost Evaluation'!$M$4)</f>
        <v>0</v>
      </c>
      <c r="BW117" s="208">
        <f>-NPV('Life Cycle Cost Evaluation'!$M$1,BW33:BW$100)/(1+'Life Cycle Cost Evaluation'!$M$1)^($B32-'Life Cycle Cost Evaluation'!$M$4)</f>
        <v>0</v>
      </c>
      <c r="BX117" s="208">
        <f>-NPV('Life Cycle Cost Evaluation'!$M$1,BX33:BX$100)/(1+'Life Cycle Cost Evaluation'!$M$1)^($B32-'Life Cycle Cost Evaluation'!$M$4)</f>
        <v>0</v>
      </c>
      <c r="BY117" s="208">
        <f>-NPV('Life Cycle Cost Evaluation'!$M$1,BY33:BY$100)/(1+'Life Cycle Cost Evaluation'!$M$1)^($B32-'Life Cycle Cost Evaluation'!$M$4)</f>
        <v>0</v>
      </c>
      <c r="BZ117" s="208">
        <f>-NPV('Life Cycle Cost Evaluation'!$M$1,BZ33:BZ$100)/(1+'Life Cycle Cost Evaluation'!$M$1)^($B32-'Life Cycle Cost Evaluation'!$M$4)</f>
        <v>0</v>
      </c>
      <c r="CA117" s="208">
        <f>-NPV('Life Cycle Cost Evaluation'!$M$1,CA33:CA$100)/(1+'Life Cycle Cost Evaluation'!$M$1)^($B32-'Life Cycle Cost Evaluation'!$M$4)</f>
        <v>0</v>
      </c>
      <c r="CB117" s="208">
        <f>-NPV('Life Cycle Cost Evaluation'!$M$1,CB33:CB$100)/(1+'Life Cycle Cost Evaluation'!$M$1)^($B32-'Life Cycle Cost Evaluation'!$M$4)</f>
        <v>0</v>
      </c>
      <c r="CC117" s="208">
        <f>-NPV('Life Cycle Cost Evaluation'!$M$1,CC33:CC$100)/(1+'Life Cycle Cost Evaluation'!$M$1)^($B32-'Life Cycle Cost Evaluation'!$M$4)</f>
        <v>0</v>
      </c>
      <c r="CD117" s="208">
        <f>-NPV('Life Cycle Cost Evaluation'!$M$1,CD33:CD$100)/(1+'Life Cycle Cost Evaluation'!$M$1)^($B32-'Life Cycle Cost Evaluation'!$M$4)</f>
        <v>0</v>
      </c>
      <c r="CE117" s="208">
        <f>-NPV('Life Cycle Cost Evaluation'!$M$1,CE33:CE$100)/(1+'Life Cycle Cost Evaluation'!$M$1)^($B32-'Life Cycle Cost Evaluation'!$M$4)</f>
        <v>0</v>
      </c>
      <c r="CF117" s="208">
        <f>-NPV('Life Cycle Cost Evaluation'!$M$1,CF33:CF$100)/(1+'Life Cycle Cost Evaluation'!$M$1)^($B32-'Life Cycle Cost Evaluation'!$M$4)</f>
        <v>0</v>
      </c>
      <c r="CG117" s="208">
        <f>SUM(D117:P117)</f>
        <v>-829605.12513227179</v>
      </c>
      <c r="CH117" s="206"/>
      <c r="CI117" s="206"/>
      <c r="CJ117" s="206"/>
    </row>
    <row r="118" spans="2:88" x14ac:dyDescent="0.2">
      <c r="B118" s="86">
        <f t="shared" si="125"/>
        <v>2040</v>
      </c>
      <c r="C118" s="215"/>
      <c r="D118" s="208">
        <f>-NPV('Life Cycle Cost Evaluation'!$M$1,D34:D$100)/(1+'Life Cycle Cost Evaluation'!$M$1)^($B33-'Life Cycle Cost Evaluation'!$M$4)</f>
        <v>-21999.375705828952</v>
      </c>
      <c r="E118" s="208">
        <f>-NPV('Life Cycle Cost Evaluation'!$M$1,E34:E$100)/(1+'Life Cycle Cost Evaluation'!$M$1)^($B33-'Life Cycle Cost Evaluation'!$M$4)</f>
        <v>-26853.785334658041</v>
      </c>
      <c r="F118" s="208">
        <f>-NPV('Life Cycle Cost Evaluation'!$M$1,F34:F$100)/(1+'Life Cycle Cost Evaluation'!$M$1)^($B33-'Life Cycle Cost Evaluation'!$M$4)</f>
        <v>-703274.27785312338</v>
      </c>
      <c r="G118" s="208">
        <f>-NPV('Life Cycle Cost Evaluation'!$M$1,G34:G$100)/(1+'Life Cycle Cost Evaluation'!$M$1)^($B33-'Life Cycle Cost Evaluation'!$M$4)</f>
        <v>0</v>
      </c>
      <c r="H118" s="208">
        <f>-NPV('Life Cycle Cost Evaluation'!$M$1,H34:H$100)/(1+'Life Cycle Cost Evaluation'!$M$1)^($B33-'Life Cycle Cost Evaluation'!$M$4)</f>
        <v>0</v>
      </c>
      <c r="I118" s="208">
        <f>-NPV('Life Cycle Cost Evaluation'!$M$1,I34:I$100)/(1+'Life Cycle Cost Evaluation'!$M$1)^($B33-'Life Cycle Cost Evaluation'!$M$4)</f>
        <v>0</v>
      </c>
      <c r="J118" s="208">
        <f>-NPV('Life Cycle Cost Evaluation'!$M$1,J34:J$100)/(1+'Life Cycle Cost Evaluation'!$M$1)^($B33-'Life Cycle Cost Evaluation'!$M$4)</f>
        <v>0</v>
      </c>
      <c r="K118" s="208">
        <f>-NPV('Life Cycle Cost Evaluation'!$M$1,K34:K$100)/(1+'Life Cycle Cost Evaluation'!$M$1)^($B33-'Life Cycle Cost Evaluation'!$M$4)</f>
        <v>0</v>
      </c>
      <c r="L118" s="208">
        <f>-NPV('Life Cycle Cost Evaluation'!$M$1,L34:L$100)/(1+'Life Cycle Cost Evaluation'!$M$1)^($B33-'Life Cycle Cost Evaluation'!$M$4)</f>
        <v>0</v>
      </c>
      <c r="M118" s="208">
        <f>-NPV('Life Cycle Cost Evaluation'!$M$1,M34:M$100)/(1+'Life Cycle Cost Evaluation'!$M$1)^($B33-'Life Cycle Cost Evaluation'!$M$4)</f>
        <v>0</v>
      </c>
      <c r="N118" s="208">
        <f>-NPV('Life Cycle Cost Evaluation'!$M$1,N34:N$100)/(1+'Life Cycle Cost Evaluation'!$M$1)^($B33-'Life Cycle Cost Evaluation'!$M$4)</f>
        <v>0</v>
      </c>
      <c r="O118" s="208">
        <f>-NPV('Life Cycle Cost Evaluation'!$M$1,O34:O$100)/(1+'Life Cycle Cost Evaluation'!$M$1)^($B33-'Life Cycle Cost Evaluation'!$M$4)</f>
        <v>0</v>
      </c>
      <c r="P118" s="208">
        <f>-NPV('Life Cycle Cost Evaluation'!$M$1,P34:P$100)/(1+'Life Cycle Cost Evaluation'!$M$1)^($B33-'Life Cycle Cost Evaluation'!$M$4)</f>
        <v>0</v>
      </c>
      <c r="Q118" s="208">
        <f>-NPV('Life Cycle Cost Evaluation'!$M$1,Q34:Q$100)/(1+'Life Cycle Cost Evaluation'!$M$1)^($B33-'Life Cycle Cost Evaluation'!$M$4)</f>
        <v>0</v>
      </c>
      <c r="R118" s="208">
        <f>-NPV('Life Cycle Cost Evaluation'!$M$1,R34:R$100)/(1+'Life Cycle Cost Evaluation'!$M$1)^($B33-'Life Cycle Cost Evaluation'!$M$4)</f>
        <v>0</v>
      </c>
      <c r="S118" s="208">
        <f>-NPV('Life Cycle Cost Evaluation'!$M$1,S34:S$100)/(1+'Life Cycle Cost Evaluation'!$M$1)^($B33-'Life Cycle Cost Evaluation'!$M$4)</f>
        <v>0</v>
      </c>
      <c r="T118" s="208">
        <f>-NPV('Life Cycle Cost Evaluation'!$M$1,T34:T$100)/(1+'Life Cycle Cost Evaluation'!$M$1)^($B33-'Life Cycle Cost Evaluation'!$M$4)</f>
        <v>0</v>
      </c>
      <c r="U118" s="208">
        <f>-NPV('Life Cycle Cost Evaluation'!$M$1,U34:U$100)/(1+'Life Cycle Cost Evaluation'!$M$1)^($B33-'Life Cycle Cost Evaluation'!$M$4)</f>
        <v>0</v>
      </c>
      <c r="V118" s="208">
        <f>-NPV('Life Cycle Cost Evaluation'!$M$1,V34:V$100)/(1+'Life Cycle Cost Evaluation'!$M$1)^($B33-'Life Cycle Cost Evaluation'!$M$4)</f>
        <v>0</v>
      </c>
      <c r="W118" s="208">
        <f>-NPV('Life Cycle Cost Evaluation'!$M$1,W34:W$100)/(1+'Life Cycle Cost Evaluation'!$M$1)^($B33-'Life Cycle Cost Evaluation'!$M$4)</f>
        <v>0</v>
      </c>
      <c r="X118" s="208">
        <f>-NPV('Life Cycle Cost Evaluation'!$M$1,X34:X$100)/(1+'Life Cycle Cost Evaluation'!$M$1)^($B33-'Life Cycle Cost Evaluation'!$M$4)</f>
        <v>0</v>
      </c>
      <c r="Y118" s="208">
        <f>-NPV('Life Cycle Cost Evaluation'!$M$1,Y34:Y$100)/(1+'Life Cycle Cost Evaluation'!$M$1)^($B33-'Life Cycle Cost Evaluation'!$M$4)</f>
        <v>0</v>
      </c>
      <c r="Z118" s="208">
        <f>-NPV('Life Cycle Cost Evaluation'!$M$1,Z34:Z$100)/(1+'Life Cycle Cost Evaluation'!$M$1)^($B33-'Life Cycle Cost Evaluation'!$M$4)</f>
        <v>0</v>
      </c>
      <c r="AA118" s="208">
        <f>-NPV('Life Cycle Cost Evaluation'!$M$1,AA34:AA$100)/(1+'Life Cycle Cost Evaluation'!$M$1)^($B33-'Life Cycle Cost Evaluation'!$M$4)</f>
        <v>0</v>
      </c>
      <c r="AB118" s="208">
        <f>-NPV('Life Cycle Cost Evaluation'!$M$1,AB34:AB$100)/(1+'Life Cycle Cost Evaluation'!$M$1)^($B33-'Life Cycle Cost Evaluation'!$M$4)</f>
        <v>0</v>
      </c>
      <c r="AC118" s="208">
        <f>-NPV('Life Cycle Cost Evaluation'!$M$1,AC34:AC$100)/(1+'Life Cycle Cost Evaluation'!$M$1)^($B33-'Life Cycle Cost Evaluation'!$M$4)</f>
        <v>0</v>
      </c>
      <c r="AD118" s="208">
        <f>-NPV('Life Cycle Cost Evaluation'!$M$1,AD34:AD$100)/(1+'Life Cycle Cost Evaluation'!$M$1)^($B33-'Life Cycle Cost Evaluation'!$M$4)</f>
        <v>0</v>
      </c>
      <c r="AE118" s="208">
        <f>-NPV('Life Cycle Cost Evaluation'!$M$1,AE34:AE$100)/(1+'Life Cycle Cost Evaluation'!$M$1)^($B33-'Life Cycle Cost Evaluation'!$M$4)</f>
        <v>0</v>
      </c>
      <c r="AF118" s="208">
        <f>-NPV('Life Cycle Cost Evaluation'!$M$1,AF34:AF$100)/(1+'Life Cycle Cost Evaluation'!$M$1)^($B33-'Life Cycle Cost Evaluation'!$M$4)</f>
        <v>0</v>
      </c>
      <c r="AG118" s="208">
        <f>-NPV('Life Cycle Cost Evaluation'!$M$1,AG34:AG$100)/(1+'Life Cycle Cost Evaluation'!$M$1)^($B33-'Life Cycle Cost Evaluation'!$M$4)</f>
        <v>0</v>
      </c>
      <c r="AH118" s="208">
        <f>-NPV('Life Cycle Cost Evaluation'!$M$1,AH34:AH$100)/(1+'Life Cycle Cost Evaluation'!$M$1)^($B33-'Life Cycle Cost Evaluation'!$M$4)</f>
        <v>0</v>
      </c>
      <c r="AI118" s="208">
        <f>-NPV('Life Cycle Cost Evaluation'!$M$1,AI34:AI$100)/(1+'Life Cycle Cost Evaluation'!$M$1)^($B33-'Life Cycle Cost Evaluation'!$M$4)</f>
        <v>0</v>
      </c>
      <c r="AJ118" s="208">
        <f>-NPV('Life Cycle Cost Evaluation'!$M$1,AJ34:AJ$100)/(1+'Life Cycle Cost Evaluation'!$M$1)^($B33-'Life Cycle Cost Evaluation'!$M$4)</f>
        <v>0</v>
      </c>
      <c r="AK118" s="208">
        <f>-NPV('Life Cycle Cost Evaluation'!$M$1,AK34:AK$100)/(1+'Life Cycle Cost Evaluation'!$M$1)^($B33-'Life Cycle Cost Evaluation'!$M$4)</f>
        <v>0</v>
      </c>
      <c r="AL118" s="208">
        <f>-NPV('Life Cycle Cost Evaluation'!$M$1,AL34:AL$100)/(1+'Life Cycle Cost Evaluation'!$M$1)^($B33-'Life Cycle Cost Evaluation'!$M$4)</f>
        <v>0</v>
      </c>
      <c r="AM118" s="208">
        <f>-NPV('Life Cycle Cost Evaluation'!$M$1,AM34:AM$100)/(1+'Life Cycle Cost Evaluation'!$M$1)^($B33-'Life Cycle Cost Evaluation'!$M$4)</f>
        <v>0</v>
      </c>
      <c r="AN118" s="208">
        <f>-NPV('Life Cycle Cost Evaluation'!$M$1,AN34:AN$100)/(1+'Life Cycle Cost Evaluation'!$M$1)^($B33-'Life Cycle Cost Evaluation'!$M$4)</f>
        <v>0</v>
      </c>
      <c r="AO118" s="208">
        <f>-NPV('Life Cycle Cost Evaluation'!$M$1,AO34:AO$100)/(1+'Life Cycle Cost Evaluation'!$M$1)^($B33-'Life Cycle Cost Evaluation'!$M$4)</f>
        <v>0</v>
      </c>
      <c r="AP118" s="208">
        <f>-NPV('Life Cycle Cost Evaluation'!$M$1,AP34:AP$100)/(1+'Life Cycle Cost Evaluation'!$M$1)^($B33-'Life Cycle Cost Evaluation'!$M$4)</f>
        <v>0</v>
      </c>
      <c r="AQ118" s="208">
        <f>-NPV('Life Cycle Cost Evaluation'!$M$1,AQ34:AQ$100)/(1+'Life Cycle Cost Evaluation'!$M$1)^($B33-'Life Cycle Cost Evaluation'!$M$4)</f>
        <v>0</v>
      </c>
      <c r="AR118" s="208">
        <f>-NPV('Life Cycle Cost Evaluation'!$M$1,AR34:AR$100)/(1+'Life Cycle Cost Evaluation'!$M$1)^($B33-'Life Cycle Cost Evaluation'!$M$4)</f>
        <v>0</v>
      </c>
      <c r="AS118" s="208">
        <f>-NPV('Life Cycle Cost Evaluation'!$M$1,AS34:AS$100)/(1+'Life Cycle Cost Evaluation'!$M$1)^($B33-'Life Cycle Cost Evaluation'!$M$4)</f>
        <v>0</v>
      </c>
      <c r="AT118" s="208">
        <f>-NPV('Life Cycle Cost Evaluation'!$M$1,AT34:AT$100)/(1+'Life Cycle Cost Evaluation'!$M$1)^($B33-'Life Cycle Cost Evaluation'!$M$4)</f>
        <v>0</v>
      </c>
      <c r="AU118" s="208">
        <f>-NPV('Life Cycle Cost Evaluation'!$M$1,AU34:AU$100)/(1+'Life Cycle Cost Evaluation'!$M$1)^($B33-'Life Cycle Cost Evaluation'!$M$4)</f>
        <v>0</v>
      </c>
      <c r="AV118" s="208">
        <f>-NPV('Life Cycle Cost Evaluation'!$M$1,AV34:AV$100)/(1+'Life Cycle Cost Evaluation'!$M$1)^($B33-'Life Cycle Cost Evaluation'!$M$4)</f>
        <v>0</v>
      </c>
      <c r="AW118" s="208">
        <f>-NPV('Life Cycle Cost Evaluation'!$M$1,AW34:AW$100)/(1+'Life Cycle Cost Evaluation'!$M$1)^($B33-'Life Cycle Cost Evaluation'!$M$4)</f>
        <v>0</v>
      </c>
      <c r="AX118" s="208">
        <f>-NPV('Life Cycle Cost Evaluation'!$M$1,AX34:AX$100)/(1+'Life Cycle Cost Evaluation'!$M$1)^($B33-'Life Cycle Cost Evaluation'!$M$4)</f>
        <v>0</v>
      </c>
      <c r="AY118" s="208">
        <f>-NPV('Life Cycle Cost Evaluation'!$M$1,AY34:AY$100)/(1+'Life Cycle Cost Evaluation'!$M$1)^($B33-'Life Cycle Cost Evaluation'!$M$4)</f>
        <v>0</v>
      </c>
      <c r="AZ118" s="208">
        <f>-NPV('Life Cycle Cost Evaluation'!$M$1,AZ34:AZ$100)/(1+'Life Cycle Cost Evaluation'!$M$1)^($B33-'Life Cycle Cost Evaluation'!$M$4)</f>
        <v>0</v>
      </c>
      <c r="BA118" s="208">
        <f>-NPV('Life Cycle Cost Evaluation'!$M$1,BA34:BA$100)/(1+'Life Cycle Cost Evaluation'!$M$1)^($B33-'Life Cycle Cost Evaluation'!$M$4)</f>
        <v>0</v>
      </c>
      <c r="BB118" s="208">
        <f>-NPV('Life Cycle Cost Evaluation'!$M$1,BB34:BB$100)/(1+'Life Cycle Cost Evaluation'!$M$1)^($B33-'Life Cycle Cost Evaluation'!$M$4)</f>
        <v>0</v>
      </c>
      <c r="BC118" s="208">
        <f>-NPV('Life Cycle Cost Evaluation'!$M$1,BC34:BC$100)/(1+'Life Cycle Cost Evaluation'!$M$1)^($B33-'Life Cycle Cost Evaluation'!$M$4)</f>
        <v>0</v>
      </c>
      <c r="BD118" s="208">
        <f>-NPV('Life Cycle Cost Evaluation'!$M$1,BD34:BD$100)/(1+'Life Cycle Cost Evaluation'!$M$1)^($B33-'Life Cycle Cost Evaluation'!$M$4)</f>
        <v>0</v>
      </c>
      <c r="BE118" s="208">
        <f>-NPV('Life Cycle Cost Evaluation'!$M$1,BE34:BE$100)/(1+'Life Cycle Cost Evaluation'!$M$1)^($B33-'Life Cycle Cost Evaluation'!$M$4)</f>
        <v>0</v>
      </c>
      <c r="BF118" s="208">
        <f>-NPV('Life Cycle Cost Evaluation'!$M$1,BF34:BF$100)/(1+'Life Cycle Cost Evaluation'!$M$1)^($B33-'Life Cycle Cost Evaluation'!$M$4)</f>
        <v>0</v>
      </c>
      <c r="BG118" s="208">
        <f>-NPV('Life Cycle Cost Evaluation'!$M$1,BG34:BG$100)/(1+'Life Cycle Cost Evaluation'!$M$1)^($B33-'Life Cycle Cost Evaluation'!$M$4)</f>
        <v>0</v>
      </c>
      <c r="BH118" s="208">
        <f>-NPV('Life Cycle Cost Evaluation'!$M$1,BH34:BH$100)/(1+'Life Cycle Cost Evaluation'!$M$1)^($B33-'Life Cycle Cost Evaluation'!$M$4)</f>
        <v>0</v>
      </c>
      <c r="BI118" s="208">
        <f>-NPV('Life Cycle Cost Evaluation'!$M$1,BI34:BI$100)/(1+'Life Cycle Cost Evaluation'!$M$1)^($B33-'Life Cycle Cost Evaluation'!$M$4)</f>
        <v>0</v>
      </c>
      <c r="BJ118" s="208">
        <f>-NPV('Life Cycle Cost Evaluation'!$M$1,BJ34:BJ$100)/(1+'Life Cycle Cost Evaluation'!$M$1)^($B33-'Life Cycle Cost Evaluation'!$M$4)</f>
        <v>0</v>
      </c>
      <c r="BK118" s="208">
        <f>-NPV('Life Cycle Cost Evaluation'!$M$1,BK34:BK$100)/(1+'Life Cycle Cost Evaluation'!$M$1)^($B33-'Life Cycle Cost Evaluation'!$M$4)</f>
        <v>0</v>
      </c>
      <c r="BL118" s="208">
        <f>-NPV('Life Cycle Cost Evaluation'!$M$1,BL34:BL$100)/(1+'Life Cycle Cost Evaluation'!$M$1)^($B33-'Life Cycle Cost Evaluation'!$M$4)</f>
        <v>0</v>
      </c>
      <c r="BM118" s="208">
        <f>-NPV('Life Cycle Cost Evaluation'!$M$1,BM34:BM$100)/(1+'Life Cycle Cost Evaluation'!$M$1)^($B33-'Life Cycle Cost Evaluation'!$M$4)</f>
        <v>0</v>
      </c>
      <c r="BN118" s="208">
        <f>-NPV('Life Cycle Cost Evaluation'!$M$1,BN34:BN$100)/(1+'Life Cycle Cost Evaluation'!$M$1)^($B33-'Life Cycle Cost Evaluation'!$M$4)</f>
        <v>0</v>
      </c>
      <c r="BO118" s="208">
        <f>-NPV('Life Cycle Cost Evaluation'!$M$1,BO34:BO$100)/(1+'Life Cycle Cost Evaluation'!$M$1)^($B33-'Life Cycle Cost Evaluation'!$M$4)</f>
        <v>0</v>
      </c>
      <c r="BP118" s="208">
        <f>-NPV('Life Cycle Cost Evaluation'!$M$1,BP34:BP$100)/(1+'Life Cycle Cost Evaluation'!$M$1)^($B33-'Life Cycle Cost Evaluation'!$M$4)</f>
        <v>0</v>
      </c>
      <c r="BQ118" s="208">
        <f>-NPV('Life Cycle Cost Evaluation'!$M$1,BQ34:BQ$100)/(1+'Life Cycle Cost Evaluation'!$M$1)^($B33-'Life Cycle Cost Evaluation'!$M$4)</f>
        <v>0</v>
      </c>
      <c r="BR118" s="208">
        <f>-NPV('Life Cycle Cost Evaluation'!$M$1,BR34:BR$100)/(1+'Life Cycle Cost Evaluation'!$M$1)^($B33-'Life Cycle Cost Evaluation'!$M$4)</f>
        <v>0</v>
      </c>
      <c r="BS118" s="208">
        <f>-NPV('Life Cycle Cost Evaluation'!$M$1,BS34:BS$100)/(1+'Life Cycle Cost Evaluation'!$M$1)^($B33-'Life Cycle Cost Evaluation'!$M$4)</f>
        <v>0</v>
      </c>
      <c r="BT118" s="208">
        <f>-NPV('Life Cycle Cost Evaluation'!$M$1,BT34:BT$100)/(1+'Life Cycle Cost Evaluation'!$M$1)^($B33-'Life Cycle Cost Evaluation'!$M$4)</f>
        <v>0</v>
      </c>
      <c r="BU118" s="208">
        <f>-NPV('Life Cycle Cost Evaluation'!$M$1,BU34:BU$100)/(1+'Life Cycle Cost Evaluation'!$M$1)^($B33-'Life Cycle Cost Evaluation'!$M$4)</f>
        <v>0</v>
      </c>
      <c r="BV118" s="208">
        <f>-NPV('Life Cycle Cost Evaluation'!$M$1,BV34:BV$100)/(1+'Life Cycle Cost Evaluation'!$M$1)^($B33-'Life Cycle Cost Evaluation'!$M$4)</f>
        <v>0</v>
      </c>
      <c r="BW118" s="208">
        <f>-NPV('Life Cycle Cost Evaluation'!$M$1,BW34:BW$100)/(1+'Life Cycle Cost Evaluation'!$M$1)^($B33-'Life Cycle Cost Evaluation'!$M$4)</f>
        <v>0</v>
      </c>
      <c r="BX118" s="208">
        <f>-NPV('Life Cycle Cost Evaluation'!$M$1,BX34:BX$100)/(1+'Life Cycle Cost Evaluation'!$M$1)^($B33-'Life Cycle Cost Evaluation'!$M$4)</f>
        <v>0</v>
      </c>
      <c r="BY118" s="208">
        <f>-NPV('Life Cycle Cost Evaluation'!$M$1,BY34:BY$100)/(1+'Life Cycle Cost Evaluation'!$M$1)^($B33-'Life Cycle Cost Evaluation'!$M$4)</f>
        <v>0</v>
      </c>
      <c r="BZ118" s="208">
        <f>-NPV('Life Cycle Cost Evaluation'!$M$1,BZ34:BZ$100)/(1+'Life Cycle Cost Evaluation'!$M$1)^($B33-'Life Cycle Cost Evaluation'!$M$4)</f>
        <v>0</v>
      </c>
      <c r="CA118" s="208">
        <f>-NPV('Life Cycle Cost Evaluation'!$M$1,CA34:CA$100)/(1+'Life Cycle Cost Evaluation'!$M$1)^($B33-'Life Cycle Cost Evaluation'!$M$4)</f>
        <v>0</v>
      </c>
      <c r="CB118" s="208">
        <f>-NPV('Life Cycle Cost Evaluation'!$M$1,CB34:CB$100)/(1+'Life Cycle Cost Evaluation'!$M$1)^($B33-'Life Cycle Cost Evaluation'!$M$4)</f>
        <v>0</v>
      </c>
      <c r="CC118" s="208">
        <f>-NPV('Life Cycle Cost Evaluation'!$M$1,CC34:CC$100)/(1+'Life Cycle Cost Evaluation'!$M$1)^($B33-'Life Cycle Cost Evaluation'!$M$4)</f>
        <v>0</v>
      </c>
      <c r="CD118" s="208">
        <f>-NPV('Life Cycle Cost Evaluation'!$M$1,CD34:CD$100)/(1+'Life Cycle Cost Evaluation'!$M$1)^($B33-'Life Cycle Cost Evaluation'!$M$4)</f>
        <v>0</v>
      </c>
      <c r="CE118" s="208">
        <f>-NPV('Life Cycle Cost Evaluation'!$M$1,CE34:CE$100)/(1+'Life Cycle Cost Evaluation'!$M$1)^($B33-'Life Cycle Cost Evaluation'!$M$4)</f>
        <v>0</v>
      </c>
      <c r="CF118" s="208">
        <f>-NPV('Life Cycle Cost Evaluation'!$M$1,CF34:CF$100)/(1+'Life Cycle Cost Evaluation'!$M$1)^($B33-'Life Cycle Cost Evaluation'!$M$4)</f>
        <v>0</v>
      </c>
      <c r="CG118" s="208">
        <f>SUM(D118:Q118)</f>
        <v>-752127.43889361038</v>
      </c>
      <c r="CH118" s="206"/>
      <c r="CI118" s="206"/>
      <c r="CJ118" s="206"/>
    </row>
    <row r="119" spans="2:88" x14ac:dyDescent="0.2">
      <c r="B119" s="86">
        <f t="shared" si="125"/>
        <v>2041</v>
      </c>
      <c r="C119" s="208"/>
      <c r="D119" s="208">
        <f>-NPV('Life Cycle Cost Evaluation'!$M$1,D35:D$100)/(1+'Life Cycle Cost Evaluation'!$M$1)^($B34-'Life Cycle Cost Evaluation'!$M$4)</f>
        <v>-19909.894090424012</v>
      </c>
      <c r="E119" s="208">
        <f>-NPV('Life Cycle Cost Evaluation'!$M$1,E35:E$100)/(1+'Life Cycle Cost Evaluation'!$M$1)^($B34-'Life Cycle Cost Evaluation'!$M$4)</f>
        <v>-24319.295063650865</v>
      </c>
      <c r="F119" s="208">
        <f>-NPV('Life Cycle Cost Evaluation'!$M$1,F35:F$100)/(1+'Life Cycle Cost Evaluation'!$M$1)^($B34-'Life Cycle Cost Evaluation'!$M$4)</f>
        <v>-637281.56733843731</v>
      </c>
      <c r="G119" s="208">
        <f>-NPV('Life Cycle Cost Evaluation'!$M$1,G35:G$100)/(1+'Life Cycle Cost Evaluation'!$M$1)^($B34-'Life Cycle Cost Evaluation'!$M$4)</f>
        <v>0</v>
      </c>
      <c r="H119" s="208">
        <f>-NPV('Life Cycle Cost Evaluation'!$M$1,H35:H$100)/(1+'Life Cycle Cost Evaluation'!$M$1)^($B34-'Life Cycle Cost Evaluation'!$M$4)</f>
        <v>0</v>
      </c>
      <c r="I119" s="208">
        <f>-NPV('Life Cycle Cost Evaluation'!$M$1,I35:I$100)/(1+'Life Cycle Cost Evaluation'!$M$1)^($B34-'Life Cycle Cost Evaluation'!$M$4)</f>
        <v>0</v>
      </c>
      <c r="J119" s="208">
        <f>-NPV('Life Cycle Cost Evaluation'!$M$1,J35:J$100)/(1+'Life Cycle Cost Evaluation'!$M$1)^($B34-'Life Cycle Cost Evaluation'!$M$4)</f>
        <v>0</v>
      </c>
      <c r="K119" s="208">
        <f>-NPV('Life Cycle Cost Evaluation'!$M$1,K35:K$100)/(1+'Life Cycle Cost Evaluation'!$M$1)^($B34-'Life Cycle Cost Evaluation'!$M$4)</f>
        <v>0</v>
      </c>
      <c r="L119" s="208">
        <f>-NPV('Life Cycle Cost Evaluation'!$M$1,L35:L$100)/(1+'Life Cycle Cost Evaluation'!$M$1)^($B34-'Life Cycle Cost Evaluation'!$M$4)</f>
        <v>0</v>
      </c>
      <c r="M119" s="208">
        <f>-NPV('Life Cycle Cost Evaluation'!$M$1,M35:M$100)/(1+'Life Cycle Cost Evaluation'!$M$1)^($B34-'Life Cycle Cost Evaluation'!$M$4)</f>
        <v>0</v>
      </c>
      <c r="N119" s="208">
        <f>-NPV('Life Cycle Cost Evaluation'!$M$1,N35:N$100)/(1+'Life Cycle Cost Evaluation'!$M$1)^($B34-'Life Cycle Cost Evaluation'!$M$4)</f>
        <v>0</v>
      </c>
      <c r="O119" s="208">
        <f>-NPV('Life Cycle Cost Evaluation'!$M$1,O35:O$100)/(1+'Life Cycle Cost Evaluation'!$M$1)^($B34-'Life Cycle Cost Evaluation'!$M$4)</f>
        <v>0</v>
      </c>
      <c r="P119" s="208">
        <f>-NPV('Life Cycle Cost Evaluation'!$M$1,P35:P$100)/(1+'Life Cycle Cost Evaluation'!$M$1)^($B34-'Life Cycle Cost Evaluation'!$M$4)</f>
        <v>0</v>
      </c>
      <c r="Q119" s="208">
        <f>-NPV('Life Cycle Cost Evaluation'!$M$1,Q35:Q$100)/(1+'Life Cycle Cost Evaluation'!$M$1)^($B34-'Life Cycle Cost Evaluation'!$M$4)</f>
        <v>0</v>
      </c>
      <c r="R119" s="208">
        <f>-NPV('Life Cycle Cost Evaluation'!$M$1,R35:R$100)/(1+'Life Cycle Cost Evaluation'!$M$1)^($B34-'Life Cycle Cost Evaluation'!$M$4)</f>
        <v>0</v>
      </c>
      <c r="S119" s="208">
        <f>-NPV('Life Cycle Cost Evaluation'!$M$1,S35:S$100)/(1+'Life Cycle Cost Evaluation'!$M$1)^($B34-'Life Cycle Cost Evaluation'!$M$4)</f>
        <v>0</v>
      </c>
      <c r="T119" s="208">
        <f>-NPV('Life Cycle Cost Evaluation'!$M$1,T35:T$100)/(1+'Life Cycle Cost Evaluation'!$M$1)^($B34-'Life Cycle Cost Evaluation'!$M$4)</f>
        <v>0</v>
      </c>
      <c r="U119" s="208">
        <f>-NPV('Life Cycle Cost Evaluation'!$M$1,U35:U$100)/(1+'Life Cycle Cost Evaluation'!$M$1)^($B34-'Life Cycle Cost Evaluation'!$M$4)</f>
        <v>0</v>
      </c>
      <c r="V119" s="208">
        <f>-NPV('Life Cycle Cost Evaluation'!$M$1,V35:V$100)/(1+'Life Cycle Cost Evaluation'!$M$1)^($B34-'Life Cycle Cost Evaluation'!$M$4)</f>
        <v>0</v>
      </c>
      <c r="W119" s="208">
        <f>-NPV('Life Cycle Cost Evaluation'!$M$1,W35:W$100)/(1+'Life Cycle Cost Evaluation'!$M$1)^($B34-'Life Cycle Cost Evaluation'!$M$4)</f>
        <v>0</v>
      </c>
      <c r="X119" s="208">
        <f>-NPV('Life Cycle Cost Evaluation'!$M$1,X35:X$100)/(1+'Life Cycle Cost Evaluation'!$M$1)^($B34-'Life Cycle Cost Evaluation'!$M$4)</f>
        <v>0</v>
      </c>
      <c r="Y119" s="208">
        <f>-NPV('Life Cycle Cost Evaluation'!$M$1,Y35:Y$100)/(1+'Life Cycle Cost Evaluation'!$M$1)^($B34-'Life Cycle Cost Evaluation'!$M$4)</f>
        <v>0</v>
      </c>
      <c r="Z119" s="208">
        <f>-NPV('Life Cycle Cost Evaluation'!$M$1,Z35:Z$100)/(1+'Life Cycle Cost Evaluation'!$M$1)^($B34-'Life Cycle Cost Evaluation'!$M$4)</f>
        <v>0</v>
      </c>
      <c r="AA119" s="208">
        <f>-NPV('Life Cycle Cost Evaluation'!$M$1,AA35:AA$100)/(1+'Life Cycle Cost Evaluation'!$M$1)^($B34-'Life Cycle Cost Evaluation'!$M$4)</f>
        <v>0</v>
      </c>
      <c r="AB119" s="208">
        <f>-NPV('Life Cycle Cost Evaluation'!$M$1,AB35:AB$100)/(1+'Life Cycle Cost Evaluation'!$M$1)^($B34-'Life Cycle Cost Evaluation'!$M$4)</f>
        <v>0</v>
      </c>
      <c r="AC119" s="208">
        <f>-NPV('Life Cycle Cost Evaluation'!$M$1,AC35:AC$100)/(1+'Life Cycle Cost Evaluation'!$M$1)^($B34-'Life Cycle Cost Evaluation'!$M$4)</f>
        <v>0</v>
      </c>
      <c r="AD119" s="208">
        <f>-NPV('Life Cycle Cost Evaluation'!$M$1,AD35:AD$100)/(1+'Life Cycle Cost Evaluation'!$M$1)^($B34-'Life Cycle Cost Evaluation'!$M$4)</f>
        <v>0</v>
      </c>
      <c r="AE119" s="208">
        <f>-NPV('Life Cycle Cost Evaluation'!$M$1,AE35:AE$100)/(1+'Life Cycle Cost Evaluation'!$M$1)^($B34-'Life Cycle Cost Evaluation'!$M$4)</f>
        <v>0</v>
      </c>
      <c r="AF119" s="208">
        <f>-NPV('Life Cycle Cost Evaluation'!$M$1,AF35:AF$100)/(1+'Life Cycle Cost Evaluation'!$M$1)^($B34-'Life Cycle Cost Evaluation'!$M$4)</f>
        <v>0</v>
      </c>
      <c r="AG119" s="208">
        <f>-NPV('Life Cycle Cost Evaluation'!$M$1,AG35:AG$100)/(1+'Life Cycle Cost Evaluation'!$M$1)^($B34-'Life Cycle Cost Evaluation'!$M$4)</f>
        <v>0</v>
      </c>
      <c r="AH119" s="208">
        <f>-NPV('Life Cycle Cost Evaluation'!$M$1,AH35:AH$100)/(1+'Life Cycle Cost Evaluation'!$M$1)^($B34-'Life Cycle Cost Evaluation'!$M$4)</f>
        <v>0</v>
      </c>
      <c r="AI119" s="208">
        <f>-NPV('Life Cycle Cost Evaluation'!$M$1,AI35:AI$100)/(1+'Life Cycle Cost Evaluation'!$M$1)^($B34-'Life Cycle Cost Evaluation'!$M$4)</f>
        <v>0</v>
      </c>
      <c r="AJ119" s="208">
        <f>-NPV('Life Cycle Cost Evaluation'!$M$1,AJ35:AJ$100)/(1+'Life Cycle Cost Evaluation'!$M$1)^($B34-'Life Cycle Cost Evaluation'!$M$4)</f>
        <v>0</v>
      </c>
      <c r="AK119" s="208">
        <f>-NPV('Life Cycle Cost Evaluation'!$M$1,AK35:AK$100)/(1+'Life Cycle Cost Evaluation'!$M$1)^($B34-'Life Cycle Cost Evaluation'!$M$4)</f>
        <v>0</v>
      </c>
      <c r="AL119" s="208">
        <f>-NPV('Life Cycle Cost Evaluation'!$M$1,AL35:AL$100)/(1+'Life Cycle Cost Evaluation'!$M$1)^($B34-'Life Cycle Cost Evaluation'!$M$4)</f>
        <v>0</v>
      </c>
      <c r="AM119" s="208">
        <f>-NPV('Life Cycle Cost Evaluation'!$M$1,AM35:AM$100)/(1+'Life Cycle Cost Evaluation'!$M$1)^($B34-'Life Cycle Cost Evaluation'!$M$4)</f>
        <v>0</v>
      </c>
      <c r="AN119" s="208">
        <f>-NPV('Life Cycle Cost Evaluation'!$M$1,AN35:AN$100)/(1+'Life Cycle Cost Evaluation'!$M$1)^($B34-'Life Cycle Cost Evaluation'!$M$4)</f>
        <v>0</v>
      </c>
      <c r="AO119" s="208">
        <f>-NPV('Life Cycle Cost Evaluation'!$M$1,AO35:AO$100)/(1+'Life Cycle Cost Evaluation'!$M$1)^($B34-'Life Cycle Cost Evaluation'!$M$4)</f>
        <v>0</v>
      </c>
      <c r="AP119" s="208">
        <f>-NPV('Life Cycle Cost Evaluation'!$M$1,AP35:AP$100)/(1+'Life Cycle Cost Evaluation'!$M$1)^($B34-'Life Cycle Cost Evaluation'!$M$4)</f>
        <v>0</v>
      </c>
      <c r="AQ119" s="208">
        <f>-NPV('Life Cycle Cost Evaluation'!$M$1,AQ35:AQ$100)/(1+'Life Cycle Cost Evaluation'!$M$1)^($B34-'Life Cycle Cost Evaluation'!$M$4)</f>
        <v>0</v>
      </c>
      <c r="AR119" s="208">
        <f>-NPV('Life Cycle Cost Evaluation'!$M$1,AR35:AR$100)/(1+'Life Cycle Cost Evaluation'!$M$1)^($B34-'Life Cycle Cost Evaluation'!$M$4)</f>
        <v>0</v>
      </c>
      <c r="AS119" s="208">
        <f>-NPV('Life Cycle Cost Evaluation'!$M$1,AS35:AS$100)/(1+'Life Cycle Cost Evaluation'!$M$1)^($B34-'Life Cycle Cost Evaluation'!$M$4)</f>
        <v>0</v>
      </c>
      <c r="AT119" s="208">
        <f>-NPV('Life Cycle Cost Evaluation'!$M$1,AT35:AT$100)/(1+'Life Cycle Cost Evaluation'!$M$1)^($B34-'Life Cycle Cost Evaluation'!$M$4)</f>
        <v>0</v>
      </c>
      <c r="AU119" s="208">
        <f>-NPV('Life Cycle Cost Evaluation'!$M$1,AU35:AU$100)/(1+'Life Cycle Cost Evaluation'!$M$1)^($B34-'Life Cycle Cost Evaluation'!$M$4)</f>
        <v>0</v>
      </c>
      <c r="AV119" s="208">
        <f>-NPV('Life Cycle Cost Evaluation'!$M$1,AV35:AV$100)/(1+'Life Cycle Cost Evaluation'!$M$1)^($B34-'Life Cycle Cost Evaluation'!$M$4)</f>
        <v>0</v>
      </c>
      <c r="AW119" s="208">
        <f>-NPV('Life Cycle Cost Evaluation'!$M$1,AW35:AW$100)/(1+'Life Cycle Cost Evaluation'!$M$1)^($B34-'Life Cycle Cost Evaluation'!$M$4)</f>
        <v>0</v>
      </c>
      <c r="AX119" s="208">
        <f>-NPV('Life Cycle Cost Evaluation'!$M$1,AX35:AX$100)/(1+'Life Cycle Cost Evaluation'!$M$1)^($B34-'Life Cycle Cost Evaluation'!$M$4)</f>
        <v>0</v>
      </c>
      <c r="AY119" s="208">
        <f>-NPV('Life Cycle Cost Evaluation'!$M$1,AY35:AY$100)/(1+'Life Cycle Cost Evaluation'!$M$1)^($B34-'Life Cycle Cost Evaluation'!$M$4)</f>
        <v>0</v>
      </c>
      <c r="AZ119" s="208">
        <f>-NPV('Life Cycle Cost Evaluation'!$M$1,AZ35:AZ$100)/(1+'Life Cycle Cost Evaluation'!$M$1)^($B34-'Life Cycle Cost Evaluation'!$M$4)</f>
        <v>0</v>
      </c>
      <c r="BA119" s="208">
        <f>-NPV('Life Cycle Cost Evaluation'!$M$1,BA35:BA$100)/(1+'Life Cycle Cost Evaluation'!$M$1)^($B34-'Life Cycle Cost Evaluation'!$M$4)</f>
        <v>0</v>
      </c>
      <c r="BB119" s="208">
        <f>-NPV('Life Cycle Cost Evaluation'!$M$1,BB35:BB$100)/(1+'Life Cycle Cost Evaluation'!$M$1)^($B34-'Life Cycle Cost Evaluation'!$M$4)</f>
        <v>0</v>
      </c>
      <c r="BC119" s="208">
        <f>-NPV('Life Cycle Cost Evaluation'!$M$1,BC35:BC$100)/(1+'Life Cycle Cost Evaluation'!$M$1)^($B34-'Life Cycle Cost Evaluation'!$M$4)</f>
        <v>0</v>
      </c>
      <c r="BD119" s="208">
        <f>-NPV('Life Cycle Cost Evaluation'!$M$1,BD35:BD$100)/(1+'Life Cycle Cost Evaluation'!$M$1)^($B34-'Life Cycle Cost Evaluation'!$M$4)</f>
        <v>0</v>
      </c>
      <c r="BE119" s="208">
        <f>-NPV('Life Cycle Cost Evaluation'!$M$1,BE35:BE$100)/(1+'Life Cycle Cost Evaluation'!$M$1)^($B34-'Life Cycle Cost Evaluation'!$M$4)</f>
        <v>0</v>
      </c>
      <c r="BF119" s="208">
        <f>-NPV('Life Cycle Cost Evaluation'!$M$1,BF35:BF$100)/(1+'Life Cycle Cost Evaluation'!$M$1)^($B34-'Life Cycle Cost Evaluation'!$M$4)</f>
        <v>0</v>
      </c>
      <c r="BG119" s="208">
        <f>-NPV('Life Cycle Cost Evaluation'!$M$1,BG35:BG$100)/(1+'Life Cycle Cost Evaluation'!$M$1)^($B34-'Life Cycle Cost Evaluation'!$M$4)</f>
        <v>0</v>
      </c>
      <c r="BH119" s="208">
        <f>-NPV('Life Cycle Cost Evaluation'!$M$1,BH35:BH$100)/(1+'Life Cycle Cost Evaluation'!$M$1)^($B34-'Life Cycle Cost Evaluation'!$M$4)</f>
        <v>0</v>
      </c>
      <c r="BI119" s="208">
        <f>-NPV('Life Cycle Cost Evaluation'!$M$1,BI35:BI$100)/(1+'Life Cycle Cost Evaluation'!$M$1)^($B34-'Life Cycle Cost Evaluation'!$M$4)</f>
        <v>0</v>
      </c>
      <c r="BJ119" s="208">
        <f>-NPV('Life Cycle Cost Evaluation'!$M$1,BJ35:BJ$100)/(1+'Life Cycle Cost Evaluation'!$M$1)^($B34-'Life Cycle Cost Evaluation'!$M$4)</f>
        <v>0</v>
      </c>
      <c r="BK119" s="208">
        <f>-NPV('Life Cycle Cost Evaluation'!$M$1,BK35:BK$100)/(1+'Life Cycle Cost Evaluation'!$M$1)^($B34-'Life Cycle Cost Evaluation'!$M$4)</f>
        <v>0</v>
      </c>
      <c r="BL119" s="208">
        <f>-NPV('Life Cycle Cost Evaluation'!$M$1,BL35:BL$100)/(1+'Life Cycle Cost Evaluation'!$M$1)^($B34-'Life Cycle Cost Evaluation'!$M$4)</f>
        <v>0</v>
      </c>
      <c r="BM119" s="208">
        <f>-NPV('Life Cycle Cost Evaluation'!$M$1,BM35:BM$100)/(1+'Life Cycle Cost Evaluation'!$M$1)^($B34-'Life Cycle Cost Evaluation'!$M$4)</f>
        <v>0</v>
      </c>
      <c r="BN119" s="208">
        <f>-NPV('Life Cycle Cost Evaluation'!$M$1,BN35:BN$100)/(1+'Life Cycle Cost Evaluation'!$M$1)^($B34-'Life Cycle Cost Evaluation'!$M$4)</f>
        <v>0</v>
      </c>
      <c r="BO119" s="208">
        <f>-NPV('Life Cycle Cost Evaluation'!$M$1,BO35:BO$100)/(1+'Life Cycle Cost Evaluation'!$M$1)^($B34-'Life Cycle Cost Evaluation'!$M$4)</f>
        <v>0</v>
      </c>
      <c r="BP119" s="208">
        <f>-NPV('Life Cycle Cost Evaluation'!$M$1,BP35:BP$100)/(1+'Life Cycle Cost Evaluation'!$M$1)^($B34-'Life Cycle Cost Evaluation'!$M$4)</f>
        <v>0</v>
      </c>
      <c r="BQ119" s="208">
        <f>-NPV('Life Cycle Cost Evaluation'!$M$1,BQ35:BQ$100)/(1+'Life Cycle Cost Evaluation'!$M$1)^($B34-'Life Cycle Cost Evaluation'!$M$4)</f>
        <v>0</v>
      </c>
      <c r="BR119" s="208">
        <f>-NPV('Life Cycle Cost Evaluation'!$M$1,BR35:BR$100)/(1+'Life Cycle Cost Evaluation'!$M$1)^($B34-'Life Cycle Cost Evaluation'!$M$4)</f>
        <v>0</v>
      </c>
      <c r="BS119" s="208">
        <f>-NPV('Life Cycle Cost Evaluation'!$M$1,BS35:BS$100)/(1+'Life Cycle Cost Evaluation'!$M$1)^($B34-'Life Cycle Cost Evaluation'!$M$4)</f>
        <v>0</v>
      </c>
      <c r="BT119" s="208">
        <f>-NPV('Life Cycle Cost Evaluation'!$M$1,BT35:BT$100)/(1+'Life Cycle Cost Evaluation'!$M$1)^($B34-'Life Cycle Cost Evaluation'!$M$4)</f>
        <v>0</v>
      </c>
      <c r="BU119" s="208">
        <f>-NPV('Life Cycle Cost Evaluation'!$M$1,BU35:BU$100)/(1+'Life Cycle Cost Evaluation'!$M$1)^($B34-'Life Cycle Cost Evaluation'!$M$4)</f>
        <v>0</v>
      </c>
      <c r="BV119" s="208">
        <f>-NPV('Life Cycle Cost Evaluation'!$M$1,BV35:BV$100)/(1+'Life Cycle Cost Evaluation'!$M$1)^($B34-'Life Cycle Cost Evaluation'!$M$4)</f>
        <v>0</v>
      </c>
      <c r="BW119" s="208">
        <f>-NPV('Life Cycle Cost Evaluation'!$M$1,BW35:BW$100)/(1+'Life Cycle Cost Evaluation'!$M$1)^($B34-'Life Cycle Cost Evaluation'!$M$4)</f>
        <v>0</v>
      </c>
      <c r="BX119" s="208">
        <f>-NPV('Life Cycle Cost Evaluation'!$M$1,BX35:BX$100)/(1+'Life Cycle Cost Evaluation'!$M$1)^($B34-'Life Cycle Cost Evaluation'!$M$4)</f>
        <v>0</v>
      </c>
      <c r="BY119" s="208">
        <f>-NPV('Life Cycle Cost Evaluation'!$M$1,BY35:BY$100)/(1+'Life Cycle Cost Evaluation'!$M$1)^($B34-'Life Cycle Cost Evaluation'!$M$4)</f>
        <v>0</v>
      </c>
      <c r="BZ119" s="208">
        <f>-NPV('Life Cycle Cost Evaluation'!$M$1,BZ35:BZ$100)/(1+'Life Cycle Cost Evaluation'!$M$1)^($B34-'Life Cycle Cost Evaluation'!$M$4)</f>
        <v>0</v>
      </c>
      <c r="CA119" s="208">
        <f>-NPV('Life Cycle Cost Evaluation'!$M$1,CA35:CA$100)/(1+'Life Cycle Cost Evaluation'!$M$1)^($B34-'Life Cycle Cost Evaluation'!$M$4)</f>
        <v>0</v>
      </c>
      <c r="CB119" s="208">
        <f>-NPV('Life Cycle Cost Evaluation'!$M$1,CB35:CB$100)/(1+'Life Cycle Cost Evaluation'!$M$1)^($B34-'Life Cycle Cost Evaluation'!$M$4)</f>
        <v>0</v>
      </c>
      <c r="CC119" s="208">
        <f>-NPV('Life Cycle Cost Evaluation'!$M$1,CC35:CC$100)/(1+'Life Cycle Cost Evaluation'!$M$1)^($B34-'Life Cycle Cost Evaluation'!$M$4)</f>
        <v>0</v>
      </c>
      <c r="CD119" s="208">
        <f>-NPV('Life Cycle Cost Evaluation'!$M$1,CD35:CD$100)/(1+'Life Cycle Cost Evaluation'!$M$1)^($B34-'Life Cycle Cost Evaluation'!$M$4)</f>
        <v>0</v>
      </c>
      <c r="CE119" s="208">
        <f>-NPV('Life Cycle Cost Evaluation'!$M$1,CE35:CE$100)/(1+'Life Cycle Cost Evaluation'!$M$1)^($B34-'Life Cycle Cost Evaluation'!$M$4)</f>
        <v>0</v>
      </c>
      <c r="CF119" s="208">
        <f>-NPV('Life Cycle Cost Evaluation'!$M$1,CF35:CF$100)/(1+'Life Cycle Cost Evaluation'!$M$1)^($B34-'Life Cycle Cost Evaluation'!$M$4)</f>
        <v>0</v>
      </c>
      <c r="CG119" s="208">
        <f>SUM(D119:R119)</f>
        <v>-681510.75649251218</v>
      </c>
      <c r="CH119" s="206"/>
      <c r="CI119" s="206"/>
      <c r="CJ119" s="206"/>
    </row>
    <row r="120" spans="2:88" x14ac:dyDescent="0.2">
      <c r="B120" s="86">
        <f t="shared" si="125"/>
        <v>2042</v>
      </c>
      <c r="C120" s="208"/>
      <c r="D120" s="208">
        <f>-NPV('Life Cycle Cost Evaluation'!$M$1,D36:D$100)/(1+'Life Cycle Cost Evaluation'!$M$1)^($B35-'Life Cycle Cost Evaluation'!$M$4)</f>
        <v>-18005.859137230866</v>
      </c>
      <c r="E120" s="208">
        <f>-NPV('Life Cycle Cost Evaluation'!$M$1,E36:E$100)/(1+'Life Cycle Cost Evaluation'!$M$1)^($B35-'Life Cycle Cost Evaluation'!$M$4)</f>
        <v>-22009.46952066318</v>
      </c>
      <c r="F120" s="208">
        <f>-NPV('Life Cycle Cost Evaluation'!$M$1,F36:F$100)/(1+'Life Cycle Cost Evaluation'!$M$1)^($B35-'Life Cycle Cost Evaluation'!$M$4)</f>
        <v>-577134.22080301633</v>
      </c>
      <c r="G120" s="208">
        <f>-NPV('Life Cycle Cost Evaluation'!$M$1,G36:G$100)/(1+'Life Cycle Cost Evaluation'!$M$1)^($B35-'Life Cycle Cost Evaluation'!$M$4)</f>
        <v>0</v>
      </c>
      <c r="H120" s="208">
        <f>-NPV('Life Cycle Cost Evaluation'!$M$1,H36:H$100)/(1+'Life Cycle Cost Evaluation'!$M$1)^($B35-'Life Cycle Cost Evaluation'!$M$4)</f>
        <v>0</v>
      </c>
      <c r="I120" s="208">
        <f>-NPV('Life Cycle Cost Evaluation'!$M$1,I36:I$100)/(1+'Life Cycle Cost Evaluation'!$M$1)^($B35-'Life Cycle Cost Evaluation'!$M$4)</f>
        <v>0</v>
      </c>
      <c r="J120" s="208">
        <f>-NPV('Life Cycle Cost Evaluation'!$M$1,J36:J$100)/(1+'Life Cycle Cost Evaluation'!$M$1)^($B35-'Life Cycle Cost Evaluation'!$M$4)</f>
        <v>0</v>
      </c>
      <c r="K120" s="208">
        <f>-NPV('Life Cycle Cost Evaluation'!$M$1,K36:K$100)/(1+'Life Cycle Cost Evaluation'!$M$1)^($B35-'Life Cycle Cost Evaluation'!$M$4)</f>
        <v>0</v>
      </c>
      <c r="L120" s="208">
        <f>-NPV('Life Cycle Cost Evaluation'!$M$1,L36:L$100)/(1+'Life Cycle Cost Evaluation'!$M$1)^($B35-'Life Cycle Cost Evaluation'!$M$4)</f>
        <v>0</v>
      </c>
      <c r="M120" s="208">
        <f>-NPV('Life Cycle Cost Evaluation'!$M$1,M36:M$100)/(1+'Life Cycle Cost Evaluation'!$M$1)^($B35-'Life Cycle Cost Evaluation'!$M$4)</f>
        <v>0</v>
      </c>
      <c r="N120" s="208">
        <f>-NPV('Life Cycle Cost Evaluation'!$M$1,N36:N$100)/(1+'Life Cycle Cost Evaluation'!$M$1)^($B35-'Life Cycle Cost Evaluation'!$M$4)</f>
        <v>0</v>
      </c>
      <c r="O120" s="208">
        <f>-NPV('Life Cycle Cost Evaluation'!$M$1,O36:O$100)/(1+'Life Cycle Cost Evaluation'!$M$1)^($B35-'Life Cycle Cost Evaluation'!$M$4)</f>
        <v>0</v>
      </c>
      <c r="P120" s="208">
        <f>-NPV('Life Cycle Cost Evaluation'!$M$1,P36:P$100)/(1+'Life Cycle Cost Evaluation'!$M$1)^($B35-'Life Cycle Cost Evaluation'!$M$4)</f>
        <v>0</v>
      </c>
      <c r="Q120" s="208">
        <f>-NPV('Life Cycle Cost Evaluation'!$M$1,Q36:Q$100)/(1+'Life Cycle Cost Evaluation'!$M$1)^($B35-'Life Cycle Cost Evaluation'!$M$4)</f>
        <v>0</v>
      </c>
      <c r="R120" s="208">
        <f>-NPV('Life Cycle Cost Evaluation'!$M$1,R36:R$100)/(1+'Life Cycle Cost Evaluation'!$M$1)^($B35-'Life Cycle Cost Evaluation'!$M$4)</f>
        <v>0</v>
      </c>
      <c r="S120" s="208">
        <f>-NPV('Life Cycle Cost Evaluation'!$M$1,S36:S$100)/(1+'Life Cycle Cost Evaluation'!$M$1)^($B35-'Life Cycle Cost Evaluation'!$M$4)</f>
        <v>0</v>
      </c>
      <c r="T120" s="208">
        <f>-NPV('Life Cycle Cost Evaluation'!$M$1,T36:T$100)/(1+'Life Cycle Cost Evaluation'!$M$1)^($B35-'Life Cycle Cost Evaluation'!$M$4)</f>
        <v>0</v>
      </c>
      <c r="U120" s="208">
        <f>-NPV('Life Cycle Cost Evaluation'!$M$1,U36:U$100)/(1+'Life Cycle Cost Evaluation'!$M$1)^($B35-'Life Cycle Cost Evaluation'!$M$4)</f>
        <v>0</v>
      </c>
      <c r="V120" s="208">
        <f>-NPV('Life Cycle Cost Evaluation'!$M$1,V36:V$100)/(1+'Life Cycle Cost Evaluation'!$M$1)^($B35-'Life Cycle Cost Evaluation'!$M$4)</f>
        <v>0</v>
      </c>
      <c r="W120" s="208">
        <f>-NPV('Life Cycle Cost Evaluation'!$M$1,W36:W$100)/(1+'Life Cycle Cost Evaluation'!$M$1)^($B35-'Life Cycle Cost Evaluation'!$M$4)</f>
        <v>0</v>
      </c>
      <c r="X120" s="208">
        <f>-NPV('Life Cycle Cost Evaluation'!$M$1,X36:X$100)/(1+'Life Cycle Cost Evaluation'!$M$1)^($B35-'Life Cycle Cost Evaluation'!$M$4)</f>
        <v>0</v>
      </c>
      <c r="Y120" s="208">
        <f>-NPV('Life Cycle Cost Evaluation'!$M$1,Y36:Y$100)/(1+'Life Cycle Cost Evaluation'!$M$1)^($B35-'Life Cycle Cost Evaluation'!$M$4)</f>
        <v>0</v>
      </c>
      <c r="Z120" s="208">
        <f>-NPV('Life Cycle Cost Evaluation'!$M$1,Z36:Z$100)/(1+'Life Cycle Cost Evaluation'!$M$1)^($B35-'Life Cycle Cost Evaluation'!$M$4)</f>
        <v>0</v>
      </c>
      <c r="AA120" s="208">
        <f>-NPV('Life Cycle Cost Evaluation'!$M$1,AA36:AA$100)/(1+'Life Cycle Cost Evaluation'!$M$1)^($B35-'Life Cycle Cost Evaluation'!$M$4)</f>
        <v>0</v>
      </c>
      <c r="AB120" s="208">
        <f>-NPV('Life Cycle Cost Evaluation'!$M$1,AB36:AB$100)/(1+'Life Cycle Cost Evaluation'!$M$1)^($B35-'Life Cycle Cost Evaluation'!$M$4)</f>
        <v>0</v>
      </c>
      <c r="AC120" s="208">
        <f>-NPV('Life Cycle Cost Evaluation'!$M$1,AC36:AC$100)/(1+'Life Cycle Cost Evaluation'!$M$1)^($B35-'Life Cycle Cost Evaluation'!$M$4)</f>
        <v>0</v>
      </c>
      <c r="AD120" s="208">
        <f>-NPV('Life Cycle Cost Evaluation'!$M$1,AD36:AD$100)/(1+'Life Cycle Cost Evaluation'!$M$1)^($B35-'Life Cycle Cost Evaluation'!$M$4)</f>
        <v>0</v>
      </c>
      <c r="AE120" s="208">
        <f>-NPV('Life Cycle Cost Evaluation'!$M$1,AE36:AE$100)/(1+'Life Cycle Cost Evaluation'!$M$1)^($B35-'Life Cycle Cost Evaluation'!$M$4)</f>
        <v>0</v>
      </c>
      <c r="AF120" s="208">
        <f>-NPV('Life Cycle Cost Evaluation'!$M$1,AF36:AF$100)/(1+'Life Cycle Cost Evaluation'!$M$1)^($B35-'Life Cycle Cost Evaluation'!$M$4)</f>
        <v>0</v>
      </c>
      <c r="AG120" s="208">
        <f>-NPV('Life Cycle Cost Evaluation'!$M$1,AG36:AG$100)/(1+'Life Cycle Cost Evaluation'!$M$1)^($B35-'Life Cycle Cost Evaluation'!$M$4)</f>
        <v>0</v>
      </c>
      <c r="AH120" s="208">
        <f>-NPV('Life Cycle Cost Evaluation'!$M$1,AH36:AH$100)/(1+'Life Cycle Cost Evaluation'!$M$1)^($B35-'Life Cycle Cost Evaluation'!$M$4)</f>
        <v>0</v>
      </c>
      <c r="AI120" s="208">
        <f>-NPV('Life Cycle Cost Evaluation'!$M$1,AI36:AI$100)/(1+'Life Cycle Cost Evaluation'!$M$1)^($B35-'Life Cycle Cost Evaluation'!$M$4)</f>
        <v>0</v>
      </c>
      <c r="AJ120" s="208">
        <f>-NPV('Life Cycle Cost Evaluation'!$M$1,AJ36:AJ$100)/(1+'Life Cycle Cost Evaluation'!$M$1)^($B35-'Life Cycle Cost Evaluation'!$M$4)</f>
        <v>0</v>
      </c>
      <c r="AK120" s="208">
        <f>-NPV('Life Cycle Cost Evaluation'!$M$1,AK36:AK$100)/(1+'Life Cycle Cost Evaluation'!$M$1)^($B35-'Life Cycle Cost Evaluation'!$M$4)</f>
        <v>0</v>
      </c>
      <c r="AL120" s="208">
        <f>-NPV('Life Cycle Cost Evaluation'!$M$1,AL36:AL$100)/(1+'Life Cycle Cost Evaluation'!$M$1)^($B35-'Life Cycle Cost Evaluation'!$M$4)</f>
        <v>0</v>
      </c>
      <c r="AM120" s="208">
        <f>-NPV('Life Cycle Cost Evaluation'!$M$1,AM36:AM$100)/(1+'Life Cycle Cost Evaluation'!$M$1)^($B35-'Life Cycle Cost Evaluation'!$M$4)</f>
        <v>0</v>
      </c>
      <c r="AN120" s="208">
        <f>-NPV('Life Cycle Cost Evaluation'!$M$1,AN36:AN$100)/(1+'Life Cycle Cost Evaluation'!$M$1)^($B35-'Life Cycle Cost Evaluation'!$M$4)</f>
        <v>0</v>
      </c>
      <c r="AO120" s="208">
        <f>-NPV('Life Cycle Cost Evaluation'!$M$1,AO36:AO$100)/(1+'Life Cycle Cost Evaluation'!$M$1)^($B35-'Life Cycle Cost Evaluation'!$M$4)</f>
        <v>0</v>
      </c>
      <c r="AP120" s="208">
        <f>-NPV('Life Cycle Cost Evaluation'!$M$1,AP36:AP$100)/(1+'Life Cycle Cost Evaluation'!$M$1)^($B35-'Life Cycle Cost Evaluation'!$M$4)</f>
        <v>0</v>
      </c>
      <c r="AQ120" s="208">
        <f>-NPV('Life Cycle Cost Evaluation'!$M$1,AQ36:AQ$100)/(1+'Life Cycle Cost Evaluation'!$M$1)^($B35-'Life Cycle Cost Evaluation'!$M$4)</f>
        <v>0</v>
      </c>
      <c r="AR120" s="208">
        <f>-NPV('Life Cycle Cost Evaluation'!$M$1,AR36:AR$100)/(1+'Life Cycle Cost Evaluation'!$M$1)^($B35-'Life Cycle Cost Evaluation'!$M$4)</f>
        <v>0</v>
      </c>
      <c r="AS120" s="208">
        <f>-NPV('Life Cycle Cost Evaluation'!$M$1,AS36:AS$100)/(1+'Life Cycle Cost Evaluation'!$M$1)^($B35-'Life Cycle Cost Evaluation'!$M$4)</f>
        <v>0</v>
      </c>
      <c r="AT120" s="208">
        <f>-NPV('Life Cycle Cost Evaluation'!$M$1,AT36:AT$100)/(1+'Life Cycle Cost Evaluation'!$M$1)^($B35-'Life Cycle Cost Evaluation'!$M$4)</f>
        <v>0</v>
      </c>
      <c r="AU120" s="208">
        <f>-NPV('Life Cycle Cost Evaluation'!$M$1,AU36:AU$100)/(1+'Life Cycle Cost Evaluation'!$M$1)^($B35-'Life Cycle Cost Evaluation'!$M$4)</f>
        <v>0</v>
      </c>
      <c r="AV120" s="208">
        <f>-NPV('Life Cycle Cost Evaluation'!$M$1,AV36:AV$100)/(1+'Life Cycle Cost Evaluation'!$M$1)^($B35-'Life Cycle Cost Evaluation'!$M$4)</f>
        <v>0</v>
      </c>
      <c r="AW120" s="208">
        <f>-NPV('Life Cycle Cost Evaluation'!$M$1,AW36:AW$100)/(1+'Life Cycle Cost Evaluation'!$M$1)^($B35-'Life Cycle Cost Evaluation'!$M$4)</f>
        <v>0</v>
      </c>
      <c r="AX120" s="208">
        <f>-NPV('Life Cycle Cost Evaluation'!$M$1,AX36:AX$100)/(1+'Life Cycle Cost Evaluation'!$M$1)^($B35-'Life Cycle Cost Evaluation'!$M$4)</f>
        <v>0</v>
      </c>
      <c r="AY120" s="208">
        <f>-NPV('Life Cycle Cost Evaluation'!$M$1,AY36:AY$100)/(1+'Life Cycle Cost Evaluation'!$M$1)^($B35-'Life Cycle Cost Evaluation'!$M$4)</f>
        <v>0</v>
      </c>
      <c r="AZ120" s="208">
        <f>-NPV('Life Cycle Cost Evaluation'!$M$1,AZ36:AZ$100)/(1+'Life Cycle Cost Evaluation'!$M$1)^($B35-'Life Cycle Cost Evaluation'!$M$4)</f>
        <v>0</v>
      </c>
      <c r="BA120" s="208">
        <f>-NPV('Life Cycle Cost Evaluation'!$M$1,BA36:BA$100)/(1+'Life Cycle Cost Evaluation'!$M$1)^($B35-'Life Cycle Cost Evaluation'!$M$4)</f>
        <v>0</v>
      </c>
      <c r="BB120" s="208">
        <f>-NPV('Life Cycle Cost Evaluation'!$M$1,BB36:BB$100)/(1+'Life Cycle Cost Evaluation'!$M$1)^($B35-'Life Cycle Cost Evaluation'!$M$4)</f>
        <v>0</v>
      </c>
      <c r="BC120" s="208">
        <f>-NPV('Life Cycle Cost Evaluation'!$M$1,BC36:BC$100)/(1+'Life Cycle Cost Evaluation'!$M$1)^($B35-'Life Cycle Cost Evaluation'!$M$4)</f>
        <v>0</v>
      </c>
      <c r="BD120" s="208">
        <f>-NPV('Life Cycle Cost Evaluation'!$M$1,BD36:BD$100)/(1+'Life Cycle Cost Evaluation'!$M$1)^($B35-'Life Cycle Cost Evaluation'!$M$4)</f>
        <v>0</v>
      </c>
      <c r="BE120" s="208">
        <f>-NPV('Life Cycle Cost Evaluation'!$M$1,BE36:BE$100)/(1+'Life Cycle Cost Evaluation'!$M$1)^($B35-'Life Cycle Cost Evaluation'!$M$4)</f>
        <v>0</v>
      </c>
      <c r="BF120" s="208">
        <f>-NPV('Life Cycle Cost Evaluation'!$M$1,BF36:BF$100)/(1+'Life Cycle Cost Evaluation'!$M$1)^($B35-'Life Cycle Cost Evaluation'!$M$4)</f>
        <v>0</v>
      </c>
      <c r="BG120" s="208">
        <f>-NPV('Life Cycle Cost Evaluation'!$M$1,BG36:BG$100)/(1+'Life Cycle Cost Evaluation'!$M$1)^($B35-'Life Cycle Cost Evaluation'!$M$4)</f>
        <v>0</v>
      </c>
      <c r="BH120" s="208">
        <f>-NPV('Life Cycle Cost Evaluation'!$M$1,BH36:BH$100)/(1+'Life Cycle Cost Evaluation'!$M$1)^($B35-'Life Cycle Cost Evaluation'!$M$4)</f>
        <v>0</v>
      </c>
      <c r="BI120" s="208">
        <f>-NPV('Life Cycle Cost Evaluation'!$M$1,BI36:BI$100)/(1+'Life Cycle Cost Evaluation'!$M$1)^($B35-'Life Cycle Cost Evaluation'!$M$4)</f>
        <v>0</v>
      </c>
      <c r="BJ120" s="208">
        <f>-NPV('Life Cycle Cost Evaluation'!$M$1,BJ36:BJ$100)/(1+'Life Cycle Cost Evaluation'!$M$1)^($B35-'Life Cycle Cost Evaluation'!$M$4)</f>
        <v>0</v>
      </c>
      <c r="BK120" s="208">
        <f>-NPV('Life Cycle Cost Evaluation'!$M$1,BK36:BK$100)/(1+'Life Cycle Cost Evaluation'!$M$1)^($B35-'Life Cycle Cost Evaluation'!$M$4)</f>
        <v>0</v>
      </c>
      <c r="BL120" s="208">
        <f>-NPV('Life Cycle Cost Evaluation'!$M$1,BL36:BL$100)/(1+'Life Cycle Cost Evaluation'!$M$1)^($B35-'Life Cycle Cost Evaluation'!$M$4)</f>
        <v>0</v>
      </c>
      <c r="BM120" s="208">
        <f>-NPV('Life Cycle Cost Evaluation'!$M$1,BM36:BM$100)/(1+'Life Cycle Cost Evaluation'!$M$1)^($B35-'Life Cycle Cost Evaluation'!$M$4)</f>
        <v>0</v>
      </c>
      <c r="BN120" s="208">
        <f>-NPV('Life Cycle Cost Evaluation'!$M$1,BN36:BN$100)/(1+'Life Cycle Cost Evaluation'!$M$1)^($B35-'Life Cycle Cost Evaluation'!$M$4)</f>
        <v>0</v>
      </c>
      <c r="BO120" s="208">
        <f>-NPV('Life Cycle Cost Evaluation'!$M$1,BO36:BO$100)/(1+'Life Cycle Cost Evaluation'!$M$1)^($B35-'Life Cycle Cost Evaluation'!$M$4)</f>
        <v>0</v>
      </c>
      <c r="BP120" s="208">
        <f>-NPV('Life Cycle Cost Evaluation'!$M$1,BP36:BP$100)/(1+'Life Cycle Cost Evaluation'!$M$1)^($B35-'Life Cycle Cost Evaluation'!$M$4)</f>
        <v>0</v>
      </c>
      <c r="BQ120" s="208">
        <f>-NPV('Life Cycle Cost Evaluation'!$M$1,BQ36:BQ$100)/(1+'Life Cycle Cost Evaluation'!$M$1)^($B35-'Life Cycle Cost Evaluation'!$M$4)</f>
        <v>0</v>
      </c>
      <c r="BR120" s="208">
        <f>-NPV('Life Cycle Cost Evaluation'!$M$1,BR36:BR$100)/(1+'Life Cycle Cost Evaluation'!$M$1)^($B35-'Life Cycle Cost Evaluation'!$M$4)</f>
        <v>0</v>
      </c>
      <c r="BS120" s="208">
        <f>-NPV('Life Cycle Cost Evaluation'!$M$1,BS36:BS$100)/(1+'Life Cycle Cost Evaluation'!$M$1)^($B35-'Life Cycle Cost Evaluation'!$M$4)</f>
        <v>0</v>
      </c>
      <c r="BT120" s="208">
        <f>-NPV('Life Cycle Cost Evaluation'!$M$1,BT36:BT$100)/(1+'Life Cycle Cost Evaluation'!$M$1)^($B35-'Life Cycle Cost Evaluation'!$M$4)</f>
        <v>0</v>
      </c>
      <c r="BU120" s="208">
        <f>-NPV('Life Cycle Cost Evaluation'!$M$1,BU36:BU$100)/(1+'Life Cycle Cost Evaluation'!$M$1)^($B35-'Life Cycle Cost Evaluation'!$M$4)</f>
        <v>0</v>
      </c>
      <c r="BV120" s="208">
        <f>-NPV('Life Cycle Cost Evaluation'!$M$1,BV36:BV$100)/(1+'Life Cycle Cost Evaluation'!$M$1)^($B35-'Life Cycle Cost Evaluation'!$M$4)</f>
        <v>0</v>
      </c>
      <c r="BW120" s="208">
        <f>-NPV('Life Cycle Cost Evaluation'!$M$1,BW36:BW$100)/(1+'Life Cycle Cost Evaluation'!$M$1)^($B35-'Life Cycle Cost Evaluation'!$M$4)</f>
        <v>0</v>
      </c>
      <c r="BX120" s="208">
        <f>-NPV('Life Cycle Cost Evaluation'!$M$1,BX36:BX$100)/(1+'Life Cycle Cost Evaluation'!$M$1)^($B35-'Life Cycle Cost Evaluation'!$M$4)</f>
        <v>0</v>
      </c>
      <c r="BY120" s="208">
        <f>-NPV('Life Cycle Cost Evaluation'!$M$1,BY36:BY$100)/(1+'Life Cycle Cost Evaluation'!$M$1)^($B35-'Life Cycle Cost Evaluation'!$M$4)</f>
        <v>0</v>
      </c>
      <c r="BZ120" s="208">
        <f>-NPV('Life Cycle Cost Evaluation'!$M$1,BZ36:BZ$100)/(1+'Life Cycle Cost Evaluation'!$M$1)^($B35-'Life Cycle Cost Evaluation'!$M$4)</f>
        <v>0</v>
      </c>
      <c r="CA120" s="208">
        <f>-NPV('Life Cycle Cost Evaluation'!$M$1,CA36:CA$100)/(1+'Life Cycle Cost Evaluation'!$M$1)^($B35-'Life Cycle Cost Evaluation'!$M$4)</f>
        <v>0</v>
      </c>
      <c r="CB120" s="208">
        <f>-NPV('Life Cycle Cost Evaluation'!$M$1,CB36:CB$100)/(1+'Life Cycle Cost Evaluation'!$M$1)^($B35-'Life Cycle Cost Evaluation'!$M$4)</f>
        <v>0</v>
      </c>
      <c r="CC120" s="208">
        <f>-NPV('Life Cycle Cost Evaluation'!$M$1,CC36:CC$100)/(1+'Life Cycle Cost Evaluation'!$M$1)^($B35-'Life Cycle Cost Evaluation'!$M$4)</f>
        <v>0</v>
      </c>
      <c r="CD120" s="208">
        <f>-NPV('Life Cycle Cost Evaluation'!$M$1,CD36:CD$100)/(1+'Life Cycle Cost Evaluation'!$M$1)^($B35-'Life Cycle Cost Evaluation'!$M$4)</f>
        <v>0</v>
      </c>
      <c r="CE120" s="208">
        <f>-NPV('Life Cycle Cost Evaluation'!$M$1,CE36:CE$100)/(1+'Life Cycle Cost Evaluation'!$M$1)^($B35-'Life Cycle Cost Evaluation'!$M$4)</f>
        <v>0</v>
      </c>
      <c r="CF120" s="208">
        <f>-NPV('Life Cycle Cost Evaluation'!$M$1,CF36:CF$100)/(1+'Life Cycle Cost Evaluation'!$M$1)^($B35-'Life Cycle Cost Evaluation'!$M$4)</f>
        <v>0</v>
      </c>
      <c r="CG120" s="208">
        <f>SUM(D120:S120)</f>
        <v>-617149.54946091038</v>
      </c>
      <c r="CH120" s="206"/>
      <c r="CI120" s="206"/>
      <c r="CJ120" s="206"/>
    </row>
    <row r="121" spans="2:88" x14ac:dyDescent="0.2">
      <c r="B121" s="86">
        <f t="shared" si="125"/>
        <v>2043</v>
      </c>
      <c r="C121" s="208"/>
      <c r="D121" s="208">
        <f>-NPV('Life Cycle Cost Evaluation'!$M$1,D37:D$100)/(1+'Life Cycle Cost Evaluation'!$M$1)^($B36-'Life Cycle Cost Evaluation'!$M$4)</f>
        <v>-16271.102222775628</v>
      </c>
      <c r="E121" s="208">
        <f>-NPV('Life Cycle Cost Evaluation'!$M$1,E37:E$100)/(1+'Life Cycle Cost Evaluation'!$M$1)^($B36-'Life Cycle Cost Evaluation'!$M$4)</f>
        <v>-19904.646708534929</v>
      </c>
      <c r="F121" s="208">
        <f>-NPV('Life Cycle Cost Evaluation'!$M$1,F37:F$100)/(1+'Life Cycle Cost Evaluation'!$M$1)^($B36-'Life Cycle Cost Evaluation'!$M$4)</f>
        <v>-522318.51329776016</v>
      </c>
      <c r="G121" s="208">
        <f>-NPV('Life Cycle Cost Evaluation'!$M$1,G37:G$100)/(1+'Life Cycle Cost Evaluation'!$M$1)^($B36-'Life Cycle Cost Evaluation'!$M$4)</f>
        <v>0</v>
      </c>
      <c r="H121" s="208">
        <f>-NPV('Life Cycle Cost Evaluation'!$M$1,H37:H$100)/(1+'Life Cycle Cost Evaluation'!$M$1)^($B36-'Life Cycle Cost Evaluation'!$M$4)</f>
        <v>0</v>
      </c>
      <c r="I121" s="208">
        <f>-NPV('Life Cycle Cost Evaluation'!$M$1,I37:I$100)/(1+'Life Cycle Cost Evaluation'!$M$1)^($B36-'Life Cycle Cost Evaluation'!$M$4)</f>
        <v>0</v>
      </c>
      <c r="J121" s="208">
        <f>-NPV('Life Cycle Cost Evaluation'!$M$1,J37:J$100)/(1+'Life Cycle Cost Evaluation'!$M$1)^($B36-'Life Cycle Cost Evaluation'!$M$4)</f>
        <v>0</v>
      </c>
      <c r="K121" s="208">
        <f>-NPV('Life Cycle Cost Evaluation'!$M$1,K37:K$100)/(1+'Life Cycle Cost Evaluation'!$M$1)^($B36-'Life Cycle Cost Evaluation'!$M$4)</f>
        <v>0</v>
      </c>
      <c r="L121" s="208">
        <f>-NPV('Life Cycle Cost Evaluation'!$M$1,L37:L$100)/(1+'Life Cycle Cost Evaluation'!$M$1)^($B36-'Life Cycle Cost Evaluation'!$M$4)</f>
        <v>0</v>
      </c>
      <c r="M121" s="208">
        <f>-NPV('Life Cycle Cost Evaluation'!$M$1,M37:M$100)/(1+'Life Cycle Cost Evaluation'!$M$1)^($B36-'Life Cycle Cost Evaluation'!$M$4)</f>
        <v>0</v>
      </c>
      <c r="N121" s="208">
        <f>-NPV('Life Cycle Cost Evaluation'!$M$1,N37:N$100)/(1+'Life Cycle Cost Evaluation'!$M$1)^($B36-'Life Cycle Cost Evaluation'!$M$4)</f>
        <v>0</v>
      </c>
      <c r="O121" s="208">
        <f>-NPV('Life Cycle Cost Evaluation'!$M$1,O37:O$100)/(1+'Life Cycle Cost Evaluation'!$M$1)^($B36-'Life Cycle Cost Evaluation'!$M$4)</f>
        <v>0</v>
      </c>
      <c r="P121" s="208">
        <f>-NPV('Life Cycle Cost Evaluation'!$M$1,P37:P$100)/(1+'Life Cycle Cost Evaluation'!$M$1)^($B36-'Life Cycle Cost Evaluation'!$M$4)</f>
        <v>0</v>
      </c>
      <c r="Q121" s="208">
        <f>-NPV('Life Cycle Cost Evaluation'!$M$1,Q37:Q$100)/(1+'Life Cycle Cost Evaluation'!$M$1)^($B36-'Life Cycle Cost Evaluation'!$M$4)</f>
        <v>0</v>
      </c>
      <c r="R121" s="208">
        <f>-NPV('Life Cycle Cost Evaluation'!$M$1,R37:R$100)/(1+'Life Cycle Cost Evaluation'!$M$1)^($B36-'Life Cycle Cost Evaluation'!$M$4)</f>
        <v>0</v>
      </c>
      <c r="S121" s="208">
        <f>-NPV('Life Cycle Cost Evaluation'!$M$1,S37:S$100)/(1+'Life Cycle Cost Evaluation'!$M$1)^($B36-'Life Cycle Cost Evaluation'!$M$4)</f>
        <v>0</v>
      </c>
      <c r="T121" s="208">
        <f>-NPV('Life Cycle Cost Evaluation'!$M$1,T37:T$100)/(1+'Life Cycle Cost Evaluation'!$M$1)^($B36-'Life Cycle Cost Evaluation'!$M$4)</f>
        <v>0</v>
      </c>
      <c r="U121" s="208">
        <f>-NPV('Life Cycle Cost Evaluation'!$M$1,U37:U$100)/(1+'Life Cycle Cost Evaluation'!$M$1)^($B36-'Life Cycle Cost Evaluation'!$M$4)</f>
        <v>0</v>
      </c>
      <c r="V121" s="208">
        <f>-NPV('Life Cycle Cost Evaluation'!$M$1,V37:V$100)/(1+'Life Cycle Cost Evaluation'!$M$1)^($B36-'Life Cycle Cost Evaluation'!$M$4)</f>
        <v>0</v>
      </c>
      <c r="W121" s="208">
        <f>-NPV('Life Cycle Cost Evaluation'!$M$1,W37:W$100)/(1+'Life Cycle Cost Evaluation'!$M$1)^($B36-'Life Cycle Cost Evaluation'!$M$4)</f>
        <v>0</v>
      </c>
      <c r="X121" s="208">
        <f>-NPV('Life Cycle Cost Evaluation'!$M$1,X37:X$100)/(1+'Life Cycle Cost Evaluation'!$M$1)^($B36-'Life Cycle Cost Evaluation'!$M$4)</f>
        <v>0</v>
      </c>
      <c r="Y121" s="208">
        <f>-NPV('Life Cycle Cost Evaluation'!$M$1,Y37:Y$100)/(1+'Life Cycle Cost Evaluation'!$M$1)^($B36-'Life Cycle Cost Evaluation'!$M$4)</f>
        <v>0</v>
      </c>
      <c r="Z121" s="208">
        <f>-NPV('Life Cycle Cost Evaluation'!$M$1,Z37:Z$100)/(1+'Life Cycle Cost Evaluation'!$M$1)^($B36-'Life Cycle Cost Evaluation'!$M$4)</f>
        <v>0</v>
      </c>
      <c r="AA121" s="208">
        <f>-NPV('Life Cycle Cost Evaluation'!$M$1,AA37:AA$100)/(1+'Life Cycle Cost Evaluation'!$M$1)^($B36-'Life Cycle Cost Evaluation'!$M$4)</f>
        <v>0</v>
      </c>
      <c r="AB121" s="208">
        <f>-NPV('Life Cycle Cost Evaluation'!$M$1,AB37:AB$100)/(1+'Life Cycle Cost Evaluation'!$M$1)^($B36-'Life Cycle Cost Evaluation'!$M$4)</f>
        <v>0</v>
      </c>
      <c r="AC121" s="208">
        <f>-NPV('Life Cycle Cost Evaluation'!$M$1,AC37:AC$100)/(1+'Life Cycle Cost Evaluation'!$M$1)^($B36-'Life Cycle Cost Evaluation'!$M$4)</f>
        <v>0</v>
      </c>
      <c r="AD121" s="208">
        <f>-NPV('Life Cycle Cost Evaluation'!$M$1,AD37:AD$100)/(1+'Life Cycle Cost Evaluation'!$M$1)^($B36-'Life Cycle Cost Evaluation'!$M$4)</f>
        <v>0</v>
      </c>
      <c r="AE121" s="208">
        <f>-NPV('Life Cycle Cost Evaluation'!$M$1,AE37:AE$100)/(1+'Life Cycle Cost Evaluation'!$M$1)^($B36-'Life Cycle Cost Evaluation'!$M$4)</f>
        <v>0</v>
      </c>
      <c r="AF121" s="208">
        <f>-NPV('Life Cycle Cost Evaluation'!$M$1,AF37:AF$100)/(1+'Life Cycle Cost Evaluation'!$M$1)^($B36-'Life Cycle Cost Evaluation'!$M$4)</f>
        <v>0</v>
      </c>
      <c r="AG121" s="208">
        <f>-NPV('Life Cycle Cost Evaluation'!$M$1,AG37:AG$100)/(1+'Life Cycle Cost Evaluation'!$M$1)^($B36-'Life Cycle Cost Evaluation'!$M$4)</f>
        <v>0</v>
      </c>
      <c r="AH121" s="208">
        <f>-NPV('Life Cycle Cost Evaluation'!$M$1,AH37:AH$100)/(1+'Life Cycle Cost Evaluation'!$M$1)^($B36-'Life Cycle Cost Evaluation'!$M$4)</f>
        <v>0</v>
      </c>
      <c r="AI121" s="208">
        <f>-NPV('Life Cycle Cost Evaluation'!$M$1,AI37:AI$100)/(1+'Life Cycle Cost Evaluation'!$M$1)^($B36-'Life Cycle Cost Evaluation'!$M$4)</f>
        <v>0</v>
      </c>
      <c r="AJ121" s="208">
        <f>-NPV('Life Cycle Cost Evaluation'!$M$1,AJ37:AJ$100)/(1+'Life Cycle Cost Evaluation'!$M$1)^($B36-'Life Cycle Cost Evaluation'!$M$4)</f>
        <v>0</v>
      </c>
      <c r="AK121" s="208">
        <f>-NPV('Life Cycle Cost Evaluation'!$M$1,AK37:AK$100)/(1+'Life Cycle Cost Evaluation'!$M$1)^($B36-'Life Cycle Cost Evaluation'!$M$4)</f>
        <v>0</v>
      </c>
      <c r="AL121" s="208">
        <f>-NPV('Life Cycle Cost Evaluation'!$M$1,AL37:AL$100)/(1+'Life Cycle Cost Evaluation'!$M$1)^($B36-'Life Cycle Cost Evaluation'!$M$4)</f>
        <v>0</v>
      </c>
      <c r="AM121" s="208">
        <f>-NPV('Life Cycle Cost Evaluation'!$M$1,AM37:AM$100)/(1+'Life Cycle Cost Evaluation'!$M$1)^($B36-'Life Cycle Cost Evaluation'!$M$4)</f>
        <v>0</v>
      </c>
      <c r="AN121" s="208">
        <f>-NPV('Life Cycle Cost Evaluation'!$M$1,AN37:AN$100)/(1+'Life Cycle Cost Evaluation'!$M$1)^($B36-'Life Cycle Cost Evaluation'!$M$4)</f>
        <v>0</v>
      </c>
      <c r="AO121" s="208">
        <f>-NPV('Life Cycle Cost Evaluation'!$M$1,AO37:AO$100)/(1+'Life Cycle Cost Evaluation'!$M$1)^($B36-'Life Cycle Cost Evaluation'!$M$4)</f>
        <v>0</v>
      </c>
      <c r="AP121" s="208">
        <f>-NPV('Life Cycle Cost Evaluation'!$M$1,AP37:AP$100)/(1+'Life Cycle Cost Evaluation'!$M$1)^($B36-'Life Cycle Cost Evaluation'!$M$4)</f>
        <v>0</v>
      </c>
      <c r="AQ121" s="208">
        <f>-NPV('Life Cycle Cost Evaluation'!$M$1,AQ37:AQ$100)/(1+'Life Cycle Cost Evaluation'!$M$1)^($B36-'Life Cycle Cost Evaluation'!$M$4)</f>
        <v>0</v>
      </c>
      <c r="AR121" s="208">
        <f>-NPV('Life Cycle Cost Evaluation'!$M$1,AR37:AR$100)/(1+'Life Cycle Cost Evaluation'!$M$1)^($B36-'Life Cycle Cost Evaluation'!$M$4)</f>
        <v>0</v>
      </c>
      <c r="AS121" s="208">
        <f>-NPV('Life Cycle Cost Evaluation'!$M$1,AS37:AS$100)/(1+'Life Cycle Cost Evaluation'!$M$1)^($B36-'Life Cycle Cost Evaluation'!$M$4)</f>
        <v>0</v>
      </c>
      <c r="AT121" s="208">
        <f>-NPV('Life Cycle Cost Evaluation'!$M$1,AT37:AT$100)/(1+'Life Cycle Cost Evaluation'!$M$1)^($B36-'Life Cycle Cost Evaluation'!$M$4)</f>
        <v>0</v>
      </c>
      <c r="AU121" s="208">
        <f>-NPV('Life Cycle Cost Evaluation'!$M$1,AU37:AU$100)/(1+'Life Cycle Cost Evaluation'!$M$1)^($B36-'Life Cycle Cost Evaluation'!$M$4)</f>
        <v>0</v>
      </c>
      <c r="AV121" s="208">
        <f>-NPV('Life Cycle Cost Evaluation'!$M$1,AV37:AV$100)/(1+'Life Cycle Cost Evaluation'!$M$1)^($B36-'Life Cycle Cost Evaluation'!$M$4)</f>
        <v>0</v>
      </c>
      <c r="AW121" s="208">
        <f>-NPV('Life Cycle Cost Evaluation'!$M$1,AW37:AW$100)/(1+'Life Cycle Cost Evaluation'!$M$1)^($B36-'Life Cycle Cost Evaluation'!$M$4)</f>
        <v>0</v>
      </c>
      <c r="AX121" s="208">
        <f>-NPV('Life Cycle Cost Evaluation'!$M$1,AX37:AX$100)/(1+'Life Cycle Cost Evaluation'!$M$1)^($B36-'Life Cycle Cost Evaluation'!$M$4)</f>
        <v>0</v>
      </c>
      <c r="AY121" s="208">
        <f>-NPV('Life Cycle Cost Evaluation'!$M$1,AY37:AY$100)/(1+'Life Cycle Cost Evaluation'!$M$1)^($B36-'Life Cycle Cost Evaluation'!$M$4)</f>
        <v>0</v>
      </c>
      <c r="AZ121" s="208">
        <f>-NPV('Life Cycle Cost Evaluation'!$M$1,AZ37:AZ$100)/(1+'Life Cycle Cost Evaluation'!$M$1)^($B36-'Life Cycle Cost Evaluation'!$M$4)</f>
        <v>0</v>
      </c>
      <c r="BA121" s="208">
        <f>-NPV('Life Cycle Cost Evaluation'!$M$1,BA37:BA$100)/(1+'Life Cycle Cost Evaluation'!$M$1)^($B36-'Life Cycle Cost Evaluation'!$M$4)</f>
        <v>0</v>
      </c>
      <c r="BB121" s="208">
        <f>-NPV('Life Cycle Cost Evaluation'!$M$1,BB37:BB$100)/(1+'Life Cycle Cost Evaluation'!$M$1)^($B36-'Life Cycle Cost Evaluation'!$M$4)</f>
        <v>0</v>
      </c>
      <c r="BC121" s="208">
        <f>-NPV('Life Cycle Cost Evaluation'!$M$1,BC37:BC$100)/(1+'Life Cycle Cost Evaluation'!$M$1)^($B36-'Life Cycle Cost Evaluation'!$M$4)</f>
        <v>0</v>
      </c>
      <c r="BD121" s="208">
        <f>-NPV('Life Cycle Cost Evaluation'!$M$1,BD37:BD$100)/(1+'Life Cycle Cost Evaluation'!$M$1)^($B36-'Life Cycle Cost Evaluation'!$M$4)</f>
        <v>0</v>
      </c>
      <c r="BE121" s="208">
        <f>-NPV('Life Cycle Cost Evaluation'!$M$1,BE37:BE$100)/(1+'Life Cycle Cost Evaluation'!$M$1)^($B36-'Life Cycle Cost Evaluation'!$M$4)</f>
        <v>0</v>
      </c>
      <c r="BF121" s="208">
        <f>-NPV('Life Cycle Cost Evaluation'!$M$1,BF37:BF$100)/(1+'Life Cycle Cost Evaluation'!$M$1)^($B36-'Life Cycle Cost Evaluation'!$M$4)</f>
        <v>0</v>
      </c>
      <c r="BG121" s="208">
        <f>-NPV('Life Cycle Cost Evaluation'!$M$1,BG37:BG$100)/(1+'Life Cycle Cost Evaluation'!$M$1)^($B36-'Life Cycle Cost Evaluation'!$M$4)</f>
        <v>0</v>
      </c>
      <c r="BH121" s="208">
        <f>-NPV('Life Cycle Cost Evaluation'!$M$1,BH37:BH$100)/(1+'Life Cycle Cost Evaluation'!$M$1)^($B36-'Life Cycle Cost Evaluation'!$M$4)</f>
        <v>0</v>
      </c>
      <c r="BI121" s="208">
        <f>-NPV('Life Cycle Cost Evaluation'!$M$1,BI37:BI$100)/(1+'Life Cycle Cost Evaluation'!$M$1)^($B36-'Life Cycle Cost Evaluation'!$M$4)</f>
        <v>0</v>
      </c>
      <c r="BJ121" s="208">
        <f>-NPV('Life Cycle Cost Evaluation'!$M$1,BJ37:BJ$100)/(1+'Life Cycle Cost Evaluation'!$M$1)^($B36-'Life Cycle Cost Evaluation'!$M$4)</f>
        <v>0</v>
      </c>
      <c r="BK121" s="208">
        <f>-NPV('Life Cycle Cost Evaluation'!$M$1,BK37:BK$100)/(1+'Life Cycle Cost Evaluation'!$M$1)^($B36-'Life Cycle Cost Evaluation'!$M$4)</f>
        <v>0</v>
      </c>
      <c r="BL121" s="208">
        <f>-NPV('Life Cycle Cost Evaluation'!$M$1,BL37:BL$100)/(1+'Life Cycle Cost Evaluation'!$M$1)^($B36-'Life Cycle Cost Evaluation'!$M$4)</f>
        <v>0</v>
      </c>
      <c r="BM121" s="208">
        <f>-NPV('Life Cycle Cost Evaluation'!$M$1,BM37:BM$100)/(1+'Life Cycle Cost Evaluation'!$M$1)^($B36-'Life Cycle Cost Evaluation'!$M$4)</f>
        <v>0</v>
      </c>
      <c r="BN121" s="208">
        <f>-NPV('Life Cycle Cost Evaluation'!$M$1,BN37:BN$100)/(1+'Life Cycle Cost Evaluation'!$M$1)^($B36-'Life Cycle Cost Evaluation'!$M$4)</f>
        <v>0</v>
      </c>
      <c r="BO121" s="208">
        <f>-NPV('Life Cycle Cost Evaluation'!$M$1,BO37:BO$100)/(1+'Life Cycle Cost Evaluation'!$M$1)^($B36-'Life Cycle Cost Evaluation'!$M$4)</f>
        <v>0</v>
      </c>
      <c r="BP121" s="208">
        <f>-NPV('Life Cycle Cost Evaluation'!$M$1,BP37:BP$100)/(1+'Life Cycle Cost Evaluation'!$M$1)^($B36-'Life Cycle Cost Evaluation'!$M$4)</f>
        <v>0</v>
      </c>
      <c r="BQ121" s="208">
        <f>-NPV('Life Cycle Cost Evaluation'!$M$1,BQ37:BQ$100)/(1+'Life Cycle Cost Evaluation'!$M$1)^($B36-'Life Cycle Cost Evaluation'!$M$4)</f>
        <v>0</v>
      </c>
      <c r="BR121" s="208">
        <f>-NPV('Life Cycle Cost Evaluation'!$M$1,BR37:BR$100)/(1+'Life Cycle Cost Evaluation'!$M$1)^($B36-'Life Cycle Cost Evaluation'!$M$4)</f>
        <v>0</v>
      </c>
      <c r="BS121" s="208">
        <f>-NPV('Life Cycle Cost Evaluation'!$M$1,BS37:BS$100)/(1+'Life Cycle Cost Evaluation'!$M$1)^($B36-'Life Cycle Cost Evaluation'!$M$4)</f>
        <v>0</v>
      </c>
      <c r="BT121" s="208">
        <f>-NPV('Life Cycle Cost Evaluation'!$M$1,BT37:BT$100)/(1+'Life Cycle Cost Evaluation'!$M$1)^($B36-'Life Cycle Cost Evaluation'!$M$4)</f>
        <v>0</v>
      </c>
      <c r="BU121" s="208">
        <f>-NPV('Life Cycle Cost Evaluation'!$M$1,BU37:BU$100)/(1+'Life Cycle Cost Evaluation'!$M$1)^($B36-'Life Cycle Cost Evaluation'!$M$4)</f>
        <v>0</v>
      </c>
      <c r="BV121" s="208">
        <f>-NPV('Life Cycle Cost Evaluation'!$M$1,BV37:BV$100)/(1+'Life Cycle Cost Evaluation'!$M$1)^($B36-'Life Cycle Cost Evaluation'!$M$4)</f>
        <v>0</v>
      </c>
      <c r="BW121" s="208">
        <f>-NPV('Life Cycle Cost Evaluation'!$M$1,BW37:BW$100)/(1+'Life Cycle Cost Evaluation'!$M$1)^($B36-'Life Cycle Cost Evaluation'!$M$4)</f>
        <v>0</v>
      </c>
      <c r="BX121" s="208">
        <f>-NPV('Life Cycle Cost Evaluation'!$M$1,BX37:BX$100)/(1+'Life Cycle Cost Evaluation'!$M$1)^($B36-'Life Cycle Cost Evaluation'!$M$4)</f>
        <v>0</v>
      </c>
      <c r="BY121" s="208">
        <f>-NPV('Life Cycle Cost Evaluation'!$M$1,BY37:BY$100)/(1+'Life Cycle Cost Evaluation'!$M$1)^($B36-'Life Cycle Cost Evaluation'!$M$4)</f>
        <v>0</v>
      </c>
      <c r="BZ121" s="208">
        <f>-NPV('Life Cycle Cost Evaluation'!$M$1,BZ37:BZ$100)/(1+'Life Cycle Cost Evaluation'!$M$1)^($B36-'Life Cycle Cost Evaluation'!$M$4)</f>
        <v>0</v>
      </c>
      <c r="CA121" s="208">
        <f>-NPV('Life Cycle Cost Evaluation'!$M$1,CA37:CA$100)/(1+'Life Cycle Cost Evaluation'!$M$1)^($B36-'Life Cycle Cost Evaluation'!$M$4)</f>
        <v>0</v>
      </c>
      <c r="CB121" s="208">
        <f>-NPV('Life Cycle Cost Evaluation'!$M$1,CB37:CB$100)/(1+'Life Cycle Cost Evaluation'!$M$1)^($B36-'Life Cycle Cost Evaluation'!$M$4)</f>
        <v>0</v>
      </c>
      <c r="CC121" s="208">
        <f>-NPV('Life Cycle Cost Evaluation'!$M$1,CC37:CC$100)/(1+'Life Cycle Cost Evaluation'!$M$1)^($B36-'Life Cycle Cost Evaluation'!$M$4)</f>
        <v>0</v>
      </c>
      <c r="CD121" s="208">
        <f>-NPV('Life Cycle Cost Evaluation'!$M$1,CD37:CD$100)/(1+'Life Cycle Cost Evaluation'!$M$1)^($B36-'Life Cycle Cost Evaluation'!$M$4)</f>
        <v>0</v>
      </c>
      <c r="CE121" s="208">
        <f>-NPV('Life Cycle Cost Evaluation'!$M$1,CE37:CE$100)/(1+'Life Cycle Cost Evaluation'!$M$1)^($B36-'Life Cycle Cost Evaluation'!$M$4)</f>
        <v>0</v>
      </c>
      <c r="CF121" s="208">
        <f>-NPV('Life Cycle Cost Evaluation'!$M$1,CF37:CF$100)/(1+'Life Cycle Cost Evaluation'!$M$1)^($B36-'Life Cycle Cost Evaluation'!$M$4)</f>
        <v>0</v>
      </c>
      <c r="CG121" s="208">
        <f>SUM(D121:T121)</f>
        <v>-558494.26222907077</v>
      </c>
      <c r="CH121" s="206"/>
      <c r="CI121" s="206"/>
      <c r="CJ121" s="206"/>
    </row>
    <row r="122" spans="2:88" x14ac:dyDescent="0.2">
      <c r="B122" s="86">
        <f t="shared" si="125"/>
        <v>2044</v>
      </c>
      <c r="C122" s="208"/>
      <c r="D122" s="208">
        <f>-NPV('Life Cycle Cost Evaluation'!$M$1,D38:D$100)/(1+'Life Cycle Cost Evaluation'!$M$1)^($B37-'Life Cycle Cost Evaluation'!$M$4)</f>
        <v>-14690.913643237083</v>
      </c>
      <c r="E122" s="208">
        <f>-NPV('Life Cycle Cost Evaluation'!$M$1,E38:E$100)/(1+'Life Cycle Cost Evaluation'!$M$1)^($B37-'Life Cycle Cost Evaluation'!$M$4)</f>
        <v>-17986.952959836086</v>
      </c>
      <c r="F122" s="208">
        <f>-NPV('Life Cycle Cost Evaluation'!$M$1,F38:F$100)/(1+'Life Cycle Cost Evaluation'!$M$1)^($B37-'Life Cycle Cost Evaluation'!$M$4)</f>
        <v>-472367.83543367567</v>
      </c>
      <c r="G122" s="208">
        <f>-NPV('Life Cycle Cost Evaluation'!$M$1,G38:G$100)/(1+'Life Cycle Cost Evaluation'!$M$1)^($B37-'Life Cycle Cost Evaluation'!$M$4)</f>
        <v>0</v>
      </c>
      <c r="H122" s="208">
        <f>-NPV('Life Cycle Cost Evaluation'!$M$1,H38:H$100)/(1+'Life Cycle Cost Evaluation'!$M$1)^($B37-'Life Cycle Cost Evaluation'!$M$4)</f>
        <v>0</v>
      </c>
      <c r="I122" s="208">
        <f>-NPV('Life Cycle Cost Evaluation'!$M$1,I38:I$100)/(1+'Life Cycle Cost Evaluation'!$M$1)^($B37-'Life Cycle Cost Evaluation'!$M$4)</f>
        <v>0</v>
      </c>
      <c r="J122" s="208">
        <f>-NPV('Life Cycle Cost Evaluation'!$M$1,J38:J$100)/(1+'Life Cycle Cost Evaluation'!$M$1)^($B37-'Life Cycle Cost Evaluation'!$M$4)</f>
        <v>0</v>
      </c>
      <c r="K122" s="208">
        <f>-NPV('Life Cycle Cost Evaluation'!$M$1,K38:K$100)/(1+'Life Cycle Cost Evaluation'!$M$1)^($B37-'Life Cycle Cost Evaluation'!$M$4)</f>
        <v>0</v>
      </c>
      <c r="L122" s="208">
        <f>-NPV('Life Cycle Cost Evaluation'!$M$1,L38:L$100)/(1+'Life Cycle Cost Evaluation'!$M$1)^($B37-'Life Cycle Cost Evaluation'!$M$4)</f>
        <v>0</v>
      </c>
      <c r="M122" s="208">
        <f>-NPV('Life Cycle Cost Evaluation'!$M$1,M38:M$100)/(1+'Life Cycle Cost Evaluation'!$M$1)^($B37-'Life Cycle Cost Evaluation'!$M$4)</f>
        <v>0</v>
      </c>
      <c r="N122" s="208">
        <f>-NPV('Life Cycle Cost Evaluation'!$M$1,N38:N$100)/(1+'Life Cycle Cost Evaluation'!$M$1)^($B37-'Life Cycle Cost Evaluation'!$M$4)</f>
        <v>0</v>
      </c>
      <c r="O122" s="208">
        <f>-NPV('Life Cycle Cost Evaluation'!$M$1,O38:O$100)/(1+'Life Cycle Cost Evaluation'!$M$1)^($B37-'Life Cycle Cost Evaluation'!$M$4)</f>
        <v>0</v>
      </c>
      <c r="P122" s="208">
        <f>-NPV('Life Cycle Cost Evaluation'!$M$1,P38:P$100)/(1+'Life Cycle Cost Evaluation'!$M$1)^($B37-'Life Cycle Cost Evaluation'!$M$4)</f>
        <v>0</v>
      </c>
      <c r="Q122" s="208">
        <f>-NPV('Life Cycle Cost Evaluation'!$M$1,Q38:Q$100)/(1+'Life Cycle Cost Evaluation'!$M$1)^($B37-'Life Cycle Cost Evaluation'!$M$4)</f>
        <v>0</v>
      </c>
      <c r="R122" s="208">
        <f>-NPV('Life Cycle Cost Evaluation'!$M$1,R38:R$100)/(1+'Life Cycle Cost Evaluation'!$M$1)^($B37-'Life Cycle Cost Evaluation'!$M$4)</f>
        <v>0</v>
      </c>
      <c r="S122" s="208">
        <f>-NPV('Life Cycle Cost Evaluation'!$M$1,S38:S$100)/(1+'Life Cycle Cost Evaluation'!$M$1)^($B37-'Life Cycle Cost Evaluation'!$M$4)</f>
        <v>0</v>
      </c>
      <c r="T122" s="208">
        <f>-NPV('Life Cycle Cost Evaluation'!$M$1,T38:T$100)/(1+'Life Cycle Cost Evaluation'!$M$1)^($B37-'Life Cycle Cost Evaluation'!$M$4)</f>
        <v>0</v>
      </c>
      <c r="U122" s="208">
        <f>-NPV('Life Cycle Cost Evaluation'!$M$1,U38:U$100)/(1+'Life Cycle Cost Evaluation'!$M$1)^($B37-'Life Cycle Cost Evaluation'!$M$4)</f>
        <v>0</v>
      </c>
      <c r="V122" s="208">
        <f>-NPV('Life Cycle Cost Evaluation'!$M$1,V38:V$100)/(1+'Life Cycle Cost Evaluation'!$M$1)^($B37-'Life Cycle Cost Evaluation'!$M$4)</f>
        <v>0</v>
      </c>
      <c r="W122" s="208">
        <f>-NPV('Life Cycle Cost Evaluation'!$M$1,W38:W$100)/(1+'Life Cycle Cost Evaluation'!$M$1)^($B37-'Life Cycle Cost Evaluation'!$M$4)</f>
        <v>0</v>
      </c>
      <c r="X122" s="208">
        <f>-NPV('Life Cycle Cost Evaluation'!$M$1,X38:X$100)/(1+'Life Cycle Cost Evaluation'!$M$1)^($B37-'Life Cycle Cost Evaluation'!$M$4)</f>
        <v>0</v>
      </c>
      <c r="Y122" s="208">
        <f>-NPV('Life Cycle Cost Evaluation'!$M$1,Y38:Y$100)/(1+'Life Cycle Cost Evaluation'!$M$1)^($B37-'Life Cycle Cost Evaluation'!$M$4)</f>
        <v>0</v>
      </c>
      <c r="Z122" s="208">
        <f>-NPV('Life Cycle Cost Evaluation'!$M$1,Z38:Z$100)/(1+'Life Cycle Cost Evaluation'!$M$1)^($B37-'Life Cycle Cost Evaluation'!$M$4)</f>
        <v>0</v>
      </c>
      <c r="AA122" s="208">
        <f>-NPV('Life Cycle Cost Evaluation'!$M$1,AA38:AA$100)/(1+'Life Cycle Cost Evaluation'!$M$1)^($B37-'Life Cycle Cost Evaluation'!$M$4)</f>
        <v>0</v>
      </c>
      <c r="AB122" s="208">
        <f>-NPV('Life Cycle Cost Evaluation'!$M$1,AB38:AB$100)/(1+'Life Cycle Cost Evaluation'!$M$1)^($B37-'Life Cycle Cost Evaluation'!$M$4)</f>
        <v>0</v>
      </c>
      <c r="AC122" s="208">
        <f>-NPV('Life Cycle Cost Evaluation'!$M$1,AC38:AC$100)/(1+'Life Cycle Cost Evaluation'!$M$1)^($B37-'Life Cycle Cost Evaluation'!$M$4)</f>
        <v>0</v>
      </c>
      <c r="AD122" s="208">
        <f>-NPV('Life Cycle Cost Evaluation'!$M$1,AD38:AD$100)/(1+'Life Cycle Cost Evaluation'!$M$1)^($B37-'Life Cycle Cost Evaluation'!$M$4)</f>
        <v>0</v>
      </c>
      <c r="AE122" s="208">
        <f>-NPV('Life Cycle Cost Evaluation'!$M$1,AE38:AE$100)/(1+'Life Cycle Cost Evaluation'!$M$1)^($B37-'Life Cycle Cost Evaluation'!$M$4)</f>
        <v>0</v>
      </c>
      <c r="AF122" s="208">
        <f>-NPV('Life Cycle Cost Evaluation'!$M$1,AF38:AF$100)/(1+'Life Cycle Cost Evaluation'!$M$1)^($B37-'Life Cycle Cost Evaluation'!$M$4)</f>
        <v>0</v>
      </c>
      <c r="AG122" s="208">
        <f>-NPV('Life Cycle Cost Evaluation'!$M$1,AG38:AG$100)/(1+'Life Cycle Cost Evaluation'!$M$1)^($B37-'Life Cycle Cost Evaluation'!$M$4)</f>
        <v>0</v>
      </c>
      <c r="AH122" s="208">
        <f>-NPV('Life Cycle Cost Evaluation'!$M$1,AH38:AH$100)/(1+'Life Cycle Cost Evaluation'!$M$1)^($B37-'Life Cycle Cost Evaluation'!$M$4)</f>
        <v>0</v>
      </c>
      <c r="AI122" s="208">
        <f>-NPV('Life Cycle Cost Evaluation'!$M$1,AI38:AI$100)/(1+'Life Cycle Cost Evaluation'!$M$1)^($B37-'Life Cycle Cost Evaluation'!$M$4)</f>
        <v>0</v>
      </c>
      <c r="AJ122" s="208">
        <f>-NPV('Life Cycle Cost Evaluation'!$M$1,AJ38:AJ$100)/(1+'Life Cycle Cost Evaluation'!$M$1)^($B37-'Life Cycle Cost Evaluation'!$M$4)</f>
        <v>0</v>
      </c>
      <c r="AK122" s="208">
        <f>-NPV('Life Cycle Cost Evaluation'!$M$1,AK38:AK$100)/(1+'Life Cycle Cost Evaluation'!$M$1)^($B37-'Life Cycle Cost Evaluation'!$M$4)</f>
        <v>0</v>
      </c>
      <c r="AL122" s="208">
        <f>-NPV('Life Cycle Cost Evaluation'!$M$1,AL38:AL$100)/(1+'Life Cycle Cost Evaluation'!$M$1)^($B37-'Life Cycle Cost Evaluation'!$M$4)</f>
        <v>0</v>
      </c>
      <c r="AM122" s="208">
        <f>-NPV('Life Cycle Cost Evaluation'!$M$1,AM38:AM$100)/(1+'Life Cycle Cost Evaluation'!$M$1)^($B37-'Life Cycle Cost Evaluation'!$M$4)</f>
        <v>0</v>
      </c>
      <c r="AN122" s="208">
        <f>-NPV('Life Cycle Cost Evaluation'!$M$1,AN38:AN$100)/(1+'Life Cycle Cost Evaluation'!$M$1)^($B37-'Life Cycle Cost Evaluation'!$M$4)</f>
        <v>0</v>
      </c>
      <c r="AO122" s="208">
        <f>-NPV('Life Cycle Cost Evaluation'!$M$1,AO38:AO$100)/(1+'Life Cycle Cost Evaluation'!$M$1)^($B37-'Life Cycle Cost Evaluation'!$M$4)</f>
        <v>0</v>
      </c>
      <c r="AP122" s="208">
        <f>-NPV('Life Cycle Cost Evaluation'!$M$1,AP38:AP$100)/(1+'Life Cycle Cost Evaluation'!$M$1)^($B37-'Life Cycle Cost Evaluation'!$M$4)</f>
        <v>0</v>
      </c>
      <c r="AQ122" s="208">
        <f>-NPV('Life Cycle Cost Evaluation'!$M$1,AQ38:AQ$100)/(1+'Life Cycle Cost Evaluation'!$M$1)^($B37-'Life Cycle Cost Evaluation'!$M$4)</f>
        <v>0</v>
      </c>
      <c r="AR122" s="208">
        <f>-NPV('Life Cycle Cost Evaluation'!$M$1,AR38:AR$100)/(1+'Life Cycle Cost Evaluation'!$M$1)^($B37-'Life Cycle Cost Evaluation'!$M$4)</f>
        <v>0</v>
      </c>
      <c r="AS122" s="208">
        <f>-NPV('Life Cycle Cost Evaluation'!$M$1,AS38:AS$100)/(1+'Life Cycle Cost Evaluation'!$M$1)^($B37-'Life Cycle Cost Evaluation'!$M$4)</f>
        <v>0</v>
      </c>
      <c r="AT122" s="208">
        <f>-NPV('Life Cycle Cost Evaluation'!$M$1,AT38:AT$100)/(1+'Life Cycle Cost Evaluation'!$M$1)^($B37-'Life Cycle Cost Evaluation'!$M$4)</f>
        <v>0</v>
      </c>
      <c r="AU122" s="208">
        <f>-NPV('Life Cycle Cost Evaluation'!$M$1,AU38:AU$100)/(1+'Life Cycle Cost Evaluation'!$M$1)^($B37-'Life Cycle Cost Evaluation'!$M$4)</f>
        <v>0</v>
      </c>
      <c r="AV122" s="208">
        <f>-NPV('Life Cycle Cost Evaluation'!$M$1,AV38:AV$100)/(1+'Life Cycle Cost Evaluation'!$M$1)^($B37-'Life Cycle Cost Evaluation'!$M$4)</f>
        <v>0</v>
      </c>
      <c r="AW122" s="208">
        <f>-NPV('Life Cycle Cost Evaluation'!$M$1,AW38:AW$100)/(1+'Life Cycle Cost Evaluation'!$M$1)^($B37-'Life Cycle Cost Evaluation'!$M$4)</f>
        <v>0</v>
      </c>
      <c r="AX122" s="208">
        <f>-NPV('Life Cycle Cost Evaluation'!$M$1,AX38:AX$100)/(1+'Life Cycle Cost Evaluation'!$M$1)^($B37-'Life Cycle Cost Evaluation'!$M$4)</f>
        <v>0</v>
      </c>
      <c r="AY122" s="208">
        <f>-NPV('Life Cycle Cost Evaluation'!$M$1,AY38:AY$100)/(1+'Life Cycle Cost Evaluation'!$M$1)^($B37-'Life Cycle Cost Evaluation'!$M$4)</f>
        <v>0</v>
      </c>
      <c r="AZ122" s="208">
        <f>-NPV('Life Cycle Cost Evaluation'!$M$1,AZ38:AZ$100)/(1+'Life Cycle Cost Evaluation'!$M$1)^($B37-'Life Cycle Cost Evaluation'!$M$4)</f>
        <v>0</v>
      </c>
      <c r="BA122" s="208">
        <f>-NPV('Life Cycle Cost Evaluation'!$M$1,BA38:BA$100)/(1+'Life Cycle Cost Evaluation'!$M$1)^($B37-'Life Cycle Cost Evaluation'!$M$4)</f>
        <v>0</v>
      </c>
      <c r="BB122" s="208">
        <f>-NPV('Life Cycle Cost Evaluation'!$M$1,BB38:BB$100)/(1+'Life Cycle Cost Evaluation'!$M$1)^($B37-'Life Cycle Cost Evaluation'!$M$4)</f>
        <v>0</v>
      </c>
      <c r="BC122" s="208">
        <f>-NPV('Life Cycle Cost Evaluation'!$M$1,BC38:BC$100)/(1+'Life Cycle Cost Evaluation'!$M$1)^($B37-'Life Cycle Cost Evaluation'!$M$4)</f>
        <v>0</v>
      </c>
      <c r="BD122" s="208">
        <f>-NPV('Life Cycle Cost Evaluation'!$M$1,BD38:BD$100)/(1+'Life Cycle Cost Evaluation'!$M$1)^($B37-'Life Cycle Cost Evaluation'!$M$4)</f>
        <v>0</v>
      </c>
      <c r="BE122" s="208">
        <f>-NPV('Life Cycle Cost Evaluation'!$M$1,BE38:BE$100)/(1+'Life Cycle Cost Evaluation'!$M$1)^($B37-'Life Cycle Cost Evaluation'!$M$4)</f>
        <v>0</v>
      </c>
      <c r="BF122" s="208">
        <f>-NPV('Life Cycle Cost Evaluation'!$M$1,BF38:BF$100)/(1+'Life Cycle Cost Evaluation'!$M$1)^($B37-'Life Cycle Cost Evaluation'!$M$4)</f>
        <v>0</v>
      </c>
      <c r="BG122" s="208">
        <f>-NPV('Life Cycle Cost Evaluation'!$M$1,BG38:BG$100)/(1+'Life Cycle Cost Evaluation'!$M$1)^($B37-'Life Cycle Cost Evaluation'!$M$4)</f>
        <v>0</v>
      </c>
      <c r="BH122" s="208">
        <f>-NPV('Life Cycle Cost Evaluation'!$M$1,BH38:BH$100)/(1+'Life Cycle Cost Evaluation'!$M$1)^($B37-'Life Cycle Cost Evaluation'!$M$4)</f>
        <v>0</v>
      </c>
      <c r="BI122" s="208">
        <f>-NPV('Life Cycle Cost Evaluation'!$M$1,BI38:BI$100)/(1+'Life Cycle Cost Evaluation'!$M$1)^($B37-'Life Cycle Cost Evaluation'!$M$4)</f>
        <v>0</v>
      </c>
      <c r="BJ122" s="208">
        <f>-NPV('Life Cycle Cost Evaluation'!$M$1,BJ38:BJ$100)/(1+'Life Cycle Cost Evaluation'!$M$1)^($B37-'Life Cycle Cost Evaluation'!$M$4)</f>
        <v>0</v>
      </c>
      <c r="BK122" s="208">
        <f>-NPV('Life Cycle Cost Evaluation'!$M$1,BK38:BK$100)/(1+'Life Cycle Cost Evaluation'!$M$1)^($B37-'Life Cycle Cost Evaluation'!$M$4)</f>
        <v>0</v>
      </c>
      <c r="BL122" s="208">
        <f>-NPV('Life Cycle Cost Evaluation'!$M$1,BL38:BL$100)/(1+'Life Cycle Cost Evaluation'!$M$1)^($B37-'Life Cycle Cost Evaluation'!$M$4)</f>
        <v>0</v>
      </c>
      <c r="BM122" s="208">
        <f>-NPV('Life Cycle Cost Evaluation'!$M$1,BM38:BM$100)/(1+'Life Cycle Cost Evaluation'!$M$1)^($B37-'Life Cycle Cost Evaluation'!$M$4)</f>
        <v>0</v>
      </c>
      <c r="BN122" s="208">
        <f>-NPV('Life Cycle Cost Evaluation'!$M$1,BN38:BN$100)/(1+'Life Cycle Cost Evaluation'!$M$1)^($B37-'Life Cycle Cost Evaluation'!$M$4)</f>
        <v>0</v>
      </c>
      <c r="BO122" s="208">
        <f>-NPV('Life Cycle Cost Evaluation'!$M$1,BO38:BO$100)/(1+'Life Cycle Cost Evaluation'!$M$1)^($B37-'Life Cycle Cost Evaluation'!$M$4)</f>
        <v>0</v>
      </c>
      <c r="BP122" s="208">
        <f>-NPV('Life Cycle Cost Evaluation'!$M$1,BP38:BP$100)/(1+'Life Cycle Cost Evaluation'!$M$1)^($B37-'Life Cycle Cost Evaluation'!$M$4)</f>
        <v>0</v>
      </c>
      <c r="BQ122" s="208">
        <f>-NPV('Life Cycle Cost Evaluation'!$M$1,BQ38:BQ$100)/(1+'Life Cycle Cost Evaluation'!$M$1)^($B37-'Life Cycle Cost Evaluation'!$M$4)</f>
        <v>0</v>
      </c>
      <c r="BR122" s="208">
        <f>-NPV('Life Cycle Cost Evaluation'!$M$1,BR38:BR$100)/(1+'Life Cycle Cost Evaluation'!$M$1)^($B37-'Life Cycle Cost Evaluation'!$M$4)</f>
        <v>0</v>
      </c>
      <c r="BS122" s="208">
        <f>-NPV('Life Cycle Cost Evaluation'!$M$1,BS38:BS$100)/(1+'Life Cycle Cost Evaluation'!$M$1)^($B37-'Life Cycle Cost Evaluation'!$M$4)</f>
        <v>0</v>
      </c>
      <c r="BT122" s="208">
        <f>-NPV('Life Cycle Cost Evaluation'!$M$1,BT38:BT$100)/(1+'Life Cycle Cost Evaluation'!$M$1)^($B37-'Life Cycle Cost Evaluation'!$M$4)</f>
        <v>0</v>
      </c>
      <c r="BU122" s="208">
        <f>-NPV('Life Cycle Cost Evaluation'!$M$1,BU38:BU$100)/(1+'Life Cycle Cost Evaluation'!$M$1)^($B37-'Life Cycle Cost Evaluation'!$M$4)</f>
        <v>0</v>
      </c>
      <c r="BV122" s="208">
        <f>-NPV('Life Cycle Cost Evaluation'!$M$1,BV38:BV$100)/(1+'Life Cycle Cost Evaluation'!$M$1)^($B37-'Life Cycle Cost Evaluation'!$M$4)</f>
        <v>0</v>
      </c>
      <c r="BW122" s="208">
        <f>-NPV('Life Cycle Cost Evaluation'!$M$1,BW38:BW$100)/(1+'Life Cycle Cost Evaluation'!$M$1)^($B37-'Life Cycle Cost Evaluation'!$M$4)</f>
        <v>0</v>
      </c>
      <c r="BX122" s="208">
        <f>-NPV('Life Cycle Cost Evaluation'!$M$1,BX38:BX$100)/(1+'Life Cycle Cost Evaluation'!$M$1)^($B37-'Life Cycle Cost Evaluation'!$M$4)</f>
        <v>0</v>
      </c>
      <c r="BY122" s="208">
        <f>-NPV('Life Cycle Cost Evaluation'!$M$1,BY38:BY$100)/(1+'Life Cycle Cost Evaluation'!$M$1)^($B37-'Life Cycle Cost Evaluation'!$M$4)</f>
        <v>0</v>
      </c>
      <c r="BZ122" s="208">
        <f>-NPV('Life Cycle Cost Evaluation'!$M$1,BZ38:BZ$100)/(1+'Life Cycle Cost Evaluation'!$M$1)^($B37-'Life Cycle Cost Evaluation'!$M$4)</f>
        <v>0</v>
      </c>
      <c r="CA122" s="208">
        <f>-NPV('Life Cycle Cost Evaluation'!$M$1,CA38:CA$100)/(1+'Life Cycle Cost Evaluation'!$M$1)^($B37-'Life Cycle Cost Evaluation'!$M$4)</f>
        <v>0</v>
      </c>
      <c r="CB122" s="208">
        <f>-NPV('Life Cycle Cost Evaluation'!$M$1,CB38:CB$100)/(1+'Life Cycle Cost Evaluation'!$M$1)^($B37-'Life Cycle Cost Evaluation'!$M$4)</f>
        <v>0</v>
      </c>
      <c r="CC122" s="208">
        <f>-NPV('Life Cycle Cost Evaluation'!$M$1,CC38:CC$100)/(1+'Life Cycle Cost Evaluation'!$M$1)^($B37-'Life Cycle Cost Evaluation'!$M$4)</f>
        <v>0</v>
      </c>
      <c r="CD122" s="208">
        <f>-NPV('Life Cycle Cost Evaluation'!$M$1,CD38:CD$100)/(1+'Life Cycle Cost Evaluation'!$M$1)^($B37-'Life Cycle Cost Evaluation'!$M$4)</f>
        <v>0</v>
      </c>
      <c r="CE122" s="208">
        <f>-NPV('Life Cycle Cost Evaluation'!$M$1,CE38:CE$100)/(1+'Life Cycle Cost Evaluation'!$M$1)^($B37-'Life Cycle Cost Evaluation'!$M$4)</f>
        <v>0</v>
      </c>
      <c r="CF122" s="208">
        <f>-NPV('Life Cycle Cost Evaluation'!$M$1,CF38:CF$100)/(1+'Life Cycle Cost Evaluation'!$M$1)^($B37-'Life Cycle Cost Evaluation'!$M$4)</f>
        <v>0</v>
      </c>
      <c r="CG122" s="208">
        <f>SUM(D122:U122)</f>
        <v>-505045.70203674887</v>
      </c>
      <c r="CH122" s="206"/>
      <c r="CI122" s="206"/>
      <c r="CJ122" s="206"/>
    </row>
    <row r="123" spans="2:88" x14ac:dyDescent="0.2">
      <c r="B123" s="86">
        <f t="shared" si="125"/>
        <v>2045</v>
      </c>
      <c r="C123" s="208"/>
      <c r="D123" s="208">
        <f>-NPV('Life Cycle Cost Evaluation'!$M$1,D39:D$100)/(1+'Life Cycle Cost Evaluation'!$M$1)^($B38-'Life Cycle Cost Evaluation'!$M$4)</f>
        <v>-13251.900918131991</v>
      </c>
      <c r="E123" s="208">
        <f>-NPV('Life Cycle Cost Evaluation'!$M$1,E39:E$100)/(1+'Life Cycle Cost Evaluation'!$M$1)^($B38-'Life Cycle Cost Evaluation'!$M$4)</f>
        <v>-16240.127375516109</v>
      </c>
      <c r="F123" s="208">
        <f>-NPV('Life Cycle Cost Evaluation'!$M$1,F39:F$100)/(1+'Life Cycle Cost Evaluation'!$M$1)^($B38-'Life Cycle Cost Evaluation'!$M$4)</f>
        <v>-426858.01763273263</v>
      </c>
      <c r="G123" s="208">
        <f>-NPV('Life Cycle Cost Evaluation'!$M$1,G39:G$100)/(1+'Life Cycle Cost Evaluation'!$M$1)^($B38-'Life Cycle Cost Evaluation'!$M$4)</f>
        <v>0</v>
      </c>
      <c r="H123" s="208">
        <f>-NPV('Life Cycle Cost Evaluation'!$M$1,H39:H$100)/(1+'Life Cycle Cost Evaluation'!$M$1)^($B38-'Life Cycle Cost Evaluation'!$M$4)</f>
        <v>0</v>
      </c>
      <c r="I123" s="208">
        <f>-NPV('Life Cycle Cost Evaluation'!$M$1,I39:I$100)/(1+'Life Cycle Cost Evaluation'!$M$1)^($B38-'Life Cycle Cost Evaluation'!$M$4)</f>
        <v>0</v>
      </c>
      <c r="J123" s="208">
        <f>-NPV('Life Cycle Cost Evaluation'!$M$1,J39:J$100)/(1+'Life Cycle Cost Evaluation'!$M$1)^($B38-'Life Cycle Cost Evaluation'!$M$4)</f>
        <v>0</v>
      </c>
      <c r="K123" s="208">
        <f>-NPV('Life Cycle Cost Evaluation'!$M$1,K39:K$100)/(1+'Life Cycle Cost Evaluation'!$M$1)^($B38-'Life Cycle Cost Evaluation'!$M$4)</f>
        <v>0</v>
      </c>
      <c r="L123" s="208">
        <f>-NPV('Life Cycle Cost Evaluation'!$M$1,L39:L$100)/(1+'Life Cycle Cost Evaluation'!$M$1)^($B38-'Life Cycle Cost Evaluation'!$M$4)</f>
        <v>0</v>
      </c>
      <c r="M123" s="208">
        <f>-NPV('Life Cycle Cost Evaluation'!$M$1,M39:M$100)/(1+'Life Cycle Cost Evaluation'!$M$1)^($B38-'Life Cycle Cost Evaluation'!$M$4)</f>
        <v>0</v>
      </c>
      <c r="N123" s="208">
        <f>-NPV('Life Cycle Cost Evaluation'!$M$1,N39:N$100)/(1+'Life Cycle Cost Evaluation'!$M$1)^($B38-'Life Cycle Cost Evaluation'!$M$4)</f>
        <v>0</v>
      </c>
      <c r="O123" s="208">
        <f>-NPV('Life Cycle Cost Evaluation'!$M$1,O39:O$100)/(1+'Life Cycle Cost Evaluation'!$M$1)^($B38-'Life Cycle Cost Evaluation'!$M$4)</f>
        <v>0</v>
      </c>
      <c r="P123" s="208">
        <f>-NPV('Life Cycle Cost Evaluation'!$M$1,P39:P$100)/(1+'Life Cycle Cost Evaluation'!$M$1)^($B38-'Life Cycle Cost Evaluation'!$M$4)</f>
        <v>0</v>
      </c>
      <c r="Q123" s="208">
        <f>-NPV('Life Cycle Cost Evaluation'!$M$1,Q39:Q$100)/(1+'Life Cycle Cost Evaluation'!$M$1)^($B38-'Life Cycle Cost Evaluation'!$M$4)</f>
        <v>0</v>
      </c>
      <c r="R123" s="208">
        <f>-NPV('Life Cycle Cost Evaluation'!$M$1,R39:R$100)/(1+'Life Cycle Cost Evaluation'!$M$1)^($B38-'Life Cycle Cost Evaluation'!$M$4)</f>
        <v>0</v>
      </c>
      <c r="S123" s="208">
        <f>-NPV('Life Cycle Cost Evaluation'!$M$1,S39:S$100)/(1+'Life Cycle Cost Evaluation'!$M$1)^($B38-'Life Cycle Cost Evaluation'!$M$4)</f>
        <v>0</v>
      </c>
      <c r="T123" s="208">
        <f>-NPV('Life Cycle Cost Evaluation'!$M$1,T39:T$100)/(1+'Life Cycle Cost Evaluation'!$M$1)^($B38-'Life Cycle Cost Evaluation'!$M$4)</f>
        <v>0</v>
      </c>
      <c r="U123" s="208">
        <f>-NPV('Life Cycle Cost Evaluation'!$M$1,U39:U$100)/(1+'Life Cycle Cost Evaluation'!$M$1)^($B38-'Life Cycle Cost Evaluation'!$M$4)</f>
        <v>0</v>
      </c>
      <c r="V123" s="208">
        <f>-NPV('Life Cycle Cost Evaluation'!$M$1,V39:V$100)/(1+'Life Cycle Cost Evaluation'!$M$1)^($B38-'Life Cycle Cost Evaluation'!$M$4)</f>
        <v>0</v>
      </c>
      <c r="W123" s="208">
        <f>-NPV('Life Cycle Cost Evaluation'!$M$1,W39:W$100)/(1+'Life Cycle Cost Evaluation'!$M$1)^($B38-'Life Cycle Cost Evaluation'!$M$4)</f>
        <v>0</v>
      </c>
      <c r="X123" s="208">
        <f>-NPV('Life Cycle Cost Evaluation'!$M$1,X39:X$100)/(1+'Life Cycle Cost Evaluation'!$M$1)^($B38-'Life Cycle Cost Evaluation'!$M$4)</f>
        <v>0</v>
      </c>
      <c r="Y123" s="208">
        <f>-NPV('Life Cycle Cost Evaluation'!$M$1,Y39:Y$100)/(1+'Life Cycle Cost Evaluation'!$M$1)^($B38-'Life Cycle Cost Evaluation'!$M$4)</f>
        <v>0</v>
      </c>
      <c r="Z123" s="208">
        <f>-NPV('Life Cycle Cost Evaluation'!$M$1,Z39:Z$100)/(1+'Life Cycle Cost Evaluation'!$M$1)^($B38-'Life Cycle Cost Evaluation'!$M$4)</f>
        <v>0</v>
      </c>
      <c r="AA123" s="208">
        <f>-NPV('Life Cycle Cost Evaluation'!$M$1,AA39:AA$100)/(1+'Life Cycle Cost Evaluation'!$M$1)^($B38-'Life Cycle Cost Evaluation'!$M$4)</f>
        <v>0</v>
      </c>
      <c r="AB123" s="208">
        <f>-NPV('Life Cycle Cost Evaluation'!$M$1,AB39:AB$100)/(1+'Life Cycle Cost Evaluation'!$M$1)^($B38-'Life Cycle Cost Evaluation'!$M$4)</f>
        <v>0</v>
      </c>
      <c r="AC123" s="208">
        <f>-NPV('Life Cycle Cost Evaluation'!$M$1,AC39:AC$100)/(1+'Life Cycle Cost Evaluation'!$M$1)^($B38-'Life Cycle Cost Evaluation'!$M$4)</f>
        <v>0</v>
      </c>
      <c r="AD123" s="208">
        <f>-NPV('Life Cycle Cost Evaluation'!$M$1,AD39:AD$100)/(1+'Life Cycle Cost Evaluation'!$M$1)^($B38-'Life Cycle Cost Evaluation'!$M$4)</f>
        <v>0</v>
      </c>
      <c r="AE123" s="208">
        <f>-NPV('Life Cycle Cost Evaluation'!$M$1,AE39:AE$100)/(1+'Life Cycle Cost Evaluation'!$M$1)^($B38-'Life Cycle Cost Evaluation'!$M$4)</f>
        <v>0</v>
      </c>
      <c r="AF123" s="208">
        <f>-NPV('Life Cycle Cost Evaluation'!$M$1,AF39:AF$100)/(1+'Life Cycle Cost Evaluation'!$M$1)^($B38-'Life Cycle Cost Evaluation'!$M$4)</f>
        <v>0</v>
      </c>
      <c r="AG123" s="208">
        <f>-NPV('Life Cycle Cost Evaluation'!$M$1,AG39:AG$100)/(1+'Life Cycle Cost Evaluation'!$M$1)^($B38-'Life Cycle Cost Evaluation'!$M$4)</f>
        <v>0</v>
      </c>
      <c r="AH123" s="208">
        <f>-NPV('Life Cycle Cost Evaluation'!$M$1,AH39:AH$100)/(1+'Life Cycle Cost Evaluation'!$M$1)^($B38-'Life Cycle Cost Evaluation'!$M$4)</f>
        <v>0</v>
      </c>
      <c r="AI123" s="208">
        <f>-NPV('Life Cycle Cost Evaluation'!$M$1,AI39:AI$100)/(1+'Life Cycle Cost Evaluation'!$M$1)^($B38-'Life Cycle Cost Evaluation'!$M$4)</f>
        <v>0</v>
      </c>
      <c r="AJ123" s="208">
        <f>-NPV('Life Cycle Cost Evaluation'!$M$1,AJ39:AJ$100)/(1+'Life Cycle Cost Evaluation'!$M$1)^($B38-'Life Cycle Cost Evaluation'!$M$4)</f>
        <v>0</v>
      </c>
      <c r="AK123" s="208">
        <f>-NPV('Life Cycle Cost Evaluation'!$M$1,AK39:AK$100)/(1+'Life Cycle Cost Evaluation'!$M$1)^($B38-'Life Cycle Cost Evaluation'!$M$4)</f>
        <v>0</v>
      </c>
      <c r="AL123" s="208">
        <f>-NPV('Life Cycle Cost Evaluation'!$M$1,AL39:AL$100)/(1+'Life Cycle Cost Evaluation'!$M$1)^($B38-'Life Cycle Cost Evaluation'!$M$4)</f>
        <v>0</v>
      </c>
      <c r="AM123" s="208">
        <f>-NPV('Life Cycle Cost Evaluation'!$M$1,AM39:AM$100)/(1+'Life Cycle Cost Evaluation'!$M$1)^($B38-'Life Cycle Cost Evaluation'!$M$4)</f>
        <v>0</v>
      </c>
      <c r="AN123" s="208">
        <f>-NPV('Life Cycle Cost Evaluation'!$M$1,AN39:AN$100)/(1+'Life Cycle Cost Evaluation'!$M$1)^($B38-'Life Cycle Cost Evaluation'!$M$4)</f>
        <v>0</v>
      </c>
      <c r="AO123" s="208">
        <f>-NPV('Life Cycle Cost Evaluation'!$M$1,AO39:AO$100)/(1+'Life Cycle Cost Evaluation'!$M$1)^($B38-'Life Cycle Cost Evaluation'!$M$4)</f>
        <v>0</v>
      </c>
      <c r="AP123" s="208">
        <f>-NPV('Life Cycle Cost Evaluation'!$M$1,AP39:AP$100)/(1+'Life Cycle Cost Evaluation'!$M$1)^($B38-'Life Cycle Cost Evaluation'!$M$4)</f>
        <v>0</v>
      </c>
      <c r="AQ123" s="208">
        <f>-NPV('Life Cycle Cost Evaluation'!$M$1,AQ39:AQ$100)/(1+'Life Cycle Cost Evaluation'!$M$1)^($B38-'Life Cycle Cost Evaluation'!$M$4)</f>
        <v>0</v>
      </c>
      <c r="AR123" s="208">
        <f>-NPV('Life Cycle Cost Evaluation'!$M$1,AR39:AR$100)/(1+'Life Cycle Cost Evaluation'!$M$1)^($B38-'Life Cycle Cost Evaluation'!$M$4)</f>
        <v>0</v>
      </c>
      <c r="AS123" s="208">
        <f>-NPV('Life Cycle Cost Evaluation'!$M$1,AS39:AS$100)/(1+'Life Cycle Cost Evaluation'!$M$1)^($B38-'Life Cycle Cost Evaluation'!$M$4)</f>
        <v>0</v>
      </c>
      <c r="AT123" s="208">
        <f>-NPV('Life Cycle Cost Evaluation'!$M$1,AT39:AT$100)/(1+'Life Cycle Cost Evaluation'!$M$1)^($B38-'Life Cycle Cost Evaluation'!$M$4)</f>
        <v>0</v>
      </c>
      <c r="AU123" s="208">
        <f>-NPV('Life Cycle Cost Evaluation'!$M$1,AU39:AU$100)/(1+'Life Cycle Cost Evaluation'!$M$1)^($B38-'Life Cycle Cost Evaluation'!$M$4)</f>
        <v>0</v>
      </c>
      <c r="AV123" s="208">
        <f>-NPV('Life Cycle Cost Evaluation'!$M$1,AV39:AV$100)/(1+'Life Cycle Cost Evaluation'!$M$1)^($B38-'Life Cycle Cost Evaluation'!$M$4)</f>
        <v>0</v>
      </c>
      <c r="AW123" s="208">
        <f>-NPV('Life Cycle Cost Evaluation'!$M$1,AW39:AW$100)/(1+'Life Cycle Cost Evaluation'!$M$1)^($B38-'Life Cycle Cost Evaluation'!$M$4)</f>
        <v>0</v>
      </c>
      <c r="AX123" s="208">
        <f>-NPV('Life Cycle Cost Evaluation'!$M$1,AX39:AX$100)/(1+'Life Cycle Cost Evaluation'!$M$1)^($B38-'Life Cycle Cost Evaluation'!$M$4)</f>
        <v>0</v>
      </c>
      <c r="AY123" s="208">
        <f>-NPV('Life Cycle Cost Evaluation'!$M$1,AY39:AY$100)/(1+'Life Cycle Cost Evaluation'!$M$1)^($B38-'Life Cycle Cost Evaluation'!$M$4)</f>
        <v>0</v>
      </c>
      <c r="AZ123" s="208">
        <f>-NPV('Life Cycle Cost Evaluation'!$M$1,AZ39:AZ$100)/(1+'Life Cycle Cost Evaluation'!$M$1)^($B38-'Life Cycle Cost Evaluation'!$M$4)</f>
        <v>0</v>
      </c>
      <c r="BA123" s="208">
        <f>-NPV('Life Cycle Cost Evaluation'!$M$1,BA39:BA$100)/(1+'Life Cycle Cost Evaluation'!$M$1)^($B38-'Life Cycle Cost Evaluation'!$M$4)</f>
        <v>0</v>
      </c>
      <c r="BB123" s="208">
        <f>-NPV('Life Cycle Cost Evaluation'!$M$1,BB39:BB$100)/(1+'Life Cycle Cost Evaluation'!$M$1)^($B38-'Life Cycle Cost Evaluation'!$M$4)</f>
        <v>0</v>
      </c>
      <c r="BC123" s="208">
        <f>-NPV('Life Cycle Cost Evaluation'!$M$1,BC39:BC$100)/(1+'Life Cycle Cost Evaluation'!$M$1)^($B38-'Life Cycle Cost Evaluation'!$M$4)</f>
        <v>0</v>
      </c>
      <c r="BD123" s="208">
        <f>-NPV('Life Cycle Cost Evaluation'!$M$1,BD39:BD$100)/(1+'Life Cycle Cost Evaluation'!$M$1)^($B38-'Life Cycle Cost Evaluation'!$M$4)</f>
        <v>0</v>
      </c>
      <c r="BE123" s="208">
        <f>-NPV('Life Cycle Cost Evaluation'!$M$1,BE39:BE$100)/(1+'Life Cycle Cost Evaluation'!$M$1)^($B38-'Life Cycle Cost Evaluation'!$M$4)</f>
        <v>0</v>
      </c>
      <c r="BF123" s="208">
        <f>-NPV('Life Cycle Cost Evaluation'!$M$1,BF39:BF$100)/(1+'Life Cycle Cost Evaluation'!$M$1)^($B38-'Life Cycle Cost Evaluation'!$M$4)</f>
        <v>0</v>
      </c>
      <c r="BG123" s="208">
        <f>-NPV('Life Cycle Cost Evaluation'!$M$1,BG39:BG$100)/(1+'Life Cycle Cost Evaluation'!$M$1)^($B38-'Life Cycle Cost Evaluation'!$M$4)</f>
        <v>0</v>
      </c>
      <c r="BH123" s="208">
        <f>-NPV('Life Cycle Cost Evaluation'!$M$1,BH39:BH$100)/(1+'Life Cycle Cost Evaluation'!$M$1)^($B38-'Life Cycle Cost Evaluation'!$M$4)</f>
        <v>0</v>
      </c>
      <c r="BI123" s="208">
        <f>-NPV('Life Cycle Cost Evaluation'!$M$1,BI39:BI$100)/(1+'Life Cycle Cost Evaluation'!$M$1)^($B38-'Life Cycle Cost Evaluation'!$M$4)</f>
        <v>0</v>
      </c>
      <c r="BJ123" s="208">
        <f>-NPV('Life Cycle Cost Evaluation'!$M$1,BJ39:BJ$100)/(1+'Life Cycle Cost Evaluation'!$M$1)^($B38-'Life Cycle Cost Evaluation'!$M$4)</f>
        <v>0</v>
      </c>
      <c r="BK123" s="208">
        <f>-NPV('Life Cycle Cost Evaluation'!$M$1,BK39:BK$100)/(1+'Life Cycle Cost Evaluation'!$M$1)^($B38-'Life Cycle Cost Evaluation'!$M$4)</f>
        <v>0</v>
      </c>
      <c r="BL123" s="208">
        <f>-NPV('Life Cycle Cost Evaluation'!$M$1,BL39:BL$100)/(1+'Life Cycle Cost Evaluation'!$M$1)^($B38-'Life Cycle Cost Evaluation'!$M$4)</f>
        <v>0</v>
      </c>
      <c r="BM123" s="208">
        <f>-NPV('Life Cycle Cost Evaluation'!$M$1,BM39:BM$100)/(1+'Life Cycle Cost Evaluation'!$M$1)^($B38-'Life Cycle Cost Evaluation'!$M$4)</f>
        <v>0</v>
      </c>
      <c r="BN123" s="208">
        <f>-NPV('Life Cycle Cost Evaluation'!$M$1,BN39:BN$100)/(1+'Life Cycle Cost Evaluation'!$M$1)^($B38-'Life Cycle Cost Evaluation'!$M$4)</f>
        <v>0</v>
      </c>
      <c r="BO123" s="208">
        <f>-NPV('Life Cycle Cost Evaluation'!$M$1,BO39:BO$100)/(1+'Life Cycle Cost Evaluation'!$M$1)^($B38-'Life Cycle Cost Evaluation'!$M$4)</f>
        <v>0</v>
      </c>
      <c r="BP123" s="208">
        <f>-NPV('Life Cycle Cost Evaluation'!$M$1,BP39:BP$100)/(1+'Life Cycle Cost Evaluation'!$M$1)^($B38-'Life Cycle Cost Evaluation'!$M$4)</f>
        <v>0</v>
      </c>
      <c r="BQ123" s="208">
        <f>-NPV('Life Cycle Cost Evaluation'!$M$1,BQ39:BQ$100)/(1+'Life Cycle Cost Evaluation'!$M$1)^($B38-'Life Cycle Cost Evaluation'!$M$4)</f>
        <v>0</v>
      </c>
      <c r="BR123" s="208">
        <f>-NPV('Life Cycle Cost Evaluation'!$M$1,BR39:BR$100)/(1+'Life Cycle Cost Evaluation'!$M$1)^($B38-'Life Cycle Cost Evaluation'!$M$4)</f>
        <v>0</v>
      </c>
      <c r="BS123" s="208">
        <f>-NPV('Life Cycle Cost Evaluation'!$M$1,BS39:BS$100)/(1+'Life Cycle Cost Evaluation'!$M$1)^($B38-'Life Cycle Cost Evaluation'!$M$4)</f>
        <v>0</v>
      </c>
      <c r="BT123" s="208">
        <f>-NPV('Life Cycle Cost Evaluation'!$M$1,BT39:BT$100)/(1+'Life Cycle Cost Evaluation'!$M$1)^($B38-'Life Cycle Cost Evaluation'!$M$4)</f>
        <v>0</v>
      </c>
      <c r="BU123" s="208">
        <f>-NPV('Life Cycle Cost Evaluation'!$M$1,BU39:BU$100)/(1+'Life Cycle Cost Evaluation'!$M$1)^($B38-'Life Cycle Cost Evaluation'!$M$4)</f>
        <v>0</v>
      </c>
      <c r="BV123" s="208">
        <f>-NPV('Life Cycle Cost Evaluation'!$M$1,BV39:BV$100)/(1+'Life Cycle Cost Evaluation'!$M$1)^($B38-'Life Cycle Cost Evaluation'!$M$4)</f>
        <v>0</v>
      </c>
      <c r="BW123" s="208">
        <f>-NPV('Life Cycle Cost Evaluation'!$M$1,BW39:BW$100)/(1+'Life Cycle Cost Evaluation'!$M$1)^($B38-'Life Cycle Cost Evaluation'!$M$4)</f>
        <v>0</v>
      </c>
      <c r="BX123" s="208">
        <f>-NPV('Life Cycle Cost Evaluation'!$M$1,BX39:BX$100)/(1+'Life Cycle Cost Evaluation'!$M$1)^($B38-'Life Cycle Cost Evaluation'!$M$4)</f>
        <v>0</v>
      </c>
      <c r="BY123" s="208">
        <f>-NPV('Life Cycle Cost Evaluation'!$M$1,BY39:BY$100)/(1+'Life Cycle Cost Evaluation'!$M$1)^($B38-'Life Cycle Cost Evaluation'!$M$4)</f>
        <v>0</v>
      </c>
      <c r="BZ123" s="208">
        <f>-NPV('Life Cycle Cost Evaluation'!$M$1,BZ39:BZ$100)/(1+'Life Cycle Cost Evaluation'!$M$1)^($B38-'Life Cycle Cost Evaluation'!$M$4)</f>
        <v>0</v>
      </c>
      <c r="CA123" s="208">
        <f>-NPV('Life Cycle Cost Evaluation'!$M$1,CA39:CA$100)/(1+'Life Cycle Cost Evaluation'!$M$1)^($B38-'Life Cycle Cost Evaluation'!$M$4)</f>
        <v>0</v>
      </c>
      <c r="CB123" s="208">
        <f>-NPV('Life Cycle Cost Evaluation'!$M$1,CB39:CB$100)/(1+'Life Cycle Cost Evaluation'!$M$1)^($B38-'Life Cycle Cost Evaluation'!$M$4)</f>
        <v>0</v>
      </c>
      <c r="CC123" s="208">
        <f>-NPV('Life Cycle Cost Evaluation'!$M$1,CC39:CC$100)/(1+'Life Cycle Cost Evaluation'!$M$1)^($B38-'Life Cycle Cost Evaluation'!$M$4)</f>
        <v>0</v>
      </c>
      <c r="CD123" s="208">
        <f>-NPV('Life Cycle Cost Evaluation'!$M$1,CD39:CD$100)/(1+'Life Cycle Cost Evaluation'!$M$1)^($B38-'Life Cycle Cost Evaluation'!$M$4)</f>
        <v>0</v>
      </c>
      <c r="CE123" s="208">
        <f>-NPV('Life Cycle Cost Evaluation'!$M$1,CE39:CE$100)/(1+'Life Cycle Cost Evaluation'!$M$1)^($B38-'Life Cycle Cost Evaluation'!$M$4)</f>
        <v>0</v>
      </c>
      <c r="CF123" s="208">
        <f>-NPV('Life Cycle Cost Evaluation'!$M$1,CF39:CF$100)/(1+'Life Cycle Cost Evaluation'!$M$1)^($B38-'Life Cycle Cost Evaluation'!$M$4)</f>
        <v>0</v>
      </c>
      <c r="CG123" s="208">
        <f>SUM(D123:V123)</f>
        <v>-456350.04592638073</v>
      </c>
      <c r="CH123" s="206"/>
      <c r="CI123" s="206"/>
      <c r="CJ123" s="206"/>
    </row>
    <row r="124" spans="2:88" x14ac:dyDescent="0.2">
      <c r="B124" s="86">
        <f t="shared" si="125"/>
        <v>2046</v>
      </c>
      <c r="C124" s="208"/>
      <c r="D124" s="208">
        <f>-NPV('Life Cycle Cost Evaluation'!$M$1,D40:D$100)/(1+'Life Cycle Cost Evaluation'!$M$1)^($B39-'Life Cycle Cost Evaluation'!$M$4)</f>
        <v>-11941.862200811698</v>
      </c>
      <c r="E124" s="208">
        <f>-NPV('Life Cycle Cost Evaluation'!$M$1,E40:E$100)/(1+'Life Cycle Cost Evaluation'!$M$1)^($B39-'Life Cycle Cost Evaluation'!$M$4)</f>
        <v>-14649.365186164232</v>
      </c>
      <c r="F124" s="208">
        <f>-NPV('Life Cycle Cost Evaluation'!$M$1,F40:F$100)/(1+'Life Cycle Cost Evaluation'!$M$1)^($B39-'Life Cycle Cost Evaluation'!$M$4)</f>
        <v>-385403.16378739529</v>
      </c>
      <c r="G124" s="208">
        <f>-NPV('Life Cycle Cost Evaluation'!$M$1,G40:G$100)/(1+'Life Cycle Cost Evaluation'!$M$1)^($B39-'Life Cycle Cost Evaluation'!$M$4)</f>
        <v>0</v>
      </c>
      <c r="H124" s="208">
        <f>-NPV('Life Cycle Cost Evaluation'!$M$1,H40:H$100)/(1+'Life Cycle Cost Evaluation'!$M$1)^($B39-'Life Cycle Cost Evaluation'!$M$4)</f>
        <v>0</v>
      </c>
      <c r="I124" s="208">
        <f>-NPV('Life Cycle Cost Evaluation'!$M$1,I40:I$100)/(1+'Life Cycle Cost Evaluation'!$M$1)^($B39-'Life Cycle Cost Evaluation'!$M$4)</f>
        <v>0</v>
      </c>
      <c r="J124" s="208">
        <f>-NPV('Life Cycle Cost Evaluation'!$M$1,J40:J$100)/(1+'Life Cycle Cost Evaluation'!$M$1)^($B39-'Life Cycle Cost Evaluation'!$M$4)</f>
        <v>0</v>
      </c>
      <c r="K124" s="208">
        <f>-NPV('Life Cycle Cost Evaluation'!$M$1,K40:K$100)/(1+'Life Cycle Cost Evaluation'!$M$1)^($B39-'Life Cycle Cost Evaluation'!$M$4)</f>
        <v>0</v>
      </c>
      <c r="L124" s="208">
        <f>-NPV('Life Cycle Cost Evaluation'!$M$1,L40:L$100)/(1+'Life Cycle Cost Evaluation'!$M$1)^($B39-'Life Cycle Cost Evaluation'!$M$4)</f>
        <v>0</v>
      </c>
      <c r="M124" s="208">
        <f>-NPV('Life Cycle Cost Evaluation'!$M$1,M40:M$100)/(1+'Life Cycle Cost Evaluation'!$M$1)^($B39-'Life Cycle Cost Evaluation'!$M$4)</f>
        <v>0</v>
      </c>
      <c r="N124" s="208">
        <f>-NPV('Life Cycle Cost Evaluation'!$M$1,N40:N$100)/(1+'Life Cycle Cost Evaluation'!$M$1)^($B39-'Life Cycle Cost Evaluation'!$M$4)</f>
        <v>0</v>
      </c>
      <c r="O124" s="208">
        <f>-NPV('Life Cycle Cost Evaluation'!$M$1,O40:O$100)/(1+'Life Cycle Cost Evaluation'!$M$1)^($B39-'Life Cycle Cost Evaluation'!$M$4)</f>
        <v>0</v>
      </c>
      <c r="P124" s="208">
        <f>-NPV('Life Cycle Cost Evaluation'!$M$1,P40:P$100)/(1+'Life Cycle Cost Evaluation'!$M$1)^($B39-'Life Cycle Cost Evaluation'!$M$4)</f>
        <v>0</v>
      </c>
      <c r="Q124" s="208">
        <f>-NPV('Life Cycle Cost Evaluation'!$M$1,Q40:Q$100)/(1+'Life Cycle Cost Evaluation'!$M$1)^($B39-'Life Cycle Cost Evaluation'!$M$4)</f>
        <v>0</v>
      </c>
      <c r="R124" s="208">
        <f>-NPV('Life Cycle Cost Evaluation'!$M$1,R40:R$100)/(1+'Life Cycle Cost Evaluation'!$M$1)^($B39-'Life Cycle Cost Evaluation'!$M$4)</f>
        <v>0</v>
      </c>
      <c r="S124" s="208">
        <f>-NPV('Life Cycle Cost Evaluation'!$M$1,S40:S$100)/(1+'Life Cycle Cost Evaluation'!$M$1)^($B39-'Life Cycle Cost Evaluation'!$M$4)</f>
        <v>0</v>
      </c>
      <c r="T124" s="208">
        <f>-NPV('Life Cycle Cost Evaluation'!$M$1,T40:T$100)/(1+'Life Cycle Cost Evaluation'!$M$1)^($B39-'Life Cycle Cost Evaluation'!$M$4)</f>
        <v>0</v>
      </c>
      <c r="U124" s="208">
        <f>-NPV('Life Cycle Cost Evaluation'!$M$1,U40:U$100)/(1+'Life Cycle Cost Evaluation'!$M$1)^($B39-'Life Cycle Cost Evaluation'!$M$4)</f>
        <v>0</v>
      </c>
      <c r="V124" s="208">
        <f>-NPV('Life Cycle Cost Evaluation'!$M$1,V40:V$100)/(1+'Life Cycle Cost Evaluation'!$M$1)^($B39-'Life Cycle Cost Evaluation'!$M$4)</f>
        <v>0</v>
      </c>
      <c r="W124" s="208">
        <f>-NPV('Life Cycle Cost Evaluation'!$M$1,W40:W$100)/(1+'Life Cycle Cost Evaluation'!$M$1)^($B39-'Life Cycle Cost Evaluation'!$M$4)</f>
        <v>0</v>
      </c>
      <c r="X124" s="208">
        <f>-NPV('Life Cycle Cost Evaluation'!$M$1,X40:X$100)/(1+'Life Cycle Cost Evaluation'!$M$1)^($B39-'Life Cycle Cost Evaluation'!$M$4)</f>
        <v>0</v>
      </c>
      <c r="Y124" s="208">
        <f>-NPV('Life Cycle Cost Evaluation'!$M$1,Y40:Y$100)/(1+'Life Cycle Cost Evaluation'!$M$1)^($B39-'Life Cycle Cost Evaluation'!$M$4)</f>
        <v>0</v>
      </c>
      <c r="Z124" s="208">
        <f>-NPV('Life Cycle Cost Evaluation'!$M$1,Z40:Z$100)/(1+'Life Cycle Cost Evaluation'!$M$1)^($B39-'Life Cycle Cost Evaluation'!$M$4)</f>
        <v>0</v>
      </c>
      <c r="AA124" s="208">
        <f>-NPV('Life Cycle Cost Evaluation'!$M$1,AA40:AA$100)/(1+'Life Cycle Cost Evaluation'!$M$1)^($B39-'Life Cycle Cost Evaluation'!$M$4)</f>
        <v>0</v>
      </c>
      <c r="AB124" s="208">
        <f>-NPV('Life Cycle Cost Evaluation'!$M$1,AB40:AB$100)/(1+'Life Cycle Cost Evaluation'!$M$1)^($B39-'Life Cycle Cost Evaluation'!$M$4)</f>
        <v>0</v>
      </c>
      <c r="AC124" s="208">
        <f>-NPV('Life Cycle Cost Evaluation'!$M$1,AC40:AC$100)/(1+'Life Cycle Cost Evaluation'!$M$1)^($B39-'Life Cycle Cost Evaluation'!$M$4)</f>
        <v>0</v>
      </c>
      <c r="AD124" s="208">
        <f>-NPV('Life Cycle Cost Evaluation'!$M$1,AD40:AD$100)/(1+'Life Cycle Cost Evaluation'!$M$1)^($B39-'Life Cycle Cost Evaluation'!$M$4)</f>
        <v>0</v>
      </c>
      <c r="AE124" s="208">
        <f>-NPV('Life Cycle Cost Evaluation'!$M$1,AE40:AE$100)/(1+'Life Cycle Cost Evaluation'!$M$1)^($B39-'Life Cycle Cost Evaluation'!$M$4)</f>
        <v>0</v>
      </c>
      <c r="AF124" s="208">
        <f>-NPV('Life Cycle Cost Evaluation'!$M$1,AF40:AF$100)/(1+'Life Cycle Cost Evaluation'!$M$1)^($B39-'Life Cycle Cost Evaluation'!$M$4)</f>
        <v>0</v>
      </c>
      <c r="AG124" s="208">
        <f>-NPV('Life Cycle Cost Evaluation'!$M$1,AG40:AG$100)/(1+'Life Cycle Cost Evaluation'!$M$1)^($B39-'Life Cycle Cost Evaluation'!$M$4)</f>
        <v>0</v>
      </c>
      <c r="AH124" s="208">
        <f>-NPV('Life Cycle Cost Evaluation'!$M$1,AH40:AH$100)/(1+'Life Cycle Cost Evaluation'!$M$1)^($B39-'Life Cycle Cost Evaluation'!$M$4)</f>
        <v>0</v>
      </c>
      <c r="AI124" s="208">
        <f>-NPV('Life Cycle Cost Evaluation'!$M$1,AI40:AI$100)/(1+'Life Cycle Cost Evaluation'!$M$1)^($B39-'Life Cycle Cost Evaluation'!$M$4)</f>
        <v>0</v>
      </c>
      <c r="AJ124" s="208">
        <f>-NPV('Life Cycle Cost Evaluation'!$M$1,AJ40:AJ$100)/(1+'Life Cycle Cost Evaluation'!$M$1)^($B39-'Life Cycle Cost Evaluation'!$M$4)</f>
        <v>0</v>
      </c>
      <c r="AK124" s="208">
        <f>-NPV('Life Cycle Cost Evaluation'!$M$1,AK40:AK$100)/(1+'Life Cycle Cost Evaluation'!$M$1)^($B39-'Life Cycle Cost Evaluation'!$M$4)</f>
        <v>0</v>
      </c>
      <c r="AL124" s="208">
        <f>-NPV('Life Cycle Cost Evaluation'!$M$1,AL40:AL$100)/(1+'Life Cycle Cost Evaluation'!$M$1)^($B39-'Life Cycle Cost Evaluation'!$M$4)</f>
        <v>0</v>
      </c>
      <c r="AM124" s="208">
        <f>-NPV('Life Cycle Cost Evaluation'!$M$1,AM40:AM$100)/(1+'Life Cycle Cost Evaluation'!$M$1)^($B39-'Life Cycle Cost Evaluation'!$M$4)</f>
        <v>0</v>
      </c>
      <c r="AN124" s="208">
        <f>-NPV('Life Cycle Cost Evaluation'!$M$1,AN40:AN$100)/(1+'Life Cycle Cost Evaluation'!$M$1)^($B39-'Life Cycle Cost Evaluation'!$M$4)</f>
        <v>0</v>
      </c>
      <c r="AO124" s="208">
        <f>-NPV('Life Cycle Cost Evaluation'!$M$1,AO40:AO$100)/(1+'Life Cycle Cost Evaluation'!$M$1)^($B39-'Life Cycle Cost Evaluation'!$M$4)</f>
        <v>0</v>
      </c>
      <c r="AP124" s="208">
        <f>-NPV('Life Cycle Cost Evaluation'!$M$1,AP40:AP$100)/(1+'Life Cycle Cost Evaluation'!$M$1)^($B39-'Life Cycle Cost Evaluation'!$M$4)</f>
        <v>0</v>
      </c>
      <c r="AQ124" s="208">
        <f>-NPV('Life Cycle Cost Evaluation'!$M$1,AQ40:AQ$100)/(1+'Life Cycle Cost Evaluation'!$M$1)^($B39-'Life Cycle Cost Evaluation'!$M$4)</f>
        <v>0</v>
      </c>
      <c r="AR124" s="208">
        <f>-NPV('Life Cycle Cost Evaluation'!$M$1,AR40:AR$100)/(1+'Life Cycle Cost Evaluation'!$M$1)^($B39-'Life Cycle Cost Evaluation'!$M$4)</f>
        <v>0</v>
      </c>
      <c r="AS124" s="208">
        <f>-NPV('Life Cycle Cost Evaluation'!$M$1,AS40:AS$100)/(1+'Life Cycle Cost Evaluation'!$M$1)^($B39-'Life Cycle Cost Evaluation'!$M$4)</f>
        <v>0</v>
      </c>
      <c r="AT124" s="208">
        <f>-NPV('Life Cycle Cost Evaluation'!$M$1,AT40:AT$100)/(1+'Life Cycle Cost Evaluation'!$M$1)^($B39-'Life Cycle Cost Evaluation'!$M$4)</f>
        <v>0</v>
      </c>
      <c r="AU124" s="208">
        <f>-NPV('Life Cycle Cost Evaluation'!$M$1,AU40:AU$100)/(1+'Life Cycle Cost Evaluation'!$M$1)^($B39-'Life Cycle Cost Evaluation'!$M$4)</f>
        <v>0</v>
      </c>
      <c r="AV124" s="208">
        <f>-NPV('Life Cycle Cost Evaluation'!$M$1,AV40:AV$100)/(1+'Life Cycle Cost Evaluation'!$M$1)^($B39-'Life Cycle Cost Evaluation'!$M$4)</f>
        <v>0</v>
      </c>
      <c r="AW124" s="208">
        <f>-NPV('Life Cycle Cost Evaluation'!$M$1,AW40:AW$100)/(1+'Life Cycle Cost Evaluation'!$M$1)^($B39-'Life Cycle Cost Evaluation'!$M$4)</f>
        <v>0</v>
      </c>
      <c r="AX124" s="208">
        <f>-NPV('Life Cycle Cost Evaluation'!$M$1,AX40:AX$100)/(1+'Life Cycle Cost Evaluation'!$M$1)^($B39-'Life Cycle Cost Evaluation'!$M$4)</f>
        <v>0</v>
      </c>
      <c r="AY124" s="208">
        <f>-NPV('Life Cycle Cost Evaluation'!$M$1,AY40:AY$100)/(1+'Life Cycle Cost Evaluation'!$M$1)^($B39-'Life Cycle Cost Evaluation'!$M$4)</f>
        <v>0</v>
      </c>
      <c r="AZ124" s="208">
        <f>-NPV('Life Cycle Cost Evaluation'!$M$1,AZ40:AZ$100)/(1+'Life Cycle Cost Evaluation'!$M$1)^($B39-'Life Cycle Cost Evaluation'!$M$4)</f>
        <v>0</v>
      </c>
      <c r="BA124" s="208">
        <f>-NPV('Life Cycle Cost Evaluation'!$M$1,BA40:BA$100)/(1+'Life Cycle Cost Evaluation'!$M$1)^($B39-'Life Cycle Cost Evaluation'!$M$4)</f>
        <v>0</v>
      </c>
      <c r="BB124" s="208">
        <f>-NPV('Life Cycle Cost Evaluation'!$M$1,BB40:BB$100)/(1+'Life Cycle Cost Evaluation'!$M$1)^($B39-'Life Cycle Cost Evaluation'!$M$4)</f>
        <v>0</v>
      </c>
      <c r="BC124" s="208">
        <f>-NPV('Life Cycle Cost Evaluation'!$M$1,BC40:BC$100)/(1+'Life Cycle Cost Evaluation'!$M$1)^($B39-'Life Cycle Cost Evaluation'!$M$4)</f>
        <v>0</v>
      </c>
      <c r="BD124" s="208">
        <f>-NPV('Life Cycle Cost Evaluation'!$M$1,BD40:BD$100)/(1+'Life Cycle Cost Evaluation'!$M$1)^($B39-'Life Cycle Cost Evaluation'!$M$4)</f>
        <v>0</v>
      </c>
      <c r="BE124" s="208">
        <f>-NPV('Life Cycle Cost Evaluation'!$M$1,BE40:BE$100)/(1+'Life Cycle Cost Evaluation'!$M$1)^($B39-'Life Cycle Cost Evaluation'!$M$4)</f>
        <v>0</v>
      </c>
      <c r="BF124" s="208">
        <f>-NPV('Life Cycle Cost Evaluation'!$M$1,BF40:BF$100)/(1+'Life Cycle Cost Evaluation'!$M$1)^($B39-'Life Cycle Cost Evaluation'!$M$4)</f>
        <v>0</v>
      </c>
      <c r="BG124" s="208">
        <f>-NPV('Life Cycle Cost Evaluation'!$M$1,BG40:BG$100)/(1+'Life Cycle Cost Evaluation'!$M$1)^($B39-'Life Cycle Cost Evaluation'!$M$4)</f>
        <v>0</v>
      </c>
      <c r="BH124" s="208">
        <f>-NPV('Life Cycle Cost Evaluation'!$M$1,BH40:BH$100)/(1+'Life Cycle Cost Evaluation'!$M$1)^($B39-'Life Cycle Cost Evaluation'!$M$4)</f>
        <v>0</v>
      </c>
      <c r="BI124" s="208">
        <f>-NPV('Life Cycle Cost Evaluation'!$M$1,BI40:BI$100)/(1+'Life Cycle Cost Evaluation'!$M$1)^($B39-'Life Cycle Cost Evaluation'!$M$4)</f>
        <v>0</v>
      </c>
      <c r="BJ124" s="208">
        <f>-NPV('Life Cycle Cost Evaluation'!$M$1,BJ40:BJ$100)/(1+'Life Cycle Cost Evaluation'!$M$1)^($B39-'Life Cycle Cost Evaluation'!$M$4)</f>
        <v>0</v>
      </c>
      <c r="BK124" s="208">
        <f>-NPV('Life Cycle Cost Evaluation'!$M$1,BK40:BK$100)/(1+'Life Cycle Cost Evaluation'!$M$1)^($B39-'Life Cycle Cost Evaluation'!$M$4)</f>
        <v>0</v>
      </c>
      <c r="BL124" s="208">
        <f>-NPV('Life Cycle Cost Evaluation'!$M$1,BL40:BL$100)/(1+'Life Cycle Cost Evaluation'!$M$1)^($B39-'Life Cycle Cost Evaluation'!$M$4)</f>
        <v>0</v>
      </c>
      <c r="BM124" s="208">
        <f>-NPV('Life Cycle Cost Evaluation'!$M$1,BM40:BM$100)/(1+'Life Cycle Cost Evaluation'!$M$1)^($B39-'Life Cycle Cost Evaluation'!$M$4)</f>
        <v>0</v>
      </c>
      <c r="BN124" s="208">
        <f>-NPV('Life Cycle Cost Evaluation'!$M$1,BN40:BN$100)/(1+'Life Cycle Cost Evaluation'!$M$1)^($B39-'Life Cycle Cost Evaluation'!$M$4)</f>
        <v>0</v>
      </c>
      <c r="BO124" s="208">
        <f>-NPV('Life Cycle Cost Evaluation'!$M$1,BO40:BO$100)/(1+'Life Cycle Cost Evaluation'!$M$1)^($B39-'Life Cycle Cost Evaluation'!$M$4)</f>
        <v>0</v>
      </c>
      <c r="BP124" s="208">
        <f>-NPV('Life Cycle Cost Evaluation'!$M$1,BP40:BP$100)/(1+'Life Cycle Cost Evaluation'!$M$1)^($B39-'Life Cycle Cost Evaluation'!$M$4)</f>
        <v>0</v>
      </c>
      <c r="BQ124" s="208">
        <f>-NPV('Life Cycle Cost Evaluation'!$M$1,BQ40:BQ$100)/(1+'Life Cycle Cost Evaluation'!$M$1)^($B39-'Life Cycle Cost Evaluation'!$M$4)</f>
        <v>0</v>
      </c>
      <c r="BR124" s="208">
        <f>-NPV('Life Cycle Cost Evaluation'!$M$1,BR40:BR$100)/(1+'Life Cycle Cost Evaluation'!$M$1)^($B39-'Life Cycle Cost Evaluation'!$M$4)</f>
        <v>0</v>
      </c>
      <c r="BS124" s="208">
        <f>-NPV('Life Cycle Cost Evaluation'!$M$1,BS40:BS$100)/(1+'Life Cycle Cost Evaluation'!$M$1)^($B39-'Life Cycle Cost Evaluation'!$M$4)</f>
        <v>0</v>
      </c>
      <c r="BT124" s="208">
        <f>-NPV('Life Cycle Cost Evaluation'!$M$1,BT40:BT$100)/(1+'Life Cycle Cost Evaluation'!$M$1)^($B39-'Life Cycle Cost Evaluation'!$M$4)</f>
        <v>0</v>
      </c>
      <c r="BU124" s="208">
        <f>-NPV('Life Cycle Cost Evaluation'!$M$1,BU40:BU$100)/(1+'Life Cycle Cost Evaluation'!$M$1)^($B39-'Life Cycle Cost Evaluation'!$M$4)</f>
        <v>0</v>
      </c>
      <c r="BV124" s="208">
        <f>-NPV('Life Cycle Cost Evaluation'!$M$1,BV40:BV$100)/(1+'Life Cycle Cost Evaluation'!$M$1)^($B39-'Life Cycle Cost Evaluation'!$M$4)</f>
        <v>0</v>
      </c>
      <c r="BW124" s="208">
        <f>-NPV('Life Cycle Cost Evaluation'!$M$1,BW40:BW$100)/(1+'Life Cycle Cost Evaluation'!$M$1)^($B39-'Life Cycle Cost Evaluation'!$M$4)</f>
        <v>0</v>
      </c>
      <c r="BX124" s="208">
        <f>-NPV('Life Cycle Cost Evaluation'!$M$1,BX40:BX$100)/(1+'Life Cycle Cost Evaluation'!$M$1)^($B39-'Life Cycle Cost Evaluation'!$M$4)</f>
        <v>0</v>
      </c>
      <c r="BY124" s="208">
        <f>-NPV('Life Cycle Cost Evaluation'!$M$1,BY40:BY$100)/(1+'Life Cycle Cost Evaluation'!$M$1)^($B39-'Life Cycle Cost Evaluation'!$M$4)</f>
        <v>0</v>
      </c>
      <c r="BZ124" s="208">
        <f>-NPV('Life Cycle Cost Evaluation'!$M$1,BZ40:BZ$100)/(1+'Life Cycle Cost Evaluation'!$M$1)^($B39-'Life Cycle Cost Evaluation'!$M$4)</f>
        <v>0</v>
      </c>
      <c r="CA124" s="208">
        <f>-NPV('Life Cycle Cost Evaluation'!$M$1,CA40:CA$100)/(1+'Life Cycle Cost Evaluation'!$M$1)^($B39-'Life Cycle Cost Evaluation'!$M$4)</f>
        <v>0</v>
      </c>
      <c r="CB124" s="208">
        <f>-NPV('Life Cycle Cost Evaluation'!$M$1,CB40:CB$100)/(1+'Life Cycle Cost Evaluation'!$M$1)^($B39-'Life Cycle Cost Evaluation'!$M$4)</f>
        <v>0</v>
      </c>
      <c r="CC124" s="208">
        <f>-NPV('Life Cycle Cost Evaluation'!$M$1,CC40:CC$100)/(1+'Life Cycle Cost Evaluation'!$M$1)^($B39-'Life Cycle Cost Evaluation'!$M$4)</f>
        <v>0</v>
      </c>
      <c r="CD124" s="208">
        <f>-NPV('Life Cycle Cost Evaluation'!$M$1,CD40:CD$100)/(1+'Life Cycle Cost Evaluation'!$M$1)^($B39-'Life Cycle Cost Evaluation'!$M$4)</f>
        <v>0</v>
      </c>
      <c r="CE124" s="208">
        <f>-NPV('Life Cycle Cost Evaluation'!$M$1,CE40:CE$100)/(1+'Life Cycle Cost Evaluation'!$M$1)^($B39-'Life Cycle Cost Evaluation'!$M$4)</f>
        <v>0</v>
      </c>
      <c r="CF124" s="208">
        <f>-NPV('Life Cycle Cost Evaluation'!$M$1,CF40:CF$100)/(1+'Life Cycle Cost Evaluation'!$M$1)^($B39-'Life Cycle Cost Evaluation'!$M$4)</f>
        <v>0</v>
      </c>
      <c r="CG124" s="208">
        <f>SUM(D124:W124)</f>
        <v>-411994.39117437124</v>
      </c>
      <c r="CH124" s="206"/>
      <c r="CI124" s="206"/>
      <c r="CJ124" s="206"/>
    </row>
    <row r="125" spans="2:88" x14ac:dyDescent="0.2">
      <c r="B125" s="86">
        <f t="shared" si="125"/>
        <v>2047</v>
      </c>
      <c r="C125" s="208"/>
      <c r="D125" s="208">
        <f>-NPV('Life Cycle Cost Evaluation'!$M$1,D41:D$100)/(1+'Life Cycle Cost Evaluation'!$M$1)^($B40-'Life Cycle Cost Evaluation'!$M$4)</f>
        <v>-10749.673036803055</v>
      </c>
      <c r="E125" s="208">
        <f>-NPV('Life Cycle Cost Evaluation'!$M$1,E41:E$100)/(1+'Life Cycle Cost Evaluation'!$M$1)^($B40-'Life Cycle Cost Evaluation'!$M$4)</f>
        <v>-13201.177813152661</v>
      </c>
      <c r="F125" s="208">
        <f>-NPV('Life Cycle Cost Evaluation'!$M$1,F41:F$100)/(1+'Life Cycle Cost Evaluation'!$M$1)^($B40-'Life Cycle Cost Evaluation'!$M$4)</f>
        <v>-347651.93398276495</v>
      </c>
      <c r="G125" s="208">
        <f>-NPV('Life Cycle Cost Evaluation'!$M$1,G41:G$100)/(1+'Life Cycle Cost Evaluation'!$M$1)^($B40-'Life Cycle Cost Evaluation'!$M$4)</f>
        <v>0</v>
      </c>
      <c r="H125" s="208">
        <f>-NPV('Life Cycle Cost Evaluation'!$M$1,H41:H$100)/(1+'Life Cycle Cost Evaluation'!$M$1)^($B40-'Life Cycle Cost Evaluation'!$M$4)</f>
        <v>0</v>
      </c>
      <c r="I125" s="208">
        <f>-NPV('Life Cycle Cost Evaluation'!$M$1,I41:I$100)/(1+'Life Cycle Cost Evaluation'!$M$1)^($B40-'Life Cycle Cost Evaluation'!$M$4)</f>
        <v>0</v>
      </c>
      <c r="J125" s="208">
        <f>-NPV('Life Cycle Cost Evaluation'!$M$1,J41:J$100)/(1+'Life Cycle Cost Evaluation'!$M$1)^($B40-'Life Cycle Cost Evaluation'!$M$4)</f>
        <v>0</v>
      </c>
      <c r="K125" s="208">
        <f>-NPV('Life Cycle Cost Evaluation'!$M$1,K41:K$100)/(1+'Life Cycle Cost Evaluation'!$M$1)^($B40-'Life Cycle Cost Evaluation'!$M$4)</f>
        <v>0</v>
      </c>
      <c r="L125" s="208">
        <f>-NPV('Life Cycle Cost Evaluation'!$M$1,L41:L$100)/(1+'Life Cycle Cost Evaluation'!$M$1)^($B40-'Life Cycle Cost Evaluation'!$M$4)</f>
        <v>0</v>
      </c>
      <c r="M125" s="208">
        <f>-NPV('Life Cycle Cost Evaluation'!$M$1,M41:M$100)/(1+'Life Cycle Cost Evaluation'!$M$1)^($B40-'Life Cycle Cost Evaluation'!$M$4)</f>
        <v>0</v>
      </c>
      <c r="N125" s="208">
        <f>-NPV('Life Cycle Cost Evaluation'!$M$1,N41:N$100)/(1+'Life Cycle Cost Evaluation'!$M$1)^($B40-'Life Cycle Cost Evaluation'!$M$4)</f>
        <v>0</v>
      </c>
      <c r="O125" s="208">
        <f>-NPV('Life Cycle Cost Evaluation'!$M$1,O41:O$100)/(1+'Life Cycle Cost Evaluation'!$M$1)^($B40-'Life Cycle Cost Evaluation'!$M$4)</f>
        <v>0</v>
      </c>
      <c r="P125" s="208">
        <f>-NPV('Life Cycle Cost Evaluation'!$M$1,P41:P$100)/(1+'Life Cycle Cost Evaluation'!$M$1)^($B40-'Life Cycle Cost Evaluation'!$M$4)</f>
        <v>0</v>
      </c>
      <c r="Q125" s="208">
        <f>-NPV('Life Cycle Cost Evaluation'!$M$1,Q41:Q$100)/(1+'Life Cycle Cost Evaluation'!$M$1)^($B40-'Life Cycle Cost Evaluation'!$M$4)</f>
        <v>0</v>
      </c>
      <c r="R125" s="208">
        <f>-NPV('Life Cycle Cost Evaluation'!$M$1,R41:R$100)/(1+'Life Cycle Cost Evaluation'!$M$1)^($B40-'Life Cycle Cost Evaluation'!$M$4)</f>
        <v>0</v>
      </c>
      <c r="S125" s="208">
        <f>-NPV('Life Cycle Cost Evaluation'!$M$1,S41:S$100)/(1+'Life Cycle Cost Evaluation'!$M$1)^($B40-'Life Cycle Cost Evaluation'!$M$4)</f>
        <v>0</v>
      </c>
      <c r="T125" s="208">
        <f>-NPV('Life Cycle Cost Evaluation'!$M$1,T41:T$100)/(1+'Life Cycle Cost Evaluation'!$M$1)^($B40-'Life Cycle Cost Evaluation'!$M$4)</f>
        <v>0</v>
      </c>
      <c r="U125" s="208">
        <f>-NPV('Life Cycle Cost Evaluation'!$M$1,U41:U$100)/(1+'Life Cycle Cost Evaluation'!$M$1)^($B40-'Life Cycle Cost Evaluation'!$M$4)</f>
        <v>0</v>
      </c>
      <c r="V125" s="208">
        <f>-NPV('Life Cycle Cost Evaluation'!$M$1,V41:V$100)/(1+'Life Cycle Cost Evaluation'!$M$1)^($B40-'Life Cycle Cost Evaluation'!$M$4)</f>
        <v>0</v>
      </c>
      <c r="W125" s="208">
        <f>-NPV('Life Cycle Cost Evaluation'!$M$1,W41:W$100)/(1+'Life Cycle Cost Evaluation'!$M$1)^($B40-'Life Cycle Cost Evaluation'!$M$4)</f>
        <v>0</v>
      </c>
      <c r="X125" s="208">
        <f>-NPV('Life Cycle Cost Evaluation'!$M$1,X41:X$100)/(1+'Life Cycle Cost Evaluation'!$M$1)^($B40-'Life Cycle Cost Evaluation'!$M$4)</f>
        <v>0</v>
      </c>
      <c r="Y125" s="208">
        <f>-NPV('Life Cycle Cost Evaluation'!$M$1,Y41:Y$100)/(1+'Life Cycle Cost Evaluation'!$M$1)^($B40-'Life Cycle Cost Evaluation'!$M$4)</f>
        <v>0</v>
      </c>
      <c r="Z125" s="208">
        <f>-NPV('Life Cycle Cost Evaluation'!$M$1,Z41:Z$100)/(1+'Life Cycle Cost Evaluation'!$M$1)^($B40-'Life Cycle Cost Evaluation'!$M$4)</f>
        <v>0</v>
      </c>
      <c r="AA125" s="208">
        <f>-NPV('Life Cycle Cost Evaluation'!$M$1,AA41:AA$100)/(1+'Life Cycle Cost Evaluation'!$M$1)^($B40-'Life Cycle Cost Evaluation'!$M$4)</f>
        <v>0</v>
      </c>
      <c r="AB125" s="208">
        <f>-NPV('Life Cycle Cost Evaluation'!$M$1,AB41:AB$100)/(1+'Life Cycle Cost Evaluation'!$M$1)^($B40-'Life Cycle Cost Evaluation'!$M$4)</f>
        <v>0</v>
      </c>
      <c r="AC125" s="208">
        <f>-NPV('Life Cycle Cost Evaluation'!$M$1,AC41:AC$100)/(1+'Life Cycle Cost Evaluation'!$M$1)^($B40-'Life Cycle Cost Evaluation'!$M$4)</f>
        <v>0</v>
      </c>
      <c r="AD125" s="208">
        <f>-NPV('Life Cycle Cost Evaluation'!$M$1,AD41:AD$100)/(1+'Life Cycle Cost Evaluation'!$M$1)^($B40-'Life Cycle Cost Evaluation'!$M$4)</f>
        <v>0</v>
      </c>
      <c r="AE125" s="208">
        <f>-NPV('Life Cycle Cost Evaluation'!$M$1,AE41:AE$100)/(1+'Life Cycle Cost Evaluation'!$M$1)^($B40-'Life Cycle Cost Evaluation'!$M$4)</f>
        <v>0</v>
      </c>
      <c r="AF125" s="208">
        <f>-NPV('Life Cycle Cost Evaluation'!$M$1,AF41:AF$100)/(1+'Life Cycle Cost Evaluation'!$M$1)^($B40-'Life Cycle Cost Evaluation'!$M$4)</f>
        <v>0</v>
      </c>
      <c r="AG125" s="208">
        <f>-NPV('Life Cycle Cost Evaluation'!$M$1,AG41:AG$100)/(1+'Life Cycle Cost Evaluation'!$M$1)^($B40-'Life Cycle Cost Evaluation'!$M$4)</f>
        <v>0</v>
      </c>
      <c r="AH125" s="208">
        <f>-NPV('Life Cycle Cost Evaluation'!$M$1,AH41:AH$100)/(1+'Life Cycle Cost Evaluation'!$M$1)^($B40-'Life Cycle Cost Evaluation'!$M$4)</f>
        <v>0</v>
      </c>
      <c r="AI125" s="208">
        <f>-NPV('Life Cycle Cost Evaluation'!$M$1,AI41:AI$100)/(1+'Life Cycle Cost Evaluation'!$M$1)^($B40-'Life Cycle Cost Evaluation'!$M$4)</f>
        <v>0</v>
      </c>
      <c r="AJ125" s="208">
        <f>-NPV('Life Cycle Cost Evaluation'!$M$1,AJ41:AJ$100)/(1+'Life Cycle Cost Evaluation'!$M$1)^($B40-'Life Cycle Cost Evaluation'!$M$4)</f>
        <v>0</v>
      </c>
      <c r="AK125" s="208">
        <f>-NPV('Life Cycle Cost Evaluation'!$M$1,AK41:AK$100)/(1+'Life Cycle Cost Evaluation'!$M$1)^($B40-'Life Cycle Cost Evaluation'!$M$4)</f>
        <v>0</v>
      </c>
      <c r="AL125" s="208">
        <f>-NPV('Life Cycle Cost Evaluation'!$M$1,AL41:AL$100)/(1+'Life Cycle Cost Evaluation'!$M$1)^($B40-'Life Cycle Cost Evaluation'!$M$4)</f>
        <v>0</v>
      </c>
      <c r="AM125" s="208">
        <f>-NPV('Life Cycle Cost Evaluation'!$M$1,AM41:AM$100)/(1+'Life Cycle Cost Evaluation'!$M$1)^($B40-'Life Cycle Cost Evaluation'!$M$4)</f>
        <v>0</v>
      </c>
      <c r="AN125" s="208">
        <f>-NPV('Life Cycle Cost Evaluation'!$M$1,AN41:AN$100)/(1+'Life Cycle Cost Evaluation'!$M$1)^($B40-'Life Cycle Cost Evaluation'!$M$4)</f>
        <v>0</v>
      </c>
      <c r="AO125" s="208">
        <f>-NPV('Life Cycle Cost Evaluation'!$M$1,AO41:AO$100)/(1+'Life Cycle Cost Evaluation'!$M$1)^($B40-'Life Cycle Cost Evaluation'!$M$4)</f>
        <v>0</v>
      </c>
      <c r="AP125" s="208">
        <f>-NPV('Life Cycle Cost Evaluation'!$M$1,AP41:AP$100)/(1+'Life Cycle Cost Evaluation'!$M$1)^($B40-'Life Cycle Cost Evaluation'!$M$4)</f>
        <v>0</v>
      </c>
      <c r="AQ125" s="208">
        <f>-NPV('Life Cycle Cost Evaluation'!$M$1,AQ41:AQ$100)/(1+'Life Cycle Cost Evaluation'!$M$1)^($B40-'Life Cycle Cost Evaluation'!$M$4)</f>
        <v>0</v>
      </c>
      <c r="AR125" s="208">
        <f>-NPV('Life Cycle Cost Evaluation'!$M$1,AR41:AR$100)/(1+'Life Cycle Cost Evaluation'!$M$1)^($B40-'Life Cycle Cost Evaluation'!$M$4)</f>
        <v>0</v>
      </c>
      <c r="AS125" s="208">
        <f>-NPV('Life Cycle Cost Evaluation'!$M$1,AS41:AS$100)/(1+'Life Cycle Cost Evaluation'!$M$1)^($B40-'Life Cycle Cost Evaluation'!$M$4)</f>
        <v>0</v>
      </c>
      <c r="AT125" s="208">
        <f>-NPV('Life Cycle Cost Evaluation'!$M$1,AT41:AT$100)/(1+'Life Cycle Cost Evaluation'!$M$1)^($B40-'Life Cycle Cost Evaluation'!$M$4)</f>
        <v>0</v>
      </c>
      <c r="AU125" s="208">
        <f>-NPV('Life Cycle Cost Evaluation'!$M$1,AU41:AU$100)/(1+'Life Cycle Cost Evaluation'!$M$1)^($B40-'Life Cycle Cost Evaluation'!$M$4)</f>
        <v>0</v>
      </c>
      <c r="AV125" s="208">
        <f>-NPV('Life Cycle Cost Evaluation'!$M$1,AV41:AV$100)/(1+'Life Cycle Cost Evaluation'!$M$1)^($B40-'Life Cycle Cost Evaluation'!$M$4)</f>
        <v>0</v>
      </c>
      <c r="AW125" s="208">
        <f>-NPV('Life Cycle Cost Evaluation'!$M$1,AW41:AW$100)/(1+'Life Cycle Cost Evaluation'!$M$1)^($B40-'Life Cycle Cost Evaluation'!$M$4)</f>
        <v>0</v>
      </c>
      <c r="AX125" s="208">
        <f>-NPV('Life Cycle Cost Evaluation'!$M$1,AX41:AX$100)/(1+'Life Cycle Cost Evaluation'!$M$1)^($B40-'Life Cycle Cost Evaluation'!$M$4)</f>
        <v>0</v>
      </c>
      <c r="AY125" s="208">
        <f>-NPV('Life Cycle Cost Evaluation'!$M$1,AY41:AY$100)/(1+'Life Cycle Cost Evaluation'!$M$1)^($B40-'Life Cycle Cost Evaluation'!$M$4)</f>
        <v>0</v>
      </c>
      <c r="AZ125" s="208">
        <f>-NPV('Life Cycle Cost Evaluation'!$M$1,AZ41:AZ$100)/(1+'Life Cycle Cost Evaluation'!$M$1)^($B40-'Life Cycle Cost Evaluation'!$M$4)</f>
        <v>0</v>
      </c>
      <c r="BA125" s="208">
        <f>-NPV('Life Cycle Cost Evaluation'!$M$1,BA41:BA$100)/(1+'Life Cycle Cost Evaluation'!$M$1)^($B40-'Life Cycle Cost Evaluation'!$M$4)</f>
        <v>0</v>
      </c>
      <c r="BB125" s="208">
        <f>-NPV('Life Cycle Cost Evaluation'!$M$1,BB41:BB$100)/(1+'Life Cycle Cost Evaluation'!$M$1)^($B40-'Life Cycle Cost Evaluation'!$M$4)</f>
        <v>0</v>
      </c>
      <c r="BC125" s="208">
        <f>-NPV('Life Cycle Cost Evaluation'!$M$1,BC41:BC$100)/(1+'Life Cycle Cost Evaluation'!$M$1)^($B40-'Life Cycle Cost Evaluation'!$M$4)</f>
        <v>0</v>
      </c>
      <c r="BD125" s="208">
        <f>-NPV('Life Cycle Cost Evaluation'!$M$1,BD41:BD$100)/(1+'Life Cycle Cost Evaluation'!$M$1)^($B40-'Life Cycle Cost Evaluation'!$M$4)</f>
        <v>0</v>
      </c>
      <c r="BE125" s="208">
        <f>-NPV('Life Cycle Cost Evaluation'!$M$1,BE41:BE$100)/(1+'Life Cycle Cost Evaluation'!$M$1)^($B40-'Life Cycle Cost Evaluation'!$M$4)</f>
        <v>0</v>
      </c>
      <c r="BF125" s="208">
        <f>-NPV('Life Cycle Cost Evaluation'!$M$1,BF41:BF$100)/(1+'Life Cycle Cost Evaluation'!$M$1)^($B40-'Life Cycle Cost Evaluation'!$M$4)</f>
        <v>0</v>
      </c>
      <c r="BG125" s="208">
        <f>-NPV('Life Cycle Cost Evaluation'!$M$1,BG41:BG$100)/(1+'Life Cycle Cost Evaluation'!$M$1)^($B40-'Life Cycle Cost Evaluation'!$M$4)</f>
        <v>0</v>
      </c>
      <c r="BH125" s="208">
        <f>-NPV('Life Cycle Cost Evaluation'!$M$1,BH41:BH$100)/(1+'Life Cycle Cost Evaluation'!$M$1)^($B40-'Life Cycle Cost Evaluation'!$M$4)</f>
        <v>0</v>
      </c>
      <c r="BI125" s="208">
        <f>-NPV('Life Cycle Cost Evaluation'!$M$1,BI41:BI$100)/(1+'Life Cycle Cost Evaluation'!$M$1)^($B40-'Life Cycle Cost Evaluation'!$M$4)</f>
        <v>0</v>
      </c>
      <c r="BJ125" s="208">
        <f>-NPV('Life Cycle Cost Evaluation'!$M$1,BJ41:BJ$100)/(1+'Life Cycle Cost Evaluation'!$M$1)^($B40-'Life Cycle Cost Evaluation'!$M$4)</f>
        <v>0</v>
      </c>
      <c r="BK125" s="208">
        <f>-NPV('Life Cycle Cost Evaluation'!$M$1,BK41:BK$100)/(1+'Life Cycle Cost Evaluation'!$M$1)^($B40-'Life Cycle Cost Evaluation'!$M$4)</f>
        <v>0</v>
      </c>
      <c r="BL125" s="208">
        <f>-NPV('Life Cycle Cost Evaluation'!$M$1,BL41:BL$100)/(1+'Life Cycle Cost Evaluation'!$M$1)^($B40-'Life Cycle Cost Evaluation'!$M$4)</f>
        <v>0</v>
      </c>
      <c r="BM125" s="208">
        <f>-NPV('Life Cycle Cost Evaluation'!$M$1,BM41:BM$100)/(1+'Life Cycle Cost Evaluation'!$M$1)^($B40-'Life Cycle Cost Evaluation'!$M$4)</f>
        <v>0</v>
      </c>
      <c r="BN125" s="208">
        <f>-NPV('Life Cycle Cost Evaluation'!$M$1,BN41:BN$100)/(1+'Life Cycle Cost Evaluation'!$M$1)^($B40-'Life Cycle Cost Evaluation'!$M$4)</f>
        <v>0</v>
      </c>
      <c r="BO125" s="208">
        <f>-NPV('Life Cycle Cost Evaluation'!$M$1,BO41:BO$100)/(1+'Life Cycle Cost Evaluation'!$M$1)^($B40-'Life Cycle Cost Evaluation'!$M$4)</f>
        <v>0</v>
      </c>
      <c r="BP125" s="208">
        <f>-NPV('Life Cycle Cost Evaluation'!$M$1,BP41:BP$100)/(1+'Life Cycle Cost Evaluation'!$M$1)^($B40-'Life Cycle Cost Evaluation'!$M$4)</f>
        <v>0</v>
      </c>
      <c r="BQ125" s="208">
        <f>-NPV('Life Cycle Cost Evaluation'!$M$1,BQ41:BQ$100)/(1+'Life Cycle Cost Evaluation'!$M$1)^($B40-'Life Cycle Cost Evaluation'!$M$4)</f>
        <v>0</v>
      </c>
      <c r="BR125" s="208">
        <f>-NPV('Life Cycle Cost Evaluation'!$M$1,BR41:BR$100)/(1+'Life Cycle Cost Evaluation'!$M$1)^($B40-'Life Cycle Cost Evaluation'!$M$4)</f>
        <v>0</v>
      </c>
      <c r="BS125" s="208">
        <f>-NPV('Life Cycle Cost Evaluation'!$M$1,BS41:BS$100)/(1+'Life Cycle Cost Evaluation'!$M$1)^($B40-'Life Cycle Cost Evaluation'!$M$4)</f>
        <v>0</v>
      </c>
      <c r="BT125" s="208">
        <f>-NPV('Life Cycle Cost Evaluation'!$M$1,BT41:BT$100)/(1+'Life Cycle Cost Evaluation'!$M$1)^($B40-'Life Cycle Cost Evaluation'!$M$4)</f>
        <v>0</v>
      </c>
      <c r="BU125" s="208">
        <f>-NPV('Life Cycle Cost Evaluation'!$M$1,BU41:BU$100)/(1+'Life Cycle Cost Evaluation'!$M$1)^($B40-'Life Cycle Cost Evaluation'!$M$4)</f>
        <v>0</v>
      </c>
      <c r="BV125" s="208">
        <f>-NPV('Life Cycle Cost Evaluation'!$M$1,BV41:BV$100)/(1+'Life Cycle Cost Evaluation'!$M$1)^($B40-'Life Cycle Cost Evaluation'!$M$4)</f>
        <v>0</v>
      </c>
      <c r="BW125" s="208">
        <f>-NPV('Life Cycle Cost Evaluation'!$M$1,BW41:BW$100)/(1+'Life Cycle Cost Evaluation'!$M$1)^($B40-'Life Cycle Cost Evaluation'!$M$4)</f>
        <v>0</v>
      </c>
      <c r="BX125" s="208">
        <f>-NPV('Life Cycle Cost Evaluation'!$M$1,BX41:BX$100)/(1+'Life Cycle Cost Evaluation'!$M$1)^($B40-'Life Cycle Cost Evaluation'!$M$4)</f>
        <v>0</v>
      </c>
      <c r="BY125" s="208">
        <f>-NPV('Life Cycle Cost Evaluation'!$M$1,BY41:BY$100)/(1+'Life Cycle Cost Evaluation'!$M$1)^($B40-'Life Cycle Cost Evaluation'!$M$4)</f>
        <v>0</v>
      </c>
      <c r="BZ125" s="208">
        <f>-NPV('Life Cycle Cost Evaluation'!$M$1,BZ41:BZ$100)/(1+'Life Cycle Cost Evaluation'!$M$1)^($B40-'Life Cycle Cost Evaluation'!$M$4)</f>
        <v>0</v>
      </c>
      <c r="CA125" s="208">
        <f>-NPV('Life Cycle Cost Evaluation'!$M$1,CA41:CA$100)/(1+'Life Cycle Cost Evaluation'!$M$1)^($B40-'Life Cycle Cost Evaluation'!$M$4)</f>
        <v>0</v>
      </c>
      <c r="CB125" s="208">
        <f>-NPV('Life Cycle Cost Evaluation'!$M$1,CB41:CB$100)/(1+'Life Cycle Cost Evaluation'!$M$1)^($B40-'Life Cycle Cost Evaluation'!$M$4)</f>
        <v>0</v>
      </c>
      <c r="CC125" s="208">
        <f>-NPV('Life Cycle Cost Evaluation'!$M$1,CC41:CC$100)/(1+'Life Cycle Cost Evaluation'!$M$1)^($B40-'Life Cycle Cost Evaluation'!$M$4)</f>
        <v>0</v>
      </c>
      <c r="CD125" s="208">
        <f>-NPV('Life Cycle Cost Evaluation'!$M$1,CD41:CD$100)/(1+'Life Cycle Cost Evaluation'!$M$1)^($B40-'Life Cycle Cost Evaluation'!$M$4)</f>
        <v>0</v>
      </c>
      <c r="CE125" s="208">
        <f>-NPV('Life Cycle Cost Evaluation'!$M$1,CE41:CE$100)/(1+'Life Cycle Cost Evaluation'!$M$1)^($B40-'Life Cycle Cost Evaluation'!$M$4)</f>
        <v>0</v>
      </c>
      <c r="CF125" s="208">
        <f>-NPV('Life Cycle Cost Evaluation'!$M$1,CF41:CF$100)/(1+'Life Cycle Cost Evaluation'!$M$1)^($B40-'Life Cycle Cost Evaluation'!$M$4)</f>
        <v>0</v>
      </c>
      <c r="CG125" s="208">
        <f>SUM(D125:X125)</f>
        <v>-371602.78483272064</v>
      </c>
      <c r="CH125" s="206"/>
      <c r="CI125" s="206"/>
      <c r="CJ125" s="206"/>
    </row>
    <row r="126" spans="2:88" x14ac:dyDescent="0.2">
      <c r="B126" s="86">
        <f t="shared" si="125"/>
        <v>2048</v>
      </c>
      <c r="C126" s="208"/>
      <c r="D126" s="208">
        <f>-NPV('Life Cycle Cost Evaluation'!$M$1,D42:D$100)/(1+'Life Cycle Cost Evaluation'!$M$1)^($B41-'Life Cycle Cost Evaluation'!$M$4)</f>
        <v>-9665.1849299420719</v>
      </c>
      <c r="E126" s="208">
        <f>-NPV('Life Cycle Cost Evaluation'!$M$1,E42:E$100)/(1+'Life Cycle Cost Evaluation'!$M$1)^($B41-'Life Cycle Cost Evaluation'!$M$4)</f>
        <v>-11883.267685206112</v>
      </c>
      <c r="F126" s="208">
        <f>-NPV('Life Cycle Cost Evaluation'!$M$1,F42:F$100)/(1+'Life Cycle Cost Evaluation'!$M$1)^($B41-'Life Cycle Cost Evaluation'!$M$4)</f>
        <v>-313284.22353259503</v>
      </c>
      <c r="G126" s="208">
        <f>-NPV('Life Cycle Cost Evaluation'!$M$1,G42:G$100)/(1+'Life Cycle Cost Evaluation'!$M$1)^($B41-'Life Cycle Cost Evaluation'!$M$4)</f>
        <v>0</v>
      </c>
      <c r="H126" s="208">
        <f>-NPV('Life Cycle Cost Evaluation'!$M$1,H42:H$100)/(1+'Life Cycle Cost Evaluation'!$M$1)^($B41-'Life Cycle Cost Evaluation'!$M$4)</f>
        <v>0</v>
      </c>
      <c r="I126" s="208">
        <f>-NPV('Life Cycle Cost Evaluation'!$M$1,I42:I$100)/(1+'Life Cycle Cost Evaluation'!$M$1)^($B41-'Life Cycle Cost Evaluation'!$M$4)</f>
        <v>0</v>
      </c>
      <c r="J126" s="208">
        <f>-NPV('Life Cycle Cost Evaluation'!$M$1,J42:J$100)/(1+'Life Cycle Cost Evaluation'!$M$1)^($B41-'Life Cycle Cost Evaluation'!$M$4)</f>
        <v>0</v>
      </c>
      <c r="K126" s="208">
        <f>-NPV('Life Cycle Cost Evaluation'!$M$1,K42:K$100)/(1+'Life Cycle Cost Evaluation'!$M$1)^($B41-'Life Cycle Cost Evaluation'!$M$4)</f>
        <v>0</v>
      </c>
      <c r="L126" s="208">
        <f>-NPV('Life Cycle Cost Evaluation'!$M$1,L42:L$100)/(1+'Life Cycle Cost Evaluation'!$M$1)^($B41-'Life Cycle Cost Evaluation'!$M$4)</f>
        <v>0</v>
      </c>
      <c r="M126" s="208">
        <f>-NPV('Life Cycle Cost Evaluation'!$M$1,M42:M$100)/(1+'Life Cycle Cost Evaluation'!$M$1)^($B41-'Life Cycle Cost Evaluation'!$M$4)</f>
        <v>0</v>
      </c>
      <c r="N126" s="208">
        <f>-NPV('Life Cycle Cost Evaluation'!$M$1,N42:N$100)/(1+'Life Cycle Cost Evaluation'!$M$1)^($B41-'Life Cycle Cost Evaluation'!$M$4)</f>
        <v>0</v>
      </c>
      <c r="O126" s="208">
        <f>-NPV('Life Cycle Cost Evaluation'!$M$1,O42:O$100)/(1+'Life Cycle Cost Evaluation'!$M$1)^($B41-'Life Cycle Cost Evaluation'!$M$4)</f>
        <v>0</v>
      </c>
      <c r="P126" s="208">
        <f>-NPV('Life Cycle Cost Evaluation'!$M$1,P42:P$100)/(1+'Life Cycle Cost Evaluation'!$M$1)^($B41-'Life Cycle Cost Evaluation'!$M$4)</f>
        <v>0</v>
      </c>
      <c r="Q126" s="208">
        <f>-NPV('Life Cycle Cost Evaluation'!$M$1,Q42:Q$100)/(1+'Life Cycle Cost Evaluation'!$M$1)^($B41-'Life Cycle Cost Evaluation'!$M$4)</f>
        <v>0</v>
      </c>
      <c r="R126" s="208">
        <f>-NPV('Life Cycle Cost Evaluation'!$M$1,R42:R$100)/(1+'Life Cycle Cost Evaluation'!$M$1)^($B41-'Life Cycle Cost Evaluation'!$M$4)</f>
        <v>0</v>
      </c>
      <c r="S126" s="208">
        <f>-NPV('Life Cycle Cost Evaluation'!$M$1,S42:S$100)/(1+'Life Cycle Cost Evaluation'!$M$1)^($B41-'Life Cycle Cost Evaluation'!$M$4)</f>
        <v>0</v>
      </c>
      <c r="T126" s="208">
        <f>-NPV('Life Cycle Cost Evaluation'!$M$1,T42:T$100)/(1+'Life Cycle Cost Evaluation'!$M$1)^($B41-'Life Cycle Cost Evaluation'!$M$4)</f>
        <v>0</v>
      </c>
      <c r="U126" s="208">
        <f>-NPV('Life Cycle Cost Evaluation'!$M$1,U42:U$100)/(1+'Life Cycle Cost Evaluation'!$M$1)^($B41-'Life Cycle Cost Evaluation'!$M$4)</f>
        <v>0</v>
      </c>
      <c r="V126" s="208">
        <f>-NPV('Life Cycle Cost Evaluation'!$M$1,V42:V$100)/(1+'Life Cycle Cost Evaluation'!$M$1)^($B41-'Life Cycle Cost Evaluation'!$M$4)</f>
        <v>0</v>
      </c>
      <c r="W126" s="208">
        <f>-NPV('Life Cycle Cost Evaluation'!$M$1,W42:W$100)/(1+'Life Cycle Cost Evaluation'!$M$1)^($B41-'Life Cycle Cost Evaluation'!$M$4)</f>
        <v>0</v>
      </c>
      <c r="X126" s="208">
        <f>-NPV('Life Cycle Cost Evaluation'!$M$1,X42:X$100)/(1+'Life Cycle Cost Evaluation'!$M$1)^($B41-'Life Cycle Cost Evaluation'!$M$4)</f>
        <v>0</v>
      </c>
      <c r="Y126" s="208">
        <f>-NPV('Life Cycle Cost Evaluation'!$M$1,Y42:Y$100)/(1+'Life Cycle Cost Evaluation'!$M$1)^($B41-'Life Cycle Cost Evaluation'!$M$4)</f>
        <v>0</v>
      </c>
      <c r="Z126" s="208">
        <f>-NPV('Life Cycle Cost Evaluation'!$M$1,Z42:Z$100)/(1+'Life Cycle Cost Evaluation'!$M$1)^($B41-'Life Cycle Cost Evaluation'!$M$4)</f>
        <v>0</v>
      </c>
      <c r="AA126" s="208">
        <f>-NPV('Life Cycle Cost Evaluation'!$M$1,AA42:AA$100)/(1+'Life Cycle Cost Evaluation'!$M$1)^($B41-'Life Cycle Cost Evaluation'!$M$4)</f>
        <v>0</v>
      </c>
      <c r="AB126" s="208">
        <f>-NPV('Life Cycle Cost Evaluation'!$M$1,AB42:AB$100)/(1+'Life Cycle Cost Evaluation'!$M$1)^($B41-'Life Cycle Cost Evaluation'!$M$4)</f>
        <v>0</v>
      </c>
      <c r="AC126" s="208">
        <f>-NPV('Life Cycle Cost Evaluation'!$M$1,AC42:AC$100)/(1+'Life Cycle Cost Evaluation'!$M$1)^($B41-'Life Cycle Cost Evaluation'!$M$4)</f>
        <v>0</v>
      </c>
      <c r="AD126" s="208">
        <f>-NPV('Life Cycle Cost Evaluation'!$M$1,AD42:AD$100)/(1+'Life Cycle Cost Evaluation'!$M$1)^($B41-'Life Cycle Cost Evaluation'!$M$4)</f>
        <v>0</v>
      </c>
      <c r="AE126" s="208">
        <f>-NPV('Life Cycle Cost Evaluation'!$M$1,AE42:AE$100)/(1+'Life Cycle Cost Evaluation'!$M$1)^($B41-'Life Cycle Cost Evaluation'!$M$4)</f>
        <v>0</v>
      </c>
      <c r="AF126" s="208">
        <f>-NPV('Life Cycle Cost Evaluation'!$M$1,AF42:AF$100)/(1+'Life Cycle Cost Evaluation'!$M$1)^($B41-'Life Cycle Cost Evaluation'!$M$4)</f>
        <v>0</v>
      </c>
      <c r="AG126" s="208">
        <f>-NPV('Life Cycle Cost Evaluation'!$M$1,AG42:AG$100)/(1+'Life Cycle Cost Evaluation'!$M$1)^($B41-'Life Cycle Cost Evaluation'!$M$4)</f>
        <v>0</v>
      </c>
      <c r="AH126" s="208">
        <f>-NPV('Life Cycle Cost Evaluation'!$M$1,AH42:AH$100)/(1+'Life Cycle Cost Evaluation'!$M$1)^($B41-'Life Cycle Cost Evaluation'!$M$4)</f>
        <v>0</v>
      </c>
      <c r="AI126" s="208">
        <f>-NPV('Life Cycle Cost Evaluation'!$M$1,AI42:AI$100)/(1+'Life Cycle Cost Evaluation'!$M$1)^($B41-'Life Cycle Cost Evaluation'!$M$4)</f>
        <v>0</v>
      </c>
      <c r="AJ126" s="208">
        <f>-NPV('Life Cycle Cost Evaluation'!$M$1,AJ42:AJ$100)/(1+'Life Cycle Cost Evaluation'!$M$1)^($B41-'Life Cycle Cost Evaluation'!$M$4)</f>
        <v>0</v>
      </c>
      <c r="AK126" s="208">
        <f>-NPV('Life Cycle Cost Evaluation'!$M$1,AK42:AK$100)/(1+'Life Cycle Cost Evaluation'!$M$1)^($B41-'Life Cycle Cost Evaluation'!$M$4)</f>
        <v>0</v>
      </c>
      <c r="AL126" s="208">
        <f>-NPV('Life Cycle Cost Evaluation'!$M$1,AL42:AL$100)/(1+'Life Cycle Cost Evaluation'!$M$1)^($B41-'Life Cycle Cost Evaluation'!$M$4)</f>
        <v>0</v>
      </c>
      <c r="AM126" s="208">
        <f>-NPV('Life Cycle Cost Evaluation'!$M$1,AM42:AM$100)/(1+'Life Cycle Cost Evaluation'!$M$1)^($B41-'Life Cycle Cost Evaluation'!$M$4)</f>
        <v>0</v>
      </c>
      <c r="AN126" s="208">
        <f>-NPV('Life Cycle Cost Evaluation'!$M$1,AN42:AN$100)/(1+'Life Cycle Cost Evaluation'!$M$1)^($B41-'Life Cycle Cost Evaluation'!$M$4)</f>
        <v>0</v>
      </c>
      <c r="AO126" s="208">
        <f>-NPV('Life Cycle Cost Evaluation'!$M$1,AO42:AO$100)/(1+'Life Cycle Cost Evaluation'!$M$1)^($B41-'Life Cycle Cost Evaluation'!$M$4)</f>
        <v>0</v>
      </c>
      <c r="AP126" s="208">
        <f>-NPV('Life Cycle Cost Evaluation'!$M$1,AP42:AP$100)/(1+'Life Cycle Cost Evaluation'!$M$1)^($B41-'Life Cycle Cost Evaluation'!$M$4)</f>
        <v>0</v>
      </c>
      <c r="AQ126" s="208">
        <f>-NPV('Life Cycle Cost Evaluation'!$M$1,AQ42:AQ$100)/(1+'Life Cycle Cost Evaluation'!$M$1)^($B41-'Life Cycle Cost Evaluation'!$M$4)</f>
        <v>0</v>
      </c>
      <c r="AR126" s="208">
        <f>-NPV('Life Cycle Cost Evaluation'!$M$1,AR42:AR$100)/(1+'Life Cycle Cost Evaluation'!$M$1)^($B41-'Life Cycle Cost Evaluation'!$M$4)</f>
        <v>0</v>
      </c>
      <c r="AS126" s="208">
        <f>-NPV('Life Cycle Cost Evaluation'!$M$1,AS42:AS$100)/(1+'Life Cycle Cost Evaluation'!$M$1)^($B41-'Life Cycle Cost Evaluation'!$M$4)</f>
        <v>0</v>
      </c>
      <c r="AT126" s="208">
        <f>-NPV('Life Cycle Cost Evaluation'!$M$1,AT42:AT$100)/(1+'Life Cycle Cost Evaluation'!$M$1)^($B41-'Life Cycle Cost Evaluation'!$M$4)</f>
        <v>0</v>
      </c>
      <c r="AU126" s="208">
        <f>-NPV('Life Cycle Cost Evaluation'!$M$1,AU42:AU$100)/(1+'Life Cycle Cost Evaluation'!$M$1)^($B41-'Life Cycle Cost Evaluation'!$M$4)</f>
        <v>0</v>
      </c>
      <c r="AV126" s="208">
        <f>-NPV('Life Cycle Cost Evaluation'!$M$1,AV42:AV$100)/(1+'Life Cycle Cost Evaluation'!$M$1)^($B41-'Life Cycle Cost Evaluation'!$M$4)</f>
        <v>0</v>
      </c>
      <c r="AW126" s="208">
        <f>-NPV('Life Cycle Cost Evaluation'!$M$1,AW42:AW$100)/(1+'Life Cycle Cost Evaluation'!$M$1)^($B41-'Life Cycle Cost Evaluation'!$M$4)</f>
        <v>0</v>
      </c>
      <c r="AX126" s="208">
        <f>-NPV('Life Cycle Cost Evaluation'!$M$1,AX42:AX$100)/(1+'Life Cycle Cost Evaluation'!$M$1)^($B41-'Life Cycle Cost Evaluation'!$M$4)</f>
        <v>0</v>
      </c>
      <c r="AY126" s="208">
        <f>-NPV('Life Cycle Cost Evaluation'!$M$1,AY42:AY$100)/(1+'Life Cycle Cost Evaluation'!$M$1)^($B41-'Life Cycle Cost Evaluation'!$M$4)</f>
        <v>0</v>
      </c>
      <c r="AZ126" s="208">
        <f>-NPV('Life Cycle Cost Evaluation'!$M$1,AZ42:AZ$100)/(1+'Life Cycle Cost Evaluation'!$M$1)^($B41-'Life Cycle Cost Evaluation'!$M$4)</f>
        <v>0</v>
      </c>
      <c r="BA126" s="208">
        <f>-NPV('Life Cycle Cost Evaluation'!$M$1,BA42:BA$100)/(1+'Life Cycle Cost Evaluation'!$M$1)^($B41-'Life Cycle Cost Evaluation'!$M$4)</f>
        <v>0</v>
      </c>
      <c r="BB126" s="208">
        <f>-NPV('Life Cycle Cost Evaluation'!$M$1,BB42:BB$100)/(1+'Life Cycle Cost Evaluation'!$M$1)^($B41-'Life Cycle Cost Evaluation'!$M$4)</f>
        <v>0</v>
      </c>
      <c r="BC126" s="208">
        <f>-NPV('Life Cycle Cost Evaluation'!$M$1,BC42:BC$100)/(1+'Life Cycle Cost Evaluation'!$M$1)^($B41-'Life Cycle Cost Evaluation'!$M$4)</f>
        <v>0</v>
      </c>
      <c r="BD126" s="208">
        <f>-NPV('Life Cycle Cost Evaluation'!$M$1,BD42:BD$100)/(1+'Life Cycle Cost Evaluation'!$M$1)^($B41-'Life Cycle Cost Evaluation'!$M$4)</f>
        <v>0</v>
      </c>
      <c r="BE126" s="208">
        <f>-NPV('Life Cycle Cost Evaluation'!$M$1,BE42:BE$100)/(1+'Life Cycle Cost Evaluation'!$M$1)^($B41-'Life Cycle Cost Evaluation'!$M$4)</f>
        <v>0</v>
      </c>
      <c r="BF126" s="208">
        <f>-NPV('Life Cycle Cost Evaluation'!$M$1,BF42:BF$100)/(1+'Life Cycle Cost Evaluation'!$M$1)^($B41-'Life Cycle Cost Evaluation'!$M$4)</f>
        <v>0</v>
      </c>
      <c r="BG126" s="208">
        <f>-NPV('Life Cycle Cost Evaluation'!$M$1,BG42:BG$100)/(1+'Life Cycle Cost Evaluation'!$M$1)^($B41-'Life Cycle Cost Evaluation'!$M$4)</f>
        <v>0</v>
      </c>
      <c r="BH126" s="208">
        <f>-NPV('Life Cycle Cost Evaluation'!$M$1,BH42:BH$100)/(1+'Life Cycle Cost Evaluation'!$M$1)^($B41-'Life Cycle Cost Evaluation'!$M$4)</f>
        <v>0</v>
      </c>
      <c r="BI126" s="208">
        <f>-NPV('Life Cycle Cost Evaluation'!$M$1,BI42:BI$100)/(1+'Life Cycle Cost Evaluation'!$M$1)^($B41-'Life Cycle Cost Evaluation'!$M$4)</f>
        <v>0</v>
      </c>
      <c r="BJ126" s="208">
        <f>-NPV('Life Cycle Cost Evaluation'!$M$1,BJ42:BJ$100)/(1+'Life Cycle Cost Evaluation'!$M$1)^($B41-'Life Cycle Cost Evaluation'!$M$4)</f>
        <v>0</v>
      </c>
      <c r="BK126" s="208">
        <f>-NPV('Life Cycle Cost Evaluation'!$M$1,BK42:BK$100)/(1+'Life Cycle Cost Evaluation'!$M$1)^($B41-'Life Cycle Cost Evaluation'!$M$4)</f>
        <v>0</v>
      </c>
      <c r="BL126" s="208">
        <f>-NPV('Life Cycle Cost Evaluation'!$M$1,BL42:BL$100)/(1+'Life Cycle Cost Evaluation'!$M$1)^($B41-'Life Cycle Cost Evaluation'!$M$4)</f>
        <v>0</v>
      </c>
      <c r="BM126" s="208">
        <f>-NPV('Life Cycle Cost Evaluation'!$M$1,BM42:BM$100)/(1+'Life Cycle Cost Evaluation'!$M$1)^($B41-'Life Cycle Cost Evaluation'!$M$4)</f>
        <v>0</v>
      </c>
      <c r="BN126" s="208">
        <f>-NPV('Life Cycle Cost Evaluation'!$M$1,BN42:BN$100)/(1+'Life Cycle Cost Evaluation'!$M$1)^($B41-'Life Cycle Cost Evaluation'!$M$4)</f>
        <v>0</v>
      </c>
      <c r="BO126" s="208">
        <f>-NPV('Life Cycle Cost Evaluation'!$M$1,BO42:BO$100)/(1+'Life Cycle Cost Evaluation'!$M$1)^($B41-'Life Cycle Cost Evaluation'!$M$4)</f>
        <v>0</v>
      </c>
      <c r="BP126" s="208">
        <f>-NPV('Life Cycle Cost Evaluation'!$M$1,BP42:BP$100)/(1+'Life Cycle Cost Evaluation'!$M$1)^($B41-'Life Cycle Cost Evaluation'!$M$4)</f>
        <v>0</v>
      </c>
      <c r="BQ126" s="208">
        <f>-NPV('Life Cycle Cost Evaluation'!$M$1,BQ42:BQ$100)/(1+'Life Cycle Cost Evaluation'!$M$1)^($B41-'Life Cycle Cost Evaluation'!$M$4)</f>
        <v>0</v>
      </c>
      <c r="BR126" s="208">
        <f>-NPV('Life Cycle Cost Evaluation'!$M$1,BR42:BR$100)/(1+'Life Cycle Cost Evaluation'!$M$1)^($B41-'Life Cycle Cost Evaluation'!$M$4)</f>
        <v>0</v>
      </c>
      <c r="BS126" s="208">
        <f>-NPV('Life Cycle Cost Evaluation'!$M$1,BS42:BS$100)/(1+'Life Cycle Cost Evaluation'!$M$1)^($B41-'Life Cycle Cost Evaluation'!$M$4)</f>
        <v>0</v>
      </c>
      <c r="BT126" s="208">
        <f>-NPV('Life Cycle Cost Evaluation'!$M$1,BT42:BT$100)/(1+'Life Cycle Cost Evaluation'!$M$1)^($B41-'Life Cycle Cost Evaluation'!$M$4)</f>
        <v>0</v>
      </c>
      <c r="BU126" s="208">
        <f>-NPV('Life Cycle Cost Evaluation'!$M$1,BU42:BU$100)/(1+'Life Cycle Cost Evaluation'!$M$1)^($B41-'Life Cycle Cost Evaluation'!$M$4)</f>
        <v>0</v>
      </c>
      <c r="BV126" s="208">
        <f>-NPV('Life Cycle Cost Evaluation'!$M$1,BV42:BV$100)/(1+'Life Cycle Cost Evaluation'!$M$1)^($B41-'Life Cycle Cost Evaluation'!$M$4)</f>
        <v>0</v>
      </c>
      <c r="BW126" s="208">
        <f>-NPV('Life Cycle Cost Evaluation'!$M$1,BW42:BW$100)/(1+'Life Cycle Cost Evaluation'!$M$1)^($B41-'Life Cycle Cost Evaluation'!$M$4)</f>
        <v>0</v>
      </c>
      <c r="BX126" s="208">
        <f>-NPV('Life Cycle Cost Evaluation'!$M$1,BX42:BX$100)/(1+'Life Cycle Cost Evaluation'!$M$1)^($B41-'Life Cycle Cost Evaluation'!$M$4)</f>
        <v>0</v>
      </c>
      <c r="BY126" s="208">
        <f>-NPV('Life Cycle Cost Evaluation'!$M$1,BY42:BY$100)/(1+'Life Cycle Cost Evaluation'!$M$1)^($B41-'Life Cycle Cost Evaluation'!$M$4)</f>
        <v>0</v>
      </c>
      <c r="BZ126" s="208">
        <f>-NPV('Life Cycle Cost Evaluation'!$M$1,BZ42:BZ$100)/(1+'Life Cycle Cost Evaluation'!$M$1)^($B41-'Life Cycle Cost Evaluation'!$M$4)</f>
        <v>0</v>
      </c>
      <c r="CA126" s="208">
        <f>-NPV('Life Cycle Cost Evaluation'!$M$1,CA42:CA$100)/(1+'Life Cycle Cost Evaluation'!$M$1)^($B41-'Life Cycle Cost Evaluation'!$M$4)</f>
        <v>0</v>
      </c>
      <c r="CB126" s="208">
        <f>-NPV('Life Cycle Cost Evaluation'!$M$1,CB42:CB$100)/(1+'Life Cycle Cost Evaluation'!$M$1)^($B41-'Life Cycle Cost Evaluation'!$M$4)</f>
        <v>0</v>
      </c>
      <c r="CC126" s="208">
        <f>-NPV('Life Cycle Cost Evaluation'!$M$1,CC42:CC$100)/(1+'Life Cycle Cost Evaluation'!$M$1)^($B41-'Life Cycle Cost Evaluation'!$M$4)</f>
        <v>0</v>
      </c>
      <c r="CD126" s="208">
        <f>-NPV('Life Cycle Cost Evaluation'!$M$1,CD42:CD$100)/(1+'Life Cycle Cost Evaluation'!$M$1)^($B41-'Life Cycle Cost Evaluation'!$M$4)</f>
        <v>0</v>
      </c>
      <c r="CE126" s="208">
        <f>-NPV('Life Cycle Cost Evaluation'!$M$1,CE42:CE$100)/(1+'Life Cycle Cost Evaluation'!$M$1)^($B41-'Life Cycle Cost Evaluation'!$M$4)</f>
        <v>0</v>
      </c>
      <c r="CF126" s="208">
        <f>-NPV('Life Cycle Cost Evaluation'!$M$1,CF42:CF$100)/(1+'Life Cycle Cost Evaluation'!$M$1)^($B41-'Life Cycle Cost Evaluation'!$M$4)</f>
        <v>0</v>
      </c>
      <c r="CG126" s="208">
        <f>SUM(D126:Y126)</f>
        <v>-334832.67614774324</v>
      </c>
      <c r="CH126" s="206"/>
      <c r="CI126" s="206"/>
      <c r="CJ126" s="206"/>
    </row>
    <row r="127" spans="2:88" x14ac:dyDescent="0.2">
      <c r="B127" s="86">
        <f t="shared" si="125"/>
        <v>2049</v>
      </c>
      <c r="C127" s="208"/>
      <c r="D127" s="208">
        <f>-NPV('Life Cycle Cost Evaluation'!$M$1,D43:D$100)/(1+'Life Cycle Cost Evaluation'!$M$1)^($B42-'Life Cycle Cost Evaluation'!$M$4)</f>
        <v>-8679.1343667281126</v>
      </c>
      <c r="E127" s="208">
        <f>-NPV('Life Cycle Cost Evaluation'!$M$1,E43:E$100)/(1+'Life Cycle Cost Evaluation'!$M$1)^($B42-'Life Cycle Cost Evaluation'!$M$4)</f>
        <v>-10684.416107941377</v>
      </c>
      <c r="F127" s="208">
        <f>-NPV('Life Cycle Cost Evaluation'!$M$1,F43:F$100)/(1+'Life Cycle Cost Evaluation'!$M$1)^($B42-'Life Cycle Cost Evaluation'!$M$4)</f>
        <v>-282008.19218423171</v>
      </c>
      <c r="G127" s="208">
        <f>-NPV('Life Cycle Cost Evaluation'!$M$1,G43:G$100)/(1+'Life Cycle Cost Evaluation'!$M$1)^($B42-'Life Cycle Cost Evaluation'!$M$4)</f>
        <v>0</v>
      </c>
      <c r="H127" s="208">
        <f>-NPV('Life Cycle Cost Evaluation'!$M$1,H43:H$100)/(1+'Life Cycle Cost Evaluation'!$M$1)^($B42-'Life Cycle Cost Evaluation'!$M$4)</f>
        <v>0</v>
      </c>
      <c r="I127" s="208">
        <f>-NPV('Life Cycle Cost Evaluation'!$M$1,I43:I$100)/(1+'Life Cycle Cost Evaluation'!$M$1)^($B42-'Life Cycle Cost Evaluation'!$M$4)</f>
        <v>0</v>
      </c>
      <c r="J127" s="208">
        <f>-NPV('Life Cycle Cost Evaluation'!$M$1,J43:J$100)/(1+'Life Cycle Cost Evaluation'!$M$1)^($B42-'Life Cycle Cost Evaluation'!$M$4)</f>
        <v>0</v>
      </c>
      <c r="K127" s="208">
        <f>-NPV('Life Cycle Cost Evaluation'!$M$1,K43:K$100)/(1+'Life Cycle Cost Evaluation'!$M$1)^($B42-'Life Cycle Cost Evaluation'!$M$4)</f>
        <v>0</v>
      </c>
      <c r="L127" s="208">
        <f>-NPV('Life Cycle Cost Evaluation'!$M$1,L43:L$100)/(1+'Life Cycle Cost Evaluation'!$M$1)^($B42-'Life Cycle Cost Evaluation'!$M$4)</f>
        <v>0</v>
      </c>
      <c r="M127" s="208">
        <f>-NPV('Life Cycle Cost Evaluation'!$M$1,M43:M$100)/(1+'Life Cycle Cost Evaluation'!$M$1)^($B42-'Life Cycle Cost Evaluation'!$M$4)</f>
        <v>0</v>
      </c>
      <c r="N127" s="208">
        <f>-NPV('Life Cycle Cost Evaluation'!$M$1,N43:N$100)/(1+'Life Cycle Cost Evaluation'!$M$1)^($B42-'Life Cycle Cost Evaluation'!$M$4)</f>
        <v>0</v>
      </c>
      <c r="O127" s="208">
        <f>-NPV('Life Cycle Cost Evaluation'!$M$1,O43:O$100)/(1+'Life Cycle Cost Evaluation'!$M$1)^($B42-'Life Cycle Cost Evaluation'!$M$4)</f>
        <v>0</v>
      </c>
      <c r="P127" s="208">
        <f>-NPV('Life Cycle Cost Evaluation'!$M$1,P43:P$100)/(1+'Life Cycle Cost Evaluation'!$M$1)^($B42-'Life Cycle Cost Evaluation'!$M$4)</f>
        <v>0</v>
      </c>
      <c r="Q127" s="208">
        <f>-NPV('Life Cycle Cost Evaluation'!$M$1,Q43:Q$100)/(1+'Life Cycle Cost Evaluation'!$M$1)^($B42-'Life Cycle Cost Evaluation'!$M$4)</f>
        <v>0</v>
      </c>
      <c r="R127" s="208">
        <f>-NPV('Life Cycle Cost Evaluation'!$M$1,R43:R$100)/(1+'Life Cycle Cost Evaluation'!$M$1)^($B42-'Life Cycle Cost Evaluation'!$M$4)</f>
        <v>0</v>
      </c>
      <c r="S127" s="208">
        <f>-NPV('Life Cycle Cost Evaluation'!$M$1,S43:S$100)/(1+'Life Cycle Cost Evaluation'!$M$1)^($B42-'Life Cycle Cost Evaluation'!$M$4)</f>
        <v>0</v>
      </c>
      <c r="T127" s="208">
        <f>-NPV('Life Cycle Cost Evaluation'!$M$1,T43:T$100)/(1+'Life Cycle Cost Evaluation'!$M$1)^($B42-'Life Cycle Cost Evaluation'!$M$4)</f>
        <v>0</v>
      </c>
      <c r="U127" s="208">
        <f>-NPV('Life Cycle Cost Evaluation'!$M$1,U43:U$100)/(1+'Life Cycle Cost Evaluation'!$M$1)^($B42-'Life Cycle Cost Evaluation'!$M$4)</f>
        <v>0</v>
      </c>
      <c r="V127" s="208">
        <f>-NPV('Life Cycle Cost Evaluation'!$M$1,V43:V$100)/(1+'Life Cycle Cost Evaluation'!$M$1)^($B42-'Life Cycle Cost Evaluation'!$M$4)</f>
        <v>0</v>
      </c>
      <c r="W127" s="208">
        <f>-NPV('Life Cycle Cost Evaluation'!$M$1,W43:W$100)/(1+'Life Cycle Cost Evaluation'!$M$1)^($B42-'Life Cycle Cost Evaluation'!$M$4)</f>
        <v>0</v>
      </c>
      <c r="X127" s="208">
        <f>-NPV('Life Cycle Cost Evaluation'!$M$1,X43:X$100)/(1+'Life Cycle Cost Evaluation'!$M$1)^($B42-'Life Cycle Cost Evaluation'!$M$4)</f>
        <v>0</v>
      </c>
      <c r="Y127" s="208">
        <f>-NPV('Life Cycle Cost Evaluation'!$M$1,Y43:Y$100)/(1+'Life Cycle Cost Evaluation'!$M$1)^($B42-'Life Cycle Cost Evaluation'!$M$4)</f>
        <v>0</v>
      </c>
      <c r="Z127" s="208">
        <f>-NPV('Life Cycle Cost Evaluation'!$M$1,Z43:Z$100)/(1+'Life Cycle Cost Evaluation'!$M$1)^($B42-'Life Cycle Cost Evaluation'!$M$4)</f>
        <v>0</v>
      </c>
      <c r="AA127" s="208">
        <f>-NPV('Life Cycle Cost Evaluation'!$M$1,AA43:AA$100)/(1+'Life Cycle Cost Evaluation'!$M$1)^($B42-'Life Cycle Cost Evaluation'!$M$4)</f>
        <v>0</v>
      </c>
      <c r="AB127" s="208">
        <f>-NPV('Life Cycle Cost Evaluation'!$M$1,AB43:AB$100)/(1+'Life Cycle Cost Evaluation'!$M$1)^($B42-'Life Cycle Cost Evaluation'!$M$4)</f>
        <v>0</v>
      </c>
      <c r="AC127" s="208">
        <f>-NPV('Life Cycle Cost Evaluation'!$M$1,AC43:AC$100)/(1+'Life Cycle Cost Evaluation'!$M$1)^($B42-'Life Cycle Cost Evaluation'!$M$4)</f>
        <v>0</v>
      </c>
      <c r="AD127" s="208">
        <f>-NPV('Life Cycle Cost Evaluation'!$M$1,AD43:AD$100)/(1+'Life Cycle Cost Evaluation'!$M$1)^($B42-'Life Cycle Cost Evaluation'!$M$4)</f>
        <v>0</v>
      </c>
      <c r="AE127" s="208">
        <f>-NPV('Life Cycle Cost Evaluation'!$M$1,AE43:AE$100)/(1+'Life Cycle Cost Evaluation'!$M$1)^($B42-'Life Cycle Cost Evaluation'!$M$4)</f>
        <v>0</v>
      </c>
      <c r="AF127" s="208">
        <f>-NPV('Life Cycle Cost Evaluation'!$M$1,AF43:AF$100)/(1+'Life Cycle Cost Evaluation'!$M$1)^($B42-'Life Cycle Cost Evaluation'!$M$4)</f>
        <v>0</v>
      </c>
      <c r="AG127" s="208">
        <f>-NPV('Life Cycle Cost Evaluation'!$M$1,AG43:AG$100)/(1+'Life Cycle Cost Evaluation'!$M$1)^($B42-'Life Cycle Cost Evaluation'!$M$4)</f>
        <v>0</v>
      </c>
      <c r="AH127" s="208">
        <f>-NPV('Life Cycle Cost Evaluation'!$M$1,AH43:AH$100)/(1+'Life Cycle Cost Evaluation'!$M$1)^($B42-'Life Cycle Cost Evaluation'!$M$4)</f>
        <v>0</v>
      </c>
      <c r="AI127" s="208">
        <f>-NPV('Life Cycle Cost Evaluation'!$M$1,AI43:AI$100)/(1+'Life Cycle Cost Evaluation'!$M$1)^($B42-'Life Cycle Cost Evaluation'!$M$4)</f>
        <v>0</v>
      </c>
      <c r="AJ127" s="208">
        <f>-NPV('Life Cycle Cost Evaluation'!$M$1,AJ43:AJ$100)/(1+'Life Cycle Cost Evaluation'!$M$1)^($B42-'Life Cycle Cost Evaluation'!$M$4)</f>
        <v>0</v>
      </c>
      <c r="AK127" s="208">
        <f>-NPV('Life Cycle Cost Evaluation'!$M$1,AK43:AK$100)/(1+'Life Cycle Cost Evaluation'!$M$1)^($B42-'Life Cycle Cost Evaluation'!$M$4)</f>
        <v>0</v>
      </c>
      <c r="AL127" s="208">
        <f>-NPV('Life Cycle Cost Evaluation'!$M$1,AL43:AL$100)/(1+'Life Cycle Cost Evaluation'!$M$1)^($B42-'Life Cycle Cost Evaluation'!$M$4)</f>
        <v>0</v>
      </c>
      <c r="AM127" s="208">
        <f>-NPV('Life Cycle Cost Evaluation'!$M$1,AM43:AM$100)/(1+'Life Cycle Cost Evaluation'!$M$1)^($B42-'Life Cycle Cost Evaluation'!$M$4)</f>
        <v>0</v>
      </c>
      <c r="AN127" s="208">
        <f>-NPV('Life Cycle Cost Evaluation'!$M$1,AN43:AN$100)/(1+'Life Cycle Cost Evaluation'!$M$1)^($B42-'Life Cycle Cost Evaluation'!$M$4)</f>
        <v>0</v>
      </c>
      <c r="AO127" s="208">
        <f>-NPV('Life Cycle Cost Evaluation'!$M$1,AO43:AO$100)/(1+'Life Cycle Cost Evaluation'!$M$1)^($B42-'Life Cycle Cost Evaluation'!$M$4)</f>
        <v>0</v>
      </c>
      <c r="AP127" s="208">
        <f>-NPV('Life Cycle Cost Evaluation'!$M$1,AP43:AP$100)/(1+'Life Cycle Cost Evaluation'!$M$1)^($B42-'Life Cycle Cost Evaluation'!$M$4)</f>
        <v>0</v>
      </c>
      <c r="AQ127" s="208">
        <f>-NPV('Life Cycle Cost Evaluation'!$M$1,AQ43:AQ$100)/(1+'Life Cycle Cost Evaluation'!$M$1)^($B42-'Life Cycle Cost Evaluation'!$M$4)</f>
        <v>0</v>
      </c>
      <c r="AR127" s="208">
        <f>-NPV('Life Cycle Cost Evaluation'!$M$1,AR43:AR$100)/(1+'Life Cycle Cost Evaluation'!$M$1)^($B42-'Life Cycle Cost Evaluation'!$M$4)</f>
        <v>0</v>
      </c>
      <c r="AS127" s="208">
        <f>-NPV('Life Cycle Cost Evaluation'!$M$1,AS43:AS$100)/(1+'Life Cycle Cost Evaluation'!$M$1)^($B42-'Life Cycle Cost Evaluation'!$M$4)</f>
        <v>0</v>
      </c>
      <c r="AT127" s="208">
        <f>-NPV('Life Cycle Cost Evaluation'!$M$1,AT43:AT$100)/(1+'Life Cycle Cost Evaluation'!$M$1)^($B42-'Life Cycle Cost Evaluation'!$M$4)</f>
        <v>0</v>
      </c>
      <c r="AU127" s="208">
        <f>-NPV('Life Cycle Cost Evaluation'!$M$1,AU43:AU$100)/(1+'Life Cycle Cost Evaluation'!$M$1)^($B42-'Life Cycle Cost Evaluation'!$M$4)</f>
        <v>0</v>
      </c>
      <c r="AV127" s="208">
        <f>-NPV('Life Cycle Cost Evaluation'!$M$1,AV43:AV$100)/(1+'Life Cycle Cost Evaluation'!$M$1)^($B42-'Life Cycle Cost Evaluation'!$M$4)</f>
        <v>0</v>
      </c>
      <c r="AW127" s="208">
        <f>-NPV('Life Cycle Cost Evaluation'!$M$1,AW43:AW$100)/(1+'Life Cycle Cost Evaluation'!$M$1)^($B42-'Life Cycle Cost Evaluation'!$M$4)</f>
        <v>0</v>
      </c>
      <c r="AX127" s="208">
        <f>-NPV('Life Cycle Cost Evaluation'!$M$1,AX43:AX$100)/(1+'Life Cycle Cost Evaluation'!$M$1)^($B42-'Life Cycle Cost Evaluation'!$M$4)</f>
        <v>0</v>
      </c>
      <c r="AY127" s="208">
        <f>-NPV('Life Cycle Cost Evaluation'!$M$1,AY43:AY$100)/(1+'Life Cycle Cost Evaluation'!$M$1)^($B42-'Life Cycle Cost Evaluation'!$M$4)</f>
        <v>0</v>
      </c>
      <c r="AZ127" s="208">
        <f>-NPV('Life Cycle Cost Evaluation'!$M$1,AZ43:AZ$100)/(1+'Life Cycle Cost Evaluation'!$M$1)^($B42-'Life Cycle Cost Evaluation'!$M$4)</f>
        <v>0</v>
      </c>
      <c r="BA127" s="208">
        <f>-NPV('Life Cycle Cost Evaluation'!$M$1,BA43:BA$100)/(1+'Life Cycle Cost Evaluation'!$M$1)^($B42-'Life Cycle Cost Evaluation'!$M$4)</f>
        <v>0</v>
      </c>
      <c r="BB127" s="208">
        <f>-NPV('Life Cycle Cost Evaluation'!$M$1,BB43:BB$100)/(1+'Life Cycle Cost Evaluation'!$M$1)^($B42-'Life Cycle Cost Evaluation'!$M$4)</f>
        <v>0</v>
      </c>
      <c r="BC127" s="208">
        <f>-NPV('Life Cycle Cost Evaluation'!$M$1,BC43:BC$100)/(1+'Life Cycle Cost Evaluation'!$M$1)^($B42-'Life Cycle Cost Evaluation'!$M$4)</f>
        <v>0</v>
      </c>
      <c r="BD127" s="208">
        <f>-NPV('Life Cycle Cost Evaluation'!$M$1,BD43:BD$100)/(1+'Life Cycle Cost Evaluation'!$M$1)^($B42-'Life Cycle Cost Evaluation'!$M$4)</f>
        <v>0</v>
      </c>
      <c r="BE127" s="208">
        <f>-NPV('Life Cycle Cost Evaluation'!$M$1,BE43:BE$100)/(1+'Life Cycle Cost Evaluation'!$M$1)^($B42-'Life Cycle Cost Evaluation'!$M$4)</f>
        <v>0</v>
      </c>
      <c r="BF127" s="208">
        <f>-NPV('Life Cycle Cost Evaluation'!$M$1,BF43:BF$100)/(1+'Life Cycle Cost Evaluation'!$M$1)^($B42-'Life Cycle Cost Evaluation'!$M$4)</f>
        <v>0</v>
      </c>
      <c r="BG127" s="208">
        <f>-NPV('Life Cycle Cost Evaluation'!$M$1,BG43:BG$100)/(1+'Life Cycle Cost Evaluation'!$M$1)^($B42-'Life Cycle Cost Evaluation'!$M$4)</f>
        <v>0</v>
      </c>
      <c r="BH127" s="208">
        <f>-NPV('Life Cycle Cost Evaluation'!$M$1,BH43:BH$100)/(1+'Life Cycle Cost Evaluation'!$M$1)^($B42-'Life Cycle Cost Evaluation'!$M$4)</f>
        <v>0</v>
      </c>
      <c r="BI127" s="208">
        <f>-NPV('Life Cycle Cost Evaluation'!$M$1,BI43:BI$100)/(1+'Life Cycle Cost Evaluation'!$M$1)^($B42-'Life Cycle Cost Evaluation'!$M$4)</f>
        <v>0</v>
      </c>
      <c r="BJ127" s="208">
        <f>-NPV('Life Cycle Cost Evaluation'!$M$1,BJ43:BJ$100)/(1+'Life Cycle Cost Evaluation'!$M$1)^($B42-'Life Cycle Cost Evaluation'!$M$4)</f>
        <v>0</v>
      </c>
      <c r="BK127" s="208">
        <f>-NPV('Life Cycle Cost Evaluation'!$M$1,BK43:BK$100)/(1+'Life Cycle Cost Evaluation'!$M$1)^($B42-'Life Cycle Cost Evaluation'!$M$4)</f>
        <v>0</v>
      </c>
      <c r="BL127" s="208">
        <f>-NPV('Life Cycle Cost Evaluation'!$M$1,BL43:BL$100)/(1+'Life Cycle Cost Evaluation'!$M$1)^($B42-'Life Cycle Cost Evaluation'!$M$4)</f>
        <v>0</v>
      </c>
      <c r="BM127" s="208">
        <f>-NPV('Life Cycle Cost Evaluation'!$M$1,BM43:BM$100)/(1+'Life Cycle Cost Evaluation'!$M$1)^($B42-'Life Cycle Cost Evaluation'!$M$4)</f>
        <v>0</v>
      </c>
      <c r="BN127" s="208">
        <f>-NPV('Life Cycle Cost Evaluation'!$M$1,BN43:BN$100)/(1+'Life Cycle Cost Evaluation'!$M$1)^($B42-'Life Cycle Cost Evaluation'!$M$4)</f>
        <v>0</v>
      </c>
      <c r="BO127" s="208">
        <f>-NPV('Life Cycle Cost Evaluation'!$M$1,BO43:BO$100)/(1+'Life Cycle Cost Evaluation'!$M$1)^($B42-'Life Cycle Cost Evaluation'!$M$4)</f>
        <v>0</v>
      </c>
      <c r="BP127" s="208">
        <f>-NPV('Life Cycle Cost Evaluation'!$M$1,BP43:BP$100)/(1+'Life Cycle Cost Evaluation'!$M$1)^($B42-'Life Cycle Cost Evaluation'!$M$4)</f>
        <v>0</v>
      </c>
      <c r="BQ127" s="208">
        <f>-NPV('Life Cycle Cost Evaluation'!$M$1,BQ43:BQ$100)/(1+'Life Cycle Cost Evaluation'!$M$1)^($B42-'Life Cycle Cost Evaluation'!$M$4)</f>
        <v>0</v>
      </c>
      <c r="BR127" s="208">
        <f>-NPV('Life Cycle Cost Evaluation'!$M$1,BR43:BR$100)/(1+'Life Cycle Cost Evaluation'!$M$1)^($B42-'Life Cycle Cost Evaluation'!$M$4)</f>
        <v>0</v>
      </c>
      <c r="BS127" s="208">
        <f>-NPV('Life Cycle Cost Evaluation'!$M$1,BS43:BS$100)/(1+'Life Cycle Cost Evaluation'!$M$1)^($B42-'Life Cycle Cost Evaluation'!$M$4)</f>
        <v>0</v>
      </c>
      <c r="BT127" s="208">
        <f>-NPV('Life Cycle Cost Evaluation'!$M$1,BT43:BT$100)/(1+'Life Cycle Cost Evaluation'!$M$1)^($B42-'Life Cycle Cost Evaluation'!$M$4)</f>
        <v>0</v>
      </c>
      <c r="BU127" s="208">
        <f>-NPV('Life Cycle Cost Evaluation'!$M$1,BU43:BU$100)/(1+'Life Cycle Cost Evaluation'!$M$1)^($B42-'Life Cycle Cost Evaluation'!$M$4)</f>
        <v>0</v>
      </c>
      <c r="BV127" s="208">
        <f>-NPV('Life Cycle Cost Evaluation'!$M$1,BV43:BV$100)/(1+'Life Cycle Cost Evaluation'!$M$1)^($B42-'Life Cycle Cost Evaluation'!$M$4)</f>
        <v>0</v>
      </c>
      <c r="BW127" s="208">
        <f>-NPV('Life Cycle Cost Evaluation'!$M$1,BW43:BW$100)/(1+'Life Cycle Cost Evaluation'!$M$1)^($B42-'Life Cycle Cost Evaluation'!$M$4)</f>
        <v>0</v>
      </c>
      <c r="BX127" s="208">
        <f>-NPV('Life Cycle Cost Evaluation'!$M$1,BX43:BX$100)/(1+'Life Cycle Cost Evaluation'!$M$1)^($B42-'Life Cycle Cost Evaluation'!$M$4)</f>
        <v>0</v>
      </c>
      <c r="BY127" s="208">
        <f>-NPV('Life Cycle Cost Evaluation'!$M$1,BY43:BY$100)/(1+'Life Cycle Cost Evaluation'!$M$1)^($B42-'Life Cycle Cost Evaluation'!$M$4)</f>
        <v>0</v>
      </c>
      <c r="BZ127" s="208">
        <f>-NPV('Life Cycle Cost Evaluation'!$M$1,BZ43:BZ$100)/(1+'Life Cycle Cost Evaluation'!$M$1)^($B42-'Life Cycle Cost Evaluation'!$M$4)</f>
        <v>0</v>
      </c>
      <c r="CA127" s="208">
        <f>-NPV('Life Cycle Cost Evaluation'!$M$1,CA43:CA$100)/(1+'Life Cycle Cost Evaluation'!$M$1)^($B42-'Life Cycle Cost Evaluation'!$M$4)</f>
        <v>0</v>
      </c>
      <c r="CB127" s="208">
        <f>-NPV('Life Cycle Cost Evaluation'!$M$1,CB43:CB$100)/(1+'Life Cycle Cost Evaluation'!$M$1)^($B42-'Life Cycle Cost Evaluation'!$M$4)</f>
        <v>0</v>
      </c>
      <c r="CC127" s="208">
        <f>-NPV('Life Cycle Cost Evaluation'!$M$1,CC43:CC$100)/(1+'Life Cycle Cost Evaluation'!$M$1)^($B42-'Life Cycle Cost Evaluation'!$M$4)</f>
        <v>0</v>
      </c>
      <c r="CD127" s="208">
        <f>-NPV('Life Cycle Cost Evaluation'!$M$1,CD43:CD$100)/(1+'Life Cycle Cost Evaluation'!$M$1)^($B42-'Life Cycle Cost Evaluation'!$M$4)</f>
        <v>0</v>
      </c>
      <c r="CE127" s="208">
        <f>-NPV('Life Cycle Cost Evaluation'!$M$1,CE43:CE$100)/(1+'Life Cycle Cost Evaluation'!$M$1)^($B42-'Life Cycle Cost Evaluation'!$M$4)</f>
        <v>0</v>
      </c>
      <c r="CF127" s="208">
        <f>-NPV('Life Cycle Cost Evaluation'!$M$1,CF43:CF$100)/(1+'Life Cycle Cost Evaluation'!$M$1)^($B42-'Life Cycle Cost Evaluation'!$M$4)</f>
        <v>0</v>
      </c>
      <c r="CG127" s="208">
        <f>SUM(D127:Z127)</f>
        <v>-301371.7426589012</v>
      </c>
      <c r="CH127" s="206"/>
      <c r="CI127" s="206"/>
      <c r="CJ127" s="206"/>
    </row>
    <row r="128" spans="2:88" x14ac:dyDescent="0.2">
      <c r="B128" s="86">
        <f t="shared" si="125"/>
        <v>2050</v>
      </c>
      <c r="C128" s="208"/>
      <c r="D128" s="208">
        <f>-NPV('Life Cycle Cost Evaluation'!$M$1,D44:D$100)/(1+'Life Cycle Cost Evaluation'!$M$1)^($B43-'Life Cycle Cost Evaluation'!$M$4)</f>
        <v>-7783.0611151573785</v>
      </c>
      <c r="E128" s="208">
        <f>-NPV('Life Cycle Cost Evaluation'!$M$1,E44:E$100)/(1+'Life Cycle Cost Evaluation'!$M$1)^($B43-'Life Cycle Cost Evaluation'!$M$4)</f>
        <v>-9594.38269448748</v>
      </c>
      <c r="F128" s="208">
        <f>-NPV('Life Cycle Cost Evaluation'!$M$1,F44:F$100)/(1+'Life Cycle Cost Evaluation'!$M$1)^($B43-'Life Cycle Cost Evaluation'!$M$4)</f>
        <v>-253557.60309058224</v>
      </c>
      <c r="G128" s="208">
        <f>-NPV('Life Cycle Cost Evaluation'!$M$1,G44:G$100)/(1+'Life Cycle Cost Evaluation'!$M$1)^($B43-'Life Cycle Cost Evaluation'!$M$4)</f>
        <v>0</v>
      </c>
      <c r="H128" s="208">
        <f>-NPV('Life Cycle Cost Evaluation'!$M$1,H44:H$100)/(1+'Life Cycle Cost Evaluation'!$M$1)^($B43-'Life Cycle Cost Evaluation'!$M$4)</f>
        <v>0</v>
      </c>
      <c r="I128" s="208">
        <f>-NPV('Life Cycle Cost Evaluation'!$M$1,I44:I$100)/(1+'Life Cycle Cost Evaluation'!$M$1)^($B43-'Life Cycle Cost Evaluation'!$M$4)</f>
        <v>0</v>
      </c>
      <c r="J128" s="208">
        <f>-NPV('Life Cycle Cost Evaluation'!$M$1,J44:J$100)/(1+'Life Cycle Cost Evaluation'!$M$1)^($B43-'Life Cycle Cost Evaluation'!$M$4)</f>
        <v>0</v>
      </c>
      <c r="K128" s="208">
        <f>-NPV('Life Cycle Cost Evaluation'!$M$1,K44:K$100)/(1+'Life Cycle Cost Evaluation'!$M$1)^($B43-'Life Cycle Cost Evaluation'!$M$4)</f>
        <v>0</v>
      </c>
      <c r="L128" s="208">
        <f>-NPV('Life Cycle Cost Evaluation'!$M$1,L44:L$100)/(1+'Life Cycle Cost Evaluation'!$M$1)^($B43-'Life Cycle Cost Evaluation'!$M$4)</f>
        <v>0</v>
      </c>
      <c r="M128" s="208">
        <f>-NPV('Life Cycle Cost Evaluation'!$M$1,M44:M$100)/(1+'Life Cycle Cost Evaluation'!$M$1)^($B43-'Life Cycle Cost Evaluation'!$M$4)</f>
        <v>0</v>
      </c>
      <c r="N128" s="208">
        <f>-NPV('Life Cycle Cost Evaluation'!$M$1,N44:N$100)/(1+'Life Cycle Cost Evaluation'!$M$1)^($B43-'Life Cycle Cost Evaluation'!$M$4)</f>
        <v>0</v>
      </c>
      <c r="O128" s="208">
        <f>-NPV('Life Cycle Cost Evaluation'!$M$1,O44:O$100)/(1+'Life Cycle Cost Evaluation'!$M$1)^($B43-'Life Cycle Cost Evaluation'!$M$4)</f>
        <v>0</v>
      </c>
      <c r="P128" s="208">
        <f>-NPV('Life Cycle Cost Evaluation'!$M$1,P44:P$100)/(1+'Life Cycle Cost Evaluation'!$M$1)^($B43-'Life Cycle Cost Evaluation'!$M$4)</f>
        <v>0</v>
      </c>
      <c r="Q128" s="208">
        <f>-NPV('Life Cycle Cost Evaluation'!$M$1,Q44:Q$100)/(1+'Life Cycle Cost Evaluation'!$M$1)^($B43-'Life Cycle Cost Evaluation'!$M$4)</f>
        <v>0</v>
      </c>
      <c r="R128" s="208">
        <f>-NPV('Life Cycle Cost Evaluation'!$M$1,R44:R$100)/(1+'Life Cycle Cost Evaluation'!$M$1)^($B43-'Life Cycle Cost Evaluation'!$M$4)</f>
        <v>0</v>
      </c>
      <c r="S128" s="208">
        <f>-NPV('Life Cycle Cost Evaluation'!$M$1,S44:S$100)/(1+'Life Cycle Cost Evaluation'!$M$1)^($B43-'Life Cycle Cost Evaluation'!$M$4)</f>
        <v>0</v>
      </c>
      <c r="T128" s="208">
        <f>-NPV('Life Cycle Cost Evaluation'!$M$1,T44:T$100)/(1+'Life Cycle Cost Evaluation'!$M$1)^($B43-'Life Cycle Cost Evaluation'!$M$4)</f>
        <v>0</v>
      </c>
      <c r="U128" s="208">
        <f>-NPV('Life Cycle Cost Evaluation'!$M$1,U44:U$100)/(1+'Life Cycle Cost Evaluation'!$M$1)^($B43-'Life Cycle Cost Evaluation'!$M$4)</f>
        <v>0</v>
      </c>
      <c r="V128" s="208">
        <f>-NPV('Life Cycle Cost Evaluation'!$M$1,V44:V$100)/(1+'Life Cycle Cost Evaluation'!$M$1)^($B43-'Life Cycle Cost Evaluation'!$M$4)</f>
        <v>0</v>
      </c>
      <c r="W128" s="208">
        <f>-NPV('Life Cycle Cost Evaluation'!$M$1,W44:W$100)/(1+'Life Cycle Cost Evaluation'!$M$1)^($B43-'Life Cycle Cost Evaluation'!$M$4)</f>
        <v>0</v>
      </c>
      <c r="X128" s="208">
        <f>-NPV('Life Cycle Cost Evaluation'!$M$1,X44:X$100)/(1+'Life Cycle Cost Evaluation'!$M$1)^($B43-'Life Cycle Cost Evaluation'!$M$4)</f>
        <v>0</v>
      </c>
      <c r="Y128" s="208">
        <f>-NPV('Life Cycle Cost Evaluation'!$M$1,Y44:Y$100)/(1+'Life Cycle Cost Evaluation'!$M$1)^($B43-'Life Cycle Cost Evaluation'!$M$4)</f>
        <v>0</v>
      </c>
      <c r="Z128" s="208">
        <f>-NPV('Life Cycle Cost Evaluation'!$M$1,Z44:Z$100)/(1+'Life Cycle Cost Evaluation'!$M$1)^($B43-'Life Cycle Cost Evaluation'!$M$4)</f>
        <v>0</v>
      </c>
      <c r="AA128" s="208">
        <f>-NPV('Life Cycle Cost Evaluation'!$M$1,AA44:AA$100)/(1+'Life Cycle Cost Evaluation'!$M$1)^($B43-'Life Cycle Cost Evaluation'!$M$4)</f>
        <v>0</v>
      </c>
      <c r="AB128" s="208">
        <f>-NPV('Life Cycle Cost Evaluation'!$M$1,AB44:AB$100)/(1+'Life Cycle Cost Evaluation'!$M$1)^($B43-'Life Cycle Cost Evaluation'!$M$4)</f>
        <v>0</v>
      </c>
      <c r="AC128" s="208">
        <f>-NPV('Life Cycle Cost Evaluation'!$M$1,AC44:AC$100)/(1+'Life Cycle Cost Evaluation'!$M$1)^($B43-'Life Cycle Cost Evaluation'!$M$4)</f>
        <v>0</v>
      </c>
      <c r="AD128" s="208">
        <f>-NPV('Life Cycle Cost Evaluation'!$M$1,AD44:AD$100)/(1+'Life Cycle Cost Evaluation'!$M$1)^($B43-'Life Cycle Cost Evaluation'!$M$4)</f>
        <v>0</v>
      </c>
      <c r="AE128" s="208">
        <f>-NPV('Life Cycle Cost Evaluation'!$M$1,AE44:AE$100)/(1+'Life Cycle Cost Evaluation'!$M$1)^($B43-'Life Cycle Cost Evaluation'!$M$4)</f>
        <v>0</v>
      </c>
      <c r="AF128" s="208">
        <f>-NPV('Life Cycle Cost Evaluation'!$M$1,AF44:AF$100)/(1+'Life Cycle Cost Evaluation'!$M$1)^($B43-'Life Cycle Cost Evaluation'!$M$4)</f>
        <v>0</v>
      </c>
      <c r="AG128" s="208">
        <f>-NPV('Life Cycle Cost Evaluation'!$M$1,AG44:AG$100)/(1+'Life Cycle Cost Evaluation'!$M$1)^($B43-'Life Cycle Cost Evaluation'!$M$4)</f>
        <v>0</v>
      </c>
      <c r="AH128" s="208">
        <f>-NPV('Life Cycle Cost Evaluation'!$M$1,AH44:AH$100)/(1+'Life Cycle Cost Evaluation'!$M$1)^($B43-'Life Cycle Cost Evaluation'!$M$4)</f>
        <v>0</v>
      </c>
      <c r="AI128" s="208">
        <f>-NPV('Life Cycle Cost Evaluation'!$M$1,AI44:AI$100)/(1+'Life Cycle Cost Evaluation'!$M$1)^($B43-'Life Cycle Cost Evaluation'!$M$4)</f>
        <v>0</v>
      </c>
      <c r="AJ128" s="208">
        <f>-NPV('Life Cycle Cost Evaluation'!$M$1,AJ44:AJ$100)/(1+'Life Cycle Cost Evaluation'!$M$1)^($B43-'Life Cycle Cost Evaluation'!$M$4)</f>
        <v>0</v>
      </c>
      <c r="AK128" s="208">
        <f>-NPV('Life Cycle Cost Evaluation'!$M$1,AK44:AK$100)/(1+'Life Cycle Cost Evaluation'!$M$1)^($B43-'Life Cycle Cost Evaluation'!$M$4)</f>
        <v>0</v>
      </c>
      <c r="AL128" s="208">
        <f>-NPV('Life Cycle Cost Evaluation'!$M$1,AL44:AL$100)/(1+'Life Cycle Cost Evaluation'!$M$1)^($B43-'Life Cycle Cost Evaluation'!$M$4)</f>
        <v>0</v>
      </c>
      <c r="AM128" s="208">
        <f>-NPV('Life Cycle Cost Evaluation'!$M$1,AM44:AM$100)/(1+'Life Cycle Cost Evaluation'!$M$1)^($B43-'Life Cycle Cost Evaluation'!$M$4)</f>
        <v>0</v>
      </c>
      <c r="AN128" s="208">
        <f>-NPV('Life Cycle Cost Evaluation'!$M$1,AN44:AN$100)/(1+'Life Cycle Cost Evaluation'!$M$1)^($B43-'Life Cycle Cost Evaluation'!$M$4)</f>
        <v>0</v>
      </c>
      <c r="AO128" s="208">
        <f>-NPV('Life Cycle Cost Evaluation'!$M$1,AO44:AO$100)/(1+'Life Cycle Cost Evaluation'!$M$1)^($B43-'Life Cycle Cost Evaluation'!$M$4)</f>
        <v>0</v>
      </c>
      <c r="AP128" s="208">
        <f>-NPV('Life Cycle Cost Evaluation'!$M$1,AP44:AP$100)/(1+'Life Cycle Cost Evaluation'!$M$1)^($B43-'Life Cycle Cost Evaluation'!$M$4)</f>
        <v>0</v>
      </c>
      <c r="AQ128" s="208">
        <f>-NPV('Life Cycle Cost Evaluation'!$M$1,AQ44:AQ$100)/(1+'Life Cycle Cost Evaluation'!$M$1)^($B43-'Life Cycle Cost Evaluation'!$M$4)</f>
        <v>0</v>
      </c>
      <c r="AR128" s="208">
        <f>-NPV('Life Cycle Cost Evaluation'!$M$1,AR44:AR$100)/(1+'Life Cycle Cost Evaluation'!$M$1)^($B43-'Life Cycle Cost Evaluation'!$M$4)</f>
        <v>0</v>
      </c>
      <c r="AS128" s="208">
        <f>-NPV('Life Cycle Cost Evaluation'!$M$1,AS44:AS$100)/(1+'Life Cycle Cost Evaluation'!$M$1)^($B43-'Life Cycle Cost Evaluation'!$M$4)</f>
        <v>0</v>
      </c>
      <c r="AT128" s="208">
        <f>-NPV('Life Cycle Cost Evaluation'!$M$1,AT44:AT$100)/(1+'Life Cycle Cost Evaluation'!$M$1)^($B43-'Life Cycle Cost Evaluation'!$M$4)</f>
        <v>0</v>
      </c>
      <c r="AU128" s="208">
        <f>-NPV('Life Cycle Cost Evaluation'!$M$1,AU44:AU$100)/(1+'Life Cycle Cost Evaluation'!$M$1)^($B43-'Life Cycle Cost Evaluation'!$M$4)</f>
        <v>0</v>
      </c>
      <c r="AV128" s="208">
        <f>-NPV('Life Cycle Cost Evaluation'!$M$1,AV44:AV$100)/(1+'Life Cycle Cost Evaluation'!$M$1)^($B43-'Life Cycle Cost Evaluation'!$M$4)</f>
        <v>0</v>
      </c>
      <c r="AW128" s="208">
        <f>-NPV('Life Cycle Cost Evaluation'!$M$1,AW44:AW$100)/(1+'Life Cycle Cost Evaluation'!$M$1)^($B43-'Life Cycle Cost Evaluation'!$M$4)</f>
        <v>0</v>
      </c>
      <c r="AX128" s="208">
        <f>-NPV('Life Cycle Cost Evaluation'!$M$1,AX44:AX$100)/(1+'Life Cycle Cost Evaluation'!$M$1)^($B43-'Life Cycle Cost Evaluation'!$M$4)</f>
        <v>0</v>
      </c>
      <c r="AY128" s="208">
        <f>-NPV('Life Cycle Cost Evaluation'!$M$1,AY44:AY$100)/(1+'Life Cycle Cost Evaluation'!$M$1)^($B43-'Life Cycle Cost Evaluation'!$M$4)</f>
        <v>0</v>
      </c>
      <c r="AZ128" s="208">
        <f>-NPV('Life Cycle Cost Evaluation'!$M$1,AZ44:AZ$100)/(1+'Life Cycle Cost Evaluation'!$M$1)^($B43-'Life Cycle Cost Evaluation'!$M$4)</f>
        <v>0</v>
      </c>
      <c r="BA128" s="208">
        <f>-NPV('Life Cycle Cost Evaluation'!$M$1,BA44:BA$100)/(1+'Life Cycle Cost Evaluation'!$M$1)^($B43-'Life Cycle Cost Evaluation'!$M$4)</f>
        <v>0</v>
      </c>
      <c r="BB128" s="208">
        <f>-NPV('Life Cycle Cost Evaluation'!$M$1,BB44:BB$100)/(1+'Life Cycle Cost Evaluation'!$M$1)^($B43-'Life Cycle Cost Evaluation'!$M$4)</f>
        <v>0</v>
      </c>
      <c r="BC128" s="208">
        <f>-NPV('Life Cycle Cost Evaluation'!$M$1,BC44:BC$100)/(1+'Life Cycle Cost Evaluation'!$M$1)^($B43-'Life Cycle Cost Evaluation'!$M$4)</f>
        <v>0</v>
      </c>
      <c r="BD128" s="208">
        <f>-NPV('Life Cycle Cost Evaluation'!$M$1,BD44:BD$100)/(1+'Life Cycle Cost Evaluation'!$M$1)^($B43-'Life Cycle Cost Evaluation'!$M$4)</f>
        <v>0</v>
      </c>
      <c r="BE128" s="208">
        <f>-NPV('Life Cycle Cost Evaluation'!$M$1,BE44:BE$100)/(1+'Life Cycle Cost Evaluation'!$M$1)^($B43-'Life Cycle Cost Evaluation'!$M$4)</f>
        <v>0</v>
      </c>
      <c r="BF128" s="208">
        <f>-NPV('Life Cycle Cost Evaluation'!$M$1,BF44:BF$100)/(1+'Life Cycle Cost Evaluation'!$M$1)^($B43-'Life Cycle Cost Evaluation'!$M$4)</f>
        <v>0</v>
      </c>
      <c r="BG128" s="208">
        <f>-NPV('Life Cycle Cost Evaluation'!$M$1,BG44:BG$100)/(1+'Life Cycle Cost Evaluation'!$M$1)^($B43-'Life Cycle Cost Evaluation'!$M$4)</f>
        <v>0</v>
      </c>
      <c r="BH128" s="208">
        <f>-NPV('Life Cycle Cost Evaluation'!$M$1,BH44:BH$100)/(1+'Life Cycle Cost Evaluation'!$M$1)^($B43-'Life Cycle Cost Evaluation'!$M$4)</f>
        <v>0</v>
      </c>
      <c r="BI128" s="208">
        <f>-NPV('Life Cycle Cost Evaluation'!$M$1,BI44:BI$100)/(1+'Life Cycle Cost Evaluation'!$M$1)^($B43-'Life Cycle Cost Evaluation'!$M$4)</f>
        <v>0</v>
      </c>
      <c r="BJ128" s="208">
        <f>-NPV('Life Cycle Cost Evaluation'!$M$1,BJ44:BJ$100)/(1+'Life Cycle Cost Evaluation'!$M$1)^($B43-'Life Cycle Cost Evaluation'!$M$4)</f>
        <v>0</v>
      </c>
      <c r="BK128" s="208">
        <f>-NPV('Life Cycle Cost Evaluation'!$M$1,BK44:BK$100)/(1+'Life Cycle Cost Evaluation'!$M$1)^($B43-'Life Cycle Cost Evaluation'!$M$4)</f>
        <v>0</v>
      </c>
      <c r="BL128" s="208">
        <f>-NPV('Life Cycle Cost Evaluation'!$M$1,BL44:BL$100)/(1+'Life Cycle Cost Evaluation'!$M$1)^($B43-'Life Cycle Cost Evaluation'!$M$4)</f>
        <v>0</v>
      </c>
      <c r="BM128" s="208">
        <f>-NPV('Life Cycle Cost Evaluation'!$M$1,BM44:BM$100)/(1+'Life Cycle Cost Evaluation'!$M$1)^($B43-'Life Cycle Cost Evaluation'!$M$4)</f>
        <v>0</v>
      </c>
      <c r="BN128" s="208">
        <f>-NPV('Life Cycle Cost Evaluation'!$M$1,BN44:BN$100)/(1+'Life Cycle Cost Evaluation'!$M$1)^($B43-'Life Cycle Cost Evaluation'!$M$4)</f>
        <v>0</v>
      </c>
      <c r="BO128" s="208">
        <f>-NPV('Life Cycle Cost Evaluation'!$M$1,BO44:BO$100)/(1+'Life Cycle Cost Evaluation'!$M$1)^($B43-'Life Cycle Cost Evaluation'!$M$4)</f>
        <v>0</v>
      </c>
      <c r="BP128" s="208">
        <f>-NPV('Life Cycle Cost Evaluation'!$M$1,BP44:BP$100)/(1+'Life Cycle Cost Evaluation'!$M$1)^($B43-'Life Cycle Cost Evaluation'!$M$4)</f>
        <v>0</v>
      </c>
      <c r="BQ128" s="208">
        <f>-NPV('Life Cycle Cost Evaluation'!$M$1,BQ44:BQ$100)/(1+'Life Cycle Cost Evaluation'!$M$1)^($B43-'Life Cycle Cost Evaluation'!$M$4)</f>
        <v>0</v>
      </c>
      <c r="BR128" s="208">
        <f>-NPV('Life Cycle Cost Evaluation'!$M$1,BR44:BR$100)/(1+'Life Cycle Cost Evaluation'!$M$1)^($B43-'Life Cycle Cost Evaluation'!$M$4)</f>
        <v>0</v>
      </c>
      <c r="BS128" s="208">
        <f>-NPV('Life Cycle Cost Evaluation'!$M$1,BS44:BS$100)/(1+'Life Cycle Cost Evaluation'!$M$1)^($B43-'Life Cycle Cost Evaluation'!$M$4)</f>
        <v>0</v>
      </c>
      <c r="BT128" s="208">
        <f>-NPV('Life Cycle Cost Evaluation'!$M$1,BT44:BT$100)/(1+'Life Cycle Cost Evaluation'!$M$1)^($B43-'Life Cycle Cost Evaluation'!$M$4)</f>
        <v>0</v>
      </c>
      <c r="BU128" s="208">
        <f>-NPV('Life Cycle Cost Evaluation'!$M$1,BU44:BU$100)/(1+'Life Cycle Cost Evaluation'!$M$1)^($B43-'Life Cycle Cost Evaluation'!$M$4)</f>
        <v>0</v>
      </c>
      <c r="BV128" s="208">
        <f>-NPV('Life Cycle Cost Evaluation'!$M$1,BV44:BV$100)/(1+'Life Cycle Cost Evaluation'!$M$1)^($B43-'Life Cycle Cost Evaluation'!$M$4)</f>
        <v>0</v>
      </c>
      <c r="BW128" s="208">
        <f>-NPV('Life Cycle Cost Evaluation'!$M$1,BW44:BW$100)/(1+'Life Cycle Cost Evaluation'!$M$1)^($B43-'Life Cycle Cost Evaluation'!$M$4)</f>
        <v>0</v>
      </c>
      <c r="BX128" s="208">
        <f>-NPV('Life Cycle Cost Evaluation'!$M$1,BX44:BX$100)/(1+'Life Cycle Cost Evaluation'!$M$1)^($B43-'Life Cycle Cost Evaluation'!$M$4)</f>
        <v>0</v>
      </c>
      <c r="BY128" s="208">
        <f>-NPV('Life Cycle Cost Evaluation'!$M$1,BY44:BY$100)/(1+'Life Cycle Cost Evaluation'!$M$1)^($B43-'Life Cycle Cost Evaluation'!$M$4)</f>
        <v>0</v>
      </c>
      <c r="BZ128" s="208">
        <f>-NPV('Life Cycle Cost Evaluation'!$M$1,BZ44:BZ$100)/(1+'Life Cycle Cost Evaluation'!$M$1)^($B43-'Life Cycle Cost Evaluation'!$M$4)</f>
        <v>0</v>
      </c>
      <c r="CA128" s="208">
        <f>-NPV('Life Cycle Cost Evaluation'!$M$1,CA44:CA$100)/(1+'Life Cycle Cost Evaluation'!$M$1)^($B43-'Life Cycle Cost Evaluation'!$M$4)</f>
        <v>0</v>
      </c>
      <c r="CB128" s="208">
        <f>-NPV('Life Cycle Cost Evaluation'!$M$1,CB44:CB$100)/(1+'Life Cycle Cost Evaluation'!$M$1)^($B43-'Life Cycle Cost Evaluation'!$M$4)</f>
        <v>0</v>
      </c>
      <c r="CC128" s="208">
        <f>-NPV('Life Cycle Cost Evaluation'!$M$1,CC44:CC$100)/(1+'Life Cycle Cost Evaluation'!$M$1)^($B43-'Life Cycle Cost Evaluation'!$M$4)</f>
        <v>0</v>
      </c>
      <c r="CD128" s="208">
        <f>-NPV('Life Cycle Cost Evaluation'!$M$1,CD44:CD$100)/(1+'Life Cycle Cost Evaluation'!$M$1)^($B43-'Life Cycle Cost Evaluation'!$M$4)</f>
        <v>0</v>
      </c>
      <c r="CE128" s="208">
        <f>-NPV('Life Cycle Cost Evaluation'!$M$1,CE44:CE$100)/(1+'Life Cycle Cost Evaluation'!$M$1)^($B43-'Life Cycle Cost Evaluation'!$M$4)</f>
        <v>0</v>
      </c>
      <c r="CF128" s="208">
        <f>-NPV('Life Cycle Cost Evaluation'!$M$1,CF44:CF$100)/(1+'Life Cycle Cost Evaluation'!$M$1)^($B43-'Life Cycle Cost Evaluation'!$M$4)</f>
        <v>0</v>
      </c>
      <c r="CG128" s="208">
        <f>SUM(D128:AA128)</f>
        <v>-270935.04690022708</v>
      </c>
      <c r="CH128" s="206"/>
      <c r="CI128" s="206"/>
      <c r="CJ128" s="206"/>
    </row>
    <row r="129" spans="2:88" x14ac:dyDescent="0.2">
      <c r="B129" s="86">
        <f t="shared" si="125"/>
        <v>2051</v>
      </c>
      <c r="C129" s="208"/>
      <c r="D129" s="208">
        <f>-NPV('Life Cycle Cost Evaluation'!$M$1,D45:D$100)/(1+'Life Cycle Cost Evaluation'!$M$1)^($B44-'Life Cycle Cost Evaluation'!$M$4)</f>
        <v>-6969.2347587492904</v>
      </c>
      <c r="E129" s="208">
        <f>-NPV('Life Cycle Cost Evaluation'!$M$1,E45:E$100)/(1+'Life Cycle Cost Evaluation'!$M$1)^($B44-'Life Cycle Cost Evaluation'!$M$4)</f>
        <v>-8603.8150486147042</v>
      </c>
      <c r="F129" s="208">
        <f>-NPV('Life Cycle Cost Evaluation'!$M$1,F45:F$100)/(1+'Life Cycle Cost Evaluation'!$M$1)^($B44-'Life Cycle Cost Evaluation'!$M$4)</f>
        <v>-227689.43614427769</v>
      </c>
      <c r="G129" s="208">
        <f>-NPV('Life Cycle Cost Evaluation'!$M$1,G45:G$100)/(1+'Life Cycle Cost Evaluation'!$M$1)^($B44-'Life Cycle Cost Evaluation'!$M$4)</f>
        <v>0</v>
      </c>
      <c r="H129" s="208">
        <f>-NPV('Life Cycle Cost Evaluation'!$M$1,H45:H$100)/(1+'Life Cycle Cost Evaluation'!$M$1)^($B44-'Life Cycle Cost Evaluation'!$M$4)</f>
        <v>0</v>
      </c>
      <c r="I129" s="208">
        <f>-NPV('Life Cycle Cost Evaluation'!$M$1,I45:I$100)/(1+'Life Cycle Cost Evaluation'!$M$1)^($B44-'Life Cycle Cost Evaluation'!$M$4)</f>
        <v>0</v>
      </c>
      <c r="J129" s="208">
        <f>-NPV('Life Cycle Cost Evaluation'!$M$1,J45:J$100)/(1+'Life Cycle Cost Evaluation'!$M$1)^($B44-'Life Cycle Cost Evaluation'!$M$4)</f>
        <v>0</v>
      </c>
      <c r="K129" s="208">
        <f>-NPV('Life Cycle Cost Evaluation'!$M$1,K45:K$100)/(1+'Life Cycle Cost Evaluation'!$M$1)^($B44-'Life Cycle Cost Evaluation'!$M$4)</f>
        <v>0</v>
      </c>
      <c r="L129" s="208">
        <f>-NPV('Life Cycle Cost Evaluation'!$M$1,L45:L$100)/(1+'Life Cycle Cost Evaluation'!$M$1)^($B44-'Life Cycle Cost Evaluation'!$M$4)</f>
        <v>0</v>
      </c>
      <c r="M129" s="208">
        <f>-NPV('Life Cycle Cost Evaluation'!$M$1,M45:M$100)/(1+'Life Cycle Cost Evaluation'!$M$1)^($B44-'Life Cycle Cost Evaluation'!$M$4)</f>
        <v>0</v>
      </c>
      <c r="N129" s="208">
        <f>-NPV('Life Cycle Cost Evaluation'!$M$1,N45:N$100)/(1+'Life Cycle Cost Evaluation'!$M$1)^($B44-'Life Cycle Cost Evaluation'!$M$4)</f>
        <v>0</v>
      </c>
      <c r="O129" s="208">
        <f>-NPV('Life Cycle Cost Evaluation'!$M$1,O45:O$100)/(1+'Life Cycle Cost Evaluation'!$M$1)^($B44-'Life Cycle Cost Evaluation'!$M$4)</f>
        <v>0</v>
      </c>
      <c r="P129" s="208">
        <f>-NPV('Life Cycle Cost Evaluation'!$M$1,P45:P$100)/(1+'Life Cycle Cost Evaluation'!$M$1)^($B44-'Life Cycle Cost Evaluation'!$M$4)</f>
        <v>0</v>
      </c>
      <c r="Q129" s="208">
        <f>-NPV('Life Cycle Cost Evaluation'!$M$1,Q45:Q$100)/(1+'Life Cycle Cost Evaluation'!$M$1)^($B44-'Life Cycle Cost Evaluation'!$M$4)</f>
        <v>0</v>
      </c>
      <c r="R129" s="208">
        <f>-NPV('Life Cycle Cost Evaluation'!$M$1,R45:R$100)/(1+'Life Cycle Cost Evaluation'!$M$1)^($B44-'Life Cycle Cost Evaluation'!$M$4)</f>
        <v>0</v>
      </c>
      <c r="S129" s="208">
        <f>-NPV('Life Cycle Cost Evaluation'!$M$1,S45:S$100)/(1+'Life Cycle Cost Evaluation'!$M$1)^($B44-'Life Cycle Cost Evaluation'!$M$4)</f>
        <v>0</v>
      </c>
      <c r="T129" s="208">
        <f>-NPV('Life Cycle Cost Evaluation'!$M$1,T45:T$100)/(1+'Life Cycle Cost Evaluation'!$M$1)^($B44-'Life Cycle Cost Evaluation'!$M$4)</f>
        <v>0</v>
      </c>
      <c r="U129" s="208">
        <f>-NPV('Life Cycle Cost Evaluation'!$M$1,U45:U$100)/(1+'Life Cycle Cost Evaluation'!$M$1)^($B44-'Life Cycle Cost Evaluation'!$M$4)</f>
        <v>0</v>
      </c>
      <c r="V129" s="208">
        <f>-NPV('Life Cycle Cost Evaluation'!$M$1,V45:V$100)/(1+'Life Cycle Cost Evaluation'!$M$1)^($B44-'Life Cycle Cost Evaluation'!$M$4)</f>
        <v>0</v>
      </c>
      <c r="W129" s="208">
        <f>-NPV('Life Cycle Cost Evaluation'!$M$1,W45:W$100)/(1+'Life Cycle Cost Evaluation'!$M$1)^($B44-'Life Cycle Cost Evaluation'!$M$4)</f>
        <v>0</v>
      </c>
      <c r="X129" s="208">
        <f>-NPV('Life Cycle Cost Evaluation'!$M$1,X45:X$100)/(1+'Life Cycle Cost Evaluation'!$M$1)^($B44-'Life Cycle Cost Evaluation'!$M$4)</f>
        <v>0</v>
      </c>
      <c r="Y129" s="208">
        <f>-NPV('Life Cycle Cost Evaluation'!$M$1,Y45:Y$100)/(1+'Life Cycle Cost Evaluation'!$M$1)^($B44-'Life Cycle Cost Evaluation'!$M$4)</f>
        <v>0</v>
      </c>
      <c r="Z129" s="208">
        <f>-NPV('Life Cycle Cost Evaluation'!$M$1,Z45:Z$100)/(1+'Life Cycle Cost Evaluation'!$M$1)^($B44-'Life Cycle Cost Evaluation'!$M$4)</f>
        <v>0</v>
      </c>
      <c r="AA129" s="208">
        <f>-NPV('Life Cycle Cost Evaluation'!$M$1,AA45:AA$100)/(1+'Life Cycle Cost Evaluation'!$M$1)^($B44-'Life Cycle Cost Evaluation'!$M$4)</f>
        <v>0</v>
      </c>
      <c r="AB129" s="208">
        <f>-NPV('Life Cycle Cost Evaluation'!$M$1,AB45:AB$100)/(1+'Life Cycle Cost Evaluation'!$M$1)^($B44-'Life Cycle Cost Evaluation'!$M$4)</f>
        <v>0</v>
      </c>
      <c r="AC129" s="208">
        <f>-NPV('Life Cycle Cost Evaluation'!$M$1,AC45:AC$100)/(1+'Life Cycle Cost Evaluation'!$M$1)^($B44-'Life Cycle Cost Evaluation'!$M$4)</f>
        <v>0</v>
      </c>
      <c r="AD129" s="208">
        <f>-NPV('Life Cycle Cost Evaluation'!$M$1,AD45:AD$100)/(1+'Life Cycle Cost Evaluation'!$M$1)^($B44-'Life Cycle Cost Evaluation'!$M$4)</f>
        <v>0</v>
      </c>
      <c r="AE129" s="208">
        <f>-NPV('Life Cycle Cost Evaluation'!$M$1,AE45:AE$100)/(1+'Life Cycle Cost Evaluation'!$M$1)^($B44-'Life Cycle Cost Evaluation'!$M$4)</f>
        <v>0</v>
      </c>
      <c r="AF129" s="208">
        <f>-NPV('Life Cycle Cost Evaluation'!$M$1,AF45:AF$100)/(1+'Life Cycle Cost Evaluation'!$M$1)^($B44-'Life Cycle Cost Evaluation'!$M$4)</f>
        <v>0</v>
      </c>
      <c r="AG129" s="208">
        <f>-NPV('Life Cycle Cost Evaluation'!$M$1,AG45:AG$100)/(1+'Life Cycle Cost Evaluation'!$M$1)^($B44-'Life Cycle Cost Evaluation'!$M$4)</f>
        <v>0</v>
      </c>
      <c r="AH129" s="208">
        <f>-NPV('Life Cycle Cost Evaluation'!$M$1,AH45:AH$100)/(1+'Life Cycle Cost Evaluation'!$M$1)^($B44-'Life Cycle Cost Evaluation'!$M$4)</f>
        <v>0</v>
      </c>
      <c r="AI129" s="208">
        <f>-NPV('Life Cycle Cost Evaluation'!$M$1,AI45:AI$100)/(1+'Life Cycle Cost Evaluation'!$M$1)^($B44-'Life Cycle Cost Evaluation'!$M$4)</f>
        <v>0</v>
      </c>
      <c r="AJ129" s="208">
        <f>-NPV('Life Cycle Cost Evaluation'!$M$1,AJ45:AJ$100)/(1+'Life Cycle Cost Evaluation'!$M$1)^($B44-'Life Cycle Cost Evaluation'!$M$4)</f>
        <v>0</v>
      </c>
      <c r="AK129" s="208">
        <f>-NPV('Life Cycle Cost Evaluation'!$M$1,AK45:AK$100)/(1+'Life Cycle Cost Evaluation'!$M$1)^($B44-'Life Cycle Cost Evaluation'!$M$4)</f>
        <v>0</v>
      </c>
      <c r="AL129" s="208">
        <f>-NPV('Life Cycle Cost Evaluation'!$M$1,AL45:AL$100)/(1+'Life Cycle Cost Evaluation'!$M$1)^($B44-'Life Cycle Cost Evaluation'!$M$4)</f>
        <v>0</v>
      </c>
      <c r="AM129" s="208">
        <f>-NPV('Life Cycle Cost Evaluation'!$M$1,AM45:AM$100)/(1+'Life Cycle Cost Evaluation'!$M$1)^($B44-'Life Cycle Cost Evaluation'!$M$4)</f>
        <v>0</v>
      </c>
      <c r="AN129" s="208">
        <f>-NPV('Life Cycle Cost Evaluation'!$M$1,AN45:AN$100)/(1+'Life Cycle Cost Evaluation'!$M$1)^($B44-'Life Cycle Cost Evaluation'!$M$4)</f>
        <v>0</v>
      </c>
      <c r="AO129" s="208">
        <f>-NPV('Life Cycle Cost Evaluation'!$M$1,AO45:AO$100)/(1+'Life Cycle Cost Evaluation'!$M$1)^($B44-'Life Cycle Cost Evaluation'!$M$4)</f>
        <v>0</v>
      </c>
      <c r="AP129" s="208">
        <f>-NPV('Life Cycle Cost Evaluation'!$M$1,AP45:AP$100)/(1+'Life Cycle Cost Evaluation'!$M$1)^($B44-'Life Cycle Cost Evaluation'!$M$4)</f>
        <v>0</v>
      </c>
      <c r="AQ129" s="208">
        <f>-NPV('Life Cycle Cost Evaluation'!$M$1,AQ45:AQ$100)/(1+'Life Cycle Cost Evaluation'!$M$1)^($B44-'Life Cycle Cost Evaluation'!$M$4)</f>
        <v>0</v>
      </c>
      <c r="AR129" s="208">
        <f>-NPV('Life Cycle Cost Evaluation'!$M$1,AR45:AR$100)/(1+'Life Cycle Cost Evaluation'!$M$1)^($B44-'Life Cycle Cost Evaluation'!$M$4)</f>
        <v>0</v>
      </c>
      <c r="AS129" s="208">
        <f>-NPV('Life Cycle Cost Evaluation'!$M$1,AS45:AS$100)/(1+'Life Cycle Cost Evaluation'!$M$1)^($B44-'Life Cycle Cost Evaluation'!$M$4)</f>
        <v>0</v>
      </c>
      <c r="AT129" s="208">
        <f>-NPV('Life Cycle Cost Evaluation'!$M$1,AT45:AT$100)/(1+'Life Cycle Cost Evaluation'!$M$1)^($B44-'Life Cycle Cost Evaluation'!$M$4)</f>
        <v>0</v>
      </c>
      <c r="AU129" s="208">
        <f>-NPV('Life Cycle Cost Evaluation'!$M$1,AU45:AU$100)/(1+'Life Cycle Cost Evaluation'!$M$1)^($B44-'Life Cycle Cost Evaluation'!$M$4)</f>
        <v>0</v>
      </c>
      <c r="AV129" s="208">
        <f>-NPV('Life Cycle Cost Evaluation'!$M$1,AV45:AV$100)/(1+'Life Cycle Cost Evaluation'!$M$1)^($B44-'Life Cycle Cost Evaluation'!$M$4)</f>
        <v>0</v>
      </c>
      <c r="AW129" s="208">
        <f>-NPV('Life Cycle Cost Evaluation'!$M$1,AW45:AW$100)/(1+'Life Cycle Cost Evaluation'!$M$1)^($B44-'Life Cycle Cost Evaluation'!$M$4)</f>
        <v>0</v>
      </c>
      <c r="AX129" s="208">
        <f>-NPV('Life Cycle Cost Evaluation'!$M$1,AX45:AX$100)/(1+'Life Cycle Cost Evaluation'!$M$1)^($B44-'Life Cycle Cost Evaluation'!$M$4)</f>
        <v>0</v>
      </c>
      <c r="AY129" s="208">
        <f>-NPV('Life Cycle Cost Evaluation'!$M$1,AY45:AY$100)/(1+'Life Cycle Cost Evaluation'!$M$1)^($B44-'Life Cycle Cost Evaluation'!$M$4)</f>
        <v>0</v>
      </c>
      <c r="AZ129" s="208">
        <f>-NPV('Life Cycle Cost Evaluation'!$M$1,AZ45:AZ$100)/(1+'Life Cycle Cost Evaluation'!$M$1)^($B44-'Life Cycle Cost Evaluation'!$M$4)</f>
        <v>0</v>
      </c>
      <c r="BA129" s="208">
        <f>-NPV('Life Cycle Cost Evaluation'!$M$1,BA45:BA$100)/(1+'Life Cycle Cost Evaluation'!$M$1)^($B44-'Life Cycle Cost Evaluation'!$M$4)</f>
        <v>0</v>
      </c>
      <c r="BB129" s="208">
        <f>-NPV('Life Cycle Cost Evaluation'!$M$1,BB45:BB$100)/(1+'Life Cycle Cost Evaluation'!$M$1)^($B44-'Life Cycle Cost Evaluation'!$M$4)</f>
        <v>0</v>
      </c>
      <c r="BC129" s="208">
        <f>-NPV('Life Cycle Cost Evaluation'!$M$1,BC45:BC$100)/(1+'Life Cycle Cost Evaluation'!$M$1)^($B44-'Life Cycle Cost Evaluation'!$M$4)</f>
        <v>0</v>
      </c>
      <c r="BD129" s="208">
        <f>-NPV('Life Cycle Cost Evaluation'!$M$1,BD45:BD$100)/(1+'Life Cycle Cost Evaluation'!$M$1)^($B44-'Life Cycle Cost Evaluation'!$M$4)</f>
        <v>0</v>
      </c>
      <c r="BE129" s="208">
        <f>-NPV('Life Cycle Cost Evaluation'!$M$1,BE45:BE$100)/(1+'Life Cycle Cost Evaluation'!$M$1)^($B44-'Life Cycle Cost Evaluation'!$M$4)</f>
        <v>0</v>
      </c>
      <c r="BF129" s="208">
        <f>-NPV('Life Cycle Cost Evaluation'!$M$1,BF45:BF$100)/(1+'Life Cycle Cost Evaluation'!$M$1)^($B44-'Life Cycle Cost Evaluation'!$M$4)</f>
        <v>0</v>
      </c>
      <c r="BG129" s="208">
        <f>-NPV('Life Cycle Cost Evaluation'!$M$1,BG45:BG$100)/(1+'Life Cycle Cost Evaluation'!$M$1)^($B44-'Life Cycle Cost Evaluation'!$M$4)</f>
        <v>0</v>
      </c>
      <c r="BH129" s="208">
        <f>-NPV('Life Cycle Cost Evaluation'!$M$1,BH45:BH$100)/(1+'Life Cycle Cost Evaluation'!$M$1)^($B44-'Life Cycle Cost Evaluation'!$M$4)</f>
        <v>0</v>
      </c>
      <c r="BI129" s="208">
        <f>-NPV('Life Cycle Cost Evaluation'!$M$1,BI45:BI$100)/(1+'Life Cycle Cost Evaluation'!$M$1)^($B44-'Life Cycle Cost Evaluation'!$M$4)</f>
        <v>0</v>
      </c>
      <c r="BJ129" s="208">
        <f>-NPV('Life Cycle Cost Evaluation'!$M$1,BJ45:BJ$100)/(1+'Life Cycle Cost Evaluation'!$M$1)^($B44-'Life Cycle Cost Evaluation'!$M$4)</f>
        <v>0</v>
      </c>
      <c r="BK129" s="208">
        <f>-NPV('Life Cycle Cost Evaluation'!$M$1,BK45:BK$100)/(1+'Life Cycle Cost Evaluation'!$M$1)^($B44-'Life Cycle Cost Evaluation'!$M$4)</f>
        <v>0</v>
      </c>
      <c r="BL129" s="208">
        <f>-NPV('Life Cycle Cost Evaluation'!$M$1,BL45:BL$100)/(1+'Life Cycle Cost Evaluation'!$M$1)^($B44-'Life Cycle Cost Evaluation'!$M$4)</f>
        <v>0</v>
      </c>
      <c r="BM129" s="208">
        <f>-NPV('Life Cycle Cost Evaluation'!$M$1,BM45:BM$100)/(1+'Life Cycle Cost Evaluation'!$M$1)^($B44-'Life Cycle Cost Evaluation'!$M$4)</f>
        <v>0</v>
      </c>
      <c r="BN129" s="208">
        <f>-NPV('Life Cycle Cost Evaluation'!$M$1,BN45:BN$100)/(1+'Life Cycle Cost Evaluation'!$M$1)^($B44-'Life Cycle Cost Evaluation'!$M$4)</f>
        <v>0</v>
      </c>
      <c r="BO129" s="208">
        <f>-NPV('Life Cycle Cost Evaluation'!$M$1,BO45:BO$100)/(1+'Life Cycle Cost Evaluation'!$M$1)^($B44-'Life Cycle Cost Evaluation'!$M$4)</f>
        <v>0</v>
      </c>
      <c r="BP129" s="208">
        <f>-NPV('Life Cycle Cost Evaluation'!$M$1,BP45:BP$100)/(1+'Life Cycle Cost Evaluation'!$M$1)^($B44-'Life Cycle Cost Evaluation'!$M$4)</f>
        <v>0</v>
      </c>
      <c r="BQ129" s="208">
        <f>-NPV('Life Cycle Cost Evaluation'!$M$1,BQ45:BQ$100)/(1+'Life Cycle Cost Evaluation'!$M$1)^($B44-'Life Cycle Cost Evaluation'!$M$4)</f>
        <v>0</v>
      </c>
      <c r="BR129" s="208">
        <f>-NPV('Life Cycle Cost Evaluation'!$M$1,BR45:BR$100)/(1+'Life Cycle Cost Evaluation'!$M$1)^($B44-'Life Cycle Cost Evaluation'!$M$4)</f>
        <v>0</v>
      </c>
      <c r="BS129" s="208">
        <f>-NPV('Life Cycle Cost Evaluation'!$M$1,BS45:BS$100)/(1+'Life Cycle Cost Evaluation'!$M$1)^($B44-'Life Cycle Cost Evaluation'!$M$4)</f>
        <v>0</v>
      </c>
      <c r="BT129" s="208">
        <f>-NPV('Life Cycle Cost Evaluation'!$M$1,BT45:BT$100)/(1+'Life Cycle Cost Evaluation'!$M$1)^($B44-'Life Cycle Cost Evaluation'!$M$4)</f>
        <v>0</v>
      </c>
      <c r="BU129" s="208">
        <f>-NPV('Life Cycle Cost Evaluation'!$M$1,BU45:BU$100)/(1+'Life Cycle Cost Evaluation'!$M$1)^($B44-'Life Cycle Cost Evaluation'!$M$4)</f>
        <v>0</v>
      </c>
      <c r="BV129" s="208">
        <f>-NPV('Life Cycle Cost Evaluation'!$M$1,BV45:BV$100)/(1+'Life Cycle Cost Evaluation'!$M$1)^($B44-'Life Cycle Cost Evaluation'!$M$4)</f>
        <v>0</v>
      </c>
      <c r="BW129" s="208">
        <f>-NPV('Life Cycle Cost Evaluation'!$M$1,BW45:BW$100)/(1+'Life Cycle Cost Evaluation'!$M$1)^($B44-'Life Cycle Cost Evaluation'!$M$4)</f>
        <v>0</v>
      </c>
      <c r="BX129" s="208">
        <f>-NPV('Life Cycle Cost Evaluation'!$M$1,BX45:BX$100)/(1+'Life Cycle Cost Evaluation'!$M$1)^($B44-'Life Cycle Cost Evaluation'!$M$4)</f>
        <v>0</v>
      </c>
      <c r="BY129" s="208">
        <f>-NPV('Life Cycle Cost Evaluation'!$M$1,BY45:BY$100)/(1+'Life Cycle Cost Evaluation'!$M$1)^($B44-'Life Cycle Cost Evaluation'!$M$4)</f>
        <v>0</v>
      </c>
      <c r="BZ129" s="208">
        <f>-NPV('Life Cycle Cost Evaluation'!$M$1,BZ45:BZ$100)/(1+'Life Cycle Cost Evaluation'!$M$1)^($B44-'Life Cycle Cost Evaluation'!$M$4)</f>
        <v>0</v>
      </c>
      <c r="CA129" s="208">
        <f>-NPV('Life Cycle Cost Evaluation'!$M$1,CA45:CA$100)/(1+'Life Cycle Cost Evaluation'!$M$1)^($B44-'Life Cycle Cost Evaluation'!$M$4)</f>
        <v>0</v>
      </c>
      <c r="CB129" s="208">
        <f>-NPV('Life Cycle Cost Evaluation'!$M$1,CB45:CB$100)/(1+'Life Cycle Cost Evaluation'!$M$1)^($B44-'Life Cycle Cost Evaluation'!$M$4)</f>
        <v>0</v>
      </c>
      <c r="CC129" s="208">
        <f>-NPV('Life Cycle Cost Evaluation'!$M$1,CC45:CC$100)/(1+'Life Cycle Cost Evaluation'!$M$1)^($B44-'Life Cycle Cost Evaluation'!$M$4)</f>
        <v>0</v>
      </c>
      <c r="CD129" s="208">
        <f>-NPV('Life Cycle Cost Evaluation'!$M$1,CD45:CD$100)/(1+'Life Cycle Cost Evaluation'!$M$1)^($B44-'Life Cycle Cost Evaluation'!$M$4)</f>
        <v>0</v>
      </c>
      <c r="CE129" s="208">
        <f>-NPV('Life Cycle Cost Evaluation'!$M$1,CE45:CE$100)/(1+'Life Cycle Cost Evaluation'!$M$1)^($B44-'Life Cycle Cost Evaluation'!$M$4)</f>
        <v>0</v>
      </c>
      <c r="CF129" s="208">
        <f>-NPV('Life Cycle Cost Evaluation'!$M$1,CF45:CF$100)/(1+'Life Cycle Cost Evaluation'!$M$1)^($B44-'Life Cycle Cost Evaluation'!$M$4)</f>
        <v>0</v>
      </c>
      <c r="CG129" s="208">
        <f>SUM(D129:AB129)</f>
        <v>-243262.48595164169</v>
      </c>
      <c r="CH129" s="206"/>
      <c r="CI129" s="206"/>
      <c r="CJ129" s="206"/>
    </row>
    <row r="130" spans="2:88" x14ac:dyDescent="0.2">
      <c r="B130" s="86">
        <f t="shared" si="125"/>
        <v>2052</v>
      </c>
      <c r="C130" s="208"/>
      <c r="D130" s="208">
        <f>-NPV('Life Cycle Cost Evaluation'!$M$1,D46:D$100)/(1+'Life Cycle Cost Evaluation'!$M$1)^($B45-'Life Cycle Cost Evaluation'!$M$4)</f>
        <v>-6230.5885523935349</v>
      </c>
      <c r="E130" s="208">
        <f>-NPV('Life Cycle Cost Evaluation'!$M$1,E46:E$100)/(1+'Life Cycle Cost Evaluation'!$M$1)^($B45-'Life Cycle Cost Evaluation'!$M$4)</f>
        <v>-7704.1675514895842</v>
      </c>
      <c r="F130" s="208">
        <f>-NPV('Life Cycle Cost Evaluation'!$M$1,F46:F$100)/(1+'Life Cycle Cost Evaluation'!$M$1)^($B45-'Life Cycle Cost Evaluation'!$M$4)</f>
        <v>-204181.74461961881</v>
      </c>
      <c r="G130" s="208">
        <f>-NPV('Life Cycle Cost Evaluation'!$M$1,G46:G$100)/(1+'Life Cycle Cost Evaluation'!$M$1)^($B45-'Life Cycle Cost Evaluation'!$M$4)</f>
        <v>0</v>
      </c>
      <c r="H130" s="208">
        <f>-NPV('Life Cycle Cost Evaluation'!$M$1,H46:H$100)/(1+'Life Cycle Cost Evaluation'!$M$1)^($B45-'Life Cycle Cost Evaluation'!$M$4)</f>
        <v>0</v>
      </c>
      <c r="I130" s="208">
        <f>-NPV('Life Cycle Cost Evaluation'!$M$1,I46:I$100)/(1+'Life Cycle Cost Evaluation'!$M$1)^($B45-'Life Cycle Cost Evaluation'!$M$4)</f>
        <v>0</v>
      </c>
      <c r="J130" s="208">
        <f>-NPV('Life Cycle Cost Evaluation'!$M$1,J46:J$100)/(1+'Life Cycle Cost Evaluation'!$M$1)^($B45-'Life Cycle Cost Evaluation'!$M$4)</f>
        <v>0</v>
      </c>
      <c r="K130" s="208">
        <f>-NPV('Life Cycle Cost Evaluation'!$M$1,K46:K$100)/(1+'Life Cycle Cost Evaluation'!$M$1)^($B45-'Life Cycle Cost Evaluation'!$M$4)</f>
        <v>0</v>
      </c>
      <c r="L130" s="208">
        <f>-NPV('Life Cycle Cost Evaluation'!$M$1,L46:L$100)/(1+'Life Cycle Cost Evaluation'!$M$1)^($B45-'Life Cycle Cost Evaluation'!$M$4)</f>
        <v>0</v>
      </c>
      <c r="M130" s="208">
        <f>-NPV('Life Cycle Cost Evaluation'!$M$1,M46:M$100)/(1+'Life Cycle Cost Evaluation'!$M$1)^($B45-'Life Cycle Cost Evaluation'!$M$4)</f>
        <v>0</v>
      </c>
      <c r="N130" s="208">
        <f>-NPV('Life Cycle Cost Evaluation'!$M$1,N46:N$100)/(1+'Life Cycle Cost Evaluation'!$M$1)^($B45-'Life Cycle Cost Evaluation'!$M$4)</f>
        <v>0</v>
      </c>
      <c r="O130" s="208">
        <f>-NPV('Life Cycle Cost Evaluation'!$M$1,O46:O$100)/(1+'Life Cycle Cost Evaluation'!$M$1)^($B45-'Life Cycle Cost Evaluation'!$M$4)</f>
        <v>0</v>
      </c>
      <c r="P130" s="208">
        <f>-NPV('Life Cycle Cost Evaluation'!$M$1,P46:P$100)/(1+'Life Cycle Cost Evaluation'!$M$1)^($B45-'Life Cycle Cost Evaluation'!$M$4)</f>
        <v>0</v>
      </c>
      <c r="Q130" s="208">
        <f>-NPV('Life Cycle Cost Evaluation'!$M$1,Q46:Q$100)/(1+'Life Cycle Cost Evaluation'!$M$1)^($B45-'Life Cycle Cost Evaluation'!$M$4)</f>
        <v>0</v>
      </c>
      <c r="R130" s="208">
        <f>-NPV('Life Cycle Cost Evaluation'!$M$1,R46:R$100)/(1+'Life Cycle Cost Evaluation'!$M$1)^($B45-'Life Cycle Cost Evaluation'!$M$4)</f>
        <v>0</v>
      </c>
      <c r="S130" s="208">
        <f>-NPV('Life Cycle Cost Evaluation'!$M$1,S46:S$100)/(1+'Life Cycle Cost Evaluation'!$M$1)^($B45-'Life Cycle Cost Evaluation'!$M$4)</f>
        <v>0</v>
      </c>
      <c r="T130" s="208">
        <f>-NPV('Life Cycle Cost Evaluation'!$M$1,T46:T$100)/(1+'Life Cycle Cost Evaluation'!$M$1)^($B45-'Life Cycle Cost Evaluation'!$M$4)</f>
        <v>0</v>
      </c>
      <c r="U130" s="208">
        <f>-NPV('Life Cycle Cost Evaluation'!$M$1,U46:U$100)/(1+'Life Cycle Cost Evaluation'!$M$1)^($B45-'Life Cycle Cost Evaluation'!$M$4)</f>
        <v>0</v>
      </c>
      <c r="V130" s="208">
        <f>-NPV('Life Cycle Cost Evaluation'!$M$1,V46:V$100)/(1+'Life Cycle Cost Evaluation'!$M$1)^($B45-'Life Cycle Cost Evaluation'!$M$4)</f>
        <v>0</v>
      </c>
      <c r="W130" s="208">
        <f>-NPV('Life Cycle Cost Evaluation'!$M$1,W46:W$100)/(1+'Life Cycle Cost Evaluation'!$M$1)^($B45-'Life Cycle Cost Evaluation'!$M$4)</f>
        <v>0</v>
      </c>
      <c r="X130" s="208">
        <f>-NPV('Life Cycle Cost Evaluation'!$M$1,X46:X$100)/(1+'Life Cycle Cost Evaluation'!$M$1)^($B45-'Life Cycle Cost Evaluation'!$M$4)</f>
        <v>0</v>
      </c>
      <c r="Y130" s="208">
        <f>-NPV('Life Cycle Cost Evaluation'!$M$1,Y46:Y$100)/(1+'Life Cycle Cost Evaluation'!$M$1)^($B45-'Life Cycle Cost Evaluation'!$M$4)</f>
        <v>0</v>
      </c>
      <c r="Z130" s="208">
        <f>-NPV('Life Cycle Cost Evaluation'!$M$1,Z46:Z$100)/(1+'Life Cycle Cost Evaluation'!$M$1)^($B45-'Life Cycle Cost Evaluation'!$M$4)</f>
        <v>0</v>
      </c>
      <c r="AA130" s="208">
        <f>-NPV('Life Cycle Cost Evaluation'!$M$1,AA46:AA$100)/(1+'Life Cycle Cost Evaluation'!$M$1)^($B45-'Life Cycle Cost Evaluation'!$M$4)</f>
        <v>0</v>
      </c>
      <c r="AB130" s="208">
        <f>-NPV('Life Cycle Cost Evaluation'!$M$1,AB46:AB$100)/(1+'Life Cycle Cost Evaluation'!$M$1)^($B45-'Life Cycle Cost Evaluation'!$M$4)</f>
        <v>0</v>
      </c>
      <c r="AC130" s="208">
        <f>-NPV('Life Cycle Cost Evaluation'!$M$1,AC46:AC$100)/(1+'Life Cycle Cost Evaluation'!$M$1)^($B45-'Life Cycle Cost Evaluation'!$M$4)</f>
        <v>0</v>
      </c>
      <c r="AD130" s="208">
        <f>-NPV('Life Cycle Cost Evaluation'!$M$1,AD46:AD$100)/(1+'Life Cycle Cost Evaluation'!$M$1)^($B45-'Life Cycle Cost Evaluation'!$M$4)</f>
        <v>0</v>
      </c>
      <c r="AE130" s="208">
        <f>-NPV('Life Cycle Cost Evaluation'!$M$1,AE46:AE$100)/(1+'Life Cycle Cost Evaluation'!$M$1)^($B45-'Life Cycle Cost Evaluation'!$M$4)</f>
        <v>0</v>
      </c>
      <c r="AF130" s="208">
        <f>-NPV('Life Cycle Cost Evaluation'!$M$1,AF46:AF$100)/(1+'Life Cycle Cost Evaluation'!$M$1)^($B45-'Life Cycle Cost Evaluation'!$M$4)</f>
        <v>0</v>
      </c>
      <c r="AG130" s="208">
        <f>-NPV('Life Cycle Cost Evaluation'!$M$1,AG46:AG$100)/(1+'Life Cycle Cost Evaluation'!$M$1)^($B45-'Life Cycle Cost Evaluation'!$M$4)</f>
        <v>0</v>
      </c>
      <c r="AH130" s="208">
        <f>-NPV('Life Cycle Cost Evaluation'!$M$1,AH46:AH$100)/(1+'Life Cycle Cost Evaluation'!$M$1)^($B45-'Life Cycle Cost Evaluation'!$M$4)</f>
        <v>0</v>
      </c>
      <c r="AI130" s="208">
        <f>-NPV('Life Cycle Cost Evaluation'!$M$1,AI46:AI$100)/(1+'Life Cycle Cost Evaluation'!$M$1)^($B45-'Life Cycle Cost Evaluation'!$M$4)</f>
        <v>0</v>
      </c>
      <c r="AJ130" s="208">
        <f>-NPV('Life Cycle Cost Evaluation'!$M$1,AJ46:AJ$100)/(1+'Life Cycle Cost Evaluation'!$M$1)^($B45-'Life Cycle Cost Evaluation'!$M$4)</f>
        <v>0</v>
      </c>
      <c r="AK130" s="208">
        <f>-NPV('Life Cycle Cost Evaluation'!$M$1,AK46:AK$100)/(1+'Life Cycle Cost Evaluation'!$M$1)^($B45-'Life Cycle Cost Evaluation'!$M$4)</f>
        <v>0</v>
      </c>
      <c r="AL130" s="208">
        <f>-NPV('Life Cycle Cost Evaluation'!$M$1,AL46:AL$100)/(1+'Life Cycle Cost Evaluation'!$M$1)^($B45-'Life Cycle Cost Evaluation'!$M$4)</f>
        <v>0</v>
      </c>
      <c r="AM130" s="208">
        <f>-NPV('Life Cycle Cost Evaluation'!$M$1,AM46:AM$100)/(1+'Life Cycle Cost Evaluation'!$M$1)^($B45-'Life Cycle Cost Evaluation'!$M$4)</f>
        <v>0</v>
      </c>
      <c r="AN130" s="208">
        <f>-NPV('Life Cycle Cost Evaluation'!$M$1,AN46:AN$100)/(1+'Life Cycle Cost Evaluation'!$M$1)^($B45-'Life Cycle Cost Evaluation'!$M$4)</f>
        <v>0</v>
      </c>
      <c r="AO130" s="208">
        <f>-NPV('Life Cycle Cost Evaluation'!$M$1,AO46:AO$100)/(1+'Life Cycle Cost Evaluation'!$M$1)^($B45-'Life Cycle Cost Evaluation'!$M$4)</f>
        <v>0</v>
      </c>
      <c r="AP130" s="208">
        <f>-NPV('Life Cycle Cost Evaluation'!$M$1,AP46:AP$100)/(1+'Life Cycle Cost Evaluation'!$M$1)^($B45-'Life Cycle Cost Evaluation'!$M$4)</f>
        <v>0</v>
      </c>
      <c r="AQ130" s="208">
        <f>-NPV('Life Cycle Cost Evaluation'!$M$1,AQ46:AQ$100)/(1+'Life Cycle Cost Evaluation'!$M$1)^($B45-'Life Cycle Cost Evaluation'!$M$4)</f>
        <v>0</v>
      </c>
      <c r="AR130" s="208">
        <f>-NPV('Life Cycle Cost Evaluation'!$M$1,AR46:AR$100)/(1+'Life Cycle Cost Evaluation'!$M$1)^($B45-'Life Cycle Cost Evaluation'!$M$4)</f>
        <v>0</v>
      </c>
      <c r="AS130" s="208">
        <f>-NPV('Life Cycle Cost Evaluation'!$M$1,AS46:AS$100)/(1+'Life Cycle Cost Evaluation'!$M$1)^($B45-'Life Cycle Cost Evaluation'!$M$4)</f>
        <v>0</v>
      </c>
      <c r="AT130" s="208">
        <f>-NPV('Life Cycle Cost Evaluation'!$M$1,AT46:AT$100)/(1+'Life Cycle Cost Evaluation'!$M$1)^($B45-'Life Cycle Cost Evaluation'!$M$4)</f>
        <v>0</v>
      </c>
      <c r="AU130" s="208">
        <f>-NPV('Life Cycle Cost Evaluation'!$M$1,AU46:AU$100)/(1+'Life Cycle Cost Evaluation'!$M$1)^($B45-'Life Cycle Cost Evaluation'!$M$4)</f>
        <v>0</v>
      </c>
      <c r="AV130" s="208">
        <f>-NPV('Life Cycle Cost Evaluation'!$M$1,AV46:AV$100)/(1+'Life Cycle Cost Evaluation'!$M$1)^($B45-'Life Cycle Cost Evaluation'!$M$4)</f>
        <v>0</v>
      </c>
      <c r="AW130" s="208">
        <f>-NPV('Life Cycle Cost Evaluation'!$M$1,AW46:AW$100)/(1+'Life Cycle Cost Evaluation'!$M$1)^($B45-'Life Cycle Cost Evaluation'!$M$4)</f>
        <v>0</v>
      </c>
      <c r="AX130" s="208">
        <f>-NPV('Life Cycle Cost Evaluation'!$M$1,AX46:AX$100)/(1+'Life Cycle Cost Evaluation'!$M$1)^($B45-'Life Cycle Cost Evaluation'!$M$4)</f>
        <v>0</v>
      </c>
      <c r="AY130" s="208">
        <f>-NPV('Life Cycle Cost Evaluation'!$M$1,AY46:AY$100)/(1+'Life Cycle Cost Evaluation'!$M$1)^($B45-'Life Cycle Cost Evaluation'!$M$4)</f>
        <v>0</v>
      </c>
      <c r="AZ130" s="208">
        <f>-NPV('Life Cycle Cost Evaluation'!$M$1,AZ46:AZ$100)/(1+'Life Cycle Cost Evaluation'!$M$1)^($B45-'Life Cycle Cost Evaluation'!$M$4)</f>
        <v>0</v>
      </c>
      <c r="BA130" s="208">
        <f>-NPV('Life Cycle Cost Evaluation'!$M$1,BA46:BA$100)/(1+'Life Cycle Cost Evaluation'!$M$1)^($B45-'Life Cycle Cost Evaluation'!$M$4)</f>
        <v>0</v>
      </c>
      <c r="BB130" s="208">
        <f>-NPV('Life Cycle Cost Evaluation'!$M$1,BB46:BB$100)/(1+'Life Cycle Cost Evaluation'!$M$1)^($B45-'Life Cycle Cost Evaluation'!$M$4)</f>
        <v>0</v>
      </c>
      <c r="BC130" s="208">
        <f>-NPV('Life Cycle Cost Evaluation'!$M$1,BC46:BC$100)/(1+'Life Cycle Cost Evaluation'!$M$1)^($B45-'Life Cycle Cost Evaluation'!$M$4)</f>
        <v>0</v>
      </c>
      <c r="BD130" s="208">
        <f>-NPV('Life Cycle Cost Evaluation'!$M$1,BD46:BD$100)/(1+'Life Cycle Cost Evaluation'!$M$1)^($B45-'Life Cycle Cost Evaluation'!$M$4)</f>
        <v>0</v>
      </c>
      <c r="BE130" s="208">
        <f>-NPV('Life Cycle Cost Evaluation'!$M$1,BE46:BE$100)/(1+'Life Cycle Cost Evaluation'!$M$1)^($B45-'Life Cycle Cost Evaluation'!$M$4)</f>
        <v>0</v>
      </c>
      <c r="BF130" s="208">
        <f>-NPV('Life Cycle Cost Evaluation'!$M$1,BF46:BF$100)/(1+'Life Cycle Cost Evaluation'!$M$1)^($B45-'Life Cycle Cost Evaluation'!$M$4)</f>
        <v>0</v>
      </c>
      <c r="BG130" s="208">
        <f>-NPV('Life Cycle Cost Evaluation'!$M$1,BG46:BG$100)/(1+'Life Cycle Cost Evaluation'!$M$1)^($B45-'Life Cycle Cost Evaluation'!$M$4)</f>
        <v>0</v>
      </c>
      <c r="BH130" s="208">
        <f>-NPV('Life Cycle Cost Evaluation'!$M$1,BH46:BH$100)/(1+'Life Cycle Cost Evaluation'!$M$1)^($B45-'Life Cycle Cost Evaluation'!$M$4)</f>
        <v>0</v>
      </c>
      <c r="BI130" s="208">
        <f>-NPV('Life Cycle Cost Evaluation'!$M$1,BI46:BI$100)/(1+'Life Cycle Cost Evaluation'!$M$1)^($B45-'Life Cycle Cost Evaluation'!$M$4)</f>
        <v>0</v>
      </c>
      <c r="BJ130" s="208">
        <f>-NPV('Life Cycle Cost Evaluation'!$M$1,BJ46:BJ$100)/(1+'Life Cycle Cost Evaluation'!$M$1)^($B45-'Life Cycle Cost Evaluation'!$M$4)</f>
        <v>0</v>
      </c>
      <c r="BK130" s="208">
        <f>-NPV('Life Cycle Cost Evaluation'!$M$1,BK46:BK$100)/(1+'Life Cycle Cost Evaluation'!$M$1)^($B45-'Life Cycle Cost Evaluation'!$M$4)</f>
        <v>0</v>
      </c>
      <c r="BL130" s="208">
        <f>-NPV('Life Cycle Cost Evaluation'!$M$1,BL46:BL$100)/(1+'Life Cycle Cost Evaluation'!$M$1)^($B45-'Life Cycle Cost Evaluation'!$M$4)</f>
        <v>0</v>
      </c>
      <c r="BM130" s="208">
        <f>-NPV('Life Cycle Cost Evaluation'!$M$1,BM46:BM$100)/(1+'Life Cycle Cost Evaluation'!$M$1)^($B45-'Life Cycle Cost Evaluation'!$M$4)</f>
        <v>0</v>
      </c>
      <c r="BN130" s="208">
        <f>-NPV('Life Cycle Cost Evaluation'!$M$1,BN46:BN$100)/(1+'Life Cycle Cost Evaluation'!$M$1)^($B45-'Life Cycle Cost Evaluation'!$M$4)</f>
        <v>0</v>
      </c>
      <c r="BO130" s="208">
        <f>-NPV('Life Cycle Cost Evaluation'!$M$1,BO46:BO$100)/(1+'Life Cycle Cost Evaluation'!$M$1)^($B45-'Life Cycle Cost Evaluation'!$M$4)</f>
        <v>0</v>
      </c>
      <c r="BP130" s="208">
        <f>-NPV('Life Cycle Cost Evaluation'!$M$1,BP46:BP$100)/(1+'Life Cycle Cost Evaluation'!$M$1)^($B45-'Life Cycle Cost Evaluation'!$M$4)</f>
        <v>0</v>
      </c>
      <c r="BQ130" s="208">
        <f>-NPV('Life Cycle Cost Evaluation'!$M$1,BQ46:BQ$100)/(1+'Life Cycle Cost Evaluation'!$M$1)^($B45-'Life Cycle Cost Evaluation'!$M$4)</f>
        <v>0</v>
      </c>
      <c r="BR130" s="208">
        <f>-NPV('Life Cycle Cost Evaluation'!$M$1,BR46:BR$100)/(1+'Life Cycle Cost Evaluation'!$M$1)^($B45-'Life Cycle Cost Evaluation'!$M$4)</f>
        <v>0</v>
      </c>
      <c r="BS130" s="208">
        <f>-NPV('Life Cycle Cost Evaluation'!$M$1,BS46:BS$100)/(1+'Life Cycle Cost Evaluation'!$M$1)^($B45-'Life Cycle Cost Evaluation'!$M$4)</f>
        <v>0</v>
      </c>
      <c r="BT130" s="208">
        <f>-NPV('Life Cycle Cost Evaluation'!$M$1,BT46:BT$100)/(1+'Life Cycle Cost Evaluation'!$M$1)^($B45-'Life Cycle Cost Evaluation'!$M$4)</f>
        <v>0</v>
      </c>
      <c r="BU130" s="208">
        <f>-NPV('Life Cycle Cost Evaluation'!$M$1,BU46:BU$100)/(1+'Life Cycle Cost Evaluation'!$M$1)^($B45-'Life Cycle Cost Evaluation'!$M$4)</f>
        <v>0</v>
      </c>
      <c r="BV130" s="208">
        <f>-NPV('Life Cycle Cost Evaluation'!$M$1,BV46:BV$100)/(1+'Life Cycle Cost Evaluation'!$M$1)^($B45-'Life Cycle Cost Evaluation'!$M$4)</f>
        <v>0</v>
      </c>
      <c r="BW130" s="208">
        <f>-NPV('Life Cycle Cost Evaluation'!$M$1,BW46:BW$100)/(1+'Life Cycle Cost Evaluation'!$M$1)^($B45-'Life Cycle Cost Evaluation'!$M$4)</f>
        <v>0</v>
      </c>
      <c r="BX130" s="208">
        <f>-NPV('Life Cycle Cost Evaluation'!$M$1,BX46:BX$100)/(1+'Life Cycle Cost Evaluation'!$M$1)^($B45-'Life Cycle Cost Evaluation'!$M$4)</f>
        <v>0</v>
      </c>
      <c r="BY130" s="208">
        <f>-NPV('Life Cycle Cost Evaluation'!$M$1,BY46:BY$100)/(1+'Life Cycle Cost Evaluation'!$M$1)^($B45-'Life Cycle Cost Evaluation'!$M$4)</f>
        <v>0</v>
      </c>
      <c r="BZ130" s="208">
        <f>-NPV('Life Cycle Cost Evaluation'!$M$1,BZ46:BZ$100)/(1+'Life Cycle Cost Evaluation'!$M$1)^($B45-'Life Cycle Cost Evaluation'!$M$4)</f>
        <v>0</v>
      </c>
      <c r="CA130" s="208">
        <f>-NPV('Life Cycle Cost Evaluation'!$M$1,CA46:CA$100)/(1+'Life Cycle Cost Evaluation'!$M$1)^($B45-'Life Cycle Cost Evaluation'!$M$4)</f>
        <v>0</v>
      </c>
      <c r="CB130" s="208">
        <f>-NPV('Life Cycle Cost Evaluation'!$M$1,CB46:CB$100)/(1+'Life Cycle Cost Evaluation'!$M$1)^($B45-'Life Cycle Cost Evaluation'!$M$4)</f>
        <v>0</v>
      </c>
      <c r="CC130" s="208">
        <f>-NPV('Life Cycle Cost Evaluation'!$M$1,CC46:CC$100)/(1+'Life Cycle Cost Evaluation'!$M$1)^($B45-'Life Cycle Cost Evaluation'!$M$4)</f>
        <v>0</v>
      </c>
      <c r="CD130" s="208">
        <f>-NPV('Life Cycle Cost Evaluation'!$M$1,CD46:CD$100)/(1+'Life Cycle Cost Evaluation'!$M$1)^($B45-'Life Cycle Cost Evaluation'!$M$4)</f>
        <v>0</v>
      </c>
      <c r="CE130" s="208">
        <f>-NPV('Life Cycle Cost Evaluation'!$M$1,CE46:CE$100)/(1+'Life Cycle Cost Evaluation'!$M$1)^($B45-'Life Cycle Cost Evaluation'!$M$4)</f>
        <v>0</v>
      </c>
      <c r="CF130" s="208">
        <f>-NPV('Life Cycle Cost Evaluation'!$M$1,CF46:CF$100)/(1+'Life Cycle Cost Evaluation'!$M$1)^($B45-'Life Cycle Cost Evaluation'!$M$4)</f>
        <v>0</v>
      </c>
      <c r="CG130" s="208">
        <f>SUM(D130:AC130)</f>
        <v>-218116.50072350193</v>
      </c>
      <c r="CH130" s="206"/>
      <c r="CI130" s="206"/>
      <c r="CJ130" s="206"/>
    </row>
    <row r="131" spans="2:88" x14ac:dyDescent="0.2">
      <c r="B131" s="86">
        <f t="shared" si="125"/>
        <v>2053</v>
      </c>
      <c r="C131" s="208"/>
      <c r="D131" s="208">
        <f>-NPV('Life Cycle Cost Evaluation'!$M$1,D47:D$100)/(1+'Life Cycle Cost Evaluation'!$M$1)^($B46-'Life Cycle Cost Evaluation'!$M$4)</f>
        <v>-5560.6597964696484</v>
      </c>
      <c r="E131" s="208">
        <f>-NPV('Life Cycle Cost Evaluation'!$M$1,E47:E$100)/(1+'Life Cycle Cost Evaluation'!$M$1)^($B46-'Life Cycle Cost Evaluation'!$M$4)</f>
        <v>-6887.6282423648981</v>
      </c>
      <c r="F131" s="208">
        <f>-NPV('Life Cycle Cost Evaluation'!$M$1,F47:F$100)/(1+'Life Cycle Cost Evaluation'!$M$1)^($B46-'Life Cycle Cost Evaluation'!$M$4)</f>
        <v>-182831.72785754799</v>
      </c>
      <c r="G131" s="208">
        <f>-NPV('Life Cycle Cost Evaluation'!$M$1,G47:G$100)/(1+'Life Cycle Cost Evaluation'!$M$1)^($B46-'Life Cycle Cost Evaluation'!$M$4)</f>
        <v>0</v>
      </c>
      <c r="H131" s="208">
        <f>-NPV('Life Cycle Cost Evaluation'!$M$1,H47:H$100)/(1+'Life Cycle Cost Evaluation'!$M$1)^($B46-'Life Cycle Cost Evaluation'!$M$4)</f>
        <v>0</v>
      </c>
      <c r="I131" s="208">
        <f>-NPV('Life Cycle Cost Evaluation'!$M$1,I47:I$100)/(1+'Life Cycle Cost Evaluation'!$M$1)^($B46-'Life Cycle Cost Evaluation'!$M$4)</f>
        <v>0</v>
      </c>
      <c r="J131" s="208">
        <f>-NPV('Life Cycle Cost Evaluation'!$M$1,J47:J$100)/(1+'Life Cycle Cost Evaluation'!$M$1)^($B46-'Life Cycle Cost Evaluation'!$M$4)</f>
        <v>0</v>
      </c>
      <c r="K131" s="208">
        <f>-NPV('Life Cycle Cost Evaluation'!$M$1,K47:K$100)/(1+'Life Cycle Cost Evaluation'!$M$1)^($B46-'Life Cycle Cost Evaluation'!$M$4)</f>
        <v>0</v>
      </c>
      <c r="L131" s="208">
        <f>-NPV('Life Cycle Cost Evaluation'!$M$1,L47:L$100)/(1+'Life Cycle Cost Evaluation'!$M$1)^($B46-'Life Cycle Cost Evaluation'!$M$4)</f>
        <v>0</v>
      </c>
      <c r="M131" s="208">
        <f>-NPV('Life Cycle Cost Evaluation'!$M$1,M47:M$100)/(1+'Life Cycle Cost Evaluation'!$M$1)^($B46-'Life Cycle Cost Evaluation'!$M$4)</f>
        <v>0</v>
      </c>
      <c r="N131" s="208">
        <f>-NPV('Life Cycle Cost Evaluation'!$M$1,N47:N$100)/(1+'Life Cycle Cost Evaluation'!$M$1)^($B46-'Life Cycle Cost Evaluation'!$M$4)</f>
        <v>0</v>
      </c>
      <c r="O131" s="208">
        <f>-NPV('Life Cycle Cost Evaluation'!$M$1,O47:O$100)/(1+'Life Cycle Cost Evaluation'!$M$1)^($B46-'Life Cycle Cost Evaluation'!$M$4)</f>
        <v>0</v>
      </c>
      <c r="P131" s="208">
        <f>-NPV('Life Cycle Cost Evaluation'!$M$1,P47:P$100)/(1+'Life Cycle Cost Evaluation'!$M$1)^($B46-'Life Cycle Cost Evaluation'!$M$4)</f>
        <v>0</v>
      </c>
      <c r="Q131" s="208">
        <f>-NPV('Life Cycle Cost Evaluation'!$M$1,Q47:Q$100)/(1+'Life Cycle Cost Evaluation'!$M$1)^($B46-'Life Cycle Cost Evaluation'!$M$4)</f>
        <v>0</v>
      </c>
      <c r="R131" s="208">
        <f>-NPV('Life Cycle Cost Evaluation'!$M$1,R47:R$100)/(1+'Life Cycle Cost Evaluation'!$M$1)^($B46-'Life Cycle Cost Evaluation'!$M$4)</f>
        <v>0</v>
      </c>
      <c r="S131" s="208">
        <f>-NPV('Life Cycle Cost Evaluation'!$M$1,S47:S$100)/(1+'Life Cycle Cost Evaluation'!$M$1)^($B46-'Life Cycle Cost Evaluation'!$M$4)</f>
        <v>0</v>
      </c>
      <c r="T131" s="208">
        <f>-NPV('Life Cycle Cost Evaluation'!$M$1,T47:T$100)/(1+'Life Cycle Cost Evaluation'!$M$1)^($B46-'Life Cycle Cost Evaluation'!$M$4)</f>
        <v>0</v>
      </c>
      <c r="U131" s="208">
        <f>-NPV('Life Cycle Cost Evaluation'!$M$1,U47:U$100)/(1+'Life Cycle Cost Evaluation'!$M$1)^($B46-'Life Cycle Cost Evaluation'!$M$4)</f>
        <v>0</v>
      </c>
      <c r="V131" s="208">
        <f>-NPV('Life Cycle Cost Evaluation'!$M$1,V47:V$100)/(1+'Life Cycle Cost Evaluation'!$M$1)^($B46-'Life Cycle Cost Evaluation'!$M$4)</f>
        <v>0</v>
      </c>
      <c r="W131" s="208">
        <f>-NPV('Life Cycle Cost Evaluation'!$M$1,W47:W$100)/(1+'Life Cycle Cost Evaluation'!$M$1)^($B46-'Life Cycle Cost Evaluation'!$M$4)</f>
        <v>0</v>
      </c>
      <c r="X131" s="208">
        <f>-NPV('Life Cycle Cost Evaluation'!$M$1,X47:X$100)/(1+'Life Cycle Cost Evaluation'!$M$1)^($B46-'Life Cycle Cost Evaluation'!$M$4)</f>
        <v>0</v>
      </c>
      <c r="Y131" s="208">
        <f>-NPV('Life Cycle Cost Evaluation'!$M$1,Y47:Y$100)/(1+'Life Cycle Cost Evaluation'!$M$1)^($B46-'Life Cycle Cost Evaluation'!$M$4)</f>
        <v>0</v>
      </c>
      <c r="Z131" s="208">
        <f>-NPV('Life Cycle Cost Evaluation'!$M$1,Z47:Z$100)/(1+'Life Cycle Cost Evaluation'!$M$1)^($B46-'Life Cycle Cost Evaluation'!$M$4)</f>
        <v>0</v>
      </c>
      <c r="AA131" s="208">
        <f>-NPV('Life Cycle Cost Evaluation'!$M$1,AA47:AA$100)/(1+'Life Cycle Cost Evaluation'!$M$1)^($B46-'Life Cycle Cost Evaluation'!$M$4)</f>
        <v>0</v>
      </c>
      <c r="AB131" s="208">
        <f>-NPV('Life Cycle Cost Evaluation'!$M$1,AB47:AB$100)/(1+'Life Cycle Cost Evaluation'!$M$1)^($B46-'Life Cycle Cost Evaluation'!$M$4)</f>
        <v>0</v>
      </c>
      <c r="AC131" s="208">
        <f>-NPV('Life Cycle Cost Evaluation'!$M$1,AC47:AC$100)/(1+'Life Cycle Cost Evaluation'!$M$1)^($B46-'Life Cycle Cost Evaluation'!$M$4)</f>
        <v>0</v>
      </c>
      <c r="AD131" s="208">
        <f>-NPV('Life Cycle Cost Evaluation'!$M$1,AD47:AD$100)/(1+'Life Cycle Cost Evaluation'!$M$1)^($B46-'Life Cycle Cost Evaluation'!$M$4)</f>
        <v>0</v>
      </c>
      <c r="AE131" s="208">
        <f>-NPV('Life Cycle Cost Evaluation'!$M$1,AE47:AE$100)/(1+'Life Cycle Cost Evaluation'!$M$1)^($B46-'Life Cycle Cost Evaluation'!$M$4)</f>
        <v>0</v>
      </c>
      <c r="AF131" s="208">
        <f>-NPV('Life Cycle Cost Evaluation'!$M$1,AF47:AF$100)/(1+'Life Cycle Cost Evaluation'!$M$1)^($B46-'Life Cycle Cost Evaluation'!$M$4)</f>
        <v>0</v>
      </c>
      <c r="AG131" s="208">
        <f>-NPV('Life Cycle Cost Evaluation'!$M$1,AG47:AG$100)/(1+'Life Cycle Cost Evaluation'!$M$1)^($B46-'Life Cycle Cost Evaluation'!$M$4)</f>
        <v>0</v>
      </c>
      <c r="AH131" s="208">
        <f>-NPV('Life Cycle Cost Evaluation'!$M$1,AH47:AH$100)/(1+'Life Cycle Cost Evaluation'!$M$1)^($B46-'Life Cycle Cost Evaluation'!$M$4)</f>
        <v>0</v>
      </c>
      <c r="AI131" s="208">
        <f>-NPV('Life Cycle Cost Evaluation'!$M$1,AI47:AI$100)/(1+'Life Cycle Cost Evaluation'!$M$1)^($B46-'Life Cycle Cost Evaluation'!$M$4)</f>
        <v>0</v>
      </c>
      <c r="AJ131" s="208">
        <f>-NPV('Life Cycle Cost Evaluation'!$M$1,AJ47:AJ$100)/(1+'Life Cycle Cost Evaluation'!$M$1)^($B46-'Life Cycle Cost Evaluation'!$M$4)</f>
        <v>0</v>
      </c>
      <c r="AK131" s="208">
        <f>-NPV('Life Cycle Cost Evaluation'!$M$1,AK47:AK$100)/(1+'Life Cycle Cost Evaluation'!$M$1)^($B46-'Life Cycle Cost Evaluation'!$M$4)</f>
        <v>0</v>
      </c>
      <c r="AL131" s="208">
        <f>-NPV('Life Cycle Cost Evaluation'!$M$1,AL47:AL$100)/(1+'Life Cycle Cost Evaluation'!$M$1)^($B46-'Life Cycle Cost Evaluation'!$M$4)</f>
        <v>0</v>
      </c>
      <c r="AM131" s="208">
        <f>-NPV('Life Cycle Cost Evaluation'!$M$1,AM47:AM$100)/(1+'Life Cycle Cost Evaluation'!$M$1)^($B46-'Life Cycle Cost Evaluation'!$M$4)</f>
        <v>0</v>
      </c>
      <c r="AN131" s="208">
        <f>-NPV('Life Cycle Cost Evaluation'!$M$1,AN47:AN$100)/(1+'Life Cycle Cost Evaluation'!$M$1)^($B46-'Life Cycle Cost Evaluation'!$M$4)</f>
        <v>0</v>
      </c>
      <c r="AO131" s="208">
        <f>-NPV('Life Cycle Cost Evaluation'!$M$1,AO47:AO$100)/(1+'Life Cycle Cost Evaluation'!$M$1)^($B46-'Life Cycle Cost Evaluation'!$M$4)</f>
        <v>0</v>
      </c>
      <c r="AP131" s="208">
        <f>-NPV('Life Cycle Cost Evaluation'!$M$1,AP47:AP$100)/(1+'Life Cycle Cost Evaluation'!$M$1)^($B46-'Life Cycle Cost Evaluation'!$M$4)</f>
        <v>0</v>
      </c>
      <c r="AQ131" s="208">
        <f>-NPV('Life Cycle Cost Evaluation'!$M$1,AQ47:AQ$100)/(1+'Life Cycle Cost Evaluation'!$M$1)^($B46-'Life Cycle Cost Evaluation'!$M$4)</f>
        <v>0</v>
      </c>
      <c r="AR131" s="208">
        <f>-NPV('Life Cycle Cost Evaluation'!$M$1,AR47:AR$100)/(1+'Life Cycle Cost Evaluation'!$M$1)^($B46-'Life Cycle Cost Evaluation'!$M$4)</f>
        <v>0</v>
      </c>
      <c r="AS131" s="208">
        <f>-NPV('Life Cycle Cost Evaluation'!$M$1,AS47:AS$100)/(1+'Life Cycle Cost Evaluation'!$M$1)^($B46-'Life Cycle Cost Evaluation'!$M$4)</f>
        <v>0</v>
      </c>
      <c r="AT131" s="208">
        <f>-NPV('Life Cycle Cost Evaluation'!$M$1,AT47:AT$100)/(1+'Life Cycle Cost Evaluation'!$M$1)^($B46-'Life Cycle Cost Evaluation'!$M$4)</f>
        <v>0</v>
      </c>
      <c r="AU131" s="208">
        <f>-NPV('Life Cycle Cost Evaluation'!$M$1,AU47:AU$100)/(1+'Life Cycle Cost Evaluation'!$M$1)^($B46-'Life Cycle Cost Evaluation'!$M$4)</f>
        <v>0</v>
      </c>
      <c r="AV131" s="208">
        <f>-NPV('Life Cycle Cost Evaluation'!$M$1,AV47:AV$100)/(1+'Life Cycle Cost Evaluation'!$M$1)^($B46-'Life Cycle Cost Evaluation'!$M$4)</f>
        <v>0</v>
      </c>
      <c r="AW131" s="208">
        <f>-NPV('Life Cycle Cost Evaluation'!$M$1,AW47:AW$100)/(1+'Life Cycle Cost Evaluation'!$M$1)^($B46-'Life Cycle Cost Evaluation'!$M$4)</f>
        <v>0</v>
      </c>
      <c r="AX131" s="208">
        <f>-NPV('Life Cycle Cost Evaluation'!$M$1,AX47:AX$100)/(1+'Life Cycle Cost Evaluation'!$M$1)^($B46-'Life Cycle Cost Evaluation'!$M$4)</f>
        <v>0</v>
      </c>
      <c r="AY131" s="208">
        <f>-NPV('Life Cycle Cost Evaluation'!$M$1,AY47:AY$100)/(1+'Life Cycle Cost Evaluation'!$M$1)^($B46-'Life Cycle Cost Evaluation'!$M$4)</f>
        <v>0</v>
      </c>
      <c r="AZ131" s="208">
        <f>-NPV('Life Cycle Cost Evaluation'!$M$1,AZ47:AZ$100)/(1+'Life Cycle Cost Evaluation'!$M$1)^($B46-'Life Cycle Cost Evaluation'!$M$4)</f>
        <v>0</v>
      </c>
      <c r="BA131" s="208">
        <f>-NPV('Life Cycle Cost Evaluation'!$M$1,BA47:BA$100)/(1+'Life Cycle Cost Evaluation'!$M$1)^($B46-'Life Cycle Cost Evaluation'!$M$4)</f>
        <v>0</v>
      </c>
      <c r="BB131" s="208">
        <f>-NPV('Life Cycle Cost Evaluation'!$M$1,BB47:BB$100)/(1+'Life Cycle Cost Evaluation'!$M$1)^($B46-'Life Cycle Cost Evaluation'!$M$4)</f>
        <v>0</v>
      </c>
      <c r="BC131" s="208">
        <f>-NPV('Life Cycle Cost Evaluation'!$M$1,BC47:BC$100)/(1+'Life Cycle Cost Evaluation'!$M$1)^($B46-'Life Cycle Cost Evaluation'!$M$4)</f>
        <v>0</v>
      </c>
      <c r="BD131" s="208">
        <f>-NPV('Life Cycle Cost Evaluation'!$M$1,BD47:BD$100)/(1+'Life Cycle Cost Evaluation'!$M$1)^($B46-'Life Cycle Cost Evaluation'!$M$4)</f>
        <v>0</v>
      </c>
      <c r="BE131" s="208">
        <f>-NPV('Life Cycle Cost Evaluation'!$M$1,BE47:BE$100)/(1+'Life Cycle Cost Evaluation'!$M$1)^($B46-'Life Cycle Cost Evaluation'!$M$4)</f>
        <v>0</v>
      </c>
      <c r="BF131" s="208">
        <f>-NPV('Life Cycle Cost Evaluation'!$M$1,BF47:BF$100)/(1+'Life Cycle Cost Evaluation'!$M$1)^($B46-'Life Cycle Cost Evaluation'!$M$4)</f>
        <v>0</v>
      </c>
      <c r="BG131" s="208">
        <f>-NPV('Life Cycle Cost Evaluation'!$M$1,BG47:BG$100)/(1+'Life Cycle Cost Evaluation'!$M$1)^($B46-'Life Cycle Cost Evaluation'!$M$4)</f>
        <v>0</v>
      </c>
      <c r="BH131" s="208">
        <f>-NPV('Life Cycle Cost Evaluation'!$M$1,BH47:BH$100)/(1+'Life Cycle Cost Evaluation'!$M$1)^($B46-'Life Cycle Cost Evaluation'!$M$4)</f>
        <v>0</v>
      </c>
      <c r="BI131" s="208">
        <f>-NPV('Life Cycle Cost Evaluation'!$M$1,BI47:BI$100)/(1+'Life Cycle Cost Evaluation'!$M$1)^($B46-'Life Cycle Cost Evaluation'!$M$4)</f>
        <v>0</v>
      </c>
      <c r="BJ131" s="208">
        <f>-NPV('Life Cycle Cost Evaluation'!$M$1,BJ47:BJ$100)/(1+'Life Cycle Cost Evaluation'!$M$1)^($B46-'Life Cycle Cost Evaluation'!$M$4)</f>
        <v>0</v>
      </c>
      <c r="BK131" s="208">
        <f>-NPV('Life Cycle Cost Evaluation'!$M$1,BK47:BK$100)/(1+'Life Cycle Cost Evaluation'!$M$1)^($B46-'Life Cycle Cost Evaluation'!$M$4)</f>
        <v>0</v>
      </c>
      <c r="BL131" s="208">
        <f>-NPV('Life Cycle Cost Evaluation'!$M$1,BL47:BL$100)/(1+'Life Cycle Cost Evaluation'!$M$1)^($B46-'Life Cycle Cost Evaluation'!$M$4)</f>
        <v>0</v>
      </c>
      <c r="BM131" s="208">
        <f>-NPV('Life Cycle Cost Evaluation'!$M$1,BM47:BM$100)/(1+'Life Cycle Cost Evaluation'!$M$1)^($B46-'Life Cycle Cost Evaluation'!$M$4)</f>
        <v>0</v>
      </c>
      <c r="BN131" s="208">
        <f>-NPV('Life Cycle Cost Evaluation'!$M$1,BN47:BN$100)/(1+'Life Cycle Cost Evaluation'!$M$1)^($B46-'Life Cycle Cost Evaluation'!$M$4)</f>
        <v>0</v>
      </c>
      <c r="BO131" s="208">
        <f>-NPV('Life Cycle Cost Evaluation'!$M$1,BO47:BO$100)/(1+'Life Cycle Cost Evaluation'!$M$1)^($B46-'Life Cycle Cost Evaluation'!$M$4)</f>
        <v>0</v>
      </c>
      <c r="BP131" s="208">
        <f>-NPV('Life Cycle Cost Evaluation'!$M$1,BP47:BP$100)/(1+'Life Cycle Cost Evaluation'!$M$1)^($B46-'Life Cycle Cost Evaluation'!$M$4)</f>
        <v>0</v>
      </c>
      <c r="BQ131" s="208">
        <f>-NPV('Life Cycle Cost Evaluation'!$M$1,BQ47:BQ$100)/(1+'Life Cycle Cost Evaluation'!$M$1)^($B46-'Life Cycle Cost Evaluation'!$M$4)</f>
        <v>0</v>
      </c>
      <c r="BR131" s="208">
        <f>-NPV('Life Cycle Cost Evaluation'!$M$1,BR47:BR$100)/(1+'Life Cycle Cost Evaluation'!$M$1)^($B46-'Life Cycle Cost Evaluation'!$M$4)</f>
        <v>0</v>
      </c>
      <c r="BS131" s="208">
        <f>-NPV('Life Cycle Cost Evaluation'!$M$1,BS47:BS$100)/(1+'Life Cycle Cost Evaluation'!$M$1)^($B46-'Life Cycle Cost Evaluation'!$M$4)</f>
        <v>0</v>
      </c>
      <c r="BT131" s="208">
        <f>-NPV('Life Cycle Cost Evaluation'!$M$1,BT47:BT$100)/(1+'Life Cycle Cost Evaluation'!$M$1)^($B46-'Life Cycle Cost Evaluation'!$M$4)</f>
        <v>0</v>
      </c>
      <c r="BU131" s="208">
        <f>-NPV('Life Cycle Cost Evaluation'!$M$1,BU47:BU$100)/(1+'Life Cycle Cost Evaluation'!$M$1)^($B46-'Life Cycle Cost Evaluation'!$M$4)</f>
        <v>0</v>
      </c>
      <c r="BV131" s="208">
        <f>-NPV('Life Cycle Cost Evaluation'!$M$1,BV47:BV$100)/(1+'Life Cycle Cost Evaluation'!$M$1)^($B46-'Life Cycle Cost Evaluation'!$M$4)</f>
        <v>0</v>
      </c>
      <c r="BW131" s="208">
        <f>-NPV('Life Cycle Cost Evaluation'!$M$1,BW47:BW$100)/(1+'Life Cycle Cost Evaluation'!$M$1)^($B46-'Life Cycle Cost Evaluation'!$M$4)</f>
        <v>0</v>
      </c>
      <c r="BX131" s="208">
        <f>-NPV('Life Cycle Cost Evaluation'!$M$1,BX47:BX$100)/(1+'Life Cycle Cost Evaluation'!$M$1)^($B46-'Life Cycle Cost Evaluation'!$M$4)</f>
        <v>0</v>
      </c>
      <c r="BY131" s="208">
        <f>-NPV('Life Cycle Cost Evaluation'!$M$1,BY47:BY$100)/(1+'Life Cycle Cost Evaluation'!$M$1)^($B46-'Life Cycle Cost Evaluation'!$M$4)</f>
        <v>0</v>
      </c>
      <c r="BZ131" s="208">
        <f>-NPV('Life Cycle Cost Evaluation'!$M$1,BZ47:BZ$100)/(1+'Life Cycle Cost Evaluation'!$M$1)^($B46-'Life Cycle Cost Evaluation'!$M$4)</f>
        <v>0</v>
      </c>
      <c r="CA131" s="208">
        <f>-NPV('Life Cycle Cost Evaluation'!$M$1,CA47:CA$100)/(1+'Life Cycle Cost Evaluation'!$M$1)^($B46-'Life Cycle Cost Evaluation'!$M$4)</f>
        <v>0</v>
      </c>
      <c r="CB131" s="208">
        <f>-NPV('Life Cycle Cost Evaluation'!$M$1,CB47:CB$100)/(1+'Life Cycle Cost Evaluation'!$M$1)^($B46-'Life Cycle Cost Evaluation'!$M$4)</f>
        <v>0</v>
      </c>
      <c r="CC131" s="208">
        <f>-NPV('Life Cycle Cost Evaluation'!$M$1,CC47:CC$100)/(1+'Life Cycle Cost Evaluation'!$M$1)^($B46-'Life Cycle Cost Evaluation'!$M$4)</f>
        <v>0</v>
      </c>
      <c r="CD131" s="208">
        <f>-NPV('Life Cycle Cost Evaluation'!$M$1,CD47:CD$100)/(1+'Life Cycle Cost Evaluation'!$M$1)^($B46-'Life Cycle Cost Evaluation'!$M$4)</f>
        <v>0</v>
      </c>
      <c r="CE131" s="208">
        <f>-NPV('Life Cycle Cost Evaluation'!$M$1,CE47:CE$100)/(1+'Life Cycle Cost Evaluation'!$M$1)^($B46-'Life Cycle Cost Evaluation'!$M$4)</f>
        <v>0</v>
      </c>
      <c r="CF131" s="208">
        <f>-NPV('Life Cycle Cost Evaluation'!$M$1,CF47:CF$100)/(1+'Life Cycle Cost Evaluation'!$M$1)^($B46-'Life Cycle Cost Evaluation'!$M$4)</f>
        <v>0</v>
      </c>
      <c r="CG131" s="208">
        <f>SUM(D131:AD131)</f>
        <v>-195280.01589638254</v>
      </c>
      <c r="CH131" s="206"/>
      <c r="CI131" s="206"/>
      <c r="CJ131" s="206"/>
    </row>
    <row r="132" spans="2:88" x14ac:dyDescent="0.2">
      <c r="B132" s="86">
        <f t="shared" si="125"/>
        <v>2054</v>
      </c>
      <c r="C132" s="208"/>
      <c r="D132" s="208">
        <f>-NPV('Life Cycle Cost Evaluation'!$M$1,D48:D$100)/(1+'Life Cycle Cost Evaluation'!$M$1)^($B47-'Life Cycle Cost Evaluation'!$M$4)</f>
        <v>-4953.536021548377</v>
      </c>
      <c r="E132" s="208">
        <f>-NPV('Life Cycle Cost Evaluation'!$M$1,E48:E$100)/(1+'Life Cycle Cost Evaluation'!$M$1)^($B47-'Life Cycle Cost Evaluation'!$M$4)</f>
        <v>-6147.0529049192637</v>
      </c>
      <c r="F132" s="208">
        <f>-NPV('Life Cycle Cost Evaluation'!$M$1,F48:F$100)/(1+'Life Cycle Cost Evaluation'!$M$1)^($B47-'Life Cycle Cost Evaluation'!$M$4)</f>
        <v>-163453.99603212709</v>
      </c>
      <c r="G132" s="208">
        <f>-NPV('Life Cycle Cost Evaluation'!$M$1,G48:G$100)/(1+'Life Cycle Cost Evaluation'!$M$1)^($B47-'Life Cycle Cost Evaluation'!$M$4)</f>
        <v>0</v>
      </c>
      <c r="H132" s="208">
        <f>-NPV('Life Cycle Cost Evaluation'!$M$1,H48:H$100)/(1+'Life Cycle Cost Evaluation'!$M$1)^($B47-'Life Cycle Cost Evaluation'!$M$4)</f>
        <v>0</v>
      </c>
      <c r="I132" s="208">
        <f>-NPV('Life Cycle Cost Evaluation'!$M$1,I48:I$100)/(1+'Life Cycle Cost Evaluation'!$M$1)^($B47-'Life Cycle Cost Evaluation'!$M$4)</f>
        <v>0</v>
      </c>
      <c r="J132" s="208">
        <f>-NPV('Life Cycle Cost Evaluation'!$M$1,J48:J$100)/(1+'Life Cycle Cost Evaluation'!$M$1)^($B47-'Life Cycle Cost Evaluation'!$M$4)</f>
        <v>0</v>
      </c>
      <c r="K132" s="208">
        <f>-NPV('Life Cycle Cost Evaluation'!$M$1,K48:K$100)/(1+'Life Cycle Cost Evaluation'!$M$1)^($B47-'Life Cycle Cost Evaluation'!$M$4)</f>
        <v>0</v>
      </c>
      <c r="L132" s="208">
        <f>-NPV('Life Cycle Cost Evaluation'!$M$1,L48:L$100)/(1+'Life Cycle Cost Evaluation'!$M$1)^($B47-'Life Cycle Cost Evaluation'!$M$4)</f>
        <v>0</v>
      </c>
      <c r="M132" s="208">
        <f>-NPV('Life Cycle Cost Evaluation'!$M$1,M48:M$100)/(1+'Life Cycle Cost Evaluation'!$M$1)^($B47-'Life Cycle Cost Evaluation'!$M$4)</f>
        <v>0</v>
      </c>
      <c r="N132" s="208">
        <f>-NPV('Life Cycle Cost Evaluation'!$M$1,N48:N$100)/(1+'Life Cycle Cost Evaluation'!$M$1)^($B47-'Life Cycle Cost Evaluation'!$M$4)</f>
        <v>0</v>
      </c>
      <c r="O132" s="208">
        <f>-NPV('Life Cycle Cost Evaluation'!$M$1,O48:O$100)/(1+'Life Cycle Cost Evaluation'!$M$1)^($B47-'Life Cycle Cost Evaluation'!$M$4)</f>
        <v>0</v>
      </c>
      <c r="P132" s="208">
        <f>-NPV('Life Cycle Cost Evaluation'!$M$1,P48:P$100)/(1+'Life Cycle Cost Evaluation'!$M$1)^($B47-'Life Cycle Cost Evaluation'!$M$4)</f>
        <v>0</v>
      </c>
      <c r="Q132" s="208">
        <f>-NPV('Life Cycle Cost Evaluation'!$M$1,Q48:Q$100)/(1+'Life Cycle Cost Evaluation'!$M$1)^($B47-'Life Cycle Cost Evaluation'!$M$4)</f>
        <v>0</v>
      </c>
      <c r="R132" s="208">
        <f>-NPV('Life Cycle Cost Evaluation'!$M$1,R48:R$100)/(1+'Life Cycle Cost Evaluation'!$M$1)^($B47-'Life Cycle Cost Evaluation'!$M$4)</f>
        <v>0</v>
      </c>
      <c r="S132" s="208">
        <f>-NPV('Life Cycle Cost Evaluation'!$M$1,S48:S$100)/(1+'Life Cycle Cost Evaluation'!$M$1)^($B47-'Life Cycle Cost Evaluation'!$M$4)</f>
        <v>0</v>
      </c>
      <c r="T132" s="208">
        <f>-NPV('Life Cycle Cost Evaluation'!$M$1,T48:T$100)/(1+'Life Cycle Cost Evaluation'!$M$1)^($B47-'Life Cycle Cost Evaluation'!$M$4)</f>
        <v>0</v>
      </c>
      <c r="U132" s="208">
        <f>-NPV('Life Cycle Cost Evaluation'!$M$1,U48:U$100)/(1+'Life Cycle Cost Evaluation'!$M$1)^($B47-'Life Cycle Cost Evaluation'!$M$4)</f>
        <v>0</v>
      </c>
      <c r="V132" s="208">
        <f>-NPV('Life Cycle Cost Evaluation'!$M$1,V48:V$100)/(1+'Life Cycle Cost Evaluation'!$M$1)^($B47-'Life Cycle Cost Evaluation'!$M$4)</f>
        <v>0</v>
      </c>
      <c r="W132" s="208">
        <f>-NPV('Life Cycle Cost Evaluation'!$M$1,W48:W$100)/(1+'Life Cycle Cost Evaluation'!$M$1)^($B47-'Life Cycle Cost Evaluation'!$M$4)</f>
        <v>0</v>
      </c>
      <c r="X132" s="208">
        <f>-NPV('Life Cycle Cost Evaluation'!$M$1,X48:X$100)/(1+'Life Cycle Cost Evaluation'!$M$1)^($B47-'Life Cycle Cost Evaluation'!$M$4)</f>
        <v>0</v>
      </c>
      <c r="Y132" s="208">
        <f>-NPV('Life Cycle Cost Evaluation'!$M$1,Y48:Y$100)/(1+'Life Cycle Cost Evaluation'!$M$1)^($B47-'Life Cycle Cost Evaluation'!$M$4)</f>
        <v>0</v>
      </c>
      <c r="Z132" s="208">
        <f>-NPV('Life Cycle Cost Evaluation'!$M$1,Z48:Z$100)/(1+'Life Cycle Cost Evaluation'!$M$1)^($B47-'Life Cycle Cost Evaluation'!$M$4)</f>
        <v>0</v>
      </c>
      <c r="AA132" s="208">
        <f>-NPV('Life Cycle Cost Evaluation'!$M$1,AA48:AA$100)/(1+'Life Cycle Cost Evaluation'!$M$1)^($B47-'Life Cycle Cost Evaluation'!$M$4)</f>
        <v>0</v>
      </c>
      <c r="AB132" s="208">
        <f>-NPV('Life Cycle Cost Evaluation'!$M$1,AB48:AB$100)/(1+'Life Cycle Cost Evaluation'!$M$1)^($B47-'Life Cycle Cost Evaluation'!$M$4)</f>
        <v>0</v>
      </c>
      <c r="AC132" s="208">
        <f>-NPV('Life Cycle Cost Evaluation'!$M$1,AC48:AC$100)/(1+'Life Cycle Cost Evaluation'!$M$1)^($B47-'Life Cycle Cost Evaluation'!$M$4)</f>
        <v>0</v>
      </c>
      <c r="AD132" s="208">
        <f>-NPV('Life Cycle Cost Evaluation'!$M$1,AD48:AD$100)/(1+'Life Cycle Cost Evaluation'!$M$1)^($B47-'Life Cycle Cost Evaluation'!$M$4)</f>
        <v>0</v>
      </c>
      <c r="AE132" s="208">
        <f>-NPV('Life Cycle Cost Evaluation'!$M$1,AE48:AE$100)/(1+'Life Cycle Cost Evaluation'!$M$1)^($B47-'Life Cycle Cost Evaluation'!$M$4)</f>
        <v>0</v>
      </c>
      <c r="AF132" s="208">
        <f>-NPV('Life Cycle Cost Evaluation'!$M$1,AF48:AF$100)/(1+'Life Cycle Cost Evaluation'!$M$1)^($B47-'Life Cycle Cost Evaluation'!$M$4)</f>
        <v>0</v>
      </c>
      <c r="AG132" s="208">
        <f>-NPV('Life Cycle Cost Evaluation'!$M$1,AG48:AG$100)/(1+'Life Cycle Cost Evaluation'!$M$1)^($B47-'Life Cycle Cost Evaluation'!$M$4)</f>
        <v>0</v>
      </c>
      <c r="AH132" s="208">
        <f>-NPV('Life Cycle Cost Evaluation'!$M$1,AH48:AH$100)/(1+'Life Cycle Cost Evaluation'!$M$1)^($B47-'Life Cycle Cost Evaluation'!$M$4)</f>
        <v>0</v>
      </c>
      <c r="AI132" s="208">
        <f>-NPV('Life Cycle Cost Evaluation'!$M$1,AI48:AI$100)/(1+'Life Cycle Cost Evaluation'!$M$1)^($B47-'Life Cycle Cost Evaluation'!$M$4)</f>
        <v>0</v>
      </c>
      <c r="AJ132" s="208">
        <f>-NPV('Life Cycle Cost Evaluation'!$M$1,AJ48:AJ$100)/(1+'Life Cycle Cost Evaluation'!$M$1)^($B47-'Life Cycle Cost Evaluation'!$M$4)</f>
        <v>0</v>
      </c>
      <c r="AK132" s="208">
        <f>-NPV('Life Cycle Cost Evaluation'!$M$1,AK48:AK$100)/(1+'Life Cycle Cost Evaluation'!$M$1)^($B47-'Life Cycle Cost Evaluation'!$M$4)</f>
        <v>0</v>
      </c>
      <c r="AL132" s="208">
        <f>-NPV('Life Cycle Cost Evaluation'!$M$1,AL48:AL$100)/(1+'Life Cycle Cost Evaluation'!$M$1)^($B47-'Life Cycle Cost Evaluation'!$M$4)</f>
        <v>0</v>
      </c>
      <c r="AM132" s="208">
        <f>-NPV('Life Cycle Cost Evaluation'!$M$1,AM48:AM$100)/(1+'Life Cycle Cost Evaluation'!$M$1)^($B47-'Life Cycle Cost Evaluation'!$M$4)</f>
        <v>0</v>
      </c>
      <c r="AN132" s="208">
        <f>-NPV('Life Cycle Cost Evaluation'!$M$1,AN48:AN$100)/(1+'Life Cycle Cost Evaluation'!$M$1)^($B47-'Life Cycle Cost Evaluation'!$M$4)</f>
        <v>0</v>
      </c>
      <c r="AO132" s="208">
        <f>-NPV('Life Cycle Cost Evaluation'!$M$1,AO48:AO$100)/(1+'Life Cycle Cost Evaluation'!$M$1)^($B47-'Life Cycle Cost Evaluation'!$M$4)</f>
        <v>0</v>
      </c>
      <c r="AP132" s="208">
        <f>-NPV('Life Cycle Cost Evaluation'!$M$1,AP48:AP$100)/(1+'Life Cycle Cost Evaluation'!$M$1)^($B47-'Life Cycle Cost Evaluation'!$M$4)</f>
        <v>0</v>
      </c>
      <c r="AQ132" s="208">
        <f>-NPV('Life Cycle Cost Evaluation'!$M$1,AQ48:AQ$100)/(1+'Life Cycle Cost Evaluation'!$M$1)^($B47-'Life Cycle Cost Evaluation'!$M$4)</f>
        <v>0</v>
      </c>
      <c r="AR132" s="208">
        <f>-NPV('Life Cycle Cost Evaluation'!$M$1,AR48:AR$100)/(1+'Life Cycle Cost Evaluation'!$M$1)^($B47-'Life Cycle Cost Evaluation'!$M$4)</f>
        <v>0</v>
      </c>
      <c r="AS132" s="208">
        <f>-NPV('Life Cycle Cost Evaluation'!$M$1,AS48:AS$100)/(1+'Life Cycle Cost Evaluation'!$M$1)^($B47-'Life Cycle Cost Evaluation'!$M$4)</f>
        <v>0</v>
      </c>
      <c r="AT132" s="208">
        <f>-NPV('Life Cycle Cost Evaluation'!$M$1,AT48:AT$100)/(1+'Life Cycle Cost Evaluation'!$M$1)^($B47-'Life Cycle Cost Evaluation'!$M$4)</f>
        <v>0</v>
      </c>
      <c r="AU132" s="208">
        <f>-NPV('Life Cycle Cost Evaluation'!$M$1,AU48:AU$100)/(1+'Life Cycle Cost Evaluation'!$M$1)^($B47-'Life Cycle Cost Evaluation'!$M$4)</f>
        <v>0</v>
      </c>
      <c r="AV132" s="208">
        <f>-NPV('Life Cycle Cost Evaluation'!$M$1,AV48:AV$100)/(1+'Life Cycle Cost Evaluation'!$M$1)^($B47-'Life Cycle Cost Evaluation'!$M$4)</f>
        <v>0</v>
      </c>
      <c r="AW132" s="208">
        <f>-NPV('Life Cycle Cost Evaluation'!$M$1,AW48:AW$100)/(1+'Life Cycle Cost Evaluation'!$M$1)^($B47-'Life Cycle Cost Evaluation'!$M$4)</f>
        <v>0</v>
      </c>
      <c r="AX132" s="208">
        <f>-NPV('Life Cycle Cost Evaluation'!$M$1,AX48:AX$100)/(1+'Life Cycle Cost Evaluation'!$M$1)^($B47-'Life Cycle Cost Evaluation'!$M$4)</f>
        <v>0</v>
      </c>
      <c r="AY132" s="208">
        <f>-NPV('Life Cycle Cost Evaluation'!$M$1,AY48:AY$100)/(1+'Life Cycle Cost Evaluation'!$M$1)^($B47-'Life Cycle Cost Evaluation'!$M$4)</f>
        <v>0</v>
      </c>
      <c r="AZ132" s="208">
        <f>-NPV('Life Cycle Cost Evaluation'!$M$1,AZ48:AZ$100)/(1+'Life Cycle Cost Evaluation'!$M$1)^($B47-'Life Cycle Cost Evaluation'!$M$4)</f>
        <v>0</v>
      </c>
      <c r="BA132" s="208">
        <f>-NPV('Life Cycle Cost Evaluation'!$M$1,BA48:BA$100)/(1+'Life Cycle Cost Evaluation'!$M$1)^($B47-'Life Cycle Cost Evaluation'!$M$4)</f>
        <v>0</v>
      </c>
      <c r="BB132" s="208">
        <f>-NPV('Life Cycle Cost Evaluation'!$M$1,BB48:BB$100)/(1+'Life Cycle Cost Evaluation'!$M$1)^($B47-'Life Cycle Cost Evaluation'!$M$4)</f>
        <v>0</v>
      </c>
      <c r="BC132" s="208">
        <f>-NPV('Life Cycle Cost Evaluation'!$M$1,BC48:BC$100)/(1+'Life Cycle Cost Evaluation'!$M$1)^($B47-'Life Cycle Cost Evaluation'!$M$4)</f>
        <v>0</v>
      </c>
      <c r="BD132" s="208">
        <f>-NPV('Life Cycle Cost Evaluation'!$M$1,BD48:BD$100)/(1+'Life Cycle Cost Evaluation'!$M$1)^($B47-'Life Cycle Cost Evaluation'!$M$4)</f>
        <v>0</v>
      </c>
      <c r="BE132" s="208">
        <f>-NPV('Life Cycle Cost Evaluation'!$M$1,BE48:BE$100)/(1+'Life Cycle Cost Evaluation'!$M$1)^($B47-'Life Cycle Cost Evaluation'!$M$4)</f>
        <v>0</v>
      </c>
      <c r="BF132" s="208">
        <f>-NPV('Life Cycle Cost Evaluation'!$M$1,BF48:BF$100)/(1+'Life Cycle Cost Evaluation'!$M$1)^($B47-'Life Cycle Cost Evaluation'!$M$4)</f>
        <v>0</v>
      </c>
      <c r="BG132" s="208">
        <f>-NPV('Life Cycle Cost Evaluation'!$M$1,BG48:BG$100)/(1+'Life Cycle Cost Evaluation'!$M$1)^($B47-'Life Cycle Cost Evaluation'!$M$4)</f>
        <v>0</v>
      </c>
      <c r="BH132" s="208">
        <f>-NPV('Life Cycle Cost Evaluation'!$M$1,BH48:BH$100)/(1+'Life Cycle Cost Evaluation'!$M$1)^($B47-'Life Cycle Cost Evaluation'!$M$4)</f>
        <v>0</v>
      </c>
      <c r="BI132" s="208">
        <f>-NPV('Life Cycle Cost Evaluation'!$M$1,BI48:BI$100)/(1+'Life Cycle Cost Evaluation'!$M$1)^($B47-'Life Cycle Cost Evaluation'!$M$4)</f>
        <v>0</v>
      </c>
      <c r="BJ132" s="208">
        <f>-NPV('Life Cycle Cost Evaluation'!$M$1,BJ48:BJ$100)/(1+'Life Cycle Cost Evaluation'!$M$1)^($B47-'Life Cycle Cost Evaluation'!$M$4)</f>
        <v>0</v>
      </c>
      <c r="BK132" s="208">
        <f>-NPV('Life Cycle Cost Evaluation'!$M$1,BK48:BK$100)/(1+'Life Cycle Cost Evaluation'!$M$1)^($B47-'Life Cycle Cost Evaluation'!$M$4)</f>
        <v>0</v>
      </c>
      <c r="BL132" s="208">
        <f>-NPV('Life Cycle Cost Evaluation'!$M$1,BL48:BL$100)/(1+'Life Cycle Cost Evaluation'!$M$1)^($B47-'Life Cycle Cost Evaluation'!$M$4)</f>
        <v>0</v>
      </c>
      <c r="BM132" s="208">
        <f>-NPV('Life Cycle Cost Evaluation'!$M$1,BM48:BM$100)/(1+'Life Cycle Cost Evaluation'!$M$1)^($B47-'Life Cycle Cost Evaluation'!$M$4)</f>
        <v>0</v>
      </c>
      <c r="BN132" s="208">
        <f>-NPV('Life Cycle Cost Evaluation'!$M$1,BN48:BN$100)/(1+'Life Cycle Cost Evaluation'!$M$1)^($B47-'Life Cycle Cost Evaluation'!$M$4)</f>
        <v>0</v>
      </c>
      <c r="BO132" s="208">
        <f>-NPV('Life Cycle Cost Evaluation'!$M$1,BO48:BO$100)/(1+'Life Cycle Cost Evaluation'!$M$1)^($B47-'Life Cycle Cost Evaluation'!$M$4)</f>
        <v>0</v>
      </c>
      <c r="BP132" s="208">
        <f>-NPV('Life Cycle Cost Evaluation'!$M$1,BP48:BP$100)/(1+'Life Cycle Cost Evaluation'!$M$1)^($B47-'Life Cycle Cost Evaluation'!$M$4)</f>
        <v>0</v>
      </c>
      <c r="BQ132" s="208">
        <f>-NPV('Life Cycle Cost Evaluation'!$M$1,BQ48:BQ$100)/(1+'Life Cycle Cost Evaluation'!$M$1)^($B47-'Life Cycle Cost Evaluation'!$M$4)</f>
        <v>0</v>
      </c>
      <c r="BR132" s="208">
        <f>-NPV('Life Cycle Cost Evaluation'!$M$1,BR48:BR$100)/(1+'Life Cycle Cost Evaluation'!$M$1)^($B47-'Life Cycle Cost Evaluation'!$M$4)</f>
        <v>0</v>
      </c>
      <c r="BS132" s="208">
        <f>-NPV('Life Cycle Cost Evaluation'!$M$1,BS48:BS$100)/(1+'Life Cycle Cost Evaluation'!$M$1)^($B47-'Life Cycle Cost Evaluation'!$M$4)</f>
        <v>0</v>
      </c>
      <c r="BT132" s="208">
        <f>-NPV('Life Cycle Cost Evaluation'!$M$1,BT48:BT$100)/(1+'Life Cycle Cost Evaluation'!$M$1)^($B47-'Life Cycle Cost Evaluation'!$M$4)</f>
        <v>0</v>
      </c>
      <c r="BU132" s="208">
        <f>-NPV('Life Cycle Cost Evaluation'!$M$1,BU48:BU$100)/(1+'Life Cycle Cost Evaluation'!$M$1)^($B47-'Life Cycle Cost Evaluation'!$M$4)</f>
        <v>0</v>
      </c>
      <c r="BV132" s="208">
        <f>-NPV('Life Cycle Cost Evaluation'!$M$1,BV48:BV$100)/(1+'Life Cycle Cost Evaluation'!$M$1)^($B47-'Life Cycle Cost Evaluation'!$M$4)</f>
        <v>0</v>
      </c>
      <c r="BW132" s="208">
        <f>-NPV('Life Cycle Cost Evaluation'!$M$1,BW48:BW$100)/(1+'Life Cycle Cost Evaluation'!$M$1)^($B47-'Life Cycle Cost Evaluation'!$M$4)</f>
        <v>0</v>
      </c>
      <c r="BX132" s="208">
        <f>-NPV('Life Cycle Cost Evaluation'!$M$1,BX48:BX$100)/(1+'Life Cycle Cost Evaluation'!$M$1)^($B47-'Life Cycle Cost Evaluation'!$M$4)</f>
        <v>0</v>
      </c>
      <c r="BY132" s="208">
        <f>-NPV('Life Cycle Cost Evaluation'!$M$1,BY48:BY$100)/(1+'Life Cycle Cost Evaluation'!$M$1)^($B47-'Life Cycle Cost Evaluation'!$M$4)</f>
        <v>0</v>
      </c>
      <c r="BZ132" s="208">
        <f>-NPV('Life Cycle Cost Evaluation'!$M$1,BZ48:BZ$100)/(1+'Life Cycle Cost Evaluation'!$M$1)^($B47-'Life Cycle Cost Evaluation'!$M$4)</f>
        <v>0</v>
      </c>
      <c r="CA132" s="208">
        <f>-NPV('Life Cycle Cost Evaluation'!$M$1,CA48:CA$100)/(1+'Life Cycle Cost Evaluation'!$M$1)^($B47-'Life Cycle Cost Evaluation'!$M$4)</f>
        <v>0</v>
      </c>
      <c r="CB132" s="208">
        <f>-NPV('Life Cycle Cost Evaluation'!$M$1,CB48:CB$100)/(1+'Life Cycle Cost Evaluation'!$M$1)^($B47-'Life Cycle Cost Evaluation'!$M$4)</f>
        <v>0</v>
      </c>
      <c r="CC132" s="208">
        <f>-NPV('Life Cycle Cost Evaluation'!$M$1,CC48:CC$100)/(1+'Life Cycle Cost Evaluation'!$M$1)^($B47-'Life Cycle Cost Evaluation'!$M$4)</f>
        <v>0</v>
      </c>
      <c r="CD132" s="208">
        <f>-NPV('Life Cycle Cost Evaluation'!$M$1,CD48:CD$100)/(1+'Life Cycle Cost Evaluation'!$M$1)^($B47-'Life Cycle Cost Evaluation'!$M$4)</f>
        <v>0</v>
      </c>
      <c r="CE132" s="208">
        <f>-NPV('Life Cycle Cost Evaluation'!$M$1,CE48:CE$100)/(1+'Life Cycle Cost Evaluation'!$M$1)^($B47-'Life Cycle Cost Evaluation'!$M$4)</f>
        <v>0</v>
      </c>
      <c r="CF132" s="208">
        <f>-NPV('Life Cycle Cost Evaluation'!$M$1,CF48:CF$100)/(1+'Life Cycle Cost Evaluation'!$M$1)^($B47-'Life Cycle Cost Evaluation'!$M$4)</f>
        <v>0</v>
      </c>
      <c r="CG132" s="208">
        <f>SUM(D132:AE132)</f>
        <v>-174554.58495859473</v>
      </c>
      <c r="CH132" s="206"/>
      <c r="CI132" s="206"/>
      <c r="CJ132" s="206"/>
    </row>
    <row r="133" spans="2:88" x14ac:dyDescent="0.2">
      <c r="B133" s="86">
        <f t="shared" si="125"/>
        <v>2055</v>
      </c>
      <c r="C133" s="208"/>
      <c r="D133" s="208">
        <f>-NPV('Life Cycle Cost Evaluation'!$M$1,D49:D$100)/(1+'Life Cycle Cost Evaluation'!$M$1)^($B48-'Life Cycle Cost Evaluation'!$M$4)</f>
        <v>-4403.8063597118435</v>
      </c>
      <c r="E133" s="208">
        <f>-NPV('Life Cycle Cost Evaluation'!$M$1,E49:E$100)/(1+'Life Cycle Cost Evaluation'!$M$1)^($B48-'Life Cycle Cost Evaluation'!$M$4)</f>
        <v>-5475.9055769268689</v>
      </c>
      <c r="F133" s="208">
        <f>-NPV('Life Cycle Cost Evaluation'!$M$1,F49:F$100)/(1+'Life Cycle Cost Evaluation'!$M$1)^($B48-'Life Cycle Cost Evaluation'!$M$4)</f>
        <v>-145879.00591814751</v>
      </c>
      <c r="G133" s="208">
        <f>-NPV('Life Cycle Cost Evaluation'!$M$1,G49:G$100)/(1+'Life Cycle Cost Evaluation'!$M$1)^($B48-'Life Cycle Cost Evaluation'!$M$4)</f>
        <v>0</v>
      </c>
      <c r="H133" s="208">
        <f>-NPV('Life Cycle Cost Evaluation'!$M$1,H49:H$100)/(1+'Life Cycle Cost Evaluation'!$M$1)^($B48-'Life Cycle Cost Evaluation'!$M$4)</f>
        <v>0</v>
      </c>
      <c r="I133" s="208">
        <f>-NPV('Life Cycle Cost Evaluation'!$M$1,I49:I$100)/(1+'Life Cycle Cost Evaluation'!$M$1)^($B48-'Life Cycle Cost Evaluation'!$M$4)</f>
        <v>0</v>
      </c>
      <c r="J133" s="208">
        <f>-NPV('Life Cycle Cost Evaluation'!$M$1,J49:J$100)/(1+'Life Cycle Cost Evaluation'!$M$1)^($B48-'Life Cycle Cost Evaluation'!$M$4)</f>
        <v>0</v>
      </c>
      <c r="K133" s="208">
        <f>-NPV('Life Cycle Cost Evaluation'!$M$1,K49:K$100)/(1+'Life Cycle Cost Evaluation'!$M$1)^($B48-'Life Cycle Cost Evaluation'!$M$4)</f>
        <v>0</v>
      </c>
      <c r="L133" s="208">
        <f>-NPV('Life Cycle Cost Evaluation'!$M$1,L49:L$100)/(1+'Life Cycle Cost Evaluation'!$M$1)^($B48-'Life Cycle Cost Evaluation'!$M$4)</f>
        <v>0</v>
      </c>
      <c r="M133" s="208">
        <f>-NPV('Life Cycle Cost Evaluation'!$M$1,M49:M$100)/(1+'Life Cycle Cost Evaluation'!$M$1)^($B48-'Life Cycle Cost Evaluation'!$M$4)</f>
        <v>0</v>
      </c>
      <c r="N133" s="208">
        <f>-NPV('Life Cycle Cost Evaluation'!$M$1,N49:N$100)/(1+'Life Cycle Cost Evaluation'!$M$1)^($B48-'Life Cycle Cost Evaluation'!$M$4)</f>
        <v>0</v>
      </c>
      <c r="O133" s="208">
        <f>-NPV('Life Cycle Cost Evaluation'!$M$1,O49:O$100)/(1+'Life Cycle Cost Evaluation'!$M$1)^($B48-'Life Cycle Cost Evaluation'!$M$4)</f>
        <v>0</v>
      </c>
      <c r="P133" s="208">
        <f>-NPV('Life Cycle Cost Evaluation'!$M$1,P49:P$100)/(1+'Life Cycle Cost Evaluation'!$M$1)^($B48-'Life Cycle Cost Evaluation'!$M$4)</f>
        <v>0</v>
      </c>
      <c r="Q133" s="208">
        <f>-NPV('Life Cycle Cost Evaluation'!$M$1,Q49:Q$100)/(1+'Life Cycle Cost Evaluation'!$M$1)^($B48-'Life Cycle Cost Evaluation'!$M$4)</f>
        <v>0</v>
      </c>
      <c r="R133" s="208">
        <f>-NPV('Life Cycle Cost Evaluation'!$M$1,R49:R$100)/(1+'Life Cycle Cost Evaluation'!$M$1)^($B48-'Life Cycle Cost Evaluation'!$M$4)</f>
        <v>0</v>
      </c>
      <c r="S133" s="208">
        <f>-NPV('Life Cycle Cost Evaluation'!$M$1,S49:S$100)/(1+'Life Cycle Cost Evaluation'!$M$1)^($B48-'Life Cycle Cost Evaluation'!$M$4)</f>
        <v>0</v>
      </c>
      <c r="T133" s="208">
        <f>-NPV('Life Cycle Cost Evaluation'!$M$1,T49:T$100)/(1+'Life Cycle Cost Evaluation'!$M$1)^($B48-'Life Cycle Cost Evaluation'!$M$4)</f>
        <v>0</v>
      </c>
      <c r="U133" s="208">
        <f>-NPV('Life Cycle Cost Evaluation'!$M$1,U49:U$100)/(1+'Life Cycle Cost Evaluation'!$M$1)^($B48-'Life Cycle Cost Evaluation'!$M$4)</f>
        <v>0</v>
      </c>
      <c r="V133" s="208">
        <f>-NPV('Life Cycle Cost Evaluation'!$M$1,V49:V$100)/(1+'Life Cycle Cost Evaluation'!$M$1)^($B48-'Life Cycle Cost Evaluation'!$M$4)</f>
        <v>0</v>
      </c>
      <c r="W133" s="208">
        <f>-NPV('Life Cycle Cost Evaluation'!$M$1,W49:W$100)/(1+'Life Cycle Cost Evaluation'!$M$1)^($B48-'Life Cycle Cost Evaluation'!$M$4)</f>
        <v>0</v>
      </c>
      <c r="X133" s="208">
        <f>-NPV('Life Cycle Cost Evaluation'!$M$1,X49:X$100)/(1+'Life Cycle Cost Evaluation'!$M$1)^($B48-'Life Cycle Cost Evaluation'!$M$4)</f>
        <v>0</v>
      </c>
      <c r="Y133" s="208">
        <f>-NPV('Life Cycle Cost Evaluation'!$M$1,Y49:Y$100)/(1+'Life Cycle Cost Evaluation'!$M$1)^($B48-'Life Cycle Cost Evaluation'!$M$4)</f>
        <v>0</v>
      </c>
      <c r="Z133" s="208">
        <f>-NPV('Life Cycle Cost Evaluation'!$M$1,Z49:Z$100)/(1+'Life Cycle Cost Evaluation'!$M$1)^($B48-'Life Cycle Cost Evaluation'!$M$4)</f>
        <v>0</v>
      </c>
      <c r="AA133" s="208">
        <f>-NPV('Life Cycle Cost Evaluation'!$M$1,AA49:AA$100)/(1+'Life Cycle Cost Evaluation'!$M$1)^($B48-'Life Cycle Cost Evaluation'!$M$4)</f>
        <v>0</v>
      </c>
      <c r="AB133" s="208">
        <f>-NPV('Life Cycle Cost Evaluation'!$M$1,AB49:AB$100)/(1+'Life Cycle Cost Evaluation'!$M$1)^($B48-'Life Cycle Cost Evaluation'!$M$4)</f>
        <v>0</v>
      </c>
      <c r="AC133" s="208">
        <f>-NPV('Life Cycle Cost Evaluation'!$M$1,AC49:AC$100)/(1+'Life Cycle Cost Evaluation'!$M$1)^($B48-'Life Cycle Cost Evaluation'!$M$4)</f>
        <v>0</v>
      </c>
      <c r="AD133" s="208">
        <f>-NPV('Life Cycle Cost Evaluation'!$M$1,AD49:AD$100)/(1+'Life Cycle Cost Evaluation'!$M$1)^($B48-'Life Cycle Cost Evaluation'!$M$4)</f>
        <v>0</v>
      </c>
      <c r="AE133" s="208">
        <f>-NPV('Life Cycle Cost Evaluation'!$M$1,AE49:AE$100)/(1+'Life Cycle Cost Evaluation'!$M$1)^($B48-'Life Cycle Cost Evaluation'!$M$4)</f>
        <v>0</v>
      </c>
      <c r="AF133" s="208">
        <f>-NPV('Life Cycle Cost Evaluation'!$M$1,AF49:AF$100)/(1+'Life Cycle Cost Evaluation'!$M$1)^($B48-'Life Cycle Cost Evaluation'!$M$4)</f>
        <v>0</v>
      </c>
      <c r="AG133" s="208">
        <f>-NPV('Life Cycle Cost Evaluation'!$M$1,AG49:AG$100)/(1+'Life Cycle Cost Evaluation'!$M$1)^($B48-'Life Cycle Cost Evaluation'!$M$4)</f>
        <v>0</v>
      </c>
      <c r="AH133" s="208">
        <f>-NPV('Life Cycle Cost Evaluation'!$M$1,AH49:AH$100)/(1+'Life Cycle Cost Evaluation'!$M$1)^($B48-'Life Cycle Cost Evaluation'!$M$4)</f>
        <v>0</v>
      </c>
      <c r="AI133" s="208">
        <f>-NPV('Life Cycle Cost Evaluation'!$M$1,AI49:AI$100)/(1+'Life Cycle Cost Evaluation'!$M$1)^($B48-'Life Cycle Cost Evaluation'!$M$4)</f>
        <v>0</v>
      </c>
      <c r="AJ133" s="208">
        <f>-NPV('Life Cycle Cost Evaluation'!$M$1,AJ49:AJ$100)/(1+'Life Cycle Cost Evaluation'!$M$1)^($B48-'Life Cycle Cost Evaluation'!$M$4)</f>
        <v>0</v>
      </c>
      <c r="AK133" s="208">
        <f>-NPV('Life Cycle Cost Evaluation'!$M$1,AK49:AK$100)/(1+'Life Cycle Cost Evaluation'!$M$1)^($B48-'Life Cycle Cost Evaluation'!$M$4)</f>
        <v>0</v>
      </c>
      <c r="AL133" s="208">
        <f>-NPV('Life Cycle Cost Evaluation'!$M$1,AL49:AL$100)/(1+'Life Cycle Cost Evaluation'!$M$1)^($B48-'Life Cycle Cost Evaluation'!$M$4)</f>
        <v>0</v>
      </c>
      <c r="AM133" s="208">
        <f>-NPV('Life Cycle Cost Evaluation'!$M$1,AM49:AM$100)/(1+'Life Cycle Cost Evaluation'!$M$1)^($B48-'Life Cycle Cost Evaluation'!$M$4)</f>
        <v>0</v>
      </c>
      <c r="AN133" s="208">
        <f>-NPV('Life Cycle Cost Evaluation'!$M$1,AN49:AN$100)/(1+'Life Cycle Cost Evaluation'!$M$1)^($B48-'Life Cycle Cost Evaluation'!$M$4)</f>
        <v>0</v>
      </c>
      <c r="AO133" s="208">
        <f>-NPV('Life Cycle Cost Evaluation'!$M$1,AO49:AO$100)/(1+'Life Cycle Cost Evaluation'!$M$1)^($B48-'Life Cycle Cost Evaluation'!$M$4)</f>
        <v>0</v>
      </c>
      <c r="AP133" s="208">
        <f>-NPV('Life Cycle Cost Evaluation'!$M$1,AP49:AP$100)/(1+'Life Cycle Cost Evaluation'!$M$1)^($B48-'Life Cycle Cost Evaluation'!$M$4)</f>
        <v>0</v>
      </c>
      <c r="AQ133" s="208">
        <f>-NPV('Life Cycle Cost Evaluation'!$M$1,AQ49:AQ$100)/(1+'Life Cycle Cost Evaluation'!$M$1)^($B48-'Life Cycle Cost Evaluation'!$M$4)</f>
        <v>0</v>
      </c>
      <c r="AR133" s="208">
        <f>-NPV('Life Cycle Cost Evaluation'!$M$1,AR49:AR$100)/(1+'Life Cycle Cost Evaluation'!$M$1)^($B48-'Life Cycle Cost Evaluation'!$M$4)</f>
        <v>0</v>
      </c>
      <c r="AS133" s="208">
        <f>-NPV('Life Cycle Cost Evaluation'!$M$1,AS49:AS$100)/(1+'Life Cycle Cost Evaluation'!$M$1)^($B48-'Life Cycle Cost Evaluation'!$M$4)</f>
        <v>0</v>
      </c>
      <c r="AT133" s="208">
        <f>-NPV('Life Cycle Cost Evaluation'!$M$1,AT49:AT$100)/(1+'Life Cycle Cost Evaluation'!$M$1)^($B48-'Life Cycle Cost Evaluation'!$M$4)</f>
        <v>0</v>
      </c>
      <c r="AU133" s="208">
        <f>-NPV('Life Cycle Cost Evaluation'!$M$1,AU49:AU$100)/(1+'Life Cycle Cost Evaluation'!$M$1)^($B48-'Life Cycle Cost Evaluation'!$M$4)</f>
        <v>0</v>
      </c>
      <c r="AV133" s="208">
        <f>-NPV('Life Cycle Cost Evaluation'!$M$1,AV49:AV$100)/(1+'Life Cycle Cost Evaluation'!$M$1)^($B48-'Life Cycle Cost Evaluation'!$M$4)</f>
        <v>0</v>
      </c>
      <c r="AW133" s="208">
        <f>-NPV('Life Cycle Cost Evaluation'!$M$1,AW49:AW$100)/(1+'Life Cycle Cost Evaluation'!$M$1)^($B48-'Life Cycle Cost Evaluation'!$M$4)</f>
        <v>0</v>
      </c>
      <c r="AX133" s="208">
        <f>-NPV('Life Cycle Cost Evaluation'!$M$1,AX49:AX$100)/(1+'Life Cycle Cost Evaluation'!$M$1)^($B48-'Life Cycle Cost Evaluation'!$M$4)</f>
        <v>0</v>
      </c>
      <c r="AY133" s="208">
        <f>-NPV('Life Cycle Cost Evaluation'!$M$1,AY49:AY$100)/(1+'Life Cycle Cost Evaluation'!$M$1)^($B48-'Life Cycle Cost Evaluation'!$M$4)</f>
        <v>0</v>
      </c>
      <c r="AZ133" s="208">
        <f>-NPV('Life Cycle Cost Evaluation'!$M$1,AZ49:AZ$100)/(1+'Life Cycle Cost Evaluation'!$M$1)^($B48-'Life Cycle Cost Evaluation'!$M$4)</f>
        <v>0</v>
      </c>
      <c r="BA133" s="208">
        <f>-NPV('Life Cycle Cost Evaluation'!$M$1,BA49:BA$100)/(1+'Life Cycle Cost Evaluation'!$M$1)^($B48-'Life Cycle Cost Evaluation'!$M$4)</f>
        <v>0</v>
      </c>
      <c r="BB133" s="208">
        <f>-NPV('Life Cycle Cost Evaluation'!$M$1,BB49:BB$100)/(1+'Life Cycle Cost Evaluation'!$M$1)^($B48-'Life Cycle Cost Evaluation'!$M$4)</f>
        <v>0</v>
      </c>
      <c r="BC133" s="208">
        <f>-NPV('Life Cycle Cost Evaluation'!$M$1,BC49:BC$100)/(1+'Life Cycle Cost Evaluation'!$M$1)^($B48-'Life Cycle Cost Evaluation'!$M$4)</f>
        <v>0</v>
      </c>
      <c r="BD133" s="208">
        <f>-NPV('Life Cycle Cost Evaluation'!$M$1,BD49:BD$100)/(1+'Life Cycle Cost Evaluation'!$M$1)^($B48-'Life Cycle Cost Evaluation'!$M$4)</f>
        <v>0</v>
      </c>
      <c r="BE133" s="208">
        <f>-NPV('Life Cycle Cost Evaluation'!$M$1,BE49:BE$100)/(1+'Life Cycle Cost Evaluation'!$M$1)^($B48-'Life Cycle Cost Evaluation'!$M$4)</f>
        <v>0</v>
      </c>
      <c r="BF133" s="208">
        <f>-NPV('Life Cycle Cost Evaluation'!$M$1,BF49:BF$100)/(1+'Life Cycle Cost Evaluation'!$M$1)^($B48-'Life Cycle Cost Evaluation'!$M$4)</f>
        <v>0</v>
      </c>
      <c r="BG133" s="208">
        <f>-NPV('Life Cycle Cost Evaluation'!$M$1,BG49:BG$100)/(1+'Life Cycle Cost Evaluation'!$M$1)^($B48-'Life Cycle Cost Evaluation'!$M$4)</f>
        <v>0</v>
      </c>
      <c r="BH133" s="208">
        <f>-NPV('Life Cycle Cost Evaluation'!$M$1,BH49:BH$100)/(1+'Life Cycle Cost Evaluation'!$M$1)^($B48-'Life Cycle Cost Evaluation'!$M$4)</f>
        <v>0</v>
      </c>
      <c r="BI133" s="208">
        <f>-NPV('Life Cycle Cost Evaluation'!$M$1,BI49:BI$100)/(1+'Life Cycle Cost Evaluation'!$M$1)^($B48-'Life Cycle Cost Evaluation'!$M$4)</f>
        <v>0</v>
      </c>
      <c r="BJ133" s="208">
        <f>-NPV('Life Cycle Cost Evaluation'!$M$1,BJ49:BJ$100)/(1+'Life Cycle Cost Evaluation'!$M$1)^($B48-'Life Cycle Cost Evaluation'!$M$4)</f>
        <v>0</v>
      </c>
      <c r="BK133" s="208">
        <f>-NPV('Life Cycle Cost Evaluation'!$M$1,BK49:BK$100)/(1+'Life Cycle Cost Evaluation'!$M$1)^($B48-'Life Cycle Cost Evaluation'!$M$4)</f>
        <v>0</v>
      </c>
      <c r="BL133" s="208">
        <f>-NPV('Life Cycle Cost Evaluation'!$M$1,BL49:BL$100)/(1+'Life Cycle Cost Evaluation'!$M$1)^($B48-'Life Cycle Cost Evaluation'!$M$4)</f>
        <v>0</v>
      </c>
      <c r="BM133" s="208">
        <f>-NPV('Life Cycle Cost Evaluation'!$M$1,BM49:BM$100)/(1+'Life Cycle Cost Evaluation'!$M$1)^($B48-'Life Cycle Cost Evaluation'!$M$4)</f>
        <v>0</v>
      </c>
      <c r="BN133" s="208">
        <f>-NPV('Life Cycle Cost Evaluation'!$M$1,BN49:BN$100)/(1+'Life Cycle Cost Evaluation'!$M$1)^($B48-'Life Cycle Cost Evaluation'!$M$4)</f>
        <v>0</v>
      </c>
      <c r="BO133" s="208">
        <f>-NPV('Life Cycle Cost Evaluation'!$M$1,BO49:BO$100)/(1+'Life Cycle Cost Evaluation'!$M$1)^($B48-'Life Cycle Cost Evaluation'!$M$4)</f>
        <v>0</v>
      </c>
      <c r="BP133" s="208">
        <f>-NPV('Life Cycle Cost Evaluation'!$M$1,BP49:BP$100)/(1+'Life Cycle Cost Evaluation'!$M$1)^($B48-'Life Cycle Cost Evaluation'!$M$4)</f>
        <v>0</v>
      </c>
      <c r="BQ133" s="208">
        <f>-NPV('Life Cycle Cost Evaluation'!$M$1,BQ49:BQ$100)/(1+'Life Cycle Cost Evaluation'!$M$1)^($B48-'Life Cycle Cost Evaluation'!$M$4)</f>
        <v>0</v>
      </c>
      <c r="BR133" s="208">
        <f>-NPV('Life Cycle Cost Evaluation'!$M$1,BR49:BR$100)/(1+'Life Cycle Cost Evaluation'!$M$1)^($B48-'Life Cycle Cost Evaluation'!$M$4)</f>
        <v>0</v>
      </c>
      <c r="BS133" s="208">
        <f>-NPV('Life Cycle Cost Evaluation'!$M$1,BS49:BS$100)/(1+'Life Cycle Cost Evaluation'!$M$1)^($B48-'Life Cycle Cost Evaluation'!$M$4)</f>
        <v>0</v>
      </c>
      <c r="BT133" s="208">
        <f>-NPV('Life Cycle Cost Evaluation'!$M$1,BT49:BT$100)/(1+'Life Cycle Cost Evaluation'!$M$1)^($B48-'Life Cycle Cost Evaluation'!$M$4)</f>
        <v>0</v>
      </c>
      <c r="BU133" s="208">
        <f>-NPV('Life Cycle Cost Evaluation'!$M$1,BU49:BU$100)/(1+'Life Cycle Cost Evaluation'!$M$1)^($B48-'Life Cycle Cost Evaluation'!$M$4)</f>
        <v>0</v>
      </c>
      <c r="BV133" s="208">
        <f>-NPV('Life Cycle Cost Evaluation'!$M$1,BV49:BV$100)/(1+'Life Cycle Cost Evaluation'!$M$1)^($B48-'Life Cycle Cost Evaluation'!$M$4)</f>
        <v>0</v>
      </c>
      <c r="BW133" s="208">
        <f>-NPV('Life Cycle Cost Evaluation'!$M$1,BW49:BW$100)/(1+'Life Cycle Cost Evaluation'!$M$1)^($B48-'Life Cycle Cost Evaluation'!$M$4)</f>
        <v>0</v>
      </c>
      <c r="BX133" s="208">
        <f>-NPV('Life Cycle Cost Evaluation'!$M$1,BX49:BX$100)/(1+'Life Cycle Cost Evaluation'!$M$1)^($B48-'Life Cycle Cost Evaluation'!$M$4)</f>
        <v>0</v>
      </c>
      <c r="BY133" s="208">
        <f>-NPV('Life Cycle Cost Evaluation'!$M$1,BY49:BY$100)/(1+'Life Cycle Cost Evaluation'!$M$1)^($B48-'Life Cycle Cost Evaluation'!$M$4)</f>
        <v>0</v>
      </c>
      <c r="BZ133" s="208">
        <f>-NPV('Life Cycle Cost Evaluation'!$M$1,BZ49:BZ$100)/(1+'Life Cycle Cost Evaluation'!$M$1)^($B48-'Life Cycle Cost Evaluation'!$M$4)</f>
        <v>0</v>
      </c>
      <c r="CA133" s="208">
        <f>-NPV('Life Cycle Cost Evaluation'!$M$1,CA49:CA$100)/(1+'Life Cycle Cost Evaluation'!$M$1)^($B48-'Life Cycle Cost Evaluation'!$M$4)</f>
        <v>0</v>
      </c>
      <c r="CB133" s="208">
        <f>-NPV('Life Cycle Cost Evaluation'!$M$1,CB49:CB$100)/(1+'Life Cycle Cost Evaluation'!$M$1)^($B48-'Life Cycle Cost Evaluation'!$M$4)</f>
        <v>0</v>
      </c>
      <c r="CC133" s="208">
        <f>-NPV('Life Cycle Cost Evaluation'!$M$1,CC49:CC$100)/(1+'Life Cycle Cost Evaluation'!$M$1)^($B48-'Life Cycle Cost Evaluation'!$M$4)</f>
        <v>0</v>
      </c>
      <c r="CD133" s="208">
        <f>-NPV('Life Cycle Cost Evaluation'!$M$1,CD49:CD$100)/(1+'Life Cycle Cost Evaluation'!$M$1)^($B48-'Life Cycle Cost Evaluation'!$M$4)</f>
        <v>0</v>
      </c>
      <c r="CE133" s="208">
        <f>-NPV('Life Cycle Cost Evaluation'!$M$1,CE49:CE$100)/(1+'Life Cycle Cost Evaluation'!$M$1)^($B48-'Life Cycle Cost Evaluation'!$M$4)</f>
        <v>0</v>
      </c>
      <c r="CF133" s="208">
        <f>-NPV('Life Cycle Cost Evaluation'!$M$1,CF49:CF$100)/(1+'Life Cycle Cost Evaluation'!$M$1)^($B48-'Life Cycle Cost Evaluation'!$M$4)</f>
        <v>0</v>
      </c>
      <c r="CG133" s="208">
        <f>SUM(D133:AF133)</f>
        <v>-155758.71785478623</v>
      </c>
      <c r="CH133" s="206"/>
      <c r="CI133" s="206"/>
      <c r="CJ133" s="206"/>
    </row>
    <row r="134" spans="2:88" x14ac:dyDescent="0.2">
      <c r="B134" s="86">
        <f t="shared" si="125"/>
        <v>2056</v>
      </c>
      <c r="C134" s="208"/>
      <c r="D134" s="208">
        <f>-NPV('Life Cycle Cost Evaluation'!$M$1,D50:D$100)/(1+'Life Cycle Cost Evaluation'!$M$1)^($B49-'Life Cycle Cost Evaluation'!$M$4)</f>
        <v>-3906.517551719036</v>
      </c>
      <c r="E134" s="208">
        <f>-NPV('Life Cycle Cost Evaluation'!$M$1,E50:E$100)/(1+'Life Cycle Cost Evaluation'!$M$1)^($B49-'Life Cycle Cost Evaluation'!$M$4)</f>
        <v>-4868.2047934950269</v>
      </c>
      <c r="F134" s="208">
        <f>-NPV('Life Cycle Cost Evaluation'!$M$1,F50:F$100)/(1+'Life Cycle Cost Evaluation'!$M$1)^($B49-'Life Cycle Cost Evaluation'!$M$4)</f>
        <v>-129951.64909422936</v>
      </c>
      <c r="G134" s="208">
        <f>-NPV('Life Cycle Cost Evaluation'!$M$1,G50:G$100)/(1+'Life Cycle Cost Evaluation'!$M$1)^($B49-'Life Cycle Cost Evaluation'!$M$4)</f>
        <v>0</v>
      </c>
      <c r="H134" s="208">
        <f>-NPV('Life Cycle Cost Evaluation'!$M$1,H50:H$100)/(1+'Life Cycle Cost Evaluation'!$M$1)^($B49-'Life Cycle Cost Evaluation'!$M$4)</f>
        <v>0</v>
      </c>
      <c r="I134" s="208">
        <f>-NPV('Life Cycle Cost Evaluation'!$M$1,I50:I$100)/(1+'Life Cycle Cost Evaluation'!$M$1)^($B49-'Life Cycle Cost Evaluation'!$M$4)</f>
        <v>0</v>
      </c>
      <c r="J134" s="208">
        <f>-NPV('Life Cycle Cost Evaluation'!$M$1,J50:J$100)/(1+'Life Cycle Cost Evaluation'!$M$1)^($B49-'Life Cycle Cost Evaluation'!$M$4)</f>
        <v>0</v>
      </c>
      <c r="K134" s="208">
        <f>-NPV('Life Cycle Cost Evaluation'!$M$1,K50:K$100)/(1+'Life Cycle Cost Evaluation'!$M$1)^($B49-'Life Cycle Cost Evaluation'!$M$4)</f>
        <v>0</v>
      </c>
      <c r="L134" s="208">
        <f>-NPV('Life Cycle Cost Evaluation'!$M$1,L50:L$100)/(1+'Life Cycle Cost Evaluation'!$M$1)^($B49-'Life Cycle Cost Evaluation'!$M$4)</f>
        <v>0</v>
      </c>
      <c r="M134" s="208">
        <f>-NPV('Life Cycle Cost Evaluation'!$M$1,M50:M$100)/(1+'Life Cycle Cost Evaluation'!$M$1)^($B49-'Life Cycle Cost Evaluation'!$M$4)</f>
        <v>0</v>
      </c>
      <c r="N134" s="208">
        <f>-NPV('Life Cycle Cost Evaluation'!$M$1,N50:N$100)/(1+'Life Cycle Cost Evaluation'!$M$1)^($B49-'Life Cycle Cost Evaluation'!$M$4)</f>
        <v>0</v>
      </c>
      <c r="O134" s="208">
        <f>-NPV('Life Cycle Cost Evaluation'!$M$1,O50:O$100)/(1+'Life Cycle Cost Evaluation'!$M$1)^($B49-'Life Cycle Cost Evaluation'!$M$4)</f>
        <v>0</v>
      </c>
      <c r="P134" s="208">
        <f>-NPV('Life Cycle Cost Evaluation'!$M$1,P50:P$100)/(1+'Life Cycle Cost Evaluation'!$M$1)^($B49-'Life Cycle Cost Evaluation'!$M$4)</f>
        <v>0</v>
      </c>
      <c r="Q134" s="208">
        <f>-NPV('Life Cycle Cost Evaluation'!$M$1,Q50:Q$100)/(1+'Life Cycle Cost Evaluation'!$M$1)^($B49-'Life Cycle Cost Evaluation'!$M$4)</f>
        <v>0</v>
      </c>
      <c r="R134" s="208">
        <f>-NPV('Life Cycle Cost Evaluation'!$M$1,R50:R$100)/(1+'Life Cycle Cost Evaluation'!$M$1)^($B49-'Life Cycle Cost Evaluation'!$M$4)</f>
        <v>0</v>
      </c>
      <c r="S134" s="208">
        <f>-NPV('Life Cycle Cost Evaluation'!$M$1,S50:S$100)/(1+'Life Cycle Cost Evaluation'!$M$1)^($B49-'Life Cycle Cost Evaluation'!$M$4)</f>
        <v>0</v>
      </c>
      <c r="T134" s="208">
        <f>-NPV('Life Cycle Cost Evaluation'!$M$1,T50:T$100)/(1+'Life Cycle Cost Evaluation'!$M$1)^($B49-'Life Cycle Cost Evaluation'!$M$4)</f>
        <v>0</v>
      </c>
      <c r="U134" s="208">
        <f>-NPV('Life Cycle Cost Evaluation'!$M$1,U50:U$100)/(1+'Life Cycle Cost Evaluation'!$M$1)^($B49-'Life Cycle Cost Evaluation'!$M$4)</f>
        <v>0</v>
      </c>
      <c r="V134" s="208">
        <f>-NPV('Life Cycle Cost Evaluation'!$M$1,V50:V$100)/(1+'Life Cycle Cost Evaluation'!$M$1)^($B49-'Life Cycle Cost Evaluation'!$M$4)</f>
        <v>0</v>
      </c>
      <c r="W134" s="208">
        <f>-NPV('Life Cycle Cost Evaluation'!$M$1,W50:W$100)/(1+'Life Cycle Cost Evaluation'!$M$1)^($B49-'Life Cycle Cost Evaluation'!$M$4)</f>
        <v>0</v>
      </c>
      <c r="X134" s="208">
        <f>-NPV('Life Cycle Cost Evaluation'!$M$1,X50:X$100)/(1+'Life Cycle Cost Evaluation'!$M$1)^($B49-'Life Cycle Cost Evaluation'!$M$4)</f>
        <v>0</v>
      </c>
      <c r="Y134" s="208">
        <f>-NPV('Life Cycle Cost Evaluation'!$M$1,Y50:Y$100)/(1+'Life Cycle Cost Evaluation'!$M$1)^($B49-'Life Cycle Cost Evaluation'!$M$4)</f>
        <v>0</v>
      </c>
      <c r="Z134" s="208">
        <f>-NPV('Life Cycle Cost Evaluation'!$M$1,Z50:Z$100)/(1+'Life Cycle Cost Evaluation'!$M$1)^($B49-'Life Cycle Cost Evaluation'!$M$4)</f>
        <v>0</v>
      </c>
      <c r="AA134" s="208">
        <f>-NPV('Life Cycle Cost Evaluation'!$M$1,AA50:AA$100)/(1+'Life Cycle Cost Evaluation'!$M$1)^($B49-'Life Cycle Cost Evaluation'!$M$4)</f>
        <v>0</v>
      </c>
      <c r="AB134" s="208">
        <f>-NPV('Life Cycle Cost Evaluation'!$M$1,AB50:AB$100)/(1+'Life Cycle Cost Evaluation'!$M$1)^($B49-'Life Cycle Cost Evaluation'!$M$4)</f>
        <v>0</v>
      </c>
      <c r="AC134" s="208">
        <f>-NPV('Life Cycle Cost Evaluation'!$M$1,AC50:AC$100)/(1+'Life Cycle Cost Evaluation'!$M$1)^($B49-'Life Cycle Cost Evaluation'!$M$4)</f>
        <v>0</v>
      </c>
      <c r="AD134" s="208">
        <f>-NPV('Life Cycle Cost Evaluation'!$M$1,AD50:AD$100)/(1+'Life Cycle Cost Evaluation'!$M$1)^($B49-'Life Cycle Cost Evaluation'!$M$4)</f>
        <v>0</v>
      </c>
      <c r="AE134" s="208">
        <f>-NPV('Life Cycle Cost Evaluation'!$M$1,AE50:AE$100)/(1+'Life Cycle Cost Evaluation'!$M$1)^($B49-'Life Cycle Cost Evaluation'!$M$4)</f>
        <v>0</v>
      </c>
      <c r="AF134" s="208">
        <f>-NPV('Life Cycle Cost Evaluation'!$M$1,AF50:AF$100)/(1+'Life Cycle Cost Evaluation'!$M$1)^($B49-'Life Cycle Cost Evaluation'!$M$4)</f>
        <v>0</v>
      </c>
      <c r="AG134" s="208">
        <f>-NPV('Life Cycle Cost Evaluation'!$M$1,AG50:AG$100)/(1+'Life Cycle Cost Evaluation'!$M$1)^($B49-'Life Cycle Cost Evaluation'!$M$4)</f>
        <v>0</v>
      </c>
      <c r="AH134" s="208">
        <f>-NPV('Life Cycle Cost Evaluation'!$M$1,AH50:AH$100)/(1+'Life Cycle Cost Evaluation'!$M$1)^($B49-'Life Cycle Cost Evaluation'!$M$4)</f>
        <v>0</v>
      </c>
      <c r="AI134" s="208">
        <f>-NPV('Life Cycle Cost Evaluation'!$M$1,AI50:AI$100)/(1+'Life Cycle Cost Evaluation'!$M$1)^($B49-'Life Cycle Cost Evaluation'!$M$4)</f>
        <v>0</v>
      </c>
      <c r="AJ134" s="208">
        <f>-NPV('Life Cycle Cost Evaluation'!$M$1,AJ50:AJ$100)/(1+'Life Cycle Cost Evaluation'!$M$1)^($B49-'Life Cycle Cost Evaluation'!$M$4)</f>
        <v>0</v>
      </c>
      <c r="AK134" s="208">
        <f>-NPV('Life Cycle Cost Evaluation'!$M$1,AK50:AK$100)/(1+'Life Cycle Cost Evaluation'!$M$1)^($B49-'Life Cycle Cost Evaluation'!$M$4)</f>
        <v>0</v>
      </c>
      <c r="AL134" s="208">
        <f>-NPV('Life Cycle Cost Evaluation'!$M$1,AL50:AL$100)/(1+'Life Cycle Cost Evaluation'!$M$1)^($B49-'Life Cycle Cost Evaluation'!$M$4)</f>
        <v>0</v>
      </c>
      <c r="AM134" s="208">
        <f>-NPV('Life Cycle Cost Evaluation'!$M$1,AM50:AM$100)/(1+'Life Cycle Cost Evaluation'!$M$1)^($B49-'Life Cycle Cost Evaluation'!$M$4)</f>
        <v>0</v>
      </c>
      <c r="AN134" s="208">
        <f>-NPV('Life Cycle Cost Evaluation'!$M$1,AN50:AN$100)/(1+'Life Cycle Cost Evaluation'!$M$1)^($B49-'Life Cycle Cost Evaluation'!$M$4)</f>
        <v>0</v>
      </c>
      <c r="AO134" s="208">
        <f>-NPV('Life Cycle Cost Evaluation'!$M$1,AO50:AO$100)/(1+'Life Cycle Cost Evaluation'!$M$1)^($B49-'Life Cycle Cost Evaluation'!$M$4)</f>
        <v>0</v>
      </c>
      <c r="AP134" s="208">
        <f>-NPV('Life Cycle Cost Evaluation'!$M$1,AP50:AP$100)/(1+'Life Cycle Cost Evaluation'!$M$1)^($B49-'Life Cycle Cost Evaluation'!$M$4)</f>
        <v>0</v>
      </c>
      <c r="AQ134" s="208">
        <f>-NPV('Life Cycle Cost Evaluation'!$M$1,AQ50:AQ$100)/(1+'Life Cycle Cost Evaluation'!$M$1)^($B49-'Life Cycle Cost Evaluation'!$M$4)</f>
        <v>0</v>
      </c>
      <c r="AR134" s="208">
        <f>-NPV('Life Cycle Cost Evaluation'!$M$1,AR50:AR$100)/(1+'Life Cycle Cost Evaluation'!$M$1)^($B49-'Life Cycle Cost Evaluation'!$M$4)</f>
        <v>0</v>
      </c>
      <c r="AS134" s="208">
        <f>-NPV('Life Cycle Cost Evaluation'!$M$1,AS50:AS$100)/(1+'Life Cycle Cost Evaluation'!$M$1)^($B49-'Life Cycle Cost Evaluation'!$M$4)</f>
        <v>0</v>
      </c>
      <c r="AT134" s="208">
        <f>-NPV('Life Cycle Cost Evaluation'!$M$1,AT50:AT$100)/(1+'Life Cycle Cost Evaluation'!$M$1)^($B49-'Life Cycle Cost Evaluation'!$M$4)</f>
        <v>0</v>
      </c>
      <c r="AU134" s="208">
        <f>-NPV('Life Cycle Cost Evaluation'!$M$1,AU50:AU$100)/(1+'Life Cycle Cost Evaluation'!$M$1)^($B49-'Life Cycle Cost Evaluation'!$M$4)</f>
        <v>0</v>
      </c>
      <c r="AV134" s="208">
        <f>-NPV('Life Cycle Cost Evaluation'!$M$1,AV50:AV$100)/(1+'Life Cycle Cost Evaluation'!$M$1)^($B49-'Life Cycle Cost Evaluation'!$M$4)</f>
        <v>0</v>
      </c>
      <c r="AW134" s="208">
        <f>-NPV('Life Cycle Cost Evaluation'!$M$1,AW50:AW$100)/(1+'Life Cycle Cost Evaluation'!$M$1)^($B49-'Life Cycle Cost Evaluation'!$M$4)</f>
        <v>0</v>
      </c>
      <c r="AX134" s="208">
        <f>-NPV('Life Cycle Cost Evaluation'!$M$1,AX50:AX$100)/(1+'Life Cycle Cost Evaluation'!$M$1)^($B49-'Life Cycle Cost Evaluation'!$M$4)</f>
        <v>0</v>
      </c>
      <c r="AY134" s="208">
        <f>-NPV('Life Cycle Cost Evaluation'!$M$1,AY50:AY$100)/(1+'Life Cycle Cost Evaluation'!$M$1)^($B49-'Life Cycle Cost Evaluation'!$M$4)</f>
        <v>0</v>
      </c>
      <c r="AZ134" s="208">
        <f>-NPV('Life Cycle Cost Evaluation'!$M$1,AZ50:AZ$100)/(1+'Life Cycle Cost Evaluation'!$M$1)^($B49-'Life Cycle Cost Evaluation'!$M$4)</f>
        <v>0</v>
      </c>
      <c r="BA134" s="208">
        <f>-NPV('Life Cycle Cost Evaluation'!$M$1,BA50:BA$100)/(1+'Life Cycle Cost Evaluation'!$M$1)^($B49-'Life Cycle Cost Evaluation'!$M$4)</f>
        <v>0</v>
      </c>
      <c r="BB134" s="208">
        <f>-NPV('Life Cycle Cost Evaluation'!$M$1,BB50:BB$100)/(1+'Life Cycle Cost Evaluation'!$M$1)^($B49-'Life Cycle Cost Evaluation'!$M$4)</f>
        <v>0</v>
      </c>
      <c r="BC134" s="208">
        <f>-NPV('Life Cycle Cost Evaluation'!$M$1,BC50:BC$100)/(1+'Life Cycle Cost Evaluation'!$M$1)^($B49-'Life Cycle Cost Evaluation'!$M$4)</f>
        <v>0</v>
      </c>
      <c r="BD134" s="208">
        <f>-NPV('Life Cycle Cost Evaluation'!$M$1,BD50:BD$100)/(1+'Life Cycle Cost Evaluation'!$M$1)^($B49-'Life Cycle Cost Evaluation'!$M$4)</f>
        <v>0</v>
      </c>
      <c r="BE134" s="208">
        <f>-NPV('Life Cycle Cost Evaluation'!$M$1,BE50:BE$100)/(1+'Life Cycle Cost Evaluation'!$M$1)^($B49-'Life Cycle Cost Evaluation'!$M$4)</f>
        <v>0</v>
      </c>
      <c r="BF134" s="208">
        <f>-NPV('Life Cycle Cost Evaluation'!$M$1,BF50:BF$100)/(1+'Life Cycle Cost Evaluation'!$M$1)^($B49-'Life Cycle Cost Evaluation'!$M$4)</f>
        <v>0</v>
      </c>
      <c r="BG134" s="208">
        <f>-NPV('Life Cycle Cost Evaluation'!$M$1,BG50:BG$100)/(1+'Life Cycle Cost Evaluation'!$M$1)^($B49-'Life Cycle Cost Evaluation'!$M$4)</f>
        <v>0</v>
      </c>
      <c r="BH134" s="208">
        <f>-NPV('Life Cycle Cost Evaluation'!$M$1,BH50:BH$100)/(1+'Life Cycle Cost Evaluation'!$M$1)^($B49-'Life Cycle Cost Evaluation'!$M$4)</f>
        <v>0</v>
      </c>
      <c r="BI134" s="208">
        <f>-NPV('Life Cycle Cost Evaluation'!$M$1,BI50:BI$100)/(1+'Life Cycle Cost Evaluation'!$M$1)^($B49-'Life Cycle Cost Evaluation'!$M$4)</f>
        <v>0</v>
      </c>
      <c r="BJ134" s="208">
        <f>-NPV('Life Cycle Cost Evaluation'!$M$1,BJ50:BJ$100)/(1+'Life Cycle Cost Evaluation'!$M$1)^($B49-'Life Cycle Cost Evaluation'!$M$4)</f>
        <v>0</v>
      </c>
      <c r="BK134" s="208">
        <f>-NPV('Life Cycle Cost Evaluation'!$M$1,BK50:BK$100)/(1+'Life Cycle Cost Evaluation'!$M$1)^($B49-'Life Cycle Cost Evaluation'!$M$4)</f>
        <v>0</v>
      </c>
      <c r="BL134" s="208">
        <f>-NPV('Life Cycle Cost Evaluation'!$M$1,BL50:BL$100)/(1+'Life Cycle Cost Evaluation'!$M$1)^($B49-'Life Cycle Cost Evaluation'!$M$4)</f>
        <v>0</v>
      </c>
      <c r="BM134" s="208">
        <f>-NPV('Life Cycle Cost Evaluation'!$M$1,BM50:BM$100)/(1+'Life Cycle Cost Evaluation'!$M$1)^($B49-'Life Cycle Cost Evaluation'!$M$4)</f>
        <v>0</v>
      </c>
      <c r="BN134" s="208">
        <f>-NPV('Life Cycle Cost Evaluation'!$M$1,BN50:BN$100)/(1+'Life Cycle Cost Evaluation'!$M$1)^($B49-'Life Cycle Cost Evaluation'!$M$4)</f>
        <v>0</v>
      </c>
      <c r="BO134" s="208">
        <f>-NPV('Life Cycle Cost Evaluation'!$M$1,BO50:BO$100)/(1+'Life Cycle Cost Evaluation'!$M$1)^($B49-'Life Cycle Cost Evaluation'!$M$4)</f>
        <v>0</v>
      </c>
      <c r="BP134" s="208">
        <f>-NPV('Life Cycle Cost Evaluation'!$M$1,BP50:BP$100)/(1+'Life Cycle Cost Evaluation'!$M$1)^($B49-'Life Cycle Cost Evaluation'!$M$4)</f>
        <v>0</v>
      </c>
      <c r="BQ134" s="208">
        <f>-NPV('Life Cycle Cost Evaluation'!$M$1,BQ50:BQ$100)/(1+'Life Cycle Cost Evaluation'!$M$1)^($B49-'Life Cycle Cost Evaluation'!$M$4)</f>
        <v>0</v>
      </c>
      <c r="BR134" s="208">
        <f>-NPV('Life Cycle Cost Evaluation'!$M$1,BR50:BR$100)/(1+'Life Cycle Cost Evaluation'!$M$1)^($B49-'Life Cycle Cost Evaluation'!$M$4)</f>
        <v>0</v>
      </c>
      <c r="BS134" s="208">
        <f>-NPV('Life Cycle Cost Evaluation'!$M$1,BS50:BS$100)/(1+'Life Cycle Cost Evaluation'!$M$1)^($B49-'Life Cycle Cost Evaluation'!$M$4)</f>
        <v>0</v>
      </c>
      <c r="BT134" s="208">
        <f>-NPV('Life Cycle Cost Evaluation'!$M$1,BT50:BT$100)/(1+'Life Cycle Cost Evaluation'!$M$1)^($B49-'Life Cycle Cost Evaluation'!$M$4)</f>
        <v>0</v>
      </c>
      <c r="BU134" s="208">
        <f>-NPV('Life Cycle Cost Evaluation'!$M$1,BU50:BU$100)/(1+'Life Cycle Cost Evaluation'!$M$1)^($B49-'Life Cycle Cost Evaluation'!$M$4)</f>
        <v>0</v>
      </c>
      <c r="BV134" s="208">
        <f>-NPV('Life Cycle Cost Evaluation'!$M$1,BV50:BV$100)/(1+'Life Cycle Cost Evaluation'!$M$1)^($B49-'Life Cycle Cost Evaluation'!$M$4)</f>
        <v>0</v>
      </c>
      <c r="BW134" s="208">
        <f>-NPV('Life Cycle Cost Evaluation'!$M$1,BW50:BW$100)/(1+'Life Cycle Cost Evaluation'!$M$1)^($B49-'Life Cycle Cost Evaluation'!$M$4)</f>
        <v>0</v>
      </c>
      <c r="BX134" s="208">
        <f>-NPV('Life Cycle Cost Evaluation'!$M$1,BX50:BX$100)/(1+'Life Cycle Cost Evaluation'!$M$1)^($B49-'Life Cycle Cost Evaluation'!$M$4)</f>
        <v>0</v>
      </c>
      <c r="BY134" s="208">
        <f>-NPV('Life Cycle Cost Evaluation'!$M$1,BY50:BY$100)/(1+'Life Cycle Cost Evaluation'!$M$1)^($B49-'Life Cycle Cost Evaluation'!$M$4)</f>
        <v>0</v>
      </c>
      <c r="BZ134" s="208">
        <f>-NPV('Life Cycle Cost Evaluation'!$M$1,BZ50:BZ$100)/(1+'Life Cycle Cost Evaluation'!$M$1)^($B49-'Life Cycle Cost Evaluation'!$M$4)</f>
        <v>0</v>
      </c>
      <c r="CA134" s="208">
        <f>-NPV('Life Cycle Cost Evaluation'!$M$1,CA50:CA$100)/(1+'Life Cycle Cost Evaluation'!$M$1)^($B49-'Life Cycle Cost Evaluation'!$M$4)</f>
        <v>0</v>
      </c>
      <c r="CB134" s="208">
        <f>-NPV('Life Cycle Cost Evaluation'!$M$1,CB50:CB$100)/(1+'Life Cycle Cost Evaluation'!$M$1)^($B49-'Life Cycle Cost Evaluation'!$M$4)</f>
        <v>0</v>
      </c>
      <c r="CC134" s="208">
        <f>-NPV('Life Cycle Cost Evaluation'!$M$1,CC50:CC$100)/(1+'Life Cycle Cost Evaluation'!$M$1)^($B49-'Life Cycle Cost Evaluation'!$M$4)</f>
        <v>0</v>
      </c>
      <c r="CD134" s="208">
        <f>-NPV('Life Cycle Cost Evaluation'!$M$1,CD50:CD$100)/(1+'Life Cycle Cost Evaluation'!$M$1)^($B49-'Life Cycle Cost Evaluation'!$M$4)</f>
        <v>0</v>
      </c>
      <c r="CE134" s="208">
        <f>-NPV('Life Cycle Cost Evaluation'!$M$1,CE50:CE$100)/(1+'Life Cycle Cost Evaluation'!$M$1)^($B49-'Life Cycle Cost Evaluation'!$M$4)</f>
        <v>0</v>
      </c>
      <c r="CF134" s="208">
        <f>-NPV('Life Cycle Cost Evaluation'!$M$1,CF50:CF$100)/(1+'Life Cycle Cost Evaluation'!$M$1)^($B49-'Life Cycle Cost Evaluation'!$M$4)</f>
        <v>0</v>
      </c>
      <c r="CG134" s="208">
        <f>SUM(D134:AG134)</f>
        <v>-138726.37143944344</v>
      </c>
      <c r="CH134" s="206"/>
      <c r="CI134" s="206"/>
      <c r="CJ134" s="206"/>
    </row>
    <row r="135" spans="2:88" x14ac:dyDescent="0.2">
      <c r="B135" s="86">
        <f t="shared" si="125"/>
        <v>2057</v>
      </c>
      <c r="C135" s="208"/>
      <c r="D135" s="208">
        <f>-NPV('Life Cycle Cost Evaluation'!$M$1,D51:D$100)/(1+'Life Cycle Cost Evaluation'!$M$1)^($B50-'Life Cycle Cost Evaluation'!$M$4)</f>
        <v>-3457.1341032725913</v>
      </c>
      <c r="E135" s="208">
        <f>-NPV('Life Cycle Cost Evaluation'!$M$1,E51:E$100)/(1+'Life Cycle Cost Evaluation'!$M$1)^($B50-'Life Cycle Cost Evaluation'!$M$4)</f>
        <v>-4318.4749550149309</v>
      </c>
      <c r="F135" s="208">
        <f>-NPV('Life Cycle Cost Evaluation'!$M$1,F51:F$100)/(1+'Life Cycle Cost Evaluation'!$M$1)^($B50-'Life Cycle Cost Evaluation'!$M$4)</f>
        <v>-115529.97621229067</v>
      </c>
      <c r="G135" s="208">
        <f>-NPV('Life Cycle Cost Evaluation'!$M$1,G51:G$100)/(1+'Life Cycle Cost Evaluation'!$M$1)^($B50-'Life Cycle Cost Evaluation'!$M$4)</f>
        <v>0</v>
      </c>
      <c r="H135" s="208">
        <f>-NPV('Life Cycle Cost Evaluation'!$M$1,H51:H$100)/(1+'Life Cycle Cost Evaluation'!$M$1)^($B50-'Life Cycle Cost Evaluation'!$M$4)</f>
        <v>0</v>
      </c>
      <c r="I135" s="208">
        <f>-NPV('Life Cycle Cost Evaluation'!$M$1,I51:I$100)/(1+'Life Cycle Cost Evaluation'!$M$1)^($B50-'Life Cycle Cost Evaluation'!$M$4)</f>
        <v>0</v>
      </c>
      <c r="J135" s="208">
        <f>-NPV('Life Cycle Cost Evaluation'!$M$1,J51:J$100)/(1+'Life Cycle Cost Evaluation'!$M$1)^($B50-'Life Cycle Cost Evaluation'!$M$4)</f>
        <v>0</v>
      </c>
      <c r="K135" s="208">
        <f>-NPV('Life Cycle Cost Evaluation'!$M$1,K51:K$100)/(1+'Life Cycle Cost Evaluation'!$M$1)^($B50-'Life Cycle Cost Evaluation'!$M$4)</f>
        <v>0</v>
      </c>
      <c r="L135" s="208">
        <f>-NPV('Life Cycle Cost Evaluation'!$M$1,L51:L$100)/(1+'Life Cycle Cost Evaluation'!$M$1)^($B50-'Life Cycle Cost Evaluation'!$M$4)</f>
        <v>0</v>
      </c>
      <c r="M135" s="208">
        <f>-NPV('Life Cycle Cost Evaluation'!$M$1,M51:M$100)/(1+'Life Cycle Cost Evaluation'!$M$1)^($B50-'Life Cycle Cost Evaluation'!$M$4)</f>
        <v>0</v>
      </c>
      <c r="N135" s="208">
        <f>-NPV('Life Cycle Cost Evaluation'!$M$1,N51:N$100)/(1+'Life Cycle Cost Evaluation'!$M$1)^($B50-'Life Cycle Cost Evaluation'!$M$4)</f>
        <v>0</v>
      </c>
      <c r="O135" s="208">
        <f>-NPV('Life Cycle Cost Evaluation'!$M$1,O51:O$100)/(1+'Life Cycle Cost Evaluation'!$M$1)^($B50-'Life Cycle Cost Evaluation'!$M$4)</f>
        <v>0</v>
      </c>
      <c r="P135" s="208">
        <f>-NPV('Life Cycle Cost Evaluation'!$M$1,P51:P$100)/(1+'Life Cycle Cost Evaluation'!$M$1)^($B50-'Life Cycle Cost Evaluation'!$M$4)</f>
        <v>0</v>
      </c>
      <c r="Q135" s="208">
        <f>-NPV('Life Cycle Cost Evaluation'!$M$1,Q51:Q$100)/(1+'Life Cycle Cost Evaluation'!$M$1)^($B50-'Life Cycle Cost Evaluation'!$M$4)</f>
        <v>0</v>
      </c>
      <c r="R135" s="208">
        <f>-NPV('Life Cycle Cost Evaluation'!$M$1,R51:R$100)/(1+'Life Cycle Cost Evaluation'!$M$1)^($B50-'Life Cycle Cost Evaluation'!$M$4)</f>
        <v>0</v>
      </c>
      <c r="S135" s="208">
        <f>-NPV('Life Cycle Cost Evaluation'!$M$1,S51:S$100)/(1+'Life Cycle Cost Evaluation'!$M$1)^($B50-'Life Cycle Cost Evaluation'!$M$4)</f>
        <v>0</v>
      </c>
      <c r="T135" s="208">
        <f>-NPV('Life Cycle Cost Evaluation'!$M$1,T51:T$100)/(1+'Life Cycle Cost Evaluation'!$M$1)^($B50-'Life Cycle Cost Evaluation'!$M$4)</f>
        <v>0</v>
      </c>
      <c r="U135" s="208">
        <f>-NPV('Life Cycle Cost Evaluation'!$M$1,U51:U$100)/(1+'Life Cycle Cost Evaluation'!$M$1)^($B50-'Life Cycle Cost Evaluation'!$M$4)</f>
        <v>0</v>
      </c>
      <c r="V135" s="208">
        <f>-NPV('Life Cycle Cost Evaluation'!$M$1,V51:V$100)/(1+'Life Cycle Cost Evaluation'!$M$1)^($B50-'Life Cycle Cost Evaluation'!$M$4)</f>
        <v>0</v>
      </c>
      <c r="W135" s="208">
        <f>-NPV('Life Cycle Cost Evaluation'!$M$1,W51:W$100)/(1+'Life Cycle Cost Evaluation'!$M$1)^($B50-'Life Cycle Cost Evaluation'!$M$4)</f>
        <v>0</v>
      </c>
      <c r="X135" s="208">
        <f>-NPV('Life Cycle Cost Evaluation'!$M$1,X51:X$100)/(1+'Life Cycle Cost Evaluation'!$M$1)^($B50-'Life Cycle Cost Evaluation'!$M$4)</f>
        <v>0</v>
      </c>
      <c r="Y135" s="208">
        <f>-NPV('Life Cycle Cost Evaluation'!$M$1,Y51:Y$100)/(1+'Life Cycle Cost Evaluation'!$M$1)^($B50-'Life Cycle Cost Evaluation'!$M$4)</f>
        <v>0</v>
      </c>
      <c r="Z135" s="208">
        <f>-NPV('Life Cycle Cost Evaluation'!$M$1,Z51:Z$100)/(1+'Life Cycle Cost Evaluation'!$M$1)^($B50-'Life Cycle Cost Evaluation'!$M$4)</f>
        <v>0</v>
      </c>
      <c r="AA135" s="208">
        <f>-NPV('Life Cycle Cost Evaluation'!$M$1,AA51:AA$100)/(1+'Life Cycle Cost Evaluation'!$M$1)^($B50-'Life Cycle Cost Evaluation'!$M$4)</f>
        <v>0</v>
      </c>
      <c r="AB135" s="208">
        <f>-NPV('Life Cycle Cost Evaluation'!$M$1,AB51:AB$100)/(1+'Life Cycle Cost Evaluation'!$M$1)^($B50-'Life Cycle Cost Evaluation'!$M$4)</f>
        <v>0</v>
      </c>
      <c r="AC135" s="208">
        <f>-NPV('Life Cycle Cost Evaluation'!$M$1,AC51:AC$100)/(1+'Life Cycle Cost Evaluation'!$M$1)^($B50-'Life Cycle Cost Evaluation'!$M$4)</f>
        <v>0</v>
      </c>
      <c r="AD135" s="208">
        <f>-NPV('Life Cycle Cost Evaluation'!$M$1,AD51:AD$100)/(1+'Life Cycle Cost Evaluation'!$M$1)^($B50-'Life Cycle Cost Evaluation'!$M$4)</f>
        <v>0</v>
      </c>
      <c r="AE135" s="208">
        <f>-NPV('Life Cycle Cost Evaluation'!$M$1,AE51:AE$100)/(1+'Life Cycle Cost Evaluation'!$M$1)^($B50-'Life Cycle Cost Evaluation'!$M$4)</f>
        <v>0</v>
      </c>
      <c r="AF135" s="208">
        <f>-NPV('Life Cycle Cost Evaluation'!$M$1,AF51:AF$100)/(1+'Life Cycle Cost Evaluation'!$M$1)^($B50-'Life Cycle Cost Evaluation'!$M$4)</f>
        <v>0</v>
      </c>
      <c r="AG135" s="208">
        <f>-NPV('Life Cycle Cost Evaluation'!$M$1,AG51:AG$100)/(1+'Life Cycle Cost Evaluation'!$M$1)^($B50-'Life Cycle Cost Evaluation'!$M$4)</f>
        <v>0</v>
      </c>
      <c r="AH135" s="208">
        <f>-NPV('Life Cycle Cost Evaluation'!$M$1,AH51:AH$100)/(1+'Life Cycle Cost Evaluation'!$M$1)^($B50-'Life Cycle Cost Evaluation'!$M$4)</f>
        <v>0</v>
      </c>
      <c r="AI135" s="208">
        <f>-NPV('Life Cycle Cost Evaluation'!$M$1,AI51:AI$100)/(1+'Life Cycle Cost Evaluation'!$M$1)^($B50-'Life Cycle Cost Evaluation'!$M$4)</f>
        <v>0</v>
      </c>
      <c r="AJ135" s="208">
        <f>-NPV('Life Cycle Cost Evaluation'!$M$1,AJ51:AJ$100)/(1+'Life Cycle Cost Evaluation'!$M$1)^($B50-'Life Cycle Cost Evaluation'!$M$4)</f>
        <v>0</v>
      </c>
      <c r="AK135" s="208">
        <f>-NPV('Life Cycle Cost Evaluation'!$M$1,AK51:AK$100)/(1+'Life Cycle Cost Evaluation'!$M$1)^($B50-'Life Cycle Cost Evaluation'!$M$4)</f>
        <v>0</v>
      </c>
      <c r="AL135" s="208">
        <f>-NPV('Life Cycle Cost Evaluation'!$M$1,AL51:AL$100)/(1+'Life Cycle Cost Evaluation'!$M$1)^($B50-'Life Cycle Cost Evaluation'!$M$4)</f>
        <v>0</v>
      </c>
      <c r="AM135" s="208">
        <f>-NPV('Life Cycle Cost Evaluation'!$M$1,AM51:AM$100)/(1+'Life Cycle Cost Evaluation'!$M$1)^($B50-'Life Cycle Cost Evaluation'!$M$4)</f>
        <v>0</v>
      </c>
      <c r="AN135" s="208">
        <f>-NPV('Life Cycle Cost Evaluation'!$M$1,AN51:AN$100)/(1+'Life Cycle Cost Evaluation'!$M$1)^($B50-'Life Cycle Cost Evaluation'!$M$4)</f>
        <v>0</v>
      </c>
      <c r="AO135" s="208">
        <f>-NPV('Life Cycle Cost Evaluation'!$M$1,AO51:AO$100)/(1+'Life Cycle Cost Evaluation'!$M$1)^($B50-'Life Cycle Cost Evaluation'!$M$4)</f>
        <v>0</v>
      </c>
      <c r="AP135" s="208">
        <f>-NPV('Life Cycle Cost Evaluation'!$M$1,AP51:AP$100)/(1+'Life Cycle Cost Evaluation'!$M$1)^($B50-'Life Cycle Cost Evaluation'!$M$4)</f>
        <v>0</v>
      </c>
      <c r="AQ135" s="208">
        <f>-NPV('Life Cycle Cost Evaluation'!$M$1,AQ51:AQ$100)/(1+'Life Cycle Cost Evaluation'!$M$1)^($B50-'Life Cycle Cost Evaluation'!$M$4)</f>
        <v>0</v>
      </c>
      <c r="AR135" s="208">
        <f>-NPV('Life Cycle Cost Evaluation'!$M$1,AR51:AR$100)/(1+'Life Cycle Cost Evaluation'!$M$1)^($B50-'Life Cycle Cost Evaluation'!$M$4)</f>
        <v>0</v>
      </c>
      <c r="AS135" s="208">
        <f>-NPV('Life Cycle Cost Evaluation'!$M$1,AS51:AS$100)/(1+'Life Cycle Cost Evaluation'!$M$1)^($B50-'Life Cycle Cost Evaluation'!$M$4)</f>
        <v>0</v>
      </c>
      <c r="AT135" s="208">
        <f>-NPV('Life Cycle Cost Evaluation'!$M$1,AT51:AT$100)/(1+'Life Cycle Cost Evaluation'!$M$1)^($B50-'Life Cycle Cost Evaluation'!$M$4)</f>
        <v>0</v>
      </c>
      <c r="AU135" s="208">
        <f>-NPV('Life Cycle Cost Evaluation'!$M$1,AU51:AU$100)/(1+'Life Cycle Cost Evaluation'!$M$1)^($B50-'Life Cycle Cost Evaluation'!$M$4)</f>
        <v>0</v>
      </c>
      <c r="AV135" s="208">
        <f>-NPV('Life Cycle Cost Evaluation'!$M$1,AV51:AV$100)/(1+'Life Cycle Cost Evaluation'!$M$1)^($B50-'Life Cycle Cost Evaluation'!$M$4)</f>
        <v>0</v>
      </c>
      <c r="AW135" s="208">
        <f>-NPV('Life Cycle Cost Evaluation'!$M$1,AW51:AW$100)/(1+'Life Cycle Cost Evaluation'!$M$1)^($B50-'Life Cycle Cost Evaluation'!$M$4)</f>
        <v>0</v>
      </c>
      <c r="AX135" s="208">
        <f>-NPV('Life Cycle Cost Evaluation'!$M$1,AX51:AX$100)/(1+'Life Cycle Cost Evaluation'!$M$1)^($B50-'Life Cycle Cost Evaluation'!$M$4)</f>
        <v>0</v>
      </c>
      <c r="AY135" s="208">
        <f>-NPV('Life Cycle Cost Evaluation'!$M$1,AY51:AY$100)/(1+'Life Cycle Cost Evaluation'!$M$1)^($B50-'Life Cycle Cost Evaluation'!$M$4)</f>
        <v>0</v>
      </c>
      <c r="AZ135" s="208">
        <f>-NPV('Life Cycle Cost Evaluation'!$M$1,AZ51:AZ$100)/(1+'Life Cycle Cost Evaluation'!$M$1)^($B50-'Life Cycle Cost Evaluation'!$M$4)</f>
        <v>0</v>
      </c>
      <c r="BA135" s="208">
        <f>-NPV('Life Cycle Cost Evaluation'!$M$1,BA51:BA$100)/(1+'Life Cycle Cost Evaluation'!$M$1)^($B50-'Life Cycle Cost Evaluation'!$M$4)</f>
        <v>0</v>
      </c>
      <c r="BB135" s="208">
        <f>-NPV('Life Cycle Cost Evaluation'!$M$1,BB51:BB$100)/(1+'Life Cycle Cost Evaluation'!$M$1)^($B50-'Life Cycle Cost Evaluation'!$M$4)</f>
        <v>0</v>
      </c>
      <c r="BC135" s="208">
        <f>-NPV('Life Cycle Cost Evaluation'!$M$1,BC51:BC$100)/(1+'Life Cycle Cost Evaluation'!$M$1)^($B50-'Life Cycle Cost Evaluation'!$M$4)</f>
        <v>0</v>
      </c>
      <c r="BD135" s="208">
        <f>-NPV('Life Cycle Cost Evaluation'!$M$1,BD51:BD$100)/(1+'Life Cycle Cost Evaluation'!$M$1)^($B50-'Life Cycle Cost Evaluation'!$M$4)</f>
        <v>0</v>
      </c>
      <c r="BE135" s="208">
        <f>-NPV('Life Cycle Cost Evaluation'!$M$1,BE51:BE$100)/(1+'Life Cycle Cost Evaluation'!$M$1)^($B50-'Life Cycle Cost Evaluation'!$M$4)</f>
        <v>0</v>
      </c>
      <c r="BF135" s="208">
        <f>-NPV('Life Cycle Cost Evaluation'!$M$1,BF51:BF$100)/(1+'Life Cycle Cost Evaluation'!$M$1)^($B50-'Life Cycle Cost Evaluation'!$M$4)</f>
        <v>0</v>
      </c>
      <c r="BG135" s="208">
        <f>-NPV('Life Cycle Cost Evaluation'!$M$1,BG51:BG$100)/(1+'Life Cycle Cost Evaluation'!$M$1)^($B50-'Life Cycle Cost Evaluation'!$M$4)</f>
        <v>0</v>
      </c>
      <c r="BH135" s="208">
        <f>-NPV('Life Cycle Cost Evaluation'!$M$1,BH51:BH$100)/(1+'Life Cycle Cost Evaluation'!$M$1)^($B50-'Life Cycle Cost Evaluation'!$M$4)</f>
        <v>0</v>
      </c>
      <c r="BI135" s="208">
        <f>-NPV('Life Cycle Cost Evaluation'!$M$1,BI51:BI$100)/(1+'Life Cycle Cost Evaluation'!$M$1)^($B50-'Life Cycle Cost Evaluation'!$M$4)</f>
        <v>0</v>
      </c>
      <c r="BJ135" s="208">
        <f>-NPV('Life Cycle Cost Evaluation'!$M$1,BJ51:BJ$100)/(1+'Life Cycle Cost Evaluation'!$M$1)^($B50-'Life Cycle Cost Evaluation'!$M$4)</f>
        <v>0</v>
      </c>
      <c r="BK135" s="208">
        <f>-NPV('Life Cycle Cost Evaluation'!$M$1,BK51:BK$100)/(1+'Life Cycle Cost Evaluation'!$M$1)^($B50-'Life Cycle Cost Evaluation'!$M$4)</f>
        <v>0</v>
      </c>
      <c r="BL135" s="208">
        <f>-NPV('Life Cycle Cost Evaluation'!$M$1,BL51:BL$100)/(1+'Life Cycle Cost Evaluation'!$M$1)^($B50-'Life Cycle Cost Evaluation'!$M$4)</f>
        <v>0</v>
      </c>
      <c r="BM135" s="208">
        <f>-NPV('Life Cycle Cost Evaluation'!$M$1,BM51:BM$100)/(1+'Life Cycle Cost Evaluation'!$M$1)^($B50-'Life Cycle Cost Evaluation'!$M$4)</f>
        <v>0</v>
      </c>
      <c r="BN135" s="208">
        <f>-NPV('Life Cycle Cost Evaluation'!$M$1,BN51:BN$100)/(1+'Life Cycle Cost Evaluation'!$M$1)^($B50-'Life Cycle Cost Evaluation'!$M$4)</f>
        <v>0</v>
      </c>
      <c r="BO135" s="208">
        <f>-NPV('Life Cycle Cost Evaluation'!$M$1,BO51:BO$100)/(1+'Life Cycle Cost Evaluation'!$M$1)^($B50-'Life Cycle Cost Evaluation'!$M$4)</f>
        <v>0</v>
      </c>
      <c r="BP135" s="208">
        <f>-NPV('Life Cycle Cost Evaluation'!$M$1,BP51:BP$100)/(1+'Life Cycle Cost Evaluation'!$M$1)^($B50-'Life Cycle Cost Evaluation'!$M$4)</f>
        <v>0</v>
      </c>
      <c r="BQ135" s="208">
        <f>-NPV('Life Cycle Cost Evaluation'!$M$1,BQ51:BQ$100)/(1+'Life Cycle Cost Evaluation'!$M$1)^($B50-'Life Cycle Cost Evaluation'!$M$4)</f>
        <v>0</v>
      </c>
      <c r="BR135" s="208">
        <f>-NPV('Life Cycle Cost Evaluation'!$M$1,BR51:BR$100)/(1+'Life Cycle Cost Evaluation'!$M$1)^($B50-'Life Cycle Cost Evaluation'!$M$4)</f>
        <v>0</v>
      </c>
      <c r="BS135" s="208">
        <f>-NPV('Life Cycle Cost Evaluation'!$M$1,BS51:BS$100)/(1+'Life Cycle Cost Evaluation'!$M$1)^($B50-'Life Cycle Cost Evaluation'!$M$4)</f>
        <v>0</v>
      </c>
      <c r="BT135" s="208">
        <f>-NPV('Life Cycle Cost Evaluation'!$M$1,BT51:BT$100)/(1+'Life Cycle Cost Evaluation'!$M$1)^($B50-'Life Cycle Cost Evaluation'!$M$4)</f>
        <v>0</v>
      </c>
      <c r="BU135" s="208">
        <f>-NPV('Life Cycle Cost Evaluation'!$M$1,BU51:BU$100)/(1+'Life Cycle Cost Evaluation'!$M$1)^($B50-'Life Cycle Cost Evaluation'!$M$4)</f>
        <v>0</v>
      </c>
      <c r="BV135" s="208">
        <f>-NPV('Life Cycle Cost Evaluation'!$M$1,BV51:BV$100)/(1+'Life Cycle Cost Evaluation'!$M$1)^($B50-'Life Cycle Cost Evaluation'!$M$4)</f>
        <v>0</v>
      </c>
      <c r="BW135" s="208">
        <f>-NPV('Life Cycle Cost Evaluation'!$M$1,BW51:BW$100)/(1+'Life Cycle Cost Evaluation'!$M$1)^($B50-'Life Cycle Cost Evaluation'!$M$4)</f>
        <v>0</v>
      </c>
      <c r="BX135" s="208">
        <f>-NPV('Life Cycle Cost Evaluation'!$M$1,BX51:BX$100)/(1+'Life Cycle Cost Evaluation'!$M$1)^($B50-'Life Cycle Cost Evaluation'!$M$4)</f>
        <v>0</v>
      </c>
      <c r="BY135" s="208">
        <f>-NPV('Life Cycle Cost Evaluation'!$M$1,BY51:BY$100)/(1+'Life Cycle Cost Evaluation'!$M$1)^($B50-'Life Cycle Cost Evaluation'!$M$4)</f>
        <v>0</v>
      </c>
      <c r="BZ135" s="208">
        <f>-NPV('Life Cycle Cost Evaluation'!$M$1,BZ51:BZ$100)/(1+'Life Cycle Cost Evaluation'!$M$1)^($B50-'Life Cycle Cost Evaluation'!$M$4)</f>
        <v>0</v>
      </c>
      <c r="CA135" s="208">
        <f>-NPV('Life Cycle Cost Evaluation'!$M$1,CA51:CA$100)/(1+'Life Cycle Cost Evaluation'!$M$1)^($B50-'Life Cycle Cost Evaluation'!$M$4)</f>
        <v>0</v>
      </c>
      <c r="CB135" s="208">
        <f>-NPV('Life Cycle Cost Evaluation'!$M$1,CB51:CB$100)/(1+'Life Cycle Cost Evaluation'!$M$1)^($B50-'Life Cycle Cost Evaluation'!$M$4)</f>
        <v>0</v>
      </c>
      <c r="CC135" s="208">
        <f>-NPV('Life Cycle Cost Evaluation'!$M$1,CC51:CC$100)/(1+'Life Cycle Cost Evaluation'!$M$1)^($B50-'Life Cycle Cost Evaluation'!$M$4)</f>
        <v>0</v>
      </c>
      <c r="CD135" s="208">
        <f>-NPV('Life Cycle Cost Evaluation'!$M$1,CD51:CD$100)/(1+'Life Cycle Cost Evaluation'!$M$1)^($B50-'Life Cycle Cost Evaluation'!$M$4)</f>
        <v>0</v>
      </c>
      <c r="CE135" s="208">
        <f>-NPV('Life Cycle Cost Evaluation'!$M$1,CE51:CE$100)/(1+'Life Cycle Cost Evaluation'!$M$1)^($B50-'Life Cycle Cost Evaluation'!$M$4)</f>
        <v>0</v>
      </c>
      <c r="CF135" s="208">
        <f>-NPV('Life Cycle Cost Evaluation'!$M$1,CF51:CF$100)/(1+'Life Cycle Cost Evaluation'!$M$1)^($B50-'Life Cycle Cost Evaluation'!$M$4)</f>
        <v>0</v>
      </c>
      <c r="CG135" s="208">
        <f>SUM(D135:AH135)</f>
        <v>-123305.58527057819</v>
      </c>
      <c r="CH135" s="206"/>
      <c r="CI135" s="206"/>
      <c r="CJ135" s="206"/>
    </row>
    <row r="136" spans="2:88" x14ac:dyDescent="0.2">
      <c r="B136" s="86">
        <f t="shared" si="125"/>
        <v>2058</v>
      </c>
      <c r="C136" s="208"/>
      <c r="D136" s="208">
        <f>-NPV('Life Cycle Cost Evaluation'!$M$1,D52:D$100)/(1+'Life Cycle Cost Evaluation'!$M$1)^($B51-'Life Cycle Cost Evaluation'!$M$4)</f>
        <v>-3051.5021597062919</v>
      </c>
      <c r="E136" s="208">
        <f>-NPV('Life Cycle Cost Evaluation'!$M$1,E52:E$100)/(1+'Life Cycle Cost Evaluation'!$M$1)^($B51-'Life Cycle Cost Evaluation'!$M$4)</f>
        <v>-3821.7022817524639</v>
      </c>
      <c r="F136" s="208">
        <f>-NPV('Life Cycle Cost Evaluation'!$M$1,F52:F$100)/(1+'Life Cycle Cost Evaluation'!$M$1)^($B51-'Life Cycle Cost Evaluation'!$M$4)</f>
        <v>-102484.04288433054</v>
      </c>
      <c r="G136" s="208">
        <f>-NPV('Life Cycle Cost Evaluation'!$M$1,G52:G$100)/(1+'Life Cycle Cost Evaluation'!$M$1)^($B51-'Life Cycle Cost Evaluation'!$M$4)</f>
        <v>0</v>
      </c>
      <c r="H136" s="208">
        <f>-NPV('Life Cycle Cost Evaluation'!$M$1,H52:H$100)/(1+'Life Cycle Cost Evaluation'!$M$1)^($B51-'Life Cycle Cost Evaluation'!$M$4)</f>
        <v>0</v>
      </c>
      <c r="I136" s="208">
        <f>-NPV('Life Cycle Cost Evaluation'!$M$1,I52:I$100)/(1+'Life Cycle Cost Evaluation'!$M$1)^($B51-'Life Cycle Cost Evaluation'!$M$4)</f>
        <v>0</v>
      </c>
      <c r="J136" s="208">
        <f>-NPV('Life Cycle Cost Evaluation'!$M$1,J52:J$100)/(1+'Life Cycle Cost Evaluation'!$M$1)^($B51-'Life Cycle Cost Evaluation'!$M$4)</f>
        <v>0</v>
      </c>
      <c r="K136" s="208">
        <f>-NPV('Life Cycle Cost Evaluation'!$M$1,K52:K$100)/(1+'Life Cycle Cost Evaluation'!$M$1)^($B51-'Life Cycle Cost Evaluation'!$M$4)</f>
        <v>0</v>
      </c>
      <c r="L136" s="208">
        <f>-NPV('Life Cycle Cost Evaluation'!$M$1,L52:L$100)/(1+'Life Cycle Cost Evaluation'!$M$1)^($B51-'Life Cycle Cost Evaluation'!$M$4)</f>
        <v>0</v>
      </c>
      <c r="M136" s="208">
        <f>-NPV('Life Cycle Cost Evaluation'!$M$1,M52:M$100)/(1+'Life Cycle Cost Evaluation'!$M$1)^($B51-'Life Cycle Cost Evaluation'!$M$4)</f>
        <v>0</v>
      </c>
      <c r="N136" s="208">
        <f>-NPV('Life Cycle Cost Evaluation'!$M$1,N52:N$100)/(1+'Life Cycle Cost Evaluation'!$M$1)^($B51-'Life Cycle Cost Evaluation'!$M$4)</f>
        <v>0</v>
      </c>
      <c r="O136" s="208">
        <f>-NPV('Life Cycle Cost Evaluation'!$M$1,O52:O$100)/(1+'Life Cycle Cost Evaluation'!$M$1)^($B51-'Life Cycle Cost Evaluation'!$M$4)</f>
        <v>0</v>
      </c>
      <c r="P136" s="208">
        <f>-NPV('Life Cycle Cost Evaluation'!$M$1,P52:P$100)/(1+'Life Cycle Cost Evaluation'!$M$1)^($B51-'Life Cycle Cost Evaluation'!$M$4)</f>
        <v>0</v>
      </c>
      <c r="Q136" s="208">
        <f>-NPV('Life Cycle Cost Evaluation'!$M$1,Q52:Q$100)/(1+'Life Cycle Cost Evaluation'!$M$1)^($B51-'Life Cycle Cost Evaluation'!$M$4)</f>
        <v>0</v>
      </c>
      <c r="R136" s="208">
        <f>-NPV('Life Cycle Cost Evaluation'!$M$1,R52:R$100)/(1+'Life Cycle Cost Evaluation'!$M$1)^($B51-'Life Cycle Cost Evaluation'!$M$4)</f>
        <v>0</v>
      </c>
      <c r="S136" s="208">
        <f>-NPV('Life Cycle Cost Evaluation'!$M$1,S52:S$100)/(1+'Life Cycle Cost Evaluation'!$M$1)^($B51-'Life Cycle Cost Evaluation'!$M$4)</f>
        <v>0</v>
      </c>
      <c r="T136" s="208">
        <f>-NPV('Life Cycle Cost Evaluation'!$M$1,T52:T$100)/(1+'Life Cycle Cost Evaluation'!$M$1)^($B51-'Life Cycle Cost Evaluation'!$M$4)</f>
        <v>0</v>
      </c>
      <c r="U136" s="208">
        <f>-NPV('Life Cycle Cost Evaluation'!$M$1,U52:U$100)/(1+'Life Cycle Cost Evaluation'!$M$1)^($B51-'Life Cycle Cost Evaluation'!$M$4)</f>
        <v>0</v>
      </c>
      <c r="V136" s="208">
        <f>-NPV('Life Cycle Cost Evaluation'!$M$1,V52:V$100)/(1+'Life Cycle Cost Evaluation'!$M$1)^($B51-'Life Cycle Cost Evaluation'!$M$4)</f>
        <v>0</v>
      </c>
      <c r="W136" s="208">
        <f>-NPV('Life Cycle Cost Evaluation'!$M$1,W52:W$100)/(1+'Life Cycle Cost Evaluation'!$M$1)^($B51-'Life Cycle Cost Evaluation'!$M$4)</f>
        <v>0</v>
      </c>
      <c r="X136" s="208">
        <f>-NPV('Life Cycle Cost Evaluation'!$M$1,X52:X$100)/(1+'Life Cycle Cost Evaluation'!$M$1)^($B51-'Life Cycle Cost Evaluation'!$M$4)</f>
        <v>0</v>
      </c>
      <c r="Y136" s="208">
        <f>-NPV('Life Cycle Cost Evaluation'!$M$1,Y52:Y$100)/(1+'Life Cycle Cost Evaluation'!$M$1)^($B51-'Life Cycle Cost Evaluation'!$M$4)</f>
        <v>0</v>
      </c>
      <c r="Z136" s="208">
        <f>-NPV('Life Cycle Cost Evaluation'!$M$1,Z52:Z$100)/(1+'Life Cycle Cost Evaluation'!$M$1)^($B51-'Life Cycle Cost Evaluation'!$M$4)</f>
        <v>0</v>
      </c>
      <c r="AA136" s="208">
        <f>-NPV('Life Cycle Cost Evaluation'!$M$1,AA52:AA$100)/(1+'Life Cycle Cost Evaluation'!$M$1)^($B51-'Life Cycle Cost Evaluation'!$M$4)</f>
        <v>0</v>
      </c>
      <c r="AB136" s="208">
        <f>-NPV('Life Cycle Cost Evaluation'!$M$1,AB52:AB$100)/(1+'Life Cycle Cost Evaluation'!$M$1)^($B51-'Life Cycle Cost Evaluation'!$M$4)</f>
        <v>0</v>
      </c>
      <c r="AC136" s="208">
        <f>-NPV('Life Cycle Cost Evaluation'!$M$1,AC52:AC$100)/(1+'Life Cycle Cost Evaluation'!$M$1)^($B51-'Life Cycle Cost Evaluation'!$M$4)</f>
        <v>0</v>
      </c>
      <c r="AD136" s="208">
        <f>-NPV('Life Cycle Cost Evaluation'!$M$1,AD52:AD$100)/(1+'Life Cycle Cost Evaluation'!$M$1)^($B51-'Life Cycle Cost Evaluation'!$M$4)</f>
        <v>0</v>
      </c>
      <c r="AE136" s="208">
        <f>-NPV('Life Cycle Cost Evaluation'!$M$1,AE52:AE$100)/(1+'Life Cycle Cost Evaluation'!$M$1)^($B51-'Life Cycle Cost Evaluation'!$M$4)</f>
        <v>0</v>
      </c>
      <c r="AF136" s="208">
        <f>-NPV('Life Cycle Cost Evaluation'!$M$1,AF52:AF$100)/(1+'Life Cycle Cost Evaluation'!$M$1)^($B51-'Life Cycle Cost Evaluation'!$M$4)</f>
        <v>0</v>
      </c>
      <c r="AG136" s="208">
        <f>-NPV('Life Cycle Cost Evaluation'!$M$1,AG52:AG$100)/(1+'Life Cycle Cost Evaluation'!$M$1)^($B51-'Life Cycle Cost Evaluation'!$M$4)</f>
        <v>0</v>
      </c>
      <c r="AH136" s="208">
        <f>-NPV('Life Cycle Cost Evaluation'!$M$1,AH52:AH$100)/(1+'Life Cycle Cost Evaluation'!$M$1)^($B51-'Life Cycle Cost Evaluation'!$M$4)</f>
        <v>0</v>
      </c>
      <c r="AI136" s="208">
        <f>-NPV('Life Cycle Cost Evaluation'!$M$1,AI52:AI$100)/(1+'Life Cycle Cost Evaluation'!$M$1)^($B51-'Life Cycle Cost Evaluation'!$M$4)</f>
        <v>0</v>
      </c>
      <c r="AJ136" s="208">
        <f>-NPV('Life Cycle Cost Evaluation'!$M$1,AJ52:AJ$100)/(1+'Life Cycle Cost Evaluation'!$M$1)^($B51-'Life Cycle Cost Evaluation'!$M$4)</f>
        <v>0</v>
      </c>
      <c r="AK136" s="208">
        <f>-NPV('Life Cycle Cost Evaluation'!$M$1,AK52:AK$100)/(1+'Life Cycle Cost Evaluation'!$M$1)^($B51-'Life Cycle Cost Evaluation'!$M$4)</f>
        <v>0</v>
      </c>
      <c r="AL136" s="208">
        <f>-NPV('Life Cycle Cost Evaluation'!$M$1,AL52:AL$100)/(1+'Life Cycle Cost Evaluation'!$M$1)^($B51-'Life Cycle Cost Evaluation'!$M$4)</f>
        <v>0</v>
      </c>
      <c r="AM136" s="208">
        <f>-NPV('Life Cycle Cost Evaluation'!$M$1,AM52:AM$100)/(1+'Life Cycle Cost Evaluation'!$M$1)^($B51-'Life Cycle Cost Evaluation'!$M$4)</f>
        <v>0</v>
      </c>
      <c r="AN136" s="208">
        <f>-NPV('Life Cycle Cost Evaluation'!$M$1,AN52:AN$100)/(1+'Life Cycle Cost Evaluation'!$M$1)^($B51-'Life Cycle Cost Evaluation'!$M$4)</f>
        <v>0</v>
      </c>
      <c r="AO136" s="208">
        <f>-NPV('Life Cycle Cost Evaluation'!$M$1,AO52:AO$100)/(1+'Life Cycle Cost Evaluation'!$M$1)^($B51-'Life Cycle Cost Evaluation'!$M$4)</f>
        <v>0</v>
      </c>
      <c r="AP136" s="208">
        <f>-NPV('Life Cycle Cost Evaluation'!$M$1,AP52:AP$100)/(1+'Life Cycle Cost Evaluation'!$M$1)^($B51-'Life Cycle Cost Evaluation'!$M$4)</f>
        <v>0</v>
      </c>
      <c r="AQ136" s="208">
        <f>-NPV('Life Cycle Cost Evaluation'!$M$1,AQ52:AQ$100)/(1+'Life Cycle Cost Evaluation'!$M$1)^($B51-'Life Cycle Cost Evaluation'!$M$4)</f>
        <v>0</v>
      </c>
      <c r="AR136" s="208">
        <f>-NPV('Life Cycle Cost Evaluation'!$M$1,AR52:AR$100)/(1+'Life Cycle Cost Evaluation'!$M$1)^($B51-'Life Cycle Cost Evaluation'!$M$4)</f>
        <v>0</v>
      </c>
      <c r="AS136" s="208">
        <f>-NPV('Life Cycle Cost Evaluation'!$M$1,AS52:AS$100)/(1+'Life Cycle Cost Evaluation'!$M$1)^($B51-'Life Cycle Cost Evaluation'!$M$4)</f>
        <v>0</v>
      </c>
      <c r="AT136" s="208">
        <f>-NPV('Life Cycle Cost Evaluation'!$M$1,AT52:AT$100)/(1+'Life Cycle Cost Evaluation'!$M$1)^($B51-'Life Cycle Cost Evaluation'!$M$4)</f>
        <v>0</v>
      </c>
      <c r="AU136" s="208">
        <f>-NPV('Life Cycle Cost Evaluation'!$M$1,AU52:AU$100)/(1+'Life Cycle Cost Evaluation'!$M$1)^($B51-'Life Cycle Cost Evaluation'!$M$4)</f>
        <v>0</v>
      </c>
      <c r="AV136" s="208">
        <f>-NPV('Life Cycle Cost Evaluation'!$M$1,AV52:AV$100)/(1+'Life Cycle Cost Evaluation'!$M$1)^($B51-'Life Cycle Cost Evaluation'!$M$4)</f>
        <v>0</v>
      </c>
      <c r="AW136" s="208">
        <f>-NPV('Life Cycle Cost Evaluation'!$M$1,AW52:AW$100)/(1+'Life Cycle Cost Evaluation'!$M$1)^($B51-'Life Cycle Cost Evaluation'!$M$4)</f>
        <v>0</v>
      </c>
      <c r="AX136" s="208">
        <f>-NPV('Life Cycle Cost Evaluation'!$M$1,AX52:AX$100)/(1+'Life Cycle Cost Evaluation'!$M$1)^($B51-'Life Cycle Cost Evaluation'!$M$4)</f>
        <v>0</v>
      </c>
      <c r="AY136" s="208">
        <f>-NPV('Life Cycle Cost Evaluation'!$M$1,AY52:AY$100)/(1+'Life Cycle Cost Evaluation'!$M$1)^($B51-'Life Cycle Cost Evaluation'!$M$4)</f>
        <v>0</v>
      </c>
      <c r="AZ136" s="208">
        <f>-NPV('Life Cycle Cost Evaluation'!$M$1,AZ52:AZ$100)/(1+'Life Cycle Cost Evaluation'!$M$1)^($B51-'Life Cycle Cost Evaluation'!$M$4)</f>
        <v>0</v>
      </c>
      <c r="BA136" s="208">
        <f>-NPV('Life Cycle Cost Evaluation'!$M$1,BA52:BA$100)/(1+'Life Cycle Cost Evaluation'!$M$1)^($B51-'Life Cycle Cost Evaluation'!$M$4)</f>
        <v>0</v>
      </c>
      <c r="BB136" s="208">
        <f>-NPV('Life Cycle Cost Evaluation'!$M$1,BB52:BB$100)/(1+'Life Cycle Cost Evaluation'!$M$1)^($B51-'Life Cycle Cost Evaluation'!$M$4)</f>
        <v>0</v>
      </c>
      <c r="BC136" s="208">
        <f>-NPV('Life Cycle Cost Evaluation'!$M$1,BC52:BC$100)/(1+'Life Cycle Cost Evaluation'!$M$1)^($B51-'Life Cycle Cost Evaluation'!$M$4)</f>
        <v>0</v>
      </c>
      <c r="BD136" s="208">
        <f>-NPV('Life Cycle Cost Evaluation'!$M$1,BD52:BD$100)/(1+'Life Cycle Cost Evaluation'!$M$1)^($B51-'Life Cycle Cost Evaluation'!$M$4)</f>
        <v>0</v>
      </c>
      <c r="BE136" s="208">
        <f>-NPV('Life Cycle Cost Evaluation'!$M$1,BE52:BE$100)/(1+'Life Cycle Cost Evaluation'!$M$1)^($B51-'Life Cycle Cost Evaluation'!$M$4)</f>
        <v>0</v>
      </c>
      <c r="BF136" s="208">
        <f>-NPV('Life Cycle Cost Evaluation'!$M$1,BF52:BF$100)/(1+'Life Cycle Cost Evaluation'!$M$1)^($B51-'Life Cycle Cost Evaluation'!$M$4)</f>
        <v>0</v>
      </c>
      <c r="BG136" s="208">
        <f>-NPV('Life Cycle Cost Evaluation'!$M$1,BG52:BG$100)/(1+'Life Cycle Cost Evaluation'!$M$1)^($B51-'Life Cycle Cost Evaluation'!$M$4)</f>
        <v>0</v>
      </c>
      <c r="BH136" s="208">
        <f>-NPV('Life Cycle Cost Evaluation'!$M$1,BH52:BH$100)/(1+'Life Cycle Cost Evaluation'!$M$1)^($B51-'Life Cycle Cost Evaluation'!$M$4)</f>
        <v>0</v>
      </c>
      <c r="BI136" s="208">
        <f>-NPV('Life Cycle Cost Evaluation'!$M$1,BI52:BI$100)/(1+'Life Cycle Cost Evaluation'!$M$1)^($B51-'Life Cycle Cost Evaluation'!$M$4)</f>
        <v>0</v>
      </c>
      <c r="BJ136" s="208">
        <f>-NPV('Life Cycle Cost Evaluation'!$M$1,BJ52:BJ$100)/(1+'Life Cycle Cost Evaluation'!$M$1)^($B51-'Life Cycle Cost Evaluation'!$M$4)</f>
        <v>0</v>
      </c>
      <c r="BK136" s="208">
        <f>-NPV('Life Cycle Cost Evaluation'!$M$1,BK52:BK$100)/(1+'Life Cycle Cost Evaluation'!$M$1)^($B51-'Life Cycle Cost Evaluation'!$M$4)</f>
        <v>0</v>
      </c>
      <c r="BL136" s="208">
        <f>-NPV('Life Cycle Cost Evaluation'!$M$1,BL52:BL$100)/(1+'Life Cycle Cost Evaluation'!$M$1)^($B51-'Life Cycle Cost Evaluation'!$M$4)</f>
        <v>0</v>
      </c>
      <c r="BM136" s="208">
        <f>-NPV('Life Cycle Cost Evaluation'!$M$1,BM52:BM$100)/(1+'Life Cycle Cost Evaluation'!$M$1)^($B51-'Life Cycle Cost Evaluation'!$M$4)</f>
        <v>0</v>
      </c>
      <c r="BN136" s="208">
        <f>-NPV('Life Cycle Cost Evaluation'!$M$1,BN52:BN$100)/(1+'Life Cycle Cost Evaluation'!$M$1)^($B51-'Life Cycle Cost Evaluation'!$M$4)</f>
        <v>0</v>
      </c>
      <c r="BO136" s="208">
        <f>-NPV('Life Cycle Cost Evaluation'!$M$1,BO52:BO$100)/(1+'Life Cycle Cost Evaluation'!$M$1)^($B51-'Life Cycle Cost Evaluation'!$M$4)</f>
        <v>0</v>
      </c>
      <c r="BP136" s="208">
        <f>-NPV('Life Cycle Cost Evaluation'!$M$1,BP52:BP$100)/(1+'Life Cycle Cost Evaluation'!$M$1)^($B51-'Life Cycle Cost Evaluation'!$M$4)</f>
        <v>0</v>
      </c>
      <c r="BQ136" s="208">
        <f>-NPV('Life Cycle Cost Evaluation'!$M$1,BQ52:BQ$100)/(1+'Life Cycle Cost Evaluation'!$M$1)^($B51-'Life Cycle Cost Evaluation'!$M$4)</f>
        <v>0</v>
      </c>
      <c r="BR136" s="208">
        <f>-NPV('Life Cycle Cost Evaluation'!$M$1,BR52:BR$100)/(1+'Life Cycle Cost Evaluation'!$M$1)^($B51-'Life Cycle Cost Evaluation'!$M$4)</f>
        <v>0</v>
      </c>
      <c r="BS136" s="208">
        <f>-NPV('Life Cycle Cost Evaluation'!$M$1,BS52:BS$100)/(1+'Life Cycle Cost Evaluation'!$M$1)^($B51-'Life Cycle Cost Evaluation'!$M$4)</f>
        <v>0</v>
      </c>
      <c r="BT136" s="208">
        <f>-NPV('Life Cycle Cost Evaluation'!$M$1,BT52:BT$100)/(1+'Life Cycle Cost Evaluation'!$M$1)^($B51-'Life Cycle Cost Evaluation'!$M$4)</f>
        <v>0</v>
      </c>
      <c r="BU136" s="208">
        <f>-NPV('Life Cycle Cost Evaluation'!$M$1,BU52:BU$100)/(1+'Life Cycle Cost Evaluation'!$M$1)^($B51-'Life Cycle Cost Evaluation'!$M$4)</f>
        <v>0</v>
      </c>
      <c r="BV136" s="208">
        <f>-NPV('Life Cycle Cost Evaluation'!$M$1,BV52:BV$100)/(1+'Life Cycle Cost Evaluation'!$M$1)^($B51-'Life Cycle Cost Evaluation'!$M$4)</f>
        <v>0</v>
      </c>
      <c r="BW136" s="208">
        <f>-NPV('Life Cycle Cost Evaluation'!$M$1,BW52:BW$100)/(1+'Life Cycle Cost Evaluation'!$M$1)^($B51-'Life Cycle Cost Evaluation'!$M$4)</f>
        <v>0</v>
      </c>
      <c r="BX136" s="208">
        <f>-NPV('Life Cycle Cost Evaluation'!$M$1,BX52:BX$100)/(1+'Life Cycle Cost Evaluation'!$M$1)^($B51-'Life Cycle Cost Evaluation'!$M$4)</f>
        <v>0</v>
      </c>
      <c r="BY136" s="208">
        <f>-NPV('Life Cycle Cost Evaluation'!$M$1,BY52:BY$100)/(1+'Life Cycle Cost Evaluation'!$M$1)^($B51-'Life Cycle Cost Evaluation'!$M$4)</f>
        <v>0</v>
      </c>
      <c r="BZ136" s="208">
        <f>-NPV('Life Cycle Cost Evaluation'!$M$1,BZ52:BZ$100)/(1+'Life Cycle Cost Evaluation'!$M$1)^($B51-'Life Cycle Cost Evaluation'!$M$4)</f>
        <v>0</v>
      </c>
      <c r="CA136" s="208">
        <f>-NPV('Life Cycle Cost Evaluation'!$M$1,CA52:CA$100)/(1+'Life Cycle Cost Evaluation'!$M$1)^($B51-'Life Cycle Cost Evaluation'!$M$4)</f>
        <v>0</v>
      </c>
      <c r="CB136" s="208">
        <f>-NPV('Life Cycle Cost Evaluation'!$M$1,CB52:CB$100)/(1+'Life Cycle Cost Evaluation'!$M$1)^($B51-'Life Cycle Cost Evaluation'!$M$4)</f>
        <v>0</v>
      </c>
      <c r="CC136" s="208">
        <f>-NPV('Life Cycle Cost Evaluation'!$M$1,CC52:CC$100)/(1+'Life Cycle Cost Evaluation'!$M$1)^($B51-'Life Cycle Cost Evaluation'!$M$4)</f>
        <v>0</v>
      </c>
      <c r="CD136" s="208">
        <f>-NPV('Life Cycle Cost Evaluation'!$M$1,CD52:CD$100)/(1+'Life Cycle Cost Evaluation'!$M$1)^($B51-'Life Cycle Cost Evaluation'!$M$4)</f>
        <v>0</v>
      </c>
      <c r="CE136" s="208">
        <f>-NPV('Life Cycle Cost Evaluation'!$M$1,CE52:CE$100)/(1+'Life Cycle Cost Evaluation'!$M$1)^($B51-'Life Cycle Cost Evaluation'!$M$4)</f>
        <v>0</v>
      </c>
      <c r="CF136" s="208">
        <f>-NPV('Life Cycle Cost Evaluation'!$M$1,CF52:CF$100)/(1+'Life Cycle Cost Evaluation'!$M$1)^($B51-'Life Cycle Cost Evaluation'!$M$4)</f>
        <v>0</v>
      </c>
      <c r="CG136" s="208">
        <f>SUM(D136:AI136)</f>
        <v>-109357.2473257893</v>
      </c>
      <c r="CH136" s="206"/>
      <c r="CI136" s="206"/>
      <c r="CJ136" s="206"/>
    </row>
    <row r="137" spans="2:88" x14ac:dyDescent="0.2">
      <c r="B137" s="86">
        <f t="shared" si="125"/>
        <v>2059</v>
      </c>
      <c r="C137" s="208"/>
      <c r="D137" s="208">
        <f>-NPV('Life Cycle Cost Evaluation'!$M$1,D53:D$100)/(1+'Life Cycle Cost Evaluation'!$M$1)^($B52-'Life Cycle Cost Evaluation'!$M$4)</f>
        <v>-2685.8167175448998</v>
      </c>
      <c r="E137" s="208">
        <f>-NPV('Life Cycle Cost Evaluation'!$M$1,E53:E$100)/(1+'Life Cycle Cost Evaluation'!$M$1)^($B52-'Life Cycle Cost Evaluation'!$M$4)</f>
        <v>-3373.2948789816087</v>
      </c>
      <c r="F137" s="208">
        <f>-NPV('Life Cycle Cost Evaluation'!$M$1,F53:F$100)/(1+'Life Cycle Cost Evaluation'!$M$1)^($B52-'Life Cycle Cost Evaluation'!$M$4)</f>
        <v>-90694.864417225559</v>
      </c>
      <c r="G137" s="208">
        <f>-NPV('Life Cycle Cost Evaluation'!$M$1,G53:G$100)/(1+'Life Cycle Cost Evaluation'!$M$1)^($B52-'Life Cycle Cost Evaluation'!$M$4)</f>
        <v>0</v>
      </c>
      <c r="H137" s="208">
        <f>-NPV('Life Cycle Cost Evaluation'!$M$1,H53:H$100)/(1+'Life Cycle Cost Evaluation'!$M$1)^($B52-'Life Cycle Cost Evaluation'!$M$4)</f>
        <v>0</v>
      </c>
      <c r="I137" s="208">
        <f>-NPV('Life Cycle Cost Evaluation'!$M$1,I53:I$100)/(1+'Life Cycle Cost Evaluation'!$M$1)^($B52-'Life Cycle Cost Evaluation'!$M$4)</f>
        <v>0</v>
      </c>
      <c r="J137" s="208">
        <f>-NPV('Life Cycle Cost Evaluation'!$M$1,J53:J$100)/(1+'Life Cycle Cost Evaluation'!$M$1)^($B52-'Life Cycle Cost Evaluation'!$M$4)</f>
        <v>0</v>
      </c>
      <c r="K137" s="208">
        <f>-NPV('Life Cycle Cost Evaluation'!$M$1,K53:K$100)/(1+'Life Cycle Cost Evaluation'!$M$1)^($B52-'Life Cycle Cost Evaluation'!$M$4)</f>
        <v>0</v>
      </c>
      <c r="L137" s="208">
        <f>-NPV('Life Cycle Cost Evaluation'!$M$1,L53:L$100)/(1+'Life Cycle Cost Evaluation'!$M$1)^($B52-'Life Cycle Cost Evaluation'!$M$4)</f>
        <v>0</v>
      </c>
      <c r="M137" s="208">
        <f>-NPV('Life Cycle Cost Evaluation'!$M$1,M53:M$100)/(1+'Life Cycle Cost Evaluation'!$M$1)^($B52-'Life Cycle Cost Evaluation'!$M$4)</f>
        <v>0</v>
      </c>
      <c r="N137" s="208">
        <f>-NPV('Life Cycle Cost Evaluation'!$M$1,N53:N$100)/(1+'Life Cycle Cost Evaluation'!$M$1)^($B52-'Life Cycle Cost Evaluation'!$M$4)</f>
        <v>0</v>
      </c>
      <c r="O137" s="208">
        <f>-NPV('Life Cycle Cost Evaluation'!$M$1,O53:O$100)/(1+'Life Cycle Cost Evaluation'!$M$1)^($B52-'Life Cycle Cost Evaluation'!$M$4)</f>
        <v>0</v>
      </c>
      <c r="P137" s="208">
        <f>-NPV('Life Cycle Cost Evaluation'!$M$1,P53:P$100)/(1+'Life Cycle Cost Evaluation'!$M$1)^($B52-'Life Cycle Cost Evaluation'!$M$4)</f>
        <v>0</v>
      </c>
      <c r="Q137" s="208">
        <f>-NPV('Life Cycle Cost Evaluation'!$M$1,Q53:Q$100)/(1+'Life Cycle Cost Evaluation'!$M$1)^($B52-'Life Cycle Cost Evaluation'!$M$4)</f>
        <v>0</v>
      </c>
      <c r="R137" s="208">
        <f>-NPV('Life Cycle Cost Evaluation'!$M$1,R53:R$100)/(1+'Life Cycle Cost Evaluation'!$M$1)^($B52-'Life Cycle Cost Evaluation'!$M$4)</f>
        <v>0</v>
      </c>
      <c r="S137" s="208">
        <f>-NPV('Life Cycle Cost Evaluation'!$M$1,S53:S$100)/(1+'Life Cycle Cost Evaluation'!$M$1)^($B52-'Life Cycle Cost Evaluation'!$M$4)</f>
        <v>0</v>
      </c>
      <c r="T137" s="208">
        <f>-NPV('Life Cycle Cost Evaluation'!$M$1,T53:T$100)/(1+'Life Cycle Cost Evaluation'!$M$1)^($B52-'Life Cycle Cost Evaluation'!$M$4)</f>
        <v>0</v>
      </c>
      <c r="U137" s="208">
        <f>-NPV('Life Cycle Cost Evaluation'!$M$1,U53:U$100)/(1+'Life Cycle Cost Evaluation'!$M$1)^($B52-'Life Cycle Cost Evaluation'!$M$4)</f>
        <v>0</v>
      </c>
      <c r="V137" s="208">
        <f>-NPV('Life Cycle Cost Evaluation'!$M$1,V53:V$100)/(1+'Life Cycle Cost Evaluation'!$M$1)^($B52-'Life Cycle Cost Evaluation'!$M$4)</f>
        <v>0</v>
      </c>
      <c r="W137" s="208">
        <f>-NPV('Life Cycle Cost Evaluation'!$M$1,W53:W$100)/(1+'Life Cycle Cost Evaluation'!$M$1)^($B52-'Life Cycle Cost Evaluation'!$M$4)</f>
        <v>0</v>
      </c>
      <c r="X137" s="208">
        <f>-NPV('Life Cycle Cost Evaluation'!$M$1,X53:X$100)/(1+'Life Cycle Cost Evaluation'!$M$1)^($B52-'Life Cycle Cost Evaluation'!$M$4)</f>
        <v>0</v>
      </c>
      <c r="Y137" s="208">
        <f>-NPV('Life Cycle Cost Evaluation'!$M$1,Y53:Y$100)/(1+'Life Cycle Cost Evaluation'!$M$1)^($B52-'Life Cycle Cost Evaluation'!$M$4)</f>
        <v>0</v>
      </c>
      <c r="Z137" s="208">
        <f>-NPV('Life Cycle Cost Evaluation'!$M$1,Z53:Z$100)/(1+'Life Cycle Cost Evaluation'!$M$1)^($B52-'Life Cycle Cost Evaluation'!$M$4)</f>
        <v>0</v>
      </c>
      <c r="AA137" s="208">
        <f>-NPV('Life Cycle Cost Evaluation'!$M$1,AA53:AA$100)/(1+'Life Cycle Cost Evaluation'!$M$1)^($B52-'Life Cycle Cost Evaluation'!$M$4)</f>
        <v>0</v>
      </c>
      <c r="AB137" s="208">
        <f>-NPV('Life Cycle Cost Evaluation'!$M$1,AB53:AB$100)/(1+'Life Cycle Cost Evaluation'!$M$1)^($B52-'Life Cycle Cost Evaluation'!$M$4)</f>
        <v>0</v>
      </c>
      <c r="AC137" s="208">
        <f>-NPV('Life Cycle Cost Evaluation'!$M$1,AC53:AC$100)/(1+'Life Cycle Cost Evaluation'!$M$1)^($B52-'Life Cycle Cost Evaluation'!$M$4)</f>
        <v>0</v>
      </c>
      <c r="AD137" s="208">
        <f>-NPV('Life Cycle Cost Evaluation'!$M$1,AD53:AD$100)/(1+'Life Cycle Cost Evaluation'!$M$1)^($B52-'Life Cycle Cost Evaluation'!$M$4)</f>
        <v>0</v>
      </c>
      <c r="AE137" s="208">
        <f>-NPV('Life Cycle Cost Evaluation'!$M$1,AE53:AE$100)/(1+'Life Cycle Cost Evaluation'!$M$1)^($B52-'Life Cycle Cost Evaluation'!$M$4)</f>
        <v>0</v>
      </c>
      <c r="AF137" s="208">
        <f>-NPV('Life Cycle Cost Evaluation'!$M$1,AF53:AF$100)/(1+'Life Cycle Cost Evaluation'!$M$1)^($B52-'Life Cycle Cost Evaluation'!$M$4)</f>
        <v>0</v>
      </c>
      <c r="AG137" s="208">
        <f>-NPV('Life Cycle Cost Evaluation'!$M$1,AG53:AG$100)/(1+'Life Cycle Cost Evaluation'!$M$1)^($B52-'Life Cycle Cost Evaluation'!$M$4)</f>
        <v>0</v>
      </c>
      <c r="AH137" s="208">
        <f>-NPV('Life Cycle Cost Evaluation'!$M$1,AH53:AH$100)/(1+'Life Cycle Cost Evaluation'!$M$1)^($B52-'Life Cycle Cost Evaluation'!$M$4)</f>
        <v>0</v>
      </c>
      <c r="AI137" s="208">
        <f>-NPV('Life Cycle Cost Evaluation'!$M$1,AI53:AI$100)/(1+'Life Cycle Cost Evaluation'!$M$1)^($B52-'Life Cycle Cost Evaluation'!$M$4)</f>
        <v>0</v>
      </c>
      <c r="AJ137" s="208">
        <f>-NPV('Life Cycle Cost Evaluation'!$M$1,AJ53:AJ$100)/(1+'Life Cycle Cost Evaluation'!$M$1)^($B52-'Life Cycle Cost Evaluation'!$M$4)</f>
        <v>0</v>
      </c>
      <c r="AK137" s="208">
        <f>-NPV('Life Cycle Cost Evaluation'!$M$1,AK53:AK$100)/(1+'Life Cycle Cost Evaluation'!$M$1)^($B52-'Life Cycle Cost Evaluation'!$M$4)</f>
        <v>0</v>
      </c>
      <c r="AL137" s="208">
        <f>-NPV('Life Cycle Cost Evaluation'!$M$1,AL53:AL$100)/(1+'Life Cycle Cost Evaluation'!$M$1)^($B52-'Life Cycle Cost Evaluation'!$M$4)</f>
        <v>0</v>
      </c>
      <c r="AM137" s="208">
        <f>-NPV('Life Cycle Cost Evaluation'!$M$1,AM53:AM$100)/(1+'Life Cycle Cost Evaluation'!$M$1)^($B52-'Life Cycle Cost Evaluation'!$M$4)</f>
        <v>0</v>
      </c>
      <c r="AN137" s="208">
        <f>-NPV('Life Cycle Cost Evaluation'!$M$1,AN53:AN$100)/(1+'Life Cycle Cost Evaluation'!$M$1)^($B52-'Life Cycle Cost Evaluation'!$M$4)</f>
        <v>0</v>
      </c>
      <c r="AO137" s="208">
        <f>-NPV('Life Cycle Cost Evaluation'!$M$1,AO53:AO$100)/(1+'Life Cycle Cost Evaluation'!$M$1)^($B52-'Life Cycle Cost Evaluation'!$M$4)</f>
        <v>0</v>
      </c>
      <c r="AP137" s="208">
        <f>-NPV('Life Cycle Cost Evaluation'!$M$1,AP53:AP$100)/(1+'Life Cycle Cost Evaluation'!$M$1)^($B52-'Life Cycle Cost Evaluation'!$M$4)</f>
        <v>0</v>
      </c>
      <c r="AQ137" s="208">
        <f>-NPV('Life Cycle Cost Evaluation'!$M$1,AQ53:AQ$100)/(1+'Life Cycle Cost Evaluation'!$M$1)^($B52-'Life Cycle Cost Evaluation'!$M$4)</f>
        <v>0</v>
      </c>
      <c r="AR137" s="208">
        <f>-NPV('Life Cycle Cost Evaluation'!$M$1,AR53:AR$100)/(1+'Life Cycle Cost Evaluation'!$M$1)^($B52-'Life Cycle Cost Evaluation'!$M$4)</f>
        <v>0</v>
      </c>
      <c r="AS137" s="208">
        <f>-NPV('Life Cycle Cost Evaluation'!$M$1,AS53:AS$100)/(1+'Life Cycle Cost Evaluation'!$M$1)^($B52-'Life Cycle Cost Evaluation'!$M$4)</f>
        <v>0</v>
      </c>
      <c r="AT137" s="208">
        <f>-NPV('Life Cycle Cost Evaluation'!$M$1,AT53:AT$100)/(1+'Life Cycle Cost Evaluation'!$M$1)^($B52-'Life Cycle Cost Evaluation'!$M$4)</f>
        <v>0</v>
      </c>
      <c r="AU137" s="208">
        <f>-NPV('Life Cycle Cost Evaluation'!$M$1,AU53:AU$100)/(1+'Life Cycle Cost Evaluation'!$M$1)^($B52-'Life Cycle Cost Evaluation'!$M$4)</f>
        <v>0</v>
      </c>
      <c r="AV137" s="208">
        <f>-NPV('Life Cycle Cost Evaluation'!$M$1,AV53:AV$100)/(1+'Life Cycle Cost Evaluation'!$M$1)^($B52-'Life Cycle Cost Evaluation'!$M$4)</f>
        <v>0</v>
      </c>
      <c r="AW137" s="208">
        <f>-NPV('Life Cycle Cost Evaluation'!$M$1,AW53:AW$100)/(1+'Life Cycle Cost Evaluation'!$M$1)^($B52-'Life Cycle Cost Evaluation'!$M$4)</f>
        <v>0</v>
      </c>
      <c r="AX137" s="208">
        <f>-NPV('Life Cycle Cost Evaluation'!$M$1,AX53:AX$100)/(1+'Life Cycle Cost Evaluation'!$M$1)^($B52-'Life Cycle Cost Evaluation'!$M$4)</f>
        <v>0</v>
      </c>
      <c r="AY137" s="208">
        <f>-NPV('Life Cycle Cost Evaluation'!$M$1,AY53:AY$100)/(1+'Life Cycle Cost Evaluation'!$M$1)^($B52-'Life Cycle Cost Evaluation'!$M$4)</f>
        <v>0</v>
      </c>
      <c r="AZ137" s="208">
        <f>-NPV('Life Cycle Cost Evaluation'!$M$1,AZ53:AZ$100)/(1+'Life Cycle Cost Evaluation'!$M$1)^($B52-'Life Cycle Cost Evaluation'!$M$4)</f>
        <v>0</v>
      </c>
      <c r="BA137" s="208">
        <f>-NPV('Life Cycle Cost Evaluation'!$M$1,BA53:BA$100)/(1+'Life Cycle Cost Evaluation'!$M$1)^($B52-'Life Cycle Cost Evaluation'!$M$4)</f>
        <v>0</v>
      </c>
      <c r="BB137" s="208">
        <f>-NPV('Life Cycle Cost Evaluation'!$M$1,BB53:BB$100)/(1+'Life Cycle Cost Evaluation'!$M$1)^($B52-'Life Cycle Cost Evaluation'!$M$4)</f>
        <v>0</v>
      </c>
      <c r="BC137" s="208">
        <f>-NPV('Life Cycle Cost Evaluation'!$M$1,BC53:BC$100)/(1+'Life Cycle Cost Evaluation'!$M$1)^($B52-'Life Cycle Cost Evaluation'!$M$4)</f>
        <v>0</v>
      </c>
      <c r="BD137" s="208">
        <f>-NPV('Life Cycle Cost Evaluation'!$M$1,BD53:BD$100)/(1+'Life Cycle Cost Evaluation'!$M$1)^($B52-'Life Cycle Cost Evaluation'!$M$4)</f>
        <v>0</v>
      </c>
      <c r="BE137" s="208">
        <f>-NPV('Life Cycle Cost Evaluation'!$M$1,BE53:BE$100)/(1+'Life Cycle Cost Evaluation'!$M$1)^($B52-'Life Cycle Cost Evaluation'!$M$4)</f>
        <v>0</v>
      </c>
      <c r="BF137" s="208">
        <f>-NPV('Life Cycle Cost Evaluation'!$M$1,BF53:BF$100)/(1+'Life Cycle Cost Evaluation'!$M$1)^($B52-'Life Cycle Cost Evaluation'!$M$4)</f>
        <v>0</v>
      </c>
      <c r="BG137" s="208">
        <f>-NPV('Life Cycle Cost Evaluation'!$M$1,BG53:BG$100)/(1+'Life Cycle Cost Evaluation'!$M$1)^($B52-'Life Cycle Cost Evaluation'!$M$4)</f>
        <v>0</v>
      </c>
      <c r="BH137" s="208">
        <f>-NPV('Life Cycle Cost Evaluation'!$M$1,BH53:BH$100)/(1+'Life Cycle Cost Evaluation'!$M$1)^($B52-'Life Cycle Cost Evaluation'!$M$4)</f>
        <v>0</v>
      </c>
      <c r="BI137" s="208">
        <f>-NPV('Life Cycle Cost Evaluation'!$M$1,BI53:BI$100)/(1+'Life Cycle Cost Evaluation'!$M$1)^($B52-'Life Cycle Cost Evaluation'!$M$4)</f>
        <v>0</v>
      </c>
      <c r="BJ137" s="208">
        <f>-NPV('Life Cycle Cost Evaluation'!$M$1,BJ53:BJ$100)/(1+'Life Cycle Cost Evaluation'!$M$1)^($B52-'Life Cycle Cost Evaluation'!$M$4)</f>
        <v>0</v>
      </c>
      <c r="BK137" s="208">
        <f>-NPV('Life Cycle Cost Evaluation'!$M$1,BK53:BK$100)/(1+'Life Cycle Cost Evaluation'!$M$1)^($B52-'Life Cycle Cost Evaluation'!$M$4)</f>
        <v>0</v>
      </c>
      <c r="BL137" s="208">
        <f>-NPV('Life Cycle Cost Evaluation'!$M$1,BL53:BL$100)/(1+'Life Cycle Cost Evaluation'!$M$1)^($B52-'Life Cycle Cost Evaluation'!$M$4)</f>
        <v>0</v>
      </c>
      <c r="BM137" s="208">
        <f>-NPV('Life Cycle Cost Evaluation'!$M$1,BM53:BM$100)/(1+'Life Cycle Cost Evaluation'!$M$1)^($B52-'Life Cycle Cost Evaluation'!$M$4)</f>
        <v>0</v>
      </c>
      <c r="BN137" s="208">
        <f>-NPV('Life Cycle Cost Evaluation'!$M$1,BN53:BN$100)/(1+'Life Cycle Cost Evaluation'!$M$1)^($B52-'Life Cycle Cost Evaluation'!$M$4)</f>
        <v>0</v>
      </c>
      <c r="BO137" s="208">
        <f>-NPV('Life Cycle Cost Evaluation'!$M$1,BO53:BO$100)/(1+'Life Cycle Cost Evaluation'!$M$1)^($B52-'Life Cycle Cost Evaluation'!$M$4)</f>
        <v>0</v>
      </c>
      <c r="BP137" s="208">
        <f>-NPV('Life Cycle Cost Evaluation'!$M$1,BP53:BP$100)/(1+'Life Cycle Cost Evaluation'!$M$1)^($B52-'Life Cycle Cost Evaluation'!$M$4)</f>
        <v>0</v>
      </c>
      <c r="BQ137" s="208">
        <f>-NPV('Life Cycle Cost Evaluation'!$M$1,BQ53:BQ$100)/(1+'Life Cycle Cost Evaluation'!$M$1)^($B52-'Life Cycle Cost Evaluation'!$M$4)</f>
        <v>0</v>
      </c>
      <c r="BR137" s="208">
        <f>-NPV('Life Cycle Cost Evaluation'!$M$1,BR53:BR$100)/(1+'Life Cycle Cost Evaluation'!$M$1)^($B52-'Life Cycle Cost Evaluation'!$M$4)</f>
        <v>0</v>
      </c>
      <c r="BS137" s="208">
        <f>-NPV('Life Cycle Cost Evaluation'!$M$1,BS53:BS$100)/(1+'Life Cycle Cost Evaluation'!$M$1)^($B52-'Life Cycle Cost Evaluation'!$M$4)</f>
        <v>0</v>
      </c>
      <c r="BT137" s="208">
        <f>-NPV('Life Cycle Cost Evaluation'!$M$1,BT53:BT$100)/(1+'Life Cycle Cost Evaluation'!$M$1)^($B52-'Life Cycle Cost Evaluation'!$M$4)</f>
        <v>0</v>
      </c>
      <c r="BU137" s="208">
        <f>-NPV('Life Cycle Cost Evaluation'!$M$1,BU53:BU$100)/(1+'Life Cycle Cost Evaluation'!$M$1)^($B52-'Life Cycle Cost Evaluation'!$M$4)</f>
        <v>0</v>
      </c>
      <c r="BV137" s="208">
        <f>-NPV('Life Cycle Cost Evaluation'!$M$1,BV53:BV$100)/(1+'Life Cycle Cost Evaluation'!$M$1)^($B52-'Life Cycle Cost Evaluation'!$M$4)</f>
        <v>0</v>
      </c>
      <c r="BW137" s="208">
        <f>-NPV('Life Cycle Cost Evaluation'!$M$1,BW53:BW$100)/(1+'Life Cycle Cost Evaluation'!$M$1)^($B52-'Life Cycle Cost Evaluation'!$M$4)</f>
        <v>0</v>
      </c>
      <c r="BX137" s="208">
        <f>-NPV('Life Cycle Cost Evaluation'!$M$1,BX53:BX$100)/(1+'Life Cycle Cost Evaluation'!$M$1)^($B52-'Life Cycle Cost Evaluation'!$M$4)</f>
        <v>0</v>
      </c>
      <c r="BY137" s="208">
        <f>-NPV('Life Cycle Cost Evaluation'!$M$1,BY53:BY$100)/(1+'Life Cycle Cost Evaluation'!$M$1)^($B52-'Life Cycle Cost Evaluation'!$M$4)</f>
        <v>0</v>
      </c>
      <c r="BZ137" s="208">
        <f>-NPV('Life Cycle Cost Evaluation'!$M$1,BZ53:BZ$100)/(1+'Life Cycle Cost Evaluation'!$M$1)^($B52-'Life Cycle Cost Evaluation'!$M$4)</f>
        <v>0</v>
      </c>
      <c r="CA137" s="208">
        <f>-NPV('Life Cycle Cost Evaluation'!$M$1,CA53:CA$100)/(1+'Life Cycle Cost Evaluation'!$M$1)^($B52-'Life Cycle Cost Evaluation'!$M$4)</f>
        <v>0</v>
      </c>
      <c r="CB137" s="208">
        <f>-NPV('Life Cycle Cost Evaluation'!$M$1,CB53:CB$100)/(1+'Life Cycle Cost Evaluation'!$M$1)^($B52-'Life Cycle Cost Evaluation'!$M$4)</f>
        <v>0</v>
      </c>
      <c r="CC137" s="208">
        <f>-NPV('Life Cycle Cost Evaluation'!$M$1,CC53:CC$100)/(1+'Life Cycle Cost Evaluation'!$M$1)^($B52-'Life Cycle Cost Evaluation'!$M$4)</f>
        <v>0</v>
      </c>
      <c r="CD137" s="208">
        <f>-NPV('Life Cycle Cost Evaluation'!$M$1,CD53:CD$100)/(1+'Life Cycle Cost Evaluation'!$M$1)^($B52-'Life Cycle Cost Evaluation'!$M$4)</f>
        <v>0</v>
      </c>
      <c r="CE137" s="208">
        <f>-NPV('Life Cycle Cost Evaluation'!$M$1,CE53:CE$100)/(1+'Life Cycle Cost Evaluation'!$M$1)^($B52-'Life Cycle Cost Evaluation'!$M$4)</f>
        <v>0</v>
      </c>
      <c r="CF137" s="208">
        <f>-NPV('Life Cycle Cost Evaluation'!$M$1,CF53:CF$100)/(1+'Life Cycle Cost Evaluation'!$M$1)^($B52-'Life Cycle Cost Evaluation'!$M$4)</f>
        <v>0</v>
      </c>
      <c r="CG137" s="208">
        <f>SUM(D137:AJ137)</f>
        <v>-96753.976013752064</v>
      </c>
      <c r="CH137" s="206"/>
      <c r="CI137" s="206"/>
      <c r="CJ137" s="206"/>
    </row>
    <row r="138" spans="2:88" x14ac:dyDescent="0.2">
      <c r="B138" s="86">
        <f t="shared" si="125"/>
        <v>2060</v>
      </c>
      <c r="C138" s="208"/>
      <c r="D138" s="208">
        <f>-NPV('Life Cycle Cost Evaluation'!$M$1,D54:D$100)/(1+'Life Cycle Cost Evaluation'!$M$1)^($B53-'Life Cycle Cost Evaluation'!$M$4)</f>
        <v>-2356.5918344859451</v>
      </c>
      <c r="E138" s="208">
        <f>-NPV('Life Cycle Cost Evaluation'!$M$1,E54:E$100)/(1+'Life Cycle Cost Evaluation'!$M$1)^($B53-'Life Cycle Cost Evaluation'!$M$4)</f>
        <v>-2969.0464908762947</v>
      </c>
      <c r="F138" s="208">
        <f>-NPV('Life Cycle Cost Evaluation'!$M$1,F54:F$100)/(1+'Life Cycle Cost Evaluation'!$M$1)^($B53-'Life Cycle Cost Evaluation'!$M$4)</f>
        <v>-80053.468097014513</v>
      </c>
      <c r="G138" s="208">
        <f>-NPV('Life Cycle Cost Evaluation'!$M$1,G54:G$100)/(1+'Life Cycle Cost Evaluation'!$M$1)^($B53-'Life Cycle Cost Evaluation'!$M$4)</f>
        <v>0</v>
      </c>
      <c r="H138" s="208">
        <f>-NPV('Life Cycle Cost Evaluation'!$M$1,H54:H$100)/(1+'Life Cycle Cost Evaluation'!$M$1)^($B53-'Life Cycle Cost Evaluation'!$M$4)</f>
        <v>0</v>
      </c>
      <c r="I138" s="208">
        <f>-NPV('Life Cycle Cost Evaluation'!$M$1,I54:I$100)/(1+'Life Cycle Cost Evaluation'!$M$1)^($B53-'Life Cycle Cost Evaluation'!$M$4)</f>
        <v>0</v>
      </c>
      <c r="J138" s="208">
        <f>-NPV('Life Cycle Cost Evaluation'!$M$1,J54:J$100)/(1+'Life Cycle Cost Evaluation'!$M$1)^($B53-'Life Cycle Cost Evaluation'!$M$4)</f>
        <v>0</v>
      </c>
      <c r="K138" s="208">
        <f>-NPV('Life Cycle Cost Evaluation'!$M$1,K54:K$100)/(1+'Life Cycle Cost Evaluation'!$M$1)^($B53-'Life Cycle Cost Evaluation'!$M$4)</f>
        <v>0</v>
      </c>
      <c r="L138" s="208">
        <f>-NPV('Life Cycle Cost Evaluation'!$M$1,L54:L$100)/(1+'Life Cycle Cost Evaluation'!$M$1)^($B53-'Life Cycle Cost Evaluation'!$M$4)</f>
        <v>0</v>
      </c>
      <c r="M138" s="208">
        <f>-NPV('Life Cycle Cost Evaluation'!$M$1,M54:M$100)/(1+'Life Cycle Cost Evaluation'!$M$1)^($B53-'Life Cycle Cost Evaluation'!$M$4)</f>
        <v>0</v>
      </c>
      <c r="N138" s="208">
        <f>-NPV('Life Cycle Cost Evaluation'!$M$1,N54:N$100)/(1+'Life Cycle Cost Evaluation'!$M$1)^($B53-'Life Cycle Cost Evaluation'!$M$4)</f>
        <v>0</v>
      </c>
      <c r="O138" s="208">
        <f>-NPV('Life Cycle Cost Evaluation'!$M$1,O54:O$100)/(1+'Life Cycle Cost Evaluation'!$M$1)^($B53-'Life Cycle Cost Evaluation'!$M$4)</f>
        <v>0</v>
      </c>
      <c r="P138" s="208">
        <f>-NPV('Life Cycle Cost Evaluation'!$M$1,P54:P$100)/(1+'Life Cycle Cost Evaluation'!$M$1)^($B53-'Life Cycle Cost Evaluation'!$M$4)</f>
        <v>0</v>
      </c>
      <c r="Q138" s="208">
        <f>-NPV('Life Cycle Cost Evaluation'!$M$1,Q54:Q$100)/(1+'Life Cycle Cost Evaluation'!$M$1)^($B53-'Life Cycle Cost Evaluation'!$M$4)</f>
        <v>0</v>
      </c>
      <c r="R138" s="208">
        <f>-NPV('Life Cycle Cost Evaluation'!$M$1,R54:R$100)/(1+'Life Cycle Cost Evaluation'!$M$1)^($B53-'Life Cycle Cost Evaluation'!$M$4)</f>
        <v>0</v>
      </c>
      <c r="S138" s="208">
        <f>-NPV('Life Cycle Cost Evaluation'!$M$1,S54:S$100)/(1+'Life Cycle Cost Evaluation'!$M$1)^($B53-'Life Cycle Cost Evaluation'!$M$4)</f>
        <v>0</v>
      </c>
      <c r="T138" s="208">
        <f>-NPV('Life Cycle Cost Evaluation'!$M$1,T54:T$100)/(1+'Life Cycle Cost Evaluation'!$M$1)^($B53-'Life Cycle Cost Evaluation'!$M$4)</f>
        <v>0</v>
      </c>
      <c r="U138" s="208">
        <f>-NPV('Life Cycle Cost Evaluation'!$M$1,U54:U$100)/(1+'Life Cycle Cost Evaluation'!$M$1)^($B53-'Life Cycle Cost Evaluation'!$M$4)</f>
        <v>0</v>
      </c>
      <c r="V138" s="208">
        <f>-NPV('Life Cycle Cost Evaluation'!$M$1,V54:V$100)/(1+'Life Cycle Cost Evaluation'!$M$1)^($B53-'Life Cycle Cost Evaluation'!$M$4)</f>
        <v>0</v>
      </c>
      <c r="W138" s="208">
        <f>-NPV('Life Cycle Cost Evaluation'!$M$1,W54:W$100)/(1+'Life Cycle Cost Evaluation'!$M$1)^($B53-'Life Cycle Cost Evaluation'!$M$4)</f>
        <v>0</v>
      </c>
      <c r="X138" s="208">
        <f>-NPV('Life Cycle Cost Evaluation'!$M$1,X54:X$100)/(1+'Life Cycle Cost Evaluation'!$M$1)^($B53-'Life Cycle Cost Evaluation'!$M$4)</f>
        <v>0</v>
      </c>
      <c r="Y138" s="208">
        <f>-NPV('Life Cycle Cost Evaluation'!$M$1,Y54:Y$100)/(1+'Life Cycle Cost Evaluation'!$M$1)^($B53-'Life Cycle Cost Evaluation'!$M$4)</f>
        <v>0</v>
      </c>
      <c r="Z138" s="208">
        <f>-NPV('Life Cycle Cost Evaluation'!$M$1,Z54:Z$100)/(1+'Life Cycle Cost Evaluation'!$M$1)^($B53-'Life Cycle Cost Evaluation'!$M$4)</f>
        <v>0</v>
      </c>
      <c r="AA138" s="208">
        <f>-NPV('Life Cycle Cost Evaluation'!$M$1,AA54:AA$100)/(1+'Life Cycle Cost Evaluation'!$M$1)^($B53-'Life Cycle Cost Evaluation'!$M$4)</f>
        <v>0</v>
      </c>
      <c r="AB138" s="208">
        <f>-NPV('Life Cycle Cost Evaluation'!$M$1,AB54:AB$100)/(1+'Life Cycle Cost Evaluation'!$M$1)^($B53-'Life Cycle Cost Evaluation'!$M$4)</f>
        <v>0</v>
      </c>
      <c r="AC138" s="208">
        <f>-NPV('Life Cycle Cost Evaluation'!$M$1,AC54:AC$100)/(1+'Life Cycle Cost Evaluation'!$M$1)^($B53-'Life Cycle Cost Evaluation'!$M$4)</f>
        <v>0</v>
      </c>
      <c r="AD138" s="208">
        <f>-NPV('Life Cycle Cost Evaluation'!$M$1,AD54:AD$100)/(1+'Life Cycle Cost Evaluation'!$M$1)^($B53-'Life Cycle Cost Evaluation'!$M$4)</f>
        <v>0</v>
      </c>
      <c r="AE138" s="208">
        <f>-NPV('Life Cycle Cost Evaluation'!$M$1,AE54:AE$100)/(1+'Life Cycle Cost Evaluation'!$M$1)^($B53-'Life Cycle Cost Evaluation'!$M$4)</f>
        <v>0</v>
      </c>
      <c r="AF138" s="208">
        <f>-NPV('Life Cycle Cost Evaluation'!$M$1,AF54:AF$100)/(1+'Life Cycle Cost Evaluation'!$M$1)^($B53-'Life Cycle Cost Evaluation'!$M$4)</f>
        <v>0</v>
      </c>
      <c r="AG138" s="208">
        <f>-NPV('Life Cycle Cost Evaluation'!$M$1,AG54:AG$100)/(1+'Life Cycle Cost Evaluation'!$M$1)^($B53-'Life Cycle Cost Evaluation'!$M$4)</f>
        <v>0</v>
      </c>
      <c r="AH138" s="208">
        <f>-NPV('Life Cycle Cost Evaluation'!$M$1,AH54:AH$100)/(1+'Life Cycle Cost Evaluation'!$M$1)^($B53-'Life Cycle Cost Evaluation'!$M$4)</f>
        <v>0</v>
      </c>
      <c r="AI138" s="208">
        <f>-NPV('Life Cycle Cost Evaluation'!$M$1,AI54:AI$100)/(1+'Life Cycle Cost Evaluation'!$M$1)^($B53-'Life Cycle Cost Evaluation'!$M$4)</f>
        <v>0</v>
      </c>
      <c r="AJ138" s="208">
        <f>-NPV('Life Cycle Cost Evaluation'!$M$1,AJ54:AJ$100)/(1+'Life Cycle Cost Evaluation'!$M$1)^($B53-'Life Cycle Cost Evaluation'!$M$4)</f>
        <v>0</v>
      </c>
      <c r="AK138" s="208">
        <f>-NPV('Life Cycle Cost Evaluation'!$M$1,AK54:AK$100)/(1+'Life Cycle Cost Evaluation'!$M$1)^($B53-'Life Cycle Cost Evaluation'!$M$4)</f>
        <v>0</v>
      </c>
      <c r="AL138" s="208">
        <f>-NPV('Life Cycle Cost Evaluation'!$M$1,AL54:AL$100)/(1+'Life Cycle Cost Evaluation'!$M$1)^($B53-'Life Cycle Cost Evaluation'!$M$4)</f>
        <v>0</v>
      </c>
      <c r="AM138" s="208">
        <f>-NPV('Life Cycle Cost Evaluation'!$M$1,AM54:AM$100)/(1+'Life Cycle Cost Evaluation'!$M$1)^($B53-'Life Cycle Cost Evaluation'!$M$4)</f>
        <v>0</v>
      </c>
      <c r="AN138" s="208">
        <f>-NPV('Life Cycle Cost Evaluation'!$M$1,AN54:AN$100)/(1+'Life Cycle Cost Evaluation'!$M$1)^($B53-'Life Cycle Cost Evaluation'!$M$4)</f>
        <v>0</v>
      </c>
      <c r="AO138" s="208">
        <f>-NPV('Life Cycle Cost Evaluation'!$M$1,AO54:AO$100)/(1+'Life Cycle Cost Evaluation'!$M$1)^($B53-'Life Cycle Cost Evaluation'!$M$4)</f>
        <v>0</v>
      </c>
      <c r="AP138" s="208">
        <f>-NPV('Life Cycle Cost Evaluation'!$M$1,AP54:AP$100)/(1+'Life Cycle Cost Evaluation'!$M$1)^($B53-'Life Cycle Cost Evaluation'!$M$4)</f>
        <v>0</v>
      </c>
      <c r="AQ138" s="208">
        <f>-NPV('Life Cycle Cost Evaluation'!$M$1,AQ54:AQ$100)/(1+'Life Cycle Cost Evaluation'!$M$1)^($B53-'Life Cycle Cost Evaluation'!$M$4)</f>
        <v>0</v>
      </c>
      <c r="AR138" s="208">
        <f>-NPV('Life Cycle Cost Evaluation'!$M$1,AR54:AR$100)/(1+'Life Cycle Cost Evaluation'!$M$1)^($B53-'Life Cycle Cost Evaluation'!$M$4)</f>
        <v>0</v>
      </c>
      <c r="AS138" s="208">
        <f>-NPV('Life Cycle Cost Evaluation'!$M$1,AS54:AS$100)/(1+'Life Cycle Cost Evaluation'!$M$1)^($B53-'Life Cycle Cost Evaluation'!$M$4)</f>
        <v>0</v>
      </c>
      <c r="AT138" s="208">
        <f>-NPV('Life Cycle Cost Evaluation'!$M$1,AT54:AT$100)/(1+'Life Cycle Cost Evaluation'!$M$1)^($B53-'Life Cycle Cost Evaluation'!$M$4)</f>
        <v>0</v>
      </c>
      <c r="AU138" s="208">
        <f>-NPV('Life Cycle Cost Evaluation'!$M$1,AU54:AU$100)/(1+'Life Cycle Cost Evaluation'!$M$1)^($B53-'Life Cycle Cost Evaluation'!$M$4)</f>
        <v>0</v>
      </c>
      <c r="AV138" s="208">
        <f>-NPV('Life Cycle Cost Evaluation'!$M$1,AV54:AV$100)/(1+'Life Cycle Cost Evaluation'!$M$1)^($B53-'Life Cycle Cost Evaluation'!$M$4)</f>
        <v>0</v>
      </c>
      <c r="AW138" s="208">
        <f>-NPV('Life Cycle Cost Evaluation'!$M$1,AW54:AW$100)/(1+'Life Cycle Cost Evaluation'!$M$1)^($B53-'Life Cycle Cost Evaluation'!$M$4)</f>
        <v>0</v>
      </c>
      <c r="AX138" s="208">
        <f>-NPV('Life Cycle Cost Evaluation'!$M$1,AX54:AX$100)/(1+'Life Cycle Cost Evaluation'!$M$1)^($B53-'Life Cycle Cost Evaluation'!$M$4)</f>
        <v>0</v>
      </c>
      <c r="AY138" s="208">
        <f>-NPV('Life Cycle Cost Evaluation'!$M$1,AY54:AY$100)/(1+'Life Cycle Cost Evaluation'!$M$1)^($B53-'Life Cycle Cost Evaluation'!$M$4)</f>
        <v>0</v>
      </c>
      <c r="AZ138" s="208">
        <f>-NPV('Life Cycle Cost Evaluation'!$M$1,AZ54:AZ$100)/(1+'Life Cycle Cost Evaluation'!$M$1)^($B53-'Life Cycle Cost Evaluation'!$M$4)</f>
        <v>0</v>
      </c>
      <c r="BA138" s="208">
        <f>-NPV('Life Cycle Cost Evaluation'!$M$1,BA54:BA$100)/(1+'Life Cycle Cost Evaluation'!$M$1)^($B53-'Life Cycle Cost Evaluation'!$M$4)</f>
        <v>0</v>
      </c>
      <c r="BB138" s="208">
        <f>-NPV('Life Cycle Cost Evaluation'!$M$1,BB54:BB$100)/(1+'Life Cycle Cost Evaluation'!$M$1)^($B53-'Life Cycle Cost Evaluation'!$M$4)</f>
        <v>0</v>
      </c>
      <c r="BC138" s="208">
        <f>-NPV('Life Cycle Cost Evaluation'!$M$1,BC54:BC$100)/(1+'Life Cycle Cost Evaluation'!$M$1)^($B53-'Life Cycle Cost Evaluation'!$M$4)</f>
        <v>0</v>
      </c>
      <c r="BD138" s="208">
        <f>-NPV('Life Cycle Cost Evaluation'!$M$1,BD54:BD$100)/(1+'Life Cycle Cost Evaluation'!$M$1)^($B53-'Life Cycle Cost Evaluation'!$M$4)</f>
        <v>0</v>
      </c>
      <c r="BE138" s="208">
        <f>-NPV('Life Cycle Cost Evaluation'!$M$1,BE54:BE$100)/(1+'Life Cycle Cost Evaluation'!$M$1)^($B53-'Life Cycle Cost Evaluation'!$M$4)</f>
        <v>0</v>
      </c>
      <c r="BF138" s="208">
        <f>-NPV('Life Cycle Cost Evaluation'!$M$1,BF54:BF$100)/(1+'Life Cycle Cost Evaluation'!$M$1)^($B53-'Life Cycle Cost Evaluation'!$M$4)</f>
        <v>0</v>
      </c>
      <c r="BG138" s="208">
        <f>-NPV('Life Cycle Cost Evaluation'!$M$1,BG54:BG$100)/(1+'Life Cycle Cost Evaluation'!$M$1)^($B53-'Life Cycle Cost Evaluation'!$M$4)</f>
        <v>0</v>
      </c>
      <c r="BH138" s="208">
        <f>-NPV('Life Cycle Cost Evaluation'!$M$1,BH54:BH$100)/(1+'Life Cycle Cost Evaluation'!$M$1)^($B53-'Life Cycle Cost Evaluation'!$M$4)</f>
        <v>0</v>
      </c>
      <c r="BI138" s="208">
        <f>-NPV('Life Cycle Cost Evaluation'!$M$1,BI54:BI$100)/(1+'Life Cycle Cost Evaluation'!$M$1)^($B53-'Life Cycle Cost Evaluation'!$M$4)</f>
        <v>0</v>
      </c>
      <c r="BJ138" s="208">
        <f>-NPV('Life Cycle Cost Evaluation'!$M$1,BJ54:BJ$100)/(1+'Life Cycle Cost Evaluation'!$M$1)^($B53-'Life Cycle Cost Evaluation'!$M$4)</f>
        <v>0</v>
      </c>
      <c r="BK138" s="208">
        <f>-NPV('Life Cycle Cost Evaluation'!$M$1,BK54:BK$100)/(1+'Life Cycle Cost Evaluation'!$M$1)^($B53-'Life Cycle Cost Evaluation'!$M$4)</f>
        <v>0</v>
      </c>
      <c r="BL138" s="208">
        <f>-NPV('Life Cycle Cost Evaluation'!$M$1,BL54:BL$100)/(1+'Life Cycle Cost Evaluation'!$M$1)^($B53-'Life Cycle Cost Evaluation'!$M$4)</f>
        <v>0</v>
      </c>
      <c r="BM138" s="208">
        <f>-NPV('Life Cycle Cost Evaluation'!$M$1,BM54:BM$100)/(1+'Life Cycle Cost Evaluation'!$M$1)^($B53-'Life Cycle Cost Evaluation'!$M$4)</f>
        <v>0</v>
      </c>
      <c r="BN138" s="208">
        <f>-NPV('Life Cycle Cost Evaluation'!$M$1,BN54:BN$100)/(1+'Life Cycle Cost Evaluation'!$M$1)^($B53-'Life Cycle Cost Evaluation'!$M$4)</f>
        <v>0</v>
      </c>
      <c r="BO138" s="208">
        <f>-NPV('Life Cycle Cost Evaluation'!$M$1,BO54:BO$100)/(1+'Life Cycle Cost Evaluation'!$M$1)^($B53-'Life Cycle Cost Evaluation'!$M$4)</f>
        <v>0</v>
      </c>
      <c r="BP138" s="208">
        <f>-NPV('Life Cycle Cost Evaluation'!$M$1,BP54:BP$100)/(1+'Life Cycle Cost Evaluation'!$M$1)^($B53-'Life Cycle Cost Evaluation'!$M$4)</f>
        <v>0</v>
      </c>
      <c r="BQ138" s="208">
        <f>-NPV('Life Cycle Cost Evaluation'!$M$1,BQ54:BQ$100)/(1+'Life Cycle Cost Evaluation'!$M$1)^($B53-'Life Cycle Cost Evaluation'!$M$4)</f>
        <v>0</v>
      </c>
      <c r="BR138" s="208">
        <f>-NPV('Life Cycle Cost Evaluation'!$M$1,BR54:BR$100)/(1+'Life Cycle Cost Evaluation'!$M$1)^($B53-'Life Cycle Cost Evaluation'!$M$4)</f>
        <v>0</v>
      </c>
      <c r="BS138" s="208">
        <f>-NPV('Life Cycle Cost Evaluation'!$M$1,BS54:BS$100)/(1+'Life Cycle Cost Evaluation'!$M$1)^($B53-'Life Cycle Cost Evaluation'!$M$4)</f>
        <v>0</v>
      </c>
      <c r="BT138" s="208">
        <f>-NPV('Life Cycle Cost Evaluation'!$M$1,BT54:BT$100)/(1+'Life Cycle Cost Evaluation'!$M$1)^($B53-'Life Cycle Cost Evaluation'!$M$4)</f>
        <v>0</v>
      </c>
      <c r="BU138" s="208">
        <f>-NPV('Life Cycle Cost Evaluation'!$M$1,BU54:BU$100)/(1+'Life Cycle Cost Evaluation'!$M$1)^($B53-'Life Cycle Cost Evaluation'!$M$4)</f>
        <v>0</v>
      </c>
      <c r="BV138" s="208">
        <f>-NPV('Life Cycle Cost Evaluation'!$M$1,BV54:BV$100)/(1+'Life Cycle Cost Evaluation'!$M$1)^($B53-'Life Cycle Cost Evaluation'!$M$4)</f>
        <v>0</v>
      </c>
      <c r="BW138" s="208">
        <f>-NPV('Life Cycle Cost Evaluation'!$M$1,BW54:BW$100)/(1+'Life Cycle Cost Evaluation'!$M$1)^($B53-'Life Cycle Cost Evaluation'!$M$4)</f>
        <v>0</v>
      </c>
      <c r="BX138" s="208">
        <f>-NPV('Life Cycle Cost Evaluation'!$M$1,BX54:BX$100)/(1+'Life Cycle Cost Evaluation'!$M$1)^($B53-'Life Cycle Cost Evaluation'!$M$4)</f>
        <v>0</v>
      </c>
      <c r="BY138" s="208">
        <f>-NPV('Life Cycle Cost Evaluation'!$M$1,BY54:BY$100)/(1+'Life Cycle Cost Evaluation'!$M$1)^($B53-'Life Cycle Cost Evaluation'!$M$4)</f>
        <v>0</v>
      </c>
      <c r="BZ138" s="208">
        <f>-NPV('Life Cycle Cost Evaluation'!$M$1,BZ54:BZ$100)/(1+'Life Cycle Cost Evaluation'!$M$1)^($B53-'Life Cycle Cost Evaluation'!$M$4)</f>
        <v>0</v>
      </c>
      <c r="CA138" s="208">
        <f>-NPV('Life Cycle Cost Evaluation'!$M$1,CA54:CA$100)/(1+'Life Cycle Cost Evaluation'!$M$1)^($B53-'Life Cycle Cost Evaluation'!$M$4)</f>
        <v>0</v>
      </c>
      <c r="CB138" s="208">
        <f>-NPV('Life Cycle Cost Evaluation'!$M$1,CB54:CB$100)/(1+'Life Cycle Cost Evaluation'!$M$1)^($B53-'Life Cycle Cost Evaluation'!$M$4)</f>
        <v>0</v>
      </c>
      <c r="CC138" s="208">
        <f>-NPV('Life Cycle Cost Evaluation'!$M$1,CC54:CC$100)/(1+'Life Cycle Cost Evaluation'!$M$1)^($B53-'Life Cycle Cost Evaluation'!$M$4)</f>
        <v>0</v>
      </c>
      <c r="CD138" s="208">
        <f>-NPV('Life Cycle Cost Evaluation'!$M$1,CD54:CD$100)/(1+'Life Cycle Cost Evaluation'!$M$1)^($B53-'Life Cycle Cost Evaluation'!$M$4)</f>
        <v>0</v>
      </c>
      <c r="CE138" s="208">
        <f>-NPV('Life Cycle Cost Evaluation'!$M$1,CE54:CE$100)/(1+'Life Cycle Cost Evaluation'!$M$1)^($B53-'Life Cycle Cost Evaluation'!$M$4)</f>
        <v>0</v>
      </c>
      <c r="CF138" s="208">
        <f>-NPV('Life Cycle Cost Evaluation'!$M$1,CF54:CF$100)/(1+'Life Cycle Cost Evaluation'!$M$1)^($B53-'Life Cycle Cost Evaluation'!$M$4)</f>
        <v>0</v>
      </c>
      <c r="CG138" s="208">
        <f>SUM(D138:AK138)</f>
        <v>-85379.106422376746</v>
      </c>
      <c r="CH138" s="206"/>
      <c r="CI138" s="206"/>
      <c r="CJ138" s="206"/>
    </row>
    <row r="139" spans="2:88" x14ac:dyDescent="0.2">
      <c r="B139" s="86">
        <f t="shared" si="125"/>
        <v>2061</v>
      </c>
      <c r="C139" s="208"/>
      <c r="D139" s="208">
        <f>-NPV('Life Cycle Cost Evaluation'!$M$1,D55:D$100)/(1+'Life Cycle Cost Evaluation'!$M$1)^($B54-'Life Cycle Cost Evaluation'!$M$4)</f>
        <v>-2060.633537194703</v>
      </c>
      <c r="E139" s="208">
        <f>-NPV('Life Cycle Cost Evaluation'!$M$1,E55:E$100)/(1+'Life Cycle Cost Evaluation'!$M$1)^($B54-'Life Cycle Cost Evaluation'!$M$4)</f>
        <v>-2605.1035690194149</v>
      </c>
      <c r="F139" s="208">
        <f>-NPV('Life Cycle Cost Evaluation'!$M$1,F55:F$100)/(1+'Life Cycle Cost Evaluation'!$M$1)^($B54-'Life Cycle Cost Evaluation'!$M$4)</f>
        <v>-70460.033013086082</v>
      </c>
      <c r="G139" s="208">
        <f>-NPV('Life Cycle Cost Evaluation'!$M$1,G55:G$100)/(1+'Life Cycle Cost Evaluation'!$M$1)^($B54-'Life Cycle Cost Evaluation'!$M$4)</f>
        <v>0</v>
      </c>
      <c r="H139" s="208">
        <f>-NPV('Life Cycle Cost Evaluation'!$M$1,H55:H$100)/(1+'Life Cycle Cost Evaluation'!$M$1)^($B54-'Life Cycle Cost Evaluation'!$M$4)</f>
        <v>0</v>
      </c>
      <c r="I139" s="208">
        <f>-NPV('Life Cycle Cost Evaluation'!$M$1,I55:I$100)/(1+'Life Cycle Cost Evaluation'!$M$1)^($B54-'Life Cycle Cost Evaluation'!$M$4)</f>
        <v>0</v>
      </c>
      <c r="J139" s="208">
        <f>-NPV('Life Cycle Cost Evaluation'!$M$1,J55:J$100)/(1+'Life Cycle Cost Evaluation'!$M$1)^($B54-'Life Cycle Cost Evaluation'!$M$4)</f>
        <v>0</v>
      </c>
      <c r="K139" s="208">
        <f>-NPV('Life Cycle Cost Evaluation'!$M$1,K55:K$100)/(1+'Life Cycle Cost Evaluation'!$M$1)^($B54-'Life Cycle Cost Evaluation'!$M$4)</f>
        <v>0</v>
      </c>
      <c r="L139" s="208">
        <f>-NPV('Life Cycle Cost Evaluation'!$M$1,L55:L$100)/(1+'Life Cycle Cost Evaluation'!$M$1)^($B54-'Life Cycle Cost Evaluation'!$M$4)</f>
        <v>0</v>
      </c>
      <c r="M139" s="208">
        <f>-NPV('Life Cycle Cost Evaluation'!$M$1,M55:M$100)/(1+'Life Cycle Cost Evaluation'!$M$1)^($B54-'Life Cycle Cost Evaluation'!$M$4)</f>
        <v>0</v>
      </c>
      <c r="N139" s="208">
        <f>-NPV('Life Cycle Cost Evaluation'!$M$1,N55:N$100)/(1+'Life Cycle Cost Evaluation'!$M$1)^($B54-'Life Cycle Cost Evaluation'!$M$4)</f>
        <v>0</v>
      </c>
      <c r="O139" s="208">
        <f>-NPV('Life Cycle Cost Evaluation'!$M$1,O55:O$100)/(1+'Life Cycle Cost Evaluation'!$M$1)^($B54-'Life Cycle Cost Evaluation'!$M$4)</f>
        <v>0</v>
      </c>
      <c r="P139" s="208">
        <f>-NPV('Life Cycle Cost Evaluation'!$M$1,P55:P$100)/(1+'Life Cycle Cost Evaluation'!$M$1)^($B54-'Life Cycle Cost Evaluation'!$M$4)</f>
        <v>0</v>
      </c>
      <c r="Q139" s="208">
        <f>-NPV('Life Cycle Cost Evaluation'!$M$1,Q55:Q$100)/(1+'Life Cycle Cost Evaluation'!$M$1)^($B54-'Life Cycle Cost Evaluation'!$M$4)</f>
        <v>0</v>
      </c>
      <c r="R139" s="208">
        <f>-NPV('Life Cycle Cost Evaluation'!$M$1,R55:R$100)/(1+'Life Cycle Cost Evaluation'!$M$1)^($B54-'Life Cycle Cost Evaluation'!$M$4)</f>
        <v>0</v>
      </c>
      <c r="S139" s="208">
        <f>-NPV('Life Cycle Cost Evaluation'!$M$1,S55:S$100)/(1+'Life Cycle Cost Evaluation'!$M$1)^($B54-'Life Cycle Cost Evaluation'!$M$4)</f>
        <v>0</v>
      </c>
      <c r="T139" s="208">
        <f>-NPV('Life Cycle Cost Evaluation'!$M$1,T55:T$100)/(1+'Life Cycle Cost Evaluation'!$M$1)^($B54-'Life Cycle Cost Evaluation'!$M$4)</f>
        <v>0</v>
      </c>
      <c r="U139" s="208">
        <f>-NPV('Life Cycle Cost Evaluation'!$M$1,U55:U$100)/(1+'Life Cycle Cost Evaluation'!$M$1)^($B54-'Life Cycle Cost Evaluation'!$M$4)</f>
        <v>0</v>
      </c>
      <c r="V139" s="208">
        <f>-NPV('Life Cycle Cost Evaluation'!$M$1,V55:V$100)/(1+'Life Cycle Cost Evaluation'!$M$1)^($B54-'Life Cycle Cost Evaluation'!$M$4)</f>
        <v>0</v>
      </c>
      <c r="W139" s="208">
        <f>-NPV('Life Cycle Cost Evaluation'!$M$1,W55:W$100)/(1+'Life Cycle Cost Evaluation'!$M$1)^($B54-'Life Cycle Cost Evaluation'!$M$4)</f>
        <v>0</v>
      </c>
      <c r="X139" s="208">
        <f>-NPV('Life Cycle Cost Evaluation'!$M$1,X55:X$100)/(1+'Life Cycle Cost Evaluation'!$M$1)^($B54-'Life Cycle Cost Evaluation'!$M$4)</f>
        <v>0</v>
      </c>
      <c r="Y139" s="208">
        <f>-NPV('Life Cycle Cost Evaluation'!$M$1,Y55:Y$100)/(1+'Life Cycle Cost Evaluation'!$M$1)^($B54-'Life Cycle Cost Evaluation'!$M$4)</f>
        <v>0</v>
      </c>
      <c r="Z139" s="208">
        <f>-NPV('Life Cycle Cost Evaluation'!$M$1,Z55:Z$100)/(1+'Life Cycle Cost Evaluation'!$M$1)^($B54-'Life Cycle Cost Evaluation'!$M$4)</f>
        <v>0</v>
      </c>
      <c r="AA139" s="208">
        <f>-NPV('Life Cycle Cost Evaluation'!$M$1,AA55:AA$100)/(1+'Life Cycle Cost Evaluation'!$M$1)^($B54-'Life Cycle Cost Evaluation'!$M$4)</f>
        <v>0</v>
      </c>
      <c r="AB139" s="208">
        <f>-NPV('Life Cycle Cost Evaluation'!$M$1,AB55:AB$100)/(1+'Life Cycle Cost Evaluation'!$M$1)^($B54-'Life Cycle Cost Evaluation'!$M$4)</f>
        <v>0</v>
      </c>
      <c r="AC139" s="208">
        <f>-NPV('Life Cycle Cost Evaluation'!$M$1,AC55:AC$100)/(1+'Life Cycle Cost Evaluation'!$M$1)^($B54-'Life Cycle Cost Evaluation'!$M$4)</f>
        <v>0</v>
      </c>
      <c r="AD139" s="208">
        <f>-NPV('Life Cycle Cost Evaluation'!$M$1,AD55:AD$100)/(1+'Life Cycle Cost Evaluation'!$M$1)^($B54-'Life Cycle Cost Evaluation'!$M$4)</f>
        <v>0</v>
      </c>
      <c r="AE139" s="208">
        <f>-NPV('Life Cycle Cost Evaluation'!$M$1,AE55:AE$100)/(1+'Life Cycle Cost Evaluation'!$M$1)^($B54-'Life Cycle Cost Evaluation'!$M$4)</f>
        <v>0</v>
      </c>
      <c r="AF139" s="208">
        <f>-NPV('Life Cycle Cost Evaluation'!$M$1,AF55:AF$100)/(1+'Life Cycle Cost Evaluation'!$M$1)^($B54-'Life Cycle Cost Evaluation'!$M$4)</f>
        <v>0</v>
      </c>
      <c r="AG139" s="208">
        <f>-NPV('Life Cycle Cost Evaluation'!$M$1,AG55:AG$100)/(1+'Life Cycle Cost Evaluation'!$M$1)^($B54-'Life Cycle Cost Evaluation'!$M$4)</f>
        <v>0</v>
      </c>
      <c r="AH139" s="208">
        <f>-NPV('Life Cycle Cost Evaluation'!$M$1,AH55:AH$100)/(1+'Life Cycle Cost Evaluation'!$M$1)^($B54-'Life Cycle Cost Evaluation'!$M$4)</f>
        <v>0</v>
      </c>
      <c r="AI139" s="208">
        <f>-NPV('Life Cycle Cost Evaluation'!$M$1,AI55:AI$100)/(1+'Life Cycle Cost Evaluation'!$M$1)^($B54-'Life Cycle Cost Evaluation'!$M$4)</f>
        <v>0</v>
      </c>
      <c r="AJ139" s="208">
        <f>-NPV('Life Cycle Cost Evaluation'!$M$1,AJ55:AJ$100)/(1+'Life Cycle Cost Evaluation'!$M$1)^($B54-'Life Cycle Cost Evaluation'!$M$4)</f>
        <v>0</v>
      </c>
      <c r="AK139" s="208">
        <f>-NPV('Life Cycle Cost Evaluation'!$M$1,AK55:AK$100)/(1+'Life Cycle Cost Evaluation'!$M$1)^($B54-'Life Cycle Cost Evaluation'!$M$4)</f>
        <v>0</v>
      </c>
      <c r="AL139" s="208">
        <f>-NPV('Life Cycle Cost Evaluation'!$M$1,AL55:AL$100)/(1+'Life Cycle Cost Evaluation'!$M$1)^($B54-'Life Cycle Cost Evaluation'!$M$4)</f>
        <v>0</v>
      </c>
      <c r="AM139" s="208">
        <f>-NPV('Life Cycle Cost Evaluation'!$M$1,AM55:AM$100)/(1+'Life Cycle Cost Evaluation'!$M$1)^($B54-'Life Cycle Cost Evaluation'!$M$4)</f>
        <v>0</v>
      </c>
      <c r="AN139" s="208">
        <f>-NPV('Life Cycle Cost Evaluation'!$M$1,AN55:AN$100)/(1+'Life Cycle Cost Evaluation'!$M$1)^($B54-'Life Cycle Cost Evaluation'!$M$4)</f>
        <v>0</v>
      </c>
      <c r="AO139" s="208">
        <f>-NPV('Life Cycle Cost Evaluation'!$M$1,AO55:AO$100)/(1+'Life Cycle Cost Evaluation'!$M$1)^($B54-'Life Cycle Cost Evaluation'!$M$4)</f>
        <v>0</v>
      </c>
      <c r="AP139" s="208">
        <f>-NPV('Life Cycle Cost Evaluation'!$M$1,AP55:AP$100)/(1+'Life Cycle Cost Evaluation'!$M$1)^($B54-'Life Cycle Cost Evaluation'!$M$4)</f>
        <v>0</v>
      </c>
      <c r="AQ139" s="208">
        <f>-NPV('Life Cycle Cost Evaluation'!$M$1,AQ55:AQ$100)/(1+'Life Cycle Cost Evaluation'!$M$1)^($B54-'Life Cycle Cost Evaluation'!$M$4)</f>
        <v>0</v>
      </c>
      <c r="AR139" s="208">
        <f>-NPV('Life Cycle Cost Evaluation'!$M$1,AR55:AR$100)/(1+'Life Cycle Cost Evaluation'!$M$1)^($B54-'Life Cycle Cost Evaluation'!$M$4)</f>
        <v>0</v>
      </c>
      <c r="AS139" s="208">
        <f>-NPV('Life Cycle Cost Evaluation'!$M$1,AS55:AS$100)/(1+'Life Cycle Cost Evaluation'!$M$1)^($B54-'Life Cycle Cost Evaluation'!$M$4)</f>
        <v>0</v>
      </c>
      <c r="AT139" s="208">
        <f>-NPV('Life Cycle Cost Evaluation'!$M$1,AT55:AT$100)/(1+'Life Cycle Cost Evaluation'!$M$1)^($B54-'Life Cycle Cost Evaluation'!$M$4)</f>
        <v>0</v>
      </c>
      <c r="AU139" s="208">
        <f>-NPV('Life Cycle Cost Evaluation'!$M$1,AU55:AU$100)/(1+'Life Cycle Cost Evaluation'!$M$1)^($B54-'Life Cycle Cost Evaluation'!$M$4)</f>
        <v>0</v>
      </c>
      <c r="AV139" s="208">
        <f>-NPV('Life Cycle Cost Evaluation'!$M$1,AV55:AV$100)/(1+'Life Cycle Cost Evaluation'!$M$1)^($B54-'Life Cycle Cost Evaluation'!$M$4)</f>
        <v>0</v>
      </c>
      <c r="AW139" s="208">
        <f>-NPV('Life Cycle Cost Evaluation'!$M$1,AW55:AW$100)/(1+'Life Cycle Cost Evaluation'!$M$1)^($B54-'Life Cycle Cost Evaluation'!$M$4)</f>
        <v>0</v>
      </c>
      <c r="AX139" s="208">
        <f>-NPV('Life Cycle Cost Evaluation'!$M$1,AX55:AX$100)/(1+'Life Cycle Cost Evaluation'!$M$1)^($B54-'Life Cycle Cost Evaluation'!$M$4)</f>
        <v>0</v>
      </c>
      <c r="AY139" s="208">
        <f>-NPV('Life Cycle Cost Evaluation'!$M$1,AY55:AY$100)/(1+'Life Cycle Cost Evaluation'!$M$1)^($B54-'Life Cycle Cost Evaluation'!$M$4)</f>
        <v>0</v>
      </c>
      <c r="AZ139" s="208">
        <f>-NPV('Life Cycle Cost Evaluation'!$M$1,AZ55:AZ$100)/(1+'Life Cycle Cost Evaluation'!$M$1)^($B54-'Life Cycle Cost Evaluation'!$M$4)</f>
        <v>0</v>
      </c>
      <c r="BA139" s="208">
        <f>-NPV('Life Cycle Cost Evaluation'!$M$1,BA55:BA$100)/(1+'Life Cycle Cost Evaluation'!$M$1)^($B54-'Life Cycle Cost Evaluation'!$M$4)</f>
        <v>0</v>
      </c>
      <c r="BB139" s="208">
        <f>-NPV('Life Cycle Cost Evaluation'!$M$1,BB55:BB$100)/(1+'Life Cycle Cost Evaluation'!$M$1)^($B54-'Life Cycle Cost Evaluation'!$M$4)</f>
        <v>0</v>
      </c>
      <c r="BC139" s="208">
        <f>-NPV('Life Cycle Cost Evaluation'!$M$1,BC55:BC$100)/(1+'Life Cycle Cost Evaluation'!$M$1)^($B54-'Life Cycle Cost Evaluation'!$M$4)</f>
        <v>0</v>
      </c>
      <c r="BD139" s="208">
        <f>-NPV('Life Cycle Cost Evaluation'!$M$1,BD55:BD$100)/(1+'Life Cycle Cost Evaluation'!$M$1)^($B54-'Life Cycle Cost Evaluation'!$M$4)</f>
        <v>0</v>
      </c>
      <c r="BE139" s="208">
        <f>-NPV('Life Cycle Cost Evaluation'!$M$1,BE55:BE$100)/(1+'Life Cycle Cost Evaluation'!$M$1)^($B54-'Life Cycle Cost Evaluation'!$M$4)</f>
        <v>0</v>
      </c>
      <c r="BF139" s="208">
        <f>-NPV('Life Cycle Cost Evaluation'!$M$1,BF55:BF$100)/(1+'Life Cycle Cost Evaluation'!$M$1)^($B54-'Life Cycle Cost Evaluation'!$M$4)</f>
        <v>0</v>
      </c>
      <c r="BG139" s="208">
        <f>-NPV('Life Cycle Cost Evaluation'!$M$1,BG55:BG$100)/(1+'Life Cycle Cost Evaluation'!$M$1)^($B54-'Life Cycle Cost Evaluation'!$M$4)</f>
        <v>0</v>
      </c>
      <c r="BH139" s="208">
        <f>-NPV('Life Cycle Cost Evaluation'!$M$1,BH55:BH$100)/(1+'Life Cycle Cost Evaluation'!$M$1)^($B54-'Life Cycle Cost Evaluation'!$M$4)</f>
        <v>0</v>
      </c>
      <c r="BI139" s="208">
        <f>-NPV('Life Cycle Cost Evaluation'!$M$1,BI55:BI$100)/(1+'Life Cycle Cost Evaluation'!$M$1)^($B54-'Life Cycle Cost Evaluation'!$M$4)</f>
        <v>0</v>
      </c>
      <c r="BJ139" s="208">
        <f>-NPV('Life Cycle Cost Evaluation'!$M$1,BJ55:BJ$100)/(1+'Life Cycle Cost Evaluation'!$M$1)^($B54-'Life Cycle Cost Evaluation'!$M$4)</f>
        <v>0</v>
      </c>
      <c r="BK139" s="208">
        <f>-NPV('Life Cycle Cost Evaluation'!$M$1,BK55:BK$100)/(1+'Life Cycle Cost Evaluation'!$M$1)^($B54-'Life Cycle Cost Evaluation'!$M$4)</f>
        <v>0</v>
      </c>
      <c r="BL139" s="208">
        <f>-NPV('Life Cycle Cost Evaluation'!$M$1,BL55:BL$100)/(1+'Life Cycle Cost Evaluation'!$M$1)^($B54-'Life Cycle Cost Evaluation'!$M$4)</f>
        <v>0</v>
      </c>
      <c r="BM139" s="208">
        <f>-NPV('Life Cycle Cost Evaluation'!$M$1,BM55:BM$100)/(1+'Life Cycle Cost Evaluation'!$M$1)^($B54-'Life Cycle Cost Evaluation'!$M$4)</f>
        <v>0</v>
      </c>
      <c r="BN139" s="208">
        <f>-NPV('Life Cycle Cost Evaluation'!$M$1,BN55:BN$100)/(1+'Life Cycle Cost Evaluation'!$M$1)^($B54-'Life Cycle Cost Evaluation'!$M$4)</f>
        <v>0</v>
      </c>
      <c r="BO139" s="208">
        <f>-NPV('Life Cycle Cost Evaluation'!$M$1,BO55:BO$100)/(1+'Life Cycle Cost Evaluation'!$M$1)^($B54-'Life Cycle Cost Evaluation'!$M$4)</f>
        <v>0</v>
      </c>
      <c r="BP139" s="208">
        <f>-NPV('Life Cycle Cost Evaluation'!$M$1,BP55:BP$100)/(1+'Life Cycle Cost Evaluation'!$M$1)^($B54-'Life Cycle Cost Evaluation'!$M$4)</f>
        <v>0</v>
      </c>
      <c r="BQ139" s="208">
        <f>-NPV('Life Cycle Cost Evaluation'!$M$1,BQ55:BQ$100)/(1+'Life Cycle Cost Evaluation'!$M$1)^($B54-'Life Cycle Cost Evaluation'!$M$4)</f>
        <v>0</v>
      </c>
      <c r="BR139" s="208">
        <f>-NPV('Life Cycle Cost Evaluation'!$M$1,BR55:BR$100)/(1+'Life Cycle Cost Evaluation'!$M$1)^($B54-'Life Cycle Cost Evaluation'!$M$4)</f>
        <v>0</v>
      </c>
      <c r="BS139" s="208">
        <f>-NPV('Life Cycle Cost Evaluation'!$M$1,BS55:BS$100)/(1+'Life Cycle Cost Evaluation'!$M$1)^($B54-'Life Cycle Cost Evaluation'!$M$4)</f>
        <v>0</v>
      </c>
      <c r="BT139" s="208">
        <f>-NPV('Life Cycle Cost Evaluation'!$M$1,BT55:BT$100)/(1+'Life Cycle Cost Evaluation'!$M$1)^($B54-'Life Cycle Cost Evaluation'!$M$4)</f>
        <v>0</v>
      </c>
      <c r="BU139" s="208">
        <f>-NPV('Life Cycle Cost Evaluation'!$M$1,BU55:BU$100)/(1+'Life Cycle Cost Evaluation'!$M$1)^($B54-'Life Cycle Cost Evaluation'!$M$4)</f>
        <v>0</v>
      </c>
      <c r="BV139" s="208">
        <f>-NPV('Life Cycle Cost Evaluation'!$M$1,BV55:BV$100)/(1+'Life Cycle Cost Evaluation'!$M$1)^($B54-'Life Cycle Cost Evaluation'!$M$4)</f>
        <v>0</v>
      </c>
      <c r="BW139" s="208">
        <f>-NPV('Life Cycle Cost Evaluation'!$M$1,BW55:BW$100)/(1+'Life Cycle Cost Evaluation'!$M$1)^($B54-'Life Cycle Cost Evaluation'!$M$4)</f>
        <v>0</v>
      </c>
      <c r="BX139" s="208">
        <f>-NPV('Life Cycle Cost Evaluation'!$M$1,BX55:BX$100)/(1+'Life Cycle Cost Evaluation'!$M$1)^($B54-'Life Cycle Cost Evaluation'!$M$4)</f>
        <v>0</v>
      </c>
      <c r="BY139" s="208">
        <f>-NPV('Life Cycle Cost Evaluation'!$M$1,BY55:BY$100)/(1+'Life Cycle Cost Evaluation'!$M$1)^($B54-'Life Cycle Cost Evaluation'!$M$4)</f>
        <v>0</v>
      </c>
      <c r="BZ139" s="208">
        <f>-NPV('Life Cycle Cost Evaluation'!$M$1,BZ55:BZ$100)/(1+'Life Cycle Cost Evaluation'!$M$1)^($B54-'Life Cycle Cost Evaluation'!$M$4)</f>
        <v>0</v>
      </c>
      <c r="CA139" s="208">
        <f>-NPV('Life Cycle Cost Evaluation'!$M$1,CA55:CA$100)/(1+'Life Cycle Cost Evaluation'!$M$1)^($B54-'Life Cycle Cost Evaluation'!$M$4)</f>
        <v>0</v>
      </c>
      <c r="CB139" s="208">
        <f>-NPV('Life Cycle Cost Evaluation'!$M$1,CB55:CB$100)/(1+'Life Cycle Cost Evaluation'!$M$1)^($B54-'Life Cycle Cost Evaluation'!$M$4)</f>
        <v>0</v>
      </c>
      <c r="CC139" s="208">
        <f>-NPV('Life Cycle Cost Evaluation'!$M$1,CC55:CC$100)/(1+'Life Cycle Cost Evaluation'!$M$1)^($B54-'Life Cycle Cost Evaluation'!$M$4)</f>
        <v>0</v>
      </c>
      <c r="CD139" s="208">
        <f>-NPV('Life Cycle Cost Evaluation'!$M$1,CD55:CD$100)/(1+'Life Cycle Cost Evaluation'!$M$1)^($B54-'Life Cycle Cost Evaluation'!$M$4)</f>
        <v>0</v>
      </c>
      <c r="CE139" s="208">
        <f>-NPV('Life Cycle Cost Evaluation'!$M$1,CE55:CE$100)/(1+'Life Cycle Cost Evaluation'!$M$1)^($B54-'Life Cycle Cost Evaluation'!$M$4)</f>
        <v>0</v>
      </c>
      <c r="CF139" s="208">
        <f>-NPV('Life Cycle Cost Evaluation'!$M$1,CF55:CF$100)/(1+'Life Cycle Cost Evaluation'!$M$1)^($B54-'Life Cycle Cost Evaluation'!$M$4)</f>
        <v>0</v>
      </c>
      <c r="CG139" s="208">
        <f>SUM(D139:AL139)</f>
        <v>-75125.770119300199</v>
      </c>
      <c r="CH139" s="206"/>
      <c r="CI139" s="206"/>
      <c r="CJ139" s="206"/>
    </row>
    <row r="140" spans="2:88" x14ac:dyDescent="0.2">
      <c r="B140" s="86">
        <f t="shared" si="125"/>
        <v>2062</v>
      </c>
      <c r="C140" s="208"/>
      <c r="D140" s="208">
        <f>-NPV('Life Cycle Cost Evaluation'!$M$1,D56:D$100)/(1+'Life Cycle Cost Evaluation'!$M$1)^($B55-'Life Cycle Cost Evaluation'!$M$4)</f>
        <v>-1795.0151595634379</v>
      </c>
      <c r="E140" s="208">
        <f>-NPV('Life Cycle Cost Evaluation'!$M$1,E56:E$100)/(1+'Life Cycle Cost Evaluation'!$M$1)^($B55-'Life Cycle Cost Evaluation'!$M$4)</f>
        <v>-2277.9353232198587</v>
      </c>
      <c r="F140" s="208">
        <f>-NPV('Life Cycle Cost Evaluation'!$M$1,F56:F$100)/(1+'Life Cycle Cost Evaluation'!$M$1)^($B55-'Life Cycle Cost Evaluation'!$M$4)</f>
        <v>-61823.108543322596</v>
      </c>
      <c r="G140" s="208">
        <f>-NPV('Life Cycle Cost Evaluation'!$M$1,G56:G$100)/(1+'Life Cycle Cost Evaluation'!$M$1)^($B55-'Life Cycle Cost Evaluation'!$M$4)</f>
        <v>0</v>
      </c>
      <c r="H140" s="208">
        <f>-NPV('Life Cycle Cost Evaluation'!$M$1,H56:H$100)/(1+'Life Cycle Cost Evaluation'!$M$1)^($B55-'Life Cycle Cost Evaluation'!$M$4)</f>
        <v>0</v>
      </c>
      <c r="I140" s="208">
        <f>-NPV('Life Cycle Cost Evaluation'!$M$1,I56:I$100)/(1+'Life Cycle Cost Evaluation'!$M$1)^($B55-'Life Cycle Cost Evaluation'!$M$4)</f>
        <v>0</v>
      </c>
      <c r="J140" s="208">
        <f>-NPV('Life Cycle Cost Evaluation'!$M$1,J56:J$100)/(1+'Life Cycle Cost Evaluation'!$M$1)^($B55-'Life Cycle Cost Evaluation'!$M$4)</f>
        <v>0</v>
      </c>
      <c r="K140" s="208">
        <f>-NPV('Life Cycle Cost Evaluation'!$M$1,K56:K$100)/(1+'Life Cycle Cost Evaluation'!$M$1)^($B55-'Life Cycle Cost Evaluation'!$M$4)</f>
        <v>0</v>
      </c>
      <c r="L140" s="208">
        <f>-NPV('Life Cycle Cost Evaluation'!$M$1,L56:L$100)/(1+'Life Cycle Cost Evaluation'!$M$1)^($B55-'Life Cycle Cost Evaluation'!$M$4)</f>
        <v>0</v>
      </c>
      <c r="M140" s="208">
        <f>-NPV('Life Cycle Cost Evaluation'!$M$1,M56:M$100)/(1+'Life Cycle Cost Evaluation'!$M$1)^($B55-'Life Cycle Cost Evaluation'!$M$4)</f>
        <v>0</v>
      </c>
      <c r="N140" s="208">
        <f>-NPV('Life Cycle Cost Evaluation'!$M$1,N56:N$100)/(1+'Life Cycle Cost Evaluation'!$M$1)^($B55-'Life Cycle Cost Evaluation'!$M$4)</f>
        <v>0</v>
      </c>
      <c r="O140" s="208">
        <f>-NPV('Life Cycle Cost Evaluation'!$M$1,O56:O$100)/(1+'Life Cycle Cost Evaluation'!$M$1)^($B55-'Life Cycle Cost Evaluation'!$M$4)</f>
        <v>0</v>
      </c>
      <c r="P140" s="208">
        <f>-NPV('Life Cycle Cost Evaluation'!$M$1,P56:P$100)/(1+'Life Cycle Cost Evaluation'!$M$1)^($B55-'Life Cycle Cost Evaluation'!$M$4)</f>
        <v>0</v>
      </c>
      <c r="Q140" s="208">
        <f>-NPV('Life Cycle Cost Evaluation'!$M$1,Q56:Q$100)/(1+'Life Cycle Cost Evaluation'!$M$1)^($B55-'Life Cycle Cost Evaluation'!$M$4)</f>
        <v>0</v>
      </c>
      <c r="R140" s="208">
        <f>-NPV('Life Cycle Cost Evaluation'!$M$1,R56:R$100)/(1+'Life Cycle Cost Evaluation'!$M$1)^($B55-'Life Cycle Cost Evaluation'!$M$4)</f>
        <v>0</v>
      </c>
      <c r="S140" s="208">
        <f>-NPV('Life Cycle Cost Evaluation'!$M$1,S56:S$100)/(1+'Life Cycle Cost Evaluation'!$M$1)^($B55-'Life Cycle Cost Evaluation'!$M$4)</f>
        <v>0</v>
      </c>
      <c r="T140" s="208">
        <f>-NPV('Life Cycle Cost Evaluation'!$M$1,T56:T$100)/(1+'Life Cycle Cost Evaluation'!$M$1)^($B55-'Life Cycle Cost Evaluation'!$M$4)</f>
        <v>0</v>
      </c>
      <c r="U140" s="208">
        <f>-NPV('Life Cycle Cost Evaluation'!$M$1,U56:U$100)/(1+'Life Cycle Cost Evaluation'!$M$1)^($B55-'Life Cycle Cost Evaluation'!$M$4)</f>
        <v>0</v>
      </c>
      <c r="V140" s="208">
        <f>-NPV('Life Cycle Cost Evaluation'!$M$1,V56:V$100)/(1+'Life Cycle Cost Evaluation'!$M$1)^($B55-'Life Cycle Cost Evaluation'!$M$4)</f>
        <v>0</v>
      </c>
      <c r="W140" s="208">
        <f>-NPV('Life Cycle Cost Evaluation'!$M$1,W56:W$100)/(1+'Life Cycle Cost Evaluation'!$M$1)^($B55-'Life Cycle Cost Evaluation'!$M$4)</f>
        <v>0</v>
      </c>
      <c r="X140" s="208">
        <f>-NPV('Life Cycle Cost Evaluation'!$M$1,X56:X$100)/(1+'Life Cycle Cost Evaluation'!$M$1)^($B55-'Life Cycle Cost Evaluation'!$M$4)</f>
        <v>0</v>
      </c>
      <c r="Y140" s="208">
        <f>-NPV('Life Cycle Cost Evaluation'!$M$1,Y56:Y$100)/(1+'Life Cycle Cost Evaluation'!$M$1)^($B55-'Life Cycle Cost Evaluation'!$M$4)</f>
        <v>0</v>
      </c>
      <c r="Z140" s="208">
        <f>-NPV('Life Cycle Cost Evaluation'!$M$1,Z56:Z$100)/(1+'Life Cycle Cost Evaluation'!$M$1)^($B55-'Life Cycle Cost Evaluation'!$M$4)</f>
        <v>0</v>
      </c>
      <c r="AA140" s="208">
        <f>-NPV('Life Cycle Cost Evaluation'!$M$1,AA56:AA$100)/(1+'Life Cycle Cost Evaluation'!$M$1)^($B55-'Life Cycle Cost Evaluation'!$M$4)</f>
        <v>0</v>
      </c>
      <c r="AB140" s="208">
        <f>-NPV('Life Cycle Cost Evaluation'!$M$1,AB56:AB$100)/(1+'Life Cycle Cost Evaluation'!$M$1)^($B55-'Life Cycle Cost Evaluation'!$M$4)</f>
        <v>0</v>
      </c>
      <c r="AC140" s="208">
        <f>-NPV('Life Cycle Cost Evaluation'!$M$1,AC56:AC$100)/(1+'Life Cycle Cost Evaluation'!$M$1)^($B55-'Life Cycle Cost Evaluation'!$M$4)</f>
        <v>0</v>
      </c>
      <c r="AD140" s="208">
        <f>-NPV('Life Cycle Cost Evaluation'!$M$1,AD56:AD$100)/(1+'Life Cycle Cost Evaluation'!$M$1)^($B55-'Life Cycle Cost Evaluation'!$M$4)</f>
        <v>0</v>
      </c>
      <c r="AE140" s="208">
        <f>-NPV('Life Cycle Cost Evaluation'!$M$1,AE56:AE$100)/(1+'Life Cycle Cost Evaluation'!$M$1)^($B55-'Life Cycle Cost Evaluation'!$M$4)</f>
        <v>0</v>
      </c>
      <c r="AF140" s="208">
        <f>-NPV('Life Cycle Cost Evaluation'!$M$1,AF56:AF$100)/(1+'Life Cycle Cost Evaluation'!$M$1)^($B55-'Life Cycle Cost Evaluation'!$M$4)</f>
        <v>0</v>
      </c>
      <c r="AG140" s="208">
        <f>-NPV('Life Cycle Cost Evaluation'!$M$1,AG56:AG$100)/(1+'Life Cycle Cost Evaluation'!$M$1)^($B55-'Life Cycle Cost Evaluation'!$M$4)</f>
        <v>0</v>
      </c>
      <c r="AH140" s="208">
        <f>-NPV('Life Cycle Cost Evaluation'!$M$1,AH56:AH$100)/(1+'Life Cycle Cost Evaluation'!$M$1)^($B55-'Life Cycle Cost Evaluation'!$M$4)</f>
        <v>0</v>
      </c>
      <c r="AI140" s="208">
        <f>-NPV('Life Cycle Cost Evaluation'!$M$1,AI56:AI$100)/(1+'Life Cycle Cost Evaluation'!$M$1)^($B55-'Life Cycle Cost Evaluation'!$M$4)</f>
        <v>0</v>
      </c>
      <c r="AJ140" s="208">
        <f>-NPV('Life Cycle Cost Evaluation'!$M$1,AJ56:AJ$100)/(1+'Life Cycle Cost Evaluation'!$M$1)^($B55-'Life Cycle Cost Evaluation'!$M$4)</f>
        <v>0</v>
      </c>
      <c r="AK140" s="208">
        <f>-NPV('Life Cycle Cost Evaluation'!$M$1,AK56:AK$100)/(1+'Life Cycle Cost Evaluation'!$M$1)^($B55-'Life Cycle Cost Evaluation'!$M$4)</f>
        <v>0</v>
      </c>
      <c r="AL140" s="208">
        <f>-NPV('Life Cycle Cost Evaluation'!$M$1,AL56:AL$100)/(1+'Life Cycle Cost Evaluation'!$M$1)^($B55-'Life Cycle Cost Evaluation'!$M$4)</f>
        <v>0</v>
      </c>
      <c r="AM140" s="208">
        <f>-NPV('Life Cycle Cost Evaluation'!$M$1,AM56:AM$100)/(1+'Life Cycle Cost Evaluation'!$M$1)^($B55-'Life Cycle Cost Evaluation'!$M$4)</f>
        <v>0</v>
      </c>
      <c r="AN140" s="208">
        <f>-NPV('Life Cycle Cost Evaluation'!$M$1,AN56:AN$100)/(1+'Life Cycle Cost Evaluation'!$M$1)^($B55-'Life Cycle Cost Evaluation'!$M$4)</f>
        <v>0</v>
      </c>
      <c r="AO140" s="208">
        <f>-NPV('Life Cycle Cost Evaluation'!$M$1,AO56:AO$100)/(1+'Life Cycle Cost Evaluation'!$M$1)^($B55-'Life Cycle Cost Evaluation'!$M$4)</f>
        <v>0</v>
      </c>
      <c r="AP140" s="208">
        <f>-NPV('Life Cycle Cost Evaluation'!$M$1,AP56:AP$100)/(1+'Life Cycle Cost Evaluation'!$M$1)^($B55-'Life Cycle Cost Evaluation'!$M$4)</f>
        <v>0</v>
      </c>
      <c r="AQ140" s="208">
        <f>-NPV('Life Cycle Cost Evaluation'!$M$1,AQ56:AQ$100)/(1+'Life Cycle Cost Evaluation'!$M$1)^($B55-'Life Cycle Cost Evaluation'!$M$4)</f>
        <v>0</v>
      </c>
      <c r="AR140" s="208">
        <f>-NPV('Life Cycle Cost Evaluation'!$M$1,AR56:AR$100)/(1+'Life Cycle Cost Evaluation'!$M$1)^($B55-'Life Cycle Cost Evaluation'!$M$4)</f>
        <v>0</v>
      </c>
      <c r="AS140" s="208">
        <f>-NPV('Life Cycle Cost Evaluation'!$M$1,AS56:AS$100)/(1+'Life Cycle Cost Evaluation'!$M$1)^($B55-'Life Cycle Cost Evaluation'!$M$4)</f>
        <v>0</v>
      </c>
      <c r="AT140" s="208">
        <f>-NPV('Life Cycle Cost Evaluation'!$M$1,AT56:AT$100)/(1+'Life Cycle Cost Evaluation'!$M$1)^($B55-'Life Cycle Cost Evaluation'!$M$4)</f>
        <v>0</v>
      </c>
      <c r="AU140" s="208">
        <f>-NPV('Life Cycle Cost Evaluation'!$M$1,AU56:AU$100)/(1+'Life Cycle Cost Evaluation'!$M$1)^($B55-'Life Cycle Cost Evaluation'!$M$4)</f>
        <v>0</v>
      </c>
      <c r="AV140" s="208">
        <f>-NPV('Life Cycle Cost Evaluation'!$M$1,AV56:AV$100)/(1+'Life Cycle Cost Evaluation'!$M$1)^($B55-'Life Cycle Cost Evaluation'!$M$4)</f>
        <v>0</v>
      </c>
      <c r="AW140" s="208">
        <f>-NPV('Life Cycle Cost Evaluation'!$M$1,AW56:AW$100)/(1+'Life Cycle Cost Evaluation'!$M$1)^($B55-'Life Cycle Cost Evaluation'!$M$4)</f>
        <v>0</v>
      </c>
      <c r="AX140" s="208">
        <f>-NPV('Life Cycle Cost Evaluation'!$M$1,AX56:AX$100)/(1+'Life Cycle Cost Evaluation'!$M$1)^($B55-'Life Cycle Cost Evaluation'!$M$4)</f>
        <v>0</v>
      </c>
      <c r="AY140" s="208">
        <f>-NPV('Life Cycle Cost Evaluation'!$M$1,AY56:AY$100)/(1+'Life Cycle Cost Evaluation'!$M$1)^($B55-'Life Cycle Cost Evaluation'!$M$4)</f>
        <v>0</v>
      </c>
      <c r="AZ140" s="208">
        <f>-NPV('Life Cycle Cost Evaluation'!$M$1,AZ56:AZ$100)/(1+'Life Cycle Cost Evaluation'!$M$1)^($B55-'Life Cycle Cost Evaluation'!$M$4)</f>
        <v>0</v>
      </c>
      <c r="BA140" s="208">
        <f>-NPV('Life Cycle Cost Evaluation'!$M$1,BA56:BA$100)/(1+'Life Cycle Cost Evaluation'!$M$1)^($B55-'Life Cycle Cost Evaluation'!$M$4)</f>
        <v>0</v>
      </c>
      <c r="BB140" s="208">
        <f>-NPV('Life Cycle Cost Evaluation'!$M$1,BB56:BB$100)/(1+'Life Cycle Cost Evaluation'!$M$1)^($B55-'Life Cycle Cost Evaluation'!$M$4)</f>
        <v>0</v>
      </c>
      <c r="BC140" s="208">
        <f>-NPV('Life Cycle Cost Evaluation'!$M$1,BC56:BC$100)/(1+'Life Cycle Cost Evaluation'!$M$1)^($B55-'Life Cycle Cost Evaluation'!$M$4)</f>
        <v>0</v>
      </c>
      <c r="BD140" s="208">
        <f>-NPV('Life Cycle Cost Evaluation'!$M$1,BD56:BD$100)/(1+'Life Cycle Cost Evaluation'!$M$1)^($B55-'Life Cycle Cost Evaluation'!$M$4)</f>
        <v>0</v>
      </c>
      <c r="BE140" s="208">
        <f>-NPV('Life Cycle Cost Evaluation'!$M$1,BE56:BE$100)/(1+'Life Cycle Cost Evaluation'!$M$1)^($B55-'Life Cycle Cost Evaluation'!$M$4)</f>
        <v>0</v>
      </c>
      <c r="BF140" s="208">
        <f>-NPV('Life Cycle Cost Evaluation'!$M$1,BF56:BF$100)/(1+'Life Cycle Cost Evaluation'!$M$1)^($B55-'Life Cycle Cost Evaluation'!$M$4)</f>
        <v>0</v>
      </c>
      <c r="BG140" s="208">
        <f>-NPV('Life Cycle Cost Evaluation'!$M$1,BG56:BG$100)/(1+'Life Cycle Cost Evaluation'!$M$1)^($B55-'Life Cycle Cost Evaluation'!$M$4)</f>
        <v>0</v>
      </c>
      <c r="BH140" s="208">
        <f>-NPV('Life Cycle Cost Evaluation'!$M$1,BH56:BH$100)/(1+'Life Cycle Cost Evaluation'!$M$1)^($B55-'Life Cycle Cost Evaluation'!$M$4)</f>
        <v>0</v>
      </c>
      <c r="BI140" s="208">
        <f>-NPV('Life Cycle Cost Evaluation'!$M$1,BI56:BI$100)/(1+'Life Cycle Cost Evaluation'!$M$1)^($B55-'Life Cycle Cost Evaluation'!$M$4)</f>
        <v>0</v>
      </c>
      <c r="BJ140" s="208">
        <f>-NPV('Life Cycle Cost Evaluation'!$M$1,BJ56:BJ$100)/(1+'Life Cycle Cost Evaluation'!$M$1)^($B55-'Life Cycle Cost Evaluation'!$M$4)</f>
        <v>0</v>
      </c>
      <c r="BK140" s="208">
        <f>-NPV('Life Cycle Cost Evaluation'!$M$1,BK56:BK$100)/(1+'Life Cycle Cost Evaluation'!$M$1)^($B55-'Life Cycle Cost Evaluation'!$M$4)</f>
        <v>0</v>
      </c>
      <c r="BL140" s="208">
        <f>-NPV('Life Cycle Cost Evaluation'!$M$1,BL56:BL$100)/(1+'Life Cycle Cost Evaluation'!$M$1)^($B55-'Life Cycle Cost Evaluation'!$M$4)</f>
        <v>0</v>
      </c>
      <c r="BM140" s="208">
        <f>-NPV('Life Cycle Cost Evaluation'!$M$1,BM56:BM$100)/(1+'Life Cycle Cost Evaluation'!$M$1)^($B55-'Life Cycle Cost Evaluation'!$M$4)</f>
        <v>0</v>
      </c>
      <c r="BN140" s="208">
        <f>-NPV('Life Cycle Cost Evaluation'!$M$1,BN56:BN$100)/(1+'Life Cycle Cost Evaluation'!$M$1)^($B55-'Life Cycle Cost Evaluation'!$M$4)</f>
        <v>0</v>
      </c>
      <c r="BO140" s="208">
        <f>-NPV('Life Cycle Cost Evaluation'!$M$1,BO56:BO$100)/(1+'Life Cycle Cost Evaluation'!$M$1)^($B55-'Life Cycle Cost Evaluation'!$M$4)</f>
        <v>0</v>
      </c>
      <c r="BP140" s="208">
        <f>-NPV('Life Cycle Cost Evaluation'!$M$1,BP56:BP$100)/(1+'Life Cycle Cost Evaluation'!$M$1)^($B55-'Life Cycle Cost Evaluation'!$M$4)</f>
        <v>0</v>
      </c>
      <c r="BQ140" s="208">
        <f>-NPV('Life Cycle Cost Evaluation'!$M$1,BQ56:BQ$100)/(1+'Life Cycle Cost Evaluation'!$M$1)^($B55-'Life Cycle Cost Evaluation'!$M$4)</f>
        <v>0</v>
      </c>
      <c r="BR140" s="208">
        <f>-NPV('Life Cycle Cost Evaluation'!$M$1,BR56:BR$100)/(1+'Life Cycle Cost Evaluation'!$M$1)^($B55-'Life Cycle Cost Evaluation'!$M$4)</f>
        <v>0</v>
      </c>
      <c r="BS140" s="208">
        <f>-NPV('Life Cycle Cost Evaluation'!$M$1,BS56:BS$100)/(1+'Life Cycle Cost Evaluation'!$M$1)^($B55-'Life Cycle Cost Evaluation'!$M$4)</f>
        <v>0</v>
      </c>
      <c r="BT140" s="208">
        <f>-NPV('Life Cycle Cost Evaluation'!$M$1,BT56:BT$100)/(1+'Life Cycle Cost Evaluation'!$M$1)^($B55-'Life Cycle Cost Evaluation'!$M$4)</f>
        <v>0</v>
      </c>
      <c r="BU140" s="208">
        <f>-NPV('Life Cycle Cost Evaluation'!$M$1,BU56:BU$100)/(1+'Life Cycle Cost Evaluation'!$M$1)^($B55-'Life Cycle Cost Evaluation'!$M$4)</f>
        <v>0</v>
      </c>
      <c r="BV140" s="208">
        <f>-NPV('Life Cycle Cost Evaluation'!$M$1,BV56:BV$100)/(1+'Life Cycle Cost Evaluation'!$M$1)^($B55-'Life Cycle Cost Evaluation'!$M$4)</f>
        <v>0</v>
      </c>
      <c r="BW140" s="208">
        <f>-NPV('Life Cycle Cost Evaluation'!$M$1,BW56:BW$100)/(1+'Life Cycle Cost Evaluation'!$M$1)^($B55-'Life Cycle Cost Evaluation'!$M$4)</f>
        <v>0</v>
      </c>
      <c r="BX140" s="208">
        <f>-NPV('Life Cycle Cost Evaluation'!$M$1,BX56:BX$100)/(1+'Life Cycle Cost Evaluation'!$M$1)^($B55-'Life Cycle Cost Evaluation'!$M$4)</f>
        <v>0</v>
      </c>
      <c r="BY140" s="208">
        <f>-NPV('Life Cycle Cost Evaluation'!$M$1,BY56:BY$100)/(1+'Life Cycle Cost Evaluation'!$M$1)^($B55-'Life Cycle Cost Evaluation'!$M$4)</f>
        <v>0</v>
      </c>
      <c r="BZ140" s="208">
        <f>-NPV('Life Cycle Cost Evaluation'!$M$1,BZ56:BZ$100)/(1+'Life Cycle Cost Evaluation'!$M$1)^($B55-'Life Cycle Cost Evaluation'!$M$4)</f>
        <v>0</v>
      </c>
      <c r="CA140" s="208">
        <f>-NPV('Life Cycle Cost Evaluation'!$M$1,CA56:CA$100)/(1+'Life Cycle Cost Evaluation'!$M$1)^($B55-'Life Cycle Cost Evaluation'!$M$4)</f>
        <v>0</v>
      </c>
      <c r="CB140" s="208">
        <f>-NPV('Life Cycle Cost Evaluation'!$M$1,CB56:CB$100)/(1+'Life Cycle Cost Evaluation'!$M$1)^($B55-'Life Cycle Cost Evaluation'!$M$4)</f>
        <v>0</v>
      </c>
      <c r="CC140" s="208">
        <f>-NPV('Life Cycle Cost Evaluation'!$M$1,CC56:CC$100)/(1+'Life Cycle Cost Evaluation'!$M$1)^($B55-'Life Cycle Cost Evaluation'!$M$4)</f>
        <v>0</v>
      </c>
      <c r="CD140" s="208">
        <f>-NPV('Life Cycle Cost Evaluation'!$M$1,CD56:CD$100)/(1+'Life Cycle Cost Evaluation'!$M$1)^($B55-'Life Cycle Cost Evaluation'!$M$4)</f>
        <v>0</v>
      </c>
      <c r="CE140" s="208">
        <f>-NPV('Life Cycle Cost Evaluation'!$M$1,CE56:CE$100)/(1+'Life Cycle Cost Evaluation'!$M$1)^($B55-'Life Cycle Cost Evaluation'!$M$4)</f>
        <v>0</v>
      </c>
      <c r="CF140" s="208">
        <f>-NPV('Life Cycle Cost Evaluation'!$M$1,CF56:CF$100)/(1+'Life Cycle Cost Evaluation'!$M$1)^($B55-'Life Cycle Cost Evaluation'!$M$4)</f>
        <v>0</v>
      </c>
      <c r="CG140" s="208">
        <f>SUM(D140:AM140)</f>
        <v>-65896.059026105897</v>
      </c>
      <c r="CH140" s="206"/>
      <c r="CI140" s="206"/>
      <c r="CJ140" s="206"/>
    </row>
    <row r="141" spans="2:88" x14ac:dyDescent="0.2">
      <c r="B141" s="86">
        <f t="shared" si="125"/>
        <v>2063</v>
      </c>
      <c r="C141" s="208"/>
      <c r="D141" s="208">
        <f>-NPV('Life Cycle Cost Evaluation'!$M$1,D57:D$100)/(1+'Life Cycle Cost Evaluation'!$M$1)^($B56-'Life Cycle Cost Evaluation'!$M$4)</f>
        <v>-1557.0548733497183</v>
      </c>
      <c r="E141" s="208">
        <f>-NPV('Life Cycle Cost Evaluation'!$M$1,E57:E$100)/(1+'Life Cycle Cost Evaluation'!$M$1)^($B56-'Life Cycle Cost Evaluation'!$M$4)</f>
        <v>-1984.3064590957085</v>
      </c>
      <c r="F141" s="208">
        <f>-NPV('Life Cycle Cost Evaluation'!$M$1,F57:F$100)/(1+'Life Cycle Cost Evaluation'!$M$1)^($B56-'Life Cycle Cost Evaluation'!$M$4)</f>
        <v>-54058.90361399312</v>
      </c>
      <c r="G141" s="208">
        <f>-NPV('Life Cycle Cost Evaluation'!$M$1,G57:G$100)/(1+'Life Cycle Cost Evaluation'!$M$1)^($B56-'Life Cycle Cost Evaluation'!$M$4)</f>
        <v>0</v>
      </c>
      <c r="H141" s="208">
        <f>-NPV('Life Cycle Cost Evaluation'!$M$1,H57:H$100)/(1+'Life Cycle Cost Evaluation'!$M$1)^($B56-'Life Cycle Cost Evaluation'!$M$4)</f>
        <v>0</v>
      </c>
      <c r="I141" s="208">
        <f>-NPV('Life Cycle Cost Evaluation'!$M$1,I57:I$100)/(1+'Life Cycle Cost Evaluation'!$M$1)^($B56-'Life Cycle Cost Evaluation'!$M$4)</f>
        <v>0</v>
      </c>
      <c r="J141" s="208">
        <f>-NPV('Life Cycle Cost Evaluation'!$M$1,J57:J$100)/(1+'Life Cycle Cost Evaluation'!$M$1)^($B56-'Life Cycle Cost Evaluation'!$M$4)</f>
        <v>0</v>
      </c>
      <c r="K141" s="208">
        <f>-NPV('Life Cycle Cost Evaluation'!$M$1,K57:K$100)/(1+'Life Cycle Cost Evaluation'!$M$1)^($B56-'Life Cycle Cost Evaluation'!$M$4)</f>
        <v>0</v>
      </c>
      <c r="L141" s="208">
        <f>-NPV('Life Cycle Cost Evaluation'!$M$1,L57:L$100)/(1+'Life Cycle Cost Evaluation'!$M$1)^($B56-'Life Cycle Cost Evaluation'!$M$4)</f>
        <v>0</v>
      </c>
      <c r="M141" s="208">
        <f>-NPV('Life Cycle Cost Evaluation'!$M$1,M57:M$100)/(1+'Life Cycle Cost Evaluation'!$M$1)^($B56-'Life Cycle Cost Evaluation'!$M$4)</f>
        <v>0</v>
      </c>
      <c r="N141" s="208">
        <f>-NPV('Life Cycle Cost Evaluation'!$M$1,N57:N$100)/(1+'Life Cycle Cost Evaluation'!$M$1)^($B56-'Life Cycle Cost Evaluation'!$M$4)</f>
        <v>0</v>
      </c>
      <c r="O141" s="208">
        <f>-NPV('Life Cycle Cost Evaluation'!$M$1,O57:O$100)/(1+'Life Cycle Cost Evaluation'!$M$1)^($B56-'Life Cycle Cost Evaluation'!$M$4)</f>
        <v>0</v>
      </c>
      <c r="P141" s="208">
        <f>-NPV('Life Cycle Cost Evaluation'!$M$1,P57:P$100)/(1+'Life Cycle Cost Evaluation'!$M$1)^($B56-'Life Cycle Cost Evaluation'!$M$4)</f>
        <v>0</v>
      </c>
      <c r="Q141" s="208">
        <f>-NPV('Life Cycle Cost Evaluation'!$M$1,Q57:Q$100)/(1+'Life Cycle Cost Evaluation'!$M$1)^($B56-'Life Cycle Cost Evaluation'!$M$4)</f>
        <v>0</v>
      </c>
      <c r="R141" s="208">
        <f>-NPV('Life Cycle Cost Evaluation'!$M$1,R57:R$100)/(1+'Life Cycle Cost Evaluation'!$M$1)^($B56-'Life Cycle Cost Evaluation'!$M$4)</f>
        <v>0</v>
      </c>
      <c r="S141" s="208">
        <f>-NPV('Life Cycle Cost Evaluation'!$M$1,S57:S$100)/(1+'Life Cycle Cost Evaluation'!$M$1)^($B56-'Life Cycle Cost Evaluation'!$M$4)</f>
        <v>0</v>
      </c>
      <c r="T141" s="208">
        <f>-NPV('Life Cycle Cost Evaluation'!$M$1,T57:T$100)/(1+'Life Cycle Cost Evaluation'!$M$1)^($B56-'Life Cycle Cost Evaluation'!$M$4)</f>
        <v>0</v>
      </c>
      <c r="U141" s="208">
        <f>-NPV('Life Cycle Cost Evaluation'!$M$1,U57:U$100)/(1+'Life Cycle Cost Evaluation'!$M$1)^($B56-'Life Cycle Cost Evaluation'!$M$4)</f>
        <v>0</v>
      </c>
      <c r="V141" s="208">
        <f>-NPV('Life Cycle Cost Evaluation'!$M$1,V57:V$100)/(1+'Life Cycle Cost Evaluation'!$M$1)^($B56-'Life Cycle Cost Evaluation'!$M$4)</f>
        <v>0</v>
      </c>
      <c r="W141" s="208">
        <f>-NPV('Life Cycle Cost Evaluation'!$M$1,W57:W$100)/(1+'Life Cycle Cost Evaluation'!$M$1)^($B56-'Life Cycle Cost Evaluation'!$M$4)</f>
        <v>0</v>
      </c>
      <c r="X141" s="208">
        <f>-NPV('Life Cycle Cost Evaluation'!$M$1,X57:X$100)/(1+'Life Cycle Cost Evaluation'!$M$1)^($B56-'Life Cycle Cost Evaluation'!$M$4)</f>
        <v>0</v>
      </c>
      <c r="Y141" s="208">
        <f>-NPV('Life Cycle Cost Evaluation'!$M$1,Y57:Y$100)/(1+'Life Cycle Cost Evaluation'!$M$1)^($B56-'Life Cycle Cost Evaluation'!$M$4)</f>
        <v>0</v>
      </c>
      <c r="Z141" s="208">
        <f>-NPV('Life Cycle Cost Evaluation'!$M$1,Z57:Z$100)/(1+'Life Cycle Cost Evaluation'!$M$1)^($B56-'Life Cycle Cost Evaluation'!$M$4)</f>
        <v>0</v>
      </c>
      <c r="AA141" s="208">
        <f>-NPV('Life Cycle Cost Evaluation'!$M$1,AA57:AA$100)/(1+'Life Cycle Cost Evaluation'!$M$1)^($B56-'Life Cycle Cost Evaluation'!$M$4)</f>
        <v>0</v>
      </c>
      <c r="AB141" s="208">
        <f>-NPV('Life Cycle Cost Evaluation'!$M$1,AB57:AB$100)/(1+'Life Cycle Cost Evaluation'!$M$1)^($B56-'Life Cycle Cost Evaluation'!$M$4)</f>
        <v>0</v>
      </c>
      <c r="AC141" s="208">
        <f>-NPV('Life Cycle Cost Evaluation'!$M$1,AC57:AC$100)/(1+'Life Cycle Cost Evaluation'!$M$1)^($B56-'Life Cycle Cost Evaluation'!$M$4)</f>
        <v>0</v>
      </c>
      <c r="AD141" s="208">
        <f>-NPV('Life Cycle Cost Evaluation'!$M$1,AD57:AD$100)/(1+'Life Cycle Cost Evaluation'!$M$1)^($B56-'Life Cycle Cost Evaluation'!$M$4)</f>
        <v>0</v>
      </c>
      <c r="AE141" s="208">
        <f>-NPV('Life Cycle Cost Evaluation'!$M$1,AE57:AE$100)/(1+'Life Cycle Cost Evaluation'!$M$1)^($B56-'Life Cycle Cost Evaluation'!$M$4)</f>
        <v>0</v>
      </c>
      <c r="AF141" s="208">
        <f>-NPV('Life Cycle Cost Evaluation'!$M$1,AF57:AF$100)/(1+'Life Cycle Cost Evaluation'!$M$1)^($B56-'Life Cycle Cost Evaluation'!$M$4)</f>
        <v>0</v>
      </c>
      <c r="AG141" s="208">
        <f>-NPV('Life Cycle Cost Evaluation'!$M$1,AG57:AG$100)/(1+'Life Cycle Cost Evaluation'!$M$1)^($B56-'Life Cycle Cost Evaluation'!$M$4)</f>
        <v>0</v>
      </c>
      <c r="AH141" s="208">
        <f>-NPV('Life Cycle Cost Evaluation'!$M$1,AH57:AH$100)/(1+'Life Cycle Cost Evaluation'!$M$1)^($B56-'Life Cycle Cost Evaluation'!$M$4)</f>
        <v>0</v>
      </c>
      <c r="AI141" s="208">
        <f>-NPV('Life Cycle Cost Evaluation'!$M$1,AI57:AI$100)/(1+'Life Cycle Cost Evaluation'!$M$1)^($B56-'Life Cycle Cost Evaluation'!$M$4)</f>
        <v>0</v>
      </c>
      <c r="AJ141" s="208">
        <f>-NPV('Life Cycle Cost Evaluation'!$M$1,AJ57:AJ$100)/(1+'Life Cycle Cost Evaluation'!$M$1)^($B56-'Life Cycle Cost Evaluation'!$M$4)</f>
        <v>0</v>
      </c>
      <c r="AK141" s="208">
        <f>-NPV('Life Cycle Cost Evaluation'!$M$1,AK57:AK$100)/(1+'Life Cycle Cost Evaluation'!$M$1)^($B56-'Life Cycle Cost Evaluation'!$M$4)</f>
        <v>0</v>
      </c>
      <c r="AL141" s="208">
        <f>-NPV('Life Cycle Cost Evaluation'!$M$1,AL57:AL$100)/(1+'Life Cycle Cost Evaluation'!$M$1)^($B56-'Life Cycle Cost Evaluation'!$M$4)</f>
        <v>0</v>
      </c>
      <c r="AM141" s="208">
        <f>-NPV('Life Cycle Cost Evaluation'!$M$1,AM57:AM$100)/(1+'Life Cycle Cost Evaluation'!$M$1)^($B56-'Life Cycle Cost Evaluation'!$M$4)</f>
        <v>0</v>
      </c>
      <c r="AN141" s="208">
        <f>-NPV('Life Cycle Cost Evaluation'!$M$1,AN57:AN$100)/(1+'Life Cycle Cost Evaluation'!$M$1)^($B56-'Life Cycle Cost Evaluation'!$M$4)</f>
        <v>0</v>
      </c>
      <c r="AO141" s="208">
        <f>-NPV('Life Cycle Cost Evaluation'!$M$1,AO57:AO$100)/(1+'Life Cycle Cost Evaluation'!$M$1)^($B56-'Life Cycle Cost Evaluation'!$M$4)</f>
        <v>0</v>
      </c>
      <c r="AP141" s="208">
        <f>-NPV('Life Cycle Cost Evaluation'!$M$1,AP57:AP$100)/(1+'Life Cycle Cost Evaluation'!$M$1)^($B56-'Life Cycle Cost Evaluation'!$M$4)</f>
        <v>0</v>
      </c>
      <c r="AQ141" s="208">
        <f>-NPV('Life Cycle Cost Evaluation'!$M$1,AQ57:AQ$100)/(1+'Life Cycle Cost Evaluation'!$M$1)^($B56-'Life Cycle Cost Evaluation'!$M$4)</f>
        <v>0</v>
      </c>
      <c r="AR141" s="208">
        <f>-NPV('Life Cycle Cost Evaluation'!$M$1,AR57:AR$100)/(1+'Life Cycle Cost Evaluation'!$M$1)^($B56-'Life Cycle Cost Evaluation'!$M$4)</f>
        <v>0</v>
      </c>
      <c r="AS141" s="208">
        <f>-NPV('Life Cycle Cost Evaluation'!$M$1,AS57:AS$100)/(1+'Life Cycle Cost Evaluation'!$M$1)^($B56-'Life Cycle Cost Evaluation'!$M$4)</f>
        <v>0</v>
      </c>
      <c r="AT141" s="208">
        <f>-NPV('Life Cycle Cost Evaluation'!$M$1,AT57:AT$100)/(1+'Life Cycle Cost Evaluation'!$M$1)^($B56-'Life Cycle Cost Evaluation'!$M$4)</f>
        <v>0</v>
      </c>
      <c r="AU141" s="208">
        <f>-NPV('Life Cycle Cost Evaluation'!$M$1,AU57:AU$100)/(1+'Life Cycle Cost Evaluation'!$M$1)^($B56-'Life Cycle Cost Evaluation'!$M$4)</f>
        <v>0</v>
      </c>
      <c r="AV141" s="208">
        <f>-NPV('Life Cycle Cost Evaluation'!$M$1,AV57:AV$100)/(1+'Life Cycle Cost Evaluation'!$M$1)^($B56-'Life Cycle Cost Evaluation'!$M$4)</f>
        <v>0</v>
      </c>
      <c r="AW141" s="208">
        <f>-NPV('Life Cycle Cost Evaluation'!$M$1,AW57:AW$100)/(1+'Life Cycle Cost Evaluation'!$M$1)^($B56-'Life Cycle Cost Evaluation'!$M$4)</f>
        <v>0</v>
      </c>
      <c r="AX141" s="208">
        <f>-NPV('Life Cycle Cost Evaluation'!$M$1,AX57:AX$100)/(1+'Life Cycle Cost Evaluation'!$M$1)^($B56-'Life Cycle Cost Evaluation'!$M$4)</f>
        <v>0</v>
      </c>
      <c r="AY141" s="208">
        <f>-NPV('Life Cycle Cost Evaluation'!$M$1,AY57:AY$100)/(1+'Life Cycle Cost Evaluation'!$M$1)^($B56-'Life Cycle Cost Evaluation'!$M$4)</f>
        <v>0</v>
      </c>
      <c r="AZ141" s="208">
        <f>-NPV('Life Cycle Cost Evaluation'!$M$1,AZ57:AZ$100)/(1+'Life Cycle Cost Evaluation'!$M$1)^($B56-'Life Cycle Cost Evaluation'!$M$4)</f>
        <v>0</v>
      </c>
      <c r="BA141" s="208">
        <f>-NPV('Life Cycle Cost Evaluation'!$M$1,BA57:BA$100)/(1+'Life Cycle Cost Evaluation'!$M$1)^($B56-'Life Cycle Cost Evaluation'!$M$4)</f>
        <v>0</v>
      </c>
      <c r="BB141" s="208">
        <f>-NPV('Life Cycle Cost Evaluation'!$M$1,BB57:BB$100)/(1+'Life Cycle Cost Evaluation'!$M$1)^($B56-'Life Cycle Cost Evaluation'!$M$4)</f>
        <v>0</v>
      </c>
      <c r="BC141" s="208">
        <f>-NPV('Life Cycle Cost Evaluation'!$M$1,BC57:BC$100)/(1+'Life Cycle Cost Evaluation'!$M$1)^($B56-'Life Cycle Cost Evaluation'!$M$4)</f>
        <v>0</v>
      </c>
      <c r="BD141" s="208">
        <f>-NPV('Life Cycle Cost Evaluation'!$M$1,BD57:BD$100)/(1+'Life Cycle Cost Evaluation'!$M$1)^($B56-'Life Cycle Cost Evaluation'!$M$4)</f>
        <v>0</v>
      </c>
      <c r="BE141" s="208">
        <f>-NPV('Life Cycle Cost Evaluation'!$M$1,BE57:BE$100)/(1+'Life Cycle Cost Evaluation'!$M$1)^($B56-'Life Cycle Cost Evaluation'!$M$4)</f>
        <v>0</v>
      </c>
      <c r="BF141" s="208">
        <f>-NPV('Life Cycle Cost Evaluation'!$M$1,BF57:BF$100)/(1+'Life Cycle Cost Evaluation'!$M$1)^($B56-'Life Cycle Cost Evaluation'!$M$4)</f>
        <v>0</v>
      </c>
      <c r="BG141" s="208">
        <f>-NPV('Life Cycle Cost Evaluation'!$M$1,BG57:BG$100)/(1+'Life Cycle Cost Evaluation'!$M$1)^($B56-'Life Cycle Cost Evaluation'!$M$4)</f>
        <v>0</v>
      </c>
      <c r="BH141" s="208">
        <f>-NPV('Life Cycle Cost Evaluation'!$M$1,BH57:BH$100)/(1+'Life Cycle Cost Evaluation'!$M$1)^($B56-'Life Cycle Cost Evaluation'!$M$4)</f>
        <v>0</v>
      </c>
      <c r="BI141" s="208">
        <f>-NPV('Life Cycle Cost Evaluation'!$M$1,BI57:BI$100)/(1+'Life Cycle Cost Evaluation'!$M$1)^($B56-'Life Cycle Cost Evaluation'!$M$4)</f>
        <v>0</v>
      </c>
      <c r="BJ141" s="208">
        <f>-NPV('Life Cycle Cost Evaluation'!$M$1,BJ57:BJ$100)/(1+'Life Cycle Cost Evaluation'!$M$1)^($B56-'Life Cycle Cost Evaluation'!$M$4)</f>
        <v>0</v>
      </c>
      <c r="BK141" s="208">
        <f>-NPV('Life Cycle Cost Evaluation'!$M$1,BK57:BK$100)/(1+'Life Cycle Cost Evaluation'!$M$1)^($B56-'Life Cycle Cost Evaluation'!$M$4)</f>
        <v>0</v>
      </c>
      <c r="BL141" s="208">
        <f>-NPV('Life Cycle Cost Evaluation'!$M$1,BL57:BL$100)/(1+'Life Cycle Cost Evaluation'!$M$1)^($B56-'Life Cycle Cost Evaluation'!$M$4)</f>
        <v>0</v>
      </c>
      <c r="BM141" s="208">
        <f>-NPV('Life Cycle Cost Evaluation'!$M$1,BM57:BM$100)/(1+'Life Cycle Cost Evaluation'!$M$1)^($B56-'Life Cycle Cost Evaluation'!$M$4)</f>
        <v>0</v>
      </c>
      <c r="BN141" s="208">
        <f>-NPV('Life Cycle Cost Evaluation'!$M$1,BN57:BN$100)/(1+'Life Cycle Cost Evaluation'!$M$1)^($B56-'Life Cycle Cost Evaluation'!$M$4)</f>
        <v>0</v>
      </c>
      <c r="BO141" s="208">
        <f>-NPV('Life Cycle Cost Evaluation'!$M$1,BO57:BO$100)/(1+'Life Cycle Cost Evaluation'!$M$1)^($B56-'Life Cycle Cost Evaluation'!$M$4)</f>
        <v>0</v>
      </c>
      <c r="BP141" s="208">
        <f>-NPV('Life Cycle Cost Evaluation'!$M$1,BP57:BP$100)/(1+'Life Cycle Cost Evaluation'!$M$1)^($B56-'Life Cycle Cost Evaluation'!$M$4)</f>
        <v>0</v>
      </c>
      <c r="BQ141" s="208">
        <f>-NPV('Life Cycle Cost Evaluation'!$M$1,BQ57:BQ$100)/(1+'Life Cycle Cost Evaluation'!$M$1)^($B56-'Life Cycle Cost Evaluation'!$M$4)</f>
        <v>0</v>
      </c>
      <c r="BR141" s="208">
        <f>-NPV('Life Cycle Cost Evaluation'!$M$1,BR57:BR$100)/(1+'Life Cycle Cost Evaluation'!$M$1)^($B56-'Life Cycle Cost Evaluation'!$M$4)</f>
        <v>0</v>
      </c>
      <c r="BS141" s="208">
        <f>-NPV('Life Cycle Cost Evaluation'!$M$1,BS57:BS$100)/(1+'Life Cycle Cost Evaluation'!$M$1)^($B56-'Life Cycle Cost Evaluation'!$M$4)</f>
        <v>0</v>
      </c>
      <c r="BT141" s="208">
        <f>-NPV('Life Cycle Cost Evaluation'!$M$1,BT57:BT$100)/(1+'Life Cycle Cost Evaluation'!$M$1)^($B56-'Life Cycle Cost Evaluation'!$M$4)</f>
        <v>0</v>
      </c>
      <c r="BU141" s="208">
        <f>-NPV('Life Cycle Cost Evaluation'!$M$1,BU57:BU$100)/(1+'Life Cycle Cost Evaluation'!$M$1)^($B56-'Life Cycle Cost Evaluation'!$M$4)</f>
        <v>0</v>
      </c>
      <c r="BV141" s="208">
        <f>-NPV('Life Cycle Cost Evaluation'!$M$1,BV57:BV$100)/(1+'Life Cycle Cost Evaluation'!$M$1)^($B56-'Life Cycle Cost Evaluation'!$M$4)</f>
        <v>0</v>
      </c>
      <c r="BW141" s="208">
        <f>-NPV('Life Cycle Cost Evaluation'!$M$1,BW57:BW$100)/(1+'Life Cycle Cost Evaluation'!$M$1)^($B56-'Life Cycle Cost Evaluation'!$M$4)</f>
        <v>0</v>
      </c>
      <c r="BX141" s="208">
        <f>-NPV('Life Cycle Cost Evaluation'!$M$1,BX57:BX$100)/(1+'Life Cycle Cost Evaluation'!$M$1)^($B56-'Life Cycle Cost Evaluation'!$M$4)</f>
        <v>0</v>
      </c>
      <c r="BY141" s="208">
        <f>-NPV('Life Cycle Cost Evaluation'!$M$1,BY57:BY$100)/(1+'Life Cycle Cost Evaluation'!$M$1)^($B56-'Life Cycle Cost Evaluation'!$M$4)</f>
        <v>0</v>
      </c>
      <c r="BZ141" s="208">
        <f>-NPV('Life Cycle Cost Evaluation'!$M$1,BZ57:BZ$100)/(1+'Life Cycle Cost Evaluation'!$M$1)^($B56-'Life Cycle Cost Evaluation'!$M$4)</f>
        <v>0</v>
      </c>
      <c r="CA141" s="208">
        <f>-NPV('Life Cycle Cost Evaluation'!$M$1,CA57:CA$100)/(1+'Life Cycle Cost Evaluation'!$M$1)^($B56-'Life Cycle Cost Evaluation'!$M$4)</f>
        <v>0</v>
      </c>
      <c r="CB141" s="208">
        <f>-NPV('Life Cycle Cost Evaluation'!$M$1,CB57:CB$100)/(1+'Life Cycle Cost Evaluation'!$M$1)^($B56-'Life Cycle Cost Evaluation'!$M$4)</f>
        <v>0</v>
      </c>
      <c r="CC141" s="208">
        <f>-NPV('Life Cycle Cost Evaluation'!$M$1,CC57:CC$100)/(1+'Life Cycle Cost Evaluation'!$M$1)^($B56-'Life Cycle Cost Evaluation'!$M$4)</f>
        <v>0</v>
      </c>
      <c r="CD141" s="208">
        <f>-NPV('Life Cycle Cost Evaluation'!$M$1,CD57:CD$100)/(1+'Life Cycle Cost Evaluation'!$M$1)^($B56-'Life Cycle Cost Evaluation'!$M$4)</f>
        <v>0</v>
      </c>
      <c r="CE141" s="208">
        <f>-NPV('Life Cycle Cost Evaluation'!$M$1,CE57:CE$100)/(1+'Life Cycle Cost Evaluation'!$M$1)^($B56-'Life Cycle Cost Evaluation'!$M$4)</f>
        <v>0</v>
      </c>
      <c r="CF141" s="208">
        <f>-NPV('Life Cycle Cost Evaluation'!$M$1,CF57:CF$100)/(1+'Life Cycle Cost Evaluation'!$M$1)^($B56-'Life Cycle Cost Evaluation'!$M$4)</f>
        <v>0</v>
      </c>
      <c r="CG141" s="208">
        <f>SUM(D141:AN141)</f>
        <v>-57600.264946438547</v>
      </c>
      <c r="CH141" s="206"/>
      <c r="CI141" s="206"/>
      <c r="CJ141" s="206"/>
    </row>
    <row r="142" spans="2:88" x14ac:dyDescent="0.2">
      <c r="B142" s="86">
        <f t="shared" si="125"/>
        <v>2064</v>
      </c>
      <c r="C142" s="208"/>
      <c r="D142" s="208">
        <f>-NPV('Life Cycle Cost Evaluation'!$M$1,D58:D$100)/(1+'Life Cycle Cost Evaluation'!$M$1)^($B57-'Life Cycle Cost Evaluation'!$M$4)</f>
        <v>-1344.2951988841842</v>
      </c>
      <c r="E142" s="208">
        <f>-NPV('Life Cycle Cost Evaluation'!$M$1,E58:E$100)/(1+'Life Cycle Cost Evaluation'!$M$1)^($B57-'Life Cycle Cost Evaluation'!$M$4)</f>
        <v>-1721.2523392313467</v>
      </c>
      <c r="F142" s="208">
        <f>-NPV('Life Cycle Cost Evaluation'!$M$1,F58:F$100)/(1+'Life Cycle Cost Evaluation'!$M$1)^($B57-'Life Cycle Cost Evaluation'!$M$4)</f>
        <v>-47090.639720733467</v>
      </c>
      <c r="G142" s="208">
        <f>-NPV('Life Cycle Cost Evaluation'!$M$1,G58:G$100)/(1+'Life Cycle Cost Evaluation'!$M$1)^($B57-'Life Cycle Cost Evaluation'!$M$4)</f>
        <v>0</v>
      </c>
      <c r="H142" s="208">
        <f>-NPV('Life Cycle Cost Evaluation'!$M$1,H58:H$100)/(1+'Life Cycle Cost Evaluation'!$M$1)^($B57-'Life Cycle Cost Evaluation'!$M$4)</f>
        <v>0</v>
      </c>
      <c r="I142" s="208">
        <f>-NPV('Life Cycle Cost Evaluation'!$M$1,I58:I$100)/(1+'Life Cycle Cost Evaluation'!$M$1)^($B57-'Life Cycle Cost Evaluation'!$M$4)</f>
        <v>0</v>
      </c>
      <c r="J142" s="208">
        <f>-NPV('Life Cycle Cost Evaluation'!$M$1,J58:J$100)/(1+'Life Cycle Cost Evaluation'!$M$1)^($B57-'Life Cycle Cost Evaluation'!$M$4)</f>
        <v>0</v>
      </c>
      <c r="K142" s="208">
        <f>-NPV('Life Cycle Cost Evaluation'!$M$1,K58:K$100)/(1+'Life Cycle Cost Evaluation'!$M$1)^($B57-'Life Cycle Cost Evaluation'!$M$4)</f>
        <v>0</v>
      </c>
      <c r="L142" s="208">
        <f>-NPV('Life Cycle Cost Evaluation'!$M$1,L58:L$100)/(1+'Life Cycle Cost Evaluation'!$M$1)^($B57-'Life Cycle Cost Evaluation'!$M$4)</f>
        <v>0</v>
      </c>
      <c r="M142" s="208">
        <f>-NPV('Life Cycle Cost Evaluation'!$M$1,M58:M$100)/(1+'Life Cycle Cost Evaluation'!$M$1)^($B57-'Life Cycle Cost Evaluation'!$M$4)</f>
        <v>0</v>
      </c>
      <c r="N142" s="208">
        <f>-NPV('Life Cycle Cost Evaluation'!$M$1,N58:N$100)/(1+'Life Cycle Cost Evaluation'!$M$1)^($B57-'Life Cycle Cost Evaluation'!$M$4)</f>
        <v>0</v>
      </c>
      <c r="O142" s="208">
        <f>-NPV('Life Cycle Cost Evaluation'!$M$1,O58:O$100)/(1+'Life Cycle Cost Evaluation'!$M$1)^($B57-'Life Cycle Cost Evaluation'!$M$4)</f>
        <v>0</v>
      </c>
      <c r="P142" s="208">
        <f>-NPV('Life Cycle Cost Evaluation'!$M$1,P58:P$100)/(1+'Life Cycle Cost Evaluation'!$M$1)^($B57-'Life Cycle Cost Evaluation'!$M$4)</f>
        <v>0</v>
      </c>
      <c r="Q142" s="208">
        <f>-NPV('Life Cycle Cost Evaluation'!$M$1,Q58:Q$100)/(1+'Life Cycle Cost Evaluation'!$M$1)^($B57-'Life Cycle Cost Evaluation'!$M$4)</f>
        <v>0</v>
      </c>
      <c r="R142" s="208">
        <f>-NPV('Life Cycle Cost Evaluation'!$M$1,R58:R$100)/(1+'Life Cycle Cost Evaluation'!$M$1)^($B57-'Life Cycle Cost Evaluation'!$M$4)</f>
        <v>0</v>
      </c>
      <c r="S142" s="208">
        <f>-NPV('Life Cycle Cost Evaluation'!$M$1,S58:S$100)/(1+'Life Cycle Cost Evaluation'!$M$1)^($B57-'Life Cycle Cost Evaluation'!$M$4)</f>
        <v>0</v>
      </c>
      <c r="T142" s="208">
        <f>-NPV('Life Cycle Cost Evaluation'!$M$1,T58:T$100)/(1+'Life Cycle Cost Evaluation'!$M$1)^($B57-'Life Cycle Cost Evaluation'!$M$4)</f>
        <v>0</v>
      </c>
      <c r="U142" s="208">
        <f>-NPV('Life Cycle Cost Evaluation'!$M$1,U58:U$100)/(1+'Life Cycle Cost Evaluation'!$M$1)^($B57-'Life Cycle Cost Evaluation'!$M$4)</f>
        <v>0</v>
      </c>
      <c r="V142" s="208">
        <f>-NPV('Life Cycle Cost Evaluation'!$M$1,V58:V$100)/(1+'Life Cycle Cost Evaluation'!$M$1)^($B57-'Life Cycle Cost Evaluation'!$M$4)</f>
        <v>0</v>
      </c>
      <c r="W142" s="208">
        <f>-NPV('Life Cycle Cost Evaluation'!$M$1,W58:W$100)/(1+'Life Cycle Cost Evaluation'!$M$1)^($B57-'Life Cycle Cost Evaluation'!$M$4)</f>
        <v>0</v>
      </c>
      <c r="X142" s="208">
        <f>-NPV('Life Cycle Cost Evaluation'!$M$1,X58:X$100)/(1+'Life Cycle Cost Evaluation'!$M$1)^($B57-'Life Cycle Cost Evaluation'!$M$4)</f>
        <v>0</v>
      </c>
      <c r="Y142" s="208">
        <f>-NPV('Life Cycle Cost Evaluation'!$M$1,Y58:Y$100)/(1+'Life Cycle Cost Evaluation'!$M$1)^($B57-'Life Cycle Cost Evaluation'!$M$4)</f>
        <v>0</v>
      </c>
      <c r="Z142" s="208">
        <f>-NPV('Life Cycle Cost Evaluation'!$M$1,Z58:Z$100)/(1+'Life Cycle Cost Evaluation'!$M$1)^($B57-'Life Cycle Cost Evaluation'!$M$4)</f>
        <v>0</v>
      </c>
      <c r="AA142" s="208">
        <f>-NPV('Life Cycle Cost Evaluation'!$M$1,AA58:AA$100)/(1+'Life Cycle Cost Evaluation'!$M$1)^($B57-'Life Cycle Cost Evaluation'!$M$4)</f>
        <v>0</v>
      </c>
      <c r="AB142" s="208">
        <f>-NPV('Life Cycle Cost Evaluation'!$M$1,AB58:AB$100)/(1+'Life Cycle Cost Evaluation'!$M$1)^($B57-'Life Cycle Cost Evaluation'!$M$4)</f>
        <v>0</v>
      </c>
      <c r="AC142" s="208">
        <f>-NPV('Life Cycle Cost Evaluation'!$M$1,AC58:AC$100)/(1+'Life Cycle Cost Evaluation'!$M$1)^($B57-'Life Cycle Cost Evaluation'!$M$4)</f>
        <v>0</v>
      </c>
      <c r="AD142" s="208">
        <f>-NPV('Life Cycle Cost Evaluation'!$M$1,AD58:AD$100)/(1+'Life Cycle Cost Evaluation'!$M$1)^($B57-'Life Cycle Cost Evaluation'!$M$4)</f>
        <v>0</v>
      </c>
      <c r="AE142" s="208">
        <f>-NPV('Life Cycle Cost Evaluation'!$M$1,AE58:AE$100)/(1+'Life Cycle Cost Evaluation'!$M$1)^($B57-'Life Cycle Cost Evaluation'!$M$4)</f>
        <v>0</v>
      </c>
      <c r="AF142" s="208">
        <f>-NPV('Life Cycle Cost Evaluation'!$M$1,AF58:AF$100)/(1+'Life Cycle Cost Evaluation'!$M$1)^($B57-'Life Cycle Cost Evaluation'!$M$4)</f>
        <v>0</v>
      </c>
      <c r="AG142" s="208">
        <f>-NPV('Life Cycle Cost Evaluation'!$M$1,AG58:AG$100)/(1+'Life Cycle Cost Evaluation'!$M$1)^($B57-'Life Cycle Cost Evaluation'!$M$4)</f>
        <v>0</v>
      </c>
      <c r="AH142" s="208">
        <f>-NPV('Life Cycle Cost Evaluation'!$M$1,AH58:AH$100)/(1+'Life Cycle Cost Evaluation'!$M$1)^($B57-'Life Cycle Cost Evaluation'!$M$4)</f>
        <v>0</v>
      </c>
      <c r="AI142" s="208">
        <f>-NPV('Life Cycle Cost Evaluation'!$M$1,AI58:AI$100)/(1+'Life Cycle Cost Evaluation'!$M$1)^($B57-'Life Cycle Cost Evaluation'!$M$4)</f>
        <v>0</v>
      </c>
      <c r="AJ142" s="208">
        <f>-NPV('Life Cycle Cost Evaluation'!$M$1,AJ58:AJ$100)/(1+'Life Cycle Cost Evaluation'!$M$1)^($B57-'Life Cycle Cost Evaluation'!$M$4)</f>
        <v>0</v>
      </c>
      <c r="AK142" s="208">
        <f>-NPV('Life Cycle Cost Evaluation'!$M$1,AK58:AK$100)/(1+'Life Cycle Cost Evaluation'!$M$1)^($B57-'Life Cycle Cost Evaluation'!$M$4)</f>
        <v>0</v>
      </c>
      <c r="AL142" s="208">
        <f>-NPV('Life Cycle Cost Evaluation'!$M$1,AL58:AL$100)/(1+'Life Cycle Cost Evaluation'!$M$1)^($B57-'Life Cycle Cost Evaluation'!$M$4)</f>
        <v>0</v>
      </c>
      <c r="AM142" s="208">
        <f>-NPV('Life Cycle Cost Evaluation'!$M$1,AM58:AM$100)/(1+'Life Cycle Cost Evaluation'!$M$1)^($B57-'Life Cycle Cost Evaluation'!$M$4)</f>
        <v>0</v>
      </c>
      <c r="AN142" s="208">
        <f>-NPV('Life Cycle Cost Evaluation'!$M$1,AN58:AN$100)/(1+'Life Cycle Cost Evaluation'!$M$1)^($B57-'Life Cycle Cost Evaluation'!$M$4)</f>
        <v>0</v>
      </c>
      <c r="AO142" s="208">
        <f>-NPV('Life Cycle Cost Evaluation'!$M$1,AO58:AO$100)/(1+'Life Cycle Cost Evaluation'!$M$1)^($B57-'Life Cycle Cost Evaluation'!$M$4)</f>
        <v>0</v>
      </c>
      <c r="AP142" s="208">
        <f>-NPV('Life Cycle Cost Evaluation'!$M$1,AP58:AP$100)/(1+'Life Cycle Cost Evaluation'!$M$1)^($B57-'Life Cycle Cost Evaluation'!$M$4)</f>
        <v>0</v>
      </c>
      <c r="AQ142" s="208">
        <f>-NPV('Life Cycle Cost Evaluation'!$M$1,AQ58:AQ$100)/(1+'Life Cycle Cost Evaluation'!$M$1)^($B57-'Life Cycle Cost Evaluation'!$M$4)</f>
        <v>0</v>
      </c>
      <c r="AR142" s="208">
        <f>-NPV('Life Cycle Cost Evaluation'!$M$1,AR58:AR$100)/(1+'Life Cycle Cost Evaluation'!$M$1)^($B57-'Life Cycle Cost Evaluation'!$M$4)</f>
        <v>0</v>
      </c>
      <c r="AS142" s="208">
        <f>-NPV('Life Cycle Cost Evaluation'!$M$1,AS58:AS$100)/(1+'Life Cycle Cost Evaluation'!$M$1)^($B57-'Life Cycle Cost Evaluation'!$M$4)</f>
        <v>0</v>
      </c>
      <c r="AT142" s="208">
        <f>-NPV('Life Cycle Cost Evaluation'!$M$1,AT58:AT$100)/(1+'Life Cycle Cost Evaluation'!$M$1)^($B57-'Life Cycle Cost Evaluation'!$M$4)</f>
        <v>0</v>
      </c>
      <c r="AU142" s="208">
        <f>-NPV('Life Cycle Cost Evaluation'!$M$1,AU58:AU$100)/(1+'Life Cycle Cost Evaluation'!$M$1)^($B57-'Life Cycle Cost Evaluation'!$M$4)</f>
        <v>0</v>
      </c>
      <c r="AV142" s="208">
        <f>-NPV('Life Cycle Cost Evaluation'!$M$1,AV58:AV$100)/(1+'Life Cycle Cost Evaluation'!$M$1)^($B57-'Life Cycle Cost Evaluation'!$M$4)</f>
        <v>0</v>
      </c>
      <c r="AW142" s="208">
        <f>-NPV('Life Cycle Cost Evaluation'!$M$1,AW58:AW$100)/(1+'Life Cycle Cost Evaluation'!$M$1)^($B57-'Life Cycle Cost Evaluation'!$M$4)</f>
        <v>0</v>
      </c>
      <c r="AX142" s="208">
        <f>-NPV('Life Cycle Cost Evaluation'!$M$1,AX58:AX$100)/(1+'Life Cycle Cost Evaluation'!$M$1)^($B57-'Life Cycle Cost Evaluation'!$M$4)</f>
        <v>0</v>
      </c>
      <c r="AY142" s="208">
        <f>-NPV('Life Cycle Cost Evaluation'!$M$1,AY58:AY$100)/(1+'Life Cycle Cost Evaluation'!$M$1)^($B57-'Life Cycle Cost Evaluation'!$M$4)</f>
        <v>0</v>
      </c>
      <c r="AZ142" s="208">
        <f>-NPV('Life Cycle Cost Evaluation'!$M$1,AZ58:AZ$100)/(1+'Life Cycle Cost Evaluation'!$M$1)^($B57-'Life Cycle Cost Evaluation'!$M$4)</f>
        <v>0</v>
      </c>
      <c r="BA142" s="208">
        <f>-NPV('Life Cycle Cost Evaluation'!$M$1,BA58:BA$100)/(1+'Life Cycle Cost Evaluation'!$M$1)^($B57-'Life Cycle Cost Evaluation'!$M$4)</f>
        <v>0</v>
      </c>
      <c r="BB142" s="208">
        <f>-NPV('Life Cycle Cost Evaluation'!$M$1,BB58:BB$100)/(1+'Life Cycle Cost Evaluation'!$M$1)^($B57-'Life Cycle Cost Evaluation'!$M$4)</f>
        <v>0</v>
      </c>
      <c r="BC142" s="208">
        <f>-NPV('Life Cycle Cost Evaluation'!$M$1,BC58:BC$100)/(1+'Life Cycle Cost Evaluation'!$M$1)^($B57-'Life Cycle Cost Evaluation'!$M$4)</f>
        <v>0</v>
      </c>
      <c r="BD142" s="208">
        <f>-NPV('Life Cycle Cost Evaluation'!$M$1,BD58:BD$100)/(1+'Life Cycle Cost Evaluation'!$M$1)^($B57-'Life Cycle Cost Evaluation'!$M$4)</f>
        <v>0</v>
      </c>
      <c r="BE142" s="208">
        <f>-NPV('Life Cycle Cost Evaluation'!$M$1,BE58:BE$100)/(1+'Life Cycle Cost Evaluation'!$M$1)^($B57-'Life Cycle Cost Evaluation'!$M$4)</f>
        <v>0</v>
      </c>
      <c r="BF142" s="208">
        <f>-NPV('Life Cycle Cost Evaluation'!$M$1,BF58:BF$100)/(1+'Life Cycle Cost Evaluation'!$M$1)^($B57-'Life Cycle Cost Evaluation'!$M$4)</f>
        <v>0</v>
      </c>
      <c r="BG142" s="208">
        <f>-NPV('Life Cycle Cost Evaluation'!$M$1,BG58:BG$100)/(1+'Life Cycle Cost Evaluation'!$M$1)^($B57-'Life Cycle Cost Evaluation'!$M$4)</f>
        <v>0</v>
      </c>
      <c r="BH142" s="208">
        <f>-NPV('Life Cycle Cost Evaluation'!$M$1,BH58:BH$100)/(1+'Life Cycle Cost Evaluation'!$M$1)^($B57-'Life Cycle Cost Evaluation'!$M$4)</f>
        <v>0</v>
      </c>
      <c r="BI142" s="208">
        <f>-NPV('Life Cycle Cost Evaluation'!$M$1,BI58:BI$100)/(1+'Life Cycle Cost Evaluation'!$M$1)^($B57-'Life Cycle Cost Evaluation'!$M$4)</f>
        <v>0</v>
      </c>
      <c r="BJ142" s="208">
        <f>-NPV('Life Cycle Cost Evaluation'!$M$1,BJ58:BJ$100)/(1+'Life Cycle Cost Evaluation'!$M$1)^($B57-'Life Cycle Cost Evaluation'!$M$4)</f>
        <v>0</v>
      </c>
      <c r="BK142" s="208">
        <f>-NPV('Life Cycle Cost Evaluation'!$M$1,BK58:BK$100)/(1+'Life Cycle Cost Evaluation'!$M$1)^($B57-'Life Cycle Cost Evaluation'!$M$4)</f>
        <v>0</v>
      </c>
      <c r="BL142" s="208">
        <f>-NPV('Life Cycle Cost Evaluation'!$M$1,BL58:BL$100)/(1+'Life Cycle Cost Evaluation'!$M$1)^($B57-'Life Cycle Cost Evaluation'!$M$4)</f>
        <v>0</v>
      </c>
      <c r="BM142" s="208">
        <f>-NPV('Life Cycle Cost Evaluation'!$M$1,BM58:BM$100)/(1+'Life Cycle Cost Evaluation'!$M$1)^($B57-'Life Cycle Cost Evaluation'!$M$4)</f>
        <v>0</v>
      </c>
      <c r="BN142" s="208">
        <f>-NPV('Life Cycle Cost Evaluation'!$M$1,BN58:BN$100)/(1+'Life Cycle Cost Evaluation'!$M$1)^($B57-'Life Cycle Cost Evaluation'!$M$4)</f>
        <v>0</v>
      </c>
      <c r="BO142" s="208">
        <f>-NPV('Life Cycle Cost Evaluation'!$M$1,BO58:BO$100)/(1+'Life Cycle Cost Evaluation'!$M$1)^($B57-'Life Cycle Cost Evaluation'!$M$4)</f>
        <v>0</v>
      </c>
      <c r="BP142" s="208">
        <f>-NPV('Life Cycle Cost Evaluation'!$M$1,BP58:BP$100)/(1+'Life Cycle Cost Evaluation'!$M$1)^($B57-'Life Cycle Cost Evaluation'!$M$4)</f>
        <v>0</v>
      </c>
      <c r="BQ142" s="208">
        <f>-NPV('Life Cycle Cost Evaluation'!$M$1,BQ58:BQ$100)/(1+'Life Cycle Cost Evaluation'!$M$1)^($B57-'Life Cycle Cost Evaluation'!$M$4)</f>
        <v>0</v>
      </c>
      <c r="BR142" s="208">
        <f>-NPV('Life Cycle Cost Evaluation'!$M$1,BR58:BR$100)/(1+'Life Cycle Cost Evaluation'!$M$1)^($B57-'Life Cycle Cost Evaluation'!$M$4)</f>
        <v>0</v>
      </c>
      <c r="BS142" s="208">
        <f>-NPV('Life Cycle Cost Evaluation'!$M$1,BS58:BS$100)/(1+'Life Cycle Cost Evaluation'!$M$1)^($B57-'Life Cycle Cost Evaluation'!$M$4)</f>
        <v>0</v>
      </c>
      <c r="BT142" s="208">
        <f>-NPV('Life Cycle Cost Evaluation'!$M$1,BT58:BT$100)/(1+'Life Cycle Cost Evaluation'!$M$1)^($B57-'Life Cycle Cost Evaluation'!$M$4)</f>
        <v>0</v>
      </c>
      <c r="BU142" s="208">
        <f>-NPV('Life Cycle Cost Evaluation'!$M$1,BU58:BU$100)/(1+'Life Cycle Cost Evaluation'!$M$1)^($B57-'Life Cycle Cost Evaluation'!$M$4)</f>
        <v>0</v>
      </c>
      <c r="BV142" s="208">
        <f>-NPV('Life Cycle Cost Evaluation'!$M$1,BV58:BV$100)/(1+'Life Cycle Cost Evaluation'!$M$1)^($B57-'Life Cycle Cost Evaluation'!$M$4)</f>
        <v>0</v>
      </c>
      <c r="BW142" s="208">
        <f>-NPV('Life Cycle Cost Evaluation'!$M$1,BW58:BW$100)/(1+'Life Cycle Cost Evaluation'!$M$1)^($B57-'Life Cycle Cost Evaluation'!$M$4)</f>
        <v>0</v>
      </c>
      <c r="BX142" s="208">
        <f>-NPV('Life Cycle Cost Evaluation'!$M$1,BX58:BX$100)/(1+'Life Cycle Cost Evaluation'!$M$1)^($B57-'Life Cycle Cost Evaluation'!$M$4)</f>
        <v>0</v>
      </c>
      <c r="BY142" s="208">
        <f>-NPV('Life Cycle Cost Evaluation'!$M$1,BY58:BY$100)/(1+'Life Cycle Cost Evaluation'!$M$1)^($B57-'Life Cycle Cost Evaluation'!$M$4)</f>
        <v>0</v>
      </c>
      <c r="BZ142" s="208">
        <f>-NPV('Life Cycle Cost Evaluation'!$M$1,BZ58:BZ$100)/(1+'Life Cycle Cost Evaluation'!$M$1)^($B57-'Life Cycle Cost Evaluation'!$M$4)</f>
        <v>0</v>
      </c>
      <c r="CA142" s="208">
        <f>-NPV('Life Cycle Cost Evaluation'!$M$1,CA58:CA$100)/(1+'Life Cycle Cost Evaluation'!$M$1)^($B57-'Life Cycle Cost Evaluation'!$M$4)</f>
        <v>0</v>
      </c>
      <c r="CB142" s="208">
        <f>-NPV('Life Cycle Cost Evaluation'!$M$1,CB58:CB$100)/(1+'Life Cycle Cost Evaluation'!$M$1)^($B57-'Life Cycle Cost Evaluation'!$M$4)</f>
        <v>0</v>
      </c>
      <c r="CC142" s="208">
        <f>-NPV('Life Cycle Cost Evaluation'!$M$1,CC58:CC$100)/(1+'Life Cycle Cost Evaluation'!$M$1)^($B57-'Life Cycle Cost Evaluation'!$M$4)</f>
        <v>0</v>
      </c>
      <c r="CD142" s="208">
        <f>-NPV('Life Cycle Cost Evaluation'!$M$1,CD58:CD$100)/(1+'Life Cycle Cost Evaluation'!$M$1)^($B57-'Life Cycle Cost Evaluation'!$M$4)</f>
        <v>0</v>
      </c>
      <c r="CE142" s="208">
        <f>-NPV('Life Cycle Cost Evaluation'!$M$1,CE58:CE$100)/(1+'Life Cycle Cost Evaluation'!$M$1)^($B57-'Life Cycle Cost Evaluation'!$M$4)</f>
        <v>0</v>
      </c>
      <c r="CF142" s="208">
        <f>-NPV('Life Cycle Cost Evaluation'!$M$1,CF58:CF$100)/(1+'Life Cycle Cost Evaluation'!$M$1)^($B57-'Life Cycle Cost Evaluation'!$M$4)</f>
        <v>0</v>
      </c>
      <c r="CG142" s="208">
        <f>SUM(D142:AO142)</f>
        <v>-50156.187258849001</v>
      </c>
      <c r="CH142" s="206"/>
      <c r="CI142" s="206"/>
      <c r="CJ142" s="206"/>
    </row>
    <row r="143" spans="2:88" x14ac:dyDescent="0.2">
      <c r="B143" s="86">
        <f t="shared" si="125"/>
        <v>2065</v>
      </c>
      <c r="C143" s="208"/>
      <c r="D143" s="208">
        <f>-NPV('Life Cycle Cost Evaluation'!$M$1,D59:D$100)/(1+'Life Cycle Cost Evaluation'!$M$1)^($B58-'Life Cycle Cost Evaluation'!$M$4)</f>
        <v>-1154.4843062671221</v>
      </c>
      <c r="E143" s="208">
        <f>-NPV('Life Cycle Cost Evaluation'!$M$1,E59:E$100)/(1+'Life Cycle Cost Evaluation'!$M$1)^($B58-'Life Cycle Cost Evaluation'!$M$4)</f>
        <v>-1486.0563332100169</v>
      </c>
      <c r="F143" s="208">
        <f>-NPV('Life Cycle Cost Evaluation'!$M$1,F59:F$100)/(1+'Life Cycle Cost Evaluation'!$M$1)^($B58-'Life Cycle Cost Evaluation'!$M$4)</f>
        <v>-40847.961464657768</v>
      </c>
      <c r="G143" s="208">
        <f>-NPV('Life Cycle Cost Evaluation'!$M$1,G59:G$100)/(1+'Life Cycle Cost Evaluation'!$M$1)^($B58-'Life Cycle Cost Evaluation'!$M$4)</f>
        <v>0</v>
      </c>
      <c r="H143" s="208">
        <f>-NPV('Life Cycle Cost Evaluation'!$M$1,H59:H$100)/(1+'Life Cycle Cost Evaluation'!$M$1)^($B58-'Life Cycle Cost Evaluation'!$M$4)</f>
        <v>0</v>
      </c>
      <c r="I143" s="208">
        <f>-NPV('Life Cycle Cost Evaluation'!$M$1,I59:I$100)/(1+'Life Cycle Cost Evaluation'!$M$1)^($B58-'Life Cycle Cost Evaluation'!$M$4)</f>
        <v>0</v>
      </c>
      <c r="J143" s="208">
        <f>-NPV('Life Cycle Cost Evaluation'!$M$1,J59:J$100)/(1+'Life Cycle Cost Evaluation'!$M$1)^($B58-'Life Cycle Cost Evaluation'!$M$4)</f>
        <v>0</v>
      </c>
      <c r="K143" s="208">
        <f>-NPV('Life Cycle Cost Evaluation'!$M$1,K59:K$100)/(1+'Life Cycle Cost Evaluation'!$M$1)^($B58-'Life Cycle Cost Evaluation'!$M$4)</f>
        <v>0</v>
      </c>
      <c r="L143" s="208">
        <f>-NPV('Life Cycle Cost Evaluation'!$M$1,L59:L$100)/(1+'Life Cycle Cost Evaluation'!$M$1)^($B58-'Life Cycle Cost Evaluation'!$M$4)</f>
        <v>0</v>
      </c>
      <c r="M143" s="208">
        <f>-NPV('Life Cycle Cost Evaluation'!$M$1,M59:M$100)/(1+'Life Cycle Cost Evaluation'!$M$1)^($B58-'Life Cycle Cost Evaluation'!$M$4)</f>
        <v>0</v>
      </c>
      <c r="N143" s="208">
        <f>-NPV('Life Cycle Cost Evaluation'!$M$1,N59:N$100)/(1+'Life Cycle Cost Evaluation'!$M$1)^($B58-'Life Cycle Cost Evaluation'!$M$4)</f>
        <v>0</v>
      </c>
      <c r="O143" s="208">
        <f>-NPV('Life Cycle Cost Evaluation'!$M$1,O59:O$100)/(1+'Life Cycle Cost Evaluation'!$M$1)^($B58-'Life Cycle Cost Evaluation'!$M$4)</f>
        <v>0</v>
      </c>
      <c r="P143" s="208">
        <f>-NPV('Life Cycle Cost Evaluation'!$M$1,P59:P$100)/(1+'Life Cycle Cost Evaluation'!$M$1)^($B58-'Life Cycle Cost Evaluation'!$M$4)</f>
        <v>0</v>
      </c>
      <c r="Q143" s="208">
        <f>-NPV('Life Cycle Cost Evaluation'!$M$1,Q59:Q$100)/(1+'Life Cycle Cost Evaluation'!$M$1)^($B58-'Life Cycle Cost Evaluation'!$M$4)</f>
        <v>0</v>
      </c>
      <c r="R143" s="208">
        <f>-NPV('Life Cycle Cost Evaluation'!$M$1,R59:R$100)/(1+'Life Cycle Cost Evaluation'!$M$1)^($B58-'Life Cycle Cost Evaluation'!$M$4)</f>
        <v>0</v>
      </c>
      <c r="S143" s="208">
        <f>-NPV('Life Cycle Cost Evaluation'!$M$1,S59:S$100)/(1+'Life Cycle Cost Evaluation'!$M$1)^($B58-'Life Cycle Cost Evaluation'!$M$4)</f>
        <v>0</v>
      </c>
      <c r="T143" s="208">
        <f>-NPV('Life Cycle Cost Evaluation'!$M$1,T59:T$100)/(1+'Life Cycle Cost Evaluation'!$M$1)^($B58-'Life Cycle Cost Evaluation'!$M$4)</f>
        <v>0</v>
      </c>
      <c r="U143" s="208">
        <f>-NPV('Life Cycle Cost Evaluation'!$M$1,U59:U$100)/(1+'Life Cycle Cost Evaluation'!$M$1)^($B58-'Life Cycle Cost Evaluation'!$M$4)</f>
        <v>0</v>
      </c>
      <c r="V143" s="208">
        <f>-NPV('Life Cycle Cost Evaluation'!$M$1,V59:V$100)/(1+'Life Cycle Cost Evaluation'!$M$1)^($B58-'Life Cycle Cost Evaluation'!$M$4)</f>
        <v>0</v>
      </c>
      <c r="W143" s="208">
        <f>-NPV('Life Cycle Cost Evaluation'!$M$1,W59:W$100)/(1+'Life Cycle Cost Evaluation'!$M$1)^($B58-'Life Cycle Cost Evaluation'!$M$4)</f>
        <v>0</v>
      </c>
      <c r="X143" s="208">
        <f>-NPV('Life Cycle Cost Evaluation'!$M$1,X59:X$100)/(1+'Life Cycle Cost Evaluation'!$M$1)^($B58-'Life Cycle Cost Evaluation'!$M$4)</f>
        <v>0</v>
      </c>
      <c r="Y143" s="208">
        <f>-NPV('Life Cycle Cost Evaluation'!$M$1,Y59:Y$100)/(1+'Life Cycle Cost Evaluation'!$M$1)^($B58-'Life Cycle Cost Evaluation'!$M$4)</f>
        <v>0</v>
      </c>
      <c r="Z143" s="208">
        <f>-NPV('Life Cycle Cost Evaluation'!$M$1,Z59:Z$100)/(1+'Life Cycle Cost Evaluation'!$M$1)^($B58-'Life Cycle Cost Evaluation'!$M$4)</f>
        <v>0</v>
      </c>
      <c r="AA143" s="208">
        <f>-NPV('Life Cycle Cost Evaluation'!$M$1,AA59:AA$100)/(1+'Life Cycle Cost Evaluation'!$M$1)^($B58-'Life Cycle Cost Evaluation'!$M$4)</f>
        <v>0</v>
      </c>
      <c r="AB143" s="208">
        <f>-NPV('Life Cycle Cost Evaluation'!$M$1,AB59:AB$100)/(1+'Life Cycle Cost Evaluation'!$M$1)^($B58-'Life Cycle Cost Evaluation'!$M$4)</f>
        <v>0</v>
      </c>
      <c r="AC143" s="208">
        <f>-NPV('Life Cycle Cost Evaluation'!$M$1,AC59:AC$100)/(1+'Life Cycle Cost Evaluation'!$M$1)^($B58-'Life Cycle Cost Evaluation'!$M$4)</f>
        <v>0</v>
      </c>
      <c r="AD143" s="208">
        <f>-NPV('Life Cycle Cost Evaluation'!$M$1,AD59:AD$100)/(1+'Life Cycle Cost Evaluation'!$M$1)^($B58-'Life Cycle Cost Evaluation'!$M$4)</f>
        <v>0</v>
      </c>
      <c r="AE143" s="208">
        <f>-NPV('Life Cycle Cost Evaluation'!$M$1,AE59:AE$100)/(1+'Life Cycle Cost Evaluation'!$M$1)^($B58-'Life Cycle Cost Evaluation'!$M$4)</f>
        <v>0</v>
      </c>
      <c r="AF143" s="208">
        <f>-NPV('Life Cycle Cost Evaluation'!$M$1,AF59:AF$100)/(1+'Life Cycle Cost Evaluation'!$M$1)^($B58-'Life Cycle Cost Evaluation'!$M$4)</f>
        <v>0</v>
      </c>
      <c r="AG143" s="208">
        <f>-NPV('Life Cycle Cost Evaluation'!$M$1,AG59:AG$100)/(1+'Life Cycle Cost Evaluation'!$M$1)^($B58-'Life Cycle Cost Evaluation'!$M$4)</f>
        <v>0</v>
      </c>
      <c r="AH143" s="208">
        <f>-NPV('Life Cycle Cost Evaluation'!$M$1,AH59:AH$100)/(1+'Life Cycle Cost Evaluation'!$M$1)^($B58-'Life Cycle Cost Evaluation'!$M$4)</f>
        <v>0</v>
      </c>
      <c r="AI143" s="208">
        <f>-NPV('Life Cycle Cost Evaluation'!$M$1,AI59:AI$100)/(1+'Life Cycle Cost Evaluation'!$M$1)^($B58-'Life Cycle Cost Evaluation'!$M$4)</f>
        <v>0</v>
      </c>
      <c r="AJ143" s="208">
        <f>-NPV('Life Cycle Cost Evaluation'!$M$1,AJ59:AJ$100)/(1+'Life Cycle Cost Evaluation'!$M$1)^($B58-'Life Cycle Cost Evaluation'!$M$4)</f>
        <v>0</v>
      </c>
      <c r="AK143" s="208">
        <f>-NPV('Life Cycle Cost Evaluation'!$M$1,AK59:AK$100)/(1+'Life Cycle Cost Evaluation'!$M$1)^($B58-'Life Cycle Cost Evaluation'!$M$4)</f>
        <v>0</v>
      </c>
      <c r="AL143" s="208">
        <f>-NPV('Life Cycle Cost Evaluation'!$M$1,AL59:AL$100)/(1+'Life Cycle Cost Evaluation'!$M$1)^($B58-'Life Cycle Cost Evaluation'!$M$4)</f>
        <v>0</v>
      </c>
      <c r="AM143" s="208">
        <f>-NPV('Life Cycle Cost Evaluation'!$M$1,AM59:AM$100)/(1+'Life Cycle Cost Evaluation'!$M$1)^($B58-'Life Cycle Cost Evaluation'!$M$4)</f>
        <v>0</v>
      </c>
      <c r="AN143" s="208">
        <f>-NPV('Life Cycle Cost Evaluation'!$M$1,AN59:AN$100)/(1+'Life Cycle Cost Evaluation'!$M$1)^($B58-'Life Cycle Cost Evaluation'!$M$4)</f>
        <v>0</v>
      </c>
      <c r="AO143" s="208">
        <f>-NPV('Life Cycle Cost Evaluation'!$M$1,AO59:AO$100)/(1+'Life Cycle Cost Evaluation'!$M$1)^($B58-'Life Cycle Cost Evaluation'!$M$4)</f>
        <v>0</v>
      </c>
      <c r="AP143" s="208">
        <f>-NPV('Life Cycle Cost Evaluation'!$M$1,AP59:AP$100)/(1+'Life Cycle Cost Evaluation'!$M$1)^($B58-'Life Cycle Cost Evaluation'!$M$4)</f>
        <v>0</v>
      </c>
      <c r="AQ143" s="208">
        <f>-NPV('Life Cycle Cost Evaluation'!$M$1,AQ59:AQ$100)/(1+'Life Cycle Cost Evaluation'!$M$1)^($B58-'Life Cycle Cost Evaluation'!$M$4)</f>
        <v>0</v>
      </c>
      <c r="AR143" s="208">
        <f>-NPV('Life Cycle Cost Evaluation'!$M$1,AR59:AR$100)/(1+'Life Cycle Cost Evaluation'!$M$1)^($B58-'Life Cycle Cost Evaluation'!$M$4)</f>
        <v>0</v>
      </c>
      <c r="AS143" s="208">
        <f>-NPV('Life Cycle Cost Evaluation'!$M$1,AS59:AS$100)/(1+'Life Cycle Cost Evaluation'!$M$1)^($B58-'Life Cycle Cost Evaluation'!$M$4)</f>
        <v>0</v>
      </c>
      <c r="AT143" s="208">
        <f>-NPV('Life Cycle Cost Evaluation'!$M$1,AT59:AT$100)/(1+'Life Cycle Cost Evaluation'!$M$1)^($B58-'Life Cycle Cost Evaluation'!$M$4)</f>
        <v>0</v>
      </c>
      <c r="AU143" s="208">
        <f>-NPV('Life Cycle Cost Evaluation'!$M$1,AU59:AU$100)/(1+'Life Cycle Cost Evaluation'!$M$1)^($B58-'Life Cycle Cost Evaluation'!$M$4)</f>
        <v>0</v>
      </c>
      <c r="AV143" s="208">
        <f>-NPV('Life Cycle Cost Evaluation'!$M$1,AV59:AV$100)/(1+'Life Cycle Cost Evaluation'!$M$1)^($B58-'Life Cycle Cost Evaluation'!$M$4)</f>
        <v>0</v>
      </c>
      <c r="AW143" s="208">
        <f>-NPV('Life Cycle Cost Evaluation'!$M$1,AW59:AW$100)/(1+'Life Cycle Cost Evaluation'!$M$1)^($B58-'Life Cycle Cost Evaluation'!$M$4)</f>
        <v>0</v>
      </c>
      <c r="AX143" s="208">
        <f>-NPV('Life Cycle Cost Evaluation'!$M$1,AX59:AX$100)/(1+'Life Cycle Cost Evaluation'!$M$1)^($B58-'Life Cycle Cost Evaluation'!$M$4)</f>
        <v>0</v>
      </c>
      <c r="AY143" s="208">
        <f>-NPV('Life Cycle Cost Evaluation'!$M$1,AY59:AY$100)/(1+'Life Cycle Cost Evaluation'!$M$1)^($B58-'Life Cycle Cost Evaluation'!$M$4)</f>
        <v>0</v>
      </c>
      <c r="AZ143" s="208">
        <f>-NPV('Life Cycle Cost Evaluation'!$M$1,AZ59:AZ$100)/(1+'Life Cycle Cost Evaluation'!$M$1)^($B58-'Life Cycle Cost Evaluation'!$M$4)</f>
        <v>0</v>
      </c>
      <c r="BA143" s="208">
        <f>-NPV('Life Cycle Cost Evaluation'!$M$1,BA59:BA$100)/(1+'Life Cycle Cost Evaluation'!$M$1)^($B58-'Life Cycle Cost Evaluation'!$M$4)</f>
        <v>0</v>
      </c>
      <c r="BB143" s="208">
        <f>-NPV('Life Cycle Cost Evaluation'!$M$1,BB59:BB$100)/(1+'Life Cycle Cost Evaluation'!$M$1)^($B58-'Life Cycle Cost Evaluation'!$M$4)</f>
        <v>0</v>
      </c>
      <c r="BC143" s="208">
        <f>-NPV('Life Cycle Cost Evaluation'!$M$1,BC59:BC$100)/(1+'Life Cycle Cost Evaluation'!$M$1)^($B58-'Life Cycle Cost Evaluation'!$M$4)</f>
        <v>0</v>
      </c>
      <c r="BD143" s="208">
        <f>-NPV('Life Cycle Cost Evaluation'!$M$1,BD59:BD$100)/(1+'Life Cycle Cost Evaluation'!$M$1)^($B58-'Life Cycle Cost Evaluation'!$M$4)</f>
        <v>0</v>
      </c>
      <c r="BE143" s="208">
        <f>-NPV('Life Cycle Cost Evaluation'!$M$1,BE59:BE$100)/(1+'Life Cycle Cost Evaluation'!$M$1)^($B58-'Life Cycle Cost Evaluation'!$M$4)</f>
        <v>0</v>
      </c>
      <c r="BF143" s="208">
        <f>-NPV('Life Cycle Cost Evaluation'!$M$1,BF59:BF$100)/(1+'Life Cycle Cost Evaluation'!$M$1)^($B58-'Life Cycle Cost Evaluation'!$M$4)</f>
        <v>0</v>
      </c>
      <c r="BG143" s="208">
        <f>-NPV('Life Cycle Cost Evaluation'!$M$1,BG59:BG$100)/(1+'Life Cycle Cost Evaluation'!$M$1)^($B58-'Life Cycle Cost Evaluation'!$M$4)</f>
        <v>0</v>
      </c>
      <c r="BH143" s="208">
        <f>-NPV('Life Cycle Cost Evaluation'!$M$1,BH59:BH$100)/(1+'Life Cycle Cost Evaluation'!$M$1)^($B58-'Life Cycle Cost Evaluation'!$M$4)</f>
        <v>0</v>
      </c>
      <c r="BI143" s="208">
        <f>-NPV('Life Cycle Cost Evaluation'!$M$1,BI59:BI$100)/(1+'Life Cycle Cost Evaluation'!$M$1)^($B58-'Life Cycle Cost Evaluation'!$M$4)</f>
        <v>0</v>
      </c>
      <c r="BJ143" s="208">
        <f>-NPV('Life Cycle Cost Evaluation'!$M$1,BJ59:BJ$100)/(1+'Life Cycle Cost Evaluation'!$M$1)^($B58-'Life Cycle Cost Evaluation'!$M$4)</f>
        <v>0</v>
      </c>
      <c r="BK143" s="208">
        <f>-NPV('Life Cycle Cost Evaluation'!$M$1,BK59:BK$100)/(1+'Life Cycle Cost Evaluation'!$M$1)^($B58-'Life Cycle Cost Evaluation'!$M$4)</f>
        <v>0</v>
      </c>
      <c r="BL143" s="208">
        <f>-NPV('Life Cycle Cost Evaluation'!$M$1,BL59:BL$100)/(1+'Life Cycle Cost Evaluation'!$M$1)^($B58-'Life Cycle Cost Evaluation'!$M$4)</f>
        <v>0</v>
      </c>
      <c r="BM143" s="208">
        <f>-NPV('Life Cycle Cost Evaluation'!$M$1,BM59:BM$100)/(1+'Life Cycle Cost Evaluation'!$M$1)^($B58-'Life Cycle Cost Evaluation'!$M$4)</f>
        <v>0</v>
      </c>
      <c r="BN143" s="208">
        <f>-NPV('Life Cycle Cost Evaluation'!$M$1,BN59:BN$100)/(1+'Life Cycle Cost Evaluation'!$M$1)^($B58-'Life Cycle Cost Evaluation'!$M$4)</f>
        <v>0</v>
      </c>
      <c r="BO143" s="208">
        <f>-NPV('Life Cycle Cost Evaluation'!$M$1,BO59:BO$100)/(1+'Life Cycle Cost Evaluation'!$M$1)^($B58-'Life Cycle Cost Evaluation'!$M$4)</f>
        <v>0</v>
      </c>
      <c r="BP143" s="208">
        <f>-NPV('Life Cycle Cost Evaluation'!$M$1,BP59:BP$100)/(1+'Life Cycle Cost Evaluation'!$M$1)^($B58-'Life Cycle Cost Evaluation'!$M$4)</f>
        <v>0</v>
      </c>
      <c r="BQ143" s="208">
        <f>-NPV('Life Cycle Cost Evaluation'!$M$1,BQ59:BQ$100)/(1+'Life Cycle Cost Evaluation'!$M$1)^($B58-'Life Cycle Cost Evaluation'!$M$4)</f>
        <v>0</v>
      </c>
      <c r="BR143" s="208">
        <f>-NPV('Life Cycle Cost Evaluation'!$M$1,BR59:BR$100)/(1+'Life Cycle Cost Evaluation'!$M$1)^($B58-'Life Cycle Cost Evaluation'!$M$4)</f>
        <v>0</v>
      </c>
      <c r="BS143" s="208">
        <f>-NPV('Life Cycle Cost Evaluation'!$M$1,BS59:BS$100)/(1+'Life Cycle Cost Evaluation'!$M$1)^($B58-'Life Cycle Cost Evaluation'!$M$4)</f>
        <v>0</v>
      </c>
      <c r="BT143" s="208">
        <f>-NPV('Life Cycle Cost Evaluation'!$M$1,BT59:BT$100)/(1+'Life Cycle Cost Evaluation'!$M$1)^($B58-'Life Cycle Cost Evaluation'!$M$4)</f>
        <v>0</v>
      </c>
      <c r="BU143" s="208">
        <f>-NPV('Life Cycle Cost Evaluation'!$M$1,BU59:BU$100)/(1+'Life Cycle Cost Evaluation'!$M$1)^($B58-'Life Cycle Cost Evaluation'!$M$4)</f>
        <v>0</v>
      </c>
      <c r="BV143" s="208">
        <f>-NPV('Life Cycle Cost Evaluation'!$M$1,BV59:BV$100)/(1+'Life Cycle Cost Evaluation'!$M$1)^($B58-'Life Cycle Cost Evaluation'!$M$4)</f>
        <v>0</v>
      </c>
      <c r="BW143" s="208">
        <f>-NPV('Life Cycle Cost Evaluation'!$M$1,BW59:BW$100)/(1+'Life Cycle Cost Evaluation'!$M$1)^($B58-'Life Cycle Cost Evaluation'!$M$4)</f>
        <v>0</v>
      </c>
      <c r="BX143" s="208">
        <f>-NPV('Life Cycle Cost Evaluation'!$M$1,BX59:BX$100)/(1+'Life Cycle Cost Evaluation'!$M$1)^($B58-'Life Cycle Cost Evaluation'!$M$4)</f>
        <v>0</v>
      </c>
      <c r="BY143" s="208">
        <f>-NPV('Life Cycle Cost Evaluation'!$M$1,BY59:BY$100)/(1+'Life Cycle Cost Evaluation'!$M$1)^($B58-'Life Cycle Cost Evaluation'!$M$4)</f>
        <v>0</v>
      </c>
      <c r="BZ143" s="208">
        <f>-NPV('Life Cycle Cost Evaluation'!$M$1,BZ59:BZ$100)/(1+'Life Cycle Cost Evaluation'!$M$1)^($B58-'Life Cycle Cost Evaluation'!$M$4)</f>
        <v>0</v>
      </c>
      <c r="CA143" s="208">
        <f>-NPV('Life Cycle Cost Evaluation'!$M$1,CA59:CA$100)/(1+'Life Cycle Cost Evaluation'!$M$1)^($B58-'Life Cycle Cost Evaluation'!$M$4)</f>
        <v>0</v>
      </c>
      <c r="CB143" s="208">
        <f>-NPV('Life Cycle Cost Evaluation'!$M$1,CB59:CB$100)/(1+'Life Cycle Cost Evaluation'!$M$1)^($B58-'Life Cycle Cost Evaluation'!$M$4)</f>
        <v>0</v>
      </c>
      <c r="CC143" s="208">
        <f>-NPV('Life Cycle Cost Evaluation'!$M$1,CC59:CC$100)/(1+'Life Cycle Cost Evaluation'!$M$1)^($B58-'Life Cycle Cost Evaluation'!$M$4)</f>
        <v>0</v>
      </c>
      <c r="CD143" s="208">
        <f>-NPV('Life Cycle Cost Evaluation'!$M$1,CD59:CD$100)/(1+'Life Cycle Cost Evaluation'!$M$1)^($B58-'Life Cycle Cost Evaluation'!$M$4)</f>
        <v>0</v>
      </c>
      <c r="CE143" s="208">
        <f>-NPV('Life Cycle Cost Evaluation'!$M$1,CE59:CE$100)/(1+'Life Cycle Cost Evaluation'!$M$1)^($B58-'Life Cycle Cost Evaluation'!$M$4)</f>
        <v>0</v>
      </c>
      <c r="CF143" s="208">
        <f>-NPV('Life Cycle Cost Evaluation'!$M$1,CF59:CF$100)/(1+'Life Cycle Cost Evaluation'!$M$1)^($B58-'Life Cycle Cost Evaluation'!$M$4)</f>
        <v>0</v>
      </c>
      <c r="CG143" s="208">
        <f>SUM(D143:AP143)</f>
        <v>-43488.50210413491</v>
      </c>
      <c r="CH143" s="206"/>
      <c r="CI143" s="206"/>
      <c r="CJ143" s="206"/>
    </row>
    <row r="144" spans="2:88" x14ac:dyDescent="0.2">
      <c r="B144" s="86">
        <f t="shared" si="125"/>
        <v>2066</v>
      </c>
      <c r="C144" s="208"/>
      <c r="D144" s="208">
        <f>-NPV('Life Cycle Cost Evaluation'!$M$1,D60:D$100)/(1+'Life Cycle Cost Evaluation'!$M$1)^($B59-'Life Cycle Cost Evaluation'!$M$4)</f>
        <v>-985.55893753888893</v>
      </c>
      <c r="E144" s="208">
        <f>-NPV('Life Cycle Cost Evaluation'!$M$1,E60:E$100)/(1+'Life Cycle Cost Evaluation'!$M$1)^($B59-'Life Cycle Cost Evaluation'!$M$4)</f>
        <v>-1276.2291469491722</v>
      </c>
      <c r="F144" s="208">
        <f>-NPV('Life Cycle Cost Evaluation'!$M$1,F60:F$100)/(1+'Life Cycle Cost Evaluation'!$M$1)^($B59-'Life Cycle Cost Evaluation'!$M$4)</f>
        <v>-35266.399033845948</v>
      </c>
      <c r="G144" s="208">
        <f>-NPV('Life Cycle Cost Evaluation'!$M$1,G60:G$100)/(1+'Life Cycle Cost Evaluation'!$M$1)^($B59-'Life Cycle Cost Evaluation'!$M$4)</f>
        <v>0</v>
      </c>
      <c r="H144" s="208">
        <f>-NPV('Life Cycle Cost Evaluation'!$M$1,H60:H$100)/(1+'Life Cycle Cost Evaluation'!$M$1)^($B59-'Life Cycle Cost Evaluation'!$M$4)</f>
        <v>0</v>
      </c>
      <c r="I144" s="208">
        <f>-NPV('Life Cycle Cost Evaluation'!$M$1,I60:I$100)/(1+'Life Cycle Cost Evaluation'!$M$1)^($B59-'Life Cycle Cost Evaluation'!$M$4)</f>
        <v>0</v>
      </c>
      <c r="J144" s="208">
        <f>-NPV('Life Cycle Cost Evaluation'!$M$1,J60:J$100)/(1+'Life Cycle Cost Evaluation'!$M$1)^($B59-'Life Cycle Cost Evaluation'!$M$4)</f>
        <v>0</v>
      </c>
      <c r="K144" s="208">
        <f>-NPV('Life Cycle Cost Evaluation'!$M$1,K60:K$100)/(1+'Life Cycle Cost Evaluation'!$M$1)^($B59-'Life Cycle Cost Evaluation'!$M$4)</f>
        <v>0</v>
      </c>
      <c r="L144" s="208">
        <f>-NPV('Life Cycle Cost Evaluation'!$M$1,L60:L$100)/(1+'Life Cycle Cost Evaluation'!$M$1)^($B59-'Life Cycle Cost Evaluation'!$M$4)</f>
        <v>0</v>
      </c>
      <c r="M144" s="208">
        <f>-NPV('Life Cycle Cost Evaluation'!$M$1,M60:M$100)/(1+'Life Cycle Cost Evaluation'!$M$1)^($B59-'Life Cycle Cost Evaluation'!$M$4)</f>
        <v>0</v>
      </c>
      <c r="N144" s="208">
        <f>-NPV('Life Cycle Cost Evaluation'!$M$1,N60:N$100)/(1+'Life Cycle Cost Evaluation'!$M$1)^($B59-'Life Cycle Cost Evaluation'!$M$4)</f>
        <v>0</v>
      </c>
      <c r="O144" s="208">
        <f>-NPV('Life Cycle Cost Evaluation'!$M$1,O60:O$100)/(1+'Life Cycle Cost Evaluation'!$M$1)^($B59-'Life Cycle Cost Evaluation'!$M$4)</f>
        <v>0</v>
      </c>
      <c r="P144" s="208">
        <f>-NPV('Life Cycle Cost Evaluation'!$M$1,P60:P$100)/(1+'Life Cycle Cost Evaluation'!$M$1)^($B59-'Life Cycle Cost Evaluation'!$M$4)</f>
        <v>0</v>
      </c>
      <c r="Q144" s="208">
        <f>-NPV('Life Cycle Cost Evaluation'!$M$1,Q60:Q$100)/(1+'Life Cycle Cost Evaluation'!$M$1)^($B59-'Life Cycle Cost Evaluation'!$M$4)</f>
        <v>0</v>
      </c>
      <c r="R144" s="208">
        <f>-NPV('Life Cycle Cost Evaluation'!$M$1,R60:R$100)/(1+'Life Cycle Cost Evaluation'!$M$1)^($B59-'Life Cycle Cost Evaluation'!$M$4)</f>
        <v>0</v>
      </c>
      <c r="S144" s="208">
        <f>-NPV('Life Cycle Cost Evaluation'!$M$1,S60:S$100)/(1+'Life Cycle Cost Evaluation'!$M$1)^($B59-'Life Cycle Cost Evaluation'!$M$4)</f>
        <v>0</v>
      </c>
      <c r="T144" s="208">
        <f>-NPV('Life Cycle Cost Evaluation'!$M$1,T60:T$100)/(1+'Life Cycle Cost Evaluation'!$M$1)^($B59-'Life Cycle Cost Evaluation'!$M$4)</f>
        <v>0</v>
      </c>
      <c r="U144" s="208">
        <f>-NPV('Life Cycle Cost Evaluation'!$M$1,U60:U$100)/(1+'Life Cycle Cost Evaluation'!$M$1)^($B59-'Life Cycle Cost Evaluation'!$M$4)</f>
        <v>0</v>
      </c>
      <c r="V144" s="208">
        <f>-NPV('Life Cycle Cost Evaluation'!$M$1,V60:V$100)/(1+'Life Cycle Cost Evaluation'!$M$1)^($B59-'Life Cycle Cost Evaluation'!$M$4)</f>
        <v>0</v>
      </c>
      <c r="W144" s="208">
        <f>-NPV('Life Cycle Cost Evaluation'!$M$1,W60:W$100)/(1+'Life Cycle Cost Evaluation'!$M$1)^($B59-'Life Cycle Cost Evaluation'!$M$4)</f>
        <v>0</v>
      </c>
      <c r="X144" s="208">
        <f>-NPV('Life Cycle Cost Evaluation'!$M$1,X60:X$100)/(1+'Life Cycle Cost Evaluation'!$M$1)^($B59-'Life Cycle Cost Evaluation'!$M$4)</f>
        <v>0</v>
      </c>
      <c r="Y144" s="208">
        <f>-NPV('Life Cycle Cost Evaluation'!$M$1,Y60:Y$100)/(1+'Life Cycle Cost Evaluation'!$M$1)^($B59-'Life Cycle Cost Evaluation'!$M$4)</f>
        <v>0</v>
      </c>
      <c r="Z144" s="208">
        <f>-NPV('Life Cycle Cost Evaluation'!$M$1,Z60:Z$100)/(1+'Life Cycle Cost Evaluation'!$M$1)^($B59-'Life Cycle Cost Evaluation'!$M$4)</f>
        <v>0</v>
      </c>
      <c r="AA144" s="208">
        <f>-NPV('Life Cycle Cost Evaluation'!$M$1,AA60:AA$100)/(1+'Life Cycle Cost Evaluation'!$M$1)^($B59-'Life Cycle Cost Evaluation'!$M$4)</f>
        <v>0</v>
      </c>
      <c r="AB144" s="208">
        <f>-NPV('Life Cycle Cost Evaluation'!$M$1,AB60:AB$100)/(1+'Life Cycle Cost Evaluation'!$M$1)^($B59-'Life Cycle Cost Evaluation'!$M$4)</f>
        <v>0</v>
      </c>
      <c r="AC144" s="208">
        <f>-NPV('Life Cycle Cost Evaluation'!$M$1,AC60:AC$100)/(1+'Life Cycle Cost Evaluation'!$M$1)^($B59-'Life Cycle Cost Evaluation'!$M$4)</f>
        <v>0</v>
      </c>
      <c r="AD144" s="208">
        <f>-NPV('Life Cycle Cost Evaluation'!$M$1,AD60:AD$100)/(1+'Life Cycle Cost Evaluation'!$M$1)^($B59-'Life Cycle Cost Evaluation'!$M$4)</f>
        <v>0</v>
      </c>
      <c r="AE144" s="208">
        <f>-NPV('Life Cycle Cost Evaluation'!$M$1,AE60:AE$100)/(1+'Life Cycle Cost Evaluation'!$M$1)^($B59-'Life Cycle Cost Evaluation'!$M$4)</f>
        <v>0</v>
      </c>
      <c r="AF144" s="208">
        <f>-NPV('Life Cycle Cost Evaluation'!$M$1,AF60:AF$100)/(1+'Life Cycle Cost Evaluation'!$M$1)^($B59-'Life Cycle Cost Evaluation'!$M$4)</f>
        <v>0</v>
      </c>
      <c r="AG144" s="208">
        <f>-NPV('Life Cycle Cost Evaluation'!$M$1,AG60:AG$100)/(1+'Life Cycle Cost Evaluation'!$M$1)^($B59-'Life Cycle Cost Evaluation'!$M$4)</f>
        <v>0</v>
      </c>
      <c r="AH144" s="208">
        <f>-NPV('Life Cycle Cost Evaluation'!$M$1,AH60:AH$100)/(1+'Life Cycle Cost Evaluation'!$M$1)^($B59-'Life Cycle Cost Evaluation'!$M$4)</f>
        <v>0</v>
      </c>
      <c r="AI144" s="208">
        <f>-NPV('Life Cycle Cost Evaluation'!$M$1,AI60:AI$100)/(1+'Life Cycle Cost Evaluation'!$M$1)^($B59-'Life Cycle Cost Evaluation'!$M$4)</f>
        <v>0</v>
      </c>
      <c r="AJ144" s="208">
        <f>-NPV('Life Cycle Cost Evaluation'!$M$1,AJ60:AJ$100)/(1+'Life Cycle Cost Evaluation'!$M$1)^($B59-'Life Cycle Cost Evaluation'!$M$4)</f>
        <v>0</v>
      </c>
      <c r="AK144" s="208">
        <f>-NPV('Life Cycle Cost Evaluation'!$M$1,AK60:AK$100)/(1+'Life Cycle Cost Evaluation'!$M$1)^($B59-'Life Cycle Cost Evaluation'!$M$4)</f>
        <v>0</v>
      </c>
      <c r="AL144" s="208">
        <f>-NPV('Life Cycle Cost Evaluation'!$M$1,AL60:AL$100)/(1+'Life Cycle Cost Evaluation'!$M$1)^($B59-'Life Cycle Cost Evaluation'!$M$4)</f>
        <v>0</v>
      </c>
      <c r="AM144" s="208">
        <f>-NPV('Life Cycle Cost Evaluation'!$M$1,AM60:AM$100)/(1+'Life Cycle Cost Evaluation'!$M$1)^($B59-'Life Cycle Cost Evaluation'!$M$4)</f>
        <v>0</v>
      </c>
      <c r="AN144" s="208">
        <f>-NPV('Life Cycle Cost Evaluation'!$M$1,AN60:AN$100)/(1+'Life Cycle Cost Evaluation'!$M$1)^($B59-'Life Cycle Cost Evaluation'!$M$4)</f>
        <v>0</v>
      </c>
      <c r="AO144" s="208">
        <f>-NPV('Life Cycle Cost Evaluation'!$M$1,AO60:AO$100)/(1+'Life Cycle Cost Evaluation'!$M$1)^($B59-'Life Cycle Cost Evaluation'!$M$4)</f>
        <v>0</v>
      </c>
      <c r="AP144" s="208">
        <f>-NPV('Life Cycle Cost Evaluation'!$M$1,AP60:AP$100)/(1+'Life Cycle Cost Evaluation'!$M$1)^($B59-'Life Cycle Cost Evaluation'!$M$4)</f>
        <v>0</v>
      </c>
      <c r="AQ144" s="208">
        <f>-NPV('Life Cycle Cost Evaluation'!$M$1,AQ60:AQ$100)/(1+'Life Cycle Cost Evaluation'!$M$1)^($B59-'Life Cycle Cost Evaluation'!$M$4)</f>
        <v>0</v>
      </c>
      <c r="AR144" s="208">
        <f>-NPV('Life Cycle Cost Evaluation'!$M$1,AR60:AR$100)/(1+'Life Cycle Cost Evaluation'!$M$1)^($B59-'Life Cycle Cost Evaluation'!$M$4)</f>
        <v>0</v>
      </c>
      <c r="AS144" s="208">
        <f>-NPV('Life Cycle Cost Evaluation'!$M$1,AS60:AS$100)/(1+'Life Cycle Cost Evaluation'!$M$1)^($B59-'Life Cycle Cost Evaluation'!$M$4)</f>
        <v>0</v>
      </c>
      <c r="AT144" s="208">
        <f>-NPV('Life Cycle Cost Evaluation'!$M$1,AT60:AT$100)/(1+'Life Cycle Cost Evaluation'!$M$1)^($B59-'Life Cycle Cost Evaluation'!$M$4)</f>
        <v>0</v>
      </c>
      <c r="AU144" s="208">
        <f>-NPV('Life Cycle Cost Evaluation'!$M$1,AU60:AU$100)/(1+'Life Cycle Cost Evaluation'!$M$1)^($B59-'Life Cycle Cost Evaluation'!$M$4)</f>
        <v>0</v>
      </c>
      <c r="AV144" s="208">
        <f>-NPV('Life Cycle Cost Evaluation'!$M$1,AV60:AV$100)/(1+'Life Cycle Cost Evaluation'!$M$1)^($B59-'Life Cycle Cost Evaluation'!$M$4)</f>
        <v>0</v>
      </c>
      <c r="AW144" s="208">
        <f>-NPV('Life Cycle Cost Evaluation'!$M$1,AW60:AW$100)/(1+'Life Cycle Cost Evaluation'!$M$1)^($B59-'Life Cycle Cost Evaluation'!$M$4)</f>
        <v>0</v>
      </c>
      <c r="AX144" s="208">
        <f>-NPV('Life Cycle Cost Evaluation'!$M$1,AX60:AX$100)/(1+'Life Cycle Cost Evaluation'!$M$1)^($B59-'Life Cycle Cost Evaluation'!$M$4)</f>
        <v>0</v>
      </c>
      <c r="AY144" s="208">
        <f>-NPV('Life Cycle Cost Evaluation'!$M$1,AY60:AY$100)/(1+'Life Cycle Cost Evaluation'!$M$1)^($B59-'Life Cycle Cost Evaluation'!$M$4)</f>
        <v>0</v>
      </c>
      <c r="AZ144" s="208">
        <f>-NPV('Life Cycle Cost Evaluation'!$M$1,AZ60:AZ$100)/(1+'Life Cycle Cost Evaluation'!$M$1)^($B59-'Life Cycle Cost Evaluation'!$M$4)</f>
        <v>0</v>
      </c>
      <c r="BA144" s="208">
        <f>-NPV('Life Cycle Cost Evaluation'!$M$1,BA60:BA$100)/(1+'Life Cycle Cost Evaluation'!$M$1)^($B59-'Life Cycle Cost Evaluation'!$M$4)</f>
        <v>0</v>
      </c>
      <c r="BB144" s="208">
        <f>-NPV('Life Cycle Cost Evaluation'!$M$1,BB60:BB$100)/(1+'Life Cycle Cost Evaluation'!$M$1)^($B59-'Life Cycle Cost Evaluation'!$M$4)</f>
        <v>0</v>
      </c>
      <c r="BC144" s="208">
        <f>-NPV('Life Cycle Cost Evaluation'!$M$1,BC60:BC$100)/(1+'Life Cycle Cost Evaluation'!$M$1)^($B59-'Life Cycle Cost Evaluation'!$M$4)</f>
        <v>0</v>
      </c>
      <c r="BD144" s="208">
        <f>-NPV('Life Cycle Cost Evaluation'!$M$1,BD60:BD$100)/(1+'Life Cycle Cost Evaluation'!$M$1)^($B59-'Life Cycle Cost Evaluation'!$M$4)</f>
        <v>0</v>
      </c>
      <c r="BE144" s="208">
        <f>-NPV('Life Cycle Cost Evaluation'!$M$1,BE60:BE$100)/(1+'Life Cycle Cost Evaluation'!$M$1)^($B59-'Life Cycle Cost Evaluation'!$M$4)</f>
        <v>0</v>
      </c>
      <c r="BF144" s="208">
        <f>-NPV('Life Cycle Cost Evaluation'!$M$1,BF60:BF$100)/(1+'Life Cycle Cost Evaluation'!$M$1)^($B59-'Life Cycle Cost Evaluation'!$M$4)</f>
        <v>0</v>
      </c>
      <c r="BG144" s="208">
        <f>-NPV('Life Cycle Cost Evaluation'!$M$1,BG60:BG$100)/(1+'Life Cycle Cost Evaluation'!$M$1)^($B59-'Life Cycle Cost Evaluation'!$M$4)</f>
        <v>0</v>
      </c>
      <c r="BH144" s="208">
        <f>-NPV('Life Cycle Cost Evaluation'!$M$1,BH60:BH$100)/(1+'Life Cycle Cost Evaluation'!$M$1)^($B59-'Life Cycle Cost Evaluation'!$M$4)</f>
        <v>0</v>
      </c>
      <c r="BI144" s="208">
        <f>-NPV('Life Cycle Cost Evaluation'!$M$1,BI60:BI$100)/(1+'Life Cycle Cost Evaluation'!$M$1)^($B59-'Life Cycle Cost Evaluation'!$M$4)</f>
        <v>0</v>
      </c>
      <c r="BJ144" s="208">
        <f>-NPV('Life Cycle Cost Evaluation'!$M$1,BJ60:BJ$100)/(1+'Life Cycle Cost Evaluation'!$M$1)^($B59-'Life Cycle Cost Evaluation'!$M$4)</f>
        <v>0</v>
      </c>
      <c r="BK144" s="208">
        <f>-NPV('Life Cycle Cost Evaluation'!$M$1,BK60:BK$100)/(1+'Life Cycle Cost Evaluation'!$M$1)^($B59-'Life Cycle Cost Evaluation'!$M$4)</f>
        <v>0</v>
      </c>
      <c r="BL144" s="208">
        <f>-NPV('Life Cycle Cost Evaluation'!$M$1,BL60:BL$100)/(1+'Life Cycle Cost Evaluation'!$M$1)^($B59-'Life Cycle Cost Evaluation'!$M$4)</f>
        <v>0</v>
      </c>
      <c r="BM144" s="208">
        <f>-NPV('Life Cycle Cost Evaluation'!$M$1,BM60:BM$100)/(1+'Life Cycle Cost Evaluation'!$M$1)^($B59-'Life Cycle Cost Evaluation'!$M$4)</f>
        <v>0</v>
      </c>
      <c r="BN144" s="208">
        <f>-NPV('Life Cycle Cost Evaluation'!$M$1,BN60:BN$100)/(1+'Life Cycle Cost Evaluation'!$M$1)^($B59-'Life Cycle Cost Evaluation'!$M$4)</f>
        <v>0</v>
      </c>
      <c r="BO144" s="208">
        <f>-NPV('Life Cycle Cost Evaluation'!$M$1,BO60:BO$100)/(1+'Life Cycle Cost Evaluation'!$M$1)^($B59-'Life Cycle Cost Evaluation'!$M$4)</f>
        <v>0</v>
      </c>
      <c r="BP144" s="208">
        <f>-NPV('Life Cycle Cost Evaluation'!$M$1,BP60:BP$100)/(1+'Life Cycle Cost Evaluation'!$M$1)^($B59-'Life Cycle Cost Evaluation'!$M$4)</f>
        <v>0</v>
      </c>
      <c r="BQ144" s="208">
        <f>-NPV('Life Cycle Cost Evaluation'!$M$1,BQ60:BQ$100)/(1+'Life Cycle Cost Evaluation'!$M$1)^($B59-'Life Cycle Cost Evaluation'!$M$4)</f>
        <v>0</v>
      </c>
      <c r="BR144" s="208">
        <f>-NPV('Life Cycle Cost Evaluation'!$M$1,BR60:BR$100)/(1+'Life Cycle Cost Evaluation'!$M$1)^($B59-'Life Cycle Cost Evaluation'!$M$4)</f>
        <v>0</v>
      </c>
      <c r="BS144" s="208">
        <f>-NPV('Life Cycle Cost Evaluation'!$M$1,BS60:BS$100)/(1+'Life Cycle Cost Evaluation'!$M$1)^($B59-'Life Cycle Cost Evaluation'!$M$4)</f>
        <v>0</v>
      </c>
      <c r="BT144" s="208">
        <f>-NPV('Life Cycle Cost Evaluation'!$M$1,BT60:BT$100)/(1+'Life Cycle Cost Evaluation'!$M$1)^($B59-'Life Cycle Cost Evaluation'!$M$4)</f>
        <v>0</v>
      </c>
      <c r="BU144" s="208">
        <f>-NPV('Life Cycle Cost Evaluation'!$M$1,BU60:BU$100)/(1+'Life Cycle Cost Evaluation'!$M$1)^($B59-'Life Cycle Cost Evaluation'!$M$4)</f>
        <v>0</v>
      </c>
      <c r="BV144" s="208">
        <f>-NPV('Life Cycle Cost Evaluation'!$M$1,BV60:BV$100)/(1+'Life Cycle Cost Evaluation'!$M$1)^($B59-'Life Cycle Cost Evaluation'!$M$4)</f>
        <v>0</v>
      </c>
      <c r="BW144" s="208">
        <f>-NPV('Life Cycle Cost Evaluation'!$M$1,BW60:BW$100)/(1+'Life Cycle Cost Evaluation'!$M$1)^($B59-'Life Cycle Cost Evaluation'!$M$4)</f>
        <v>0</v>
      </c>
      <c r="BX144" s="208">
        <f>-NPV('Life Cycle Cost Evaluation'!$M$1,BX60:BX$100)/(1+'Life Cycle Cost Evaluation'!$M$1)^($B59-'Life Cycle Cost Evaluation'!$M$4)</f>
        <v>0</v>
      </c>
      <c r="BY144" s="208">
        <f>-NPV('Life Cycle Cost Evaluation'!$M$1,BY60:BY$100)/(1+'Life Cycle Cost Evaluation'!$M$1)^($B59-'Life Cycle Cost Evaluation'!$M$4)</f>
        <v>0</v>
      </c>
      <c r="BZ144" s="208">
        <f>-NPV('Life Cycle Cost Evaluation'!$M$1,BZ60:BZ$100)/(1+'Life Cycle Cost Evaluation'!$M$1)^($B59-'Life Cycle Cost Evaluation'!$M$4)</f>
        <v>0</v>
      </c>
      <c r="CA144" s="208">
        <f>-NPV('Life Cycle Cost Evaluation'!$M$1,CA60:CA$100)/(1+'Life Cycle Cost Evaluation'!$M$1)^($B59-'Life Cycle Cost Evaluation'!$M$4)</f>
        <v>0</v>
      </c>
      <c r="CB144" s="208">
        <f>-NPV('Life Cycle Cost Evaluation'!$M$1,CB60:CB$100)/(1+'Life Cycle Cost Evaluation'!$M$1)^($B59-'Life Cycle Cost Evaluation'!$M$4)</f>
        <v>0</v>
      </c>
      <c r="CC144" s="208">
        <f>-NPV('Life Cycle Cost Evaluation'!$M$1,CC60:CC$100)/(1+'Life Cycle Cost Evaluation'!$M$1)^($B59-'Life Cycle Cost Evaluation'!$M$4)</f>
        <v>0</v>
      </c>
      <c r="CD144" s="208">
        <f>-NPV('Life Cycle Cost Evaluation'!$M$1,CD60:CD$100)/(1+'Life Cycle Cost Evaluation'!$M$1)^($B59-'Life Cycle Cost Evaluation'!$M$4)</f>
        <v>0</v>
      </c>
      <c r="CE144" s="208">
        <f>-NPV('Life Cycle Cost Evaluation'!$M$1,CE60:CE$100)/(1+'Life Cycle Cost Evaluation'!$M$1)^($B59-'Life Cycle Cost Evaluation'!$M$4)</f>
        <v>0</v>
      </c>
      <c r="CF144" s="208">
        <f>-NPV('Life Cycle Cost Evaluation'!$M$1,CF60:CF$100)/(1+'Life Cycle Cost Evaluation'!$M$1)^($B59-'Life Cycle Cost Evaluation'!$M$4)</f>
        <v>0</v>
      </c>
      <c r="CG144" s="208">
        <f>SUM(D144:AQ144)</f>
        <v>-37528.187118334012</v>
      </c>
      <c r="CH144" s="206"/>
      <c r="CI144" s="206"/>
      <c r="CJ144" s="206"/>
    </row>
    <row r="145" spans="2:88" x14ac:dyDescent="0.2">
      <c r="B145" s="86">
        <f t="shared" si="125"/>
        <v>2067</v>
      </c>
      <c r="C145" s="208"/>
      <c r="D145" s="208">
        <f>-NPV('Life Cycle Cost Evaluation'!$M$1,D61:D$100)/(1+'Life Cycle Cost Evaluation'!$M$1)^($B60-'Life Cycle Cost Evaluation'!$M$4)</f>
        <v>-835.62879804495049</v>
      </c>
      <c r="E145" s="208">
        <f>-NPV('Life Cycle Cost Evaluation'!$M$1,E61:E$100)/(1+'Life Cycle Cost Evaluation'!$M$1)^($B60-'Life Cycle Cost Evaluation'!$M$4)</f>
        <v>-1089.489943947633</v>
      </c>
      <c r="F145" s="208">
        <f>-NPV('Life Cycle Cost Evaluation'!$M$1,F61:F$100)/(1+'Life Cycle Cost Evaluation'!$M$1)^($B60-'Life Cycle Cost Evaluation'!$M$4)</f>
        <v>-30286.877656725785</v>
      </c>
      <c r="G145" s="208">
        <f>-NPV('Life Cycle Cost Evaluation'!$M$1,G61:G$100)/(1+'Life Cycle Cost Evaluation'!$M$1)^($B60-'Life Cycle Cost Evaluation'!$M$4)</f>
        <v>0</v>
      </c>
      <c r="H145" s="208">
        <f>-NPV('Life Cycle Cost Evaluation'!$M$1,H61:H$100)/(1+'Life Cycle Cost Evaluation'!$M$1)^($B60-'Life Cycle Cost Evaluation'!$M$4)</f>
        <v>0</v>
      </c>
      <c r="I145" s="208">
        <f>-NPV('Life Cycle Cost Evaluation'!$M$1,I61:I$100)/(1+'Life Cycle Cost Evaluation'!$M$1)^($B60-'Life Cycle Cost Evaluation'!$M$4)</f>
        <v>0</v>
      </c>
      <c r="J145" s="208">
        <f>-NPV('Life Cycle Cost Evaluation'!$M$1,J61:J$100)/(1+'Life Cycle Cost Evaluation'!$M$1)^($B60-'Life Cycle Cost Evaluation'!$M$4)</f>
        <v>0</v>
      </c>
      <c r="K145" s="208">
        <f>-NPV('Life Cycle Cost Evaluation'!$M$1,K61:K$100)/(1+'Life Cycle Cost Evaluation'!$M$1)^($B60-'Life Cycle Cost Evaluation'!$M$4)</f>
        <v>0</v>
      </c>
      <c r="L145" s="208">
        <f>-NPV('Life Cycle Cost Evaluation'!$M$1,L61:L$100)/(1+'Life Cycle Cost Evaluation'!$M$1)^($B60-'Life Cycle Cost Evaluation'!$M$4)</f>
        <v>0</v>
      </c>
      <c r="M145" s="208">
        <f>-NPV('Life Cycle Cost Evaluation'!$M$1,M61:M$100)/(1+'Life Cycle Cost Evaluation'!$M$1)^($B60-'Life Cycle Cost Evaluation'!$M$4)</f>
        <v>0</v>
      </c>
      <c r="N145" s="208">
        <f>-NPV('Life Cycle Cost Evaluation'!$M$1,N61:N$100)/(1+'Life Cycle Cost Evaluation'!$M$1)^($B60-'Life Cycle Cost Evaluation'!$M$4)</f>
        <v>0</v>
      </c>
      <c r="O145" s="208">
        <f>-NPV('Life Cycle Cost Evaluation'!$M$1,O61:O$100)/(1+'Life Cycle Cost Evaluation'!$M$1)^($B60-'Life Cycle Cost Evaluation'!$M$4)</f>
        <v>0</v>
      </c>
      <c r="P145" s="208">
        <f>-NPV('Life Cycle Cost Evaluation'!$M$1,P61:P$100)/(1+'Life Cycle Cost Evaluation'!$M$1)^($B60-'Life Cycle Cost Evaluation'!$M$4)</f>
        <v>0</v>
      </c>
      <c r="Q145" s="208">
        <f>-NPV('Life Cycle Cost Evaluation'!$M$1,Q61:Q$100)/(1+'Life Cycle Cost Evaluation'!$M$1)^($B60-'Life Cycle Cost Evaluation'!$M$4)</f>
        <v>0</v>
      </c>
      <c r="R145" s="208">
        <f>-NPV('Life Cycle Cost Evaluation'!$M$1,R61:R$100)/(1+'Life Cycle Cost Evaluation'!$M$1)^($B60-'Life Cycle Cost Evaluation'!$M$4)</f>
        <v>0</v>
      </c>
      <c r="S145" s="208">
        <f>-NPV('Life Cycle Cost Evaluation'!$M$1,S61:S$100)/(1+'Life Cycle Cost Evaluation'!$M$1)^($B60-'Life Cycle Cost Evaluation'!$M$4)</f>
        <v>0</v>
      </c>
      <c r="T145" s="208">
        <f>-NPV('Life Cycle Cost Evaluation'!$M$1,T61:T$100)/(1+'Life Cycle Cost Evaluation'!$M$1)^($B60-'Life Cycle Cost Evaluation'!$M$4)</f>
        <v>0</v>
      </c>
      <c r="U145" s="208">
        <f>-NPV('Life Cycle Cost Evaluation'!$M$1,U61:U$100)/(1+'Life Cycle Cost Evaluation'!$M$1)^($B60-'Life Cycle Cost Evaluation'!$M$4)</f>
        <v>0</v>
      </c>
      <c r="V145" s="208">
        <f>-NPV('Life Cycle Cost Evaluation'!$M$1,V61:V$100)/(1+'Life Cycle Cost Evaluation'!$M$1)^($B60-'Life Cycle Cost Evaluation'!$M$4)</f>
        <v>0</v>
      </c>
      <c r="W145" s="208">
        <f>-NPV('Life Cycle Cost Evaluation'!$M$1,W61:W$100)/(1+'Life Cycle Cost Evaluation'!$M$1)^($B60-'Life Cycle Cost Evaluation'!$M$4)</f>
        <v>0</v>
      </c>
      <c r="X145" s="208">
        <f>-NPV('Life Cycle Cost Evaluation'!$M$1,X61:X$100)/(1+'Life Cycle Cost Evaluation'!$M$1)^($B60-'Life Cycle Cost Evaluation'!$M$4)</f>
        <v>0</v>
      </c>
      <c r="Y145" s="208">
        <f>-NPV('Life Cycle Cost Evaluation'!$M$1,Y61:Y$100)/(1+'Life Cycle Cost Evaluation'!$M$1)^($B60-'Life Cycle Cost Evaluation'!$M$4)</f>
        <v>0</v>
      </c>
      <c r="Z145" s="208">
        <f>-NPV('Life Cycle Cost Evaluation'!$M$1,Z61:Z$100)/(1+'Life Cycle Cost Evaluation'!$M$1)^($B60-'Life Cycle Cost Evaluation'!$M$4)</f>
        <v>0</v>
      </c>
      <c r="AA145" s="208">
        <f>-NPV('Life Cycle Cost Evaluation'!$M$1,AA61:AA$100)/(1+'Life Cycle Cost Evaluation'!$M$1)^($B60-'Life Cycle Cost Evaluation'!$M$4)</f>
        <v>0</v>
      </c>
      <c r="AB145" s="208">
        <f>-NPV('Life Cycle Cost Evaluation'!$M$1,AB61:AB$100)/(1+'Life Cycle Cost Evaluation'!$M$1)^($B60-'Life Cycle Cost Evaluation'!$M$4)</f>
        <v>0</v>
      </c>
      <c r="AC145" s="208">
        <f>-NPV('Life Cycle Cost Evaluation'!$M$1,AC61:AC$100)/(1+'Life Cycle Cost Evaluation'!$M$1)^($B60-'Life Cycle Cost Evaluation'!$M$4)</f>
        <v>0</v>
      </c>
      <c r="AD145" s="208">
        <f>-NPV('Life Cycle Cost Evaluation'!$M$1,AD61:AD$100)/(1+'Life Cycle Cost Evaluation'!$M$1)^($B60-'Life Cycle Cost Evaluation'!$M$4)</f>
        <v>0</v>
      </c>
      <c r="AE145" s="208">
        <f>-NPV('Life Cycle Cost Evaluation'!$M$1,AE61:AE$100)/(1+'Life Cycle Cost Evaluation'!$M$1)^($B60-'Life Cycle Cost Evaluation'!$M$4)</f>
        <v>0</v>
      </c>
      <c r="AF145" s="208">
        <f>-NPV('Life Cycle Cost Evaluation'!$M$1,AF61:AF$100)/(1+'Life Cycle Cost Evaluation'!$M$1)^($B60-'Life Cycle Cost Evaluation'!$M$4)</f>
        <v>0</v>
      </c>
      <c r="AG145" s="208">
        <f>-NPV('Life Cycle Cost Evaluation'!$M$1,AG61:AG$100)/(1+'Life Cycle Cost Evaluation'!$M$1)^($B60-'Life Cycle Cost Evaluation'!$M$4)</f>
        <v>0</v>
      </c>
      <c r="AH145" s="208">
        <f>-NPV('Life Cycle Cost Evaluation'!$M$1,AH61:AH$100)/(1+'Life Cycle Cost Evaluation'!$M$1)^($B60-'Life Cycle Cost Evaluation'!$M$4)</f>
        <v>0</v>
      </c>
      <c r="AI145" s="208">
        <f>-NPV('Life Cycle Cost Evaluation'!$M$1,AI61:AI$100)/(1+'Life Cycle Cost Evaluation'!$M$1)^($B60-'Life Cycle Cost Evaluation'!$M$4)</f>
        <v>0</v>
      </c>
      <c r="AJ145" s="208">
        <f>-NPV('Life Cycle Cost Evaluation'!$M$1,AJ61:AJ$100)/(1+'Life Cycle Cost Evaluation'!$M$1)^($B60-'Life Cycle Cost Evaluation'!$M$4)</f>
        <v>0</v>
      </c>
      <c r="AK145" s="208">
        <f>-NPV('Life Cycle Cost Evaluation'!$M$1,AK61:AK$100)/(1+'Life Cycle Cost Evaluation'!$M$1)^($B60-'Life Cycle Cost Evaluation'!$M$4)</f>
        <v>0</v>
      </c>
      <c r="AL145" s="208">
        <f>-NPV('Life Cycle Cost Evaluation'!$M$1,AL61:AL$100)/(1+'Life Cycle Cost Evaluation'!$M$1)^($B60-'Life Cycle Cost Evaluation'!$M$4)</f>
        <v>0</v>
      </c>
      <c r="AM145" s="208">
        <f>-NPV('Life Cycle Cost Evaluation'!$M$1,AM61:AM$100)/(1+'Life Cycle Cost Evaluation'!$M$1)^($B60-'Life Cycle Cost Evaluation'!$M$4)</f>
        <v>0</v>
      </c>
      <c r="AN145" s="208">
        <f>-NPV('Life Cycle Cost Evaluation'!$M$1,AN61:AN$100)/(1+'Life Cycle Cost Evaluation'!$M$1)^($B60-'Life Cycle Cost Evaluation'!$M$4)</f>
        <v>0</v>
      </c>
      <c r="AO145" s="208">
        <f>-NPV('Life Cycle Cost Evaluation'!$M$1,AO61:AO$100)/(1+'Life Cycle Cost Evaluation'!$M$1)^($B60-'Life Cycle Cost Evaluation'!$M$4)</f>
        <v>0</v>
      </c>
      <c r="AP145" s="208">
        <f>-NPV('Life Cycle Cost Evaluation'!$M$1,AP61:AP$100)/(1+'Life Cycle Cost Evaluation'!$M$1)^($B60-'Life Cycle Cost Evaluation'!$M$4)</f>
        <v>0</v>
      </c>
      <c r="AQ145" s="208">
        <f>-NPV('Life Cycle Cost Evaluation'!$M$1,AQ61:AQ$100)/(1+'Life Cycle Cost Evaluation'!$M$1)^($B60-'Life Cycle Cost Evaluation'!$M$4)</f>
        <v>0</v>
      </c>
      <c r="AR145" s="208">
        <f>-NPV('Life Cycle Cost Evaluation'!$M$1,AR61:AR$100)/(1+'Life Cycle Cost Evaluation'!$M$1)^($B60-'Life Cycle Cost Evaluation'!$M$4)</f>
        <v>0</v>
      </c>
      <c r="AS145" s="208">
        <f>-NPV('Life Cycle Cost Evaluation'!$M$1,AS61:AS$100)/(1+'Life Cycle Cost Evaluation'!$M$1)^($B60-'Life Cycle Cost Evaluation'!$M$4)</f>
        <v>0</v>
      </c>
      <c r="AT145" s="208">
        <f>-NPV('Life Cycle Cost Evaluation'!$M$1,AT61:AT$100)/(1+'Life Cycle Cost Evaluation'!$M$1)^($B60-'Life Cycle Cost Evaluation'!$M$4)</f>
        <v>0</v>
      </c>
      <c r="AU145" s="208">
        <f>-NPV('Life Cycle Cost Evaluation'!$M$1,AU61:AU$100)/(1+'Life Cycle Cost Evaluation'!$M$1)^($B60-'Life Cycle Cost Evaluation'!$M$4)</f>
        <v>0</v>
      </c>
      <c r="AV145" s="208">
        <f>-NPV('Life Cycle Cost Evaluation'!$M$1,AV61:AV$100)/(1+'Life Cycle Cost Evaluation'!$M$1)^($B60-'Life Cycle Cost Evaluation'!$M$4)</f>
        <v>0</v>
      </c>
      <c r="AW145" s="208">
        <f>-NPV('Life Cycle Cost Evaluation'!$M$1,AW61:AW$100)/(1+'Life Cycle Cost Evaluation'!$M$1)^($B60-'Life Cycle Cost Evaluation'!$M$4)</f>
        <v>0</v>
      </c>
      <c r="AX145" s="208">
        <f>-NPV('Life Cycle Cost Evaluation'!$M$1,AX61:AX$100)/(1+'Life Cycle Cost Evaluation'!$M$1)^($B60-'Life Cycle Cost Evaluation'!$M$4)</f>
        <v>0</v>
      </c>
      <c r="AY145" s="208">
        <f>-NPV('Life Cycle Cost Evaluation'!$M$1,AY61:AY$100)/(1+'Life Cycle Cost Evaluation'!$M$1)^($B60-'Life Cycle Cost Evaluation'!$M$4)</f>
        <v>0</v>
      </c>
      <c r="AZ145" s="208">
        <f>-NPV('Life Cycle Cost Evaluation'!$M$1,AZ61:AZ$100)/(1+'Life Cycle Cost Evaluation'!$M$1)^($B60-'Life Cycle Cost Evaluation'!$M$4)</f>
        <v>0</v>
      </c>
      <c r="BA145" s="208">
        <f>-NPV('Life Cycle Cost Evaluation'!$M$1,BA61:BA$100)/(1+'Life Cycle Cost Evaluation'!$M$1)^($B60-'Life Cycle Cost Evaluation'!$M$4)</f>
        <v>0</v>
      </c>
      <c r="BB145" s="208">
        <f>-NPV('Life Cycle Cost Evaluation'!$M$1,BB61:BB$100)/(1+'Life Cycle Cost Evaluation'!$M$1)^($B60-'Life Cycle Cost Evaluation'!$M$4)</f>
        <v>0</v>
      </c>
      <c r="BC145" s="208">
        <f>-NPV('Life Cycle Cost Evaluation'!$M$1,BC61:BC$100)/(1+'Life Cycle Cost Evaluation'!$M$1)^($B60-'Life Cycle Cost Evaluation'!$M$4)</f>
        <v>0</v>
      </c>
      <c r="BD145" s="208">
        <f>-NPV('Life Cycle Cost Evaluation'!$M$1,BD61:BD$100)/(1+'Life Cycle Cost Evaluation'!$M$1)^($B60-'Life Cycle Cost Evaluation'!$M$4)</f>
        <v>0</v>
      </c>
      <c r="BE145" s="208">
        <f>-NPV('Life Cycle Cost Evaluation'!$M$1,BE61:BE$100)/(1+'Life Cycle Cost Evaluation'!$M$1)^($B60-'Life Cycle Cost Evaluation'!$M$4)</f>
        <v>0</v>
      </c>
      <c r="BF145" s="208">
        <f>-NPV('Life Cycle Cost Evaluation'!$M$1,BF61:BF$100)/(1+'Life Cycle Cost Evaluation'!$M$1)^($B60-'Life Cycle Cost Evaluation'!$M$4)</f>
        <v>0</v>
      </c>
      <c r="BG145" s="208">
        <f>-NPV('Life Cycle Cost Evaluation'!$M$1,BG61:BG$100)/(1+'Life Cycle Cost Evaluation'!$M$1)^($B60-'Life Cycle Cost Evaluation'!$M$4)</f>
        <v>0</v>
      </c>
      <c r="BH145" s="208">
        <f>-NPV('Life Cycle Cost Evaluation'!$M$1,BH61:BH$100)/(1+'Life Cycle Cost Evaluation'!$M$1)^($B60-'Life Cycle Cost Evaluation'!$M$4)</f>
        <v>0</v>
      </c>
      <c r="BI145" s="208">
        <f>-NPV('Life Cycle Cost Evaluation'!$M$1,BI61:BI$100)/(1+'Life Cycle Cost Evaluation'!$M$1)^($B60-'Life Cycle Cost Evaluation'!$M$4)</f>
        <v>0</v>
      </c>
      <c r="BJ145" s="208">
        <f>-NPV('Life Cycle Cost Evaluation'!$M$1,BJ61:BJ$100)/(1+'Life Cycle Cost Evaluation'!$M$1)^($B60-'Life Cycle Cost Evaluation'!$M$4)</f>
        <v>0</v>
      </c>
      <c r="BK145" s="208">
        <f>-NPV('Life Cycle Cost Evaluation'!$M$1,BK61:BK$100)/(1+'Life Cycle Cost Evaluation'!$M$1)^($B60-'Life Cycle Cost Evaluation'!$M$4)</f>
        <v>0</v>
      </c>
      <c r="BL145" s="208">
        <f>-NPV('Life Cycle Cost Evaluation'!$M$1,BL61:BL$100)/(1+'Life Cycle Cost Evaluation'!$M$1)^($B60-'Life Cycle Cost Evaluation'!$M$4)</f>
        <v>0</v>
      </c>
      <c r="BM145" s="208">
        <f>-NPV('Life Cycle Cost Evaluation'!$M$1,BM61:BM$100)/(1+'Life Cycle Cost Evaluation'!$M$1)^($B60-'Life Cycle Cost Evaluation'!$M$4)</f>
        <v>0</v>
      </c>
      <c r="BN145" s="208">
        <f>-NPV('Life Cycle Cost Evaluation'!$M$1,BN61:BN$100)/(1+'Life Cycle Cost Evaluation'!$M$1)^($B60-'Life Cycle Cost Evaluation'!$M$4)</f>
        <v>0</v>
      </c>
      <c r="BO145" s="208">
        <f>-NPV('Life Cycle Cost Evaluation'!$M$1,BO61:BO$100)/(1+'Life Cycle Cost Evaluation'!$M$1)^($B60-'Life Cycle Cost Evaluation'!$M$4)</f>
        <v>0</v>
      </c>
      <c r="BP145" s="208">
        <f>-NPV('Life Cycle Cost Evaluation'!$M$1,BP61:BP$100)/(1+'Life Cycle Cost Evaluation'!$M$1)^($B60-'Life Cycle Cost Evaluation'!$M$4)</f>
        <v>0</v>
      </c>
      <c r="BQ145" s="208">
        <f>-NPV('Life Cycle Cost Evaluation'!$M$1,BQ61:BQ$100)/(1+'Life Cycle Cost Evaluation'!$M$1)^($B60-'Life Cycle Cost Evaluation'!$M$4)</f>
        <v>0</v>
      </c>
      <c r="BR145" s="208">
        <f>-NPV('Life Cycle Cost Evaluation'!$M$1,BR61:BR$100)/(1+'Life Cycle Cost Evaluation'!$M$1)^($B60-'Life Cycle Cost Evaluation'!$M$4)</f>
        <v>0</v>
      </c>
      <c r="BS145" s="208">
        <f>-NPV('Life Cycle Cost Evaluation'!$M$1,BS61:BS$100)/(1+'Life Cycle Cost Evaluation'!$M$1)^($B60-'Life Cycle Cost Evaluation'!$M$4)</f>
        <v>0</v>
      </c>
      <c r="BT145" s="208">
        <f>-NPV('Life Cycle Cost Evaluation'!$M$1,BT61:BT$100)/(1+'Life Cycle Cost Evaluation'!$M$1)^($B60-'Life Cycle Cost Evaluation'!$M$4)</f>
        <v>0</v>
      </c>
      <c r="BU145" s="208">
        <f>-NPV('Life Cycle Cost Evaluation'!$M$1,BU61:BU$100)/(1+'Life Cycle Cost Evaluation'!$M$1)^($B60-'Life Cycle Cost Evaluation'!$M$4)</f>
        <v>0</v>
      </c>
      <c r="BV145" s="208">
        <f>-NPV('Life Cycle Cost Evaluation'!$M$1,BV61:BV$100)/(1+'Life Cycle Cost Evaluation'!$M$1)^($B60-'Life Cycle Cost Evaluation'!$M$4)</f>
        <v>0</v>
      </c>
      <c r="BW145" s="208">
        <f>-NPV('Life Cycle Cost Evaluation'!$M$1,BW61:BW$100)/(1+'Life Cycle Cost Evaluation'!$M$1)^($B60-'Life Cycle Cost Evaluation'!$M$4)</f>
        <v>0</v>
      </c>
      <c r="BX145" s="208">
        <f>-NPV('Life Cycle Cost Evaluation'!$M$1,BX61:BX$100)/(1+'Life Cycle Cost Evaluation'!$M$1)^($B60-'Life Cycle Cost Evaluation'!$M$4)</f>
        <v>0</v>
      </c>
      <c r="BY145" s="208">
        <f>-NPV('Life Cycle Cost Evaluation'!$M$1,BY61:BY$100)/(1+'Life Cycle Cost Evaluation'!$M$1)^($B60-'Life Cycle Cost Evaluation'!$M$4)</f>
        <v>0</v>
      </c>
      <c r="BZ145" s="208">
        <f>-NPV('Life Cycle Cost Evaluation'!$M$1,BZ61:BZ$100)/(1+'Life Cycle Cost Evaluation'!$M$1)^($B60-'Life Cycle Cost Evaluation'!$M$4)</f>
        <v>0</v>
      </c>
      <c r="CA145" s="208">
        <f>-NPV('Life Cycle Cost Evaluation'!$M$1,CA61:CA$100)/(1+'Life Cycle Cost Evaluation'!$M$1)^($B60-'Life Cycle Cost Evaluation'!$M$4)</f>
        <v>0</v>
      </c>
      <c r="CB145" s="208">
        <f>-NPV('Life Cycle Cost Evaluation'!$M$1,CB61:CB$100)/(1+'Life Cycle Cost Evaluation'!$M$1)^($B60-'Life Cycle Cost Evaluation'!$M$4)</f>
        <v>0</v>
      </c>
      <c r="CC145" s="208">
        <f>-NPV('Life Cycle Cost Evaluation'!$M$1,CC61:CC$100)/(1+'Life Cycle Cost Evaluation'!$M$1)^($B60-'Life Cycle Cost Evaluation'!$M$4)</f>
        <v>0</v>
      </c>
      <c r="CD145" s="208">
        <f>-NPV('Life Cycle Cost Evaluation'!$M$1,CD61:CD$100)/(1+'Life Cycle Cost Evaluation'!$M$1)^($B60-'Life Cycle Cost Evaluation'!$M$4)</f>
        <v>0</v>
      </c>
      <c r="CE145" s="208">
        <f>-NPV('Life Cycle Cost Evaluation'!$M$1,CE61:CE$100)/(1+'Life Cycle Cost Evaluation'!$M$1)^($B60-'Life Cycle Cost Evaluation'!$M$4)</f>
        <v>0</v>
      </c>
      <c r="CF145" s="208">
        <f>-NPV('Life Cycle Cost Evaluation'!$M$1,CF61:CF$100)/(1+'Life Cycle Cost Evaluation'!$M$1)^($B60-'Life Cycle Cost Evaluation'!$M$4)</f>
        <v>0</v>
      </c>
      <c r="CG145" s="208">
        <f>SUM(D145:AR145)</f>
        <v>-32211.996398718369</v>
      </c>
      <c r="CH145" s="206"/>
      <c r="CI145" s="206"/>
      <c r="CJ145" s="206"/>
    </row>
    <row r="146" spans="2:88" x14ac:dyDescent="0.2">
      <c r="B146" s="86">
        <f t="shared" si="125"/>
        <v>2068</v>
      </c>
      <c r="C146" s="208"/>
      <c r="D146" s="208">
        <f>-NPV('Life Cycle Cost Evaluation'!$M$1,D62:D$100)/(1+'Life Cycle Cost Evaluation'!$M$1)^($B61-'Life Cycle Cost Evaluation'!$M$4)</f>
        <v>-702.9622809118805</v>
      </c>
      <c r="E146" s="208">
        <f>-NPV('Life Cycle Cost Evaluation'!$M$1,E62:E$100)/(1+'Life Cycle Cost Evaluation'!$M$1)^($B61-'Life Cycle Cost Evaluation'!$M$4)</f>
        <v>-923.74909065963141</v>
      </c>
      <c r="F146" s="208">
        <f>-NPV('Life Cycle Cost Evaluation'!$M$1,F62:F$100)/(1+'Life Cycle Cost Evaluation'!$M$1)^($B61-'Life Cycle Cost Evaluation'!$M$4)</f>
        <v>-25855.269580274802</v>
      </c>
      <c r="G146" s="208">
        <f>-NPV('Life Cycle Cost Evaluation'!$M$1,G62:G$100)/(1+'Life Cycle Cost Evaluation'!$M$1)^($B61-'Life Cycle Cost Evaluation'!$M$4)</f>
        <v>0</v>
      </c>
      <c r="H146" s="208">
        <f>-NPV('Life Cycle Cost Evaluation'!$M$1,H62:H$100)/(1+'Life Cycle Cost Evaluation'!$M$1)^($B61-'Life Cycle Cost Evaluation'!$M$4)</f>
        <v>0</v>
      </c>
      <c r="I146" s="208">
        <f>-NPV('Life Cycle Cost Evaluation'!$M$1,I62:I$100)/(1+'Life Cycle Cost Evaluation'!$M$1)^($B61-'Life Cycle Cost Evaluation'!$M$4)</f>
        <v>0</v>
      </c>
      <c r="J146" s="208">
        <f>-NPV('Life Cycle Cost Evaluation'!$M$1,J62:J$100)/(1+'Life Cycle Cost Evaluation'!$M$1)^($B61-'Life Cycle Cost Evaluation'!$M$4)</f>
        <v>0</v>
      </c>
      <c r="K146" s="208">
        <f>-NPV('Life Cycle Cost Evaluation'!$M$1,K62:K$100)/(1+'Life Cycle Cost Evaluation'!$M$1)^($B61-'Life Cycle Cost Evaluation'!$M$4)</f>
        <v>0</v>
      </c>
      <c r="L146" s="208">
        <f>-NPV('Life Cycle Cost Evaluation'!$M$1,L62:L$100)/(1+'Life Cycle Cost Evaluation'!$M$1)^($B61-'Life Cycle Cost Evaluation'!$M$4)</f>
        <v>0</v>
      </c>
      <c r="M146" s="208">
        <f>-NPV('Life Cycle Cost Evaluation'!$M$1,M62:M$100)/(1+'Life Cycle Cost Evaluation'!$M$1)^($B61-'Life Cycle Cost Evaluation'!$M$4)</f>
        <v>0</v>
      </c>
      <c r="N146" s="208">
        <f>-NPV('Life Cycle Cost Evaluation'!$M$1,N62:N$100)/(1+'Life Cycle Cost Evaluation'!$M$1)^($B61-'Life Cycle Cost Evaluation'!$M$4)</f>
        <v>0</v>
      </c>
      <c r="O146" s="208">
        <f>-NPV('Life Cycle Cost Evaluation'!$M$1,O62:O$100)/(1+'Life Cycle Cost Evaluation'!$M$1)^($B61-'Life Cycle Cost Evaluation'!$M$4)</f>
        <v>0</v>
      </c>
      <c r="P146" s="208">
        <f>-NPV('Life Cycle Cost Evaluation'!$M$1,P62:P$100)/(1+'Life Cycle Cost Evaluation'!$M$1)^($B61-'Life Cycle Cost Evaluation'!$M$4)</f>
        <v>0</v>
      </c>
      <c r="Q146" s="208">
        <f>-NPV('Life Cycle Cost Evaluation'!$M$1,Q62:Q$100)/(1+'Life Cycle Cost Evaluation'!$M$1)^($B61-'Life Cycle Cost Evaluation'!$M$4)</f>
        <v>0</v>
      </c>
      <c r="R146" s="208">
        <f>-NPV('Life Cycle Cost Evaluation'!$M$1,R62:R$100)/(1+'Life Cycle Cost Evaluation'!$M$1)^($B61-'Life Cycle Cost Evaluation'!$M$4)</f>
        <v>0</v>
      </c>
      <c r="S146" s="208">
        <f>-NPV('Life Cycle Cost Evaluation'!$M$1,S62:S$100)/(1+'Life Cycle Cost Evaluation'!$M$1)^($B61-'Life Cycle Cost Evaluation'!$M$4)</f>
        <v>0</v>
      </c>
      <c r="T146" s="208">
        <f>-NPV('Life Cycle Cost Evaluation'!$M$1,T62:T$100)/(1+'Life Cycle Cost Evaluation'!$M$1)^($B61-'Life Cycle Cost Evaluation'!$M$4)</f>
        <v>0</v>
      </c>
      <c r="U146" s="208">
        <f>-NPV('Life Cycle Cost Evaluation'!$M$1,U62:U$100)/(1+'Life Cycle Cost Evaluation'!$M$1)^($B61-'Life Cycle Cost Evaluation'!$M$4)</f>
        <v>0</v>
      </c>
      <c r="V146" s="208">
        <f>-NPV('Life Cycle Cost Evaluation'!$M$1,V62:V$100)/(1+'Life Cycle Cost Evaluation'!$M$1)^($B61-'Life Cycle Cost Evaluation'!$M$4)</f>
        <v>0</v>
      </c>
      <c r="W146" s="208">
        <f>-NPV('Life Cycle Cost Evaluation'!$M$1,W62:W$100)/(1+'Life Cycle Cost Evaluation'!$M$1)^($B61-'Life Cycle Cost Evaluation'!$M$4)</f>
        <v>0</v>
      </c>
      <c r="X146" s="208">
        <f>-NPV('Life Cycle Cost Evaluation'!$M$1,X62:X$100)/(1+'Life Cycle Cost Evaluation'!$M$1)^($B61-'Life Cycle Cost Evaluation'!$M$4)</f>
        <v>0</v>
      </c>
      <c r="Y146" s="208">
        <f>-NPV('Life Cycle Cost Evaluation'!$M$1,Y62:Y$100)/(1+'Life Cycle Cost Evaluation'!$M$1)^($B61-'Life Cycle Cost Evaluation'!$M$4)</f>
        <v>0</v>
      </c>
      <c r="Z146" s="208">
        <f>-NPV('Life Cycle Cost Evaluation'!$M$1,Z62:Z$100)/(1+'Life Cycle Cost Evaluation'!$M$1)^($B61-'Life Cycle Cost Evaluation'!$M$4)</f>
        <v>0</v>
      </c>
      <c r="AA146" s="208">
        <f>-NPV('Life Cycle Cost Evaluation'!$M$1,AA62:AA$100)/(1+'Life Cycle Cost Evaluation'!$M$1)^($B61-'Life Cycle Cost Evaluation'!$M$4)</f>
        <v>0</v>
      </c>
      <c r="AB146" s="208">
        <f>-NPV('Life Cycle Cost Evaluation'!$M$1,AB62:AB$100)/(1+'Life Cycle Cost Evaluation'!$M$1)^($B61-'Life Cycle Cost Evaluation'!$M$4)</f>
        <v>0</v>
      </c>
      <c r="AC146" s="208">
        <f>-NPV('Life Cycle Cost Evaluation'!$M$1,AC62:AC$100)/(1+'Life Cycle Cost Evaluation'!$M$1)^($B61-'Life Cycle Cost Evaluation'!$M$4)</f>
        <v>0</v>
      </c>
      <c r="AD146" s="208">
        <f>-NPV('Life Cycle Cost Evaluation'!$M$1,AD62:AD$100)/(1+'Life Cycle Cost Evaluation'!$M$1)^($B61-'Life Cycle Cost Evaluation'!$M$4)</f>
        <v>0</v>
      </c>
      <c r="AE146" s="208">
        <f>-NPV('Life Cycle Cost Evaluation'!$M$1,AE62:AE$100)/(1+'Life Cycle Cost Evaluation'!$M$1)^($B61-'Life Cycle Cost Evaluation'!$M$4)</f>
        <v>0</v>
      </c>
      <c r="AF146" s="208">
        <f>-NPV('Life Cycle Cost Evaluation'!$M$1,AF62:AF$100)/(1+'Life Cycle Cost Evaluation'!$M$1)^($B61-'Life Cycle Cost Evaluation'!$M$4)</f>
        <v>0</v>
      </c>
      <c r="AG146" s="208">
        <f>-NPV('Life Cycle Cost Evaluation'!$M$1,AG62:AG$100)/(1+'Life Cycle Cost Evaluation'!$M$1)^($B61-'Life Cycle Cost Evaluation'!$M$4)</f>
        <v>0</v>
      </c>
      <c r="AH146" s="208">
        <f>-NPV('Life Cycle Cost Evaluation'!$M$1,AH62:AH$100)/(1+'Life Cycle Cost Evaluation'!$M$1)^($B61-'Life Cycle Cost Evaluation'!$M$4)</f>
        <v>0</v>
      </c>
      <c r="AI146" s="208">
        <f>-NPV('Life Cycle Cost Evaluation'!$M$1,AI62:AI$100)/(1+'Life Cycle Cost Evaluation'!$M$1)^($B61-'Life Cycle Cost Evaluation'!$M$4)</f>
        <v>0</v>
      </c>
      <c r="AJ146" s="208">
        <f>-NPV('Life Cycle Cost Evaluation'!$M$1,AJ62:AJ$100)/(1+'Life Cycle Cost Evaluation'!$M$1)^($B61-'Life Cycle Cost Evaluation'!$M$4)</f>
        <v>0</v>
      </c>
      <c r="AK146" s="208">
        <f>-NPV('Life Cycle Cost Evaluation'!$M$1,AK62:AK$100)/(1+'Life Cycle Cost Evaluation'!$M$1)^($B61-'Life Cycle Cost Evaluation'!$M$4)</f>
        <v>0</v>
      </c>
      <c r="AL146" s="208">
        <f>-NPV('Life Cycle Cost Evaluation'!$M$1,AL62:AL$100)/(1+'Life Cycle Cost Evaluation'!$M$1)^($B61-'Life Cycle Cost Evaluation'!$M$4)</f>
        <v>0</v>
      </c>
      <c r="AM146" s="208">
        <f>-NPV('Life Cycle Cost Evaluation'!$M$1,AM62:AM$100)/(1+'Life Cycle Cost Evaluation'!$M$1)^($B61-'Life Cycle Cost Evaluation'!$M$4)</f>
        <v>0</v>
      </c>
      <c r="AN146" s="208">
        <f>-NPV('Life Cycle Cost Evaluation'!$M$1,AN62:AN$100)/(1+'Life Cycle Cost Evaluation'!$M$1)^($B61-'Life Cycle Cost Evaluation'!$M$4)</f>
        <v>0</v>
      </c>
      <c r="AO146" s="208">
        <f>-NPV('Life Cycle Cost Evaluation'!$M$1,AO62:AO$100)/(1+'Life Cycle Cost Evaluation'!$M$1)^($B61-'Life Cycle Cost Evaluation'!$M$4)</f>
        <v>0</v>
      </c>
      <c r="AP146" s="208">
        <f>-NPV('Life Cycle Cost Evaluation'!$M$1,AP62:AP$100)/(1+'Life Cycle Cost Evaluation'!$M$1)^($B61-'Life Cycle Cost Evaluation'!$M$4)</f>
        <v>0</v>
      </c>
      <c r="AQ146" s="208">
        <f>-NPV('Life Cycle Cost Evaluation'!$M$1,AQ62:AQ$100)/(1+'Life Cycle Cost Evaluation'!$M$1)^($B61-'Life Cycle Cost Evaluation'!$M$4)</f>
        <v>0</v>
      </c>
      <c r="AR146" s="208">
        <f>-NPV('Life Cycle Cost Evaluation'!$M$1,AR62:AR$100)/(1+'Life Cycle Cost Evaluation'!$M$1)^($B61-'Life Cycle Cost Evaluation'!$M$4)</f>
        <v>0</v>
      </c>
      <c r="AS146" s="208">
        <f>-NPV('Life Cycle Cost Evaluation'!$M$1,AS62:AS$100)/(1+'Life Cycle Cost Evaluation'!$M$1)^($B61-'Life Cycle Cost Evaluation'!$M$4)</f>
        <v>0</v>
      </c>
      <c r="AT146" s="208">
        <f>-NPV('Life Cycle Cost Evaluation'!$M$1,AT62:AT$100)/(1+'Life Cycle Cost Evaluation'!$M$1)^($B61-'Life Cycle Cost Evaluation'!$M$4)</f>
        <v>0</v>
      </c>
      <c r="AU146" s="208">
        <f>-NPV('Life Cycle Cost Evaluation'!$M$1,AU62:AU$100)/(1+'Life Cycle Cost Evaluation'!$M$1)^($B61-'Life Cycle Cost Evaluation'!$M$4)</f>
        <v>0</v>
      </c>
      <c r="AV146" s="208">
        <f>-NPV('Life Cycle Cost Evaluation'!$M$1,AV62:AV$100)/(1+'Life Cycle Cost Evaluation'!$M$1)^($B61-'Life Cycle Cost Evaluation'!$M$4)</f>
        <v>0</v>
      </c>
      <c r="AW146" s="208">
        <f>-NPV('Life Cycle Cost Evaluation'!$M$1,AW62:AW$100)/(1+'Life Cycle Cost Evaluation'!$M$1)^($B61-'Life Cycle Cost Evaluation'!$M$4)</f>
        <v>0</v>
      </c>
      <c r="AX146" s="208">
        <f>-NPV('Life Cycle Cost Evaluation'!$M$1,AX62:AX$100)/(1+'Life Cycle Cost Evaluation'!$M$1)^($B61-'Life Cycle Cost Evaluation'!$M$4)</f>
        <v>0</v>
      </c>
      <c r="AY146" s="208">
        <f>-NPV('Life Cycle Cost Evaluation'!$M$1,AY62:AY$100)/(1+'Life Cycle Cost Evaluation'!$M$1)^($B61-'Life Cycle Cost Evaluation'!$M$4)</f>
        <v>0</v>
      </c>
      <c r="AZ146" s="208">
        <f>-NPV('Life Cycle Cost Evaluation'!$M$1,AZ62:AZ$100)/(1+'Life Cycle Cost Evaluation'!$M$1)^($B61-'Life Cycle Cost Evaluation'!$M$4)</f>
        <v>0</v>
      </c>
      <c r="BA146" s="208">
        <f>-NPV('Life Cycle Cost Evaluation'!$M$1,BA62:BA$100)/(1+'Life Cycle Cost Evaluation'!$M$1)^($B61-'Life Cycle Cost Evaluation'!$M$4)</f>
        <v>0</v>
      </c>
      <c r="BB146" s="208">
        <f>-NPV('Life Cycle Cost Evaluation'!$M$1,BB62:BB$100)/(1+'Life Cycle Cost Evaluation'!$M$1)^($B61-'Life Cycle Cost Evaluation'!$M$4)</f>
        <v>0</v>
      </c>
      <c r="BC146" s="208">
        <f>-NPV('Life Cycle Cost Evaluation'!$M$1,BC62:BC$100)/(1+'Life Cycle Cost Evaluation'!$M$1)^($B61-'Life Cycle Cost Evaluation'!$M$4)</f>
        <v>0</v>
      </c>
      <c r="BD146" s="208">
        <f>-NPV('Life Cycle Cost Evaluation'!$M$1,BD62:BD$100)/(1+'Life Cycle Cost Evaluation'!$M$1)^($B61-'Life Cycle Cost Evaluation'!$M$4)</f>
        <v>0</v>
      </c>
      <c r="BE146" s="208">
        <f>-NPV('Life Cycle Cost Evaluation'!$M$1,BE62:BE$100)/(1+'Life Cycle Cost Evaluation'!$M$1)^($B61-'Life Cycle Cost Evaluation'!$M$4)</f>
        <v>0</v>
      </c>
      <c r="BF146" s="208">
        <f>-NPV('Life Cycle Cost Evaluation'!$M$1,BF62:BF$100)/(1+'Life Cycle Cost Evaluation'!$M$1)^($B61-'Life Cycle Cost Evaluation'!$M$4)</f>
        <v>0</v>
      </c>
      <c r="BG146" s="208">
        <f>-NPV('Life Cycle Cost Evaluation'!$M$1,BG62:BG$100)/(1+'Life Cycle Cost Evaluation'!$M$1)^($B61-'Life Cycle Cost Evaluation'!$M$4)</f>
        <v>0</v>
      </c>
      <c r="BH146" s="208">
        <f>-NPV('Life Cycle Cost Evaluation'!$M$1,BH62:BH$100)/(1+'Life Cycle Cost Evaluation'!$M$1)^($B61-'Life Cycle Cost Evaluation'!$M$4)</f>
        <v>0</v>
      </c>
      <c r="BI146" s="208">
        <f>-NPV('Life Cycle Cost Evaluation'!$M$1,BI62:BI$100)/(1+'Life Cycle Cost Evaluation'!$M$1)^($B61-'Life Cycle Cost Evaluation'!$M$4)</f>
        <v>0</v>
      </c>
      <c r="BJ146" s="208">
        <f>-NPV('Life Cycle Cost Evaluation'!$M$1,BJ62:BJ$100)/(1+'Life Cycle Cost Evaluation'!$M$1)^($B61-'Life Cycle Cost Evaluation'!$M$4)</f>
        <v>0</v>
      </c>
      <c r="BK146" s="208">
        <f>-NPV('Life Cycle Cost Evaluation'!$M$1,BK62:BK$100)/(1+'Life Cycle Cost Evaluation'!$M$1)^($B61-'Life Cycle Cost Evaluation'!$M$4)</f>
        <v>0</v>
      </c>
      <c r="BL146" s="208">
        <f>-NPV('Life Cycle Cost Evaluation'!$M$1,BL62:BL$100)/(1+'Life Cycle Cost Evaluation'!$M$1)^($B61-'Life Cycle Cost Evaluation'!$M$4)</f>
        <v>0</v>
      </c>
      <c r="BM146" s="208">
        <f>-NPV('Life Cycle Cost Evaluation'!$M$1,BM62:BM$100)/(1+'Life Cycle Cost Evaluation'!$M$1)^($B61-'Life Cycle Cost Evaluation'!$M$4)</f>
        <v>0</v>
      </c>
      <c r="BN146" s="208">
        <f>-NPV('Life Cycle Cost Evaluation'!$M$1,BN62:BN$100)/(1+'Life Cycle Cost Evaluation'!$M$1)^($B61-'Life Cycle Cost Evaluation'!$M$4)</f>
        <v>0</v>
      </c>
      <c r="BO146" s="208">
        <f>-NPV('Life Cycle Cost Evaluation'!$M$1,BO62:BO$100)/(1+'Life Cycle Cost Evaluation'!$M$1)^($B61-'Life Cycle Cost Evaluation'!$M$4)</f>
        <v>0</v>
      </c>
      <c r="BP146" s="208">
        <f>-NPV('Life Cycle Cost Evaluation'!$M$1,BP62:BP$100)/(1+'Life Cycle Cost Evaluation'!$M$1)^($B61-'Life Cycle Cost Evaluation'!$M$4)</f>
        <v>0</v>
      </c>
      <c r="BQ146" s="208">
        <f>-NPV('Life Cycle Cost Evaluation'!$M$1,BQ62:BQ$100)/(1+'Life Cycle Cost Evaluation'!$M$1)^($B61-'Life Cycle Cost Evaluation'!$M$4)</f>
        <v>0</v>
      </c>
      <c r="BR146" s="208">
        <f>-NPV('Life Cycle Cost Evaluation'!$M$1,BR62:BR$100)/(1+'Life Cycle Cost Evaluation'!$M$1)^($B61-'Life Cycle Cost Evaluation'!$M$4)</f>
        <v>0</v>
      </c>
      <c r="BS146" s="208">
        <f>-NPV('Life Cycle Cost Evaluation'!$M$1,BS62:BS$100)/(1+'Life Cycle Cost Evaluation'!$M$1)^($B61-'Life Cycle Cost Evaluation'!$M$4)</f>
        <v>0</v>
      </c>
      <c r="BT146" s="208">
        <f>-NPV('Life Cycle Cost Evaluation'!$M$1,BT62:BT$100)/(1+'Life Cycle Cost Evaluation'!$M$1)^($B61-'Life Cycle Cost Evaluation'!$M$4)</f>
        <v>0</v>
      </c>
      <c r="BU146" s="208">
        <f>-NPV('Life Cycle Cost Evaluation'!$M$1,BU62:BU$100)/(1+'Life Cycle Cost Evaluation'!$M$1)^($B61-'Life Cycle Cost Evaluation'!$M$4)</f>
        <v>0</v>
      </c>
      <c r="BV146" s="208">
        <f>-NPV('Life Cycle Cost Evaluation'!$M$1,BV62:BV$100)/(1+'Life Cycle Cost Evaluation'!$M$1)^($B61-'Life Cycle Cost Evaluation'!$M$4)</f>
        <v>0</v>
      </c>
      <c r="BW146" s="208">
        <f>-NPV('Life Cycle Cost Evaluation'!$M$1,BW62:BW$100)/(1+'Life Cycle Cost Evaluation'!$M$1)^($B61-'Life Cycle Cost Evaluation'!$M$4)</f>
        <v>0</v>
      </c>
      <c r="BX146" s="208">
        <f>-NPV('Life Cycle Cost Evaluation'!$M$1,BX62:BX$100)/(1+'Life Cycle Cost Evaluation'!$M$1)^($B61-'Life Cycle Cost Evaluation'!$M$4)</f>
        <v>0</v>
      </c>
      <c r="BY146" s="208">
        <f>-NPV('Life Cycle Cost Evaluation'!$M$1,BY62:BY$100)/(1+'Life Cycle Cost Evaluation'!$M$1)^($B61-'Life Cycle Cost Evaluation'!$M$4)</f>
        <v>0</v>
      </c>
      <c r="BZ146" s="208">
        <f>-NPV('Life Cycle Cost Evaluation'!$M$1,BZ62:BZ$100)/(1+'Life Cycle Cost Evaluation'!$M$1)^($B61-'Life Cycle Cost Evaluation'!$M$4)</f>
        <v>0</v>
      </c>
      <c r="CA146" s="208">
        <f>-NPV('Life Cycle Cost Evaluation'!$M$1,CA62:CA$100)/(1+'Life Cycle Cost Evaluation'!$M$1)^($B61-'Life Cycle Cost Evaluation'!$M$4)</f>
        <v>0</v>
      </c>
      <c r="CB146" s="208">
        <f>-NPV('Life Cycle Cost Evaluation'!$M$1,CB62:CB$100)/(1+'Life Cycle Cost Evaluation'!$M$1)^($B61-'Life Cycle Cost Evaluation'!$M$4)</f>
        <v>0</v>
      </c>
      <c r="CC146" s="208">
        <f>-NPV('Life Cycle Cost Evaluation'!$M$1,CC62:CC$100)/(1+'Life Cycle Cost Evaluation'!$M$1)^($B61-'Life Cycle Cost Evaluation'!$M$4)</f>
        <v>0</v>
      </c>
      <c r="CD146" s="208">
        <f>-NPV('Life Cycle Cost Evaluation'!$M$1,CD62:CD$100)/(1+'Life Cycle Cost Evaluation'!$M$1)^($B61-'Life Cycle Cost Evaluation'!$M$4)</f>
        <v>0</v>
      </c>
      <c r="CE146" s="208">
        <f>-NPV('Life Cycle Cost Evaluation'!$M$1,CE62:CE$100)/(1+'Life Cycle Cost Evaluation'!$M$1)^($B61-'Life Cycle Cost Evaluation'!$M$4)</f>
        <v>0</v>
      </c>
      <c r="CF146" s="208">
        <f>-NPV('Life Cycle Cost Evaluation'!$M$1,CF62:CF$100)/(1+'Life Cycle Cost Evaluation'!$M$1)^($B61-'Life Cycle Cost Evaluation'!$M$4)</f>
        <v>0</v>
      </c>
      <c r="CG146" s="208">
        <f>SUM(D146:AS146)</f>
        <v>-27481.980951846315</v>
      </c>
      <c r="CH146" s="206"/>
      <c r="CI146" s="206"/>
      <c r="CJ146" s="206"/>
    </row>
    <row r="147" spans="2:88" x14ac:dyDescent="0.2">
      <c r="B147" s="86">
        <f t="shared" si="125"/>
        <v>2069</v>
      </c>
      <c r="C147" s="208"/>
      <c r="D147" s="208">
        <f>-NPV('Life Cycle Cost Evaluation'!$M$1,D63:D$100)/(1+'Life Cycle Cost Evaluation'!$M$1)^($B62-'Life Cycle Cost Evaluation'!$M$4)</f>
        <v>-585.97340245827104</v>
      </c>
      <c r="E147" s="208">
        <f>-NPV('Life Cycle Cost Evaluation'!$M$1,E63:E$100)/(1+'Life Cycle Cost Evaluation'!$M$1)^($B62-'Life Cycle Cost Evaluation'!$M$4)</f>
        <v>-777.09237556152175</v>
      </c>
      <c r="F147" s="208">
        <f>-NPV('Life Cycle Cost Evaluation'!$M$1,F63:F$100)/(1+'Life Cycle Cost Evaluation'!$M$1)^($B62-'Life Cycle Cost Evaluation'!$M$4)</f>
        <v>-21921.98459124691</v>
      </c>
      <c r="G147" s="208">
        <f>-NPV('Life Cycle Cost Evaluation'!$M$1,G63:G$100)/(1+'Life Cycle Cost Evaluation'!$M$1)^($B62-'Life Cycle Cost Evaluation'!$M$4)</f>
        <v>0</v>
      </c>
      <c r="H147" s="208">
        <f>-NPV('Life Cycle Cost Evaluation'!$M$1,H63:H$100)/(1+'Life Cycle Cost Evaluation'!$M$1)^($B62-'Life Cycle Cost Evaluation'!$M$4)</f>
        <v>0</v>
      </c>
      <c r="I147" s="208">
        <f>-NPV('Life Cycle Cost Evaluation'!$M$1,I63:I$100)/(1+'Life Cycle Cost Evaluation'!$M$1)^($B62-'Life Cycle Cost Evaluation'!$M$4)</f>
        <v>0</v>
      </c>
      <c r="J147" s="208">
        <f>-NPV('Life Cycle Cost Evaluation'!$M$1,J63:J$100)/(1+'Life Cycle Cost Evaluation'!$M$1)^($B62-'Life Cycle Cost Evaluation'!$M$4)</f>
        <v>0</v>
      </c>
      <c r="K147" s="208">
        <f>-NPV('Life Cycle Cost Evaluation'!$M$1,K63:K$100)/(1+'Life Cycle Cost Evaluation'!$M$1)^($B62-'Life Cycle Cost Evaluation'!$M$4)</f>
        <v>0</v>
      </c>
      <c r="L147" s="208">
        <f>-NPV('Life Cycle Cost Evaluation'!$M$1,L63:L$100)/(1+'Life Cycle Cost Evaluation'!$M$1)^($B62-'Life Cycle Cost Evaluation'!$M$4)</f>
        <v>0</v>
      </c>
      <c r="M147" s="208">
        <f>-NPV('Life Cycle Cost Evaluation'!$M$1,M63:M$100)/(1+'Life Cycle Cost Evaluation'!$M$1)^($B62-'Life Cycle Cost Evaluation'!$M$4)</f>
        <v>0</v>
      </c>
      <c r="N147" s="208">
        <f>-NPV('Life Cycle Cost Evaluation'!$M$1,N63:N$100)/(1+'Life Cycle Cost Evaluation'!$M$1)^($B62-'Life Cycle Cost Evaluation'!$M$4)</f>
        <v>0</v>
      </c>
      <c r="O147" s="208">
        <f>-NPV('Life Cycle Cost Evaluation'!$M$1,O63:O$100)/(1+'Life Cycle Cost Evaluation'!$M$1)^($B62-'Life Cycle Cost Evaluation'!$M$4)</f>
        <v>0</v>
      </c>
      <c r="P147" s="208">
        <f>-NPV('Life Cycle Cost Evaluation'!$M$1,P63:P$100)/(1+'Life Cycle Cost Evaluation'!$M$1)^($B62-'Life Cycle Cost Evaluation'!$M$4)</f>
        <v>0</v>
      </c>
      <c r="Q147" s="208">
        <f>-NPV('Life Cycle Cost Evaluation'!$M$1,Q63:Q$100)/(1+'Life Cycle Cost Evaluation'!$M$1)^($B62-'Life Cycle Cost Evaluation'!$M$4)</f>
        <v>0</v>
      </c>
      <c r="R147" s="208">
        <f>-NPV('Life Cycle Cost Evaluation'!$M$1,R63:R$100)/(1+'Life Cycle Cost Evaluation'!$M$1)^($B62-'Life Cycle Cost Evaluation'!$M$4)</f>
        <v>0</v>
      </c>
      <c r="S147" s="208">
        <f>-NPV('Life Cycle Cost Evaluation'!$M$1,S63:S$100)/(1+'Life Cycle Cost Evaluation'!$M$1)^($B62-'Life Cycle Cost Evaluation'!$M$4)</f>
        <v>0</v>
      </c>
      <c r="T147" s="208">
        <f>-NPV('Life Cycle Cost Evaluation'!$M$1,T63:T$100)/(1+'Life Cycle Cost Evaluation'!$M$1)^($B62-'Life Cycle Cost Evaluation'!$M$4)</f>
        <v>0</v>
      </c>
      <c r="U147" s="208">
        <f>-NPV('Life Cycle Cost Evaluation'!$M$1,U63:U$100)/(1+'Life Cycle Cost Evaluation'!$M$1)^($B62-'Life Cycle Cost Evaluation'!$M$4)</f>
        <v>0</v>
      </c>
      <c r="V147" s="208">
        <f>-NPV('Life Cycle Cost Evaluation'!$M$1,V63:V$100)/(1+'Life Cycle Cost Evaluation'!$M$1)^($B62-'Life Cycle Cost Evaluation'!$M$4)</f>
        <v>0</v>
      </c>
      <c r="W147" s="208">
        <f>-NPV('Life Cycle Cost Evaluation'!$M$1,W63:W$100)/(1+'Life Cycle Cost Evaluation'!$M$1)^($B62-'Life Cycle Cost Evaluation'!$M$4)</f>
        <v>0</v>
      </c>
      <c r="X147" s="208">
        <f>-NPV('Life Cycle Cost Evaluation'!$M$1,X63:X$100)/(1+'Life Cycle Cost Evaluation'!$M$1)^($B62-'Life Cycle Cost Evaluation'!$M$4)</f>
        <v>0</v>
      </c>
      <c r="Y147" s="208">
        <f>-NPV('Life Cycle Cost Evaluation'!$M$1,Y63:Y$100)/(1+'Life Cycle Cost Evaluation'!$M$1)^($B62-'Life Cycle Cost Evaluation'!$M$4)</f>
        <v>0</v>
      </c>
      <c r="Z147" s="208">
        <f>-NPV('Life Cycle Cost Evaluation'!$M$1,Z63:Z$100)/(1+'Life Cycle Cost Evaluation'!$M$1)^($B62-'Life Cycle Cost Evaluation'!$M$4)</f>
        <v>0</v>
      </c>
      <c r="AA147" s="208">
        <f>-NPV('Life Cycle Cost Evaluation'!$M$1,AA63:AA$100)/(1+'Life Cycle Cost Evaluation'!$M$1)^($B62-'Life Cycle Cost Evaluation'!$M$4)</f>
        <v>0</v>
      </c>
      <c r="AB147" s="208">
        <f>-NPV('Life Cycle Cost Evaluation'!$M$1,AB63:AB$100)/(1+'Life Cycle Cost Evaluation'!$M$1)^($B62-'Life Cycle Cost Evaluation'!$M$4)</f>
        <v>0</v>
      </c>
      <c r="AC147" s="208">
        <f>-NPV('Life Cycle Cost Evaluation'!$M$1,AC63:AC$100)/(1+'Life Cycle Cost Evaluation'!$M$1)^($B62-'Life Cycle Cost Evaluation'!$M$4)</f>
        <v>0</v>
      </c>
      <c r="AD147" s="208">
        <f>-NPV('Life Cycle Cost Evaluation'!$M$1,AD63:AD$100)/(1+'Life Cycle Cost Evaluation'!$M$1)^($B62-'Life Cycle Cost Evaluation'!$M$4)</f>
        <v>0</v>
      </c>
      <c r="AE147" s="208">
        <f>-NPV('Life Cycle Cost Evaluation'!$M$1,AE63:AE$100)/(1+'Life Cycle Cost Evaluation'!$M$1)^($B62-'Life Cycle Cost Evaluation'!$M$4)</f>
        <v>0</v>
      </c>
      <c r="AF147" s="208">
        <f>-NPV('Life Cycle Cost Evaluation'!$M$1,AF63:AF$100)/(1+'Life Cycle Cost Evaluation'!$M$1)^($B62-'Life Cycle Cost Evaluation'!$M$4)</f>
        <v>0</v>
      </c>
      <c r="AG147" s="208">
        <f>-NPV('Life Cycle Cost Evaluation'!$M$1,AG63:AG$100)/(1+'Life Cycle Cost Evaluation'!$M$1)^($B62-'Life Cycle Cost Evaluation'!$M$4)</f>
        <v>0</v>
      </c>
      <c r="AH147" s="208">
        <f>-NPV('Life Cycle Cost Evaluation'!$M$1,AH63:AH$100)/(1+'Life Cycle Cost Evaluation'!$M$1)^($B62-'Life Cycle Cost Evaluation'!$M$4)</f>
        <v>0</v>
      </c>
      <c r="AI147" s="208">
        <f>-NPV('Life Cycle Cost Evaluation'!$M$1,AI63:AI$100)/(1+'Life Cycle Cost Evaluation'!$M$1)^($B62-'Life Cycle Cost Evaluation'!$M$4)</f>
        <v>0</v>
      </c>
      <c r="AJ147" s="208">
        <f>-NPV('Life Cycle Cost Evaluation'!$M$1,AJ63:AJ$100)/(1+'Life Cycle Cost Evaluation'!$M$1)^($B62-'Life Cycle Cost Evaluation'!$M$4)</f>
        <v>0</v>
      </c>
      <c r="AK147" s="208">
        <f>-NPV('Life Cycle Cost Evaluation'!$M$1,AK63:AK$100)/(1+'Life Cycle Cost Evaluation'!$M$1)^($B62-'Life Cycle Cost Evaluation'!$M$4)</f>
        <v>0</v>
      </c>
      <c r="AL147" s="208">
        <f>-NPV('Life Cycle Cost Evaluation'!$M$1,AL63:AL$100)/(1+'Life Cycle Cost Evaluation'!$M$1)^($B62-'Life Cycle Cost Evaluation'!$M$4)</f>
        <v>0</v>
      </c>
      <c r="AM147" s="208">
        <f>-NPV('Life Cycle Cost Evaluation'!$M$1,AM63:AM$100)/(1+'Life Cycle Cost Evaluation'!$M$1)^($B62-'Life Cycle Cost Evaluation'!$M$4)</f>
        <v>0</v>
      </c>
      <c r="AN147" s="208">
        <f>-NPV('Life Cycle Cost Evaluation'!$M$1,AN63:AN$100)/(1+'Life Cycle Cost Evaluation'!$M$1)^($B62-'Life Cycle Cost Evaluation'!$M$4)</f>
        <v>0</v>
      </c>
      <c r="AO147" s="208">
        <f>-NPV('Life Cycle Cost Evaluation'!$M$1,AO63:AO$100)/(1+'Life Cycle Cost Evaluation'!$M$1)^($B62-'Life Cycle Cost Evaluation'!$M$4)</f>
        <v>0</v>
      </c>
      <c r="AP147" s="208">
        <f>-NPV('Life Cycle Cost Evaluation'!$M$1,AP63:AP$100)/(1+'Life Cycle Cost Evaluation'!$M$1)^($B62-'Life Cycle Cost Evaluation'!$M$4)</f>
        <v>0</v>
      </c>
      <c r="AQ147" s="208">
        <f>-NPV('Life Cycle Cost Evaluation'!$M$1,AQ63:AQ$100)/(1+'Life Cycle Cost Evaluation'!$M$1)^($B62-'Life Cycle Cost Evaluation'!$M$4)</f>
        <v>0</v>
      </c>
      <c r="AR147" s="208">
        <f>-NPV('Life Cycle Cost Evaluation'!$M$1,AR63:AR$100)/(1+'Life Cycle Cost Evaluation'!$M$1)^($B62-'Life Cycle Cost Evaluation'!$M$4)</f>
        <v>0</v>
      </c>
      <c r="AS147" s="208">
        <f>-NPV('Life Cycle Cost Evaluation'!$M$1,AS63:AS$100)/(1+'Life Cycle Cost Evaluation'!$M$1)^($B62-'Life Cycle Cost Evaluation'!$M$4)</f>
        <v>0</v>
      </c>
      <c r="AT147" s="208">
        <f>-NPV('Life Cycle Cost Evaluation'!$M$1,AT63:AT$100)/(1+'Life Cycle Cost Evaluation'!$M$1)^($B62-'Life Cycle Cost Evaluation'!$M$4)</f>
        <v>0</v>
      </c>
      <c r="AU147" s="208">
        <f>-NPV('Life Cycle Cost Evaluation'!$M$1,AU63:AU$100)/(1+'Life Cycle Cost Evaluation'!$M$1)^($B62-'Life Cycle Cost Evaluation'!$M$4)</f>
        <v>0</v>
      </c>
      <c r="AV147" s="208">
        <f>-NPV('Life Cycle Cost Evaluation'!$M$1,AV63:AV$100)/(1+'Life Cycle Cost Evaluation'!$M$1)^($B62-'Life Cycle Cost Evaluation'!$M$4)</f>
        <v>0</v>
      </c>
      <c r="AW147" s="208">
        <f>-NPV('Life Cycle Cost Evaluation'!$M$1,AW63:AW$100)/(1+'Life Cycle Cost Evaluation'!$M$1)^($B62-'Life Cycle Cost Evaluation'!$M$4)</f>
        <v>0</v>
      </c>
      <c r="AX147" s="208">
        <f>-NPV('Life Cycle Cost Evaluation'!$M$1,AX63:AX$100)/(1+'Life Cycle Cost Evaluation'!$M$1)^($B62-'Life Cycle Cost Evaluation'!$M$4)</f>
        <v>0</v>
      </c>
      <c r="AY147" s="208">
        <f>-NPV('Life Cycle Cost Evaluation'!$M$1,AY63:AY$100)/(1+'Life Cycle Cost Evaluation'!$M$1)^($B62-'Life Cycle Cost Evaluation'!$M$4)</f>
        <v>0</v>
      </c>
      <c r="AZ147" s="208">
        <f>-NPV('Life Cycle Cost Evaluation'!$M$1,AZ63:AZ$100)/(1+'Life Cycle Cost Evaluation'!$M$1)^($B62-'Life Cycle Cost Evaluation'!$M$4)</f>
        <v>0</v>
      </c>
      <c r="BA147" s="208">
        <f>-NPV('Life Cycle Cost Evaluation'!$M$1,BA63:BA$100)/(1+'Life Cycle Cost Evaluation'!$M$1)^($B62-'Life Cycle Cost Evaluation'!$M$4)</f>
        <v>0</v>
      </c>
      <c r="BB147" s="208">
        <f>-NPV('Life Cycle Cost Evaluation'!$M$1,BB63:BB$100)/(1+'Life Cycle Cost Evaluation'!$M$1)^($B62-'Life Cycle Cost Evaluation'!$M$4)</f>
        <v>0</v>
      </c>
      <c r="BC147" s="208">
        <f>-NPV('Life Cycle Cost Evaluation'!$M$1,BC63:BC$100)/(1+'Life Cycle Cost Evaluation'!$M$1)^($B62-'Life Cycle Cost Evaluation'!$M$4)</f>
        <v>0</v>
      </c>
      <c r="BD147" s="208">
        <f>-NPV('Life Cycle Cost Evaluation'!$M$1,BD63:BD$100)/(1+'Life Cycle Cost Evaluation'!$M$1)^($B62-'Life Cycle Cost Evaluation'!$M$4)</f>
        <v>0</v>
      </c>
      <c r="BE147" s="208">
        <f>-NPV('Life Cycle Cost Evaluation'!$M$1,BE63:BE$100)/(1+'Life Cycle Cost Evaluation'!$M$1)^($B62-'Life Cycle Cost Evaluation'!$M$4)</f>
        <v>0</v>
      </c>
      <c r="BF147" s="208">
        <f>-NPV('Life Cycle Cost Evaluation'!$M$1,BF63:BF$100)/(1+'Life Cycle Cost Evaluation'!$M$1)^($B62-'Life Cycle Cost Evaluation'!$M$4)</f>
        <v>0</v>
      </c>
      <c r="BG147" s="208">
        <f>-NPV('Life Cycle Cost Evaluation'!$M$1,BG63:BG$100)/(1+'Life Cycle Cost Evaluation'!$M$1)^($B62-'Life Cycle Cost Evaluation'!$M$4)</f>
        <v>0</v>
      </c>
      <c r="BH147" s="208">
        <f>-NPV('Life Cycle Cost Evaluation'!$M$1,BH63:BH$100)/(1+'Life Cycle Cost Evaluation'!$M$1)^($B62-'Life Cycle Cost Evaluation'!$M$4)</f>
        <v>0</v>
      </c>
      <c r="BI147" s="208">
        <f>-NPV('Life Cycle Cost Evaluation'!$M$1,BI63:BI$100)/(1+'Life Cycle Cost Evaluation'!$M$1)^($B62-'Life Cycle Cost Evaluation'!$M$4)</f>
        <v>0</v>
      </c>
      <c r="BJ147" s="208">
        <f>-NPV('Life Cycle Cost Evaluation'!$M$1,BJ63:BJ$100)/(1+'Life Cycle Cost Evaluation'!$M$1)^($B62-'Life Cycle Cost Evaluation'!$M$4)</f>
        <v>0</v>
      </c>
      <c r="BK147" s="208">
        <f>-NPV('Life Cycle Cost Evaluation'!$M$1,BK63:BK$100)/(1+'Life Cycle Cost Evaluation'!$M$1)^($B62-'Life Cycle Cost Evaluation'!$M$4)</f>
        <v>0</v>
      </c>
      <c r="BL147" s="208">
        <f>-NPV('Life Cycle Cost Evaluation'!$M$1,BL63:BL$100)/(1+'Life Cycle Cost Evaluation'!$M$1)^($B62-'Life Cycle Cost Evaluation'!$M$4)</f>
        <v>0</v>
      </c>
      <c r="BM147" s="208">
        <f>-NPV('Life Cycle Cost Evaluation'!$M$1,BM63:BM$100)/(1+'Life Cycle Cost Evaluation'!$M$1)^($B62-'Life Cycle Cost Evaluation'!$M$4)</f>
        <v>0</v>
      </c>
      <c r="BN147" s="208">
        <f>-NPV('Life Cycle Cost Evaluation'!$M$1,BN63:BN$100)/(1+'Life Cycle Cost Evaluation'!$M$1)^($B62-'Life Cycle Cost Evaluation'!$M$4)</f>
        <v>0</v>
      </c>
      <c r="BO147" s="208">
        <f>-NPV('Life Cycle Cost Evaluation'!$M$1,BO63:BO$100)/(1+'Life Cycle Cost Evaluation'!$M$1)^($B62-'Life Cycle Cost Evaluation'!$M$4)</f>
        <v>0</v>
      </c>
      <c r="BP147" s="208">
        <f>-NPV('Life Cycle Cost Evaluation'!$M$1,BP63:BP$100)/(1+'Life Cycle Cost Evaluation'!$M$1)^($B62-'Life Cycle Cost Evaluation'!$M$4)</f>
        <v>0</v>
      </c>
      <c r="BQ147" s="208">
        <f>-NPV('Life Cycle Cost Evaluation'!$M$1,BQ63:BQ$100)/(1+'Life Cycle Cost Evaluation'!$M$1)^($B62-'Life Cycle Cost Evaluation'!$M$4)</f>
        <v>0</v>
      </c>
      <c r="BR147" s="208">
        <f>-NPV('Life Cycle Cost Evaluation'!$M$1,BR63:BR$100)/(1+'Life Cycle Cost Evaluation'!$M$1)^($B62-'Life Cycle Cost Evaluation'!$M$4)</f>
        <v>0</v>
      </c>
      <c r="BS147" s="208">
        <f>-NPV('Life Cycle Cost Evaluation'!$M$1,BS63:BS$100)/(1+'Life Cycle Cost Evaluation'!$M$1)^($B62-'Life Cycle Cost Evaluation'!$M$4)</f>
        <v>0</v>
      </c>
      <c r="BT147" s="208">
        <f>-NPV('Life Cycle Cost Evaluation'!$M$1,BT63:BT$100)/(1+'Life Cycle Cost Evaluation'!$M$1)^($B62-'Life Cycle Cost Evaluation'!$M$4)</f>
        <v>0</v>
      </c>
      <c r="BU147" s="208">
        <f>-NPV('Life Cycle Cost Evaluation'!$M$1,BU63:BU$100)/(1+'Life Cycle Cost Evaluation'!$M$1)^($B62-'Life Cycle Cost Evaluation'!$M$4)</f>
        <v>0</v>
      </c>
      <c r="BV147" s="208">
        <f>-NPV('Life Cycle Cost Evaluation'!$M$1,BV63:BV$100)/(1+'Life Cycle Cost Evaluation'!$M$1)^($B62-'Life Cycle Cost Evaluation'!$M$4)</f>
        <v>0</v>
      </c>
      <c r="BW147" s="208">
        <f>-NPV('Life Cycle Cost Evaluation'!$M$1,BW63:BW$100)/(1+'Life Cycle Cost Evaluation'!$M$1)^($B62-'Life Cycle Cost Evaluation'!$M$4)</f>
        <v>0</v>
      </c>
      <c r="BX147" s="208">
        <f>-NPV('Life Cycle Cost Evaluation'!$M$1,BX63:BX$100)/(1+'Life Cycle Cost Evaluation'!$M$1)^($B62-'Life Cycle Cost Evaluation'!$M$4)</f>
        <v>0</v>
      </c>
      <c r="BY147" s="208">
        <f>-NPV('Life Cycle Cost Evaluation'!$M$1,BY63:BY$100)/(1+'Life Cycle Cost Evaluation'!$M$1)^($B62-'Life Cycle Cost Evaluation'!$M$4)</f>
        <v>0</v>
      </c>
      <c r="BZ147" s="208">
        <f>-NPV('Life Cycle Cost Evaluation'!$M$1,BZ63:BZ$100)/(1+'Life Cycle Cost Evaluation'!$M$1)^($B62-'Life Cycle Cost Evaluation'!$M$4)</f>
        <v>0</v>
      </c>
      <c r="CA147" s="208">
        <f>-NPV('Life Cycle Cost Evaluation'!$M$1,CA63:CA$100)/(1+'Life Cycle Cost Evaluation'!$M$1)^($B62-'Life Cycle Cost Evaluation'!$M$4)</f>
        <v>0</v>
      </c>
      <c r="CB147" s="208">
        <f>-NPV('Life Cycle Cost Evaluation'!$M$1,CB63:CB$100)/(1+'Life Cycle Cost Evaluation'!$M$1)^($B62-'Life Cycle Cost Evaluation'!$M$4)</f>
        <v>0</v>
      </c>
      <c r="CC147" s="208">
        <f>-NPV('Life Cycle Cost Evaluation'!$M$1,CC63:CC$100)/(1+'Life Cycle Cost Evaluation'!$M$1)^($B62-'Life Cycle Cost Evaluation'!$M$4)</f>
        <v>0</v>
      </c>
      <c r="CD147" s="208">
        <f>-NPV('Life Cycle Cost Evaluation'!$M$1,CD63:CD$100)/(1+'Life Cycle Cost Evaluation'!$M$1)^($B62-'Life Cycle Cost Evaluation'!$M$4)</f>
        <v>0</v>
      </c>
      <c r="CE147" s="208">
        <f>-NPV('Life Cycle Cost Evaluation'!$M$1,CE63:CE$100)/(1+'Life Cycle Cost Evaluation'!$M$1)^($B62-'Life Cycle Cost Evaluation'!$M$4)</f>
        <v>0</v>
      </c>
      <c r="CF147" s="208">
        <f>-NPV('Life Cycle Cost Evaluation'!$M$1,CF63:CF$100)/(1+'Life Cycle Cost Evaluation'!$M$1)^($B62-'Life Cycle Cost Evaluation'!$M$4)</f>
        <v>0</v>
      </c>
      <c r="CG147" s="208">
        <f>SUM(D147:AT147)</f>
        <v>-23285.050369266704</v>
      </c>
      <c r="CH147" s="206"/>
      <c r="CI147" s="206"/>
      <c r="CJ147" s="206"/>
    </row>
    <row r="148" spans="2:88" x14ac:dyDescent="0.2">
      <c r="B148" s="86">
        <f t="shared" si="125"/>
        <v>2070</v>
      </c>
      <c r="C148" s="208"/>
      <c r="D148" s="208">
        <f>-NPV('Life Cycle Cost Evaluation'!$M$1,D64:D$100)/(1+'Life Cycle Cost Evaluation'!$M$1)^($B63-'Life Cycle Cost Evaluation'!$M$4)</f>
        <v>-483.20983870367763</v>
      </c>
      <c r="E148" s="208">
        <f>-NPV('Life Cycle Cost Evaluation'!$M$1,E64:E$100)/(1+'Life Cycle Cost Evaluation'!$M$1)^($B63-'Life Cycle Cost Evaluation'!$M$4)</f>
        <v>-647.76656685118269</v>
      </c>
      <c r="F148" s="208">
        <f>-NPV('Life Cycle Cost Evaluation'!$M$1,F64:F$100)/(1+'Life Cycle Cost Evaluation'!$M$1)^($B63-'Life Cycle Cost Evaluation'!$M$4)</f>
        <v>-18441.595510389605</v>
      </c>
      <c r="G148" s="208">
        <f>-NPV('Life Cycle Cost Evaluation'!$M$1,G64:G$100)/(1+'Life Cycle Cost Evaluation'!$M$1)^($B63-'Life Cycle Cost Evaluation'!$M$4)</f>
        <v>0</v>
      </c>
      <c r="H148" s="208">
        <f>-NPV('Life Cycle Cost Evaluation'!$M$1,H64:H$100)/(1+'Life Cycle Cost Evaluation'!$M$1)^($B63-'Life Cycle Cost Evaluation'!$M$4)</f>
        <v>0</v>
      </c>
      <c r="I148" s="208">
        <f>-NPV('Life Cycle Cost Evaluation'!$M$1,I64:I$100)/(1+'Life Cycle Cost Evaluation'!$M$1)^($B63-'Life Cycle Cost Evaluation'!$M$4)</f>
        <v>0</v>
      </c>
      <c r="J148" s="208">
        <f>-NPV('Life Cycle Cost Evaluation'!$M$1,J64:J$100)/(1+'Life Cycle Cost Evaluation'!$M$1)^($B63-'Life Cycle Cost Evaluation'!$M$4)</f>
        <v>0</v>
      </c>
      <c r="K148" s="208">
        <f>-NPV('Life Cycle Cost Evaluation'!$M$1,K64:K$100)/(1+'Life Cycle Cost Evaluation'!$M$1)^($B63-'Life Cycle Cost Evaluation'!$M$4)</f>
        <v>0</v>
      </c>
      <c r="L148" s="208">
        <f>-NPV('Life Cycle Cost Evaluation'!$M$1,L64:L$100)/(1+'Life Cycle Cost Evaluation'!$M$1)^($B63-'Life Cycle Cost Evaluation'!$M$4)</f>
        <v>0</v>
      </c>
      <c r="M148" s="208">
        <f>-NPV('Life Cycle Cost Evaluation'!$M$1,M64:M$100)/(1+'Life Cycle Cost Evaluation'!$M$1)^($B63-'Life Cycle Cost Evaluation'!$M$4)</f>
        <v>0</v>
      </c>
      <c r="N148" s="208">
        <f>-NPV('Life Cycle Cost Evaluation'!$M$1,N64:N$100)/(1+'Life Cycle Cost Evaluation'!$M$1)^($B63-'Life Cycle Cost Evaluation'!$M$4)</f>
        <v>0</v>
      </c>
      <c r="O148" s="208">
        <f>-NPV('Life Cycle Cost Evaluation'!$M$1,O64:O$100)/(1+'Life Cycle Cost Evaluation'!$M$1)^($B63-'Life Cycle Cost Evaluation'!$M$4)</f>
        <v>0</v>
      </c>
      <c r="P148" s="208">
        <f>-NPV('Life Cycle Cost Evaluation'!$M$1,P64:P$100)/(1+'Life Cycle Cost Evaluation'!$M$1)^($B63-'Life Cycle Cost Evaluation'!$M$4)</f>
        <v>0</v>
      </c>
      <c r="Q148" s="208">
        <f>-NPV('Life Cycle Cost Evaluation'!$M$1,Q64:Q$100)/(1+'Life Cycle Cost Evaluation'!$M$1)^($B63-'Life Cycle Cost Evaluation'!$M$4)</f>
        <v>0</v>
      </c>
      <c r="R148" s="208">
        <f>-NPV('Life Cycle Cost Evaluation'!$M$1,R64:R$100)/(1+'Life Cycle Cost Evaluation'!$M$1)^($B63-'Life Cycle Cost Evaluation'!$M$4)</f>
        <v>0</v>
      </c>
      <c r="S148" s="208">
        <f>-NPV('Life Cycle Cost Evaluation'!$M$1,S64:S$100)/(1+'Life Cycle Cost Evaluation'!$M$1)^($B63-'Life Cycle Cost Evaluation'!$M$4)</f>
        <v>0</v>
      </c>
      <c r="T148" s="208">
        <f>-NPV('Life Cycle Cost Evaluation'!$M$1,T64:T$100)/(1+'Life Cycle Cost Evaluation'!$M$1)^($B63-'Life Cycle Cost Evaluation'!$M$4)</f>
        <v>0</v>
      </c>
      <c r="U148" s="208">
        <f>-NPV('Life Cycle Cost Evaluation'!$M$1,U64:U$100)/(1+'Life Cycle Cost Evaluation'!$M$1)^($B63-'Life Cycle Cost Evaluation'!$M$4)</f>
        <v>0</v>
      </c>
      <c r="V148" s="208">
        <f>-NPV('Life Cycle Cost Evaluation'!$M$1,V64:V$100)/(1+'Life Cycle Cost Evaluation'!$M$1)^($B63-'Life Cycle Cost Evaluation'!$M$4)</f>
        <v>0</v>
      </c>
      <c r="W148" s="208">
        <f>-NPV('Life Cycle Cost Evaluation'!$M$1,W64:W$100)/(1+'Life Cycle Cost Evaluation'!$M$1)^($B63-'Life Cycle Cost Evaluation'!$M$4)</f>
        <v>0</v>
      </c>
      <c r="X148" s="208">
        <f>-NPV('Life Cycle Cost Evaluation'!$M$1,X64:X$100)/(1+'Life Cycle Cost Evaluation'!$M$1)^($B63-'Life Cycle Cost Evaluation'!$M$4)</f>
        <v>0</v>
      </c>
      <c r="Y148" s="208">
        <f>-NPV('Life Cycle Cost Evaluation'!$M$1,Y64:Y$100)/(1+'Life Cycle Cost Evaluation'!$M$1)^($B63-'Life Cycle Cost Evaluation'!$M$4)</f>
        <v>0</v>
      </c>
      <c r="Z148" s="208">
        <f>-NPV('Life Cycle Cost Evaluation'!$M$1,Z64:Z$100)/(1+'Life Cycle Cost Evaluation'!$M$1)^($B63-'Life Cycle Cost Evaluation'!$M$4)</f>
        <v>0</v>
      </c>
      <c r="AA148" s="208">
        <f>-NPV('Life Cycle Cost Evaluation'!$M$1,AA64:AA$100)/(1+'Life Cycle Cost Evaluation'!$M$1)^($B63-'Life Cycle Cost Evaluation'!$M$4)</f>
        <v>0</v>
      </c>
      <c r="AB148" s="208">
        <f>-NPV('Life Cycle Cost Evaluation'!$M$1,AB64:AB$100)/(1+'Life Cycle Cost Evaluation'!$M$1)^($B63-'Life Cycle Cost Evaluation'!$M$4)</f>
        <v>0</v>
      </c>
      <c r="AC148" s="208">
        <f>-NPV('Life Cycle Cost Evaluation'!$M$1,AC64:AC$100)/(1+'Life Cycle Cost Evaluation'!$M$1)^($B63-'Life Cycle Cost Evaluation'!$M$4)</f>
        <v>0</v>
      </c>
      <c r="AD148" s="208">
        <f>-NPV('Life Cycle Cost Evaluation'!$M$1,AD64:AD$100)/(1+'Life Cycle Cost Evaluation'!$M$1)^($B63-'Life Cycle Cost Evaluation'!$M$4)</f>
        <v>0</v>
      </c>
      <c r="AE148" s="208">
        <f>-NPV('Life Cycle Cost Evaluation'!$M$1,AE64:AE$100)/(1+'Life Cycle Cost Evaluation'!$M$1)^($B63-'Life Cycle Cost Evaluation'!$M$4)</f>
        <v>0</v>
      </c>
      <c r="AF148" s="208">
        <f>-NPV('Life Cycle Cost Evaluation'!$M$1,AF64:AF$100)/(1+'Life Cycle Cost Evaluation'!$M$1)^($B63-'Life Cycle Cost Evaluation'!$M$4)</f>
        <v>0</v>
      </c>
      <c r="AG148" s="208">
        <f>-NPV('Life Cycle Cost Evaluation'!$M$1,AG64:AG$100)/(1+'Life Cycle Cost Evaluation'!$M$1)^($B63-'Life Cycle Cost Evaluation'!$M$4)</f>
        <v>0</v>
      </c>
      <c r="AH148" s="208">
        <f>-NPV('Life Cycle Cost Evaluation'!$M$1,AH64:AH$100)/(1+'Life Cycle Cost Evaluation'!$M$1)^($B63-'Life Cycle Cost Evaluation'!$M$4)</f>
        <v>0</v>
      </c>
      <c r="AI148" s="208">
        <f>-NPV('Life Cycle Cost Evaluation'!$M$1,AI64:AI$100)/(1+'Life Cycle Cost Evaluation'!$M$1)^($B63-'Life Cycle Cost Evaluation'!$M$4)</f>
        <v>0</v>
      </c>
      <c r="AJ148" s="208">
        <f>-NPV('Life Cycle Cost Evaluation'!$M$1,AJ64:AJ$100)/(1+'Life Cycle Cost Evaluation'!$M$1)^($B63-'Life Cycle Cost Evaluation'!$M$4)</f>
        <v>0</v>
      </c>
      <c r="AK148" s="208">
        <f>-NPV('Life Cycle Cost Evaluation'!$M$1,AK64:AK$100)/(1+'Life Cycle Cost Evaluation'!$M$1)^($B63-'Life Cycle Cost Evaluation'!$M$4)</f>
        <v>0</v>
      </c>
      <c r="AL148" s="208">
        <f>-NPV('Life Cycle Cost Evaluation'!$M$1,AL64:AL$100)/(1+'Life Cycle Cost Evaluation'!$M$1)^($B63-'Life Cycle Cost Evaluation'!$M$4)</f>
        <v>0</v>
      </c>
      <c r="AM148" s="208">
        <f>-NPV('Life Cycle Cost Evaluation'!$M$1,AM64:AM$100)/(1+'Life Cycle Cost Evaluation'!$M$1)^($B63-'Life Cycle Cost Evaluation'!$M$4)</f>
        <v>0</v>
      </c>
      <c r="AN148" s="208">
        <f>-NPV('Life Cycle Cost Evaluation'!$M$1,AN64:AN$100)/(1+'Life Cycle Cost Evaluation'!$M$1)^($B63-'Life Cycle Cost Evaluation'!$M$4)</f>
        <v>0</v>
      </c>
      <c r="AO148" s="208">
        <f>-NPV('Life Cycle Cost Evaluation'!$M$1,AO64:AO$100)/(1+'Life Cycle Cost Evaluation'!$M$1)^($B63-'Life Cycle Cost Evaluation'!$M$4)</f>
        <v>0</v>
      </c>
      <c r="AP148" s="208">
        <f>-NPV('Life Cycle Cost Evaluation'!$M$1,AP64:AP$100)/(1+'Life Cycle Cost Evaluation'!$M$1)^($B63-'Life Cycle Cost Evaluation'!$M$4)</f>
        <v>0</v>
      </c>
      <c r="AQ148" s="208">
        <f>-NPV('Life Cycle Cost Evaluation'!$M$1,AQ64:AQ$100)/(1+'Life Cycle Cost Evaluation'!$M$1)^($B63-'Life Cycle Cost Evaluation'!$M$4)</f>
        <v>0</v>
      </c>
      <c r="AR148" s="208">
        <f>-NPV('Life Cycle Cost Evaluation'!$M$1,AR64:AR$100)/(1+'Life Cycle Cost Evaluation'!$M$1)^($B63-'Life Cycle Cost Evaluation'!$M$4)</f>
        <v>0</v>
      </c>
      <c r="AS148" s="208">
        <f>-NPV('Life Cycle Cost Evaluation'!$M$1,AS64:AS$100)/(1+'Life Cycle Cost Evaluation'!$M$1)^($B63-'Life Cycle Cost Evaluation'!$M$4)</f>
        <v>0</v>
      </c>
      <c r="AT148" s="208">
        <f>-NPV('Life Cycle Cost Evaluation'!$M$1,AT64:AT$100)/(1+'Life Cycle Cost Evaluation'!$M$1)^($B63-'Life Cycle Cost Evaluation'!$M$4)</f>
        <v>0</v>
      </c>
      <c r="AU148" s="208">
        <f>-NPV('Life Cycle Cost Evaluation'!$M$1,AU64:AU$100)/(1+'Life Cycle Cost Evaluation'!$M$1)^($B63-'Life Cycle Cost Evaluation'!$M$4)</f>
        <v>0</v>
      </c>
      <c r="AV148" s="208">
        <f>-NPV('Life Cycle Cost Evaluation'!$M$1,AV64:AV$100)/(1+'Life Cycle Cost Evaluation'!$M$1)^($B63-'Life Cycle Cost Evaluation'!$M$4)</f>
        <v>0</v>
      </c>
      <c r="AW148" s="208">
        <f>-NPV('Life Cycle Cost Evaluation'!$M$1,AW64:AW$100)/(1+'Life Cycle Cost Evaluation'!$M$1)^($B63-'Life Cycle Cost Evaluation'!$M$4)</f>
        <v>0</v>
      </c>
      <c r="AX148" s="208">
        <f>-NPV('Life Cycle Cost Evaluation'!$M$1,AX64:AX$100)/(1+'Life Cycle Cost Evaluation'!$M$1)^($B63-'Life Cycle Cost Evaluation'!$M$4)</f>
        <v>0</v>
      </c>
      <c r="AY148" s="208">
        <f>-NPV('Life Cycle Cost Evaluation'!$M$1,AY64:AY$100)/(1+'Life Cycle Cost Evaluation'!$M$1)^($B63-'Life Cycle Cost Evaluation'!$M$4)</f>
        <v>0</v>
      </c>
      <c r="AZ148" s="208">
        <f>-NPV('Life Cycle Cost Evaluation'!$M$1,AZ64:AZ$100)/(1+'Life Cycle Cost Evaluation'!$M$1)^($B63-'Life Cycle Cost Evaluation'!$M$4)</f>
        <v>0</v>
      </c>
      <c r="BA148" s="208">
        <f>-NPV('Life Cycle Cost Evaluation'!$M$1,BA64:BA$100)/(1+'Life Cycle Cost Evaluation'!$M$1)^($B63-'Life Cycle Cost Evaluation'!$M$4)</f>
        <v>0</v>
      </c>
      <c r="BB148" s="208">
        <f>-NPV('Life Cycle Cost Evaluation'!$M$1,BB64:BB$100)/(1+'Life Cycle Cost Evaluation'!$M$1)^($B63-'Life Cycle Cost Evaluation'!$M$4)</f>
        <v>0</v>
      </c>
      <c r="BC148" s="208">
        <f>-NPV('Life Cycle Cost Evaluation'!$M$1,BC64:BC$100)/(1+'Life Cycle Cost Evaluation'!$M$1)^($B63-'Life Cycle Cost Evaluation'!$M$4)</f>
        <v>0</v>
      </c>
      <c r="BD148" s="208">
        <f>-NPV('Life Cycle Cost Evaluation'!$M$1,BD64:BD$100)/(1+'Life Cycle Cost Evaluation'!$M$1)^($B63-'Life Cycle Cost Evaluation'!$M$4)</f>
        <v>0</v>
      </c>
      <c r="BE148" s="208">
        <f>-NPV('Life Cycle Cost Evaluation'!$M$1,BE64:BE$100)/(1+'Life Cycle Cost Evaluation'!$M$1)^($B63-'Life Cycle Cost Evaluation'!$M$4)</f>
        <v>0</v>
      </c>
      <c r="BF148" s="208">
        <f>-NPV('Life Cycle Cost Evaluation'!$M$1,BF64:BF$100)/(1+'Life Cycle Cost Evaluation'!$M$1)^($B63-'Life Cycle Cost Evaluation'!$M$4)</f>
        <v>0</v>
      </c>
      <c r="BG148" s="208">
        <f>-NPV('Life Cycle Cost Evaluation'!$M$1,BG64:BG$100)/(1+'Life Cycle Cost Evaluation'!$M$1)^($B63-'Life Cycle Cost Evaluation'!$M$4)</f>
        <v>0</v>
      </c>
      <c r="BH148" s="208">
        <f>-NPV('Life Cycle Cost Evaluation'!$M$1,BH64:BH$100)/(1+'Life Cycle Cost Evaluation'!$M$1)^($B63-'Life Cycle Cost Evaluation'!$M$4)</f>
        <v>0</v>
      </c>
      <c r="BI148" s="208">
        <f>-NPV('Life Cycle Cost Evaluation'!$M$1,BI64:BI$100)/(1+'Life Cycle Cost Evaluation'!$M$1)^($B63-'Life Cycle Cost Evaluation'!$M$4)</f>
        <v>0</v>
      </c>
      <c r="BJ148" s="208">
        <f>-NPV('Life Cycle Cost Evaluation'!$M$1,BJ64:BJ$100)/(1+'Life Cycle Cost Evaluation'!$M$1)^($B63-'Life Cycle Cost Evaluation'!$M$4)</f>
        <v>0</v>
      </c>
      <c r="BK148" s="208">
        <f>-NPV('Life Cycle Cost Evaluation'!$M$1,BK64:BK$100)/(1+'Life Cycle Cost Evaluation'!$M$1)^($B63-'Life Cycle Cost Evaluation'!$M$4)</f>
        <v>0</v>
      </c>
      <c r="BL148" s="208">
        <f>-NPV('Life Cycle Cost Evaluation'!$M$1,BL64:BL$100)/(1+'Life Cycle Cost Evaluation'!$M$1)^($B63-'Life Cycle Cost Evaluation'!$M$4)</f>
        <v>0</v>
      </c>
      <c r="BM148" s="208">
        <f>-NPV('Life Cycle Cost Evaluation'!$M$1,BM64:BM$100)/(1+'Life Cycle Cost Evaluation'!$M$1)^($B63-'Life Cycle Cost Evaluation'!$M$4)</f>
        <v>0</v>
      </c>
      <c r="BN148" s="208">
        <f>-NPV('Life Cycle Cost Evaluation'!$M$1,BN64:BN$100)/(1+'Life Cycle Cost Evaluation'!$M$1)^($B63-'Life Cycle Cost Evaluation'!$M$4)</f>
        <v>0</v>
      </c>
      <c r="BO148" s="208">
        <f>-NPV('Life Cycle Cost Evaluation'!$M$1,BO64:BO$100)/(1+'Life Cycle Cost Evaluation'!$M$1)^($B63-'Life Cycle Cost Evaluation'!$M$4)</f>
        <v>0</v>
      </c>
      <c r="BP148" s="208">
        <f>-NPV('Life Cycle Cost Evaluation'!$M$1,BP64:BP$100)/(1+'Life Cycle Cost Evaluation'!$M$1)^($B63-'Life Cycle Cost Evaluation'!$M$4)</f>
        <v>0</v>
      </c>
      <c r="BQ148" s="208">
        <f>-NPV('Life Cycle Cost Evaluation'!$M$1,BQ64:BQ$100)/(1+'Life Cycle Cost Evaluation'!$M$1)^($B63-'Life Cycle Cost Evaluation'!$M$4)</f>
        <v>0</v>
      </c>
      <c r="BR148" s="208">
        <f>-NPV('Life Cycle Cost Evaluation'!$M$1,BR64:BR$100)/(1+'Life Cycle Cost Evaluation'!$M$1)^($B63-'Life Cycle Cost Evaluation'!$M$4)</f>
        <v>0</v>
      </c>
      <c r="BS148" s="208">
        <f>-NPV('Life Cycle Cost Evaluation'!$M$1,BS64:BS$100)/(1+'Life Cycle Cost Evaluation'!$M$1)^($B63-'Life Cycle Cost Evaluation'!$M$4)</f>
        <v>0</v>
      </c>
      <c r="BT148" s="208">
        <f>-NPV('Life Cycle Cost Evaluation'!$M$1,BT64:BT$100)/(1+'Life Cycle Cost Evaluation'!$M$1)^($B63-'Life Cycle Cost Evaluation'!$M$4)</f>
        <v>0</v>
      </c>
      <c r="BU148" s="208">
        <f>-NPV('Life Cycle Cost Evaluation'!$M$1,BU64:BU$100)/(1+'Life Cycle Cost Evaluation'!$M$1)^($B63-'Life Cycle Cost Evaluation'!$M$4)</f>
        <v>0</v>
      </c>
      <c r="BV148" s="208">
        <f>-NPV('Life Cycle Cost Evaluation'!$M$1,BV64:BV$100)/(1+'Life Cycle Cost Evaluation'!$M$1)^($B63-'Life Cycle Cost Evaluation'!$M$4)</f>
        <v>0</v>
      </c>
      <c r="BW148" s="208">
        <f>-NPV('Life Cycle Cost Evaluation'!$M$1,BW64:BW$100)/(1+'Life Cycle Cost Evaluation'!$M$1)^($B63-'Life Cycle Cost Evaluation'!$M$4)</f>
        <v>0</v>
      </c>
      <c r="BX148" s="208">
        <f>-NPV('Life Cycle Cost Evaluation'!$M$1,BX64:BX$100)/(1+'Life Cycle Cost Evaluation'!$M$1)^($B63-'Life Cycle Cost Evaluation'!$M$4)</f>
        <v>0</v>
      </c>
      <c r="BY148" s="208">
        <f>-NPV('Life Cycle Cost Evaluation'!$M$1,BY64:BY$100)/(1+'Life Cycle Cost Evaluation'!$M$1)^($B63-'Life Cycle Cost Evaluation'!$M$4)</f>
        <v>0</v>
      </c>
      <c r="BZ148" s="208">
        <f>-NPV('Life Cycle Cost Evaluation'!$M$1,BZ64:BZ$100)/(1+'Life Cycle Cost Evaluation'!$M$1)^($B63-'Life Cycle Cost Evaluation'!$M$4)</f>
        <v>0</v>
      </c>
      <c r="CA148" s="208">
        <f>-NPV('Life Cycle Cost Evaluation'!$M$1,CA64:CA$100)/(1+'Life Cycle Cost Evaluation'!$M$1)^($B63-'Life Cycle Cost Evaluation'!$M$4)</f>
        <v>0</v>
      </c>
      <c r="CB148" s="208">
        <f>-NPV('Life Cycle Cost Evaluation'!$M$1,CB64:CB$100)/(1+'Life Cycle Cost Evaluation'!$M$1)^($B63-'Life Cycle Cost Evaluation'!$M$4)</f>
        <v>0</v>
      </c>
      <c r="CC148" s="208">
        <f>-NPV('Life Cycle Cost Evaluation'!$M$1,CC64:CC$100)/(1+'Life Cycle Cost Evaluation'!$M$1)^($B63-'Life Cycle Cost Evaluation'!$M$4)</f>
        <v>0</v>
      </c>
      <c r="CD148" s="208">
        <f>-NPV('Life Cycle Cost Evaluation'!$M$1,CD64:CD$100)/(1+'Life Cycle Cost Evaluation'!$M$1)^($B63-'Life Cycle Cost Evaluation'!$M$4)</f>
        <v>0</v>
      </c>
      <c r="CE148" s="208">
        <f>-NPV('Life Cycle Cost Evaluation'!$M$1,CE64:CE$100)/(1+'Life Cycle Cost Evaluation'!$M$1)^($B63-'Life Cycle Cost Evaluation'!$M$4)</f>
        <v>0</v>
      </c>
      <c r="CF148" s="208">
        <f>-NPV('Life Cycle Cost Evaluation'!$M$1,CF64:CF$100)/(1+'Life Cycle Cost Evaluation'!$M$1)^($B63-'Life Cycle Cost Evaluation'!$M$4)</f>
        <v>0</v>
      </c>
      <c r="CG148" s="208">
        <f>SUM(D148:AU148)</f>
        <v>-19572.571915944463</v>
      </c>
      <c r="CH148" s="206"/>
      <c r="CI148" s="206"/>
      <c r="CJ148" s="206"/>
    </row>
    <row r="149" spans="2:88" x14ac:dyDescent="0.2">
      <c r="B149" s="86">
        <f t="shared" si="125"/>
        <v>2071</v>
      </c>
      <c r="C149" s="208"/>
      <c r="D149" s="208">
        <f>-NPV('Life Cycle Cost Evaluation'!$M$1,D65:D$100)/(1+'Life Cycle Cost Evaluation'!$M$1)^($B64-'Life Cycle Cost Evaluation'!$M$4)</f>
        <v>-393.34196410067926</v>
      </c>
      <c r="E149" s="208">
        <f>-NPV('Life Cycle Cost Evaluation'!$M$1,E65:E$100)/(1+'Life Cycle Cost Evaluation'!$M$1)^($B64-'Life Cycle Cost Evaluation'!$M$4)</f>
        <v>-534.166187360501</v>
      </c>
      <c r="F149" s="208">
        <f>-NPV('Life Cycle Cost Evaluation'!$M$1,F65:F$100)/(1+'Life Cycle Cost Evaluation'!$M$1)^($B64-'Life Cycle Cost Evaluation'!$M$4)</f>
        <v>-15372.495454470614</v>
      </c>
      <c r="G149" s="208">
        <f>-NPV('Life Cycle Cost Evaluation'!$M$1,G65:G$100)/(1+'Life Cycle Cost Evaluation'!$M$1)^($B64-'Life Cycle Cost Evaluation'!$M$4)</f>
        <v>0</v>
      </c>
      <c r="H149" s="208">
        <f>-NPV('Life Cycle Cost Evaluation'!$M$1,H65:H$100)/(1+'Life Cycle Cost Evaluation'!$M$1)^($B64-'Life Cycle Cost Evaluation'!$M$4)</f>
        <v>0</v>
      </c>
      <c r="I149" s="208">
        <f>-NPV('Life Cycle Cost Evaluation'!$M$1,I65:I$100)/(1+'Life Cycle Cost Evaluation'!$M$1)^($B64-'Life Cycle Cost Evaluation'!$M$4)</f>
        <v>0</v>
      </c>
      <c r="J149" s="208">
        <f>-NPV('Life Cycle Cost Evaluation'!$M$1,J65:J$100)/(1+'Life Cycle Cost Evaluation'!$M$1)^($B64-'Life Cycle Cost Evaluation'!$M$4)</f>
        <v>0</v>
      </c>
      <c r="K149" s="208">
        <f>-NPV('Life Cycle Cost Evaluation'!$M$1,K65:K$100)/(1+'Life Cycle Cost Evaluation'!$M$1)^($B64-'Life Cycle Cost Evaluation'!$M$4)</f>
        <v>0</v>
      </c>
      <c r="L149" s="208">
        <f>-NPV('Life Cycle Cost Evaluation'!$M$1,L65:L$100)/(1+'Life Cycle Cost Evaluation'!$M$1)^($B64-'Life Cycle Cost Evaluation'!$M$4)</f>
        <v>0</v>
      </c>
      <c r="M149" s="208">
        <f>-NPV('Life Cycle Cost Evaluation'!$M$1,M65:M$100)/(1+'Life Cycle Cost Evaluation'!$M$1)^($B64-'Life Cycle Cost Evaluation'!$M$4)</f>
        <v>0</v>
      </c>
      <c r="N149" s="208">
        <f>-NPV('Life Cycle Cost Evaluation'!$M$1,N65:N$100)/(1+'Life Cycle Cost Evaluation'!$M$1)^($B64-'Life Cycle Cost Evaluation'!$M$4)</f>
        <v>0</v>
      </c>
      <c r="O149" s="208">
        <f>-NPV('Life Cycle Cost Evaluation'!$M$1,O65:O$100)/(1+'Life Cycle Cost Evaluation'!$M$1)^($B64-'Life Cycle Cost Evaluation'!$M$4)</f>
        <v>0</v>
      </c>
      <c r="P149" s="208">
        <f>-NPV('Life Cycle Cost Evaluation'!$M$1,P65:P$100)/(1+'Life Cycle Cost Evaluation'!$M$1)^($B64-'Life Cycle Cost Evaluation'!$M$4)</f>
        <v>0</v>
      </c>
      <c r="Q149" s="208">
        <f>-NPV('Life Cycle Cost Evaluation'!$M$1,Q65:Q$100)/(1+'Life Cycle Cost Evaluation'!$M$1)^($B64-'Life Cycle Cost Evaluation'!$M$4)</f>
        <v>0</v>
      </c>
      <c r="R149" s="208">
        <f>-NPV('Life Cycle Cost Evaluation'!$M$1,R65:R$100)/(1+'Life Cycle Cost Evaluation'!$M$1)^($B64-'Life Cycle Cost Evaluation'!$M$4)</f>
        <v>0</v>
      </c>
      <c r="S149" s="208">
        <f>-NPV('Life Cycle Cost Evaluation'!$M$1,S65:S$100)/(1+'Life Cycle Cost Evaluation'!$M$1)^($B64-'Life Cycle Cost Evaluation'!$M$4)</f>
        <v>0</v>
      </c>
      <c r="T149" s="208">
        <f>-NPV('Life Cycle Cost Evaluation'!$M$1,T65:T$100)/(1+'Life Cycle Cost Evaluation'!$M$1)^($B64-'Life Cycle Cost Evaluation'!$M$4)</f>
        <v>0</v>
      </c>
      <c r="U149" s="208">
        <f>-NPV('Life Cycle Cost Evaluation'!$M$1,U65:U$100)/(1+'Life Cycle Cost Evaluation'!$M$1)^($B64-'Life Cycle Cost Evaluation'!$M$4)</f>
        <v>0</v>
      </c>
      <c r="V149" s="208">
        <f>-NPV('Life Cycle Cost Evaluation'!$M$1,V65:V$100)/(1+'Life Cycle Cost Evaluation'!$M$1)^($B64-'Life Cycle Cost Evaluation'!$M$4)</f>
        <v>0</v>
      </c>
      <c r="W149" s="208">
        <f>-NPV('Life Cycle Cost Evaluation'!$M$1,W65:W$100)/(1+'Life Cycle Cost Evaluation'!$M$1)^($B64-'Life Cycle Cost Evaluation'!$M$4)</f>
        <v>0</v>
      </c>
      <c r="X149" s="208">
        <f>-NPV('Life Cycle Cost Evaluation'!$M$1,X65:X$100)/(1+'Life Cycle Cost Evaluation'!$M$1)^($B64-'Life Cycle Cost Evaluation'!$M$4)</f>
        <v>0</v>
      </c>
      <c r="Y149" s="208">
        <f>-NPV('Life Cycle Cost Evaluation'!$M$1,Y65:Y$100)/(1+'Life Cycle Cost Evaluation'!$M$1)^($B64-'Life Cycle Cost Evaluation'!$M$4)</f>
        <v>0</v>
      </c>
      <c r="Z149" s="208">
        <f>-NPV('Life Cycle Cost Evaluation'!$M$1,Z65:Z$100)/(1+'Life Cycle Cost Evaluation'!$M$1)^($B64-'Life Cycle Cost Evaluation'!$M$4)</f>
        <v>0</v>
      </c>
      <c r="AA149" s="208">
        <f>-NPV('Life Cycle Cost Evaluation'!$M$1,AA65:AA$100)/(1+'Life Cycle Cost Evaluation'!$M$1)^($B64-'Life Cycle Cost Evaluation'!$M$4)</f>
        <v>0</v>
      </c>
      <c r="AB149" s="208">
        <f>-NPV('Life Cycle Cost Evaluation'!$M$1,AB65:AB$100)/(1+'Life Cycle Cost Evaluation'!$M$1)^($B64-'Life Cycle Cost Evaluation'!$M$4)</f>
        <v>0</v>
      </c>
      <c r="AC149" s="208">
        <f>-NPV('Life Cycle Cost Evaluation'!$M$1,AC65:AC$100)/(1+'Life Cycle Cost Evaluation'!$M$1)^($B64-'Life Cycle Cost Evaluation'!$M$4)</f>
        <v>0</v>
      </c>
      <c r="AD149" s="208">
        <f>-NPV('Life Cycle Cost Evaluation'!$M$1,AD65:AD$100)/(1+'Life Cycle Cost Evaluation'!$M$1)^($B64-'Life Cycle Cost Evaluation'!$M$4)</f>
        <v>0</v>
      </c>
      <c r="AE149" s="208">
        <f>-NPV('Life Cycle Cost Evaluation'!$M$1,AE65:AE$100)/(1+'Life Cycle Cost Evaluation'!$M$1)^($B64-'Life Cycle Cost Evaluation'!$M$4)</f>
        <v>0</v>
      </c>
      <c r="AF149" s="208">
        <f>-NPV('Life Cycle Cost Evaluation'!$M$1,AF65:AF$100)/(1+'Life Cycle Cost Evaluation'!$M$1)^($B64-'Life Cycle Cost Evaluation'!$M$4)</f>
        <v>0</v>
      </c>
      <c r="AG149" s="208">
        <f>-NPV('Life Cycle Cost Evaluation'!$M$1,AG65:AG$100)/(1+'Life Cycle Cost Evaluation'!$M$1)^($B64-'Life Cycle Cost Evaluation'!$M$4)</f>
        <v>0</v>
      </c>
      <c r="AH149" s="208">
        <f>-NPV('Life Cycle Cost Evaluation'!$M$1,AH65:AH$100)/(1+'Life Cycle Cost Evaluation'!$M$1)^($B64-'Life Cycle Cost Evaluation'!$M$4)</f>
        <v>0</v>
      </c>
      <c r="AI149" s="208">
        <f>-NPV('Life Cycle Cost Evaluation'!$M$1,AI65:AI$100)/(1+'Life Cycle Cost Evaluation'!$M$1)^($B64-'Life Cycle Cost Evaluation'!$M$4)</f>
        <v>0</v>
      </c>
      <c r="AJ149" s="208">
        <f>-NPV('Life Cycle Cost Evaluation'!$M$1,AJ65:AJ$100)/(1+'Life Cycle Cost Evaluation'!$M$1)^($B64-'Life Cycle Cost Evaluation'!$M$4)</f>
        <v>0</v>
      </c>
      <c r="AK149" s="208">
        <f>-NPV('Life Cycle Cost Evaluation'!$M$1,AK65:AK$100)/(1+'Life Cycle Cost Evaluation'!$M$1)^($B64-'Life Cycle Cost Evaluation'!$M$4)</f>
        <v>0</v>
      </c>
      <c r="AL149" s="208">
        <f>-NPV('Life Cycle Cost Evaluation'!$M$1,AL65:AL$100)/(1+'Life Cycle Cost Evaluation'!$M$1)^($B64-'Life Cycle Cost Evaluation'!$M$4)</f>
        <v>0</v>
      </c>
      <c r="AM149" s="208">
        <f>-NPV('Life Cycle Cost Evaluation'!$M$1,AM65:AM$100)/(1+'Life Cycle Cost Evaluation'!$M$1)^($B64-'Life Cycle Cost Evaluation'!$M$4)</f>
        <v>0</v>
      </c>
      <c r="AN149" s="208">
        <f>-NPV('Life Cycle Cost Evaluation'!$M$1,AN65:AN$100)/(1+'Life Cycle Cost Evaluation'!$M$1)^($B64-'Life Cycle Cost Evaluation'!$M$4)</f>
        <v>0</v>
      </c>
      <c r="AO149" s="208">
        <f>-NPV('Life Cycle Cost Evaluation'!$M$1,AO65:AO$100)/(1+'Life Cycle Cost Evaluation'!$M$1)^($B64-'Life Cycle Cost Evaluation'!$M$4)</f>
        <v>0</v>
      </c>
      <c r="AP149" s="208">
        <f>-NPV('Life Cycle Cost Evaluation'!$M$1,AP65:AP$100)/(1+'Life Cycle Cost Evaluation'!$M$1)^($B64-'Life Cycle Cost Evaluation'!$M$4)</f>
        <v>0</v>
      </c>
      <c r="AQ149" s="208">
        <f>-NPV('Life Cycle Cost Evaluation'!$M$1,AQ65:AQ$100)/(1+'Life Cycle Cost Evaluation'!$M$1)^($B64-'Life Cycle Cost Evaluation'!$M$4)</f>
        <v>0</v>
      </c>
      <c r="AR149" s="208">
        <f>-NPV('Life Cycle Cost Evaluation'!$M$1,AR65:AR$100)/(1+'Life Cycle Cost Evaluation'!$M$1)^($B64-'Life Cycle Cost Evaluation'!$M$4)</f>
        <v>0</v>
      </c>
      <c r="AS149" s="208">
        <f>-NPV('Life Cycle Cost Evaluation'!$M$1,AS65:AS$100)/(1+'Life Cycle Cost Evaluation'!$M$1)^($B64-'Life Cycle Cost Evaluation'!$M$4)</f>
        <v>0</v>
      </c>
      <c r="AT149" s="208">
        <f>-NPV('Life Cycle Cost Evaluation'!$M$1,AT65:AT$100)/(1+'Life Cycle Cost Evaluation'!$M$1)^($B64-'Life Cycle Cost Evaluation'!$M$4)</f>
        <v>0</v>
      </c>
      <c r="AU149" s="208">
        <f>-NPV('Life Cycle Cost Evaluation'!$M$1,AU65:AU$100)/(1+'Life Cycle Cost Evaluation'!$M$1)^($B64-'Life Cycle Cost Evaluation'!$M$4)</f>
        <v>0</v>
      </c>
      <c r="AV149" s="208">
        <f>-NPV('Life Cycle Cost Evaluation'!$M$1,AV65:AV$100)/(1+'Life Cycle Cost Evaluation'!$M$1)^($B64-'Life Cycle Cost Evaluation'!$M$4)</f>
        <v>0</v>
      </c>
      <c r="AW149" s="208">
        <f>-NPV('Life Cycle Cost Evaluation'!$M$1,AW65:AW$100)/(1+'Life Cycle Cost Evaluation'!$M$1)^($B64-'Life Cycle Cost Evaluation'!$M$4)</f>
        <v>0</v>
      </c>
      <c r="AX149" s="208">
        <f>-NPV('Life Cycle Cost Evaluation'!$M$1,AX65:AX$100)/(1+'Life Cycle Cost Evaluation'!$M$1)^($B64-'Life Cycle Cost Evaluation'!$M$4)</f>
        <v>0</v>
      </c>
      <c r="AY149" s="208">
        <f>-NPV('Life Cycle Cost Evaluation'!$M$1,AY65:AY$100)/(1+'Life Cycle Cost Evaluation'!$M$1)^($B64-'Life Cycle Cost Evaluation'!$M$4)</f>
        <v>0</v>
      </c>
      <c r="AZ149" s="208">
        <f>-NPV('Life Cycle Cost Evaluation'!$M$1,AZ65:AZ$100)/(1+'Life Cycle Cost Evaluation'!$M$1)^($B64-'Life Cycle Cost Evaluation'!$M$4)</f>
        <v>0</v>
      </c>
      <c r="BA149" s="208">
        <f>-NPV('Life Cycle Cost Evaluation'!$M$1,BA65:BA$100)/(1+'Life Cycle Cost Evaluation'!$M$1)^($B64-'Life Cycle Cost Evaluation'!$M$4)</f>
        <v>0</v>
      </c>
      <c r="BB149" s="208">
        <f>-NPV('Life Cycle Cost Evaluation'!$M$1,BB65:BB$100)/(1+'Life Cycle Cost Evaluation'!$M$1)^($B64-'Life Cycle Cost Evaluation'!$M$4)</f>
        <v>0</v>
      </c>
      <c r="BC149" s="208">
        <f>-NPV('Life Cycle Cost Evaluation'!$M$1,BC65:BC$100)/(1+'Life Cycle Cost Evaluation'!$M$1)^($B64-'Life Cycle Cost Evaluation'!$M$4)</f>
        <v>0</v>
      </c>
      <c r="BD149" s="208">
        <f>-NPV('Life Cycle Cost Evaluation'!$M$1,BD65:BD$100)/(1+'Life Cycle Cost Evaluation'!$M$1)^($B64-'Life Cycle Cost Evaluation'!$M$4)</f>
        <v>0</v>
      </c>
      <c r="BE149" s="208">
        <f>-NPV('Life Cycle Cost Evaluation'!$M$1,BE65:BE$100)/(1+'Life Cycle Cost Evaluation'!$M$1)^($B64-'Life Cycle Cost Evaluation'!$M$4)</f>
        <v>0</v>
      </c>
      <c r="BF149" s="208">
        <f>-NPV('Life Cycle Cost Evaluation'!$M$1,BF65:BF$100)/(1+'Life Cycle Cost Evaluation'!$M$1)^($B64-'Life Cycle Cost Evaluation'!$M$4)</f>
        <v>0</v>
      </c>
      <c r="BG149" s="208">
        <f>-NPV('Life Cycle Cost Evaluation'!$M$1,BG65:BG$100)/(1+'Life Cycle Cost Evaluation'!$M$1)^($B64-'Life Cycle Cost Evaluation'!$M$4)</f>
        <v>0</v>
      </c>
      <c r="BH149" s="208">
        <f>-NPV('Life Cycle Cost Evaluation'!$M$1,BH65:BH$100)/(1+'Life Cycle Cost Evaluation'!$M$1)^($B64-'Life Cycle Cost Evaluation'!$M$4)</f>
        <v>0</v>
      </c>
      <c r="BI149" s="208">
        <f>-NPV('Life Cycle Cost Evaluation'!$M$1,BI65:BI$100)/(1+'Life Cycle Cost Evaluation'!$M$1)^($B64-'Life Cycle Cost Evaluation'!$M$4)</f>
        <v>0</v>
      </c>
      <c r="BJ149" s="208">
        <f>-NPV('Life Cycle Cost Evaluation'!$M$1,BJ65:BJ$100)/(1+'Life Cycle Cost Evaluation'!$M$1)^($B64-'Life Cycle Cost Evaluation'!$M$4)</f>
        <v>0</v>
      </c>
      <c r="BK149" s="208">
        <f>-NPV('Life Cycle Cost Evaluation'!$M$1,BK65:BK$100)/(1+'Life Cycle Cost Evaluation'!$M$1)^($B64-'Life Cycle Cost Evaluation'!$M$4)</f>
        <v>0</v>
      </c>
      <c r="BL149" s="208">
        <f>-NPV('Life Cycle Cost Evaluation'!$M$1,BL65:BL$100)/(1+'Life Cycle Cost Evaluation'!$M$1)^($B64-'Life Cycle Cost Evaluation'!$M$4)</f>
        <v>0</v>
      </c>
      <c r="BM149" s="208">
        <f>-NPV('Life Cycle Cost Evaluation'!$M$1,BM65:BM$100)/(1+'Life Cycle Cost Evaluation'!$M$1)^($B64-'Life Cycle Cost Evaluation'!$M$4)</f>
        <v>0</v>
      </c>
      <c r="BN149" s="208">
        <f>-NPV('Life Cycle Cost Evaluation'!$M$1,BN65:BN$100)/(1+'Life Cycle Cost Evaluation'!$M$1)^($B64-'Life Cycle Cost Evaluation'!$M$4)</f>
        <v>0</v>
      </c>
      <c r="BO149" s="208">
        <f>-NPV('Life Cycle Cost Evaluation'!$M$1,BO65:BO$100)/(1+'Life Cycle Cost Evaluation'!$M$1)^($B64-'Life Cycle Cost Evaluation'!$M$4)</f>
        <v>0</v>
      </c>
      <c r="BP149" s="208">
        <f>-NPV('Life Cycle Cost Evaluation'!$M$1,BP65:BP$100)/(1+'Life Cycle Cost Evaluation'!$M$1)^($B64-'Life Cycle Cost Evaluation'!$M$4)</f>
        <v>0</v>
      </c>
      <c r="BQ149" s="208">
        <f>-NPV('Life Cycle Cost Evaluation'!$M$1,BQ65:BQ$100)/(1+'Life Cycle Cost Evaluation'!$M$1)^($B64-'Life Cycle Cost Evaluation'!$M$4)</f>
        <v>0</v>
      </c>
      <c r="BR149" s="208">
        <f>-NPV('Life Cycle Cost Evaluation'!$M$1,BR65:BR$100)/(1+'Life Cycle Cost Evaluation'!$M$1)^($B64-'Life Cycle Cost Evaluation'!$M$4)</f>
        <v>0</v>
      </c>
      <c r="BS149" s="208">
        <f>-NPV('Life Cycle Cost Evaluation'!$M$1,BS65:BS$100)/(1+'Life Cycle Cost Evaluation'!$M$1)^($B64-'Life Cycle Cost Evaluation'!$M$4)</f>
        <v>0</v>
      </c>
      <c r="BT149" s="208">
        <f>-NPV('Life Cycle Cost Evaluation'!$M$1,BT65:BT$100)/(1+'Life Cycle Cost Evaluation'!$M$1)^($B64-'Life Cycle Cost Evaluation'!$M$4)</f>
        <v>0</v>
      </c>
      <c r="BU149" s="208">
        <f>-NPV('Life Cycle Cost Evaluation'!$M$1,BU65:BU$100)/(1+'Life Cycle Cost Evaluation'!$M$1)^($B64-'Life Cycle Cost Evaluation'!$M$4)</f>
        <v>0</v>
      </c>
      <c r="BV149" s="208">
        <f>-NPV('Life Cycle Cost Evaluation'!$M$1,BV65:BV$100)/(1+'Life Cycle Cost Evaluation'!$M$1)^($B64-'Life Cycle Cost Evaluation'!$M$4)</f>
        <v>0</v>
      </c>
      <c r="BW149" s="208">
        <f>-NPV('Life Cycle Cost Evaluation'!$M$1,BW65:BW$100)/(1+'Life Cycle Cost Evaluation'!$M$1)^($B64-'Life Cycle Cost Evaluation'!$M$4)</f>
        <v>0</v>
      </c>
      <c r="BX149" s="208">
        <f>-NPV('Life Cycle Cost Evaluation'!$M$1,BX65:BX$100)/(1+'Life Cycle Cost Evaluation'!$M$1)^($B64-'Life Cycle Cost Evaluation'!$M$4)</f>
        <v>0</v>
      </c>
      <c r="BY149" s="208">
        <f>-NPV('Life Cycle Cost Evaluation'!$M$1,BY65:BY$100)/(1+'Life Cycle Cost Evaluation'!$M$1)^($B64-'Life Cycle Cost Evaluation'!$M$4)</f>
        <v>0</v>
      </c>
      <c r="BZ149" s="208">
        <f>-NPV('Life Cycle Cost Evaluation'!$M$1,BZ65:BZ$100)/(1+'Life Cycle Cost Evaluation'!$M$1)^($B64-'Life Cycle Cost Evaluation'!$M$4)</f>
        <v>0</v>
      </c>
      <c r="CA149" s="208">
        <f>-NPV('Life Cycle Cost Evaluation'!$M$1,CA65:CA$100)/(1+'Life Cycle Cost Evaluation'!$M$1)^($B64-'Life Cycle Cost Evaluation'!$M$4)</f>
        <v>0</v>
      </c>
      <c r="CB149" s="208">
        <f>-NPV('Life Cycle Cost Evaluation'!$M$1,CB65:CB$100)/(1+'Life Cycle Cost Evaluation'!$M$1)^($B64-'Life Cycle Cost Evaluation'!$M$4)</f>
        <v>0</v>
      </c>
      <c r="CC149" s="208">
        <f>-NPV('Life Cycle Cost Evaluation'!$M$1,CC65:CC$100)/(1+'Life Cycle Cost Evaluation'!$M$1)^($B64-'Life Cycle Cost Evaluation'!$M$4)</f>
        <v>0</v>
      </c>
      <c r="CD149" s="208">
        <f>-NPV('Life Cycle Cost Evaluation'!$M$1,CD65:CD$100)/(1+'Life Cycle Cost Evaluation'!$M$1)^($B64-'Life Cycle Cost Evaluation'!$M$4)</f>
        <v>0</v>
      </c>
      <c r="CE149" s="208">
        <f>-NPV('Life Cycle Cost Evaluation'!$M$1,CE65:CE$100)/(1+'Life Cycle Cost Evaluation'!$M$1)^($B64-'Life Cycle Cost Evaluation'!$M$4)</f>
        <v>0</v>
      </c>
      <c r="CF149" s="208">
        <f>-NPV('Life Cycle Cost Evaluation'!$M$1,CF65:CF$100)/(1+'Life Cycle Cost Evaluation'!$M$1)^($B64-'Life Cycle Cost Evaluation'!$M$4)</f>
        <v>0</v>
      </c>
      <c r="CG149" s="208">
        <f>SUM(D149:AV149)</f>
        <v>-16300.003605931794</v>
      </c>
      <c r="CH149" s="206"/>
      <c r="CI149" s="206"/>
      <c r="CJ149" s="206"/>
    </row>
    <row r="150" spans="2:88" x14ac:dyDescent="0.2">
      <c r="B150" s="86">
        <f t="shared" si="125"/>
        <v>2072</v>
      </c>
      <c r="C150" s="208"/>
      <c r="D150" s="208">
        <f>-NPV('Life Cycle Cost Evaluation'!$M$1,D66:D$100)/(1+'Life Cycle Cost Evaluation'!$M$1)^($B65-'Life Cycle Cost Evaluation'!$M$4)</f>
        <v>-315.15280336657497</v>
      </c>
      <c r="E150" s="208">
        <f>-NPV('Life Cycle Cost Evaluation'!$M$1,E66:E$100)/(1+'Life Cycle Cost Evaluation'!$M$1)^($B65-'Life Cycle Cost Evaluation'!$M$4)</f>
        <v>-434.82139737928264</v>
      </c>
      <c r="F150" s="208">
        <f>-NPV('Life Cycle Cost Evaluation'!$M$1,F66:F$100)/(1+'Life Cycle Cost Evaluation'!$M$1)^($B65-'Life Cycle Cost Evaluation'!$M$4)</f>
        <v>-12676.583984640401</v>
      </c>
      <c r="G150" s="208">
        <f>-NPV('Life Cycle Cost Evaluation'!$M$1,G66:G$100)/(1+'Life Cycle Cost Evaluation'!$M$1)^($B65-'Life Cycle Cost Evaluation'!$M$4)</f>
        <v>0</v>
      </c>
      <c r="H150" s="208">
        <f>-NPV('Life Cycle Cost Evaluation'!$M$1,H66:H$100)/(1+'Life Cycle Cost Evaluation'!$M$1)^($B65-'Life Cycle Cost Evaluation'!$M$4)</f>
        <v>0</v>
      </c>
      <c r="I150" s="208">
        <f>-NPV('Life Cycle Cost Evaluation'!$M$1,I66:I$100)/(1+'Life Cycle Cost Evaluation'!$M$1)^($B65-'Life Cycle Cost Evaluation'!$M$4)</f>
        <v>0</v>
      </c>
      <c r="J150" s="208">
        <f>-NPV('Life Cycle Cost Evaluation'!$M$1,J66:J$100)/(1+'Life Cycle Cost Evaluation'!$M$1)^($B65-'Life Cycle Cost Evaluation'!$M$4)</f>
        <v>0</v>
      </c>
      <c r="K150" s="208">
        <f>-NPV('Life Cycle Cost Evaluation'!$M$1,K66:K$100)/(1+'Life Cycle Cost Evaluation'!$M$1)^($B65-'Life Cycle Cost Evaluation'!$M$4)</f>
        <v>0</v>
      </c>
      <c r="L150" s="208">
        <f>-NPV('Life Cycle Cost Evaluation'!$M$1,L66:L$100)/(1+'Life Cycle Cost Evaluation'!$M$1)^($B65-'Life Cycle Cost Evaluation'!$M$4)</f>
        <v>0</v>
      </c>
      <c r="M150" s="208">
        <f>-NPV('Life Cycle Cost Evaluation'!$M$1,M66:M$100)/(1+'Life Cycle Cost Evaluation'!$M$1)^($B65-'Life Cycle Cost Evaluation'!$M$4)</f>
        <v>0</v>
      </c>
      <c r="N150" s="208">
        <f>-NPV('Life Cycle Cost Evaluation'!$M$1,N66:N$100)/(1+'Life Cycle Cost Evaluation'!$M$1)^($B65-'Life Cycle Cost Evaluation'!$M$4)</f>
        <v>0</v>
      </c>
      <c r="O150" s="208">
        <f>-NPV('Life Cycle Cost Evaluation'!$M$1,O66:O$100)/(1+'Life Cycle Cost Evaluation'!$M$1)^($B65-'Life Cycle Cost Evaluation'!$M$4)</f>
        <v>0</v>
      </c>
      <c r="P150" s="208">
        <f>-NPV('Life Cycle Cost Evaluation'!$M$1,P66:P$100)/(1+'Life Cycle Cost Evaluation'!$M$1)^($B65-'Life Cycle Cost Evaluation'!$M$4)</f>
        <v>0</v>
      </c>
      <c r="Q150" s="208">
        <f>-NPV('Life Cycle Cost Evaluation'!$M$1,Q66:Q$100)/(1+'Life Cycle Cost Evaluation'!$M$1)^($B65-'Life Cycle Cost Evaluation'!$M$4)</f>
        <v>0</v>
      </c>
      <c r="R150" s="208">
        <f>-NPV('Life Cycle Cost Evaluation'!$M$1,R66:R$100)/(1+'Life Cycle Cost Evaluation'!$M$1)^($B65-'Life Cycle Cost Evaluation'!$M$4)</f>
        <v>0</v>
      </c>
      <c r="S150" s="208">
        <f>-NPV('Life Cycle Cost Evaluation'!$M$1,S66:S$100)/(1+'Life Cycle Cost Evaluation'!$M$1)^($B65-'Life Cycle Cost Evaluation'!$M$4)</f>
        <v>0</v>
      </c>
      <c r="T150" s="208">
        <f>-NPV('Life Cycle Cost Evaluation'!$M$1,T66:T$100)/(1+'Life Cycle Cost Evaluation'!$M$1)^($B65-'Life Cycle Cost Evaluation'!$M$4)</f>
        <v>0</v>
      </c>
      <c r="U150" s="208">
        <f>-NPV('Life Cycle Cost Evaluation'!$M$1,U66:U$100)/(1+'Life Cycle Cost Evaluation'!$M$1)^($B65-'Life Cycle Cost Evaluation'!$M$4)</f>
        <v>0</v>
      </c>
      <c r="V150" s="208">
        <f>-NPV('Life Cycle Cost Evaluation'!$M$1,V66:V$100)/(1+'Life Cycle Cost Evaluation'!$M$1)^($B65-'Life Cycle Cost Evaluation'!$M$4)</f>
        <v>0</v>
      </c>
      <c r="W150" s="208">
        <f>-NPV('Life Cycle Cost Evaluation'!$M$1,W66:W$100)/(1+'Life Cycle Cost Evaluation'!$M$1)^($B65-'Life Cycle Cost Evaluation'!$M$4)</f>
        <v>0</v>
      </c>
      <c r="X150" s="208">
        <f>-NPV('Life Cycle Cost Evaluation'!$M$1,X66:X$100)/(1+'Life Cycle Cost Evaluation'!$M$1)^($B65-'Life Cycle Cost Evaluation'!$M$4)</f>
        <v>0</v>
      </c>
      <c r="Y150" s="208">
        <f>-NPV('Life Cycle Cost Evaluation'!$M$1,Y66:Y$100)/(1+'Life Cycle Cost Evaluation'!$M$1)^($B65-'Life Cycle Cost Evaluation'!$M$4)</f>
        <v>0</v>
      </c>
      <c r="Z150" s="208">
        <f>-NPV('Life Cycle Cost Evaluation'!$M$1,Z66:Z$100)/(1+'Life Cycle Cost Evaluation'!$M$1)^($B65-'Life Cycle Cost Evaluation'!$M$4)</f>
        <v>0</v>
      </c>
      <c r="AA150" s="208">
        <f>-NPV('Life Cycle Cost Evaluation'!$M$1,AA66:AA$100)/(1+'Life Cycle Cost Evaluation'!$M$1)^($B65-'Life Cycle Cost Evaluation'!$M$4)</f>
        <v>0</v>
      </c>
      <c r="AB150" s="208">
        <f>-NPV('Life Cycle Cost Evaluation'!$M$1,AB66:AB$100)/(1+'Life Cycle Cost Evaluation'!$M$1)^($B65-'Life Cycle Cost Evaluation'!$M$4)</f>
        <v>0</v>
      </c>
      <c r="AC150" s="208">
        <f>-NPV('Life Cycle Cost Evaluation'!$M$1,AC66:AC$100)/(1+'Life Cycle Cost Evaluation'!$M$1)^($B65-'Life Cycle Cost Evaluation'!$M$4)</f>
        <v>0</v>
      </c>
      <c r="AD150" s="208">
        <f>-NPV('Life Cycle Cost Evaluation'!$M$1,AD66:AD$100)/(1+'Life Cycle Cost Evaluation'!$M$1)^($B65-'Life Cycle Cost Evaluation'!$M$4)</f>
        <v>0</v>
      </c>
      <c r="AE150" s="208">
        <f>-NPV('Life Cycle Cost Evaluation'!$M$1,AE66:AE$100)/(1+'Life Cycle Cost Evaluation'!$M$1)^($B65-'Life Cycle Cost Evaluation'!$M$4)</f>
        <v>0</v>
      </c>
      <c r="AF150" s="208">
        <f>-NPV('Life Cycle Cost Evaluation'!$M$1,AF66:AF$100)/(1+'Life Cycle Cost Evaluation'!$M$1)^($B65-'Life Cycle Cost Evaluation'!$M$4)</f>
        <v>0</v>
      </c>
      <c r="AG150" s="208">
        <f>-NPV('Life Cycle Cost Evaluation'!$M$1,AG66:AG$100)/(1+'Life Cycle Cost Evaluation'!$M$1)^($B65-'Life Cycle Cost Evaluation'!$M$4)</f>
        <v>0</v>
      </c>
      <c r="AH150" s="208">
        <f>-NPV('Life Cycle Cost Evaluation'!$M$1,AH66:AH$100)/(1+'Life Cycle Cost Evaluation'!$M$1)^($B65-'Life Cycle Cost Evaluation'!$M$4)</f>
        <v>0</v>
      </c>
      <c r="AI150" s="208">
        <f>-NPV('Life Cycle Cost Evaluation'!$M$1,AI66:AI$100)/(1+'Life Cycle Cost Evaluation'!$M$1)^($B65-'Life Cycle Cost Evaluation'!$M$4)</f>
        <v>0</v>
      </c>
      <c r="AJ150" s="208">
        <f>-NPV('Life Cycle Cost Evaluation'!$M$1,AJ66:AJ$100)/(1+'Life Cycle Cost Evaluation'!$M$1)^($B65-'Life Cycle Cost Evaluation'!$M$4)</f>
        <v>0</v>
      </c>
      <c r="AK150" s="208">
        <f>-NPV('Life Cycle Cost Evaluation'!$M$1,AK66:AK$100)/(1+'Life Cycle Cost Evaluation'!$M$1)^($B65-'Life Cycle Cost Evaluation'!$M$4)</f>
        <v>0</v>
      </c>
      <c r="AL150" s="208">
        <f>-NPV('Life Cycle Cost Evaluation'!$M$1,AL66:AL$100)/(1+'Life Cycle Cost Evaluation'!$M$1)^($B65-'Life Cycle Cost Evaluation'!$M$4)</f>
        <v>0</v>
      </c>
      <c r="AM150" s="208">
        <f>-NPV('Life Cycle Cost Evaluation'!$M$1,AM66:AM$100)/(1+'Life Cycle Cost Evaluation'!$M$1)^($B65-'Life Cycle Cost Evaluation'!$M$4)</f>
        <v>0</v>
      </c>
      <c r="AN150" s="208">
        <f>-NPV('Life Cycle Cost Evaluation'!$M$1,AN66:AN$100)/(1+'Life Cycle Cost Evaluation'!$M$1)^($B65-'Life Cycle Cost Evaluation'!$M$4)</f>
        <v>0</v>
      </c>
      <c r="AO150" s="208">
        <f>-NPV('Life Cycle Cost Evaluation'!$M$1,AO66:AO$100)/(1+'Life Cycle Cost Evaluation'!$M$1)^($B65-'Life Cycle Cost Evaluation'!$M$4)</f>
        <v>0</v>
      </c>
      <c r="AP150" s="208">
        <f>-NPV('Life Cycle Cost Evaluation'!$M$1,AP66:AP$100)/(1+'Life Cycle Cost Evaluation'!$M$1)^($B65-'Life Cycle Cost Evaluation'!$M$4)</f>
        <v>0</v>
      </c>
      <c r="AQ150" s="208">
        <f>-NPV('Life Cycle Cost Evaluation'!$M$1,AQ66:AQ$100)/(1+'Life Cycle Cost Evaluation'!$M$1)^($B65-'Life Cycle Cost Evaluation'!$M$4)</f>
        <v>0</v>
      </c>
      <c r="AR150" s="208">
        <f>-NPV('Life Cycle Cost Evaluation'!$M$1,AR66:AR$100)/(1+'Life Cycle Cost Evaluation'!$M$1)^($B65-'Life Cycle Cost Evaluation'!$M$4)</f>
        <v>0</v>
      </c>
      <c r="AS150" s="208">
        <f>-NPV('Life Cycle Cost Evaluation'!$M$1,AS66:AS$100)/(1+'Life Cycle Cost Evaluation'!$M$1)^($B65-'Life Cycle Cost Evaluation'!$M$4)</f>
        <v>0</v>
      </c>
      <c r="AT150" s="208">
        <f>-NPV('Life Cycle Cost Evaluation'!$M$1,AT66:AT$100)/(1+'Life Cycle Cost Evaluation'!$M$1)^($B65-'Life Cycle Cost Evaluation'!$M$4)</f>
        <v>0</v>
      </c>
      <c r="AU150" s="208">
        <f>-NPV('Life Cycle Cost Evaluation'!$M$1,AU66:AU$100)/(1+'Life Cycle Cost Evaluation'!$M$1)^($B65-'Life Cycle Cost Evaluation'!$M$4)</f>
        <v>0</v>
      </c>
      <c r="AV150" s="208">
        <f>-NPV('Life Cycle Cost Evaluation'!$M$1,AV66:AV$100)/(1+'Life Cycle Cost Evaluation'!$M$1)^($B65-'Life Cycle Cost Evaluation'!$M$4)</f>
        <v>0</v>
      </c>
      <c r="AW150" s="208">
        <f>-NPV('Life Cycle Cost Evaluation'!$M$1,AW66:AW$100)/(1+'Life Cycle Cost Evaluation'!$M$1)^($B65-'Life Cycle Cost Evaluation'!$M$4)</f>
        <v>0</v>
      </c>
      <c r="AX150" s="208">
        <f>-NPV('Life Cycle Cost Evaluation'!$M$1,AX66:AX$100)/(1+'Life Cycle Cost Evaluation'!$M$1)^($B65-'Life Cycle Cost Evaluation'!$M$4)</f>
        <v>0</v>
      </c>
      <c r="AY150" s="208">
        <f>-NPV('Life Cycle Cost Evaluation'!$M$1,AY66:AY$100)/(1+'Life Cycle Cost Evaluation'!$M$1)^($B65-'Life Cycle Cost Evaluation'!$M$4)</f>
        <v>0</v>
      </c>
      <c r="AZ150" s="208">
        <f>-NPV('Life Cycle Cost Evaluation'!$M$1,AZ66:AZ$100)/(1+'Life Cycle Cost Evaluation'!$M$1)^($B65-'Life Cycle Cost Evaluation'!$M$4)</f>
        <v>0</v>
      </c>
      <c r="BA150" s="208">
        <f>-NPV('Life Cycle Cost Evaluation'!$M$1,BA66:BA$100)/(1+'Life Cycle Cost Evaluation'!$M$1)^($B65-'Life Cycle Cost Evaluation'!$M$4)</f>
        <v>0</v>
      </c>
      <c r="BB150" s="208">
        <f>-NPV('Life Cycle Cost Evaluation'!$M$1,BB66:BB$100)/(1+'Life Cycle Cost Evaluation'!$M$1)^($B65-'Life Cycle Cost Evaluation'!$M$4)</f>
        <v>0</v>
      </c>
      <c r="BC150" s="208">
        <f>-NPV('Life Cycle Cost Evaluation'!$M$1,BC66:BC$100)/(1+'Life Cycle Cost Evaluation'!$M$1)^($B65-'Life Cycle Cost Evaluation'!$M$4)</f>
        <v>0</v>
      </c>
      <c r="BD150" s="208">
        <f>-NPV('Life Cycle Cost Evaluation'!$M$1,BD66:BD$100)/(1+'Life Cycle Cost Evaluation'!$M$1)^($B65-'Life Cycle Cost Evaluation'!$M$4)</f>
        <v>0</v>
      </c>
      <c r="BE150" s="208">
        <f>-NPV('Life Cycle Cost Evaluation'!$M$1,BE66:BE$100)/(1+'Life Cycle Cost Evaluation'!$M$1)^($B65-'Life Cycle Cost Evaluation'!$M$4)</f>
        <v>0</v>
      </c>
      <c r="BF150" s="208">
        <f>-NPV('Life Cycle Cost Evaluation'!$M$1,BF66:BF$100)/(1+'Life Cycle Cost Evaluation'!$M$1)^($B65-'Life Cycle Cost Evaluation'!$M$4)</f>
        <v>0</v>
      </c>
      <c r="BG150" s="208">
        <f>-NPV('Life Cycle Cost Evaluation'!$M$1,BG66:BG$100)/(1+'Life Cycle Cost Evaluation'!$M$1)^($B65-'Life Cycle Cost Evaluation'!$M$4)</f>
        <v>0</v>
      </c>
      <c r="BH150" s="208">
        <f>-NPV('Life Cycle Cost Evaluation'!$M$1,BH66:BH$100)/(1+'Life Cycle Cost Evaluation'!$M$1)^($B65-'Life Cycle Cost Evaluation'!$M$4)</f>
        <v>0</v>
      </c>
      <c r="BI150" s="208">
        <f>-NPV('Life Cycle Cost Evaluation'!$M$1,BI66:BI$100)/(1+'Life Cycle Cost Evaluation'!$M$1)^($B65-'Life Cycle Cost Evaluation'!$M$4)</f>
        <v>0</v>
      </c>
      <c r="BJ150" s="208">
        <f>-NPV('Life Cycle Cost Evaluation'!$M$1,BJ66:BJ$100)/(1+'Life Cycle Cost Evaluation'!$M$1)^($B65-'Life Cycle Cost Evaluation'!$M$4)</f>
        <v>0</v>
      </c>
      <c r="BK150" s="208">
        <f>-NPV('Life Cycle Cost Evaluation'!$M$1,BK66:BK$100)/(1+'Life Cycle Cost Evaluation'!$M$1)^($B65-'Life Cycle Cost Evaluation'!$M$4)</f>
        <v>0</v>
      </c>
      <c r="BL150" s="208">
        <f>-NPV('Life Cycle Cost Evaluation'!$M$1,BL66:BL$100)/(1+'Life Cycle Cost Evaluation'!$M$1)^($B65-'Life Cycle Cost Evaluation'!$M$4)</f>
        <v>0</v>
      </c>
      <c r="BM150" s="208">
        <f>-NPV('Life Cycle Cost Evaluation'!$M$1,BM66:BM$100)/(1+'Life Cycle Cost Evaluation'!$M$1)^($B65-'Life Cycle Cost Evaluation'!$M$4)</f>
        <v>0</v>
      </c>
      <c r="BN150" s="208">
        <f>-NPV('Life Cycle Cost Evaluation'!$M$1,BN66:BN$100)/(1+'Life Cycle Cost Evaluation'!$M$1)^($B65-'Life Cycle Cost Evaluation'!$M$4)</f>
        <v>0</v>
      </c>
      <c r="BO150" s="208">
        <f>-NPV('Life Cycle Cost Evaluation'!$M$1,BO66:BO$100)/(1+'Life Cycle Cost Evaluation'!$M$1)^($B65-'Life Cycle Cost Evaluation'!$M$4)</f>
        <v>0</v>
      </c>
      <c r="BP150" s="208">
        <f>-NPV('Life Cycle Cost Evaluation'!$M$1,BP66:BP$100)/(1+'Life Cycle Cost Evaluation'!$M$1)^($B65-'Life Cycle Cost Evaluation'!$M$4)</f>
        <v>0</v>
      </c>
      <c r="BQ150" s="208">
        <f>-NPV('Life Cycle Cost Evaluation'!$M$1,BQ66:BQ$100)/(1+'Life Cycle Cost Evaluation'!$M$1)^($B65-'Life Cycle Cost Evaluation'!$M$4)</f>
        <v>0</v>
      </c>
      <c r="BR150" s="208">
        <f>-NPV('Life Cycle Cost Evaluation'!$M$1,BR66:BR$100)/(1+'Life Cycle Cost Evaluation'!$M$1)^($B65-'Life Cycle Cost Evaluation'!$M$4)</f>
        <v>0</v>
      </c>
      <c r="BS150" s="208">
        <f>-NPV('Life Cycle Cost Evaluation'!$M$1,BS66:BS$100)/(1+'Life Cycle Cost Evaluation'!$M$1)^($B65-'Life Cycle Cost Evaluation'!$M$4)</f>
        <v>0</v>
      </c>
      <c r="BT150" s="208">
        <f>-NPV('Life Cycle Cost Evaluation'!$M$1,BT66:BT$100)/(1+'Life Cycle Cost Evaluation'!$M$1)^($B65-'Life Cycle Cost Evaluation'!$M$4)</f>
        <v>0</v>
      </c>
      <c r="BU150" s="208">
        <f>-NPV('Life Cycle Cost Evaluation'!$M$1,BU66:BU$100)/(1+'Life Cycle Cost Evaluation'!$M$1)^($B65-'Life Cycle Cost Evaluation'!$M$4)</f>
        <v>0</v>
      </c>
      <c r="BV150" s="208">
        <f>-NPV('Life Cycle Cost Evaluation'!$M$1,BV66:BV$100)/(1+'Life Cycle Cost Evaluation'!$M$1)^($B65-'Life Cycle Cost Evaluation'!$M$4)</f>
        <v>0</v>
      </c>
      <c r="BW150" s="208">
        <f>-NPV('Life Cycle Cost Evaluation'!$M$1,BW66:BW$100)/(1+'Life Cycle Cost Evaluation'!$M$1)^($B65-'Life Cycle Cost Evaluation'!$M$4)</f>
        <v>0</v>
      </c>
      <c r="BX150" s="208">
        <f>-NPV('Life Cycle Cost Evaluation'!$M$1,BX66:BX$100)/(1+'Life Cycle Cost Evaluation'!$M$1)^($B65-'Life Cycle Cost Evaluation'!$M$4)</f>
        <v>0</v>
      </c>
      <c r="BY150" s="208">
        <f>-NPV('Life Cycle Cost Evaluation'!$M$1,BY66:BY$100)/(1+'Life Cycle Cost Evaluation'!$M$1)^($B65-'Life Cycle Cost Evaluation'!$M$4)</f>
        <v>0</v>
      </c>
      <c r="BZ150" s="208">
        <f>-NPV('Life Cycle Cost Evaluation'!$M$1,BZ66:BZ$100)/(1+'Life Cycle Cost Evaluation'!$M$1)^($B65-'Life Cycle Cost Evaluation'!$M$4)</f>
        <v>0</v>
      </c>
      <c r="CA150" s="208">
        <f>-NPV('Life Cycle Cost Evaluation'!$M$1,CA66:CA$100)/(1+'Life Cycle Cost Evaluation'!$M$1)^($B65-'Life Cycle Cost Evaluation'!$M$4)</f>
        <v>0</v>
      </c>
      <c r="CB150" s="208">
        <f>-NPV('Life Cycle Cost Evaluation'!$M$1,CB66:CB$100)/(1+'Life Cycle Cost Evaluation'!$M$1)^($B65-'Life Cycle Cost Evaluation'!$M$4)</f>
        <v>0</v>
      </c>
      <c r="CC150" s="208">
        <f>-NPV('Life Cycle Cost Evaluation'!$M$1,CC66:CC$100)/(1+'Life Cycle Cost Evaluation'!$M$1)^($B65-'Life Cycle Cost Evaluation'!$M$4)</f>
        <v>0</v>
      </c>
      <c r="CD150" s="208">
        <f>-NPV('Life Cycle Cost Evaluation'!$M$1,CD66:CD$100)/(1+'Life Cycle Cost Evaluation'!$M$1)^($B65-'Life Cycle Cost Evaluation'!$M$4)</f>
        <v>0</v>
      </c>
      <c r="CE150" s="208">
        <f>-NPV('Life Cycle Cost Evaluation'!$M$1,CE66:CE$100)/(1+'Life Cycle Cost Evaluation'!$M$1)^($B65-'Life Cycle Cost Evaluation'!$M$4)</f>
        <v>0</v>
      </c>
      <c r="CF150" s="208">
        <f>-NPV('Life Cycle Cost Evaluation'!$M$1,CF66:CF$100)/(1+'Life Cycle Cost Evaluation'!$M$1)^($B65-'Life Cycle Cost Evaluation'!$M$4)</f>
        <v>0</v>
      </c>
      <c r="CG150" s="208">
        <f>SUM(D150:AW150)</f>
        <v>-13426.558185386259</v>
      </c>
      <c r="CH150" s="206"/>
      <c r="CI150" s="206"/>
      <c r="CJ150" s="206"/>
    </row>
    <row r="151" spans="2:88" x14ac:dyDescent="0.2">
      <c r="B151" s="86">
        <f t="shared" si="125"/>
        <v>2073</v>
      </c>
      <c r="C151" s="208"/>
      <c r="D151" s="208">
        <f>-NPV('Life Cycle Cost Evaluation'!$M$1,D67:D$100)/(1+'Life Cycle Cost Evaluation'!$M$1)^($B66-'Life Cycle Cost Evaluation'!$M$4)</f>
        <v>-247.52881597752753</v>
      </c>
      <c r="E151" s="208">
        <f>-NPV('Life Cycle Cost Evaluation'!$M$1,E67:E$100)/(1+'Life Cycle Cost Evaluation'!$M$1)^($B66-'Life Cycle Cost Evaluation'!$M$4)</f>
        <v>-348.38688686869193</v>
      </c>
      <c r="F151" s="208">
        <f>-NPV('Life Cycle Cost Evaluation'!$M$1,F67:F$100)/(1+'Life Cycle Cost Evaluation'!$M$1)^($B66-'Life Cycle Cost Evaluation'!$M$4)</f>
        <v>-10318.97954723437</v>
      </c>
      <c r="G151" s="208">
        <f>-NPV('Life Cycle Cost Evaluation'!$M$1,G67:G$100)/(1+'Life Cycle Cost Evaluation'!$M$1)^($B66-'Life Cycle Cost Evaluation'!$M$4)</f>
        <v>0</v>
      </c>
      <c r="H151" s="208">
        <f>-NPV('Life Cycle Cost Evaluation'!$M$1,H67:H$100)/(1+'Life Cycle Cost Evaluation'!$M$1)^($B66-'Life Cycle Cost Evaluation'!$M$4)</f>
        <v>0</v>
      </c>
      <c r="I151" s="208">
        <f>-NPV('Life Cycle Cost Evaluation'!$M$1,I67:I$100)/(1+'Life Cycle Cost Evaluation'!$M$1)^($B66-'Life Cycle Cost Evaluation'!$M$4)</f>
        <v>0</v>
      </c>
      <c r="J151" s="208">
        <f>-NPV('Life Cycle Cost Evaluation'!$M$1,J67:J$100)/(1+'Life Cycle Cost Evaluation'!$M$1)^($B66-'Life Cycle Cost Evaluation'!$M$4)</f>
        <v>0</v>
      </c>
      <c r="K151" s="208">
        <f>-NPV('Life Cycle Cost Evaluation'!$M$1,K67:K$100)/(1+'Life Cycle Cost Evaluation'!$M$1)^($B66-'Life Cycle Cost Evaluation'!$M$4)</f>
        <v>0</v>
      </c>
      <c r="L151" s="208">
        <f>-NPV('Life Cycle Cost Evaluation'!$M$1,L67:L$100)/(1+'Life Cycle Cost Evaluation'!$M$1)^($B66-'Life Cycle Cost Evaluation'!$M$4)</f>
        <v>0</v>
      </c>
      <c r="M151" s="208">
        <f>-NPV('Life Cycle Cost Evaluation'!$M$1,M67:M$100)/(1+'Life Cycle Cost Evaluation'!$M$1)^($B66-'Life Cycle Cost Evaluation'!$M$4)</f>
        <v>0</v>
      </c>
      <c r="N151" s="208">
        <f>-NPV('Life Cycle Cost Evaluation'!$M$1,N67:N$100)/(1+'Life Cycle Cost Evaluation'!$M$1)^($B66-'Life Cycle Cost Evaluation'!$M$4)</f>
        <v>0</v>
      </c>
      <c r="O151" s="208">
        <f>-NPV('Life Cycle Cost Evaluation'!$M$1,O67:O$100)/(1+'Life Cycle Cost Evaluation'!$M$1)^($B66-'Life Cycle Cost Evaluation'!$M$4)</f>
        <v>0</v>
      </c>
      <c r="P151" s="208">
        <f>-NPV('Life Cycle Cost Evaluation'!$M$1,P67:P$100)/(1+'Life Cycle Cost Evaluation'!$M$1)^($B66-'Life Cycle Cost Evaluation'!$M$4)</f>
        <v>0</v>
      </c>
      <c r="Q151" s="208">
        <f>-NPV('Life Cycle Cost Evaluation'!$M$1,Q67:Q$100)/(1+'Life Cycle Cost Evaluation'!$M$1)^($B66-'Life Cycle Cost Evaluation'!$M$4)</f>
        <v>0</v>
      </c>
      <c r="R151" s="208">
        <f>-NPV('Life Cycle Cost Evaluation'!$M$1,R67:R$100)/(1+'Life Cycle Cost Evaluation'!$M$1)^($B66-'Life Cycle Cost Evaluation'!$M$4)</f>
        <v>0</v>
      </c>
      <c r="S151" s="208">
        <f>-NPV('Life Cycle Cost Evaluation'!$M$1,S67:S$100)/(1+'Life Cycle Cost Evaluation'!$M$1)^($B66-'Life Cycle Cost Evaluation'!$M$4)</f>
        <v>0</v>
      </c>
      <c r="T151" s="208">
        <f>-NPV('Life Cycle Cost Evaluation'!$M$1,T67:T$100)/(1+'Life Cycle Cost Evaluation'!$M$1)^($B66-'Life Cycle Cost Evaluation'!$M$4)</f>
        <v>0</v>
      </c>
      <c r="U151" s="208">
        <f>-NPV('Life Cycle Cost Evaluation'!$M$1,U67:U$100)/(1+'Life Cycle Cost Evaluation'!$M$1)^($B66-'Life Cycle Cost Evaluation'!$M$4)</f>
        <v>0</v>
      </c>
      <c r="V151" s="208">
        <f>-NPV('Life Cycle Cost Evaluation'!$M$1,V67:V$100)/(1+'Life Cycle Cost Evaluation'!$M$1)^($B66-'Life Cycle Cost Evaluation'!$M$4)</f>
        <v>0</v>
      </c>
      <c r="W151" s="208">
        <f>-NPV('Life Cycle Cost Evaluation'!$M$1,W67:W$100)/(1+'Life Cycle Cost Evaluation'!$M$1)^($B66-'Life Cycle Cost Evaluation'!$M$4)</f>
        <v>0</v>
      </c>
      <c r="X151" s="208">
        <f>-NPV('Life Cycle Cost Evaluation'!$M$1,X67:X$100)/(1+'Life Cycle Cost Evaluation'!$M$1)^($B66-'Life Cycle Cost Evaluation'!$M$4)</f>
        <v>0</v>
      </c>
      <c r="Y151" s="208">
        <f>-NPV('Life Cycle Cost Evaluation'!$M$1,Y67:Y$100)/(1+'Life Cycle Cost Evaluation'!$M$1)^($B66-'Life Cycle Cost Evaluation'!$M$4)</f>
        <v>0</v>
      </c>
      <c r="Z151" s="208">
        <f>-NPV('Life Cycle Cost Evaluation'!$M$1,Z67:Z$100)/(1+'Life Cycle Cost Evaluation'!$M$1)^($B66-'Life Cycle Cost Evaluation'!$M$4)</f>
        <v>0</v>
      </c>
      <c r="AA151" s="208">
        <f>-NPV('Life Cycle Cost Evaluation'!$M$1,AA67:AA$100)/(1+'Life Cycle Cost Evaluation'!$M$1)^($B66-'Life Cycle Cost Evaluation'!$M$4)</f>
        <v>0</v>
      </c>
      <c r="AB151" s="208">
        <f>-NPV('Life Cycle Cost Evaluation'!$M$1,AB67:AB$100)/(1+'Life Cycle Cost Evaluation'!$M$1)^($B66-'Life Cycle Cost Evaluation'!$M$4)</f>
        <v>0</v>
      </c>
      <c r="AC151" s="208">
        <f>-NPV('Life Cycle Cost Evaluation'!$M$1,AC67:AC$100)/(1+'Life Cycle Cost Evaluation'!$M$1)^($B66-'Life Cycle Cost Evaluation'!$M$4)</f>
        <v>0</v>
      </c>
      <c r="AD151" s="208">
        <f>-NPV('Life Cycle Cost Evaluation'!$M$1,AD67:AD$100)/(1+'Life Cycle Cost Evaluation'!$M$1)^($B66-'Life Cycle Cost Evaluation'!$M$4)</f>
        <v>0</v>
      </c>
      <c r="AE151" s="208">
        <f>-NPV('Life Cycle Cost Evaluation'!$M$1,AE67:AE$100)/(1+'Life Cycle Cost Evaluation'!$M$1)^($B66-'Life Cycle Cost Evaluation'!$M$4)</f>
        <v>0</v>
      </c>
      <c r="AF151" s="208">
        <f>-NPV('Life Cycle Cost Evaluation'!$M$1,AF67:AF$100)/(1+'Life Cycle Cost Evaluation'!$M$1)^($B66-'Life Cycle Cost Evaluation'!$M$4)</f>
        <v>0</v>
      </c>
      <c r="AG151" s="208">
        <f>-NPV('Life Cycle Cost Evaluation'!$M$1,AG67:AG$100)/(1+'Life Cycle Cost Evaluation'!$M$1)^($B66-'Life Cycle Cost Evaluation'!$M$4)</f>
        <v>0</v>
      </c>
      <c r="AH151" s="208">
        <f>-NPV('Life Cycle Cost Evaluation'!$M$1,AH67:AH$100)/(1+'Life Cycle Cost Evaluation'!$M$1)^($B66-'Life Cycle Cost Evaluation'!$M$4)</f>
        <v>0</v>
      </c>
      <c r="AI151" s="208">
        <f>-NPV('Life Cycle Cost Evaluation'!$M$1,AI67:AI$100)/(1+'Life Cycle Cost Evaluation'!$M$1)^($B66-'Life Cycle Cost Evaluation'!$M$4)</f>
        <v>0</v>
      </c>
      <c r="AJ151" s="208">
        <f>-NPV('Life Cycle Cost Evaluation'!$M$1,AJ67:AJ$100)/(1+'Life Cycle Cost Evaluation'!$M$1)^($B66-'Life Cycle Cost Evaluation'!$M$4)</f>
        <v>0</v>
      </c>
      <c r="AK151" s="208">
        <f>-NPV('Life Cycle Cost Evaluation'!$M$1,AK67:AK$100)/(1+'Life Cycle Cost Evaluation'!$M$1)^($B66-'Life Cycle Cost Evaluation'!$M$4)</f>
        <v>0</v>
      </c>
      <c r="AL151" s="208">
        <f>-NPV('Life Cycle Cost Evaluation'!$M$1,AL67:AL$100)/(1+'Life Cycle Cost Evaluation'!$M$1)^($B66-'Life Cycle Cost Evaluation'!$M$4)</f>
        <v>0</v>
      </c>
      <c r="AM151" s="208">
        <f>-NPV('Life Cycle Cost Evaluation'!$M$1,AM67:AM$100)/(1+'Life Cycle Cost Evaluation'!$M$1)^($B66-'Life Cycle Cost Evaluation'!$M$4)</f>
        <v>0</v>
      </c>
      <c r="AN151" s="208">
        <f>-NPV('Life Cycle Cost Evaluation'!$M$1,AN67:AN$100)/(1+'Life Cycle Cost Evaluation'!$M$1)^($B66-'Life Cycle Cost Evaluation'!$M$4)</f>
        <v>0</v>
      </c>
      <c r="AO151" s="208">
        <f>-NPV('Life Cycle Cost Evaluation'!$M$1,AO67:AO$100)/(1+'Life Cycle Cost Evaluation'!$M$1)^($B66-'Life Cycle Cost Evaluation'!$M$4)</f>
        <v>0</v>
      </c>
      <c r="AP151" s="208">
        <f>-NPV('Life Cycle Cost Evaluation'!$M$1,AP67:AP$100)/(1+'Life Cycle Cost Evaluation'!$M$1)^($B66-'Life Cycle Cost Evaluation'!$M$4)</f>
        <v>0</v>
      </c>
      <c r="AQ151" s="208">
        <f>-NPV('Life Cycle Cost Evaluation'!$M$1,AQ67:AQ$100)/(1+'Life Cycle Cost Evaluation'!$M$1)^($B66-'Life Cycle Cost Evaluation'!$M$4)</f>
        <v>0</v>
      </c>
      <c r="AR151" s="208">
        <f>-NPV('Life Cycle Cost Evaluation'!$M$1,AR67:AR$100)/(1+'Life Cycle Cost Evaluation'!$M$1)^($B66-'Life Cycle Cost Evaluation'!$M$4)</f>
        <v>0</v>
      </c>
      <c r="AS151" s="208">
        <f>-NPV('Life Cycle Cost Evaluation'!$M$1,AS67:AS$100)/(1+'Life Cycle Cost Evaluation'!$M$1)^($B66-'Life Cycle Cost Evaluation'!$M$4)</f>
        <v>0</v>
      </c>
      <c r="AT151" s="208">
        <f>-NPV('Life Cycle Cost Evaluation'!$M$1,AT67:AT$100)/(1+'Life Cycle Cost Evaluation'!$M$1)^($B66-'Life Cycle Cost Evaluation'!$M$4)</f>
        <v>0</v>
      </c>
      <c r="AU151" s="208">
        <f>-NPV('Life Cycle Cost Evaluation'!$M$1,AU67:AU$100)/(1+'Life Cycle Cost Evaluation'!$M$1)^($B66-'Life Cycle Cost Evaluation'!$M$4)</f>
        <v>0</v>
      </c>
      <c r="AV151" s="208">
        <f>-NPV('Life Cycle Cost Evaluation'!$M$1,AV67:AV$100)/(1+'Life Cycle Cost Evaluation'!$M$1)^($B66-'Life Cycle Cost Evaluation'!$M$4)</f>
        <v>0</v>
      </c>
      <c r="AW151" s="208">
        <f>-NPV('Life Cycle Cost Evaluation'!$M$1,AW67:AW$100)/(1+'Life Cycle Cost Evaluation'!$M$1)^($B66-'Life Cycle Cost Evaluation'!$M$4)</f>
        <v>0</v>
      </c>
      <c r="AX151" s="208">
        <f>-NPV('Life Cycle Cost Evaluation'!$M$1,AX67:AX$100)/(1+'Life Cycle Cost Evaluation'!$M$1)^($B66-'Life Cycle Cost Evaluation'!$M$4)</f>
        <v>0</v>
      </c>
      <c r="AY151" s="208">
        <f>-NPV('Life Cycle Cost Evaluation'!$M$1,AY67:AY$100)/(1+'Life Cycle Cost Evaluation'!$M$1)^($B66-'Life Cycle Cost Evaluation'!$M$4)</f>
        <v>0</v>
      </c>
      <c r="AZ151" s="208">
        <f>-NPV('Life Cycle Cost Evaluation'!$M$1,AZ67:AZ$100)/(1+'Life Cycle Cost Evaluation'!$M$1)^($B66-'Life Cycle Cost Evaluation'!$M$4)</f>
        <v>0</v>
      </c>
      <c r="BA151" s="208">
        <f>-NPV('Life Cycle Cost Evaluation'!$M$1,BA67:BA$100)/(1+'Life Cycle Cost Evaluation'!$M$1)^($B66-'Life Cycle Cost Evaluation'!$M$4)</f>
        <v>0</v>
      </c>
      <c r="BB151" s="208">
        <f>-NPV('Life Cycle Cost Evaluation'!$M$1,BB67:BB$100)/(1+'Life Cycle Cost Evaluation'!$M$1)^($B66-'Life Cycle Cost Evaluation'!$M$4)</f>
        <v>0</v>
      </c>
      <c r="BC151" s="208">
        <f>-NPV('Life Cycle Cost Evaluation'!$M$1,BC67:BC$100)/(1+'Life Cycle Cost Evaluation'!$M$1)^($B66-'Life Cycle Cost Evaluation'!$M$4)</f>
        <v>0</v>
      </c>
      <c r="BD151" s="208">
        <f>-NPV('Life Cycle Cost Evaluation'!$M$1,BD67:BD$100)/(1+'Life Cycle Cost Evaluation'!$M$1)^($B66-'Life Cycle Cost Evaluation'!$M$4)</f>
        <v>0</v>
      </c>
      <c r="BE151" s="208">
        <f>-NPV('Life Cycle Cost Evaluation'!$M$1,BE67:BE$100)/(1+'Life Cycle Cost Evaluation'!$M$1)^($B66-'Life Cycle Cost Evaluation'!$M$4)</f>
        <v>0</v>
      </c>
      <c r="BF151" s="208">
        <f>-NPV('Life Cycle Cost Evaluation'!$M$1,BF67:BF$100)/(1+'Life Cycle Cost Evaluation'!$M$1)^($B66-'Life Cycle Cost Evaluation'!$M$4)</f>
        <v>0</v>
      </c>
      <c r="BG151" s="208">
        <f>-NPV('Life Cycle Cost Evaluation'!$M$1,BG67:BG$100)/(1+'Life Cycle Cost Evaluation'!$M$1)^($B66-'Life Cycle Cost Evaluation'!$M$4)</f>
        <v>0</v>
      </c>
      <c r="BH151" s="208">
        <f>-NPV('Life Cycle Cost Evaluation'!$M$1,BH67:BH$100)/(1+'Life Cycle Cost Evaluation'!$M$1)^($B66-'Life Cycle Cost Evaluation'!$M$4)</f>
        <v>0</v>
      </c>
      <c r="BI151" s="208">
        <f>-NPV('Life Cycle Cost Evaluation'!$M$1,BI67:BI$100)/(1+'Life Cycle Cost Evaluation'!$M$1)^($B66-'Life Cycle Cost Evaluation'!$M$4)</f>
        <v>0</v>
      </c>
      <c r="BJ151" s="208">
        <f>-NPV('Life Cycle Cost Evaluation'!$M$1,BJ67:BJ$100)/(1+'Life Cycle Cost Evaluation'!$M$1)^($B66-'Life Cycle Cost Evaluation'!$M$4)</f>
        <v>0</v>
      </c>
      <c r="BK151" s="208">
        <f>-NPV('Life Cycle Cost Evaluation'!$M$1,BK67:BK$100)/(1+'Life Cycle Cost Evaluation'!$M$1)^($B66-'Life Cycle Cost Evaluation'!$M$4)</f>
        <v>0</v>
      </c>
      <c r="BL151" s="208">
        <f>-NPV('Life Cycle Cost Evaluation'!$M$1,BL67:BL$100)/(1+'Life Cycle Cost Evaluation'!$M$1)^($B66-'Life Cycle Cost Evaluation'!$M$4)</f>
        <v>0</v>
      </c>
      <c r="BM151" s="208">
        <f>-NPV('Life Cycle Cost Evaluation'!$M$1,BM67:BM$100)/(1+'Life Cycle Cost Evaluation'!$M$1)^($B66-'Life Cycle Cost Evaluation'!$M$4)</f>
        <v>0</v>
      </c>
      <c r="BN151" s="208">
        <f>-NPV('Life Cycle Cost Evaluation'!$M$1,BN67:BN$100)/(1+'Life Cycle Cost Evaluation'!$M$1)^($B66-'Life Cycle Cost Evaluation'!$M$4)</f>
        <v>0</v>
      </c>
      <c r="BO151" s="208">
        <f>-NPV('Life Cycle Cost Evaluation'!$M$1,BO67:BO$100)/(1+'Life Cycle Cost Evaluation'!$M$1)^($B66-'Life Cycle Cost Evaluation'!$M$4)</f>
        <v>0</v>
      </c>
      <c r="BP151" s="208">
        <f>-NPV('Life Cycle Cost Evaluation'!$M$1,BP67:BP$100)/(1+'Life Cycle Cost Evaluation'!$M$1)^($B66-'Life Cycle Cost Evaluation'!$M$4)</f>
        <v>0</v>
      </c>
      <c r="BQ151" s="208">
        <f>-NPV('Life Cycle Cost Evaluation'!$M$1,BQ67:BQ$100)/(1+'Life Cycle Cost Evaluation'!$M$1)^($B66-'Life Cycle Cost Evaluation'!$M$4)</f>
        <v>0</v>
      </c>
      <c r="BR151" s="208">
        <f>-NPV('Life Cycle Cost Evaluation'!$M$1,BR67:BR$100)/(1+'Life Cycle Cost Evaluation'!$M$1)^($B66-'Life Cycle Cost Evaluation'!$M$4)</f>
        <v>0</v>
      </c>
      <c r="BS151" s="208">
        <f>-NPV('Life Cycle Cost Evaluation'!$M$1,BS67:BS$100)/(1+'Life Cycle Cost Evaluation'!$M$1)^($B66-'Life Cycle Cost Evaluation'!$M$4)</f>
        <v>0</v>
      </c>
      <c r="BT151" s="208">
        <f>-NPV('Life Cycle Cost Evaluation'!$M$1,BT67:BT$100)/(1+'Life Cycle Cost Evaluation'!$M$1)^($B66-'Life Cycle Cost Evaluation'!$M$4)</f>
        <v>0</v>
      </c>
      <c r="BU151" s="208">
        <f>-NPV('Life Cycle Cost Evaluation'!$M$1,BU67:BU$100)/(1+'Life Cycle Cost Evaluation'!$M$1)^($B66-'Life Cycle Cost Evaluation'!$M$4)</f>
        <v>0</v>
      </c>
      <c r="BV151" s="208">
        <f>-NPV('Life Cycle Cost Evaluation'!$M$1,BV67:BV$100)/(1+'Life Cycle Cost Evaluation'!$M$1)^($B66-'Life Cycle Cost Evaluation'!$M$4)</f>
        <v>0</v>
      </c>
      <c r="BW151" s="208">
        <f>-NPV('Life Cycle Cost Evaluation'!$M$1,BW67:BW$100)/(1+'Life Cycle Cost Evaluation'!$M$1)^($B66-'Life Cycle Cost Evaluation'!$M$4)</f>
        <v>0</v>
      </c>
      <c r="BX151" s="208">
        <f>-NPV('Life Cycle Cost Evaluation'!$M$1,BX67:BX$100)/(1+'Life Cycle Cost Evaluation'!$M$1)^($B66-'Life Cycle Cost Evaluation'!$M$4)</f>
        <v>0</v>
      </c>
      <c r="BY151" s="208">
        <f>-NPV('Life Cycle Cost Evaluation'!$M$1,BY67:BY$100)/(1+'Life Cycle Cost Evaluation'!$M$1)^($B66-'Life Cycle Cost Evaluation'!$M$4)</f>
        <v>0</v>
      </c>
      <c r="BZ151" s="208">
        <f>-NPV('Life Cycle Cost Evaluation'!$M$1,BZ67:BZ$100)/(1+'Life Cycle Cost Evaluation'!$M$1)^($B66-'Life Cycle Cost Evaluation'!$M$4)</f>
        <v>0</v>
      </c>
      <c r="CA151" s="208">
        <f>-NPV('Life Cycle Cost Evaluation'!$M$1,CA67:CA$100)/(1+'Life Cycle Cost Evaluation'!$M$1)^($B66-'Life Cycle Cost Evaluation'!$M$4)</f>
        <v>0</v>
      </c>
      <c r="CB151" s="208">
        <f>-NPV('Life Cycle Cost Evaluation'!$M$1,CB67:CB$100)/(1+'Life Cycle Cost Evaluation'!$M$1)^($B66-'Life Cycle Cost Evaluation'!$M$4)</f>
        <v>0</v>
      </c>
      <c r="CC151" s="208">
        <f>-NPV('Life Cycle Cost Evaluation'!$M$1,CC67:CC$100)/(1+'Life Cycle Cost Evaluation'!$M$1)^($B66-'Life Cycle Cost Evaluation'!$M$4)</f>
        <v>0</v>
      </c>
      <c r="CD151" s="208">
        <f>-NPV('Life Cycle Cost Evaluation'!$M$1,CD67:CD$100)/(1+'Life Cycle Cost Evaluation'!$M$1)^($B66-'Life Cycle Cost Evaluation'!$M$4)</f>
        <v>0</v>
      </c>
      <c r="CE151" s="208">
        <f>-NPV('Life Cycle Cost Evaluation'!$M$1,CE67:CE$100)/(1+'Life Cycle Cost Evaluation'!$M$1)^($B66-'Life Cycle Cost Evaluation'!$M$4)</f>
        <v>0</v>
      </c>
      <c r="CF151" s="208">
        <f>-NPV('Life Cycle Cost Evaluation'!$M$1,CF67:CF$100)/(1+'Life Cycle Cost Evaluation'!$M$1)^($B66-'Life Cycle Cost Evaluation'!$M$4)</f>
        <v>0</v>
      </c>
      <c r="CG151" s="208">
        <f>SUM(D151:AX151)</f>
        <v>-10914.89525008059</v>
      </c>
      <c r="CH151" s="206"/>
      <c r="CI151" s="206"/>
      <c r="CJ151" s="206"/>
    </row>
    <row r="152" spans="2:88" x14ac:dyDescent="0.2">
      <c r="B152" s="86">
        <f t="shared" si="125"/>
        <v>2074</v>
      </c>
      <c r="C152" s="208"/>
      <c r="D152" s="208">
        <f>-NPV('Life Cycle Cost Evaluation'!$M$1,D68:D$100)/(1+'Life Cycle Cost Evaluation'!$M$1)^($B67-'Life Cycle Cost Evaluation'!$M$4)</f>
        <v>-189.45144063599375</v>
      </c>
      <c r="E152" s="208">
        <f>-NPV('Life Cycle Cost Evaluation'!$M$1,E68:E$100)/(1+'Life Cycle Cost Evaluation'!$M$1)^($B67-'Life Cycle Cost Evaluation'!$M$4)</f>
        <v>-273.63168814461608</v>
      </c>
      <c r="F152" s="208">
        <f>-NPV('Life Cycle Cost Evaluation'!$M$1,F68:F$100)/(1+'Life Cycle Cost Evaluation'!$M$1)^($B67-'Life Cycle Cost Evaluation'!$M$4)</f>
        <v>-8267.7558689386933</v>
      </c>
      <c r="G152" s="208">
        <f>-NPV('Life Cycle Cost Evaluation'!$M$1,G68:G$100)/(1+'Life Cycle Cost Evaluation'!$M$1)^($B67-'Life Cycle Cost Evaluation'!$M$4)</f>
        <v>0</v>
      </c>
      <c r="H152" s="208">
        <f>-NPV('Life Cycle Cost Evaluation'!$M$1,H68:H$100)/(1+'Life Cycle Cost Evaluation'!$M$1)^($B67-'Life Cycle Cost Evaluation'!$M$4)</f>
        <v>0</v>
      </c>
      <c r="I152" s="208">
        <f>-NPV('Life Cycle Cost Evaluation'!$M$1,I68:I$100)/(1+'Life Cycle Cost Evaluation'!$M$1)^($B67-'Life Cycle Cost Evaluation'!$M$4)</f>
        <v>0</v>
      </c>
      <c r="J152" s="208">
        <f>-NPV('Life Cycle Cost Evaluation'!$M$1,J68:J$100)/(1+'Life Cycle Cost Evaluation'!$M$1)^($B67-'Life Cycle Cost Evaluation'!$M$4)</f>
        <v>0</v>
      </c>
      <c r="K152" s="208">
        <f>-NPV('Life Cycle Cost Evaluation'!$M$1,K68:K$100)/(1+'Life Cycle Cost Evaluation'!$M$1)^($B67-'Life Cycle Cost Evaluation'!$M$4)</f>
        <v>0</v>
      </c>
      <c r="L152" s="208">
        <f>-NPV('Life Cycle Cost Evaluation'!$M$1,L68:L$100)/(1+'Life Cycle Cost Evaluation'!$M$1)^($B67-'Life Cycle Cost Evaluation'!$M$4)</f>
        <v>0</v>
      </c>
      <c r="M152" s="208">
        <f>-NPV('Life Cycle Cost Evaluation'!$M$1,M68:M$100)/(1+'Life Cycle Cost Evaluation'!$M$1)^($B67-'Life Cycle Cost Evaluation'!$M$4)</f>
        <v>0</v>
      </c>
      <c r="N152" s="208">
        <f>-NPV('Life Cycle Cost Evaluation'!$M$1,N68:N$100)/(1+'Life Cycle Cost Evaluation'!$M$1)^($B67-'Life Cycle Cost Evaluation'!$M$4)</f>
        <v>0</v>
      </c>
      <c r="O152" s="208">
        <f>-NPV('Life Cycle Cost Evaluation'!$M$1,O68:O$100)/(1+'Life Cycle Cost Evaluation'!$M$1)^($B67-'Life Cycle Cost Evaluation'!$M$4)</f>
        <v>0</v>
      </c>
      <c r="P152" s="208">
        <f>-NPV('Life Cycle Cost Evaluation'!$M$1,P68:P$100)/(1+'Life Cycle Cost Evaluation'!$M$1)^($B67-'Life Cycle Cost Evaluation'!$M$4)</f>
        <v>0</v>
      </c>
      <c r="Q152" s="208">
        <f>-NPV('Life Cycle Cost Evaluation'!$M$1,Q68:Q$100)/(1+'Life Cycle Cost Evaluation'!$M$1)^($B67-'Life Cycle Cost Evaluation'!$M$4)</f>
        <v>0</v>
      </c>
      <c r="R152" s="208">
        <f>-NPV('Life Cycle Cost Evaluation'!$M$1,R68:R$100)/(1+'Life Cycle Cost Evaluation'!$M$1)^($B67-'Life Cycle Cost Evaluation'!$M$4)</f>
        <v>0</v>
      </c>
      <c r="S152" s="208">
        <f>-NPV('Life Cycle Cost Evaluation'!$M$1,S68:S$100)/(1+'Life Cycle Cost Evaluation'!$M$1)^($B67-'Life Cycle Cost Evaluation'!$M$4)</f>
        <v>0</v>
      </c>
      <c r="T152" s="208">
        <f>-NPV('Life Cycle Cost Evaluation'!$M$1,T68:T$100)/(1+'Life Cycle Cost Evaluation'!$M$1)^($B67-'Life Cycle Cost Evaluation'!$M$4)</f>
        <v>0</v>
      </c>
      <c r="U152" s="208">
        <f>-NPV('Life Cycle Cost Evaluation'!$M$1,U68:U$100)/(1+'Life Cycle Cost Evaluation'!$M$1)^($B67-'Life Cycle Cost Evaluation'!$M$4)</f>
        <v>0</v>
      </c>
      <c r="V152" s="208">
        <f>-NPV('Life Cycle Cost Evaluation'!$M$1,V68:V$100)/(1+'Life Cycle Cost Evaluation'!$M$1)^($B67-'Life Cycle Cost Evaluation'!$M$4)</f>
        <v>0</v>
      </c>
      <c r="W152" s="208">
        <f>-NPV('Life Cycle Cost Evaluation'!$M$1,W68:W$100)/(1+'Life Cycle Cost Evaluation'!$M$1)^($B67-'Life Cycle Cost Evaluation'!$M$4)</f>
        <v>0</v>
      </c>
      <c r="X152" s="208">
        <f>-NPV('Life Cycle Cost Evaluation'!$M$1,X68:X$100)/(1+'Life Cycle Cost Evaluation'!$M$1)^($B67-'Life Cycle Cost Evaluation'!$M$4)</f>
        <v>0</v>
      </c>
      <c r="Y152" s="208">
        <f>-NPV('Life Cycle Cost Evaluation'!$M$1,Y68:Y$100)/(1+'Life Cycle Cost Evaluation'!$M$1)^($B67-'Life Cycle Cost Evaluation'!$M$4)</f>
        <v>0</v>
      </c>
      <c r="Z152" s="208">
        <f>-NPV('Life Cycle Cost Evaluation'!$M$1,Z68:Z$100)/(1+'Life Cycle Cost Evaluation'!$M$1)^($B67-'Life Cycle Cost Evaluation'!$M$4)</f>
        <v>0</v>
      </c>
      <c r="AA152" s="208">
        <f>-NPV('Life Cycle Cost Evaluation'!$M$1,AA68:AA$100)/(1+'Life Cycle Cost Evaluation'!$M$1)^($B67-'Life Cycle Cost Evaluation'!$M$4)</f>
        <v>0</v>
      </c>
      <c r="AB152" s="208">
        <f>-NPV('Life Cycle Cost Evaluation'!$M$1,AB68:AB$100)/(1+'Life Cycle Cost Evaluation'!$M$1)^($B67-'Life Cycle Cost Evaluation'!$M$4)</f>
        <v>0</v>
      </c>
      <c r="AC152" s="208">
        <f>-NPV('Life Cycle Cost Evaluation'!$M$1,AC68:AC$100)/(1+'Life Cycle Cost Evaluation'!$M$1)^($B67-'Life Cycle Cost Evaluation'!$M$4)</f>
        <v>0</v>
      </c>
      <c r="AD152" s="208">
        <f>-NPV('Life Cycle Cost Evaluation'!$M$1,AD68:AD$100)/(1+'Life Cycle Cost Evaluation'!$M$1)^($B67-'Life Cycle Cost Evaluation'!$M$4)</f>
        <v>0</v>
      </c>
      <c r="AE152" s="208">
        <f>-NPV('Life Cycle Cost Evaluation'!$M$1,AE68:AE$100)/(1+'Life Cycle Cost Evaluation'!$M$1)^($B67-'Life Cycle Cost Evaluation'!$M$4)</f>
        <v>0</v>
      </c>
      <c r="AF152" s="208">
        <f>-NPV('Life Cycle Cost Evaluation'!$M$1,AF68:AF$100)/(1+'Life Cycle Cost Evaluation'!$M$1)^($B67-'Life Cycle Cost Evaluation'!$M$4)</f>
        <v>0</v>
      </c>
      <c r="AG152" s="208">
        <f>-NPV('Life Cycle Cost Evaluation'!$M$1,AG68:AG$100)/(1+'Life Cycle Cost Evaluation'!$M$1)^($B67-'Life Cycle Cost Evaluation'!$M$4)</f>
        <v>0</v>
      </c>
      <c r="AH152" s="208">
        <f>-NPV('Life Cycle Cost Evaluation'!$M$1,AH68:AH$100)/(1+'Life Cycle Cost Evaluation'!$M$1)^($B67-'Life Cycle Cost Evaluation'!$M$4)</f>
        <v>0</v>
      </c>
      <c r="AI152" s="208">
        <f>-NPV('Life Cycle Cost Evaluation'!$M$1,AI68:AI$100)/(1+'Life Cycle Cost Evaluation'!$M$1)^($B67-'Life Cycle Cost Evaluation'!$M$4)</f>
        <v>0</v>
      </c>
      <c r="AJ152" s="208">
        <f>-NPV('Life Cycle Cost Evaluation'!$M$1,AJ68:AJ$100)/(1+'Life Cycle Cost Evaluation'!$M$1)^($B67-'Life Cycle Cost Evaluation'!$M$4)</f>
        <v>0</v>
      </c>
      <c r="AK152" s="208">
        <f>-NPV('Life Cycle Cost Evaluation'!$M$1,AK68:AK$100)/(1+'Life Cycle Cost Evaluation'!$M$1)^($B67-'Life Cycle Cost Evaluation'!$M$4)</f>
        <v>0</v>
      </c>
      <c r="AL152" s="208">
        <f>-NPV('Life Cycle Cost Evaluation'!$M$1,AL68:AL$100)/(1+'Life Cycle Cost Evaluation'!$M$1)^($B67-'Life Cycle Cost Evaluation'!$M$4)</f>
        <v>0</v>
      </c>
      <c r="AM152" s="208">
        <f>-NPV('Life Cycle Cost Evaluation'!$M$1,AM68:AM$100)/(1+'Life Cycle Cost Evaluation'!$M$1)^($B67-'Life Cycle Cost Evaluation'!$M$4)</f>
        <v>0</v>
      </c>
      <c r="AN152" s="208">
        <f>-NPV('Life Cycle Cost Evaluation'!$M$1,AN68:AN$100)/(1+'Life Cycle Cost Evaluation'!$M$1)^($B67-'Life Cycle Cost Evaluation'!$M$4)</f>
        <v>0</v>
      </c>
      <c r="AO152" s="208">
        <f>-NPV('Life Cycle Cost Evaluation'!$M$1,AO68:AO$100)/(1+'Life Cycle Cost Evaluation'!$M$1)^($B67-'Life Cycle Cost Evaluation'!$M$4)</f>
        <v>0</v>
      </c>
      <c r="AP152" s="208">
        <f>-NPV('Life Cycle Cost Evaluation'!$M$1,AP68:AP$100)/(1+'Life Cycle Cost Evaluation'!$M$1)^($B67-'Life Cycle Cost Evaluation'!$M$4)</f>
        <v>0</v>
      </c>
      <c r="AQ152" s="208">
        <f>-NPV('Life Cycle Cost Evaluation'!$M$1,AQ68:AQ$100)/(1+'Life Cycle Cost Evaluation'!$M$1)^($B67-'Life Cycle Cost Evaluation'!$M$4)</f>
        <v>0</v>
      </c>
      <c r="AR152" s="208">
        <f>-NPV('Life Cycle Cost Evaluation'!$M$1,AR68:AR$100)/(1+'Life Cycle Cost Evaluation'!$M$1)^($B67-'Life Cycle Cost Evaluation'!$M$4)</f>
        <v>0</v>
      </c>
      <c r="AS152" s="208">
        <f>-NPV('Life Cycle Cost Evaluation'!$M$1,AS68:AS$100)/(1+'Life Cycle Cost Evaluation'!$M$1)^($B67-'Life Cycle Cost Evaluation'!$M$4)</f>
        <v>0</v>
      </c>
      <c r="AT152" s="208">
        <f>-NPV('Life Cycle Cost Evaluation'!$M$1,AT68:AT$100)/(1+'Life Cycle Cost Evaluation'!$M$1)^($B67-'Life Cycle Cost Evaluation'!$M$4)</f>
        <v>0</v>
      </c>
      <c r="AU152" s="208">
        <f>-NPV('Life Cycle Cost Evaluation'!$M$1,AU68:AU$100)/(1+'Life Cycle Cost Evaluation'!$M$1)^($B67-'Life Cycle Cost Evaluation'!$M$4)</f>
        <v>0</v>
      </c>
      <c r="AV152" s="208">
        <f>-NPV('Life Cycle Cost Evaluation'!$M$1,AV68:AV$100)/(1+'Life Cycle Cost Evaluation'!$M$1)^($B67-'Life Cycle Cost Evaluation'!$M$4)</f>
        <v>0</v>
      </c>
      <c r="AW152" s="208">
        <f>-NPV('Life Cycle Cost Evaluation'!$M$1,AW68:AW$100)/(1+'Life Cycle Cost Evaluation'!$M$1)^($B67-'Life Cycle Cost Evaluation'!$M$4)</f>
        <v>0</v>
      </c>
      <c r="AX152" s="208">
        <f>-NPV('Life Cycle Cost Evaluation'!$M$1,AX68:AX$100)/(1+'Life Cycle Cost Evaluation'!$M$1)^($B67-'Life Cycle Cost Evaluation'!$M$4)</f>
        <v>0</v>
      </c>
      <c r="AY152" s="208">
        <f>-NPV('Life Cycle Cost Evaluation'!$M$1,AY68:AY$100)/(1+'Life Cycle Cost Evaluation'!$M$1)^($B67-'Life Cycle Cost Evaluation'!$M$4)</f>
        <v>0</v>
      </c>
      <c r="AZ152" s="208">
        <f>-NPV('Life Cycle Cost Evaluation'!$M$1,AZ68:AZ$100)/(1+'Life Cycle Cost Evaluation'!$M$1)^($B67-'Life Cycle Cost Evaluation'!$M$4)</f>
        <v>0</v>
      </c>
      <c r="BA152" s="208">
        <f>-NPV('Life Cycle Cost Evaluation'!$M$1,BA68:BA$100)/(1+'Life Cycle Cost Evaluation'!$M$1)^($B67-'Life Cycle Cost Evaluation'!$M$4)</f>
        <v>0</v>
      </c>
      <c r="BB152" s="208">
        <f>-NPV('Life Cycle Cost Evaluation'!$M$1,BB68:BB$100)/(1+'Life Cycle Cost Evaluation'!$M$1)^($B67-'Life Cycle Cost Evaluation'!$M$4)</f>
        <v>0</v>
      </c>
      <c r="BC152" s="208">
        <f>-NPV('Life Cycle Cost Evaluation'!$M$1,BC68:BC$100)/(1+'Life Cycle Cost Evaluation'!$M$1)^($B67-'Life Cycle Cost Evaluation'!$M$4)</f>
        <v>0</v>
      </c>
      <c r="BD152" s="208">
        <f>-NPV('Life Cycle Cost Evaluation'!$M$1,BD68:BD$100)/(1+'Life Cycle Cost Evaluation'!$M$1)^($B67-'Life Cycle Cost Evaluation'!$M$4)</f>
        <v>0</v>
      </c>
      <c r="BE152" s="208">
        <f>-NPV('Life Cycle Cost Evaluation'!$M$1,BE68:BE$100)/(1+'Life Cycle Cost Evaluation'!$M$1)^($B67-'Life Cycle Cost Evaluation'!$M$4)</f>
        <v>0</v>
      </c>
      <c r="BF152" s="208">
        <f>-NPV('Life Cycle Cost Evaluation'!$M$1,BF68:BF$100)/(1+'Life Cycle Cost Evaluation'!$M$1)^($B67-'Life Cycle Cost Evaluation'!$M$4)</f>
        <v>0</v>
      </c>
      <c r="BG152" s="208">
        <f>-NPV('Life Cycle Cost Evaluation'!$M$1,BG68:BG$100)/(1+'Life Cycle Cost Evaluation'!$M$1)^($B67-'Life Cycle Cost Evaluation'!$M$4)</f>
        <v>0</v>
      </c>
      <c r="BH152" s="208">
        <f>-NPV('Life Cycle Cost Evaluation'!$M$1,BH68:BH$100)/(1+'Life Cycle Cost Evaluation'!$M$1)^($B67-'Life Cycle Cost Evaluation'!$M$4)</f>
        <v>0</v>
      </c>
      <c r="BI152" s="208">
        <f>-NPV('Life Cycle Cost Evaluation'!$M$1,BI68:BI$100)/(1+'Life Cycle Cost Evaluation'!$M$1)^($B67-'Life Cycle Cost Evaluation'!$M$4)</f>
        <v>0</v>
      </c>
      <c r="BJ152" s="208">
        <f>-NPV('Life Cycle Cost Evaluation'!$M$1,BJ68:BJ$100)/(1+'Life Cycle Cost Evaluation'!$M$1)^($B67-'Life Cycle Cost Evaluation'!$M$4)</f>
        <v>0</v>
      </c>
      <c r="BK152" s="208">
        <f>-NPV('Life Cycle Cost Evaluation'!$M$1,BK68:BK$100)/(1+'Life Cycle Cost Evaluation'!$M$1)^($B67-'Life Cycle Cost Evaluation'!$M$4)</f>
        <v>0</v>
      </c>
      <c r="BL152" s="208">
        <f>-NPV('Life Cycle Cost Evaluation'!$M$1,BL68:BL$100)/(1+'Life Cycle Cost Evaluation'!$M$1)^($B67-'Life Cycle Cost Evaluation'!$M$4)</f>
        <v>0</v>
      </c>
      <c r="BM152" s="208">
        <f>-NPV('Life Cycle Cost Evaluation'!$M$1,BM68:BM$100)/(1+'Life Cycle Cost Evaluation'!$M$1)^($B67-'Life Cycle Cost Evaluation'!$M$4)</f>
        <v>0</v>
      </c>
      <c r="BN152" s="208">
        <f>-NPV('Life Cycle Cost Evaluation'!$M$1,BN68:BN$100)/(1+'Life Cycle Cost Evaluation'!$M$1)^($B67-'Life Cycle Cost Evaluation'!$M$4)</f>
        <v>0</v>
      </c>
      <c r="BO152" s="208">
        <f>-NPV('Life Cycle Cost Evaluation'!$M$1,BO68:BO$100)/(1+'Life Cycle Cost Evaluation'!$M$1)^($B67-'Life Cycle Cost Evaluation'!$M$4)</f>
        <v>0</v>
      </c>
      <c r="BP152" s="208">
        <f>-NPV('Life Cycle Cost Evaluation'!$M$1,BP68:BP$100)/(1+'Life Cycle Cost Evaluation'!$M$1)^($B67-'Life Cycle Cost Evaluation'!$M$4)</f>
        <v>0</v>
      </c>
      <c r="BQ152" s="208">
        <f>-NPV('Life Cycle Cost Evaluation'!$M$1,BQ68:BQ$100)/(1+'Life Cycle Cost Evaluation'!$M$1)^($B67-'Life Cycle Cost Evaluation'!$M$4)</f>
        <v>0</v>
      </c>
      <c r="BR152" s="208">
        <f>-NPV('Life Cycle Cost Evaluation'!$M$1,BR68:BR$100)/(1+'Life Cycle Cost Evaluation'!$M$1)^($B67-'Life Cycle Cost Evaluation'!$M$4)</f>
        <v>0</v>
      </c>
      <c r="BS152" s="208">
        <f>-NPV('Life Cycle Cost Evaluation'!$M$1,BS68:BS$100)/(1+'Life Cycle Cost Evaluation'!$M$1)^($B67-'Life Cycle Cost Evaluation'!$M$4)</f>
        <v>0</v>
      </c>
      <c r="BT152" s="208">
        <f>-NPV('Life Cycle Cost Evaluation'!$M$1,BT68:BT$100)/(1+'Life Cycle Cost Evaluation'!$M$1)^($B67-'Life Cycle Cost Evaluation'!$M$4)</f>
        <v>0</v>
      </c>
      <c r="BU152" s="208">
        <f>-NPV('Life Cycle Cost Evaluation'!$M$1,BU68:BU$100)/(1+'Life Cycle Cost Evaluation'!$M$1)^($B67-'Life Cycle Cost Evaluation'!$M$4)</f>
        <v>0</v>
      </c>
      <c r="BV152" s="208">
        <f>-NPV('Life Cycle Cost Evaluation'!$M$1,BV68:BV$100)/(1+'Life Cycle Cost Evaluation'!$M$1)^($B67-'Life Cycle Cost Evaluation'!$M$4)</f>
        <v>0</v>
      </c>
      <c r="BW152" s="208">
        <f>-NPV('Life Cycle Cost Evaluation'!$M$1,BW68:BW$100)/(1+'Life Cycle Cost Evaluation'!$M$1)^($B67-'Life Cycle Cost Evaluation'!$M$4)</f>
        <v>0</v>
      </c>
      <c r="BX152" s="208">
        <f>-NPV('Life Cycle Cost Evaluation'!$M$1,BX68:BX$100)/(1+'Life Cycle Cost Evaluation'!$M$1)^($B67-'Life Cycle Cost Evaluation'!$M$4)</f>
        <v>0</v>
      </c>
      <c r="BY152" s="208">
        <f>-NPV('Life Cycle Cost Evaluation'!$M$1,BY68:BY$100)/(1+'Life Cycle Cost Evaluation'!$M$1)^($B67-'Life Cycle Cost Evaluation'!$M$4)</f>
        <v>0</v>
      </c>
      <c r="BZ152" s="208">
        <f>-NPV('Life Cycle Cost Evaluation'!$M$1,BZ68:BZ$100)/(1+'Life Cycle Cost Evaluation'!$M$1)^($B67-'Life Cycle Cost Evaluation'!$M$4)</f>
        <v>0</v>
      </c>
      <c r="CA152" s="208">
        <f>-NPV('Life Cycle Cost Evaluation'!$M$1,CA68:CA$100)/(1+'Life Cycle Cost Evaluation'!$M$1)^($B67-'Life Cycle Cost Evaluation'!$M$4)</f>
        <v>0</v>
      </c>
      <c r="CB152" s="208">
        <f>-NPV('Life Cycle Cost Evaluation'!$M$1,CB68:CB$100)/(1+'Life Cycle Cost Evaluation'!$M$1)^($B67-'Life Cycle Cost Evaluation'!$M$4)</f>
        <v>0</v>
      </c>
      <c r="CC152" s="208">
        <f>-NPV('Life Cycle Cost Evaluation'!$M$1,CC68:CC$100)/(1+'Life Cycle Cost Evaluation'!$M$1)^($B67-'Life Cycle Cost Evaluation'!$M$4)</f>
        <v>0</v>
      </c>
      <c r="CD152" s="208">
        <f>-NPV('Life Cycle Cost Evaluation'!$M$1,CD68:CD$100)/(1+'Life Cycle Cost Evaluation'!$M$1)^($B67-'Life Cycle Cost Evaluation'!$M$4)</f>
        <v>0</v>
      </c>
      <c r="CE152" s="208">
        <f>-NPV('Life Cycle Cost Evaluation'!$M$1,CE68:CE$100)/(1+'Life Cycle Cost Evaluation'!$M$1)^($B67-'Life Cycle Cost Evaluation'!$M$4)</f>
        <v>0</v>
      </c>
      <c r="CF152" s="208">
        <f>-NPV('Life Cycle Cost Evaluation'!$M$1,CF68:CF$100)/(1+'Life Cycle Cost Evaluation'!$M$1)^($B67-'Life Cycle Cost Evaluation'!$M$4)</f>
        <v>0</v>
      </c>
      <c r="CG152" s="208">
        <f>SUM(D152:AY152)</f>
        <v>-8730.8389977193037</v>
      </c>
      <c r="CH152" s="206"/>
      <c r="CI152" s="206"/>
      <c r="CJ152" s="206"/>
    </row>
    <row r="153" spans="2:88" x14ac:dyDescent="0.2">
      <c r="B153" s="86">
        <f t="shared" si="125"/>
        <v>2075</v>
      </c>
      <c r="C153" s="208"/>
      <c r="D153" s="208">
        <f>-NPV('Life Cycle Cost Evaluation'!$M$1,D69:D$100)/(1+'Life Cycle Cost Evaluation'!$M$1)^($B68-'Life Cycle Cost Evaluation'!$M$4)</f>
        <v>0</v>
      </c>
      <c r="E153" s="208">
        <f>-NPV('Life Cycle Cost Evaluation'!$M$1,E69:E$100)/(1+'Life Cycle Cost Evaluation'!$M$1)^($B68-'Life Cycle Cost Evaluation'!$M$4)</f>
        <v>-209.42982867644341</v>
      </c>
      <c r="F153" s="208">
        <f>-NPV('Life Cycle Cost Evaluation'!$M$1,F69:F$100)/(1+'Life Cycle Cost Evaluation'!$M$1)^($B68-'Life Cycle Cost Evaluation'!$M$4)</f>
        <v>-6493.7001961211199</v>
      </c>
      <c r="G153" s="208">
        <f>-NPV('Life Cycle Cost Evaluation'!$M$1,G69:G$100)/(1+'Life Cycle Cost Evaluation'!$M$1)^($B68-'Life Cycle Cost Evaluation'!$M$4)</f>
        <v>0</v>
      </c>
      <c r="H153" s="208">
        <f>-NPV('Life Cycle Cost Evaluation'!$M$1,H69:H$100)/(1+'Life Cycle Cost Evaluation'!$M$1)^($B68-'Life Cycle Cost Evaluation'!$M$4)</f>
        <v>0</v>
      </c>
      <c r="I153" s="208">
        <f>-NPV('Life Cycle Cost Evaluation'!$M$1,I69:I$100)/(1+'Life Cycle Cost Evaluation'!$M$1)^($B68-'Life Cycle Cost Evaluation'!$M$4)</f>
        <v>0</v>
      </c>
      <c r="J153" s="208">
        <f>-NPV('Life Cycle Cost Evaluation'!$M$1,J69:J$100)/(1+'Life Cycle Cost Evaluation'!$M$1)^($B68-'Life Cycle Cost Evaluation'!$M$4)</f>
        <v>0</v>
      </c>
      <c r="K153" s="208">
        <f>-NPV('Life Cycle Cost Evaluation'!$M$1,K69:K$100)/(1+'Life Cycle Cost Evaluation'!$M$1)^($B68-'Life Cycle Cost Evaluation'!$M$4)</f>
        <v>0</v>
      </c>
      <c r="L153" s="208">
        <f>-NPV('Life Cycle Cost Evaluation'!$M$1,L69:L$100)/(1+'Life Cycle Cost Evaluation'!$M$1)^($B68-'Life Cycle Cost Evaluation'!$M$4)</f>
        <v>0</v>
      </c>
      <c r="M153" s="208">
        <f>-NPV('Life Cycle Cost Evaluation'!$M$1,M69:M$100)/(1+'Life Cycle Cost Evaluation'!$M$1)^($B68-'Life Cycle Cost Evaluation'!$M$4)</f>
        <v>0</v>
      </c>
      <c r="N153" s="208">
        <f>-NPV('Life Cycle Cost Evaluation'!$M$1,N69:N$100)/(1+'Life Cycle Cost Evaluation'!$M$1)^($B68-'Life Cycle Cost Evaluation'!$M$4)</f>
        <v>0</v>
      </c>
      <c r="O153" s="208">
        <f>-NPV('Life Cycle Cost Evaluation'!$M$1,O69:O$100)/(1+'Life Cycle Cost Evaluation'!$M$1)^($B68-'Life Cycle Cost Evaluation'!$M$4)</f>
        <v>0</v>
      </c>
      <c r="P153" s="208">
        <f>-NPV('Life Cycle Cost Evaluation'!$M$1,P69:P$100)/(1+'Life Cycle Cost Evaluation'!$M$1)^($B68-'Life Cycle Cost Evaluation'!$M$4)</f>
        <v>0</v>
      </c>
      <c r="Q153" s="208">
        <f>-NPV('Life Cycle Cost Evaluation'!$M$1,Q69:Q$100)/(1+'Life Cycle Cost Evaluation'!$M$1)^($B68-'Life Cycle Cost Evaluation'!$M$4)</f>
        <v>0</v>
      </c>
      <c r="R153" s="208">
        <f>-NPV('Life Cycle Cost Evaluation'!$M$1,R69:R$100)/(1+'Life Cycle Cost Evaluation'!$M$1)^($B68-'Life Cycle Cost Evaluation'!$M$4)</f>
        <v>0</v>
      </c>
      <c r="S153" s="208">
        <f>-NPV('Life Cycle Cost Evaluation'!$M$1,S69:S$100)/(1+'Life Cycle Cost Evaluation'!$M$1)^($B68-'Life Cycle Cost Evaluation'!$M$4)</f>
        <v>0</v>
      </c>
      <c r="T153" s="208">
        <f>-NPV('Life Cycle Cost Evaluation'!$M$1,T69:T$100)/(1+'Life Cycle Cost Evaluation'!$M$1)^($B68-'Life Cycle Cost Evaluation'!$M$4)</f>
        <v>0</v>
      </c>
      <c r="U153" s="208">
        <f>-NPV('Life Cycle Cost Evaluation'!$M$1,U69:U$100)/(1+'Life Cycle Cost Evaluation'!$M$1)^($B68-'Life Cycle Cost Evaluation'!$M$4)</f>
        <v>0</v>
      </c>
      <c r="V153" s="208">
        <f>-NPV('Life Cycle Cost Evaluation'!$M$1,V69:V$100)/(1+'Life Cycle Cost Evaluation'!$M$1)^($B68-'Life Cycle Cost Evaluation'!$M$4)</f>
        <v>0</v>
      </c>
      <c r="W153" s="208">
        <f>-NPV('Life Cycle Cost Evaluation'!$M$1,W69:W$100)/(1+'Life Cycle Cost Evaluation'!$M$1)^($B68-'Life Cycle Cost Evaluation'!$M$4)</f>
        <v>0</v>
      </c>
      <c r="X153" s="208">
        <f>-NPV('Life Cycle Cost Evaluation'!$M$1,X69:X$100)/(1+'Life Cycle Cost Evaluation'!$M$1)^($B68-'Life Cycle Cost Evaluation'!$M$4)</f>
        <v>0</v>
      </c>
      <c r="Y153" s="208">
        <f>-NPV('Life Cycle Cost Evaluation'!$M$1,Y69:Y$100)/(1+'Life Cycle Cost Evaluation'!$M$1)^($B68-'Life Cycle Cost Evaluation'!$M$4)</f>
        <v>0</v>
      </c>
      <c r="Z153" s="208">
        <f>-NPV('Life Cycle Cost Evaluation'!$M$1,Z69:Z$100)/(1+'Life Cycle Cost Evaluation'!$M$1)^($B68-'Life Cycle Cost Evaluation'!$M$4)</f>
        <v>0</v>
      </c>
      <c r="AA153" s="208">
        <f>-NPV('Life Cycle Cost Evaluation'!$M$1,AA69:AA$100)/(1+'Life Cycle Cost Evaluation'!$M$1)^($B68-'Life Cycle Cost Evaluation'!$M$4)</f>
        <v>0</v>
      </c>
      <c r="AB153" s="208">
        <f>-NPV('Life Cycle Cost Evaluation'!$M$1,AB69:AB$100)/(1+'Life Cycle Cost Evaluation'!$M$1)^($B68-'Life Cycle Cost Evaluation'!$M$4)</f>
        <v>0</v>
      </c>
      <c r="AC153" s="208">
        <f>-NPV('Life Cycle Cost Evaluation'!$M$1,AC69:AC$100)/(1+'Life Cycle Cost Evaluation'!$M$1)^($B68-'Life Cycle Cost Evaluation'!$M$4)</f>
        <v>0</v>
      </c>
      <c r="AD153" s="208">
        <f>-NPV('Life Cycle Cost Evaluation'!$M$1,AD69:AD$100)/(1+'Life Cycle Cost Evaluation'!$M$1)^($B68-'Life Cycle Cost Evaluation'!$M$4)</f>
        <v>0</v>
      </c>
      <c r="AE153" s="208">
        <f>-NPV('Life Cycle Cost Evaluation'!$M$1,AE69:AE$100)/(1+'Life Cycle Cost Evaluation'!$M$1)^($B68-'Life Cycle Cost Evaluation'!$M$4)</f>
        <v>0</v>
      </c>
      <c r="AF153" s="208">
        <f>-NPV('Life Cycle Cost Evaluation'!$M$1,AF69:AF$100)/(1+'Life Cycle Cost Evaluation'!$M$1)^($B68-'Life Cycle Cost Evaluation'!$M$4)</f>
        <v>0</v>
      </c>
      <c r="AG153" s="208">
        <f>-NPV('Life Cycle Cost Evaluation'!$M$1,AG69:AG$100)/(1+'Life Cycle Cost Evaluation'!$M$1)^($B68-'Life Cycle Cost Evaluation'!$M$4)</f>
        <v>0</v>
      </c>
      <c r="AH153" s="208">
        <f>-NPV('Life Cycle Cost Evaluation'!$M$1,AH69:AH$100)/(1+'Life Cycle Cost Evaluation'!$M$1)^($B68-'Life Cycle Cost Evaluation'!$M$4)</f>
        <v>0</v>
      </c>
      <c r="AI153" s="208">
        <f>-NPV('Life Cycle Cost Evaluation'!$M$1,AI69:AI$100)/(1+'Life Cycle Cost Evaluation'!$M$1)^($B68-'Life Cycle Cost Evaluation'!$M$4)</f>
        <v>0</v>
      </c>
      <c r="AJ153" s="208">
        <f>-NPV('Life Cycle Cost Evaluation'!$M$1,AJ69:AJ$100)/(1+'Life Cycle Cost Evaluation'!$M$1)^($B68-'Life Cycle Cost Evaluation'!$M$4)</f>
        <v>0</v>
      </c>
      <c r="AK153" s="208">
        <f>-NPV('Life Cycle Cost Evaluation'!$M$1,AK69:AK$100)/(1+'Life Cycle Cost Evaluation'!$M$1)^($B68-'Life Cycle Cost Evaluation'!$M$4)</f>
        <v>0</v>
      </c>
      <c r="AL153" s="208">
        <f>-NPV('Life Cycle Cost Evaluation'!$M$1,AL69:AL$100)/(1+'Life Cycle Cost Evaluation'!$M$1)^($B68-'Life Cycle Cost Evaluation'!$M$4)</f>
        <v>0</v>
      </c>
      <c r="AM153" s="208">
        <f>-NPV('Life Cycle Cost Evaluation'!$M$1,AM69:AM$100)/(1+'Life Cycle Cost Evaluation'!$M$1)^($B68-'Life Cycle Cost Evaluation'!$M$4)</f>
        <v>0</v>
      </c>
      <c r="AN153" s="208">
        <f>-NPV('Life Cycle Cost Evaluation'!$M$1,AN69:AN$100)/(1+'Life Cycle Cost Evaluation'!$M$1)^($B68-'Life Cycle Cost Evaluation'!$M$4)</f>
        <v>0</v>
      </c>
      <c r="AO153" s="208">
        <f>-NPV('Life Cycle Cost Evaluation'!$M$1,AO69:AO$100)/(1+'Life Cycle Cost Evaluation'!$M$1)^($B68-'Life Cycle Cost Evaluation'!$M$4)</f>
        <v>0</v>
      </c>
      <c r="AP153" s="208">
        <f>-NPV('Life Cycle Cost Evaluation'!$M$1,AP69:AP$100)/(1+'Life Cycle Cost Evaluation'!$M$1)^($B68-'Life Cycle Cost Evaluation'!$M$4)</f>
        <v>0</v>
      </c>
      <c r="AQ153" s="208">
        <f>-NPV('Life Cycle Cost Evaluation'!$M$1,AQ69:AQ$100)/(1+'Life Cycle Cost Evaluation'!$M$1)^($B68-'Life Cycle Cost Evaluation'!$M$4)</f>
        <v>0</v>
      </c>
      <c r="AR153" s="208">
        <f>-NPV('Life Cycle Cost Evaluation'!$M$1,AR69:AR$100)/(1+'Life Cycle Cost Evaluation'!$M$1)^($B68-'Life Cycle Cost Evaluation'!$M$4)</f>
        <v>0</v>
      </c>
      <c r="AS153" s="208">
        <f>-NPV('Life Cycle Cost Evaluation'!$M$1,AS69:AS$100)/(1+'Life Cycle Cost Evaluation'!$M$1)^($B68-'Life Cycle Cost Evaluation'!$M$4)</f>
        <v>0</v>
      </c>
      <c r="AT153" s="208">
        <f>-NPV('Life Cycle Cost Evaluation'!$M$1,AT69:AT$100)/(1+'Life Cycle Cost Evaluation'!$M$1)^($B68-'Life Cycle Cost Evaluation'!$M$4)</f>
        <v>0</v>
      </c>
      <c r="AU153" s="208">
        <f>-NPV('Life Cycle Cost Evaluation'!$M$1,AU69:AU$100)/(1+'Life Cycle Cost Evaluation'!$M$1)^($B68-'Life Cycle Cost Evaluation'!$M$4)</f>
        <v>0</v>
      </c>
      <c r="AV153" s="208">
        <f>-NPV('Life Cycle Cost Evaluation'!$M$1,AV69:AV$100)/(1+'Life Cycle Cost Evaluation'!$M$1)^($B68-'Life Cycle Cost Evaluation'!$M$4)</f>
        <v>0</v>
      </c>
      <c r="AW153" s="208">
        <f>-NPV('Life Cycle Cost Evaluation'!$M$1,AW69:AW$100)/(1+'Life Cycle Cost Evaluation'!$M$1)^($B68-'Life Cycle Cost Evaluation'!$M$4)</f>
        <v>0</v>
      </c>
      <c r="AX153" s="208">
        <f>-NPV('Life Cycle Cost Evaluation'!$M$1,AX69:AX$100)/(1+'Life Cycle Cost Evaluation'!$M$1)^($B68-'Life Cycle Cost Evaluation'!$M$4)</f>
        <v>0</v>
      </c>
      <c r="AY153" s="208">
        <f>-NPV('Life Cycle Cost Evaluation'!$M$1,AY69:AY$100)/(1+'Life Cycle Cost Evaluation'!$M$1)^($B68-'Life Cycle Cost Evaluation'!$M$4)</f>
        <v>0</v>
      </c>
      <c r="AZ153" s="208">
        <f>-NPV('Life Cycle Cost Evaluation'!$M$1,AZ69:AZ$100)/(1+'Life Cycle Cost Evaluation'!$M$1)^($B68-'Life Cycle Cost Evaluation'!$M$4)</f>
        <v>0</v>
      </c>
      <c r="BA153" s="208">
        <f>-NPV('Life Cycle Cost Evaluation'!$M$1,BA69:BA$100)/(1+'Life Cycle Cost Evaluation'!$M$1)^($B68-'Life Cycle Cost Evaluation'!$M$4)</f>
        <v>0</v>
      </c>
      <c r="BB153" s="208">
        <f>-NPV('Life Cycle Cost Evaluation'!$M$1,BB69:BB$100)/(1+'Life Cycle Cost Evaluation'!$M$1)^($B68-'Life Cycle Cost Evaluation'!$M$4)</f>
        <v>0</v>
      </c>
      <c r="BC153" s="208">
        <f>-NPV('Life Cycle Cost Evaluation'!$M$1,BC69:BC$100)/(1+'Life Cycle Cost Evaluation'!$M$1)^($B68-'Life Cycle Cost Evaluation'!$M$4)</f>
        <v>0</v>
      </c>
      <c r="BD153" s="208">
        <f>-NPV('Life Cycle Cost Evaluation'!$M$1,BD69:BD$100)/(1+'Life Cycle Cost Evaluation'!$M$1)^($B68-'Life Cycle Cost Evaluation'!$M$4)</f>
        <v>0</v>
      </c>
      <c r="BE153" s="208">
        <f>-NPV('Life Cycle Cost Evaluation'!$M$1,BE69:BE$100)/(1+'Life Cycle Cost Evaluation'!$M$1)^($B68-'Life Cycle Cost Evaluation'!$M$4)</f>
        <v>0</v>
      </c>
      <c r="BF153" s="208">
        <f>-NPV('Life Cycle Cost Evaluation'!$M$1,BF69:BF$100)/(1+'Life Cycle Cost Evaluation'!$M$1)^($B68-'Life Cycle Cost Evaluation'!$M$4)</f>
        <v>0</v>
      </c>
      <c r="BG153" s="208">
        <f>-NPV('Life Cycle Cost Evaluation'!$M$1,BG69:BG$100)/(1+'Life Cycle Cost Evaluation'!$M$1)^($B68-'Life Cycle Cost Evaluation'!$M$4)</f>
        <v>0</v>
      </c>
      <c r="BH153" s="208">
        <f>-NPV('Life Cycle Cost Evaluation'!$M$1,BH69:BH$100)/(1+'Life Cycle Cost Evaluation'!$M$1)^($B68-'Life Cycle Cost Evaluation'!$M$4)</f>
        <v>0</v>
      </c>
      <c r="BI153" s="208">
        <f>-NPV('Life Cycle Cost Evaluation'!$M$1,BI69:BI$100)/(1+'Life Cycle Cost Evaluation'!$M$1)^($B68-'Life Cycle Cost Evaluation'!$M$4)</f>
        <v>0</v>
      </c>
      <c r="BJ153" s="208">
        <f>-NPV('Life Cycle Cost Evaluation'!$M$1,BJ69:BJ$100)/(1+'Life Cycle Cost Evaluation'!$M$1)^($B68-'Life Cycle Cost Evaluation'!$M$4)</f>
        <v>0</v>
      </c>
      <c r="BK153" s="208">
        <f>-NPV('Life Cycle Cost Evaluation'!$M$1,BK69:BK$100)/(1+'Life Cycle Cost Evaluation'!$M$1)^($B68-'Life Cycle Cost Evaluation'!$M$4)</f>
        <v>0</v>
      </c>
      <c r="BL153" s="208">
        <f>-NPV('Life Cycle Cost Evaluation'!$M$1,BL69:BL$100)/(1+'Life Cycle Cost Evaluation'!$M$1)^($B68-'Life Cycle Cost Evaluation'!$M$4)</f>
        <v>0</v>
      </c>
      <c r="BM153" s="208">
        <f>-NPV('Life Cycle Cost Evaluation'!$M$1,BM69:BM$100)/(1+'Life Cycle Cost Evaluation'!$M$1)^($B68-'Life Cycle Cost Evaluation'!$M$4)</f>
        <v>0</v>
      </c>
      <c r="BN153" s="208">
        <f>-NPV('Life Cycle Cost Evaluation'!$M$1,BN69:BN$100)/(1+'Life Cycle Cost Evaluation'!$M$1)^($B68-'Life Cycle Cost Evaluation'!$M$4)</f>
        <v>0</v>
      </c>
      <c r="BO153" s="208">
        <f>-NPV('Life Cycle Cost Evaluation'!$M$1,BO69:BO$100)/(1+'Life Cycle Cost Evaluation'!$M$1)^($B68-'Life Cycle Cost Evaluation'!$M$4)</f>
        <v>0</v>
      </c>
      <c r="BP153" s="208">
        <f>-NPV('Life Cycle Cost Evaluation'!$M$1,BP69:BP$100)/(1+'Life Cycle Cost Evaluation'!$M$1)^($B68-'Life Cycle Cost Evaluation'!$M$4)</f>
        <v>0</v>
      </c>
      <c r="BQ153" s="208">
        <f>-NPV('Life Cycle Cost Evaluation'!$M$1,BQ69:BQ$100)/(1+'Life Cycle Cost Evaluation'!$M$1)^($B68-'Life Cycle Cost Evaluation'!$M$4)</f>
        <v>0</v>
      </c>
      <c r="BR153" s="208">
        <f>-NPV('Life Cycle Cost Evaluation'!$M$1,BR69:BR$100)/(1+'Life Cycle Cost Evaluation'!$M$1)^($B68-'Life Cycle Cost Evaluation'!$M$4)</f>
        <v>0</v>
      </c>
      <c r="BS153" s="208">
        <f>-NPV('Life Cycle Cost Evaluation'!$M$1,BS69:BS$100)/(1+'Life Cycle Cost Evaluation'!$M$1)^($B68-'Life Cycle Cost Evaluation'!$M$4)</f>
        <v>0</v>
      </c>
      <c r="BT153" s="208">
        <f>-NPV('Life Cycle Cost Evaluation'!$M$1,BT69:BT$100)/(1+'Life Cycle Cost Evaluation'!$M$1)^($B68-'Life Cycle Cost Evaluation'!$M$4)</f>
        <v>0</v>
      </c>
      <c r="BU153" s="208">
        <f>-NPV('Life Cycle Cost Evaluation'!$M$1,BU69:BU$100)/(1+'Life Cycle Cost Evaluation'!$M$1)^($B68-'Life Cycle Cost Evaluation'!$M$4)</f>
        <v>0</v>
      </c>
      <c r="BV153" s="208">
        <f>-NPV('Life Cycle Cost Evaluation'!$M$1,BV69:BV$100)/(1+'Life Cycle Cost Evaluation'!$M$1)^($B68-'Life Cycle Cost Evaluation'!$M$4)</f>
        <v>0</v>
      </c>
      <c r="BW153" s="208">
        <f>-NPV('Life Cycle Cost Evaluation'!$M$1,BW69:BW$100)/(1+'Life Cycle Cost Evaluation'!$M$1)^($B68-'Life Cycle Cost Evaluation'!$M$4)</f>
        <v>0</v>
      </c>
      <c r="BX153" s="208">
        <f>-NPV('Life Cycle Cost Evaluation'!$M$1,BX69:BX$100)/(1+'Life Cycle Cost Evaluation'!$M$1)^($B68-'Life Cycle Cost Evaluation'!$M$4)</f>
        <v>0</v>
      </c>
      <c r="BY153" s="208">
        <f>-NPV('Life Cycle Cost Evaluation'!$M$1,BY69:BY$100)/(1+'Life Cycle Cost Evaluation'!$M$1)^($B68-'Life Cycle Cost Evaluation'!$M$4)</f>
        <v>0</v>
      </c>
      <c r="BZ153" s="208">
        <f>-NPV('Life Cycle Cost Evaluation'!$M$1,BZ69:BZ$100)/(1+'Life Cycle Cost Evaluation'!$M$1)^($B68-'Life Cycle Cost Evaluation'!$M$4)</f>
        <v>0</v>
      </c>
      <c r="CA153" s="208">
        <f>-NPV('Life Cycle Cost Evaluation'!$M$1,CA69:CA$100)/(1+'Life Cycle Cost Evaluation'!$M$1)^($B68-'Life Cycle Cost Evaluation'!$M$4)</f>
        <v>0</v>
      </c>
      <c r="CB153" s="208">
        <f>-NPV('Life Cycle Cost Evaluation'!$M$1,CB69:CB$100)/(1+'Life Cycle Cost Evaluation'!$M$1)^($B68-'Life Cycle Cost Evaluation'!$M$4)</f>
        <v>0</v>
      </c>
      <c r="CC153" s="208">
        <f>-NPV('Life Cycle Cost Evaluation'!$M$1,CC69:CC$100)/(1+'Life Cycle Cost Evaluation'!$M$1)^($B68-'Life Cycle Cost Evaluation'!$M$4)</f>
        <v>0</v>
      </c>
      <c r="CD153" s="208">
        <f>-NPV('Life Cycle Cost Evaluation'!$M$1,CD69:CD$100)/(1+'Life Cycle Cost Evaluation'!$M$1)^($B68-'Life Cycle Cost Evaluation'!$M$4)</f>
        <v>0</v>
      </c>
      <c r="CE153" s="208">
        <f>-NPV('Life Cycle Cost Evaluation'!$M$1,CE69:CE$100)/(1+'Life Cycle Cost Evaluation'!$M$1)^($B68-'Life Cycle Cost Evaluation'!$M$4)</f>
        <v>0</v>
      </c>
      <c r="CF153" s="208">
        <f>-NPV('Life Cycle Cost Evaluation'!$M$1,CF69:CF$100)/(1+'Life Cycle Cost Evaluation'!$M$1)^($B68-'Life Cycle Cost Evaluation'!$M$4)</f>
        <v>0</v>
      </c>
      <c r="CG153" s="208">
        <f>SUM(D153:AZ153)</f>
        <v>-6703.1300247975632</v>
      </c>
      <c r="CH153" s="206"/>
      <c r="CI153" s="206"/>
      <c r="CJ153" s="206"/>
    </row>
    <row r="154" spans="2:88" x14ac:dyDescent="0.2">
      <c r="B154" s="86">
        <f t="shared" si="125"/>
        <v>2076</v>
      </c>
      <c r="C154" s="208"/>
      <c r="D154" s="208">
        <f>-NPV('Life Cycle Cost Evaluation'!$M$1,D70:D$100)/(1+'Life Cycle Cost Evaluation'!$M$1)^($B69-'Life Cycle Cost Evaluation'!$M$4)</f>
        <v>0</v>
      </c>
      <c r="E154" s="208">
        <f>-NPV('Life Cycle Cost Evaluation'!$M$1,E70:E$100)/(1+'Life Cycle Cost Evaluation'!$M$1)^($B69-'Life Cycle Cost Evaluation'!$M$4)</f>
        <v>0</v>
      </c>
      <c r="F154" s="208">
        <f>-NPV('Life Cycle Cost Evaluation'!$M$1,F70:F$100)/(1+'Life Cycle Cost Evaluation'!$M$1)^($B69-'Life Cycle Cost Evaluation'!$M$4)</f>
        <v>-4970.091471390836</v>
      </c>
      <c r="G154" s="208">
        <f>-NPV('Life Cycle Cost Evaluation'!$M$1,G70:G$100)/(1+'Life Cycle Cost Evaluation'!$M$1)^($B69-'Life Cycle Cost Evaluation'!$M$4)</f>
        <v>0</v>
      </c>
      <c r="H154" s="208">
        <f>-NPV('Life Cycle Cost Evaluation'!$M$1,H70:H$100)/(1+'Life Cycle Cost Evaluation'!$M$1)^($B69-'Life Cycle Cost Evaluation'!$M$4)</f>
        <v>0</v>
      </c>
      <c r="I154" s="208">
        <f>-NPV('Life Cycle Cost Evaluation'!$M$1,I70:I$100)/(1+'Life Cycle Cost Evaluation'!$M$1)^($B69-'Life Cycle Cost Evaluation'!$M$4)</f>
        <v>0</v>
      </c>
      <c r="J154" s="208">
        <f>-NPV('Life Cycle Cost Evaluation'!$M$1,J70:J$100)/(1+'Life Cycle Cost Evaluation'!$M$1)^($B69-'Life Cycle Cost Evaluation'!$M$4)</f>
        <v>0</v>
      </c>
      <c r="K154" s="208">
        <f>-NPV('Life Cycle Cost Evaluation'!$M$1,K70:K$100)/(1+'Life Cycle Cost Evaluation'!$M$1)^($B69-'Life Cycle Cost Evaluation'!$M$4)</f>
        <v>0</v>
      </c>
      <c r="L154" s="208">
        <f>-NPV('Life Cycle Cost Evaluation'!$M$1,L70:L$100)/(1+'Life Cycle Cost Evaluation'!$M$1)^($B69-'Life Cycle Cost Evaluation'!$M$4)</f>
        <v>0</v>
      </c>
      <c r="M154" s="208">
        <f>-NPV('Life Cycle Cost Evaluation'!$M$1,M70:M$100)/(1+'Life Cycle Cost Evaluation'!$M$1)^($B69-'Life Cycle Cost Evaluation'!$M$4)</f>
        <v>0</v>
      </c>
      <c r="N154" s="208">
        <f>-NPV('Life Cycle Cost Evaluation'!$M$1,N70:N$100)/(1+'Life Cycle Cost Evaluation'!$M$1)^($B69-'Life Cycle Cost Evaluation'!$M$4)</f>
        <v>0</v>
      </c>
      <c r="O154" s="208">
        <f>-NPV('Life Cycle Cost Evaluation'!$M$1,O70:O$100)/(1+'Life Cycle Cost Evaluation'!$M$1)^($B69-'Life Cycle Cost Evaluation'!$M$4)</f>
        <v>0</v>
      </c>
      <c r="P154" s="208">
        <f>-NPV('Life Cycle Cost Evaluation'!$M$1,P70:P$100)/(1+'Life Cycle Cost Evaluation'!$M$1)^($B69-'Life Cycle Cost Evaluation'!$M$4)</f>
        <v>0</v>
      </c>
      <c r="Q154" s="208">
        <f>-NPV('Life Cycle Cost Evaluation'!$M$1,Q70:Q$100)/(1+'Life Cycle Cost Evaluation'!$M$1)^($B69-'Life Cycle Cost Evaluation'!$M$4)</f>
        <v>0</v>
      </c>
      <c r="R154" s="208">
        <f>-NPV('Life Cycle Cost Evaluation'!$M$1,R70:R$100)/(1+'Life Cycle Cost Evaluation'!$M$1)^($B69-'Life Cycle Cost Evaluation'!$M$4)</f>
        <v>0</v>
      </c>
      <c r="S154" s="208">
        <f>-NPV('Life Cycle Cost Evaluation'!$M$1,S70:S$100)/(1+'Life Cycle Cost Evaluation'!$M$1)^($B69-'Life Cycle Cost Evaluation'!$M$4)</f>
        <v>0</v>
      </c>
      <c r="T154" s="208">
        <f>-NPV('Life Cycle Cost Evaluation'!$M$1,T70:T$100)/(1+'Life Cycle Cost Evaluation'!$M$1)^($B69-'Life Cycle Cost Evaluation'!$M$4)</f>
        <v>0</v>
      </c>
      <c r="U154" s="208">
        <f>-NPV('Life Cycle Cost Evaluation'!$M$1,U70:U$100)/(1+'Life Cycle Cost Evaluation'!$M$1)^($B69-'Life Cycle Cost Evaluation'!$M$4)</f>
        <v>0</v>
      </c>
      <c r="V154" s="208">
        <f>-NPV('Life Cycle Cost Evaluation'!$M$1,V70:V$100)/(1+'Life Cycle Cost Evaluation'!$M$1)^($B69-'Life Cycle Cost Evaluation'!$M$4)</f>
        <v>0</v>
      </c>
      <c r="W154" s="208">
        <f>-NPV('Life Cycle Cost Evaluation'!$M$1,W70:W$100)/(1+'Life Cycle Cost Evaluation'!$M$1)^($B69-'Life Cycle Cost Evaluation'!$M$4)</f>
        <v>0</v>
      </c>
      <c r="X154" s="208">
        <f>-NPV('Life Cycle Cost Evaluation'!$M$1,X70:X$100)/(1+'Life Cycle Cost Evaluation'!$M$1)^($B69-'Life Cycle Cost Evaluation'!$M$4)</f>
        <v>0</v>
      </c>
      <c r="Y154" s="208">
        <f>-NPV('Life Cycle Cost Evaluation'!$M$1,Y70:Y$100)/(1+'Life Cycle Cost Evaluation'!$M$1)^($B69-'Life Cycle Cost Evaluation'!$M$4)</f>
        <v>0</v>
      </c>
      <c r="Z154" s="208">
        <f>-NPV('Life Cycle Cost Evaluation'!$M$1,Z70:Z$100)/(1+'Life Cycle Cost Evaluation'!$M$1)^($B69-'Life Cycle Cost Evaluation'!$M$4)</f>
        <v>0</v>
      </c>
      <c r="AA154" s="208">
        <f>-NPV('Life Cycle Cost Evaluation'!$M$1,AA70:AA$100)/(1+'Life Cycle Cost Evaluation'!$M$1)^($B69-'Life Cycle Cost Evaluation'!$M$4)</f>
        <v>0</v>
      </c>
      <c r="AB154" s="208">
        <f>-NPV('Life Cycle Cost Evaluation'!$M$1,AB70:AB$100)/(1+'Life Cycle Cost Evaluation'!$M$1)^($B69-'Life Cycle Cost Evaluation'!$M$4)</f>
        <v>0</v>
      </c>
      <c r="AC154" s="208">
        <f>-NPV('Life Cycle Cost Evaluation'!$M$1,AC70:AC$100)/(1+'Life Cycle Cost Evaluation'!$M$1)^($B69-'Life Cycle Cost Evaluation'!$M$4)</f>
        <v>0</v>
      </c>
      <c r="AD154" s="208">
        <f>-NPV('Life Cycle Cost Evaluation'!$M$1,AD70:AD$100)/(1+'Life Cycle Cost Evaluation'!$M$1)^($B69-'Life Cycle Cost Evaluation'!$M$4)</f>
        <v>0</v>
      </c>
      <c r="AE154" s="208">
        <f>-NPV('Life Cycle Cost Evaluation'!$M$1,AE70:AE$100)/(1+'Life Cycle Cost Evaluation'!$M$1)^($B69-'Life Cycle Cost Evaluation'!$M$4)</f>
        <v>0</v>
      </c>
      <c r="AF154" s="208">
        <f>-NPV('Life Cycle Cost Evaluation'!$M$1,AF70:AF$100)/(1+'Life Cycle Cost Evaluation'!$M$1)^($B69-'Life Cycle Cost Evaluation'!$M$4)</f>
        <v>0</v>
      </c>
      <c r="AG154" s="208">
        <f>-NPV('Life Cycle Cost Evaluation'!$M$1,AG70:AG$100)/(1+'Life Cycle Cost Evaluation'!$M$1)^($B69-'Life Cycle Cost Evaluation'!$M$4)</f>
        <v>0</v>
      </c>
      <c r="AH154" s="208">
        <f>-NPV('Life Cycle Cost Evaluation'!$M$1,AH70:AH$100)/(1+'Life Cycle Cost Evaluation'!$M$1)^($B69-'Life Cycle Cost Evaluation'!$M$4)</f>
        <v>0</v>
      </c>
      <c r="AI154" s="208">
        <f>-NPV('Life Cycle Cost Evaluation'!$M$1,AI70:AI$100)/(1+'Life Cycle Cost Evaluation'!$M$1)^($B69-'Life Cycle Cost Evaluation'!$M$4)</f>
        <v>0</v>
      </c>
      <c r="AJ154" s="208">
        <f>-NPV('Life Cycle Cost Evaluation'!$M$1,AJ70:AJ$100)/(1+'Life Cycle Cost Evaluation'!$M$1)^($B69-'Life Cycle Cost Evaluation'!$M$4)</f>
        <v>0</v>
      </c>
      <c r="AK154" s="208">
        <f>-NPV('Life Cycle Cost Evaluation'!$M$1,AK70:AK$100)/(1+'Life Cycle Cost Evaluation'!$M$1)^($B69-'Life Cycle Cost Evaluation'!$M$4)</f>
        <v>0</v>
      </c>
      <c r="AL154" s="208">
        <f>-NPV('Life Cycle Cost Evaluation'!$M$1,AL70:AL$100)/(1+'Life Cycle Cost Evaluation'!$M$1)^($B69-'Life Cycle Cost Evaluation'!$M$4)</f>
        <v>0</v>
      </c>
      <c r="AM154" s="208">
        <f>-NPV('Life Cycle Cost Evaluation'!$M$1,AM70:AM$100)/(1+'Life Cycle Cost Evaluation'!$M$1)^($B69-'Life Cycle Cost Evaluation'!$M$4)</f>
        <v>0</v>
      </c>
      <c r="AN154" s="208">
        <f>-NPV('Life Cycle Cost Evaluation'!$M$1,AN70:AN$100)/(1+'Life Cycle Cost Evaluation'!$M$1)^($B69-'Life Cycle Cost Evaluation'!$M$4)</f>
        <v>0</v>
      </c>
      <c r="AO154" s="208">
        <f>-NPV('Life Cycle Cost Evaluation'!$M$1,AO70:AO$100)/(1+'Life Cycle Cost Evaluation'!$M$1)^($B69-'Life Cycle Cost Evaluation'!$M$4)</f>
        <v>0</v>
      </c>
      <c r="AP154" s="208">
        <f>-NPV('Life Cycle Cost Evaluation'!$M$1,AP70:AP$100)/(1+'Life Cycle Cost Evaluation'!$M$1)^($B69-'Life Cycle Cost Evaluation'!$M$4)</f>
        <v>0</v>
      </c>
      <c r="AQ154" s="208">
        <f>-NPV('Life Cycle Cost Evaluation'!$M$1,AQ70:AQ$100)/(1+'Life Cycle Cost Evaluation'!$M$1)^($B69-'Life Cycle Cost Evaluation'!$M$4)</f>
        <v>0</v>
      </c>
      <c r="AR154" s="208">
        <f>-NPV('Life Cycle Cost Evaluation'!$M$1,AR70:AR$100)/(1+'Life Cycle Cost Evaluation'!$M$1)^($B69-'Life Cycle Cost Evaluation'!$M$4)</f>
        <v>0</v>
      </c>
      <c r="AS154" s="208">
        <f>-NPV('Life Cycle Cost Evaluation'!$M$1,AS70:AS$100)/(1+'Life Cycle Cost Evaluation'!$M$1)^($B69-'Life Cycle Cost Evaluation'!$M$4)</f>
        <v>0</v>
      </c>
      <c r="AT154" s="208">
        <f>-NPV('Life Cycle Cost Evaluation'!$M$1,AT70:AT$100)/(1+'Life Cycle Cost Evaluation'!$M$1)^($B69-'Life Cycle Cost Evaluation'!$M$4)</f>
        <v>0</v>
      </c>
      <c r="AU154" s="208">
        <f>-NPV('Life Cycle Cost Evaluation'!$M$1,AU70:AU$100)/(1+'Life Cycle Cost Evaluation'!$M$1)^($B69-'Life Cycle Cost Evaluation'!$M$4)</f>
        <v>0</v>
      </c>
      <c r="AV154" s="208">
        <f>-NPV('Life Cycle Cost Evaluation'!$M$1,AV70:AV$100)/(1+'Life Cycle Cost Evaluation'!$M$1)^($B69-'Life Cycle Cost Evaluation'!$M$4)</f>
        <v>0</v>
      </c>
      <c r="AW154" s="208">
        <f>-NPV('Life Cycle Cost Evaluation'!$M$1,AW70:AW$100)/(1+'Life Cycle Cost Evaluation'!$M$1)^($B69-'Life Cycle Cost Evaluation'!$M$4)</f>
        <v>0</v>
      </c>
      <c r="AX154" s="208">
        <f>-NPV('Life Cycle Cost Evaluation'!$M$1,AX70:AX$100)/(1+'Life Cycle Cost Evaluation'!$M$1)^($B69-'Life Cycle Cost Evaluation'!$M$4)</f>
        <v>0</v>
      </c>
      <c r="AY154" s="208">
        <f>-NPV('Life Cycle Cost Evaluation'!$M$1,AY70:AY$100)/(1+'Life Cycle Cost Evaluation'!$M$1)^($B69-'Life Cycle Cost Evaluation'!$M$4)</f>
        <v>0</v>
      </c>
      <c r="AZ154" s="208">
        <f>-NPV('Life Cycle Cost Evaluation'!$M$1,AZ70:AZ$100)/(1+'Life Cycle Cost Evaluation'!$M$1)^($B69-'Life Cycle Cost Evaluation'!$M$4)</f>
        <v>0</v>
      </c>
      <c r="BA154" s="208">
        <f>-NPV('Life Cycle Cost Evaluation'!$M$1,BA70:BA$100)/(1+'Life Cycle Cost Evaluation'!$M$1)^($B69-'Life Cycle Cost Evaluation'!$M$4)</f>
        <v>0</v>
      </c>
      <c r="BB154" s="208">
        <f>-NPV('Life Cycle Cost Evaluation'!$M$1,BB70:BB$100)/(1+'Life Cycle Cost Evaluation'!$M$1)^($B69-'Life Cycle Cost Evaluation'!$M$4)</f>
        <v>0</v>
      </c>
      <c r="BC154" s="208">
        <f>-NPV('Life Cycle Cost Evaluation'!$M$1,BC70:BC$100)/(1+'Life Cycle Cost Evaluation'!$M$1)^($B69-'Life Cycle Cost Evaluation'!$M$4)</f>
        <v>0</v>
      </c>
      <c r="BD154" s="208">
        <f>-NPV('Life Cycle Cost Evaluation'!$M$1,BD70:BD$100)/(1+'Life Cycle Cost Evaluation'!$M$1)^($B69-'Life Cycle Cost Evaluation'!$M$4)</f>
        <v>0</v>
      </c>
      <c r="BE154" s="208">
        <f>-NPV('Life Cycle Cost Evaluation'!$M$1,BE70:BE$100)/(1+'Life Cycle Cost Evaluation'!$M$1)^($B69-'Life Cycle Cost Evaluation'!$M$4)</f>
        <v>0</v>
      </c>
      <c r="BF154" s="208">
        <f>-NPV('Life Cycle Cost Evaluation'!$M$1,BF70:BF$100)/(1+'Life Cycle Cost Evaluation'!$M$1)^($B69-'Life Cycle Cost Evaluation'!$M$4)</f>
        <v>0</v>
      </c>
      <c r="BG154" s="208">
        <f>-NPV('Life Cycle Cost Evaluation'!$M$1,BG70:BG$100)/(1+'Life Cycle Cost Evaluation'!$M$1)^($B69-'Life Cycle Cost Evaluation'!$M$4)</f>
        <v>0</v>
      </c>
      <c r="BH154" s="208">
        <f>-NPV('Life Cycle Cost Evaluation'!$M$1,BH70:BH$100)/(1+'Life Cycle Cost Evaluation'!$M$1)^($B69-'Life Cycle Cost Evaluation'!$M$4)</f>
        <v>0</v>
      </c>
      <c r="BI154" s="208">
        <f>-NPV('Life Cycle Cost Evaluation'!$M$1,BI70:BI$100)/(1+'Life Cycle Cost Evaluation'!$M$1)^($B69-'Life Cycle Cost Evaluation'!$M$4)</f>
        <v>0</v>
      </c>
      <c r="BJ154" s="208">
        <f>-NPV('Life Cycle Cost Evaluation'!$M$1,BJ70:BJ$100)/(1+'Life Cycle Cost Evaluation'!$M$1)^($B69-'Life Cycle Cost Evaluation'!$M$4)</f>
        <v>0</v>
      </c>
      <c r="BK154" s="208">
        <f>-NPV('Life Cycle Cost Evaluation'!$M$1,BK70:BK$100)/(1+'Life Cycle Cost Evaluation'!$M$1)^($B69-'Life Cycle Cost Evaluation'!$M$4)</f>
        <v>0</v>
      </c>
      <c r="BL154" s="208">
        <f>-NPV('Life Cycle Cost Evaluation'!$M$1,BL70:BL$100)/(1+'Life Cycle Cost Evaluation'!$M$1)^($B69-'Life Cycle Cost Evaluation'!$M$4)</f>
        <v>0</v>
      </c>
      <c r="BM154" s="208">
        <f>-NPV('Life Cycle Cost Evaluation'!$M$1,BM70:BM$100)/(1+'Life Cycle Cost Evaluation'!$M$1)^($B69-'Life Cycle Cost Evaluation'!$M$4)</f>
        <v>0</v>
      </c>
      <c r="BN154" s="208">
        <f>-NPV('Life Cycle Cost Evaluation'!$M$1,BN70:BN$100)/(1+'Life Cycle Cost Evaluation'!$M$1)^($B69-'Life Cycle Cost Evaluation'!$M$4)</f>
        <v>0</v>
      </c>
      <c r="BO154" s="208">
        <f>-NPV('Life Cycle Cost Evaluation'!$M$1,BO70:BO$100)/(1+'Life Cycle Cost Evaluation'!$M$1)^($B69-'Life Cycle Cost Evaluation'!$M$4)</f>
        <v>0</v>
      </c>
      <c r="BP154" s="208">
        <f>-NPV('Life Cycle Cost Evaluation'!$M$1,BP70:BP$100)/(1+'Life Cycle Cost Evaluation'!$M$1)^($B69-'Life Cycle Cost Evaluation'!$M$4)</f>
        <v>0</v>
      </c>
      <c r="BQ154" s="208">
        <f>-NPV('Life Cycle Cost Evaluation'!$M$1,BQ70:BQ$100)/(1+'Life Cycle Cost Evaluation'!$M$1)^($B69-'Life Cycle Cost Evaluation'!$M$4)</f>
        <v>0</v>
      </c>
      <c r="BR154" s="208">
        <f>-NPV('Life Cycle Cost Evaluation'!$M$1,BR70:BR$100)/(1+'Life Cycle Cost Evaluation'!$M$1)^($B69-'Life Cycle Cost Evaluation'!$M$4)</f>
        <v>0</v>
      </c>
      <c r="BS154" s="208">
        <f>-NPV('Life Cycle Cost Evaluation'!$M$1,BS70:BS$100)/(1+'Life Cycle Cost Evaluation'!$M$1)^($B69-'Life Cycle Cost Evaluation'!$M$4)</f>
        <v>0</v>
      </c>
      <c r="BT154" s="208">
        <f>-NPV('Life Cycle Cost Evaluation'!$M$1,BT70:BT$100)/(1+'Life Cycle Cost Evaluation'!$M$1)^($B69-'Life Cycle Cost Evaluation'!$M$4)</f>
        <v>0</v>
      </c>
      <c r="BU154" s="208">
        <f>-NPV('Life Cycle Cost Evaluation'!$M$1,BU70:BU$100)/(1+'Life Cycle Cost Evaluation'!$M$1)^($B69-'Life Cycle Cost Evaluation'!$M$4)</f>
        <v>0</v>
      </c>
      <c r="BV154" s="208">
        <f>-NPV('Life Cycle Cost Evaluation'!$M$1,BV70:BV$100)/(1+'Life Cycle Cost Evaluation'!$M$1)^($B69-'Life Cycle Cost Evaluation'!$M$4)</f>
        <v>0</v>
      </c>
      <c r="BW154" s="208">
        <f>-NPV('Life Cycle Cost Evaluation'!$M$1,BW70:BW$100)/(1+'Life Cycle Cost Evaluation'!$M$1)^($B69-'Life Cycle Cost Evaluation'!$M$4)</f>
        <v>0</v>
      </c>
      <c r="BX154" s="208">
        <f>-NPV('Life Cycle Cost Evaluation'!$M$1,BX70:BX$100)/(1+'Life Cycle Cost Evaluation'!$M$1)^($B69-'Life Cycle Cost Evaluation'!$M$4)</f>
        <v>0</v>
      </c>
      <c r="BY154" s="208">
        <f>-NPV('Life Cycle Cost Evaluation'!$M$1,BY70:BY$100)/(1+'Life Cycle Cost Evaluation'!$M$1)^($B69-'Life Cycle Cost Evaluation'!$M$4)</f>
        <v>0</v>
      </c>
      <c r="BZ154" s="208">
        <f>-NPV('Life Cycle Cost Evaluation'!$M$1,BZ70:BZ$100)/(1+'Life Cycle Cost Evaluation'!$M$1)^($B69-'Life Cycle Cost Evaluation'!$M$4)</f>
        <v>0</v>
      </c>
      <c r="CA154" s="208">
        <f>-NPV('Life Cycle Cost Evaluation'!$M$1,CA70:CA$100)/(1+'Life Cycle Cost Evaluation'!$M$1)^($B69-'Life Cycle Cost Evaluation'!$M$4)</f>
        <v>0</v>
      </c>
      <c r="CB154" s="208">
        <f>-NPV('Life Cycle Cost Evaluation'!$M$1,CB70:CB$100)/(1+'Life Cycle Cost Evaluation'!$M$1)^($B69-'Life Cycle Cost Evaluation'!$M$4)</f>
        <v>0</v>
      </c>
      <c r="CC154" s="208">
        <f>-NPV('Life Cycle Cost Evaluation'!$M$1,CC70:CC$100)/(1+'Life Cycle Cost Evaluation'!$M$1)^($B69-'Life Cycle Cost Evaluation'!$M$4)</f>
        <v>0</v>
      </c>
      <c r="CD154" s="208">
        <f>-NPV('Life Cycle Cost Evaluation'!$M$1,CD70:CD$100)/(1+'Life Cycle Cost Evaluation'!$M$1)^($B69-'Life Cycle Cost Evaluation'!$M$4)</f>
        <v>0</v>
      </c>
      <c r="CE154" s="208">
        <f>-NPV('Life Cycle Cost Evaluation'!$M$1,CE70:CE$100)/(1+'Life Cycle Cost Evaluation'!$M$1)^($B69-'Life Cycle Cost Evaluation'!$M$4)</f>
        <v>0</v>
      </c>
      <c r="CF154" s="208">
        <f>-NPV('Life Cycle Cost Evaluation'!$M$1,CF70:CF$100)/(1+'Life Cycle Cost Evaluation'!$M$1)^($B69-'Life Cycle Cost Evaluation'!$M$4)</f>
        <v>0</v>
      </c>
      <c r="CG154" s="208">
        <f>SUM(D154:BA154)</f>
        <v>-4970.091471390836</v>
      </c>
      <c r="CH154" s="206"/>
      <c r="CI154" s="206"/>
      <c r="CJ154" s="206"/>
    </row>
    <row r="155" spans="2:88" x14ac:dyDescent="0.2">
      <c r="B155" s="86">
        <f t="shared" si="125"/>
        <v>2077</v>
      </c>
      <c r="C155" s="208"/>
      <c r="D155" s="208">
        <f>-NPV('Life Cycle Cost Evaluation'!$M$1,D71:D$100)/(1+'Life Cycle Cost Evaluation'!$M$1)^($B70-'Life Cycle Cost Evaluation'!$M$4)</f>
        <v>0</v>
      </c>
      <c r="E155" s="208">
        <f>-NPV('Life Cycle Cost Evaluation'!$M$1,E71:E$100)/(1+'Life Cycle Cost Evaluation'!$M$1)^($B70-'Life Cycle Cost Evaluation'!$M$4)</f>
        <v>0</v>
      </c>
      <c r="F155" s="208">
        <f>-NPV('Life Cycle Cost Evaluation'!$M$1,F71:F$100)/(1+'Life Cycle Cost Evaluation'!$M$1)^($B70-'Life Cycle Cost Evaluation'!$M$4)</f>
        <v>0</v>
      </c>
      <c r="G155" s="208">
        <f>-NPV('Life Cycle Cost Evaluation'!$M$1,G71:G$100)/(1+'Life Cycle Cost Evaluation'!$M$1)^($B70-'Life Cycle Cost Evaluation'!$M$4)</f>
        <v>0</v>
      </c>
      <c r="H155" s="208">
        <f>-NPV('Life Cycle Cost Evaluation'!$M$1,H71:H$100)/(1+'Life Cycle Cost Evaluation'!$M$1)^($B70-'Life Cycle Cost Evaluation'!$M$4)</f>
        <v>0</v>
      </c>
      <c r="I155" s="208">
        <f>-NPV('Life Cycle Cost Evaluation'!$M$1,I71:I$100)/(1+'Life Cycle Cost Evaluation'!$M$1)^($B70-'Life Cycle Cost Evaluation'!$M$4)</f>
        <v>0</v>
      </c>
      <c r="J155" s="208">
        <f>-NPV('Life Cycle Cost Evaluation'!$M$1,J71:J$100)/(1+'Life Cycle Cost Evaluation'!$M$1)^($B70-'Life Cycle Cost Evaluation'!$M$4)</f>
        <v>0</v>
      </c>
      <c r="K155" s="208">
        <f>-NPV('Life Cycle Cost Evaluation'!$M$1,K71:K$100)/(1+'Life Cycle Cost Evaluation'!$M$1)^($B70-'Life Cycle Cost Evaluation'!$M$4)</f>
        <v>0</v>
      </c>
      <c r="L155" s="208">
        <f>-NPV('Life Cycle Cost Evaluation'!$M$1,L71:L$100)/(1+'Life Cycle Cost Evaluation'!$M$1)^($B70-'Life Cycle Cost Evaluation'!$M$4)</f>
        <v>0</v>
      </c>
      <c r="M155" s="208">
        <f>-NPV('Life Cycle Cost Evaluation'!$M$1,M71:M$100)/(1+'Life Cycle Cost Evaluation'!$M$1)^($B70-'Life Cycle Cost Evaluation'!$M$4)</f>
        <v>0</v>
      </c>
      <c r="N155" s="208">
        <f>-NPV('Life Cycle Cost Evaluation'!$M$1,N71:N$100)/(1+'Life Cycle Cost Evaluation'!$M$1)^($B70-'Life Cycle Cost Evaluation'!$M$4)</f>
        <v>0</v>
      </c>
      <c r="O155" s="208">
        <f>-NPV('Life Cycle Cost Evaluation'!$M$1,O71:O$100)/(1+'Life Cycle Cost Evaluation'!$M$1)^($B70-'Life Cycle Cost Evaluation'!$M$4)</f>
        <v>0</v>
      </c>
      <c r="P155" s="208">
        <f>-NPV('Life Cycle Cost Evaluation'!$M$1,P71:P$100)/(1+'Life Cycle Cost Evaluation'!$M$1)^($B70-'Life Cycle Cost Evaluation'!$M$4)</f>
        <v>0</v>
      </c>
      <c r="Q155" s="208">
        <f>-NPV('Life Cycle Cost Evaluation'!$M$1,Q71:Q$100)/(1+'Life Cycle Cost Evaluation'!$M$1)^($B70-'Life Cycle Cost Evaluation'!$M$4)</f>
        <v>0</v>
      </c>
      <c r="R155" s="208">
        <f>-NPV('Life Cycle Cost Evaluation'!$M$1,R71:R$100)/(1+'Life Cycle Cost Evaluation'!$M$1)^($B70-'Life Cycle Cost Evaluation'!$M$4)</f>
        <v>0</v>
      </c>
      <c r="S155" s="208">
        <f>-NPV('Life Cycle Cost Evaluation'!$M$1,S71:S$100)/(1+'Life Cycle Cost Evaluation'!$M$1)^($B70-'Life Cycle Cost Evaluation'!$M$4)</f>
        <v>0</v>
      </c>
      <c r="T155" s="208">
        <f>-NPV('Life Cycle Cost Evaluation'!$M$1,T71:T$100)/(1+'Life Cycle Cost Evaluation'!$M$1)^($B70-'Life Cycle Cost Evaluation'!$M$4)</f>
        <v>0</v>
      </c>
      <c r="U155" s="208">
        <f>-NPV('Life Cycle Cost Evaluation'!$M$1,U71:U$100)/(1+'Life Cycle Cost Evaluation'!$M$1)^($B70-'Life Cycle Cost Evaluation'!$M$4)</f>
        <v>0</v>
      </c>
      <c r="V155" s="208">
        <f>-NPV('Life Cycle Cost Evaluation'!$M$1,V71:V$100)/(1+'Life Cycle Cost Evaluation'!$M$1)^($B70-'Life Cycle Cost Evaluation'!$M$4)</f>
        <v>0</v>
      </c>
      <c r="W155" s="208">
        <f>-NPV('Life Cycle Cost Evaluation'!$M$1,W71:W$100)/(1+'Life Cycle Cost Evaluation'!$M$1)^($B70-'Life Cycle Cost Evaluation'!$M$4)</f>
        <v>0</v>
      </c>
      <c r="X155" s="208">
        <f>-NPV('Life Cycle Cost Evaluation'!$M$1,X71:X$100)/(1+'Life Cycle Cost Evaluation'!$M$1)^($B70-'Life Cycle Cost Evaluation'!$M$4)</f>
        <v>0</v>
      </c>
      <c r="Y155" s="208">
        <f>-NPV('Life Cycle Cost Evaluation'!$M$1,Y71:Y$100)/(1+'Life Cycle Cost Evaluation'!$M$1)^($B70-'Life Cycle Cost Evaluation'!$M$4)</f>
        <v>0</v>
      </c>
      <c r="Z155" s="208">
        <f>-NPV('Life Cycle Cost Evaluation'!$M$1,Z71:Z$100)/(1+'Life Cycle Cost Evaluation'!$M$1)^($B70-'Life Cycle Cost Evaluation'!$M$4)</f>
        <v>0</v>
      </c>
      <c r="AA155" s="208">
        <f>-NPV('Life Cycle Cost Evaluation'!$M$1,AA71:AA$100)/(1+'Life Cycle Cost Evaluation'!$M$1)^($B70-'Life Cycle Cost Evaluation'!$M$4)</f>
        <v>0</v>
      </c>
      <c r="AB155" s="208">
        <f>-NPV('Life Cycle Cost Evaluation'!$M$1,AB71:AB$100)/(1+'Life Cycle Cost Evaluation'!$M$1)^($B70-'Life Cycle Cost Evaluation'!$M$4)</f>
        <v>0</v>
      </c>
      <c r="AC155" s="208">
        <f>-NPV('Life Cycle Cost Evaluation'!$M$1,AC71:AC$100)/(1+'Life Cycle Cost Evaluation'!$M$1)^($B70-'Life Cycle Cost Evaluation'!$M$4)</f>
        <v>0</v>
      </c>
      <c r="AD155" s="208">
        <f>-NPV('Life Cycle Cost Evaluation'!$M$1,AD71:AD$100)/(1+'Life Cycle Cost Evaluation'!$M$1)^($B70-'Life Cycle Cost Evaluation'!$M$4)</f>
        <v>0</v>
      </c>
      <c r="AE155" s="208">
        <f>-NPV('Life Cycle Cost Evaluation'!$M$1,AE71:AE$100)/(1+'Life Cycle Cost Evaluation'!$M$1)^($B70-'Life Cycle Cost Evaluation'!$M$4)</f>
        <v>0</v>
      </c>
      <c r="AF155" s="208">
        <f>-NPV('Life Cycle Cost Evaluation'!$M$1,AF71:AF$100)/(1+'Life Cycle Cost Evaluation'!$M$1)^($B70-'Life Cycle Cost Evaluation'!$M$4)</f>
        <v>0</v>
      </c>
      <c r="AG155" s="208">
        <f>-NPV('Life Cycle Cost Evaluation'!$M$1,AG71:AG$100)/(1+'Life Cycle Cost Evaluation'!$M$1)^($B70-'Life Cycle Cost Evaluation'!$M$4)</f>
        <v>0</v>
      </c>
      <c r="AH155" s="208">
        <f>-NPV('Life Cycle Cost Evaluation'!$M$1,AH71:AH$100)/(1+'Life Cycle Cost Evaluation'!$M$1)^($B70-'Life Cycle Cost Evaluation'!$M$4)</f>
        <v>0</v>
      </c>
      <c r="AI155" s="208">
        <f>-NPV('Life Cycle Cost Evaluation'!$M$1,AI71:AI$100)/(1+'Life Cycle Cost Evaluation'!$M$1)^($B70-'Life Cycle Cost Evaluation'!$M$4)</f>
        <v>0</v>
      </c>
      <c r="AJ155" s="208">
        <f>-NPV('Life Cycle Cost Evaluation'!$M$1,AJ71:AJ$100)/(1+'Life Cycle Cost Evaluation'!$M$1)^($B70-'Life Cycle Cost Evaluation'!$M$4)</f>
        <v>0</v>
      </c>
      <c r="AK155" s="208">
        <f>-NPV('Life Cycle Cost Evaluation'!$M$1,AK71:AK$100)/(1+'Life Cycle Cost Evaluation'!$M$1)^($B70-'Life Cycle Cost Evaluation'!$M$4)</f>
        <v>0</v>
      </c>
      <c r="AL155" s="208">
        <f>-NPV('Life Cycle Cost Evaluation'!$M$1,AL71:AL$100)/(1+'Life Cycle Cost Evaluation'!$M$1)^($B70-'Life Cycle Cost Evaluation'!$M$4)</f>
        <v>0</v>
      </c>
      <c r="AM155" s="208">
        <f>-NPV('Life Cycle Cost Evaluation'!$M$1,AM71:AM$100)/(1+'Life Cycle Cost Evaluation'!$M$1)^($B70-'Life Cycle Cost Evaluation'!$M$4)</f>
        <v>0</v>
      </c>
      <c r="AN155" s="208">
        <f>-NPV('Life Cycle Cost Evaluation'!$M$1,AN71:AN$100)/(1+'Life Cycle Cost Evaluation'!$M$1)^($B70-'Life Cycle Cost Evaluation'!$M$4)</f>
        <v>0</v>
      </c>
      <c r="AO155" s="208">
        <f>-NPV('Life Cycle Cost Evaluation'!$M$1,AO71:AO$100)/(1+'Life Cycle Cost Evaluation'!$M$1)^($B70-'Life Cycle Cost Evaluation'!$M$4)</f>
        <v>0</v>
      </c>
      <c r="AP155" s="208">
        <f>-NPV('Life Cycle Cost Evaluation'!$M$1,AP71:AP$100)/(1+'Life Cycle Cost Evaluation'!$M$1)^($B70-'Life Cycle Cost Evaluation'!$M$4)</f>
        <v>0</v>
      </c>
      <c r="AQ155" s="208">
        <f>-NPV('Life Cycle Cost Evaluation'!$M$1,AQ71:AQ$100)/(1+'Life Cycle Cost Evaluation'!$M$1)^($B70-'Life Cycle Cost Evaluation'!$M$4)</f>
        <v>0</v>
      </c>
      <c r="AR155" s="208">
        <f>-NPV('Life Cycle Cost Evaluation'!$M$1,AR71:AR$100)/(1+'Life Cycle Cost Evaluation'!$M$1)^($B70-'Life Cycle Cost Evaluation'!$M$4)</f>
        <v>0</v>
      </c>
      <c r="AS155" s="208">
        <f>-NPV('Life Cycle Cost Evaluation'!$M$1,AS71:AS$100)/(1+'Life Cycle Cost Evaluation'!$M$1)^($B70-'Life Cycle Cost Evaluation'!$M$4)</f>
        <v>0</v>
      </c>
      <c r="AT155" s="208">
        <f>-NPV('Life Cycle Cost Evaluation'!$M$1,AT71:AT$100)/(1+'Life Cycle Cost Evaluation'!$M$1)^($B70-'Life Cycle Cost Evaluation'!$M$4)</f>
        <v>0</v>
      </c>
      <c r="AU155" s="208">
        <f>-NPV('Life Cycle Cost Evaluation'!$M$1,AU71:AU$100)/(1+'Life Cycle Cost Evaluation'!$M$1)^($B70-'Life Cycle Cost Evaluation'!$M$4)</f>
        <v>0</v>
      </c>
      <c r="AV155" s="208">
        <f>-NPV('Life Cycle Cost Evaluation'!$M$1,AV71:AV$100)/(1+'Life Cycle Cost Evaluation'!$M$1)^($B70-'Life Cycle Cost Evaluation'!$M$4)</f>
        <v>0</v>
      </c>
      <c r="AW155" s="208">
        <f>-NPV('Life Cycle Cost Evaluation'!$M$1,AW71:AW$100)/(1+'Life Cycle Cost Evaluation'!$M$1)^($B70-'Life Cycle Cost Evaluation'!$M$4)</f>
        <v>0</v>
      </c>
      <c r="AX155" s="208">
        <f>-NPV('Life Cycle Cost Evaluation'!$M$1,AX71:AX$100)/(1+'Life Cycle Cost Evaluation'!$M$1)^($B70-'Life Cycle Cost Evaluation'!$M$4)</f>
        <v>0</v>
      </c>
      <c r="AY155" s="208">
        <f>-NPV('Life Cycle Cost Evaluation'!$M$1,AY71:AY$100)/(1+'Life Cycle Cost Evaluation'!$M$1)^($B70-'Life Cycle Cost Evaluation'!$M$4)</f>
        <v>0</v>
      </c>
      <c r="AZ155" s="208">
        <f>-NPV('Life Cycle Cost Evaluation'!$M$1,AZ71:AZ$100)/(1+'Life Cycle Cost Evaluation'!$M$1)^($B70-'Life Cycle Cost Evaluation'!$M$4)</f>
        <v>0</v>
      </c>
      <c r="BA155" s="208">
        <f>-NPV('Life Cycle Cost Evaluation'!$M$1,BA71:BA$100)/(1+'Life Cycle Cost Evaluation'!$M$1)^($B70-'Life Cycle Cost Evaluation'!$M$4)</f>
        <v>0</v>
      </c>
      <c r="BB155" s="208">
        <f>-NPV('Life Cycle Cost Evaluation'!$M$1,BB71:BB$100)/(1+'Life Cycle Cost Evaluation'!$M$1)^($B70-'Life Cycle Cost Evaluation'!$M$4)</f>
        <v>0</v>
      </c>
      <c r="BC155" s="208">
        <f>-NPV('Life Cycle Cost Evaluation'!$M$1,BC71:BC$100)/(1+'Life Cycle Cost Evaluation'!$M$1)^($B70-'Life Cycle Cost Evaluation'!$M$4)</f>
        <v>0</v>
      </c>
      <c r="BD155" s="208">
        <f>-NPV('Life Cycle Cost Evaluation'!$M$1,BD71:BD$100)/(1+'Life Cycle Cost Evaluation'!$M$1)^($B70-'Life Cycle Cost Evaluation'!$M$4)</f>
        <v>0</v>
      </c>
      <c r="BE155" s="208">
        <f>-NPV('Life Cycle Cost Evaluation'!$M$1,BE71:BE$100)/(1+'Life Cycle Cost Evaluation'!$M$1)^($B70-'Life Cycle Cost Evaluation'!$M$4)</f>
        <v>0</v>
      </c>
      <c r="BF155" s="208">
        <f>-NPV('Life Cycle Cost Evaluation'!$M$1,BF71:BF$100)/(1+'Life Cycle Cost Evaluation'!$M$1)^($B70-'Life Cycle Cost Evaluation'!$M$4)</f>
        <v>0</v>
      </c>
      <c r="BG155" s="208">
        <f>-NPV('Life Cycle Cost Evaluation'!$M$1,BG71:BG$100)/(1+'Life Cycle Cost Evaluation'!$M$1)^($B70-'Life Cycle Cost Evaluation'!$M$4)</f>
        <v>0</v>
      </c>
      <c r="BH155" s="208">
        <f>-NPV('Life Cycle Cost Evaluation'!$M$1,BH71:BH$100)/(1+'Life Cycle Cost Evaluation'!$M$1)^($B70-'Life Cycle Cost Evaluation'!$M$4)</f>
        <v>0</v>
      </c>
      <c r="BI155" s="208">
        <f>-NPV('Life Cycle Cost Evaluation'!$M$1,BI71:BI$100)/(1+'Life Cycle Cost Evaluation'!$M$1)^($B70-'Life Cycle Cost Evaluation'!$M$4)</f>
        <v>0</v>
      </c>
      <c r="BJ155" s="208">
        <f>-NPV('Life Cycle Cost Evaluation'!$M$1,BJ71:BJ$100)/(1+'Life Cycle Cost Evaluation'!$M$1)^($B70-'Life Cycle Cost Evaluation'!$M$4)</f>
        <v>0</v>
      </c>
      <c r="BK155" s="208">
        <f>-NPV('Life Cycle Cost Evaluation'!$M$1,BK71:BK$100)/(1+'Life Cycle Cost Evaluation'!$M$1)^($B70-'Life Cycle Cost Evaluation'!$M$4)</f>
        <v>0</v>
      </c>
      <c r="BL155" s="208">
        <f>-NPV('Life Cycle Cost Evaluation'!$M$1,BL71:BL$100)/(1+'Life Cycle Cost Evaluation'!$M$1)^($B70-'Life Cycle Cost Evaluation'!$M$4)</f>
        <v>0</v>
      </c>
      <c r="BM155" s="208">
        <f>-NPV('Life Cycle Cost Evaluation'!$M$1,BM71:BM$100)/(1+'Life Cycle Cost Evaluation'!$M$1)^($B70-'Life Cycle Cost Evaluation'!$M$4)</f>
        <v>0</v>
      </c>
      <c r="BN155" s="208">
        <f>-NPV('Life Cycle Cost Evaluation'!$M$1,BN71:BN$100)/(1+'Life Cycle Cost Evaluation'!$M$1)^($B70-'Life Cycle Cost Evaluation'!$M$4)</f>
        <v>0</v>
      </c>
      <c r="BO155" s="208">
        <f>-NPV('Life Cycle Cost Evaluation'!$M$1,BO71:BO$100)/(1+'Life Cycle Cost Evaluation'!$M$1)^($B70-'Life Cycle Cost Evaluation'!$M$4)</f>
        <v>0</v>
      </c>
      <c r="BP155" s="208">
        <f>-NPV('Life Cycle Cost Evaluation'!$M$1,BP71:BP$100)/(1+'Life Cycle Cost Evaluation'!$M$1)^($B70-'Life Cycle Cost Evaluation'!$M$4)</f>
        <v>0</v>
      </c>
      <c r="BQ155" s="208">
        <f>-NPV('Life Cycle Cost Evaluation'!$M$1,BQ71:BQ$100)/(1+'Life Cycle Cost Evaluation'!$M$1)^($B70-'Life Cycle Cost Evaluation'!$M$4)</f>
        <v>0</v>
      </c>
      <c r="BR155" s="208">
        <f>-NPV('Life Cycle Cost Evaluation'!$M$1,BR71:BR$100)/(1+'Life Cycle Cost Evaluation'!$M$1)^($B70-'Life Cycle Cost Evaluation'!$M$4)</f>
        <v>0</v>
      </c>
      <c r="BS155" s="208">
        <f>-NPV('Life Cycle Cost Evaluation'!$M$1,BS71:BS$100)/(1+'Life Cycle Cost Evaluation'!$M$1)^($B70-'Life Cycle Cost Evaluation'!$M$4)</f>
        <v>0</v>
      </c>
      <c r="BT155" s="208">
        <f>-NPV('Life Cycle Cost Evaluation'!$M$1,BT71:BT$100)/(1+'Life Cycle Cost Evaluation'!$M$1)^($B70-'Life Cycle Cost Evaluation'!$M$4)</f>
        <v>0</v>
      </c>
      <c r="BU155" s="208">
        <f>-NPV('Life Cycle Cost Evaluation'!$M$1,BU71:BU$100)/(1+'Life Cycle Cost Evaluation'!$M$1)^($B70-'Life Cycle Cost Evaluation'!$M$4)</f>
        <v>0</v>
      </c>
      <c r="BV155" s="208">
        <f>-NPV('Life Cycle Cost Evaluation'!$M$1,BV71:BV$100)/(1+'Life Cycle Cost Evaluation'!$M$1)^($B70-'Life Cycle Cost Evaluation'!$M$4)</f>
        <v>0</v>
      </c>
      <c r="BW155" s="208">
        <f>-NPV('Life Cycle Cost Evaluation'!$M$1,BW71:BW$100)/(1+'Life Cycle Cost Evaluation'!$M$1)^($B70-'Life Cycle Cost Evaluation'!$M$4)</f>
        <v>0</v>
      </c>
      <c r="BX155" s="208">
        <f>-NPV('Life Cycle Cost Evaluation'!$M$1,BX71:BX$100)/(1+'Life Cycle Cost Evaluation'!$M$1)^($B70-'Life Cycle Cost Evaluation'!$M$4)</f>
        <v>0</v>
      </c>
      <c r="BY155" s="208">
        <f>-NPV('Life Cycle Cost Evaluation'!$M$1,BY71:BY$100)/(1+'Life Cycle Cost Evaluation'!$M$1)^($B70-'Life Cycle Cost Evaluation'!$M$4)</f>
        <v>0</v>
      </c>
      <c r="BZ155" s="208">
        <f>-NPV('Life Cycle Cost Evaluation'!$M$1,BZ71:BZ$100)/(1+'Life Cycle Cost Evaluation'!$M$1)^($B70-'Life Cycle Cost Evaluation'!$M$4)</f>
        <v>0</v>
      </c>
      <c r="CA155" s="208">
        <f>-NPV('Life Cycle Cost Evaluation'!$M$1,CA71:CA$100)/(1+'Life Cycle Cost Evaluation'!$M$1)^($B70-'Life Cycle Cost Evaluation'!$M$4)</f>
        <v>0</v>
      </c>
      <c r="CB155" s="208">
        <f>-NPV('Life Cycle Cost Evaluation'!$M$1,CB71:CB$100)/(1+'Life Cycle Cost Evaluation'!$M$1)^($B70-'Life Cycle Cost Evaluation'!$M$4)</f>
        <v>0</v>
      </c>
      <c r="CC155" s="208">
        <f>-NPV('Life Cycle Cost Evaluation'!$M$1,CC71:CC$100)/(1+'Life Cycle Cost Evaluation'!$M$1)^($B70-'Life Cycle Cost Evaluation'!$M$4)</f>
        <v>0</v>
      </c>
      <c r="CD155" s="208">
        <f>-NPV('Life Cycle Cost Evaluation'!$M$1,CD71:CD$100)/(1+'Life Cycle Cost Evaluation'!$M$1)^($B70-'Life Cycle Cost Evaluation'!$M$4)</f>
        <v>0</v>
      </c>
      <c r="CE155" s="208">
        <f>-NPV('Life Cycle Cost Evaluation'!$M$1,CE71:CE$100)/(1+'Life Cycle Cost Evaluation'!$M$1)^($B70-'Life Cycle Cost Evaluation'!$M$4)</f>
        <v>0</v>
      </c>
      <c r="CF155" s="208">
        <f>-NPV('Life Cycle Cost Evaluation'!$M$1,CF71:CF$100)/(1+'Life Cycle Cost Evaluation'!$M$1)^($B70-'Life Cycle Cost Evaluation'!$M$4)</f>
        <v>0</v>
      </c>
      <c r="CG155" s="208">
        <f>SUM(D155:BB155)</f>
        <v>0</v>
      </c>
      <c r="CH155" s="206"/>
      <c r="CI155" s="206"/>
      <c r="CJ155" s="206"/>
    </row>
    <row r="156" spans="2:88" x14ac:dyDescent="0.2">
      <c r="B156" s="86">
        <f t="shared" si="125"/>
        <v>2078</v>
      </c>
      <c r="C156" s="208"/>
      <c r="D156" s="208">
        <f>-NPV('Life Cycle Cost Evaluation'!$M$1,D72:D$100)/(1+'Life Cycle Cost Evaluation'!$M$1)^($B71-'Life Cycle Cost Evaluation'!$M$4)</f>
        <v>0</v>
      </c>
      <c r="E156" s="208">
        <f>-NPV('Life Cycle Cost Evaluation'!$M$1,E72:E$100)/(1+'Life Cycle Cost Evaluation'!$M$1)^($B71-'Life Cycle Cost Evaluation'!$M$4)</f>
        <v>0</v>
      </c>
      <c r="F156" s="208">
        <f>-NPV('Life Cycle Cost Evaluation'!$M$1,F72:F$100)/(1+'Life Cycle Cost Evaluation'!$M$1)^($B71-'Life Cycle Cost Evaluation'!$M$4)</f>
        <v>0</v>
      </c>
      <c r="G156" s="208">
        <f>-NPV('Life Cycle Cost Evaluation'!$M$1,G72:G$100)/(1+'Life Cycle Cost Evaluation'!$M$1)^($B71-'Life Cycle Cost Evaluation'!$M$4)</f>
        <v>0</v>
      </c>
      <c r="H156" s="208">
        <f>-NPV('Life Cycle Cost Evaluation'!$M$1,H72:H$100)/(1+'Life Cycle Cost Evaluation'!$M$1)^($B71-'Life Cycle Cost Evaluation'!$M$4)</f>
        <v>0</v>
      </c>
      <c r="I156" s="208">
        <f>-NPV('Life Cycle Cost Evaluation'!$M$1,I72:I$100)/(1+'Life Cycle Cost Evaluation'!$M$1)^($B71-'Life Cycle Cost Evaluation'!$M$4)</f>
        <v>0</v>
      </c>
      <c r="J156" s="208">
        <f>-NPV('Life Cycle Cost Evaluation'!$M$1,J72:J$100)/(1+'Life Cycle Cost Evaluation'!$M$1)^($B71-'Life Cycle Cost Evaluation'!$M$4)</f>
        <v>0</v>
      </c>
      <c r="K156" s="208">
        <f>-NPV('Life Cycle Cost Evaluation'!$M$1,K72:K$100)/(1+'Life Cycle Cost Evaluation'!$M$1)^($B71-'Life Cycle Cost Evaluation'!$M$4)</f>
        <v>0</v>
      </c>
      <c r="L156" s="208">
        <f>-NPV('Life Cycle Cost Evaluation'!$M$1,L72:L$100)/(1+'Life Cycle Cost Evaluation'!$M$1)^($B71-'Life Cycle Cost Evaluation'!$M$4)</f>
        <v>0</v>
      </c>
      <c r="M156" s="208">
        <f>-NPV('Life Cycle Cost Evaluation'!$M$1,M72:M$100)/(1+'Life Cycle Cost Evaluation'!$M$1)^($B71-'Life Cycle Cost Evaluation'!$M$4)</f>
        <v>0</v>
      </c>
      <c r="N156" s="208">
        <f>-NPV('Life Cycle Cost Evaluation'!$M$1,N72:N$100)/(1+'Life Cycle Cost Evaluation'!$M$1)^($B71-'Life Cycle Cost Evaluation'!$M$4)</f>
        <v>0</v>
      </c>
      <c r="O156" s="208">
        <f>-NPV('Life Cycle Cost Evaluation'!$M$1,O72:O$100)/(1+'Life Cycle Cost Evaluation'!$M$1)^($B71-'Life Cycle Cost Evaluation'!$M$4)</f>
        <v>0</v>
      </c>
      <c r="P156" s="208">
        <f>-NPV('Life Cycle Cost Evaluation'!$M$1,P72:P$100)/(1+'Life Cycle Cost Evaluation'!$M$1)^($B71-'Life Cycle Cost Evaluation'!$M$4)</f>
        <v>0</v>
      </c>
      <c r="Q156" s="208">
        <f>-NPV('Life Cycle Cost Evaluation'!$M$1,Q72:Q$100)/(1+'Life Cycle Cost Evaluation'!$M$1)^($B71-'Life Cycle Cost Evaluation'!$M$4)</f>
        <v>0</v>
      </c>
      <c r="R156" s="208">
        <f>-NPV('Life Cycle Cost Evaluation'!$M$1,R72:R$100)/(1+'Life Cycle Cost Evaluation'!$M$1)^($B71-'Life Cycle Cost Evaluation'!$M$4)</f>
        <v>0</v>
      </c>
      <c r="S156" s="208">
        <f>-NPV('Life Cycle Cost Evaluation'!$M$1,S72:S$100)/(1+'Life Cycle Cost Evaluation'!$M$1)^($B71-'Life Cycle Cost Evaluation'!$M$4)</f>
        <v>0</v>
      </c>
      <c r="T156" s="208">
        <f>-NPV('Life Cycle Cost Evaluation'!$M$1,T72:T$100)/(1+'Life Cycle Cost Evaluation'!$M$1)^($B71-'Life Cycle Cost Evaluation'!$M$4)</f>
        <v>0</v>
      </c>
      <c r="U156" s="208">
        <f>-NPV('Life Cycle Cost Evaluation'!$M$1,U72:U$100)/(1+'Life Cycle Cost Evaluation'!$M$1)^($B71-'Life Cycle Cost Evaluation'!$M$4)</f>
        <v>0</v>
      </c>
      <c r="V156" s="208">
        <f>-NPV('Life Cycle Cost Evaluation'!$M$1,V72:V$100)/(1+'Life Cycle Cost Evaluation'!$M$1)^($B71-'Life Cycle Cost Evaluation'!$M$4)</f>
        <v>0</v>
      </c>
      <c r="W156" s="208">
        <f>-NPV('Life Cycle Cost Evaluation'!$M$1,W72:W$100)/(1+'Life Cycle Cost Evaluation'!$M$1)^($B71-'Life Cycle Cost Evaluation'!$M$4)</f>
        <v>0</v>
      </c>
      <c r="X156" s="208">
        <f>-NPV('Life Cycle Cost Evaluation'!$M$1,X72:X$100)/(1+'Life Cycle Cost Evaluation'!$M$1)^($B71-'Life Cycle Cost Evaluation'!$M$4)</f>
        <v>0</v>
      </c>
      <c r="Y156" s="208">
        <f>-NPV('Life Cycle Cost Evaluation'!$M$1,Y72:Y$100)/(1+'Life Cycle Cost Evaluation'!$M$1)^($B71-'Life Cycle Cost Evaluation'!$M$4)</f>
        <v>0</v>
      </c>
      <c r="Z156" s="208">
        <f>-NPV('Life Cycle Cost Evaluation'!$M$1,Z72:Z$100)/(1+'Life Cycle Cost Evaluation'!$M$1)^($B71-'Life Cycle Cost Evaluation'!$M$4)</f>
        <v>0</v>
      </c>
      <c r="AA156" s="208">
        <f>-NPV('Life Cycle Cost Evaluation'!$M$1,AA72:AA$100)/(1+'Life Cycle Cost Evaluation'!$M$1)^($B71-'Life Cycle Cost Evaluation'!$M$4)</f>
        <v>0</v>
      </c>
      <c r="AB156" s="208">
        <f>-NPV('Life Cycle Cost Evaluation'!$M$1,AB72:AB$100)/(1+'Life Cycle Cost Evaluation'!$M$1)^($B71-'Life Cycle Cost Evaluation'!$M$4)</f>
        <v>0</v>
      </c>
      <c r="AC156" s="208">
        <f>-NPV('Life Cycle Cost Evaluation'!$M$1,AC72:AC$100)/(1+'Life Cycle Cost Evaluation'!$M$1)^($B71-'Life Cycle Cost Evaluation'!$M$4)</f>
        <v>0</v>
      </c>
      <c r="AD156" s="208">
        <f>-NPV('Life Cycle Cost Evaluation'!$M$1,AD72:AD$100)/(1+'Life Cycle Cost Evaluation'!$M$1)^($B71-'Life Cycle Cost Evaluation'!$M$4)</f>
        <v>0</v>
      </c>
      <c r="AE156" s="208">
        <f>-NPV('Life Cycle Cost Evaluation'!$M$1,AE72:AE$100)/(1+'Life Cycle Cost Evaluation'!$M$1)^($B71-'Life Cycle Cost Evaluation'!$M$4)</f>
        <v>0</v>
      </c>
      <c r="AF156" s="208">
        <f>-NPV('Life Cycle Cost Evaluation'!$M$1,AF72:AF$100)/(1+'Life Cycle Cost Evaluation'!$M$1)^($B71-'Life Cycle Cost Evaluation'!$M$4)</f>
        <v>0</v>
      </c>
      <c r="AG156" s="208">
        <f>-NPV('Life Cycle Cost Evaluation'!$M$1,AG72:AG$100)/(1+'Life Cycle Cost Evaluation'!$M$1)^($B71-'Life Cycle Cost Evaluation'!$M$4)</f>
        <v>0</v>
      </c>
      <c r="AH156" s="208">
        <f>-NPV('Life Cycle Cost Evaluation'!$M$1,AH72:AH$100)/(1+'Life Cycle Cost Evaluation'!$M$1)^($B71-'Life Cycle Cost Evaluation'!$M$4)</f>
        <v>0</v>
      </c>
      <c r="AI156" s="208">
        <f>-NPV('Life Cycle Cost Evaluation'!$M$1,AI72:AI$100)/(1+'Life Cycle Cost Evaluation'!$M$1)^($B71-'Life Cycle Cost Evaluation'!$M$4)</f>
        <v>0</v>
      </c>
      <c r="AJ156" s="208">
        <f>-NPV('Life Cycle Cost Evaluation'!$M$1,AJ72:AJ$100)/(1+'Life Cycle Cost Evaluation'!$M$1)^($B71-'Life Cycle Cost Evaluation'!$M$4)</f>
        <v>0</v>
      </c>
      <c r="AK156" s="208">
        <f>-NPV('Life Cycle Cost Evaluation'!$M$1,AK72:AK$100)/(1+'Life Cycle Cost Evaluation'!$M$1)^($B71-'Life Cycle Cost Evaluation'!$M$4)</f>
        <v>0</v>
      </c>
      <c r="AL156" s="208">
        <f>-NPV('Life Cycle Cost Evaluation'!$M$1,AL72:AL$100)/(1+'Life Cycle Cost Evaluation'!$M$1)^($B71-'Life Cycle Cost Evaluation'!$M$4)</f>
        <v>0</v>
      </c>
      <c r="AM156" s="208">
        <f>-NPV('Life Cycle Cost Evaluation'!$M$1,AM72:AM$100)/(1+'Life Cycle Cost Evaluation'!$M$1)^($B71-'Life Cycle Cost Evaluation'!$M$4)</f>
        <v>0</v>
      </c>
      <c r="AN156" s="208">
        <f>-NPV('Life Cycle Cost Evaluation'!$M$1,AN72:AN$100)/(1+'Life Cycle Cost Evaluation'!$M$1)^($B71-'Life Cycle Cost Evaluation'!$M$4)</f>
        <v>0</v>
      </c>
      <c r="AO156" s="208">
        <f>-NPV('Life Cycle Cost Evaluation'!$M$1,AO72:AO$100)/(1+'Life Cycle Cost Evaluation'!$M$1)^($B71-'Life Cycle Cost Evaluation'!$M$4)</f>
        <v>0</v>
      </c>
      <c r="AP156" s="208">
        <f>-NPV('Life Cycle Cost Evaluation'!$M$1,AP72:AP$100)/(1+'Life Cycle Cost Evaluation'!$M$1)^($B71-'Life Cycle Cost Evaluation'!$M$4)</f>
        <v>0</v>
      </c>
      <c r="AQ156" s="208">
        <f>-NPV('Life Cycle Cost Evaluation'!$M$1,AQ72:AQ$100)/(1+'Life Cycle Cost Evaluation'!$M$1)^($B71-'Life Cycle Cost Evaluation'!$M$4)</f>
        <v>0</v>
      </c>
      <c r="AR156" s="208">
        <f>-NPV('Life Cycle Cost Evaluation'!$M$1,AR72:AR$100)/(1+'Life Cycle Cost Evaluation'!$M$1)^($B71-'Life Cycle Cost Evaluation'!$M$4)</f>
        <v>0</v>
      </c>
      <c r="AS156" s="208">
        <f>-NPV('Life Cycle Cost Evaluation'!$M$1,AS72:AS$100)/(1+'Life Cycle Cost Evaluation'!$M$1)^($B71-'Life Cycle Cost Evaluation'!$M$4)</f>
        <v>0</v>
      </c>
      <c r="AT156" s="208">
        <f>-NPV('Life Cycle Cost Evaluation'!$M$1,AT72:AT$100)/(1+'Life Cycle Cost Evaluation'!$M$1)^($B71-'Life Cycle Cost Evaluation'!$M$4)</f>
        <v>0</v>
      </c>
      <c r="AU156" s="208">
        <f>-NPV('Life Cycle Cost Evaluation'!$M$1,AU72:AU$100)/(1+'Life Cycle Cost Evaluation'!$M$1)^($B71-'Life Cycle Cost Evaluation'!$M$4)</f>
        <v>0</v>
      </c>
      <c r="AV156" s="208">
        <f>-NPV('Life Cycle Cost Evaluation'!$M$1,AV72:AV$100)/(1+'Life Cycle Cost Evaluation'!$M$1)^($B71-'Life Cycle Cost Evaluation'!$M$4)</f>
        <v>0</v>
      </c>
      <c r="AW156" s="208">
        <f>-NPV('Life Cycle Cost Evaluation'!$M$1,AW72:AW$100)/(1+'Life Cycle Cost Evaluation'!$M$1)^($B71-'Life Cycle Cost Evaluation'!$M$4)</f>
        <v>0</v>
      </c>
      <c r="AX156" s="208">
        <f>-NPV('Life Cycle Cost Evaluation'!$M$1,AX72:AX$100)/(1+'Life Cycle Cost Evaluation'!$M$1)^($B71-'Life Cycle Cost Evaluation'!$M$4)</f>
        <v>0</v>
      </c>
      <c r="AY156" s="208">
        <f>-NPV('Life Cycle Cost Evaluation'!$M$1,AY72:AY$100)/(1+'Life Cycle Cost Evaluation'!$M$1)^($B71-'Life Cycle Cost Evaluation'!$M$4)</f>
        <v>0</v>
      </c>
      <c r="AZ156" s="208">
        <f>-NPV('Life Cycle Cost Evaluation'!$M$1,AZ72:AZ$100)/(1+'Life Cycle Cost Evaluation'!$M$1)^($B71-'Life Cycle Cost Evaluation'!$M$4)</f>
        <v>0</v>
      </c>
      <c r="BA156" s="208">
        <f>-NPV('Life Cycle Cost Evaluation'!$M$1,BA72:BA$100)/(1+'Life Cycle Cost Evaluation'!$M$1)^($B71-'Life Cycle Cost Evaluation'!$M$4)</f>
        <v>0</v>
      </c>
      <c r="BB156" s="208">
        <f>-NPV('Life Cycle Cost Evaluation'!$M$1,BB72:BB$100)/(1+'Life Cycle Cost Evaluation'!$M$1)^($B71-'Life Cycle Cost Evaluation'!$M$4)</f>
        <v>0</v>
      </c>
      <c r="BC156" s="208">
        <f>-NPV('Life Cycle Cost Evaluation'!$M$1,BC72:BC$100)/(1+'Life Cycle Cost Evaluation'!$M$1)^($B71-'Life Cycle Cost Evaluation'!$M$4)</f>
        <v>0</v>
      </c>
      <c r="BD156" s="208">
        <f>-NPV('Life Cycle Cost Evaluation'!$M$1,BD72:BD$100)/(1+'Life Cycle Cost Evaluation'!$M$1)^($B71-'Life Cycle Cost Evaluation'!$M$4)</f>
        <v>0</v>
      </c>
      <c r="BE156" s="208">
        <f>-NPV('Life Cycle Cost Evaluation'!$M$1,BE72:BE$100)/(1+'Life Cycle Cost Evaluation'!$M$1)^($B71-'Life Cycle Cost Evaluation'!$M$4)</f>
        <v>0</v>
      </c>
      <c r="BF156" s="208">
        <f>-NPV('Life Cycle Cost Evaluation'!$M$1,BF72:BF$100)/(1+'Life Cycle Cost Evaluation'!$M$1)^($B71-'Life Cycle Cost Evaluation'!$M$4)</f>
        <v>0</v>
      </c>
      <c r="BG156" s="208">
        <f>-NPV('Life Cycle Cost Evaluation'!$M$1,BG72:BG$100)/(1+'Life Cycle Cost Evaluation'!$M$1)^($B71-'Life Cycle Cost Evaluation'!$M$4)</f>
        <v>0</v>
      </c>
      <c r="BH156" s="208">
        <f>-NPV('Life Cycle Cost Evaluation'!$M$1,BH72:BH$100)/(1+'Life Cycle Cost Evaluation'!$M$1)^($B71-'Life Cycle Cost Evaluation'!$M$4)</f>
        <v>0</v>
      </c>
      <c r="BI156" s="208">
        <f>-NPV('Life Cycle Cost Evaluation'!$M$1,BI72:BI$100)/(1+'Life Cycle Cost Evaluation'!$M$1)^($B71-'Life Cycle Cost Evaluation'!$M$4)</f>
        <v>0</v>
      </c>
      <c r="BJ156" s="208">
        <f>-NPV('Life Cycle Cost Evaluation'!$M$1,BJ72:BJ$100)/(1+'Life Cycle Cost Evaluation'!$M$1)^($B71-'Life Cycle Cost Evaluation'!$M$4)</f>
        <v>0</v>
      </c>
      <c r="BK156" s="208">
        <f>-NPV('Life Cycle Cost Evaluation'!$M$1,BK72:BK$100)/(1+'Life Cycle Cost Evaluation'!$M$1)^($B71-'Life Cycle Cost Evaluation'!$M$4)</f>
        <v>0</v>
      </c>
      <c r="BL156" s="208">
        <f>-NPV('Life Cycle Cost Evaluation'!$M$1,BL72:BL$100)/(1+'Life Cycle Cost Evaluation'!$M$1)^($B71-'Life Cycle Cost Evaluation'!$M$4)</f>
        <v>0</v>
      </c>
      <c r="BM156" s="208">
        <f>-NPV('Life Cycle Cost Evaluation'!$M$1,BM72:BM$100)/(1+'Life Cycle Cost Evaluation'!$M$1)^($B71-'Life Cycle Cost Evaluation'!$M$4)</f>
        <v>0</v>
      </c>
      <c r="BN156" s="208">
        <f>-NPV('Life Cycle Cost Evaluation'!$M$1,BN72:BN$100)/(1+'Life Cycle Cost Evaluation'!$M$1)^($B71-'Life Cycle Cost Evaluation'!$M$4)</f>
        <v>0</v>
      </c>
      <c r="BO156" s="208">
        <f>-NPV('Life Cycle Cost Evaluation'!$M$1,BO72:BO$100)/(1+'Life Cycle Cost Evaluation'!$M$1)^($B71-'Life Cycle Cost Evaluation'!$M$4)</f>
        <v>0</v>
      </c>
      <c r="BP156" s="208">
        <f>-NPV('Life Cycle Cost Evaluation'!$M$1,BP72:BP$100)/(1+'Life Cycle Cost Evaluation'!$M$1)^($B71-'Life Cycle Cost Evaluation'!$M$4)</f>
        <v>0</v>
      </c>
      <c r="BQ156" s="208">
        <f>-NPV('Life Cycle Cost Evaluation'!$M$1,BQ72:BQ$100)/(1+'Life Cycle Cost Evaluation'!$M$1)^($B71-'Life Cycle Cost Evaluation'!$M$4)</f>
        <v>0</v>
      </c>
      <c r="BR156" s="208">
        <f>-NPV('Life Cycle Cost Evaluation'!$M$1,BR72:BR$100)/(1+'Life Cycle Cost Evaluation'!$M$1)^($B71-'Life Cycle Cost Evaluation'!$M$4)</f>
        <v>0</v>
      </c>
      <c r="BS156" s="208">
        <f>-NPV('Life Cycle Cost Evaluation'!$M$1,BS72:BS$100)/(1+'Life Cycle Cost Evaluation'!$M$1)^($B71-'Life Cycle Cost Evaluation'!$M$4)</f>
        <v>0</v>
      </c>
      <c r="BT156" s="208">
        <f>-NPV('Life Cycle Cost Evaluation'!$M$1,BT72:BT$100)/(1+'Life Cycle Cost Evaluation'!$M$1)^($B71-'Life Cycle Cost Evaluation'!$M$4)</f>
        <v>0</v>
      </c>
      <c r="BU156" s="208">
        <f>-NPV('Life Cycle Cost Evaluation'!$M$1,BU72:BU$100)/(1+'Life Cycle Cost Evaluation'!$M$1)^($B71-'Life Cycle Cost Evaluation'!$M$4)</f>
        <v>0</v>
      </c>
      <c r="BV156" s="208">
        <f>-NPV('Life Cycle Cost Evaluation'!$M$1,BV72:BV$100)/(1+'Life Cycle Cost Evaluation'!$M$1)^($B71-'Life Cycle Cost Evaluation'!$M$4)</f>
        <v>0</v>
      </c>
      <c r="BW156" s="208">
        <f>-NPV('Life Cycle Cost Evaluation'!$M$1,BW72:BW$100)/(1+'Life Cycle Cost Evaluation'!$M$1)^($B71-'Life Cycle Cost Evaluation'!$M$4)</f>
        <v>0</v>
      </c>
      <c r="BX156" s="208">
        <f>-NPV('Life Cycle Cost Evaluation'!$M$1,BX72:BX$100)/(1+'Life Cycle Cost Evaluation'!$M$1)^($B71-'Life Cycle Cost Evaluation'!$M$4)</f>
        <v>0</v>
      </c>
      <c r="BY156" s="208">
        <f>-NPV('Life Cycle Cost Evaluation'!$M$1,BY72:BY$100)/(1+'Life Cycle Cost Evaluation'!$M$1)^($B71-'Life Cycle Cost Evaluation'!$M$4)</f>
        <v>0</v>
      </c>
      <c r="BZ156" s="208">
        <f>-NPV('Life Cycle Cost Evaluation'!$M$1,BZ72:BZ$100)/(1+'Life Cycle Cost Evaluation'!$M$1)^($B71-'Life Cycle Cost Evaluation'!$M$4)</f>
        <v>0</v>
      </c>
      <c r="CA156" s="208">
        <f>-NPV('Life Cycle Cost Evaluation'!$M$1,CA72:CA$100)/(1+'Life Cycle Cost Evaluation'!$M$1)^($B71-'Life Cycle Cost Evaluation'!$M$4)</f>
        <v>0</v>
      </c>
      <c r="CB156" s="208">
        <f>-NPV('Life Cycle Cost Evaluation'!$M$1,CB72:CB$100)/(1+'Life Cycle Cost Evaluation'!$M$1)^($B71-'Life Cycle Cost Evaluation'!$M$4)</f>
        <v>0</v>
      </c>
      <c r="CC156" s="208">
        <f>-NPV('Life Cycle Cost Evaluation'!$M$1,CC72:CC$100)/(1+'Life Cycle Cost Evaluation'!$M$1)^($B71-'Life Cycle Cost Evaluation'!$M$4)</f>
        <v>0</v>
      </c>
      <c r="CD156" s="208">
        <f>-NPV('Life Cycle Cost Evaluation'!$M$1,CD72:CD$100)/(1+'Life Cycle Cost Evaluation'!$M$1)^($B71-'Life Cycle Cost Evaluation'!$M$4)</f>
        <v>0</v>
      </c>
      <c r="CE156" s="208">
        <f>-NPV('Life Cycle Cost Evaluation'!$M$1,CE72:CE$100)/(1+'Life Cycle Cost Evaluation'!$M$1)^($B71-'Life Cycle Cost Evaluation'!$M$4)</f>
        <v>0</v>
      </c>
      <c r="CF156" s="208">
        <f>-NPV('Life Cycle Cost Evaluation'!$M$1,CF72:CF$100)/(1+'Life Cycle Cost Evaluation'!$M$1)^($B71-'Life Cycle Cost Evaluation'!$M$4)</f>
        <v>0</v>
      </c>
      <c r="CG156" s="208">
        <f>SUM(D156:BC156)</f>
        <v>0</v>
      </c>
      <c r="CH156" s="206"/>
      <c r="CI156" s="206"/>
      <c r="CJ156" s="206"/>
    </row>
    <row r="157" spans="2:88" x14ac:dyDescent="0.2">
      <c r="B157" s="86">
        <f t="shared" si="125"/>
        <v>2079</v>
      </c>
      <c r="C157" s="208"/>
      <c r="D157" s="208">
        <f>-NPV('Life Cycle Cost Evaluation'!$M$1,D73:D$100)/(1+'Life Cycle Cost Evaluation'!$M$1)^($B72-'Life Cycle Cost Evaluation'!$M$4)</f>
        <v>0</v>
      </c>
      <c r="E157" s="208">
        <f>-NPV('Life Cycle Cost Evaluation'!$M$1,E73:E$100)/(1+'Life Cycle Cost Evaluation'!$M$1)^($B72-'Life Cycle Cost Evaluation'!$M$4)</f>
        <v>0</v>
      </c>
      <c r="F157" s="208">
        <f>-NPV('Life Cycle Cost Evaluation'!$M$1,F73:F$100)/(1+'Life Cycle Cost Evaluation'!$M$1)^($B72-'Life Cycle Cost Evaluation'!$M$4)</f>
        <v>0</v>
      </c>
      <c r="G157" s="208">
        <f>-NPV('Life Cycle Cost Evaluation'!$M$1,G73:G$100)/(1+'Life Cycle Cost Evaluation'!$M$1)^($B72-'Life Cycle Cost Evaluation'!$M$4)</f>
        <v>0</v>
      </c>
      <c r="H157" s="208">
        <f>-NPV('Life Cycle Cost Evaluation'!$M$1,H73:H$100)/(1+'Life Cycle Cost Evaluation'!$M$1)^($B72-'Life Cycle Cost Evaluation'!$M$4)</f>
        <v>0</v>
      </c>
      <c r="I157" s="208">
        <f>-NPV('Life Cycle Cost Evaluation'!$M$1,I73:I$100)/(1+'Life Cycle Cost Evaluation'!$M$1)^($B72-'Life Cycle Cost Evaluation'!$M$4)</f>
        <v>0</v>
      </c>
      <c r="J157" s="208">
        <f>-NPV('Life Cycle Cost Evaluation'!$M$1,J73:J$100)/(1+'Life Cycle Cost Evaluation'!$M$1)^($B72-'Life Cycle Cost Evaluation'!$M$4)</f>
        <v>0</v>
      </c>
      <c r="K157" s="208">
        <f>-NPV('Life Cycle Cost Evaluation'!$M$1,K73:K$100)/(1+'Life Cycle Cost Evaluation'!$M$1)^($B72-'Life Cycle Cost Evaluation'!$M$4)</f>
        <v>0</v>
      </c>
      <c r="L157" s="208">
        <f>-NPV('Life Cycle Cost Evaluation'!$M$1,L73:L$100)/(1+'Life Cycle Cost Evaluation'!$M$1)^($B72-'Life Cycle Cost Evaluation'!$M$4)</f>
        <v>0</v>
      </c>
      <c r="M157" s="208">
        <f>-NPV('Life Cycle Cost Evaluation'!$M$1,M73:M$100)/(1+'Life Cycle Cost Evaluation'!$M$1)^($B72-'Life Cycle Cost Evaluation'!$M$4)</f>
        <v>0</v>
      </c>
      <c r="N157" s="208">
        <f>-NPV('Life Cycle Cost Evaluation'!$M$1,N73:N$100)/(1+'Life Cycle Cost Evaluation'!$M$1)^($B72-'Life Cycle Cost Evaluation'!$M$4)</f>
        <v>0</v>
      </c>
      <c r="O157" s="208">
        <f>-NPV('Life Cycle Cost Evaluation'!$M$1,O73:O$100)/(1+'Life Cycle Cost Evaluation'!$M$1)^($B72-'Life Cycle Cost Evaluation'!$M$4)</f>
        <v>0</v>
      </c>
      <c r="P157" s="208">
        <f>-NPV('Life Cycle Cost Evaluation'!$M$1,P73:P$100)/(1+'Life Cycle Cost Evaluation'!$M$1)^($B72-'Life Cycle Cost Evaluation'!$M$4)</f>
        <v>0</v>
      </c>
      <c r="Q157" s="208">
        <f>-NPV('Life Cycle Cost Evaluation'!$M$1,Q73:Q$100)/(1+'Life Cycle Cost Evaluation'!$M$1)^($B72-'Life Cycle Cost Evaluation'!$M$4)</f>
        <v>0</v>
      </c>
      <c r="R157" s="208">
        <f>-NPV('Life Cycle Cost Evaluation'!$M$1,R73:R$100)/(1+'Life Cycle Cost Evaluation'!$M$1)^($B72-'Life Cycle Cost Evaluation'!$M$4)</f>
        <v>0</v>
      </c>
      <c r="S157" s="208">
        <f>-NPV('Life Cycle Cost Evaluation'!$M$1,S73:S$100)/(1+'Life Cycle Cost Evaluation'!$M$1)^($B72-'Life Cycle Cost Evaluation'!$M$4)</f>
        <v>0</v>
      </c>
      <c r="T157" s="208">
        <f>-NPV('Life Cycle Cost Evaluation'!$M$1,T73:T$100)/(1+'Life Cycle Cost Evaluation'!$M$1)^($B72-'Life Cycle Cost Evaluation'!$M$4)</f>
        <v>0</v>
      </c>
      <c r="U157" s="208">
        <f>-NPV('Life Cycle Cost Evaluation'!$M$1,U73:U$100)/(1+'Life Cycle Cost Evaluation'!$M$1)^($B72-'Life Cycle Cost Evaluation'!$M$4)</f>
        <v>0</v>
      </c>
      <c r="V157" s="208">
        <f>-NPV('Life Cycle Cost Evaluation'!$M$1,V73:V$100)/(1+'Life Cycle Cost Evaluation'!$M$1)^($B72-'Life Cycle Cost Evaluation'!$M$4)</f>
        <v>0</v>
      </c>
      <c r="W157" s="208">
        <f>-NPV('Life Cycle Cost Evaluation'!$M$1,W73:W$100)/(1+'Life Cycle Cost Evaluation'!$M$1)^($B72-'Life Cycle Cost Evaluation'!$M$4)</f>
        <v>0</v>
      </c>
      <c r="X157" s="208">
        <f>-NPV('Life Cycle Cost Evaluation'!$M$1,X73:X$100)/(1+'Life Cycle Cost Evaluation'!$M$1)^($B72-'Life Cycle Cost Evaluation'!$M$4)</f>
        <v>0</v>
      </c>
      <c r="Y157" s="208">
        <f>-NPV('Life Cycle Cost Evaluation'!$M$1,Y73:Y$100)/(1+'Life Cycle Cost Evaluation'!$M$1)^($B72-'Life Cycle Cost Evaluation'!$M$4)</f>
        <v>0</v>
      </c>
      <c r="Z157" s="208">
        <f>-NPV('Life Cycle Cost Evaluation'!$M$1,Z73:Z$100)/(1+'Life Cycle Cost Evaluation'!$M$1)^($B72-'Life Cycle Cost Evaluation'!$M$4)</f>
        <v>0</v>
      </c>
      <c r="AA157" s="208">
        <f>-NPV('Life Cycle Cost Evaluation'!$M$1,AA73:AA$100)/(1+'Life Cycle Cost Evaluation'!$M$1)^($B72-'Life Cycle Cost Evaluation'!$M$4)</f>
        <v>0</v>
      </c>
      <c r="AB157" s="208">
        <f>-NPV('Life Cycle Cost Evaluation'!$M$1,AB73:AB$100)/(1+'Life Cycle Cost Evaluation'!$M$1)^($B72-'Life Cycle Cost Evaluation'!$M$4)</f>
        <v>0</v>
      </c>
      <c r="AC157" s="208">
        <f>-NPV('Life Cycle Cost Evaluation'!$M$1,AC73:AC$100)/(1+'Life Cycle Cost Evaluation'!$M$1)^($B72-'Life Cycle Cost Evaluation'!$M$4)</f>
        <v>0</v>
      </c>
      <c r="AD157" s="208">
        <f>-NPV('Life Cycle Cost Evaluation'!$M$1,AD73:AD$100)/(1+'Life Cycle Cost Evaluation'!$M$1)^($B72-'Life Cycle Cost Evaluation'!$M$4)</f>
        <v>0</v>
      </c>
      <c r="AE157" s="208">
        <f>-NPV('Life Cycle Cost Evaluation'!$M$1,AE73:AE$100)/(1+'Life Cycle Cost Evaluation'!$M$1)^($B72-'Life Cycle Cost Evaluation'!$M$4)</f>
        <v>0</v>
      </c>
      <c r="AF157" s="208">
        <f>-NPV('Life Cycle Cost Evaluation'!$M$1,AF73:AF$100)/(1+'Life Cycle Cost Evaluation'!$M$1)^($B72-'Life Cycle Cost Evaluation'!$M$4)</f>
        <v>0</v>
      </c>
      <c r="AG157" s="208">
        <f>-NPV('Life Cycle Cost Evaluation'!$M$1,AG73:AG$100)/(1+'Life Cycle Cost Evaluation'!$M$1)^($B72-'Life Cycle Cost Evaluation'!$M$4)</f>
        <v>0</v>
      </c>
      <c r="AH157" s="208">
        <f>-NPV('Life Cycle Cost Evaluation'!$M$1,AH73:AH$100)/(1+'Life Cycle Cost Evaluation'!$M$1)^($B72-'Life Cycle Cost Evaluation'!$M$4)</f>
        <v>0</v>
      </c>
      <c r="AI157" s="208">
        <f>-NPV('Life Cycle Cost Evaluation'!$M$1,AI73:AI$100)/(1+'Life Cycle Cost Evaluation'!$M$1)^($B72-'Life Cycle Cost Evaluation'!$M$4)</f>
        <v>0</v>
      </c>
      <c r="AJ157" s="208">
        <f>-NPV('Life Cycle Cost Evaluation'!$M$1,AJ73:AJ$100)/(1+'Life Cycle Cost Evaluation'!$M$1)^($B72-'Life Cycle Cost Evaluation'!$M$4)</f>
        <v>0</v>
      </c>
      <c r="AK157" s="208">
        <f>-NPV('Life Cycle Cost Evaluation'!$M$1,AK73:AK$100)/(1+'Life Cycle Cost Evaluation'!$M$1)^($B72-'Life Cycle Cost Evaluation'!$M$4)</f>
        <v>0</v>
      </c>
      <c r="AL157" s="208">
        <f>-NPV('Life Cycle Cost Evaluation'!$M$1,AL73:AL$100)/(1+'Life Cycle Cost Evaluation'!$M$1)^($B72-'Life Cycle Cost Evaluation'!$M$4)</f>
        <v>0</v>
      </c>
      <c r="AM157" s="208">
        <f>-NPV('Life Cycle Cost Evaluation'!$M$1,AM73:AM$100)/(1+'Life Cycle Cost Evaluation'!$M$1)^($B72-'Life Cycle Cost Evaluation'!$M$4)</f>
        <v>0</v>
      </c>
      <c r="AN157" s="208">
        <f>-NPV('Life Cycle Cost Evaluation'!$M$1,AN73:AN$100)/(1+'Life Cycle Cost Evaluation'!$M$1)^($B72-'Life Cycle Cost Evaluation'!$M$4)</f>
        <v>0</v>
      </c>
      <c r="AO157" s="208">
        <f>-NPV('Life Cycle Cost Evaluation'!$M$1,AO73:AO$100)/(1+'Life Cycle Cost Evaluation'!$M$1)^($B72-'Life Cycle Cost Evaluation'!$M$4)</f>
        <v>0</v>
      </c>
      <c r="AP157" s="208">
        <f>-NPV('Life Cycle Cost Evaluation'!$M$1,AP73:AP$100)/(1+'Life Cycle Cost Evaluation'!$M$1)^($B72-'Life Cycle Cost Evaluation'!$M$4)</f>
        <v>0</v>
      </c>
      <c r="AQ157" s="208">
        <f>-NPV('Life Cycle Cost Evaluation'!$M$1,AQ73:AQ$100)/(1+'Life Cycle Cost Evaluation'!$M$1)^($B72-'Life Cycle Cost Evaluation'!$M$4)</f>
        <v>0</v>
      </c>
      <c r="AR157" s="208">
        <f>-NPV('Life Cycle Cost Evaluation'!$M$1,AR73:AR$100)/(1+'Life Cycle Cost Evaluation'!$M$1)^($B72-'Life Cycle Cost Evaluation'!$M$4)</f>
        <v>0</v>
      </c>
      <c r="AS157" s="208">
        <f>-NPV('Life Cycle Cost Evaluation'!$M$1,AS73:AS$100)/(1+'Life Cycle Cost Evaluation'!$M$1)^($B72-'Life Cycle Cost Evaluation'!$M$4)</f>
        <v>0</v>
      </c>
      <c r="AT157" s="208">
        <f>-NPV('Life Cycle Cost Evaluation'!$M$1,AT73:AT$100)/(1+'Life Cycle Cost Evaluation'!$M$1)^($B72-'Life Cycle Cost Evaluation'!$M$4)</f>
        <v>0</v>
      </c>
      <c r="AU157" s="208">
        <f>-NPV('Life Cycle Cost Evaluation'!$M$1,AU73:AU$100)/(1+'Life Cycle Cost Evaluation'!$M$1)^($B72-'Life Cycle Cost Evaluation'!$M$4)</f>
        <v>0</v>
      </c>
      <c r="AV157" s="208">
        <f>-NPV('Life Cycle Cost Evaluation'!$M$1,AV73:AV$100)/(1+'Life Cycle Cost Evaluation'!$M$1)^($B72-'Life Cycle Cost Evaluation'!$M$4)</f>
        <v>0</v>
      </c>
      <c r="AW157" s="208">
        <f>-NPV('Life Cycle Cost Evaluation'!$M$1,AW73:AW$100)/(1+'Life Cycle Cost Evaluation'!$M$1)^($B72-'Life Cycle Cost Evaluation'!$M$4)</f>
        <v>0</v>
      </c>
      <c r="AX157" s="208">
        <f>-NPV('Life Cycle Cost Evaluation'!$M$1,AX73:AX$100)/(1+'Life Cycle Cost Evaluation'!$M$1)^($B72-'Life Cycle Cost Evaluation'!$M$4)</f>
        <v>0</v>
      </c>
      <c r="AY157" s="208">
        <f>-NPV('Life Cycle Cost Evaluation'!$M$1,AY73:AY$100)/(1+'Life Cycle Cost Evaluation'!$M$1)^($B72-'Life Cycle Cost Evaluation'!$M$4)</f>
        <v>0</v>
      </c>
      <c r="AZ157" s="208">
        <f>-NPV('Life Cycle Cost Evaluation'!$M$1,AZ73:AZ$100)/(1+'Life Cycle Cost Evaluation'!$M$1)^($B72-'Life Cycle Cost Evaluation'!$M$4)</f>
        <v>0</v>
      </c>
      <c r="BA157" s="208">
        <f>-NPV('Life Cycle Cost Evaluation'!$M$1,BA73:BA$100)/(1+'Life Cycle Cost Evaluation'!$M$1)^($B72-'Life Cycle Cost Evaluation'!$M$4)</f>
        <v>0</v>
      </c>
      <c r="BB157" s="208">
        <f>-NPV('Life Cycle Cost Evaluation'!$M$1,BB73:BB$100)/(1+'Life Cycle Cost Evaluation'!$M$1)^($B72-'Life Cycle Cost Evaluation'!$M$4)</f>
        <v>0</v>
      </c>
      <c r="BC157" s="208">
        <f>-NPV('Life Cycle Cost Evaluation'!$M$1,BC73:BC$100)/(1+'Life Cycle Cost Evaluation'!$M$1)^($B72-'Life Cycle Cost Evaluation'!$M$4)</f>
        <v>0</v>
      </c>
      <c r="BD157" s="208">
        <f>-NPV('Life Cycle Cost Evaluation'!$M$1,BD73:BD$100)/(1+'Life Cycle Cost Evaluation'!$M$1)^($B72-'Life Cycle Cost Evaluation'!$M$4)</f>
        <v>0</v>
      </c>
      <c r="BE157" s="208">
        <f>-NPV('Life Cycle Cost Evaluation'!$M$1,BE73:BE$100)/(1+'Life Cycle Cost Evaluation'!$M$1)^($B72-'Life Cycle Cost Evaluation'!$M$4)</f>
        <v>0</v>
      </c>
      <c r="BF157" s="208">
        <f>-NPV('Life Cycle Cost Evaluation'!$M$1,BF73:BF$100)/(1+'Life Cycle Cost Evaluation'!$M$1)^($B72-'Life Cycle Cost Evaluation'!$M$4)</f>
        <v>0</v>
      </c>
      <c r="BG157" s="208">
        <f>-NPV('Life Cycle Cost Evaluation'!$M$1,BG73:BG$100)/(1+'Life Cycle Cost Evaluation'!$M$1)^($B72-'Life Cycle Cost Evaluation'!$M$4)</f>
        <v>0</v>
      </c>
      <c r="BH157" s="208">
        <f>-NPV('Life Cycle Cost Evaluation'!$M$1,BH73:BH$100)/(1+'Life Cycle Cost Evaluation'!$M$1)^($B72-'Life Cycle Cost Evaluation'!$M$4)</f>
        <v>0</v>
      </c>
      <c r="BI157" s="208">
        <f>-NPV('Life Cycle Cost Evaluation'!$M$1,BI73:BI$100)/(1+'Life Cycle Cost Evaluation'!$M$1)^($B72-'Life Cycle Cost Evaluation'!$M$4)</f>
        <v>0</v>
      </c>
      <c r="BJ157" s="208">
        <f>-NPV('Life Cycle Cost Evaluation'!$M$1,BJ73:BJ$100)/(1+'Life Cycle Cost Evaluation'!$M$1)^($B72-'Life Cycle Cost Evaluation'!$M$4)</f>
        <v>0</v>
      </c>
      <c r="BK157" s="208">
        <f>-NPV('Life Cycle Cost Evaluation'!$M$1,BK73:BK$100)/(1+'Life Cycle Cost Evaluation'!$M$1)^($B72-'Life Cycle Cost Evaluation'!$M$4)</f>
        <v>0</v>
      </c>
      <c r="BL157" s="208">
        <f>-NPV('Life Cycle Cost Evaluation'!$M$1,BL73:BL$100)/(1+'Life Cycle Cost Evaluation'!$M$1)^($B72-'Life Cycle Cost Evaluation'!$M$4)</f>
        <v>0</v>
      </c>
      <c r="BM157" s="208">
        <f>-NPV('Life Cycle Cost Evaluation'!$M$1,BM73:BM$100)/(1+'Life Cycle Cost Evaluation'!$M$1)^($B72-'Life Cycle Cost Evaluation'!$M$4)</f>
        <v>0</v>
      </c>
      <c r="BN157" s="208">
        <f>-NPV('Life Cycle Cost Evaluation'!$M$1,BN73:BN$100)/(1+'Life Cycle Cost Evaluation'!$M$1)^($B72-'Life Cycle Cost Evaluation'!$M$4)</f>
        <v>0</v>
      </c>
      <c r="BO157" s="208">
        <f>-NPV('Life Cycle Cost Evaluation'!$M$1,BO73:BO$100)/(1+'Life Cycle Cost Evaluation'!$M$1)^($B72-'Life Cycle Cost Evaluation'!$M$4)</f>
        <v>0</v>
      </c>
      <c r="BP157" s="208">
        <f>-NPV('Life Cycle Cost Evaluation'!$M$1,BP73:BP$100)/(1+'Life Cycle Cost Evaluation'!$M$1)^($B72-'Life Cycle Cost Evaluation'!$M$4)</f>
        <v>0</v>
      </c>
      <c r="BQ157" s="208">
        <f>-NPV('Life Cycle Cost Evaluation'!$M$1,BQ73:BQ$100)/(1+'Life Cycle Cost Evaluation'!$M$1)^($B72-'Life Cycle Cost Evaluation'!$M$4)</f>
        <v>0</v>
      </c>
      <c r="BR157" s="208">
        <f>-NPV('Life Cycle Cost Evaluation'!$M$1,BR73:BR$100)/(1+'Life Cycle Cost Evaluation'!$M$1)^($B72-'Life Cycle Cost Evaluation'!$M$4)</f>
        <v>0</v>
      </c>
      <c r="BS157" s="208">
        <f>-NPV('Life Cycle Cost Evaluation'!$M$1,BS73:BS$100)/(1+'Life Cycle Cost Evaluation'!$M$1)^($B72-'Life Cycle Cost Evaluation'!$M$4)</f>
        <v>0</v>
      </c>
      <c r="BT157" s="208">
        <f>-NPV('Life Cycle Cost Evaluation'!$M$1,BT73:BT$100)/(1+'Life Cycle Cost Evaluation'!$M$1)^($B72-'Life Cycle Cost Evaluation'!$M$4)</f>
        <v>0</v>
      </c>
      <c r="BU157" s="208">
        <f>-NPV('Life Cycle Cost Evaluation'!$M$1,BU73:BU$100)/(1+'Life Cycle Cost Evaluation'!$M$1)^($B72-'Life Cycle Cost Evaluation'!$M$4)</f>
        <v>0</v>
      </c>
      <c r="BV157" s="208">
        <f>-NPV('Life Cycle Cost Evaluation'!$M$1,BV73:BV$100)/(1+'Life Cycle Cost Evaluation'!$M$1)^($B72-'Life Cycle Cost Evaluation'!$M$4)</f>
        <v>0</v>
      </c>
      <c r="BW157" s="208">
        <f>-NPV('Life Cycle Cost Evaluation'!$M$1,BW73:BW$100)/(1+'Life Cycle Cost Evaluation'!$M$1)^($B72-'Life Cycle Cost Evaluation'!$M$4)</f>
        <v>0</v>
      </c>
      <c r="BX157" s="208">
        <f>-NPV('Life Cycle Cost Evaluation'!$M$1,BX73:BX$100)/(1+'Life Cycle Cost Evaluation'!$M$1)^($B72-'Life Cycle Cost Evaluation'!$M$4)</f>
        <v>0</v>
      </c>
      <c r="BY157" s="208">
        <f>-NPV('Life Cycle Cost Evaluation'!$M$1,BY73:BY$100)/(1+'Life Cycle Cost Evaluation'!$M$1)^($B72-'Life Cycle Cost Evaluation'!$M$4)</f>
        <v>0</v>
      </c>
      <c r="BZ157" s="208">
        <f>-NPV('Life Cycle Cost Evaluation'!$M$1,BZ73:BZ$100)/(1+'Life Cycle Cost Evaluation'!$M$1)^($B72-'Life Cycle Cost Evaluation'!$M$4)</f>
        <v>0</v>
      </c>
      <c r="CA157" s="208">
        <f>-NPV('Life Cycle Cost Evaluation'!$M$1,CA73:CA$100)/(1+'Life Cycle Cost Evaluation'!$M$1)^($B72-'Life Cycle Cost Evaluation'!$M$4)</f>
        <v>0</v>
      </c>
      <c r="CB157" s="208">
        <f>-NPV('Life Cycle Cost Evaluation'!$M$1,CB73:CB$100)/(1+'Life Cycle Cost Evaluation'!$M$1)^($B72-'Life Cycle Cost Evaluation'!$M$4)</f>
        <v>0</v>
      </c>
      <c r="CC157" s="208">
        <f>-NPV('Life Cycle Cost Evaluation'!$M$1,CC73:CC$100)/(1+'Life Cycle Cost Evaluation'!$M$1)^($B72-'Life Cycle Cost Evaluation'!$M$4)</f>
        <v>0</v>
      </c>
      <c r="CD157" s="208">
        <f>-NPV('Life Cycle Cost Evaluation'!$M$1,CD73:CD$100)/(1+'Life Cycle Cost Evaluation'!$M$1)^($B72-'Life Cycle Cost Evaluation'!$M$4)</f>
        <v>0</v>
      </c>
      <c r="CE157" s="208">
        <f>-NPV('Life Cycle Cost Evaluation'!$M$1,CE73:CE$100)/(1+'Life Cycle Cost Evaluation'!$M$1)^($B72-'Life Cycle Cost Evaluation'!$M$4)</f>
        <v>0</v>
      </c>
      <c r="CF157" s="208">
        <f>-NPV('Life Cycle Cost Evaluation'!$M$1,CF73:CF$100)/(1+'Life Cycle Cost Evaluation'!$M$1)^($B72-'Life Cycle Cost Evaluation'!$M$4)</f>
        <v>0</v>
      </c>
      <c r="CG157" s="208">
        <f>SUM(D157:BD157)</f>
        <v>0</v>
      </c>
      <c r="CH157" s="206"/>
      <c r="CI157" s="206"/>
      <c r="CJ157" s="206"/>
    </row>
    <row r="158" spans="2:88" x14ac:dyDescent="0.2">
      <c r="B158" s="86">
        <f t="shared" si="125"/>
        <v>2080</v>
      </c>
      <c r="C158" s="208"/>
      <c r="D158" s="208">
        <f>-NPV('Life Cycle Cost Evaluation'!$M$1,D74:D$100)/(1+'Life Cycle Cost Evaluation'!$M$1)^($B73-'Life Cycle Cost Evaluation'!$M$4)</f>
        <v>0</v>
      </c>
      <c r="E158" s="208">
        <f>-NPV('Life Cycle Cost Evaluation'!$M$1,E74:E$100)/(1+'Life Cycle Cost Evaluation'!$M$1)^($B73-'Life Cycle Cost Evaluation'!$M$4)</f>
        <v>0</v>
      </c>
      <c r="F158" s="208">
        <f>-NPV('Life Cycle Cost Evaluation'!$M$1,F74:F$100)/(1+'Life Cycle Cost Evaluation'!$M$1)^($B73-'Life Cycle Cost Evaluation'!$M$4)</f>
        <v>0</v>
      </c>
      <c r="G158" s="208">
        <f>-NPV('Life Cycle Cost Evaluation'!$M$1,G74:G$100)/(1+'Life Cycle Cost Evaluation'!$M$1)^($B73-'Life Cycle Cost Evaluation'!$M$4)</f>
        <v>0</v>
      </c>
      <c r="H158" s="208">
        <f>-NPV('Life Cycle Cost Evaluation'!$M$1,H74:H$100)/(1+'Life Cycle Cost Evaluation'!$M$1)^($B73-'Life Cycle Cost Evaluation'!$M$4)</f>
        <v>0</v>
      </c>
      <c r="I158" s="208">
        <f>-NPV('Life Cycle Cost Evaluation'!$M$1,I74:I$100)/(1+'Life Cycle Cost Evaluation'!$M$1)^($B73-'Life Cycle Cost Evaluation'!$M$4)</f>
        <v>0</v>
      </c>
      <c r="J158" s="208">
        <f>-NPV('Life Cycle Cost Evaluation'!$M$1,J74:J$100)/(1+'Life Cycle Cost Evaluation'!$M$1)^($B73-'Life Cycle Cost Evaluation'!$M$4)</f>
        <v>0</v>
      </c>
      <c r="K158" s="208">
        <f>-NPV('Life Cycle Cost Evaluation'!$M$1,K74:K$100)/(1+'Life Cycle Cost Evaluation'!$M$1)^($B73-'Life Cycle Cost Evaluation'!$M$4)</f>
        <v>0</v>
      </c>
      <c r="L158" s="208">
        <f>-NPV('Life Cycle Cost Evaluation'!$M$1,L74:L$100)/(1+'Life Cycle Cost Evaluation'!$M$1)^($B73-'Life Cycle Cost Evaluation'!$M$4)</f>
        <v>0</v>
      </c>
      <c r="M158" s="208">
        <f>-NPV('Life Cycle Cost Evaluation'!$M$1,M74:M$100)/(1+'Life Cycle Cost Evaluation'!$M$1)^($B73-'Life Cycle Cost Evaluation'!$M$4)</f>
        <v>0</v>
      </c>
      <c r="N158" s="208">
        <f>-NPV('Life Cycle Cost Evaluation'!$M$1,N74:N$100)/(1+'Life Cycle Cost Evaluation'!$M$1)^($B73-'Life Cycle Cost Evaluation'!$M$4)</f>
        <v>0</v>
      </c>
      <c r="O158" s="208">
        <f>-NPV('Life Cycle Cost Evaluation'!$M$1,O74:O$100)/(1+'Life Cycle Cost Evaluation'!$M$1)^($B73-'Life Cycle Cost Evaluation'!$M$4)</f>
        <v>0</v>
      </c>
      <c r="P158" s="208">
        <f>-NPV('Life Cycle Cost Evaluation'!$M$1,P74:P$100)/(1+'Life Cycle Cost Evaluation'!$M$1)^($B73-'Life Cycle Cost Evaluation'!$M$4)</f>
        <v>0</v>
      </c>
      <c r="Q158" s="208">
        <f>-NPV('Life Cycle Cost Evaluation'!$M$1,Q74:Q$100)/(1+'Life Cycle Cost Evaluation'!$M$1)^($B73-'Life Cycle Cost Evaluation'!$M$4)</f>
        <v>0</v>
      </c>
      <c r="R158" s="208">
        <f>-NPV('Life Cycle Cost Evaluation'!$M$1,R74:R$100)/(1+'Life Cycle Cost Evaluation'!$M$1)^($B73-'Life Cycle Cost Evaluation'!$M$4)</f>
        <v>0</v>
      </c>
      <c r="S158" s="208">
        <f>-NPV('Life Cycle Cost Evaluation'!$M$1,S74:S$100)/(1+'Life Cycle Cost Evaluation'!$M$1)^($B73-'Life Cycle Cost Evaluation'!$M$4)</f>
        <v>0</v>
      </c>
      <c r="T158" s="208">
        <f>-NPV('Life Cycle Cost Evaluation'!$M$1,T74:T$100)/(1+'Life Cycle Cost Evaluation'!$M$1)^($B73-'Life Cycle Cost Evaluation'!$M$4)</f>
        <v>0</v>
      </c>
      <c r="U158" s="208">
        <f>-NPV('Life Cycle Cost Evaluation'!$M$1,U74:U$100)/(1+'Life Cycle Cost Evaluation'!$M$1)^($B73-'Life Cycle Cost Evaluation'!$M$4)</f>
        <v>0</v>
      </c>
      <c r="V158" s="208">
        <f>-NPV('Life Cycle Cost Evaluation'!$M$1,V74:V$100)/(1+'Life Cycle Cost Evaluation'!$M$1)^($B73-'Life Cycle Cost Evaluation'!$M$4)</f>
        <v>0</v>
      </c>
      <c r="W158" s="208">
        <f>-NPV('Life Cycle Cost Evaluation'!$M$1,W74:W$100)/(1+'Life Cycle Cost Evaluation'!$M$1)^($B73-'Life Cycle Cost Evaluation'!$M$4)</f>
        <v>0</v>
      </c>
      <c r="X158" s="208">
        <f>-NPV('Life Cycle Cost Evaluation'!$M$1,X74:X$100)/(1+'Life Cycle Cost Evaluation'!$M$1)^($B73-'Life Cycle Cost Evaluation'!$M$4)</f>
        <v>0</v>
      </c>
      <c r="Y158" s="208">
        <f>-NPV('Life Cycle Cost Evaluation'!$M$1,Y74:Y$100)/(1+'Life Cycle Cost Evaluation'!$M$1)^($B73-'Life Cycle Cost Evaluation'!$M$4)</f>
        <v>0</v>
      </c>
      <c r="Z158" s="208">
        <f>-NPV('Life Cycle Cost Evaluation'!$M$1,Z74:Z$100)/(1+'Life Cycle Cost Evaluation'!$M$1)^($B73-'Life Cycle Cost Evaluation'!$M$4)</f>
        <v>0</v>
      </c>
      <c r="AA158" s="208">
        <f>-NPV('Life Cycle Cost Evaluation'!$M$1,AA74:AA$100)/(1+'Life Cycle Cost Evaluation'!$M$1)^($B73-'Life Cycle Cost Evaluation'!$M$4)</f>
        <v>0</v>
      </c>
      <c r="AB158" s="208">
        <f>-NPV('Life Cycle Cost Evaluation'!$M$1,AB74:AB$100)/(1+'Life Cycle Cost Evaluation'!$M$1)^($B73-'Life Cycle Cost Evaluation'!$M$4)</f>
        <v>0</v>
      </c>
      <c r="AC158" s="208">
        <f>-NPV('Life Cycle Cost Evaluation'!$M$1,AC74:AC$100)/(1+'Life Cycle Cost Evaluation'!$M$1)^($B73-'Life Cycle Cost Evaluation'!$M$4)</f>
        <v>0</v>
      </c>
      <c r="AD158" s="208">
        <f>-NPV('Life Cycle Cost Evaluation'!$M$1,AD74:AD$100)/(1+'Life Cycle Cost Evaluation'!$M$1)^($B73-'Life Cycle Cost Evaluation'!$M$4)</f>
        <v>0</v>
      </c>
      <c r="AE158" s="208">
        <f>-NPV('Life Cycle Cost Evaluation'!$M$1,AE74:AE$100)/(1+'Life Cycle Cost Evaluation'!$M$1)^($B73-'Life Cycle Cost Evaluation'!$M$4)</f>
        <v>0</v>
      </c>
      <c r="AF158" s="208">
        <f>-NPV('Life Cycle Cost Evaluation'!$M$1,AF74:AF$100)/(1+'Life Cycle Cost Evaluation'!$M$1)^($B73-'Life Cycle Cost Evaluation'!$M$4)</f>
        <v>0</v>
      </c>
      <c r="AG158" s="208">
        <f>-NPV('Life Cycle Cost Evaluation'!$M$1,AG74:AG$100)/(1+'Life Cycle Cost Evaluation'!$M$1)^($B73-'Life Cycle Cost Evaluation'!$M$4)</f>
        <v>0</v>
      </c>
      <c r="AH158" s="208">
        <f>-NPV('Life Cycle Cost Evaluation'!$M$1,AH74:AH$100)/(1+'Life Cycle Cost Evaluation'!$M$1)^($B73-'Life Cycle Cost Evaluation'!$M$4)</f>
        <v>0</v>
      </c>
      <c r="AI158" s="208">
        <f>-NPV('Life Cycle Cost Evaluation'!$M$1,AI74:AI$100)/(1+'Life Cycle Cost Evaluation'!$M$1)^($B73-'Life Cycle Cost Evaluation'!$M$4)</f>
        <v>0</v>
      </c>
      <c r="AJ158" s="208">
        <f>-NPV('Life Cycle Cost Evaluation'!$M$1,AJ74:AJ$100)/(1+'Life Cycle Cost Evaluation'!$M$1)^($B73-'Life Cycle Cost Evaluation'!$M$4)</f>
        <v>0</v>
      </c>
      <c r="AK158" s="208">
        <f>-NPV('Life Cycle Cost Evaluation'!$M$1,AK74:AK$100)/(1+'Life Cycle Cost Evaluation'!$M$1)^($B73-'Life Cycle Cost Evaluation'!$M$4)</f>
        <v>0</v>
      </c>
      <c r="AL158" s="208">
        <f>-NPV('Life Cycle Cost Evaluation'!$M$1,AL74:AL$100)/(1+'Life Cycle Cost Evaluation'!$M$1)^($B73-'Life Cycle Cost Evaluation'!$M$4)</f>
        <v>0</v>
      </c>
      <c r="AM158" s="208">
        <f>-NPV('Life Cycle Cost Evaluation'!$M$1,AM74:AM$100)/(1+'Life Cycle Cost Evaluation'!$M$1)^($B73-'Life Cycle Cost Evaluation'!$M$4)</f>
        <v>0</v>
      </c>
      <c r="AN158" s="208">
        <f>-NPV('Life Cycle Cost Evaluation'!$M$1,AN74:AN$100)/(1+'Life Cycle Cost Evaluation'!$M$1)^($B73-'Life Cycle Cost Evaluation'!$M$4)</f>
        <v>0</v>
      </c>
      <c r="AO158" s="208">
        <f>-NPV('Life Cycle Cost Evaluation'!$M$1,AO74:AO$100)/(1+'Life Cycle Cost Evaluation'!$M$1)^($B73-'Life Cycle Cost Evaluation'!$M$4)</f>
        <v>0</v>
      </c>
      <c r="AP158" s="208">
        <f>-NPV('Life Cycle Cost Evaluation'!$M$1,AP74:AP$100)/(1+'Life Cycle Cost Evaluation'!$M$1)^($B73-'Life Cycle Cost Evaluation'!$M$4)</f>
        <v>0</v>
      </c>
      <c r="AQ158" s="208">
        <f>-NPV('Life Cycle Cost Evaluation'!$M$1,AQ74:AQ$100)/(1+'Life Cycle Cost Evaluation'!$M$1)^($B73-'Life Cycle Cost Evaluation'!$M$4)</f>
        <v>0</v>
      </c>
      <c r="AR158" s="208">
        <f>-NPV('Life Cycle Cost Evaluation'!$M$1,AR74:AR$100)/(1+'Life Cycle Cost Evaluation'!$M$1)^($B73-'Life Cycle Cost Evaluation'!$M$4)</f>
        <v>0</v>
      </c>
      <c r="AS158" s="208">
        <f>-NPV('Life Cycle Cost Evaluation'!$M$1,AS74:AS$100)/(1+'Life Cycle Cost Evaluation'!$M$1)^($B73-'Life Cycle Cost Evaluation'!$M$4)</f>
        <v>0</v>
      </c>
      <c r="AT158" s="208">
        <f>-NPV('Life Cycle Cost Evaluation'!$M$1,AT74:AT$100)/(1+'Life Cycle Cost Evaluation'!$M$1)^($B73-'Life Cycle Cost Evaluation'!$M$4)</f>
        <v>0</v>
      </c>
      <c r="AU158" s="208">
        <f>-NPV('Life Cycle Cost Evaluation'!$M$1,AU74:AU$100)/(1+'Life Cycle Cost Evaluation'!$M$1)^($B73-'Life Cycle Cost Evaluation'!$M$4)</f>
        <v>0</v>
      </c>
      <c r="AV158" s="208">
        <f>-NPV('Life Cycle Cost Evaluation'!$M$1,AV74:AV$100)/(1+'Life Cycle Cost Evaluation'!$M$1)^($B73-'Life Cycle Cost Evaluation'!$M$4)</f>
        <v>0</v>
      </c>
      <c r="AW158" s="208">
        <f>-NPV('Life Cycle Cost Evaluation'!$M$1,AW74:AW$100)/(1+'Life Cycle Cost Evaluation'!$M$1)^($B73-'Life Cycle Cost Evaluation'!$M$4)</f>
        <v>0</v>
      </c>
      <c r="AX158" s="208">
        <f>-NPV('Life Cycle Cost Evaluation'!$M$1,AX74:AX$100)/(1+'Life Cycle Cost Evaluation'!$M$1)^($B73-'Life Cycle Cost Evaluation'!$M$4)</f>
        <v>0</v>
      </c>
      <c r="AY158" s="208">
        <f>-NPV('Life Cycle Cost Evaluation'!$M$1,AY74:AY$100)/(1+'Life Cycle Cost Evaluation'!$M$1)^($B73-'Life Cycle Cost Evaluation'!$M$4)</f>
        <v>0</v>
      </c>
      <c r="AZ158" s="208">
        <f>-NPV('Life Cycle Cost Evaluation'!$M$1,AZ74:AZ$100)/(1+'Life Cycle Cost Evaluation'!$M$1)^($B73-'Life Cycle Cost Evaluation'!$M$4)</f>
        <v>0</v>
      </c>
      <c r="BA158" s="208">
        <f>-NPV('Life Cycle Cost Evaluation'!$M$1,BA74:BA$100)/(1+'Life Cycle Cost Evaluation'!$M$1)^($B73-'Life Cycle Cost Evaluation'!$M$4)</f>
        <v>0</v>
      </c>
      <c r="BB158" s="208">
        <f>-NPV('Life Cycle Cost Evaluation'!$M$1,BB74:BB$100)/(1+'Life Cycle Cost Evaluation'!$M$1)^($B73-'Life Cycle Cost Evaluation'!$M$4)</f>
        <v>0</v>
      </c>
      <c r="BC158" s="208">
        <f>-NPV('Life Cycle Cost Evaluation'!$M$1,BC74:BC$100)/(1+'Life Cycle Cost Evaluation'!$M$1)^($B73-'Life Cycle Cost Evaluation'!$M$4)</f>
        <v>0</v>
      </c>
      <c r="BD158" s="208">
        <f>-NPV('Life Cycle Cost Evaluation'!$M$1,BD74:BD$100)/(1+'Life Cycle Cost Evaluation'!$M$1)^($B73-'Life Cycle Cost Evaluation'!$M$4)</f>
        <v>0</v>
      </c>
      <c r="BE158" s="208">
        <f>-NPV('Life Cycle Cost Evaluation'!$M$1,BE74:BE$100)/(1+'Life Cycle Cost Evaluation'!$M$1)^($B73-'Life Cycle Cost Evaluation'!$M$4)</f>
        <v>0</v>
      </c>
      <c r="BF158" s="208">
        <f>-NPV('Life Cycle Cost Evaluation'!$M$1,BF74:BF$100)/(1+'Life Cycle Cost Evaluation'!$M$1)^($B73-'Life Cycle Cost Evaluation'!$M$4)</f>
        <v>0</v>
      </c>
      <c r="BG158" s="208">
        <f>-NPV('Life Cycle Cost Evaluation'!$M$1,BG74:BG$100)/(1+'Life Cycle Cost Evaluation'!$M$1)^($B73-'Life Cycle Cost Evaluation'!$M$4)</f>
        <v>0</v>
      </c>
      <c r="BH158" s="208">
        <f>-NPV('Life Cycle Cost Evaluation'!$M$1,BH74:BH$100)/(1+'Life Cycle Cost Evaluation'!$M$1)^($B73-'Life Cycle Cost Evaluation'!$M$4)</f>
        <v>0</v>
      </c>
      <c r="BI158" s="208">
        <f>-NPV('Life Cycle Cost Evaluation'!$M$1,BI74:BI$100)/(1+'Life Cycle Cost Evaluation'!$M$1)^($B73-'Life Cycle Cost Evaluation'!$M$4)</f>
        <v>0</v>
      </c>
      <c r="BJ158" s="208">
        <f>-NPV('Life Cycle Cost Evaluation'!$M$1,BJ74:BJ$100)/(1+'Life Cycle Cost Evaluation'!$M$1)^($B73-'Life Cycle Cost Evaluation'!$M$4)</f>
        <v>0</v>
      </c>
      <c r="BK158" s="208">
        <f>-NPV('Life Cycle Cost Evaluation'!$M$1,BK74:BK$100)/(1+'Life Cycle Cost Evaluation'!$M$1)^($B73-'Life Cycle Cost Evaluation'!$M$4)</f>
        <v>0</v>
      </c>
      <c r="BL158" s="208">
        <f>-NPV('Life Cycle Cost Evaluation'!$M$1,BL74:BL$100)/(1+'Life Cycle Cost Evaluation'!$M$1)^($B73-'Life Cycle Cost Evaluation'!$M$4)</f>
        <v>0</v>
      </c>
      <c r="BM158" s="208">
        <f>-NPV('Life Cycle Cost Evaluation'!$M$1,BM74:BM$100)/(1+'Life Cycle Cost Evaluation'!$M$1)^($B73-'Life Cycle Cost Evaluation'!$M$4)</f>
        <v>0</v>
      </c>
      <c r="BN158" s="208">
        <f>-NPV('Life Cycle Cost Evaluation'!$M$1,BN74:BN$100)/(1+'Life Cycle Cost Evaluation'!$M$1)^($B73-'Life Cycle Cost Evaluation'!$M$4)</f>
        <v>0</v>
      </c>
      <c r="BO158" s="208">
        <f>-NPV('Life Cycle Cost Evaluation'!$M$1,BO74:BO$100)/(1+'Life Cycle Cost Evaluation'!$M$1)^($B73-'Life Cycle Cost Evaluation'!$M$4)</f>
        <v>0</v>
      </c>
      <c r="BP158" s="208">
        <f>-NPV('Life Cycle Cost Evaluation'!$M$1,BP74:BP$100)/(1+'Life Cycle Cost Evaluation'!$M$1)^($B73-'Life Cycle Cost Evaluation'!$M$4)</f>
        <v>0</v>
      </c>
      <c r="BQ158" s="208">
        <f>-NPV('Life Cycle Cost Evaluation'!$M$1,BQ74:BQ$100)/(1+'Life Cycle Cost Evaluation'!$M$1)^($B73-'Life Cycle Cost Evaluation'!$M$4)</f>
        <v>0</v>
      </c>
      <c r="BR158" s="208">
        <f>-NPV('Life Cycle Cost Evaluation'!$M$1,BR74:BR$100)/(1+'Life Cycle Cost Evaluation'!$M$1)^($B73-'Life Cycle Cost Evaluation'!$M$4)</f>
        <v>0</v>
      </c>
      <c r="BS158" s="208">
        <f>-NPV('Life Cycle Cost Evaluation'!$M$1,BS74:BS$100)/(1+'Life Cycle Cost Evaluation'!$M$1)^($B73-'Life Cycle Cost Evaluation'!$M$4)</f>
        <v>0</v>
      </c>
      <c r="BT158" s="208">
        <f>-NPV('Life Cycle Cost Evaluation'!$M$1,BT74:BT$100)/(1+'Life Cycle Cost Evaluation'!$M$1)^($B73-'Life Cycle Cost Evaluation'!$M$4)</f>
        <v>0</v>
      </c>
      <c r="BU158" s="208">
        <f>-NPV('Life Cycle Cost Evaluation'!$M$1,BU74:BU$100)/(1+'Life Cycle Cost Evaluation'!$M$1)^($B73-'Life Cycle Cost Evaluation'!$M$4)</f>
        <v>0</v>
      </c>
      <c r="BV158" s="208">
        <f>-NPV('Life Cycle Cost Evaluation'!$M$1,BV74:BV$100)/(1+'Life Cycle Cost Evaluation'!$M$1)^($B73-'Life Cycle Cost Evaluation'!$M$4)</f>
        <v>0</v>
      </c>
      <c r="BW158" s="208">
        <f>-NPV('Life Cycle Cost Evaluation'!$M$1,BW74:BW$100)/(1+'Life Cycle Cost Evaluation'!$M$1)^($B73-'Life Cycle Cost Evaluation'!$M$4)</f>
        <v>0</v>
      </c>
      <c r="BX158" s="208">
        <f>-NPV('Life Cycle Cost Evaluation'!$M$1,BX74:BX$100)/(1+'Life Cycle Cost Evaluation'!$M$1)^($B73-'Life Cycle Cost Evaluation'!$M$4)</f>
        <v>0</v>
      </c>
      <c r="BY158" s="208">
        <f>-NPV('Life Cycle Cost Evaluation'!$M$1,BY74:BY$100)/(1+'Life Cycle Cost Evaluation'!$M$1)^($B73-'Life Cycle Cost Evaluation'!$M$4)</f>
        <v>0</v>
      </c>
      <c r="BZ158" s="208">
        <f>-NPV('Life Cycle Cost Evaluation'!$M$1,BZ74:BZ$100)/(1+'Life Cycle Cost Evaluation'!$M$1)^($B73-'Life Cycle Cost Evaluation'!$M$4)</f>
        <v>0</v>
      </c>
      <c r="CA158" s="208">
        <f>-NPV('Life Cycle Cost Evaluation'!$M$1,CA74:CA$100)/(1+'Life Cycle Cost Evaluation'!$M$1)^($B73-'Life Cycle Cost Evaluation'!$M$4)</f>
        <v>0</v>
      </c>
      <c r="CB158" s="208">
        <f>-NPV('Life Cycle Cost Evaluation'!$M$1,CB74:CB$100)/(1+'Life Cycle Cost Evaluation'!$M$1)^($B73-'Life Cycle Cost Evaluation'!$M$4)</f>
        <v>0</v>
      </c>
      <c r="CC158" s="208">
        <f>-NPV('Life Cycle Cost Evaluation'!$M$1,CC74:CC$100)/(1+'Life Cycle Cost Evaluation'!$M$1)^($B73-'Life Cycle Cost Evaluation'!$M$4)</f>
        <v>0</v>
      </c>
      <c r="CD158" s="208">
        <f>-NPV('Life Cycle Cost Evaluation'!$M$1,CD74:CD$100)/(1+'Life Cycle Cost Evaluation'!$M$1)^($B73-'Life Cycle Cost Evaluation'!$M$4)</f>
        <v>0</v>
      </c>
      <c r="CE158" s="208">
        <f>-NPV('Life Cycle Cost Evaluation'!$M$1,CE74:CE$100)/(1+'Life Cycle Cost Evaluation'!$M$1)^($B73-'Life Cycle Cost Evaluation'!$M$4)</f>
        <v>0</v>
      </c>
      <c r="CF158" s="208">
        <f>-NPV('Life Cycle Cost Evaluation'!$M$1,CF74:CF$100)/(1+'Life Cycle Cost Evaluation'!$M$1)^($B73-'Life Cycle Cost Evaluation'!$M$4)</f>
        <v>0</v>
      </c>
      <c r="CG158" s="208">
        <f>SUM(D158:BE158)</f>
        <v>0</v>
      </c>
      <c r="CH158" s="206"/>
      <c r="CI158" s="206"/>
      <c r="CJ158" s="206"/>
    </row>
    <row r="159" spans="2:88" x14ac:dyDescent="0.2">
      <c r="B159" s="86">
        <f t="shared" si="125"/>
        <v>2081</v>
      </c>
      <c r="C159" s="208"/>
      <c r="D159" s="208">
        <f>-NPV('Life Cycle Cost Evaluation'!$M$1,D75:D$100)/(1+'Life Cycle Cost Evaluation'!$M$1)^($B74-'Life Cycle Cost Evaluation'!$M$4)</f>
        <v>0</v>
      </c>
      <c r="E159" s="208">
        <f>-NPV('Life Cycle Cost Evaluation'!$M$1,E75:E$100)/(1+'Life Cycle Cost Evaluation'!$M$1)^($B74-'Life Cycle Cost Evaluation'!$M$4)</f>
        <v>0</v>
      </c>
      <c r="F159" s="208">
        <f>-NPV('Life Cycle Cost Evaluation'!$M$1,F75:F$100)/(1+'Life Cycle Cost Evaluation'!$M$1)^($B74-'Life Cycle Cost Evaluation'!$M$4)</f>
        <v>0</v>
      </c>
      <c r="G159" s="208">
        <f>-NPV('Life Cycle Cost Evaluation'!$M$1,G75:G$100)/(1+'Life Cycle Cost Evaluation'!$M$1)^($B74-'Life Cycle Cost Evaluation'!$M$4)</f>
        <v>0</v>
      </c>
      <c r="H159" s="208">
        <f>-NPV('Life Cycle Cost Evaluation'!$M$1,H75:H$100)/(1+'Life Cycle Cost Evaluation'!$M$1)^($B74-'Life Cycle Cost Evaluation'!$M$4)</f>
        <v>0</v>
      </c>
      <c r="I159" s="208">
        <f>-NPV('Life Cycle Cost Evaluation'!$M$1,I75:I$100)/(1+'Life Cycle Cost Evaluation'!$M$1)^($B74-'Life Cycle Cost Evaluation'!$M$4)</f>
        <v>0</v>
      </c>
      <c r="J159" s="208">
        <f>-NPV('Life Cycle Cost Evaluation'!$M$1,J75:J$100)/(1+'Life Cycle Cost Evaluation'!$M$1)^($B74-'Life Cycle Cost Evaluation'!$M$4)</f>
        <v>0</v>
      </c>
      <c r="K159" s="208">
        <f>-NPV('Life Cycle Cost Evaluation'!$M$1,K75:K$100)/(1+'Life Cycle Cost Evaluation'!$M$1)^($B74-'Life Cycle Cost Evaluation'!$M$4)</f>
        <v>0</v>
      </c>
      <c r="L159" s="208">
        <f>-NPV('Life Cycle Cost Evaluation'!$M$1,L75:L$100)/(1+'Life Cycle Cost Evaluation'!$M$1)^($B74-'Life Cycle Cost Evaluation'!$M$4)</f>
        <v>0</v>
      </c>
      <c r="M159" s="208">
        <f>-NPV('Life Cycle Cost Evaluation'!$M$1,M75:M$100)/(1+'Life Cycle Cost Evaluation'!$M$1)^($B74-'Life Cycle Cost Evaluation'!$M$4)</f>
        <v>0</v>
      </c>
      <c r="N159" s="208">
        <f>-NPV('Life Cycle Cost Evaluation'!$M$1,N75:N$100)/(1+'Life Cycle Cost Evaluation'!$M$1)^($B74-'Life Cycle Cost Evaluation'!$M$4)</f>
        <v>0</v>
      </c>
      <c r="O159" s="208">
        <f>-NPV('Life Cycle Cost Evaluation'!$M$1,O75:O$100)/(1+'Life Cycle Cost Evaluation'!$M$1)^($B74-'Life Cycle Cost Evaluation'!$M$4)</f>
        <v>0</v>
      </c>
      <c r="P159" s="208">
        <f>-NPV('Life Cycle Cost Evaluation'!$M$1,P75:P$100)/(1+'Life Cycle Cost Evaluation'!$M$1)^($B74-'Life Cycle Cost Evaluation'!$M$4)</f>
        <v>0</v>
      </c>
      <c r="Q159" s="208">
        <f>-NPV('Life Cycle Cost Evaluation'!$M$1,Q75:Q$100)/(1+'Life Cycle Cost Evaluation'!$M$1)^($B74-'Life Cycle Cost Evaluation'!$M$4)</f>
        <v>0</v>
      </c>
      <c r="R159" s="208">
        <f>-NPV('Life Cycle Cost Evaluation'!$M$1,R75:R$100)/(1+'Life Cycle Cost Evaluation'!$M$1)^($B74-'Life Cycle Cost Evaluation'!$M$4)</f>
        <v>0</v>
      </c>
      <c r="S159" s="208">
        <f>-NPV('Life Cycle Cost Evaluation'!$M$1,S75:S$100)/(1+'Life Cycle Cost Evaluation'!$M$1)^($B74-'Life Cycle Cost Evaluation'!$M$4)</f>
        <v>0</v>
      </c>
      <c r="T159" s="208">
        <f>-NPV('Life Cycle Cost Evaluation'!$M$1,T75:T$100)/(1+'Life Cycle Cost Evaluation'!$M$1)^($B74-'Life Cycle Cost Evaluation'!$M$4)</f>
        <v>0</v>
      </c>
      <c r="U159" s="208">
        <f>-NPV('Life Cycle Cost Evaluation'!$M$1,U75:U$100)/(1+'Life Cycle Cost Evaluation'!$M$1)^($B74-'Life Cycle Cost Evaluation'!$M$4)</f>
        <v>0</v>
      </c>
      <c r="V159" s="208">
        <f>-NPV('Life Cycle Cost Evaluation'!$M$1,V75:V$100)/(1+'Life Cycle Cost Evaluation'!$M$1)^($B74-'Life Cycle Cost Evaluation'!$M$4)</f>
        <v>0</v>
      </c>
      <c r="W159" s="208">
        <f>-NPV('Life Cycle Cost Evaluation'!$M$1,W75:W$100)/(1+'Life Cycle Cost Evaluation'!$M$1)^($B74-'Life Cycle Cost Evaluation'!$M$4)</f>
        <v>0</v>
      </c>
      <c r="X159" s="208">
        <f>-NPV('Life Cycle Cost Evaluation'!$M$1,X75:X$100)/(1+'Life Cycle Cost Evaluation'!$M$1)^($B74-'Life Cycle Cost Evaluation'!$M$4)</f>
        <v>0</v>
      </c>
      <c r="Y159" s="208">
        <f>-NPV('Life Cycle Cost Evaluation'!$M$1,Y75:Y$100)/(1+'Life Cycle Cost Evaluation'!$M$1)^($B74-'Life Cycle Cost Evaluation'!$M$4)</f>
        <v>0</v>
      </c>
      <c r="Z159" s="208">
        <f>-NPV('Life Cycle Cost Evaluation'!$M$1,Z75:Z$100)/(1+'Life Cycle Cost Evaluation'!$M$1)^($B74-'Life Cycle Cost Evaluation'!$M$4)</f>
        <v>0</v>
      </c>
      <c r="AA159" s="208">
        <f>-NPV('Life Cycle Cost Evaluation'!$M$1,AA75:AA$100)/(1+'Life Cycle Cost Evaluation'!$M$1)^($B74-'Life Cycle Cost Evaluation'!$M$4)</f>
        <v>0</v>
      </c>
      <c r="AB159" s="208">
        <f>-NPV('Life Cycle Cost Evaluation'!$M$1,AB75:AB$100)/(1+'Life Cycle Cost Evaluation'!$M$1)^($B74-'Life Cycle Cost Evaluation'!$M$4)</f>
        <v>0</v>
      </c>
      <c r="AC159" s="208">
        <f>-NPV('Life Cycle Cost Evaluation'!$M$1,AC75:AC$100)/(1+'Life Cycle Cost Evaluation'!$M$1)^($B74-'Life Cycle Cost Evaluation'!$M$4)</f>
        <v>0</v>
      </c>
      <c r="AD159" s="208">
        <f>-NPV('Life Cycle Cost Evaluation'!$M$1,AD75:AD$100)/(1+'Life Cycle Cost Evaluation'!$M$1)^($B74-'Life Cycle Cost Evaluation'!$M$4)</f>
        <v>0</v>
      </c>
      <c r="AE159" s="208">
        <f>-NPV('Life Cycle Cost Evaluation'!$M$1,AE75:AE$100)/(1+'Life Cycle Cost Evaluation'!$M$1)^($B74-'Life Cycle Cost Evaluation'!$M$4)</f>
        <v>0</v>
      </c>
      <c r="AF159" s="208">
        <f>-NPV('Life Cycle Cost Evaluation'!$M$1,AF75:AF$100)/(1+'Life Cycle Cost Evaluation'!$M$1)^($B74-'Life Cycle Cost Evaluation'!$M$4)</f>
        <v>0</v>
      </c>
      <c r="AG159" s="208">
        <f>-NPV('Life Cycle Cost Evaluation'!$M$1,AG75:AG$100)/(1+'Life Cycle Cost Evaluation'!$M$1)^($B74-'Life Cycle Cost Evaluation'!$M$4)</f>
        <v>0</v>
      </c>
      <c r="AH159" s="208">
        <f>-NPV('Life Cycle Cost Evaluation'!$M$1,AH75:AH$100)/(1+'Life Cycle Cost Evaluation'!$M$1)^($B74-'Life Cycle Cost Evaluation'!$M$4)</f>
        <v>0</v>
      </c>
      <c r="AI159" s="208">
        <f>-NPV('Life Cycle Cost Evaluation'!$M$1,AI75:AI$100)/(1+'Life Cycle Cost Evaluation'!$M$1)^($B74-'Life Cycle Cost Evaluation'!$M$4)</f>
        <v>0</v>
      </c>
      <c r="AJ159" s="208">
        <f>-NPV('Life Cycle Cost Evaluation'!$M$1,AJ75:AJ$100)/(1+'Life Cycle Cost Evaluation'!$M$1)^($B74-'Life Cycle Cost Evaluation'!$M$4)</f>
        <v>0</v>
      </c>
      <c r="AK159" s="208">
        <f>-NPV('Life Cycle Cost Evaluation'!$M$1,AK75:AK$100)/(1+'Life Cycle Cost Evaluation'!$M$1)^($B74-'Life Cycle Cost Evaluation'!$M$4)</f>
        <v>0</v>
      </c>
      <c r="AL159" s="208">
        <f>-NPV('Life Cycle Cost Evaluation'!$M$1,AL75:AL$100)/(1+'Life Cycle Cost Evaluation'!$M$1)^($B74-'Life Cycle Cost Evaluation'!$M$4)</f>
        <v>0</v>
      </c>
      <c r="AM159" s="208">
        <f>-NPV('Life Cycle Cost Evaluation'!$M$1,AM75:AM$100)/(1+'Life Cycle Cost Evaluation'!$M$1)^($B74-'Life Cycle Cost Evaluation'!$M$4)</f>
        <v>0</v>
      </c>
      <c r="AN159" s="208">
        <f>-NPV('Life Cycle Cost Evaluation'!$M$1,AN75:AN$100)/(1+'Life Cycle Cost Evaluation'!$M$1)^($B74-'Life Cycle Cost Evaluation'!$M$4)</f>
        <v>0</v>
      </c>
      <c r="AO159" s="208">
        <f>-NPV('Life Cycle Cost Evaluation'!$M$1,AO75:AO$100)/(1+'Life Cycle Cost Evaluation'!$M$1)^($B74-'Life Cycle Cost Evaluation'!$M$4)</f>
        <v>0</v>
      </c>
      <c r="AP159" s="208">
        <f>-NPV('Life Cycle Cost Evaluation'!$M$1,AP75:AP$100)/(1+'Life Cycle Cost Evaluation'!$M$1)^($B74-'Life Cycle Cost Evaluation'!$M$4)</f>
        <v>0</v>
      </c>
      <c r="AQ159" s="208">
        <f>-NPV('Life Cycle Cost Evaluation'!$M$1,AQ75:AQ$100)/(1+'Life Cycle Cost Evaluation'!$M$1)^($B74-'Life Cycle Cost Evaluation'!$M$4)</f>
        <v>0</v>
      </c>
      <c r="AR159" s="208">
        <f>-NPV('Life Cycle Cost Evaluation'!$M$1,AR75:AR$100)/(1+'Life Cycle Cost Evaluation'!$M$1)^($B74-'Life Cycle Cost Evaluation'!$M$4)</f>
        <v>0</v>
      </c>
      <c r="AS159" s="208">
        <f>-NPV('Life Cycle Cost Evaluation'!$M$1,AS75:AS$100)/(1+'Life Cycle Cost Evaluation'!$M$1)^($B74-'Life Cycle Cost Evaluation'!$M$4)</f>
        <v>0</v>
      </c>
      <c r="AT159" s="208">
        <f>-NPV('Life Cycle Cost Evaluation'!$M$1,AT75:AT$100)/(1+'Life Cycle Cost Evaluation'!$M$1)^($B74-'Life Cycle Cost Evaluation'!$M$4)</f>
        <v>0</v>
      </c>
      <c r="AU159" s="208">
        <f>-NPV('Life Cycle Cost Evaluation'!$M$1,AU75:AU$100)/(1+'Life Cycle Cost Evaluation'!$M$1)^($B74-'Life Cycle Cost Evaluation'!$M$4)</f>
        <v>0</v>
      </c>
      <c r="AV159" s="208">
        <f>-NPV('Life Cycle Cost Evaluation'!$M$1,AV75:AV$100)/(1+'Life Cycle Cost Evaluation'!$M$1)^($B74-'Life Cycle Cost Evaluation'!$M$4)</f>
        <v>0</v>
      </c>
      <c r="AW159" s="208">
        <f>-NPV('Life Cycle Cost Evaluation'!$M$1,AW75:AW$100)/(1+'Life Cycle Cost Evaluation'!$M$1)^($B74-'Life Cycle Cost Evaluation'!$M$4)</f>
        <v>0</v>
      </c>
      <c r="AX159" s="208">
        <f>-NPV('Life Cycle Cost Evaluation'!$M$1,AX75:AX$100)/(1+'Life Cycle Cost Evaluation'!$M$1)^($B74-'Life Cycle Cost Evaluation'!$M$4)</f>
        <v>0</v>
      </c>
      <c r="AY159" s="208">
        <f>-NPV('Life Cycle Cost Evaluation'!$M$1,AY75:AY$100)/(1+'Life Cycle Cost Evaluation'!$M$1)^($B74-'Life Cycle Cost Evaluation'!$M$4)</f>
        <v>0</v>
      </c>
      <c r="AZ159" s="208">
        <f>-NPV('Life Cycle Cost Evaluation'!$M$1,AZ75:AZ$100)/(1+'Life Cycle Cost Evaluation'!$M$1)^($B74-'Life Cycle Cost Evaluation'!$M$4)</f>
        <v>0</v>
      </c>
      <c r="BA159" s="208">
        <f>-NPV('Life Cycle Cost Evaluation'!$M$1,BA75:BA$100)/(1+'Life Cycle Cost Evaluation'!$M$1)^($B74-'Life Cycle Cost Evaluation'!$M$4)</f>
        <v>0</v>
      </c>
      <c r="BB159" s="208">
        <f>-NPV('Life Cycle Cost Evaluation'!$M$1,BB75:BB$100)/(1+'Life Cycle Cost Evaluation'!$M$1)^($B74-'Life Cycle Cost Evaluation'!$M$4)</f>
        <v>0</v>
      </c>
      <c r="BC159" s="208">
        <f>-NPV('Life Cycle Cost Evaluation'!$M$1,BC75:BC$100)/(1+'Life Cycle Cost Evaluation'!$M$1)^($B74-'Life Cycle Cost Evaluation'!$M$4)</f>
        <v>0</v>
      </c>
      <c r="BD159" s="208">
        <f>-NPV('Life Cycle Cost Evaluation'!$M$1,BD75:BD$100)/(1+'Life Cycle Cost Evaluation'!$M$1)^($B74-'Life Cycle Cost Evaluation'!$M$4)</f>
        <v>0</v>
      </c>
      <c r="BE159" s="208">
        <f>-NPV('Life Cycle Cost Evaluation'!$M$1,BE75:BE$100)/(1+'Life Cycle Cost Evaluation'!$M$1)^($B74-'Life Cycle Cost Evaluation'!$M$4)</f>
        <v>0</v>
      </c>
      <c r="BF159" s="208">
        <f>-NPV('Life Cycle Cost Evaluation'!$M$1,BF75:BF$100)/(1+'Life Cycle Cost Evaluation'!$M$1)^($B74-'Life Cycle Cost Evaluation'!$M$4)</f>
        <v>0</v>
      </c>
      <c r="BG159" s="208">
        <f>-NPV('Life Cycle Cost Evaluation'!$M$1,BG75:BG$100)/(1+'Life Cycle Cost Evaluation'!$M$1)^($B74-'Life Cycle Cost Evaluation'!$M$4)</f>
        <v>0</v>
      </c>
      <c r="BH159" s="208">
        <f>-NPV('Life Cycle Cost Evaluation'!$M$1,BH75:BH$100)/(1+'Life Cycle Cost Evaluation'!$M$1)^($B74-'Life Cycle Cost Evaluation'!$M$4)</f>
        <v>0</v>
      </c>
      <c r="BI159" s="208">
        <f>-NPV('Life Cycle Cost Evaluation'!$M$1,BI75:BI$100)/(1+'Life Cycle Cost Evaluation'!$M$1)^($B74-'Life Cycle Cost Evaluation'!$M$4)</f>
        <v>0</v>
      </c>
      <c r="BJ159" s="208">
        <f>-NPV('Life Cycle Cost Evaluation'!$M$1,BJ75:BJ$100)/(1+'Life Cycle Cost Evaluation'!$M$1)^($B74-'Life Cycle Cost Evaluation'!$M$4)</f>
        <v>0</v>
      </c>
      <c r="BK159" s="208">
        <f>-NPV('Life Cycle Cost Evaluation'!$M$1,BK75:BK$100)/(1+'Life Cycle Cost Evaluation'!$M$1)^($B74-'Life Cycle Cost Evaluation'!$M$4)</f>
        <v>0</v>
      </c>
      <c r="BL159" s="208">
        <f>-NPV('Life Cycle Cost Evaluation'!$M$1,BL75:BL$100)/(1+'Life Cycle Cost Evaluation'!$M$1)^($B74-'Life Cycle Cost Evaluation'!$M$4)</f>
        <v>0</v>
      </c>
      <c r="BM159" s="208">
        <f>-NPV('Life Cycle Cost Evaluation'!$M$1,BM75:BM$100)/(1+'Life Cycle Cost Evaluation'!$M$1)^($B74-'Life Cycle Cost Evaluation'!$M$4)</f>
        <v>0</v>
      </c>
      <c r="BN159" s="208">
        <f>-NPV('Life Cycle Cost Evaluation'!$M$1,BN75:BN$100)/(1+'Life Cycle Cost Evaluation'!$M$1)^($B74-'Life Cycle Cost Evaluation'!$M$4)</f>
        <v>0</v>
      </c>
      <c r="BO159" s="208">
        <f>-NPV('Life Cycle Cost Evaluation'!$M$1,BO75:BO$100)/(1+'Life Cycle Cost Evaluation'!$M$1)^($B74-'Life Cycle Cost Evaluation'!$M$4)</f>
        <v>0</v>
      </c>
      <c r="BP159" s="208">
        <f>-NPV('Life Cycle Cost Evaluation'!$M$1,BP75:BP$100)/(1+'Life Cycle Cost Evaluation'!$M$1)^($B74-'Life Cycle Cost Evaluation'!$M$4)</f>
        <v>0</v>
      </c>
      <c r="BQ159" s="208">
        <f>-NPV('Life Cycle Cost Evaluation'!$M$1,BQ75:BQ$100)/(1+'Life Cycle Cost Evaluation'!$M$1)^($B74-'Life Cycle Cost Evaluation'!$M$4)</f>
        <v>0</v>
      </c>
      <c r="BR159" s="208">
        <f>-NPV('Life Cycle Cost Evaluation'!$M$1,BR75:BR$100)/(1+'Life Cycle Cost Evaluation'!$M$1)^($B74-'Life Cycle Cost Evaluation'!$M$4)</f>
        <v>0</v>
      </c>
      <c r="BS159" s="208">
        <f>-NPV('Life Cycle Cost Evaluation'!$M$1,BS75:BS$100)/(1+'Life Cycle Cost Evaluation'!$M$1)^($B74-'Life Cycle Cost Evaluation'!$M$4)</f>
        <v>0</v>
      </c>
      <c r="BT159" s="208">
        <f>-NPV('Life Cycle Cost Evaluation'!$M$1,BT75:BT$100)/(1+'Life Cycle Cost Evaluation'!$M$1)^($B74-'Life Cycle Cost Evaluation'!$M$4)</f>
        <v>0</v>
      </c>
      <c r="BU159" s="208">
        <f>-NPV('Life Cycle Cost Evaluation'!$M$1,BU75:BU$100)/(1+'Life Cycle Cost Evaluation'!$M$1)^($B74-'Life Cycle Cost Evaluation'!$M$4)</f>
        <v>0</v>
      </c>
      <c r="BV159" s="208">
        <f>-NPV('Life Cycle Cost Evaluation'!$M$1,BV75:BV$100)/(1+'Life Cycle Cost Evaluation'!$M$1)^($B74-'Life Cycle Cost Evaluation'!$M$4)</f>
        <v>0</v>
      </c>
      <c r="BW159" s="208">
        <f>-NPV('Life Cycle Cost Evaluation'!$M$1,BW75:BW$100)/(1+'Life Cycle Cost Evaluation'!$M$1)^($B74-'Life Cycle Cost Evaluation'!$M$4)</f>
        <v>0</v>
      </c>
      <c r="BX159" s="208">
        <f>-NPV('Life Cycle Cost Evaluation'!$M$1,BX75:BX$100)/(1+'Life Cycle Cost Evaluation'!$M$1)^($B74-'Life Cycle Cost Evaluation'!$M$4)</f>
        <v>0</v>
      </c>
      <c r="BY159" s="208">
        <f>-NPV('Life Cycle Cost Evaluation'!$M$1,BY75:BY$100)/(1+'Life Cycle Cost Evaluation'!$M$1)^($B74-'Life Cycle Cost Evaluation'!$M$4)</f>
        <v>0</v>
      </c>
      <c r="BZ159" s="208">
        <f>-NPV('Life Cycle Cost Evaluation'!$M$1,BZ75:BZ$100)/(1+'Life Cycle Cost Evaluation'!$M$1)^($B74-'Life Cycle Cost Evaluation'!$M$4)</f>
        <v>0</v>
      </c>
      <c r="CA159" s="208">
        <f>-NPV('Life Cycle Cost Evaluation'!$M$1,CA75:CA$100)/(1+'Life Cycle Cost Evaluation'!$M$1)^($B74-'Life Cycle Cost Evaluation'!$M$4)</f>
        <v>0</v>
      </c>
      <c r="CB159" s="208">
        <f>-NPV('Life Cycle Cost Evaluation'!$M$1,CB75:CB$100)/(1+'Life Cycle Cost Evaluation'!$M$1)^($B74-'Life Cycle Cost Evaluation'!$M$4)</f>
        <v>0</v>
      </c>
      <c r="CC159" s="208">
        <f>-NPV('Life Cycle Cost Evaluation'!$M$1,CC75:CC$100)/(1+'Life Cycle Cost Evaluation'!$M$1)^($B74-'Life Cycle Cost Evaluation'!$M$4)</f>
        <v>0</v>
      </c>
      <c r="CD159" s="208">
        <f>-NPV('Life Cycle Cost Evaluation'!$M$1,CD75:CD$100)/(1+'Life Cycle Cost Evaluation'!$M$1)^($B74-'Life Cycle Cost Evaluation'!$M$4)</f>
        <v>0</v>
      </c>
      <c r="CE159" s="208">
        <f>-NPV('Life Cycle Cost Evaluation'!$M$1,CE75:CE$100)/(1+'Life Cycle Cost Evaluation'!$M$1)^($B74-'Life Cycle Cost Evaluation'!$M$4)</f>
        <v>0</v>
      </c>
      <c r="CF159" s="208">
        <f>-NPV('Life Cycle Cost Evaluation'!$M$1,CF75:CF$100)/(1+'Life Cycle Cost Evaluation'!$M$1)^($B74-'Life Cycle Cost Evaluation'!$M$4)</f>
        <v>0</v>
      </c>
      <c r="CG159" s="208">
        <f>SUM(D159:BF159)</f>
        <v>0</v>
      </c>
      <c r="CH159" s="206"/>
      <c r="CI159" s="206"/>
      <c r="CJ159" s="206"/>
    </row>
    <row r="160" spans="2:88" x14ac:dyDescent="0.2">
      <c r="B160" s="86">
        <f t="shared" si="125"/>
        <v>2082</v>
      </c>
      <c r="C160" s="208"/>
      <c r="D160" s="208">
        <f>-NPV('Life Cycle Cost Evaluation'!$M$1,D76:D$100)/(1+'Life Cycle Cost Evaluation'!$M$1)^($B75-'Life Cycle Cost Evaluation'!$M$4)</f>
        <v>0</v>
      </c>
      <c r="E160" s="208">
        <f>-NPV('Life Cycle Cost Evaluation'!$M$1,E76:E$100)/(1+'Life Cycle Cost Evaluation'!$M$1)^($B75-'Life Cycle Cost Evaluation'!$M$4)</f>
        <v>0</v>
      </c>
      <c r="F160" s="208">
        <f>-NPV('Life Cycle Cost Evaluation'!$M$1,F76:F$100)/(1+'Life Cycle Cost Evaluation'!$M$1)^($B75-'Life Cycle Cost Evaluation'!$M$4)</f>
        <v>0</v>
      </c>
      <c r="G160" s="208">
        <f>-NPV('Life Cycle Cost Evaluation'!$M$1,G76:G$100)/(1+'Life Cycle Cost Evaluation'!$M$1)^($B75-'Life Cycle Cost Evaluation'!$M$4)</f>
        <v>0</v>
      </c>
      <c r="H160" s="208">
        <f>-NPV('Life Cycle Cost Evaluation'!$M$1,H76:H$100)/(1+'Life Cycle Cost Evaluation'!$M$1)^($B75-'Life Cycle Cost Evaluation'!$M$4)</f>
        <v>0</v>
      </c>
      <c r="I160" s="208">
        <f>-NPV('Life Cycle Cost Evaluation'!$M$1,I76:I$100)/(1+'Life Cycle Cost Evaluation'!$M$1)^($B75-'Life Cycle Cost Evaluation'!$M$4)</f>
        <v>0</v>
      </c>
      <c r="J160" s="208">
        <f>-NPV('Life Cycle Cost Evaluation'!$M$1,J76:J$100)/(1+'Life Cycle Cost Evaluation'!$M$1)^($B75-'Life Cycle Cost Evaluation'!$M$4)</f>
        <v>0</v>
      </c>
      <c r="K160" s="208">
        <f>-NPV('Life Cycle Cost Evaluation'!$M$1,K76:K$100)/(1+'Life Cycle Cost Evaluation'!$M$1)^($B75-'Life Cycle Cost Evaluation'!$M$4)</f>
        <v>0</v>
      </c>
      <c r="L160" s="208">
        <f>-NPV('Life Cycle Cost Evaluation'!$M$1,L76:L$100)/(1+'Life Cycle Cost Evaluation'!$M$1)^($B75-'Life Cycle Cost Evaluation'!$M$4)</f>
        <v>0</v>
      </c>
      <c r="M160" s="208">
        <f>-NPV('Life Cycle Cost Evaluation'!$M$1,M76:M$100)/(1+'Life Cycle Cost Evaluation'!$M$1)^($B75-'Life Cycle Cost Evaluation'!$M$4)</f>
        <v>0</v>
      </c>
      <c r="N160" s="208">
        <f>-NPV('Life Cycle Cost Evaluation'!$M$1,N76:N$100)/(1+'Life Cycle Cost Evaluation'!$M$1)^($B75-'Life Cycle Cost Evaluation'!$M$4)</f>
        <v>0</v>
      </c>
      <c r="O160" s="208">
        <f>-NPV('Life Cycle Cost Evaluation'!$M$1,O76:O$100)/(1+'Life Cycle Cost Evaluation'!$M$1)^($B75-'Life Cycle Cost Evaluation'!$M$4)</f>
        <v>0</v>
      </c>
      <c r="P160" s="208">
        <f>-NPV('Life Cycle Cost Evaluation'!$M$1,P76:P$100)/(1+'Life Cycle Cost Evaluation'!$M$1)^($B75-'Life Cycle Cost Evaluation'!$M$4)</f>
        <v>0</v>
      </c>
      <c r="Q160" s="208">
        <f>-NPV('Life Cycle Cost Evaluation'!$M$1,Q76:Q$100)/(1+'Life Cycle Cost Evaluation'!$M$1)^($B75-'Life Cycle Cost Evaluation'!$M$4)</f>
        <v>0</v>
      </c>
      <c r="R160" s="208">
        <f>-NPV('Life Cycle Cost Evaluation'!$M$1,R76:R$100)/(1+'Life Cycle Cost Evaluation'!$M$1)^($B75-'Life Cycle Cost Evaluation'!$M$4)</f>
        <v>0</v>
      </c>
      <c r="S160" s="208">
        <f>-NPV('Life Cycle Cost Evaluation'!$M$1,S76:S$100)/(1+'Life Cycle Cost Evaluation'!$M$1)^($B75-'Life Cycle Cost Evaluation'!$M$4)</f>
        <v>0</v>
      </c>
      <c r="T160" s="208">
        <f>-NPV('Life Cycle Cost Evaluation'!$M$1,T76:T$100)/(1+'Life Cycle Cost Evaluation'!$M$1)^($B75-'Life Cycle Cost Evaluation'!$M$4)</f>
        <v>0</v>
      </c>
      <c r="U160" s="208">
        <f>-NPV('Life Cycle Cost Evaluation'!$M$1,U76:U$100)/(1+'Life Cycle Cost Evaluation'!$M$1)^($B75-'Life Cycle Cost Evaluation'!$M$4)</f>
        <v>0</v>
      </c>
      <c r="V160" s="208">
        <f>-NPV('Life Cycle Cost Evaluation'!$M$1,V76:V$100)/(1+'Life Cycle Cost Evaluation'!$M$1)^($B75-'Life Cycle Cost Evaluation'!$M$4)</f>
        <v>0</v>
      </c>
      <c r="W160" s="208">
        <f>-NPV('Life Cycle Cost Evaluation'!$M$1,W76:W$100)/(1+'Life Cycle Cost Evaluation'!$M$1)^($B75-'Life Cycle Cost Evaluation'!$M$4)</f>
        <v>0</v>
      </c>
      <c r="X160" s="208">
        <f>-NPV('Life Cycle Cost Evaluation'!$M$1,X76:X$100)/(1+'Life Cycle Cost Evaluation'!$M$1)^($B75-'Life Cycle Cost Evaluation'!$M$4)</f>
        <v>0</v>
      </c>
      <c r="Y160" s="208">
        <f>-NPV('Life Cycle Cost Evaluation'!$M$1,Y76:Y$100)/(1+'Life Cycle Cost Evaluation'!$M$1)^($B75-'Life Cycle Cost Evaluation'!$M$4)</f>
        <v>0</v>
      </c>
      <c r="Z160" s="208">
        <f>-NPV('Life Cycle Cost Evaluation'!$M$1,Z76:Z$100)/(1+'Life Cycle Cost Evaluation'!$M$1)^($B75-'Life Cycle Cost Evaluation'!$M$4)</f>
        <v>0</v>
      </c>
      <c r="AA160" s="208">
        <f>-NPV('Life Cycle Cost Evaluation'!$M$1,AA76:AA$100)/(1+'Life Cycle Cost Evaluation'!$M$1)^($B75-'Life Cycle Cost Evaluation'!$M$4)</f>
        <v>0</v>
      </c>
      <c r="AB160" s="208">
        <f>-NPV('Life Cycle Cost Evaluation'!$M$1,AB76:AB$100)/(1+'Life Cycle Cost Evaluation'!$M$1)^($B75-'Life Cycle Cost Evaluation'!$M$4)</f>
        <v>0</v>
      </c>
      <c r="AC160" s="208">
        <f>-NPV('Life Cycle Cost Evaluation'!$M$1,AC76:AC$100)/(1+'Life Cycle Cost Evaluation'!$M$1)^($B75-'Life Cycle Cost Evaluation'!$M$4)</f>
        <v>0</v>
      </c>
      <c r="AD160" s="208">
        <f>-NPV('Life Cycle Cost Evaluation'!$M$1,AD76:AD$100)/(1+'Life Cycle Cost Evaluation'!$M$1)^($B75-'Life Cycle Cost Evaluation'!$M$4)</f>
        <v>0</v>
      </c>
      <c r="AE160" s="208">
        <f>-NPV('Life Cycle Cost Evaluation'!$M$1,AE76:AE$100)/(1+'Life Cycle Cost Evaluation'!$M$1)^($B75-'Life Cycle Cost Evaluation'!$M$4)</f>
        <v>0</v>
      </c>
      <c r="AF160" s="208">
        <f>-NPV('Life Cycle Cost Evaluation'!$M$1,AF76:AF$100)/(1+'Life Cycle Cost Evaluation'!$M$1)^($B75-'Life Cycle Cost Evaluation'!$M$4)</f>
        <v>0</v>
      </c>
      <c r="AG160" s="208">
        <f>-NPV('Life Cycle Cost Evaluation'!$M$1,AG76:AG$100)/(1+'Life Cycle Cost Evaluation'!$M$1)^($B75-'Life Cycle Cost Evaluation'!$M$4)</f>
        <v>0</v>
      </c>
      <c r="AH160" s="208">
        <f>-NPV('Life Cycle Cost Evaluation'!$M$1,AH76:AH$100)/(1+'Life Cycle Cost Evaluation'!$M$1)^($B75-'Life Cycle Cost Evaluation'!$M$4)</f>
        <v>0</v>
      </c>
      <c r="AI160" s="208">
        <f>-NPV('Life Cycle Cost Evaluation'!$M$1,AI76:AI$100)/(1+'Life Cycle Cost Evaluation'!$M$1)^($B75-'Life Cycle Cost Evaluation'!$M$4)</f>
        <v>0</v>
      </c>
      <c r="AJ160" s="208">
        <f>-NPV('Life Cycle Cost Evaluation'!$M$1,AJ76:AJ$100)/(1+'Life Cycle Cost Evaluation'!$M$1)^($B75-'Life Cycle Cost Evaluation'!$M$4)</f>
        <v>0</v>
      </c>
      <c r="AK160" s="208">
        <f>-NPV('Life Cycle Cost Evaluation'!$M$1,AK76:AK$100)/(1+'Life Cycle Cost Evaluation'!$M$1)^($B75-'Life Cycle Cost Evaluation'!$M$4)</f>
        <v>0</v>
      </c>
      <c r="AL160" s="208">
        <f>-NPV('Life Cycle Cost Evaluation'!$M$1,AL76:AL$100)/(1+'Life Cycle Cost Evaluation'!$M$1)^($B75-'Life Cycle Cost Evaluation'!$M$4)</f>
        <v>0</v>
      </c>
      <c r="AM160" s="208">
        <f>-NPV('Life Cycle Cost Evaluation'!$M$1,AM76:AM$100)/(1+'Life Cycle Cost Evaluation'!$M$1)^($B75-'Life Cycle Cost Evaluation'!$M$4)</f>
        <v>0</v>
      </c>
      <c r="AN160" s="208">
        <f>-NPV('Life Cycle Cost Evaluation'!$M$1,AN76:AN$100)/(1+'Life Cycle Cost Evaluation'!$M$1)^($B75-'Life Cycle Cost Evaluation'!$M$4)</f>
        <v>0</v>
      </c>
      <c r="AO160" s="208">
        <f>-NPV('Life Cycle Cost Evaluation'!$M$1,AO76:AO$100)/(1+'Life Cycle Cost Evaluation'!$M$1)^($B75-'Life Cycle Cost Evaluation'!$M$4)</f>
        <v>0</v>
      </c>
      <c r="AP160" s="208">
        <f>-NPV('Life Cycle Cost Evaluation'!$M$1,AP76:AP$100)/(1+'Life Cycle Cost Evaluation'!$M$1)^($B75-'Life Cycle Cost Evaluation'!$M$4)</f>
        <v>0</v>
      </c>
      <c r="AQ160" s="208">
        <f>-NPV('Life Cycle Cost Evaluation'!$M$1,AQ76:AQ$100)/(1+'Life Cycle Cost Evaluation'!$M$1)^($B75-'Life Cycle Cost Evaluation'!$M$4)</f>
        <v>0</v>
      </c>
      <c r="AR160" s="208">
        <f>-NPV('Life Cycle Cost Evaluation'!$M$1,AR76:AR$100)/(1+'Life Cycle Cost Evaluation'!$M$1)^($B75-'Life Cycle Cost Evaluation'!$M$4)</f>
        <v>0</v>
      </c>
      <c r="AS160" s="208">
        <f>-NPV('Life Cycle Cost Evaluation'!$M$1,AS76:AS$100)/(1+'Life Cycle Cost Evaluation'!$M$1)^($B75-'Life Cycle Cost Evaluation'!$M$4)</f>
        <v>0</v>
      </c>
      <c r="AT160" s="208">
        <f>-NPV('Life Cycle Cost Evaluation'!$M$1,AT76:AT$100)/(1+'Life Cycle Cost Evaluation'!$M$1)^($B75-'Life Cycle Cost Evaluation'!$M$4)</f>
        <v>0</v>
      </c>
      <c r="AU160" s="208">
        <f>-NPV('Life Cycle Cost Evaluation'!$M$1,AU76:AU$100)/(1+'Life Cycle Cost Evaluation'!$M$1)^($B75-'Life Cycle Cost Evaluation'!$M$4)</f>
        <v>0</v>
      </c>
      <c r="AV160" s="208">
        <f>-NPV('Life Cycle Cost Evaluation'!$M$1,AV76:AV$100)/(1+'Life Cycle Cost Evaluation'!$M$1)^($B75-'Life Cycle Cost Evaluation'!$M$4)</f>
        <v>0</v>
      </c>
      <c r="AW160" s="208">
        <f>-NPV('Life Cycle Cost Evaluation'!$M$1,AW76:AW$100)/(1+'Life Cycle Cost Evaluation'!$M$1)^($B75-'Life Cycle Cost Evaluation'!$M$4)</f>
        <v>0</v>
      </c>
      <c r="AX160" s="208">
        <f>-NPV('Life Cycle Cost Evaluation'!$M$1,AX76:AX$100)/(1+'Life Cycle Cost Evaluation'!$M$1)^($B75-'Life Cycle Cost Evaluation'!$M$4)</f>
        <v>0</v>
      </c>
      <c r="AY160" s="208">
        <f>-NPV('Life Cycle Cost Evaluation'!$M$1,AY76:AY$100)/(1+'Life Cycle Cost Evaluation'!$M$1)^($B75-'Life Cycle Cost Evaluation'!$M$4)</f>
        <v>0</v>
      </c>
      <c r="AZ160" s="208">
        <f>-NPV('Life Cycle Cost Evaluation'!$M$1,AZ76:AZ$100)/(1+'Life Cycle Cost Evaluation'!$M$1)^($B75-'Life Cycle Cost Evaluation'!$M$4)</f>
        <v>0</v>
      </c>
      <c r="BA160" s="208">
        <f>-NPV('Life Cycle Cost Evaluation'!$M$1,BA76:BA$100)/(1+'Life Cycle Cost Evaluation'!$M$1)^($B75-'Life Cycle Cost Evaluation'!$M$4)</f>
        <v>0</v>
      </c>
      <c r="BB160" s="208">
        <f>-NPV('Life Cycle Cost Evaluation'!$M$1,BB76:BB$100)/(1+'Life Cycle Cost Evaluation'!$M$1)^($B75-'Life Cycle Cost Evaluation'!$M$4)</f>
        <v>0</v>
      </c>
      <c r="BC160" s="208">
        <f>-NPV('Life Cycle Cost Evaluation'!$M$1,BC76:BC$100)/(1+'Life Cycle Cost Evaluation'!$M$1)^($B75-'Life Cycle Cost Evaluation'!$M$4)</f>
        <v>0</v>
      </c>
      <c r="BD160" s="208">
        <f>-NPV('Life Cycle Cost Evaluation'!$M$1,BD76:BD$100)/(1+'Life Cycle Cost Evaluation'!$M$1)^($B75-'Life Cycle Cost Evaluation'!$M$4)</f>
        <v>0</v>
      </c>
      <c r="BE160" s="208">
        <f>-NPV('Life Cycle Cost Evaluation'!$M$1,BE76:BE$100)/(1+'Life Cycle Cost Evaluation'!$M$1)^($B75-'Life Cycle Cost Evaluation'!$M$4)</f>
        <v>0</v>
      </c>
      <c r="BF160" s="208">
        <f>-NPV('Life Cycle Cost Evaluation'!$M$1,BF76:BF$100)/(1+'Life Cycle Cost Evaluation'!$M$1)^($B75-'Life Cycle Cost Evaluation'!$M$4)</f>
        <v>0</v>
      </c>
      <c r="BG160" s="208">
        <f>-NPV('Life Cycle Cost Evaluation'!$M$1,BG76:BG$100)/(1+'Life Cycle Cost Evaluation'!$M$1)^($B75-'Life Cycle Cost Evaluation'!$M$4)</f>
        <v>0</v>
      </c>
      <c r="BH160" s="208">
        <f>-NPV('Life Cycle Cost Evaluation'!$M$1,BH76:BH$100)/(1+'Life Cycle Cost Evaluation'!$M$1)^($B75-'Life Cycle Cost Evaluation'!$M$4)</f>
        <v>0</v>
      </c>
      <c r="BI160" s="208">
        <f>-NPV('Life Cycle Cost Evaluation'!$M$1,BI76:BI$100)/(1+'Life Cycle Cost Evaluation'!$M$1)^($B75-'Life Cycle Cost Evaluation'!$M$4)</f>
        <v>0</v>
      </c>
      <c r="BJ160" s="208">
        <f>-NPV('Life Cycle Cost Evaluation'!$M$1,BJ76:BJ$100)/(1+'Life Cycle Cost Evaluation'!$M$1)^($B75-'Life Cycle Cost Evaluation'!$M$4)</f>
        <v>0</v>
      </c>
      <c r="BK160" s="208">
        <f>-NPV('Life Cycle Cost Evaluation'!$M$1,BK76:BK$100)/(1+'Life Cycle Cost Evaluation'!$M$1)^($B75-'Life Cycle Cost Evaluation'!$M$4)</f>
        <v>0</v>
      </c>
      <c r="BL160" s="208">
        <f>-NPV('Life Cycle Cost Evaluation'!$M$1,BL76:BL$100)/(1+'Life Cycle Cost Evaluation'!$M$1)^($B75-'Life Cycle Cost Evaluation'!$M$4)</f>
        <v>0</v>
      </c>
      <c r="BM160" s="208">
        <f>-NPV('Life Cycle Cost Evaluation'!$M$1,BM76:BM$100)/(1+'Life Cycle Cost Evaluation'!$M$1)^($B75-'Life Cycle Cost Evaluation'!$M$4)</f>
        <v>0</v>
      </c>
      <c r="BN160" s="208">
        <f>-NPV('Life Cycle Cost Evaluation'!$M$1,BN76:BN$100)/(1+'Life Cycle Cost Evaluation'!$M$1)^($B75-'Life Cycle Cost Evaluation'!$M$4)</f>
        <v>0</v>
      </c>
      <c r="BO160" s="208">
        <f>-NPV('Life Cycle Cost Evaluation'!$M$1,BO76:BO$100)/(1+'Life Cycle Cost Evaluation'!$M$1)^($B75-'Life Cycle Cost Evaluation'!$M$4)</f>
        <v>0</v>
      </c>
      <c r="BP160" s="208">
        <f>-NPV('Life Cycle Cost Evaluation'!$M$1,BP76:BP$100)/(1+'Life Cycle Cost Evaluation'!$M$1)^($B75-'Life Cycle Cost Evaluation'!$M$4)</f>
        <v>0</v>
      </c>
      <c r="BQ160" s="208">
        <f>-NPV('Life Cycle Cost Evaluation'!$M$1,BQ76:BQ$100)/(1+'Life Cycle Cost Evaluation'!$M$1)^($B75-'Life Cycle Cost Evaluation'!$M$4)</f>
        <v>0</v>
      </c>
      <c r="BR160" s="208">
        <f>-NPV('Life Cycle Cost Evaluation'!$M$1,BR76:BR$100)/(1+'Life Cycle Cost Evaluation'!$M$1)^($B75-'Life Cycle Cost Evaluation'!$M$4)</f>
        <v>0</v>
      </c>
      <c r="BS160" s="208">
        <f>-NPV('Life Cycle Cost Evaluation'!$M$1,BS76:BS$100)/(1+'Life Cycle Cost Evaluation'!$M$1)^($B75-'Life Cycle Cost Evaluation'!$M$4)</f>
        <v>0</v>
      </c>
      <c r="BT160" s="208">
        <f>-NPV('Life Cycle Cost Evaluation'!$M$1,BT76:BT$100)/(1+'Life Cycle Cost Evaluation'!$M$1)^($B75-'Life Cycle Cost Evaluation'!$M$4)</f>
        <v>0</v>
      </c>
      <c r="BU160" s="208">
        <f>-NPV('Life Cycle Cost Evaluation'!$M$1,BU76:BU$100)/(1+'Life Cycle Cost Evaluation'!$M$1)^($B75-'Life Cycle Cost Evaluation'!$M$4)</f>
        <v>0</v>
      </c>
      <c r="BV160" s="208">
        <f>-NPV('Life Cycle Cost Evaluation'!$M$1,BV76:BV$100)/(1+'Life Cycle Cost Evaluation'!$M$1)^($B75-'Life Cycle Cost Evaluation'!$M$4)</f>
        <v>0</v>
      </c>
      <c r="BW160" s="208">
        <f>-NPV('Life Cycle Cost Evaluation'!$M$1,BW76:BW$100)/(1+'Life Cycle Cost Evaluation'!$M$1)^($B75-'Life Cycle Cost Evaluation'!$M$4)</f>
        <v>0</v>
      </c>
      <c r="BX160" s="208">
        <f>-NPV('Life Cycle Cost Evaluation'!$M$1,BX76:BX$100)/(1+'Life Cycle Cost Evaluation'!$M$1)^($B75-'Life Cycle Cost Evaluation'!$M$4)</f>
        <v>0</v>
      </c>
      <c r="BY160" s="208">
        <f>-NPV('Life Cycle Cost Evaluation'!$M$1,BY76:BY$100)/(1+'Life Cycle Cost Evaluation'!$M$1)^($B75-'Life Cycle Cost Evaluation'!$M$4)</f>
        <v>0</v>
      </c>
      <c r="BZ160" s="208">
        <f>-NPV('Life Cycle Cost Evaluation'!$M$1,BZ76:BZ$100)/(1+'Life Cycle Cost Evaluation'!$M$1)^($B75-'Life Cycle Cost Evaluation'!$M$4)</f>
        <v>0</v>
      </c>
      <c r="CA160" s="208">
        <f>-NPV('Life Cycle Cost Evaluation'!$M$1,CA76:CA$100)/(1+'Life Cycle Cost Evaluation'!$M$1)^($B75-'Life Cycle Cost Evaluation'!$M$4)</f>
        <v>0</v>
      </c>
      <c r="CB160" s="208">
        <f>-NPV('Life Cycle Cost Evaluation'!$M$1,CB76:CB$100)/(1+'Life Cycle Cost Evaluation'!$M$1)^($B75-'Life Cycle Cost Evaluation'!$M$4)</f>
        <v>0</v>
      </c>
      <c r="CC160" s="208">
        <f>-NPV('Life Cycle Cost Evaluation'!$M$1,CC76:CC$100)/(1+'Life Cycle Cost Evaluation'!$M$1)^($B75-'Life Cycle Cost Evaluation'!$M$4)</f>
        <v>0</v>
      </c>
      <c r="CD160" s="208">
        <f>-NPV('Life Cycle Cost Evaluation'!$M$1,CD76:CD$100)/(1+'Life Cycle Cost Evaluation'!$M$1)^($B75-'Life Cycle Cost Evaluation'!$M$4)</f>
        <v>0</v>
      </c>
      <c r="CE160" s="208">
        <f>-NPV('Life Cycle Cost Evaluation'!$M$1,CE76:CE$100)/(1+'Life Cycle Cost Evaluation'!$M$1)^($B75-'Life Cycle Cost Evaluation'!$M$4)</f>
        <v>0</v>
      </c>
      <c r="CF160" s="208">
        <f>-NPV('Life Cycle Cost Evaluation'!$M$1,CF76:CF$100)/(1+'Life Cycle Cost Evaluation'!$M$1)^($B75-'Life Cycle Cost Evaluation'!$M$4)</f>
        <v>0</v>
      </c>
      <c r="CG160" s="208">
        <f>SUM(D160:BG160)</f>
        <v>0</v>
      </c>
      <c r="CH160" s="206"/>
      <c r="CI160" s="206"/>
      <c r="CJ160" s="206"/>
    </row>
    <row r="161" spans="2:88" x14ac:dyDescent="0.2">
      <c r="B161" s="86">
        <f t="shared" si="125"/>
        <v>2083</v>
      </c>
      <c r="C161" s="208"/>
      <c r="D161" s="208">
        <f>-NPV('Life Cycle Cost Evaluation'!$M$1,D77:D$100)/(1+'Life Cycle Cost Evaluation'!$M$1)^($B76-'Life Cycle Cost Evaluation'!$M$4)</f>
        <v>0</v>
      </c>
      <c r="E161" s="208">
        <f>-NPV('Life Cycle Cost Evaluation'!$M$1,E77:E$100)/(1+'Life Cycle Cost Evaluation'!$M$1)^($B76-'Life Cycle Cost Evaluation'!$M$4)</f>
        <v>0</v>
      </c>
      <c r="F161" s="208">
        <f>-NPV('Life Cycle Cost Evaluation'!$M$1,F77:F$100)/(1+'Life Cycle Cost Evaluation'!$M$1)^($B76-'Life Cycle Cost Evaluation'!$M$4)</f>
        <v>0</v>
      </c>
      <c r="G161" s="208">
        <f>-NPV('Life Cycle Cost Evaluation'!$M$1,G77:G$100)/(1+'Life Cycle Cost Evaluation'!$M$1)^($B76-'Life Cycle Cost Evaluation'!$M$4)</f>
        <v>0</v>
      </c>
      <c r="H161" s="208">
        <f>-NPV('Life Cycle Cost Evaluation'!$M$1,H77:H$100)/(1+'Life Cycle Cost Evaluation'!$M$1)^($B76-'Life Cycle Cost Evaluation'!$M$4)</f>
        <v>0</v>
      </c>
      <c r="I161" s="208">
        <f>-NPV('Life Cycle Cost Evaluation'!$M$1,I77:I$100)/(1+'Life Cycle Cost Evaluation'!$M$1)^($B76-'Life Cycle Cost Evaluation'!$M$4)</f>
        <v>0</v>
      </c>
      <c r="J161" s="208">
        <f>-NPV('Life Cycle Cost Evaluation'!$M$1,J77:J$100)/(1+'Life Cycle Cost Evaluation'!$M$1)^($B76-'Life Cycle Cost Evaluation'!$M$4)</f>
        <v>0</v>
      </c>
      <c r="K161" s="208">
        <f>-NPV('Life Cycle Cost Evaluation'!$M$1,K77:K$100)/(1+'Life Cycle Cost Evaluation'!$M$1)^($B76-'Life Cycle Cost Evaluation'!$M$4)</f>
        <v>0</v>
      </c>
      <c r="L161" s="208">
        <f>-NPV('Life Cycle Cost Evaluation'!$M$1,L77:L$100)/(1+'Life Cycle Cost Evaluation'!$M$1)^($B76-'Life Cycle Cost Evaluation'!$M$4)</f>
        <v>0</v>
      </c>
      <c r="M161" s="208">
        <f>-NPV('Life Cycle Cost Evaluation'!$M$1,M77:M$100)/(1+'Life Cycle Cost Evaluation'!$M$1)^($B76-'Life Cycle Cost Evaluation'!$M$4)</f>
        <v>0</v>
      </c>
      <c r="N161" s="208">
        <f>-NPV('Life Cycle Cost Evaluation'!$M$1,N77:N$100)/(1+'Life Cycle Cost Evaluation'!$M$1)^($B76-'Life Cycle Cost Evaluation'!$M$4)</f>
        <v>0</v>
      </c>
      <c r="O161" s="208">
        <f>-NPV('Life Cycle Cost Evaluation'!$M$1,O77:O$100)/(1+'Life Cycle Cost Evaluation'!$M$1)^($B76-'Life Cycle Cost Evaluation'!$M$4)</f>
        <v>0</v>
      </c>
      <c r="P161" s="208">
        <f>-NPV('Life Cycle Cost Evaluation'!$M$1,P77:P$100)/(1+'Life Cycle Cost Evaluation'!$M$1)^($B76-'Life Cycle Cost Evaluation'!$M$4)</f>
        <v>0</v>
      </c>
      <c r="Q161" s="208">
        <f>-NPV('Life Cycle Cost Evaluation'!$M$1,Q77:Q$100)/(1+'Life Cycle Cost Evaluation'!$M$1)^($B76-'Life Cycle Cost Evaluation'!$M$4)</f>
        <v>0</v>
      </c>
      <c r="R161" s="208">
        <f>-NPV('Life Cycle Cost Evaluation'!$M$1,R77:R$100)/(1+'Life Cycle Cost Evaluation'!$M$1)^($B76-'Life Cycle Cost Evaluation'!$M$4)</f>
        <v>0</v>
      </c>
      <c r="S161" s="208">
        <f>-NPV('Life Cycle Cost Evaluation'!$M$1,S77:S$100)/(1+'Life Cycle Cost Evaluation'!$M$1)^($B76-'Life Cycle Cost Evaluation'!$M$4)</f>
        <v>0</v>
      </c>
      <c r="T161" s="208">
        <f>-NPV('Life Cycle Cost Evaluation'!$M$1,T77:T$100)/(1+'Life Cycle Cost Evaluation'!$M$1)^($B76-'Life Cycle Cost Evaluation'!$M$4)</f>
        <v>0</v>
      </c>
      <c r="U161" s="208">
        <f>-NPV('Life Cycle Cost Evaluation'!$M$1,U77:U$100)/(1+'Life Cycle Cost Evaluation'!$M$1)^($B76-'Life Cycle Cost Evaluation'!$M$4)</f>
        <v>0</v>
      </c>
      <c r="V161" s="208">
        <f>-NPV('Life Cycle Cost Evaluation'!$M$1,V77:V$100)/(1+'Life Cycle Cost Evaluation'!$M$1)^($B76-'Life Cycle Cost Evaluation'!$M$4)</f>
        <v>0</v>
      </c>
      <c r="W161" s="208">
        <f>-NPV('Life Cycle Cost Evaluation'!$M$1,W77:W$100)/(1+'Life Cycle Cost Evaluation'!$M$1)^($B76-'Life Cycle Cost Evaluation'!$M$4)</f>
        <v>0</v>
      </c>
      <c r="X161" s="208">
        <f>-NPV('Life Cycle Cost Evaluation'!$M$1,X77:X$100)/(1+'Life Cycle Cost Evaluation'!$M$1)^($B76-'Life Cycle Cost Evaluation'!$M$4)</f>
        <v>0</v>
      </c>
      <c r="Y161" s="208">
        <f>-NPV('Life Cycle Cost Evaluation'!$M$1,Y77:Y$100)/(1+'Life Cycle Cost Evaluation'!$M$1)^($B76-'Life Cycle Cost Evaluation'!$M$4)</f>
        <v>0</v>
      </c>
      <c r="Z161" s="208">
        <f>-NPV('Life Cycle Cost Evaluation'!$M$1,Z77:Z$100)/(1+'Life Cycle Cost Evaluation'!$M$1)^($B76-'Life Cycle Cost Evaluation'!$M$4)</f>
        <v>0</v>
      </c>
      <c r="AA161" s="208">
        <f>-NPV('Life Cycle Cost Evaluation'!$M$1,AA77:AA$100)/(1+'Life Cycle Cost Evaluation'!$M$1)^($B76-'Life Cycle Cost Evaluation'!$M$4)</f>
        <v>0</v>
      </c>
      <c r="AB161" s="208">
        <f>-NPV('Life Cycle Cost Evaluation'!$M$1,AB77:AB$100)/(1+'Life Cycle Cost Evaluation'!$M$1)^($B76-'Life Cycle Cost Evaluation'!$M$4)</f>
        <v>0</v>
      </c>
      <c r="AC161" s="208">
        <f>-NPV('Life Cycle Cost Evaluation'!$M$1,AC77:AC$100)/(1+'Life Cycle Cost Evaluation'!$M$1)^($B76-'Life Cycle Cost Evaluation'!$M$4)</f>
        <v>0</v>
      </c>
      <c r="AD161" s="208">
        <f>-NPV('Life Cycle Cost Evaluation'!$M$1,AD77:AD$100)/(1+'Life Cycle Cost Evaluation'!$M$1)^($B76-'Life Cycle Cost Evaluation'!$M$4)</f>
        <v>0</v>
      </c>
      <c r="AE161" s="208">
        <f>-NPV('Life Cycle Cost Evaluation'!$M$1,AE77:AE$100)/(1+'Life Cycle Cost Evaluation'!$M$1)^($B76-'Life Cycle Cost Evaluation'!$M$4)</f>
        <v>0</v>
      </c>
      <c r="AF161" s="208">
        <f>-NPV('Life Cycle Cost Evaluation'!$M$1,AF77:AF$100)/(1+'Life Cycle Cost Evaluation'!$M$1)^($B76-'Life Cycle Cost Evaluation'!$M$4)</f>
        <v>0</v>
      </c>
      <c r="AG161" s="208">
        <f>-NPV('Life Cycle Cost Evaluation'!$M$1,AG77:AG$100)/(1+'Life Cycle Cost Evaluation'!$M$1)^($B76-'Life Cycle Cost Evaluation'!$M$4)</f>
        <v>0</v>
      </c>
      <c r="AH161" s="208">
        <f>-NPV('Life Cycle Cost Evaluation'!$M$1,AH77:AH$100)/(1+'Life Cycle Cost Evaluation'!$M$1)^($B76-'Life Cycle Cost Evaluation'!$M$4)</f>
        <v>0</v>
      </c>
      <c r="AI161" s="208">
        <f>-NPV('Life Cycle Cost Evaluation'!$M$1,AI77:AI$100)/(1+'Life Cycle Cost Evaluation'!$M$1)^($B76-'Life Cycle Cost Evaluation'!$M$4)</f>
        <v>0</v>
      </c>
      <c r="AJ161" s="208">
        <f>-NPV('Life Cycle Cost Evaluation'!$M$1,AJ77:AJ$100)/(1+'Life Cycle Cost Evaluation'!$M$1)^($B76-'Life Cycle Cost Evaluation'!$M$4)</f>
        <v>0</v>
      </c>
      <c r="AK161" s="208">
        <f>-NPV('Life Cycle Cost Evaluation'!$M$1,AK77:AK$100)/(1+'Life Cycle Cost Evaluation'!$M$1)^($B76-'Life Cycle Cost Evaluation'!$M$4)</f>
        <v>0</v>
      </c>
      <c r="AL161" s="208">
        <f>-NPV('Life Cycle Cost Evaluation'!$M$1,AL77:AL$100)/(1+'Life Cycle Cost Evaluation'!$M$1)^($B76-'Life Cycle Cost Evaluation'!$M$4)</f>
        <v>0</v>
      </c>
      <c r="AM161" s="208">
        <f>-NPV('Life Cycle Cost Evaluation'!$M$1,AM77:AM$100)/(1+'Life Cycle Cost Evaluation'!$M$1)^($B76-'Life Cycle Cost Evaluation'!$M$4)</f>
        <v>0</v>
      </c>
      <c r="AN161" s="208">
        <f>-NPV('Life Cycle Cost Evaluation'!$M$1,AN77:AN$100)/(1+'Life Cycle Cost Evaluation'!$M$1)^($B76-'Life Cycle Cost Evaluation'!$M$4)</f>
        <v>0</v>
      </c>
      <c r="AO161" s="208">
        <f>-NPV('Life Cycle Cost Evaluation'!$M$1,AO77:AO$100)/(1+'Life Cycle Cost Evaluation'!$M$1)^($B76-'Life Cycle Cost Evaluation'!$M$4)</f>
        <v>0</v>
      </c>
      <c r="AP161" s="208">
        <f>-NPV('Life Cycle Cost Evaluation'!$M$1,AP77:AP$100)/(1+'Life Cycle Cost Evaluation'!$M$1)^($B76-'Life Cycle Cost Evaluation'!$M$4)</f>
        <v>0</v>
      </c>
      <c r="AQ161" s="208">
        <f>-NPV('Life Cycle Cost Evaluation'!$M$1,AQ77:AQ$100)/(1+'Life Cycle Cost Evaluation'!$M$1)^($B76-'Life Cycle Cost Evaluation'!$M$4)</f>
        <v>0</v>
      </c>
      <c r="AR161" s="208">
        <f>-NPV('Life Cycle Cost Evaluation'!$M$1,AR77:AR$100)/(1+'Life Cycle Cost Evaluation'!$M$1)^($B76-'Life Cycle Cost Evaluation'!$M$4)</f>
        <v>0</v>
      </c>
      <c r="AS161" s="208">
        <f>-NPV('Life Cycle Cost Evaluation'!$M$1,AS77:AS$100)/(1+'Life Cycle Cost Evaluation'!$M$1)^($B76-'Life Cycle Cost Evaluation'!$M$4)</f>
        <v>0</v>
      </c>
      <c r="AT161" s="208">
        <f>-NPV('Life Cycle Cost Evaluation'!$M$1,AT77:AT$100)/(1+'Life Cycle Cost Evaluation'!$M$1)^($B76-'Life Cycle Cost Evaluation'!$M$4)</f>
        <v>0</v>
      </c>
      <c r="AU161" s="208">
        <f>-NPV('Life Cycle Cost Evaluation'!$M$1,AU77:AU$100)/(1+'Life Cycle Cost Evaluation'!$M$1)^($B76-'Life Cycle Cost Evaluation'!$M$4)</f>
        <v>0</v>
      </c>
      <c r="AV161" s="208">
        <f>-NPV('Life Cycle Cost Evaluation'!$M$1,AV77:AV$100)/(1+'Life Cycle Cost Evaluation'!$M$1)^($B76-'Life Cycle Cost Evaluation'!$M$4)</f>
        <v>0</v>
      </c>
      <c r="AW161" s="208">
        <f>-NPV('Life Cycle Cost Evaluation'!$M$1,AW77:AW$100)/(1+'Life Cycle Cost Evaluation'!$M$1)^($B76-'Life Cycle Cost Evaluation'!$M$4)</f>
        <v>0</v>
      </c>
      <c r="AX161" s="208">
        <f>-NPV('Life Cycle Cost Evaluation'!$M$1,AX77:AX$100)/(1+'Life Cycle Cost Evaluation'!$M$1)^($B76-'Life Cycle Cost Evaluation'!$M$4)</f>
        <v>0</v>
      </c>
      <c r="AY161" s="208">
        <f>-NPV('Life Cycle Cost Evaluation'!$M$1,AY77:AY$100)/(1+'Life Cycle Cost Evaluation'!$M$1)^($B76-'Life Cycle Cost Evaluation'!$M$4)</f>
        <v>0</v>
      </c>
      <c r="AZ161" s="208">
        <f>-NPV('Life Cycle Cost Evaluation'!$M$1,AZ77:AZ$100)/(1+'Life Cycle Cost Evaluation'!$M$1)^($B76-'Life Cycle Cost Evaluation'!$M$4)</f>
        <v>0</v>
      </c>
      <c r="BA161" s="208">
        <f>-NPV('Life Cycle Cost Evaluation'!$M$1,BA77:BA$100)/(1+'Life Cycle Cost Evaluation'!$M$1)^($B76-'Life Cycle Cost Evaluation'!$M$4)</f>
        <v>0</v>
      </c>
      <c r="BB161" s="208">
        <f>-NPV('Life Cycle Cost Evaluation'!$M$1,BB77:BB$100)/(1+'Life Cycle Cost Evaluation'!$M$1)^($B76-'Life Cycle Cost Evaluation'!$M$4)</f>
        <v>0</v>
      </c>
      <c r="BC161" s="208">
        <f>-NPV('Life Cycle Cost Evaluation'!$M$1,BC77:BC$100)/(1+'Life Cycle Cost Evaluation'!$M$1)^($B76-'Life Cycle Cost Evaluation'!$M$4)</f>
        <v>0</v>
      </c>
      <c r="BD161" s="208">
        <f>-NPV('Life Cycle Cost Evaluation'!$M$1,BD77:BD$100)/(1+'Life Cycle Cost Evaluation'!$M$1)^($B76-'Life Cycle Cost Evaluation'!$M$4)</f>
        <v>0</v>
      </c>
      <c r="BE161" s="208">
        <f>-NPV('Life Cycle Cost Evaluation'!$M$1,BE77:BE$100)/(1+'Life Cycle Cost Evaluation'!$M$1)^($B76-'Life Cycle Cost Evaluation'!$M$4)</f>
        <v>0</v>
      </c>
      <c r="BF161" s="208">
        <f>-NPV('Life Cycle Cost Evaluation'!$M$1,BF77:BF$100)/(1+'Life Cycle Cost Evaluation'!$M$1)^($B76-'Life Cycle Cost Evaluation'!$M$4)</f>
        <v>0</v>
      </c>
      <c r="BG161" s="208">
        <f>-NPV('Life Cycle Cost Evaluation'!$M$1,BG77:BG$100)/(1+'Life Cycle Cost Evaluation'!$M$1)^($B76-'Life Cycle Cost Evaluation'!$M$4)</f>
        <v>0</v>
      </c>
      <c r="BH161" s="208">
        <f>-NPV('Life Cycle Cost Evaluation'!$M$1,BH77:BH$100)/(1+'Life Cycle Cost Evaluation'!$M$1)^($B76-'Life Cycle Cost Evaluation'!$M$4)</f>
        <v>0</v>
      </c>
      <c r="BI161" s="208">
        <f>-NPV('Life Cycle Cost Evaluation'!$M$1,BI77:BI$100)/(1+'Life Cycle Cost Evaluation'!$M$1)^($B76-'Life Cycle Cost Evaluation'!$M$4)</f>
        <v>0</v>
      </c>
      <c r="BJ161" s="208">
        <f>-NPV('Life Cycle Cost Evaluation'!$M$1,BJ77:BJ$100)/(1+'Life Cycle Cost Evaluation'!$M$1)^($B76-'Life Cycle Cost Evaluation'!$M$4)</f>
        <v>0</v>
      </c>
      <c r="BK161" s="208">
        <f>-NPV('Life Cycle Cost Evaluation'!$M$1,BK77:BK$100)/(1+'Life Cycle Cost Evaluation'!$M$1)^($B76-'Life Cycle Cost Evaluation'!$M$4)</f>
        <v>0</v>
      </c>
      <c r="BL161" s="208">
        <f>-NPV('Life Cycle Cost Evaluation'!$M$1,BL77:BL$100)/(1+'Life Cycle Cost Evaluation'!$M$1)^($B76-'Life Cycle Cost Evaluation'!$M$4)</f>
        <v>0</v>
      </c>
      <c r="BM161" s="208">
        <f>-NPV('Life Cycle Cost Evaluation'!$M$1,BM77:BM$100)/(1+'Life Cycle Cost Evaluation'!$M$1)^($B76-'Life Cycle Cost Evaluation'!$M$4)</f>
        <v>0</v>
      </c>
      <c r="BN161" s="208">
        <f>-NPV('Life Cycle Cost Evaluation'!$M$1,BN77:BN$100)/(1+'Life Cycle Cost Evaluation'!$M$1)^($B76-'Life Cycle Cost Evaluation'!$M$4)</f>
        <v>0</v>
      </c>
      <c r="BO161" s="208">
        <f>-NPV('Life Cycle Cost Evaluation'!$M$1,BO77:BO$100)/(1+'Life Cycle Cost Evaluation'!$M$1)^($B76-'Life Cycle Cost Evaluation'!$M$4)</f>
        <v>0</v>
      </c>
      <c r="BP161" s="208">
        <f>-NPV('Life Cycle Cost Evaluation'!$M$1,BP77:BP$100)/(1+'Life Cycle Cost Evaluation'!$M$1)^($B76-'Life Cycle Cost Evaluation'!$M$4)</f>
        <v>0</v>
      </c>
      <c r="BQ161" s="208">
        <f>-NPV('Life Cycle Cost Evaluation'!$M$1,BQ77:BQ$100)/(1+'Life Cycle Cost Evaluation'!$M$1)^($B76-'Life Cycle Cost Evaluation'!$M$4)</f>
        <v>0</v>
      </c>
      <c r="BR161" s="208">
        <f>-NPV('Life Cycle Cost Evaluation'!$M$1,BR77:BR$100)/(1+'Life Cycle Cost Evaluation'!$M$1)^($B76-'Life Cycle Cost Evaluation'!$M$4)</f>
        <v>0</v>
      </c>
      <c r="BS161" s="208">
        <f>-NPV('Life Cycle Cost Evaluation'!$M$1,BS77:BS$100)/(1+'Life Cycle Cost Evaluation'!$M$1)^($B76-'Life Cycle Cost Evaluation'!$M$4)</f>
        <v>0</v>
      </c>
      <c r="BT161" s="208">
        <f>-NPV('Life Cycle Cost Evaluation'!$M$1,BT77:BT$100)/(1+'Life Cycle Cost Evaluation'!$M$1)^($B76-'Life Cycle Cost Evaluation'!$M$4)</f>
        <v>0</v>
      </c>
      <c r="BU161" s="208">
        <f>-NPV('Life Cycle Cost Evaluation'!$M$1,BU77:BU$100)/(1+'Life Cycle Cost Evaluation'!$M$1)^($B76-'Life Cycle Cost Evaluation'!$M$4)</f>
        <v>0</v>
      </c>
      <c r="BV161" s="208">
        <f>-NPV('Life Cycle Cost Evaluation'!$M$1,BV77:BV$100)/(1+'Life Cycle Cost Evaluation'!$M$1)^($B76-'Life Cycle Cost Evaluation'!$M$4)</f>
        <v>0</v>
      </c>
      <c r="BW161" s="208">
        <f>-NPV('Life Cycle Cost Evaluation'!$M$1,BW77:BW$100)/(1+'Life Cycle Cost Evaluation'!$M$1)^($B76-'Life Cycle Cost Evaluation'!$M$4)</f>
        <v>0</v>
      </c>
      <c r="BX161" s="208">
        <f>-NPV('Life Cycle Cost Evaluation'!$M$1,BX77:BX$100)/(1+'Life Cycle Cost Evaluation'!$M$1)^($B76-'Life Cycle Cost Evaluation'!$M$4)</f>
        <v>0</v>
      </c>
      <c r="BY161" s="208">
        <f>-NPV('Life Cycle Cost Evaluation'!$M$1,BY77:BY$100)/(1+'Life Cycle Cost Evaluation'!$M$1)^($B76-'Life Cycle Cost Evaluation'!$M$4)</f>
        <v>0</v>
      </c>
      <c r="BZ161" s="208">
        <f>-NPV('Life Cycle Cost Evaluation'!$M$1,BZ77:BZ$100)/(1+'Life Cycle Cost Evaluation'!$M$1)^($B76-'Life Cycle Cost Evaluation'!$M$4)</f>
        <v>0</v>
      </c>
      <c r="CA161" s="208">
        <f>-NPV('Life Cycle Cost Evaluation'!$M$1,CA77:CA$100)/(1+'Life Cycle Cost Evaluation'!$M$1)^($B76-'Life Cycle Cost Evaluation'!$M$4)</f>
        <v>0</v>
      </c>
      <c r="CB161" s="208">
        <f>-NPV('Life Cycle Cost Evaluation'!$M$1,CB77:CB$100)/(1+'Life Cycle Cost Evaluation'!$M$1)^($B76-'Life Cycle Cost Evaluation'!$M$4)</f>
        <v>0</v>
      </c>
      <c r="CC161" s="208">
        <f>-NPV('Life Cycle Cost Evaluation'!$M$1,CC77:CC$100)/(1+'Life Cycle Cost Evaluation'!$M$1)^($B76-'Life Cycle Cost Evaluation'!$M$4)</f>
        <v>0</v>
      </c>
      <c r="CD161" s="208">
        <f>-NPV('Life Cycle Cost Evaluation'!$M$1,CD77:CD$100)/(1+'Life Cycle Cost Evaluation'!$M$1)^($B76-'Life Cycle Cost Evaluation'!$M$4)</f>
        <v>0</v>
      </c>
      <c r="CE161" s="208">
        <f>-NPV('Life Cycle Cost Evaluation'!$M$1,CE77:CE$100)/(1+'Life Cycle Cost Evaluation'!$M$1)^($B76-'Life Cycle Cost Evaluation'!$M$4)</f>
        <v>0</v>
      </c>
      <c r="CF161" s="208">
        <f>-NPV('Life Cycle Cost Evaluation'!$M$1,CF77:CF$100)/(1+'Life Cycle Cost Evaluation'!$M$1)^($B76-'Life Cycle Cost Evaluation'!$M$4)</f>
        <v>0</v>
      </c>
      <c r="CG161" s="208">
        <f>SUM(D161:BH161)</f>
        <v>0</v>
      </c>
      <c r="CH161" s="206"/>
      <c r="CI161" s="206"/>
      <c r="CJ161" s="206"/>
    </row>
    <row r="162" spans="2:88" x14ac:dyDescent="0.2">
      <c r="B162" s="86">
        <f t="shared" si="125"/>
        <v>2084</v>
      </c>
      <c r="C162" s="208"/>
      <c r="D162" s="208">
        <f>-NPV('Life Cycle Cost Evaluation'!$M$1,D78:D$100)/(1+'Life Cycle Cost Evaluation'!$M$1)^($B77-'Life Cycle Cost Evaluation'!$M$4)</f>
        <v>0</v>
      </c>
      <c r="E162" s="208">
        <f>-NPV('Life Cycle Cost Evaluation'!$M$1,E78:E$100)/(1+'Life Cycle Cost Evaluation'!$M$1)^($B77-'Life Cycle Cost Evaluation'!$M$4)</f>
        <v>0</v>
      </c>
      <c r="F162" s="208">
        <f>-NPV('Life Cycle Cost Evaluation'!$M$1,F78:F$100)/(1+'Life Cycle Cost Evaluation'!$M$1)^($B77-'Life Cycle Cost Evaluation'!$M$4)</f>
        <v>0</v>
      </c>
      <c r="G162" s="208">
        <f>-NPV('Life Cycle Cost Evaluation'!$M$1,G78:G$100)/(1+'Life Cycle Cost Evaluation'!$M$1)^($B77-'Life Cycle Cost Evaluation'!$M$4)</f>
        <v>0</v>
      </c>
      <c r="H162" s="208">
        <f>-NPV('Life Cycle Cost Evaluation'!$M$1,H78:H$100)/(1+'Life Cycle Cost Evaluation'!$M$1)^($B77-'Life Cycle Cost Evaluation'!$M$4)</f>
        <v>0</v>
      </c>
      <c r="I162" s="208">
        <f>-NPV('Life Cycle Cost Evaluation'!$M$1,I78:I$100)/(1+'Life Cycle Cost Evaluation'!$M$1)^($B77-'Life Cycle Cost Evaluation'!$M$4)</f>
        <v>0</v>
      </c>
      <c r="J162" s="208">
        <f>-NPV('Life Cycle Cost Evaluation'!$M$1,J78:J$100)/(1+'Life Cycle Cost Evaluation'!$M$1)^($B77-'Life Cycle Cost Evaluation'!$M$4)</f>
        <v>0</v>
      </c>
      <c r="K162" s="208">
        <f>-NPV('Life Cycle Cost Evaluation'!$M$1,K78:K$100)/(1+'Life Cycle Cost Evaluation'!$M$1)^($B77-'Life Cycle Cost Evaluation'!$M$4)</f>
        <v>0</v>
      </c>
      <c r="L162" s="208">
        <f>-NPV('Life Cycle Cost Evaluation'!$M$1,L78:L$100)/(1+'Life Cycle Cost Evaluation'!$M$1)^($B77-'Life Cycle Cost Evaluation'!$M$4)</f>
        <v>0</v>
      </c>
      <c r="M162" s="208">
        <f>-NPV('Life Cycle Cost Evaluation'!$M$1,M78:M$100)/(1+'Life Cycle Cost Evaluation'!$M$1)^($B77-'Life Cycle Cost Evaluation'!$M$4)</f>
        <v>0</v>
      </c>
      <c r="N162" s="208">
        <f>-NPV('Life Cycle Cost Evaluation'!$M$1,N78:N$100)/(1+'Life Cycle Cost Evaluation'!$M$1)^($B77-'Life Cycle Cost Evaluation'!$M$4)</f>
        <v>0</v>
      </c>
      <c r="O162" s="208">
        <f>-NPV('Life Cycle Cost Evaluation'!$M$1,O78:O$100)/(1+'Life Cycle Cost Evaluation'!$M$1)^($B77-'Life Cycle Cost Evaluation'!$M$4)</f>
        <v>0</v>
      </c>
      <c r="P162" s="208">
        <f>-NPV('Life Cycle Cost Evaluation'!$M$1,P78:P$100)/(1+'Life Cycle Cost Evaluation'!$M$1)^($B77-'Life Cycle Cost Evaluation'!$M$4)</f>
        <v>0</v>
      </c>
      <c r="Q162" s="208">
        <f>-NPV('Life Cycle Cost Evaluation'!$M$1,Q78:Q$100)/(1+'Life Cycle Cost Evaluation'!$M$1)^($B77-'Life Cycle Cost Evaluation'!$M$4)</f>
        <v>0</v>
      </c>
      <c r="R162" s="208">
        <f>-NPV('Life Cycle Cost Evaluation'!$M$1,R78:R$100)/(1+'Life Cycle Cost Evaluation'!$M$1)^($B77-'Life Cycle Cost Evaluation'!$M$4)</f>
        <v>0</v>
      </c>
      <c r="S162" s="208">
        <f>-NPV('Life Cycle Cost Evaluation'!$M$1,S78:S$100)/(1+'Life Cycle Cost Evaluation'!$M$1)^($B77-'Life Cycle Cost Evaluation'!$M$4)</f>
        <v>0</v>
      </c>
      <c r="T162" s="208">
        <f>-NPV('Life Cycle Cost Evaluation'!$M$1,T78:T$100)/(1+'Life Cycle Cost Evaluation'!$M$1)^($B77-'Life Cycle Cost Evaluation'!$M$4)</f>
        <v>0</v>
      </c>
      <c r="U162" s="208">
        <f>-NPV('Life Cycle Cost Evaluation'!$M$1,U78:U$100)/(1+'Life Cycle Cost Evaluation'!$M$1)^($B77-'Life Cycle Cost Evaluation'!$M$4)</f>
        <v>0</v>
      </c>
      <c r="V162" s="208">
        <f>-NPV('Life Cycle Cost Evaluation'!$M$1,V78:V$100)/(1+'Life Cycle Cost Evaluation'!$M$1)^($B77-'Life Cycle Cost Evaluation'!$M$4)</f>
        <v>0</v>
      </c>
      <c r="W162" s="208">
        <f>-NPV('Life Cycle Cost Evaluation'!$M$1,W78:W$100)/(1+'Life Cycle Cost Evaluation'!$M$1)^($B77-'Life Cycle Cost Evaluation'!$M$4)</f>
        <v>0</v>
      </c>
      <c r="X162" s="208">
        <f>-NPV('Life Cycle Cost Evaluation'!$M$1,X78:X$100)/(1+'Life Cycle Cost Evaluation'!$M$1)^($B77-'Life Cycle Cost Evaluation'!$M$4)</f>
        <v>0</v>
      </c>
      <c r="Y162" s="208">
        <f>-NPV('Life Cycle Cost Evaluation'!$M$1,Y78:Y$100)/(1+'Life Cycle Cost Evaluation'!$M$1)^($B77-'Life Cycle Cost Evaluation'!$M$4)</f>
        <v>0</v>
      </c>
      <c r="Z162" s="208">
        <f>-NPV('Life Cycle Cost Evaluation'!$M$1,Z78:Z$100)/(1+'Life Cycle Cost Evaluation'!$M$1)^($B77-'Life Cycle Cost Evaluation'!$M$4)</f>
        <v>0</v>
      </c>
      <c r="AA162" s="208">
        <f>-NPV('Life Cycle Cost Evaluation'!$M$1,AA78:AA$100)/(1+'Life Cycle Cost Evaluation'!$M$1)^($B77-'Life Cycle Cost Evaluation'!$M$4)</f>
        <v>0</v>
      </c>
      <c r="AB162" s="208">
        <f>-NPV('Life Cycle Cost Evaluation'!$M$1,AB78:AB$100)/(1+'Life Cycle Cost Evaluation'!$M$1)^($B77-'Life Cycle Cost Evaluation'!$M$4)</f>
        <v>0</v>
      </c>
      <c r="AC162" s="208">
        <f>-NPV('Life Cycle Cost Evaluation'!$M$1,AC78:AC$100)/(1+'Life Cycle Cost Evaluation'!$M$1)^($B77-'Life Cycle Cost Evaluation'!$M$4)</f>
        <v>0</v>
      </c>
      <c r="AD162" s="208">
        <f>-NPV('Life Cycle Cost Evaluation'!$M$1,AD78:AD$100)/(1+'Life Cycle Cost Evaluation'!$M$1)^($B77-'Life Cycle Cost Evaluation'!$M$4)</f>
        <v>0</v>
      </c>
      <c r="AE162" s="208">
        <f>-NPV('Life Cycle Cost Evaluation'!$M$1,AE78:AE$100)/(1+'Life Cycle Cost Evaluation'!$M$1)^($B77-'Life Cycle Cost Evaluation'!$M$4)</f>
        <v>0</v>
      </c>
      <c r="AF162" s="208">
        <f>-NPV('Life Cycle Cost Evaluation'!$M$1,AF78:AF$100)/(1+'Life Cycle Cost Evaluation'!$M$1)^($B77-'Life Cycle Cost Evaluation'!$M$4)</f>
        <v>0</v>
      </c>
      <c r="AG162" s="208">
        <f>-NPV('Life Cycle Cost Evaluation'!$M$1,AG78:AG$100)/(1+'Life Cycle Cost Evaluation'!$M$1)^($B77-'Life Cycle Cost Evaluation'!$M$4)</f>
        <v>0</v>
      </c>
      <c r="AH162" s="208">
        <f>-NPV('Life Cycle Cost Evaluation'!$M$1,AH78:AH$100)/(1+'Life Cycle Cost Evaluation'!$M$1)^($B77-'Life Cycle Cost Evaluation'!$M$4)</f>
        <v>0</v>
      </c>
      <c r="AI162" s="208">
        <f>-NPV('Life Cycle Cost Evaluation'!$M$1,AI78:AI$100)/(1+'Life Cycle Cost Evaluation'!$M$1)^($B77-'Life Cycle Cost Evaluation'!$M$4)</f>
        <v>0</v>
      </c>
      <c r="AJ162" s="208">
        <f>-NPV('Life Cycle Cost Evaluation'!$M$1,AJ78:AJ$100)/(1+'Life Cycle Cost Evaluation'!$M$1)^($B77-'Life Cycle Cost Evaluation'!$M$4)</f>
        <v>0</v>
      </c>
      <c r="AK162" s="208">
        <f>-NPV('Life Cycle Cost Evaluation'!$M$1,AK78:AK$100)/(1+'Life Cycle Cost Evaluation'!$M$1)^($B77-'Life Cycle Cost Evaluation'!$M$4)</f>
        <v>0</v>
      </c>
      <c r="AL162" s="208">
        <f>-NPV('Life Cycle Cost Evaluation'!$M$1,AL78:AL$100)/(1+'Life Cycle Cost Evaluation'!$M$1)^($B77-'Life Cycle Cost Evaluation'!$M$4)</f>
        <v>0</v>
      </c>
      <c r="AM162" s="208">
        <f>-NPV('Life Cycle Cost Evaluation'!$M$1,AM78:AM$100)/(1+'Life Cycle Cost Evaluation'!$M$1)^($B77-'Life Cycle Cost Evaluation'!$M$4)</f>
        <v>0</v>
      </c>
      <c r="AN162" s="208">
        <f>-NPV('Life Cycle Cost Evaluation'!$M$1,AN78:AN$100)/(1+'Life Cycle Cost Evaluation'!$M$1)^($B77-'Life Cycle Cost Evaluation'!$M$4)</f>
        <v>0</v>
      </c>
      <c r="AO162" s="208">
        <f>-NPV('Life Cycle Cost Evaluation'!$M$1,AO78:AO$100)/(1+'Life Cycle Cost Evaluation'!$M$1)^($B77-'Life Cycle Cost Evaluation'!$M$4)</f>
        <v>0</v>
      </c>
      <c r="AP162" s="208">
        <f>-NPV('Life Cycle Cost Evaluation'!$M$1,AP78:AP$100)/(1+'Life Cycle Cost Evaluation'!$M$1)^($B77-'Life Cycle Cost Evaluation'!$M$4)</f>
        <v>0</v>
      </c>
      <c r="AQ162" s="208">
        <f>-NPV('Life Cycle Cost Evaluation'!$M$1,AQ78:AQ$100)/(1+'Life Cycle Cost Evaluation'!$M$1)^($B77-'Life Cycle Cost Evaluation'!$M$4)</f>
        <v>0</v>
      </c>
      <c r="AR162" s="208">
        <f>-NPV('Life Cycle Cost Evaluation'!$M$1,AR78:AR$100)/(1+'Life Cycle Cost Evaluation'!$M$1)^($B77-'Life Cycle Cost Evaluation'!$M$4)</f>
        <v>0</v>
      </c>
      <c r="AS162" s="208">
        <f>-NPV('Life Cycle Cost Evaluation'!$M$1,AS78:AS$100)/(1+'Life Cycle Cost Evaluation'!$M$1)^($B77-'Life Cycle Cost Evaluation'!$M$4)</f>
        <v>0</v>
      </c>
      <c r="AT162" s="208">
        <f>-NPV('Life Cycle Cost Evaluation'!$M$1,AT78:AT$100)/(1+'Life Cycle Cost Evaluation'!$M$1)^($B77-'Life Cycle Cost Evaluation'!$M$4)</f>
        <v>0</v>
      </c>
      <c r="AU162" s="208">
        <f>-NPV('Life Cycle Cost Evaluation'!$M$1,AU78:AU$100)/(1+'Life Cycle Cost Evaluation'!$M$1)^($B77-'Life Cycle Cost Evaluation'!$M$4)</f>
        <v>0</v>
      </c>
      <c r="AV162" s="208">
        <f>-NPV('Life Cycle Cost Evaluation'!$M$1,AV78:AV$100)/(1+'Life Cycle Cost Evaluation'!$M$1)^($B77-'Life Cycle Cost Evaluation'!$M$4)</f>
        <v>0</v>
      </c>
      <c r="AW162" s="208">
        <f>-NPV('Life Cycle Cost Evaluation'!$M$1,AW78:AW$100)/(1+'Life Cycle Cost Evaluation'!$M$1)^($B77-'Life Cycle Cost Evaluation'!$M$4)</f>
        <v>0</v>
      </c>
      <c r="AX162" s="208">
        <f>-NPV('Life Cycle Cost Evaluation'!$M$1,AX78:AX$100)/(1+'Life Cycle Cost Evaluation'!$M$1)^($B77-'Life Cycle Cost Evaluation'!$M$4)</f>
        <v>0</v>
      </c>
      <c r="AY162" s="208">
        <f>-NPV('Life Cycle Cost Evaluation'!$M$1,AY78:AY$100)/(1+'Life Cycle Cost Evaluation'!$M$1)^($B77-'Life Cycle Cost Evaluation'!$M$4)</f>
        <v>0</v>
      </c>
      <c r="AZ162" s="208">
        <f>-NPV('Life Cycle Cost Evaluation'!$M$1,AZ78:AZ$100)/(1+'Life Cycle Cost Evaluation'!$M$1)^($B77-'Life Cycle Cost Evaluation'!$M$4)</f>
        <v>0</v>
      </c>
      <c r="BA162" s="208">
        <f>-NPV('Life Cycle Cost Evaluation'!$M$1,BA78:BA$100)/(1+'Life Cycle Cost Evaluation'!$M$1)^($B77-'Life Cycle Cost Evaluation'!$M$4)</f>
        <v>0</v>
      </c>
      <c r="BB162" s="208">
        <f>-NPV('Life Cycle Cost Evaluation'!$M$1,BB78:BB$100)/(1+'Life Cycle Cost Evaluation'!$M$1)^($B77-'Life Cycle Cost Evaluation'!$M$4)</f>
        <v>0</v>
      </c>
      <c r="BC162" s="208">
        <f>-NPV('Life Cycle Cost Evaluation'!$M$1,BC78:BC$100)/(1+'Life Cycle Cost Evaluation'!$M$1)^($B77-'Life Cycle Cost Evaluation'!$M$4)</f>
        <v>0</v>
      </c>
      <c r="BD162" s="208">
        <f>-NPV('Life Cycle Cost Evaluation'!$M$1,BD78:BD$100)/(1+'Life Cycle Cost Evaluation'!$M$1)^($B77-'Life Cycle Cost Evaluation'!$M$4)</f>
        <v>0</v>
      </c>
      <c r="BE162" s="208">
        <f>-NPV('Life Cycle Cost Evaluation'!$M$1,BE78:BE$100)/(1+'Life Cycle Cost Evaluation'!$M$1)^($B77-'Life Cycle Cost Evaluation'!$M$4)</f>
        <v>0</v>
      </c>
      <c r="BF162" s="208">
        <f>-NPV('Life Cycle Cost Evaluation'!$M$1,BF78:BF$100)/(1+'Life Cycle Cost Evaluation'!$M$1)^($B77-'Life Cycle Cost Evaluation'!$M$4)</f>
        <v>0</v>
      </c>
      <c r="BG162" s="208">
        <f>-NPV('Life Cycle Cost Evaluation'!$M$1,BG78:BG$100)/(1+'Life Cycle Cost Evaluation'!$M$1)^($B77-'Life Cycle Cost Evaluation'!$M$4)</f>
        <v>0</v>
      </c>
      <c r="BH162" s="208">
        <f>-NPV('Life Cycle Cost Evaluation'!$M$1,BH78:BH$100)/(1+'Life Cycle Cost Evaluation'!$M$1)^($B77-'Life Cycle Cost Evaluation'!$M$4)</f>
        <v>0</v>
      </c>
      <c r="BI162" s="208">
        <f>-NPV('Life Cycle Cost Evaluation'!$M$1,BI78:BI$100)/(1+'Life Cycle Cost Evaluation'!$M$1)^($B77-'Life Cycle Cost Evaluation'!$M$4)</f>
        <v>0</v>
      </c>
      <c r="BJ162" s="208">
        <f>-NPV('Life Cycle Cost Evaluation'!$M$1,BJ78:BJ$100)/(1+'Life Cycle Cost Evaluation'!$M$1)^($B77-'Life Cycle Cost Evaluation'!$M$4)</f>
        <v>0</v>
      </c>
      <c r="BK162" s="208">
        <f>-NPV('Life Cycle Cost Evaluation'!$M$1,BK78:BK$100)/(1+'Life Cycle Cost Evaluation'!$M$1)^($B77-'Life Cycle Cost Evaluation'!$M$4)</f>
        <v>0</v>
      </c>
      <c r="BL162" s="208">
        <f>-NPV('Life Cycle Cost Evaluation'!$M$1,BL78:BL$100)/(1+'Life Cycle Cost Evaluation'!$M$1)^($B77-'Life Cycle Cost Evaluation'!$M$4)</f>
        <v>0</v>
      </c>
      <c r="BM162" s="208">
        <f>-NPV('Life Cycle Cost Evaluation'!$M$1,BM78:BM$100)/(1+'Life Cycle Cost Evaluation'!$M$1)^($B77-'Life Cycle Cost Evaluation'!$M$4)</f>
        <v>0</v>
      </c>
      <c r="BN162" s="208">
        <f>-NPV('Life Cycle Cost Evaluation'!$M$1,BN78:BN$100)/(1+'Life Cycle Cost Evaluation'!$M$1)^($B77-'Life Cycle Cost Evaluation'!$M$4)</f>
        <v>0</v>
      </c>
      <c r="BO162" s="208">
        <f>-NPV('Life Cycle Cost Evaluation'!$M$1,BO78:BO$100)/(1+'Life Cycle Cost Evaluation'!$M$1)^($B77-'Life Cycle Cost Evaluation'!$M$4)</f>
        <v>0</v>
      </c>
      <c r="BP162" s="208">
        <f>-NPV('Life Cycle Cost Evaluation'!$M$1,BP78:BP$100)/(1+'Life Cycle Cost Evaluation'!$M$1)^($B77-'Life Cycle Cost Evaluation'!$M$4)</f>
        <v>0</v>
      </c>
      <c r="BQ162" s="208">
        <f>-NPV('Life Cycle Cost Evaluation'!$M$1,BQ78:BQ$100)/(1+'Life Cycle Cost Evaluation'!$M$1)^($B77-'Life Cycle Cost Evaluation'!$M$4)</f>
        <v>0</v>
      </c>
      <c r="BR162" s="208">
        <f>-NPV('Life Cycle Cost Evaluation'!$M$1,BR78:BR$100)/(1+'Life Cycle Cost Evaluation'!$M$1)^($B77-'Life Cycle Cost Evaluation'!$M$4)</f>
        <v>0</v>
      </c>
      <c r="BS162" s="208">
        <f>-NPV('Life Cycle Cost Evaluation'!$M$1,BS78:BS$100)/(1+'Life Cycle Cost Evaluation'!$M$1)^($B77-'Life Cycle Cost Evaluation'!$M$4)</f>
        <v>0</v>
      </c>
      <c r="BT162" s="208">
        <f>-NPV('Life Cycle Cost Evaluation'!$M$1,BT78:BT$100)/(1+'Life Cycle Cost Evaluation'!$M$1)^($B77-'Life Cycle Cost Evaluation'!$M$4)</f>
        <v>0</v>
      </c>
      <c r="BU162" s="208">
        <f>-NPV('Life Cycle Cost Evaluation'!$M$1,BU78:BU$100)/(1+'Life Cycle Cost Evaluation'!$M$1)^($B77-'Life Cycle Cost Evaluation'!$M$4)</f>
        <v>0</v>
      </c>
      <c r="BV162" s="208">
        <f>-NPV('Life Cycle Cost Evaluation'!$M$1,BV78:BV$100)/(1+'Life Cycle Cost Evaluation'!$M$1)^($B77-'Life Cycle Cost Evaluation'!$M$4)</f>
        <v>0</v>
      </c>
      <c r="BW162" s="208">
        <f>-NPV('Life Cycle Cost Evaluation'!$M$1,BW78:BW$100)/(1+'Life Cycle Cost Evaluation'!$M$1)^($B77-'Life Cycle Cost Evaluation'!$M$4)</f>
        <v>0</v>
      </c>
      <c r="BX162" s="208">
        <f>-NPV('Life Cycle Cost Evaluation'!$M$1,BX78:BX$100)/(1+'Life Cycle Cost Evaluation'!$M$1)^($B77-'Life Cycle Cost Evaluation'!$M$4)</f>
        <v>0</v>
      </c>
      <c r="BY162" s="208">
        <f>-NPV('Life Cycle Cost Evaluation'!$M$1,BY78:BY$100)/(1+'Life Cycle Cost Evaluation'!$M$1)^($B77-'Life Cycle Cost Evaluation'!$M$4)</f>
        <v>0</v>
      </c>
      <c r="BZ162" s="208">
        <f>-NPV('Life Cycle Cost Evaluation'!$M$1,BZ78:BZ$100)/(1+'Life Cycle Cost Evaluation'!$M$1)^($B77-'Life Cycle Cost Evaluation'!$M$4)</f>
        <v>0</v>
      </c>
      <c r="CA162" s="208">
        <f>-NPV('Life Cycle Cost Evaluation'!$M$1,CA78:CA$100)/(1+'Life Cycle Cost Evaluation'!$M$1)^($B77-'Life Cycle Cost Evaluation'!$M$4)</f>
        <v>0</v>
      </c>
      <c r="CB162" s="208">
        <f>-NPV('Life Cycle Cost Evaluation'!$M$1,CB78:CB$100)/(1+'Life Cycle Cost Evaluation'!$M$1)^($B77-'Life Cycle Cost Evaluation'!$M$4)</f>
        <v>0</v>
      </c>
      <c r="CC162" s="208">
        <f>-NPV('Life Cycle Cost Evaluation'!$M$1,CC78:CC$100)/(1+'Life Cycle Cost Evaluation'!$M$1)^($B77-'Life Cycle Cost Evaluation'!$M$4)</f>
        <v>0</v>
      </c>
      <c r="CD162" s="208">
        <f>-NPV('Life Cycle Cost Evaluation'!$M$1,CD78:CD$100)/(1+'Life Cycle Cost Evaluation'!$M$1)^($B77-'Life Cycle Cost Evaluation'!$M$4)</f>
        <v>0</v>
      </c>
      <c r="CE162" s="208">
        <f>-NPV('Life Cycle Cost Evaluation'!$M$1,CE78:CE$100)/(1+'Life Cycle Cost Evaluation'!$M$1)^($B77-'Life Cycle Cost Evaluation'!$M$4)</f>
        <v>0</v>
      </c>
      <c r="CF162" s="208">
        <f>-NPV('Life Cycle Cost Evaluation'!$M$1,CF78:CF$100)/(1+'Life Cycle Cost Evaluation'!$M$1)^($B77-'Life Cycle Cost Evaluation'!$M$4)</f>
        <v>0</v>
      </c>
      <c r="CG162" s="208">
        <f>SUM(D162:BI162)</f>
        <v>0</v>
      </c>
      <c r="CH162" s="206"/>
      <c r="CI162" s="206"/>
      <c r="CJ162" s="206"/>
    </row>
    <row r="163" spans="2:88" x14ac:dyDescent="0.2">
      <c r="B163" s="86">
        <f t="shared" si="125"/>
        <v>2085</v>
      </c>
      <c r="C163" s="208"/>
      <c r="D163" s="208">
        <f>-NPV('Life Cycle Cost Evaluation'!$M$1,D79:D$100)/(1+'Life Cycle Cost Evaluation'!$M$1)^($B78-'Life Cycle Cost Evaluation'!$M$4)</f>
        <v>0</v>
      </c>
      <c r="E163" s="208">
        <f>-NPV('Life Cycle Cost Evaluation'!$M$1,E79:E$100)/(1+'Life Cycle Cost Evaluation'!$M$1)^($B78-'Life Cycle Cost Evaluation'!$M$4)</f>
        <v>0</v>
      </c>
      <c r="F163" s="208">
        <f>-NPV('Life Cycle Cost Evaluation'!$M$1,F79:F$100)/(1+'Life Cycle Cost Evaluation'!$M$1)^($B78-'Life Cycle Cost Evaluation'!$M$4)</f>
        <v>0</v>
      </c>
      <c r="G163" s="208">
        <f>-NPV('Life Cycle Cost Evaluation'!$M$1,G79:G$100)/(1+'Life Cycle Cost Evaluation'!$M$1)^($B78-'Life Cycle Cost Evaluation'!$M$4)</f>
        <v>0</v>
      </c>
      <c r="H163" s="208">
        <f>-NPV('Life Cycle Cost Evaluation'!$M$1,H79:H$100)/(1+'Life Cycle Cost Evaluation'!$M$1)^($B78-'Life Cycle Cost Evaluation'!$M$4)</f>
        <v>0</v>
      </c>
      <c r="I163" s="208">
        <f>-NPV('Life Cycle Cost Evaluation'!$M$1,I79:I$100)/(1+'Life Cycle Cost Evaluation'!$M$1)^($B78-'Life Cycle Cost Evaluation'!$M$4)</f>
        <v>0</v>
      </c>
      <c r="J163" s="208">
        <f>-NPV('Life Cycle Cost Evaluation'!$M$1,J79:J$100)/(1+'Life Cycle Cost Evaluation'!$M$1)^($B78-'Life Cycle Cost Evaluation'!$M$4)</f>
        <v>0</v>
      </c>
      <c r="K163" s="208">
        <f>-NPV('Life Cycle Cost Evaluation'!$M$1,K79:K$100)/(1+'Life Cycle Cost Evaluation'!$M$1)^($B78-'Life Cycle Cost Evaluation'!$M$4)</f>
        <v>0</v>
      </c>
      <c r="L163" s="208">
        <f>-NPV('Life Cycle Cost Evaluation'!$M$1,L79:L$100)/(1+'Life Cycle Cost Evaluation'!$M$1)^($B78-'Life Cycle Cost Evaluation'!$M$4)</f>
        <v>0</v>
      </c>
      <c r="M163" s="208">
        <f>-NPV('Life Cycle Cost Evaluation'!$M$1,M79:M$100)/(1+'Life Cycle Cost Evaluation'!$M$1)^($B78-'Life Cycle Cost Evaluation'!$M$4)</f>
        <v>0</v>
      </c>
      <c r="N163" s="208">
        <f>-NPV('Life Cycle Cost Evaluation'!$M$1,N79:N$100)/(1+'Life Cycle Cost Evaluation'!$M$1)^($B78-'Life Cycle Cost Evaluation'!$M$4)</f>
        <v>0</v>
      </c>
      <c r="O163" s="208">
        <f>-NPV('Life Cycle Cost Evaluation'!$M$1,O79:O$100)/(1+'Life Cycle Cost Evaluation'!$M$1)^($B78-'Life Cycle Cost Evaluation'!$M$4)</f>
        <v>0</v>
      </c>
      <c r="P163" s="208">
        <f>-NPV('Life Cycle Cost Evaluation'!$M$1,P79:P$100)/(1+'Life Cycle Cost Evaluation'!$M$1)^($B78-'Life Cycle Cost Evaluation'!$M$4)</f>
        <v>0</v>
      </c>
      <c r="Q163" s="208">
        <f>-NPV('Life Cycle Cost Evaluation'!$M$1,Q79:Q$100)/(1+'Life Cycle Cost Evaluation'!$M$1)^($B78-'Life Cycle Cost Evaluation'!$M$4)</f>
        <v>0</v>
      </c>
      <c r="R163" s="208">
        <f>-NPV('Life Cycle Cost Evaluation'!$M$1,R79:R$100)/(1+'Life Cycle Cost Evaluation'!$M$1)^($B78-'Life Cycle Cost Evaluation'!$M$4)</f>
        <v>0</v>
      </c>
      <c r="S163" s="208">
        <f>-NPV('Life Cycle Cost Evaluation'!$M$1,S79:S$100)/(1+'Life Cycle Cost Evaluation'!$M$1)^($B78-'Life Cycle Cost Evaluation'!$M$4)</f>
        <v>0</v>
      </c>
      <c r="T163" s="208">
        <f>-NPV('Life Cycle Cost Evaluation'!$M$1,T79:T$100)/(1+'Life Cycle Cost Evaluation'!$M$1)^($B78-'Life Cycle Cost Evaluation'!$M$4)</f>
        <v>0</v>
      </c>
      <c r="U163" s="208">
        <f>-NPV('Life Cycle Cost Evaluation'!$M$1,U79:U$100)/(1+'Life Cycle Cost Evaluation'!$M$1)^($B78-'Life Cycle Cost Evaluation'!$M$4)</f>
        <v>0</v>
      </c>
      <c r="V163" s="208">
        <f>-NPV('Life Cycle Cost Evaluation'!$M$1,V79:V$100)/(1+'Life Cycle Cost Evaluation'!$M$1)^($B78-'Life Cycle Cost Evaluation'!$M$4)</f>
        <v>0</v>
      </c>
      <c r="W163" s="208">
        <f>-NPV('Life Cycle Cost Evaluation'!$M$1,W79:W$100)/(1+'Life Cycle Cost Evaluation'!$M$1)^($B78-'Life Cycle Cost Evaluation'!$M$4)</f>
        <v>0</v>
      </c>
      <c r="X163" s="208">
        <f>-NPV('Life Cycle Cost Evaluation'!$M$1,X79:X$100)/(1+'Life Cycle Cost Evaluation'!$M$1)^($B78-'Life Cycle Cost Evaluation'!$M$4)</f>
        <v>0</v>
      </c>
      <c r="Y163" s="208">
        <f>-NPV('Life Cycle Cost Evaluation'!$M$1,Y79:Y$100)/(1+'Life Cycle Cost Evaluation'!$M$1)^($B78-'Life Cycle Cost Evaluation'!$M$4)</f>
        <v>0</v>
      </c>
      <c r="Z163" s="208">
        <f>-NPV('Life Cycle Cost Evaluation'!$M$1,Z79:Z$100)/(1+'Life Cycle Cost Evaluation'!$M$1)^($B78-'Life Cycle Cost Evaluation'!$M$4)</f>
        <v>0</v>
      </c>
      <c r="AA163" s="208">
        <f>-NPV('Life Cycle Cost Evaluation'!$M$1,AA79:AA$100)/(1+'Life Cycle Cost Evaluation'!$M$1)^($B78-'Life Cycle Cost Evaluation'!$M$4)</f>
        <v>0</v>
      </c>
      <c r="AB163" s="208">
        <f>-NPV('Life Cycle Cost Evaluation'!$M$1,AB79:AB$100)/(1+'Life Cycle Cost Evaluation'!$M$1)^($B78-'Life Cycle Cost Evaluation'!$M$4)</f>
        <v>0</v>
      </c>
      <c r="AC163" s="208">
        <f>-NPV('Life Cycle Cost Evaluation'!$M$1,AC79:AC$100)/(1+'Life Cycle Cost Evaluation'!$M$1)^($B78-'Life Cycle Cost Evaluation'!$M$4)</f>
        <v>0</v>
      </c>
      <c r="AD163" s="208">
        <f>-NPV('Life Cycle Cost Evaluation'!$M$1,AD79:AD$100)/(1+'Life Cycle Cost Evaluation'!$M$1)^($B78-'Life Cycle Cost Evaluation'!$M$4)</f>
        <v>0</v>
      </c>
      <c r="AE163" s="208">
        <f>-NPV('Life Cycle Cost Evaluation'!$M$1,AE79:AE$100)/(1+'Life Cycle Cost Evaluation'!$M$1)^($B78-'Life Cycle Cost Evaluation'!$M$4)</f>
        <v>0</v>
      </c>
      <c r="AF163" s="208">
        <f>-NPV('Life Cycle Cost Evaluation'!$M$1,AF79:AF$100)/(1+'Life Cycle Cost Evaluation'!$M$1)^($B78-'Life Cycle Cost Evaluation'!$M$4)</f>
        <v>0</v>
      </c>
      <c r="AG163" s="208">
        <f>-NPV('Life Cycle Cost Evaluation'!$M$1,AG79:AG$100)/(1+'Life Cycle Cost Evaluation'!$M$1)^($B78-'Life Cycle Cost Evaluation'!$M$4)</f>
        <v>0</v>
      </c>
      <c r="AH163" s="208">
        <f>-NPV('Life Cycle Cost Evaluation'!$M$1,AH79:AH$100)/(1+'Life Cycle Cost Evaluation'!$M$1)^($B78-'Life Cycle Cost Evaluation'!$M$4)</f>
        <v>0</v>
      </c>
      <c r="AI163" s="208">
        <f>-NPV('Life Cycle Cost Evaluation'!$M$1,AI79:AI$100)/(1+'Life Cycle Cost Evaluation'!$M$1)^($B78-'Life Cycle Cost Evaluation'!$M$4)</f>
        <v>0</v>
      </c>
      <c r="AJ163" s="208">
        <f>-NPV('Life Cycle Cost Evaluation'!$M$1,AJ79:AJ$100)/(1+'Life Cycle Cost Evaluation'!$M$1)^($B78-'Life Cycle Cost Evaluation'!$M$4)</f>
        <v>0</v>
      </c>
      <c r="AK163" s="208">
        <f>-NPV('Life Cycle Cost Evaluation'!$M$1,AK79:AK$100)/(1+'Life Cycle Cost Evaluation'!$M$1)^($B78-'Life Cycle Cost Evaluation'!$M$4)</f>
        <v>0</v>
      </c>
      <c r="AL163" s="208">
        <f>-NPV('Life Cycle Cost Evaluation'!$M$1,AL79:AL$100)/(1+'Life Cycle Cost Evaluation'!$M$1)^($B78-'Life Cycle Cost Evaluation'!$M$4)</f>
        <v>0</v>
      </c>
      <c r="AM163" s="208">
        <f>-NPV('Life Cycle Cost Evaluation'!$M$1,AM79:AM$100)/(1+'Life Cycle Cost Evaluation'!$M$1)^($B78-'Life Cycle Cost Evaluation'!$M$4)</f>
        <v>0</v>
      </c>
      <c r="AN163" s="208">
        <f>-NPV('Life Cycle Cost Evaluation'!$M$1,AN79:AN$100)/(1+'Life Cycle Cost Evaluation'!$M$1)^($B78-'Life Cycle Cost Evaluation'!$M$4)</f>
        <v>0</v>
      </c>
      <c r="AO163" s="208">
        <f>-NPV('Life Cycle Cost Evaluation'!$M$1,AO79:AO$100)/(1+'Life Cycle Cost Evaluation'!$M$1)^($B78-'Life Cycle Cost Evaluation'!$M$4)</f>
        <v>0</v>
      </c>
      <c r="AP163" s="208">
        <f>-NPV('Life Cycle Cost Evaluation'!$M$1,AP79:AP$100)/(1+'Life Cycle Cost Evaluation'!$M$1)^($B78-'Life Cycle Cost Evaluation'!$M$4)</f>
        <v>0</v>
      </c>
      <c r="AQ163" s="208">
        <f>-NPV('Life Cycle Cost Evaluation'!$M$1,AQ79:AQ$100)/(1+'Life Cycle Cost Evaluation'!$M$1)^($B78-'Life Cycle Cost Evaluation'!$M$4)</f>
        <v>0</v>
      </c>
      <c r="AR163" s="208">
        <f>-NPV('Life Cycle Cost Evaluation'!$M$1,AR79:AR$100)/(1+'Life Cycle Cost Evaluation'!$M$1)^($B78-'Life Cycle Cost Evaluation'!$M$4)</f>
        <v>0</v>
      </c>
      <c r="AS163" s="208">
        <f>-NPV('Life Cycle Cost Evaluation'!$M$1,AS79:AS$100)/(1+'Life Cycle Cost Evaluation'!$M$1)^($B78-'Life Cycle Cost Evaluation'!$M$4)</f>
        <v>0</v>
      </c>
      <c r="AT163" s="208">
        <f>-NPV('Life Cycle Cost Evaluation'!$M$1,AT79:AT$100)/(1+'Life Cycle Cost Evaluation'!$M$1)^($B78-'Life Cycle Cost Evaluation'!$M$4)</f>
        <v>0</v>
      </c>
      <c r="AU163" s="208">
        <f>-NPV('Life Cycle Cost Evaluation'!$M$1,AU79:AU$100)/(1+'Life Cycle Cost Evaluation'!$M$1)^($B78-'Life Cycle Cost Evaluation'!$M$4)</f>
        <v>0</v>
      </c>
      <c r="AV163" s="208">
        <f>-NPV('Life Cycle Cost Evaluation'!$M$1,AV79:AV$100)/(1+'Life Cycle Cost Evaluation'!$M$1)^($B78-'Life Cycle Cost Evaluation'!$M$4)</f>
        <v>0</v>
      </c>
      <c r="AW163" s="208">
        <f>-NPV('Life Cycle Cost Evaluation'!$M$1,AW79:AW$100)/(1+'Life Cycle Cost Evaluation'!$M$1)^($B78-'Life Cycle Cost Evaluation'!$M$4)</f>
        <v>0</v>
      </c>
      <c r="AX163" s="208">
        <f>-NPV('Life Cycle Cost Evaluation'!$M$1,AX79:AX$100)/(1+'Life Cycle Cost Evaluation'!$M$1)^($B78-'Life Cycle Cost Evaluation'!$M$4)</f>
        <v>0</v>
      </c>
      <c r="AY163" s="208">
        <f>-NPV('Life Cycle Cost Evaluation'!$M$1,AY79:AY$100)/(1+'Life Cycle Cost Evaluation'!$M$1)^($B78-'Life Cycle Cost Evaluation'!$M$4)</f>
        <v>0</v>
      </c>
      <c r="AZ163" s="208">
        <f>-NPV('Life Cycle Cost Evaluation'!$M$1,AZ79:AZ$100)/(1+'Life Cycle Cost Evaluation'!$M$1)^($B78-'Life Cycle Cost Evaluation'!$M$4)</f>
        <v>0</v>
      </c>
      <c r="BA163" s="208">
        <f>-NPV('Life Cycle Cost Evaluation'!$M$1,BA79:BA$100)/(1+'Life Cycle Cost Evaluation'!$M$1)^($B78-'Life Cycle Cost Evaluation'!$M$4)</f>
        <v>0</v>
      </c>
      <c r="BB163" s="208">
        <f>-NPV('Life Cycle Cost Evaluation'!$M$1,BB79:BB$100)/(1+'Life Cycle Cost Evaluation'!$M$1)^($B78-'Life Cycle Cost Evaluation'!$M$4)</f>
        <v>0</v>
      </c>
      <c r="BC163" s="208">
        <f>-NPV('Life Cycle Cost Evaluation'!$M$1,BC79:BC$100)/(1+'Life Cycle Cost Evaluation'!$M$1)^($B78-'Life Cycle Cost Evaluation'!$M$4)</f>
        <v>0</v>
      </c>
      <c r="BD163" s="208">
        <f>-NPV('Life Cycle Cost Evaluation'!$M$1,BD79:BD$100)/(1+'Life Cycle Cost Evaluation'!$M$1)^($B78-'Life Cycle Cost Evaluation'!$M$4)</f>
        <v>0</v>
      </c>
      <c r="BE163" s="208">
        <f>-NPV('Life Cycle Cost Evaluation'!$M$1,BE79:BE$100)/(1+'Life Cycle Cost Evaluation'!$M$1)^($B78-'Life Cycle Cost Evaluation'!$M$4)</f>
        <v>0</v>
      </c>
      <c r="BF163" s="208">
        <f>-NPV('Life Cycle Cost Evaluation'!$M$1,BF79:BF$100)/(1+'Life Cycle Cost Evaluation'!$M$1)^($B78-'Life Cycle Cost Evaluation'!$M$4)</f>
        <v>0</v>
      </c>
      <c r="BG163" s="208">
        <f>-NPV('Life Cycle Cost Evaluation'!$M$1,BG79:BG$100)/(1+'Life Cycle Cost Evaluation'!$M$1)^($B78-'Life Cycle Cost Evaluation'!$M$4)</f>
        <v>0</v>
      </c>
      <c r="BH163" s="208">
        <f>-NPV('Life Cycle Cost Evaluation'!$M$1,BH79:BH$100)/(1+'Life Cycle Cost Evaluation'!$M$1)^($B78-'Life Cycle Cost Evaluation'!$M$4)</f>
        <v>0</v>
      </c>
      <c r="BI163" s="208">
        <f>-NPV('Life Cycle Cost Evaluation'!$M$1,BI79:BI$100)/(1+'Life Cycle Cost Evaluation'!$M$1)^($B78-'Life Cycle Cost Evaluation'!$M$4)</f>
        <v>0</v>
      </c>
      <c r="BJ163" s="208">
        <f>-NPV('Life Cycle Cost Evaluation'!$M$1,BJ79:BJ$100)/(1+'Life Cycle Cost Evaluation'!$M$1)^($B78-'Life Cycle Cost Evaluation'!$M$4)</f>
        <v>0</v>
      </c>
      <c r="BK163" s="208">
        <f>-NPV('Life Cycle Cost Evaluation'!$M$1,BK79:BK$100)/(1+'Life Cycle Cost Evaluation'!$M$1)^($B78-'Life Cycle Cost Evaluation'!$M$4)</f>
        <v>0</v>
      </c>
      <c r="BL163" s="208">
        <f>-NPV('Life Cycle Cost Evaluation'!$M$1,BL79:BL$100)/(1+'Life Cycle Cost Evaluation'!$M$1)^($B78-'Life Cycle Cost Evaluation'!$M$4)</f>
        <v>0</v>
      </c>
      <c r="BM163" s="208">
        <f>-NPV('Life Cycle Cost Evaluation'!$M$1,BM79:BM$100)/(1+'Life Cycle Cost Evaluation'!$M$1)^($B78-'Life Cycle Cost Evaluation'!$M$4)</f>
        <v>0</v>
      </c>
      <c r="BN163" s="208">
        <f>-NPV('Life Cycle Cost Evaluation'!$M$1,BN79:BN$100)/(1+'Life Cycle Cost Evaluation'!$M$1)^($B78-'Life Cycle Cost Evaluation'!$M$4)</f>
        <v>0</v>
      </c>
      <c r="BO163" s="208">
        <f>-NPV('Life Cycle Cost Evaluation'!$M$1,BO79:BO$100)/(1+'Life Cycle Cost Evaluation'!$M$1)^($B78-'Life Cycle Cost Evaluation'!$M$4)</f>
        <v>0</v>
      </c>
      <c r="BP163" s="208">
        <f>-NPV('Life Cycle Cost Evaluation'!$M$1,BP79:BP$100)/(1+'Life Cycle Cost Evaluation'!$M$1)^($B78-'Life Cycle Cost Evaluation'!$M$4)</f>
        <v>0</v>
      </c>
      <c r="BQ163" s="208">
        <f>-NPV('Life Cycle Cost Evaluation'!$M$1,BQ79:BQ$100)/(1+'Life Cycle Cost Evaluation'!$M$1)^($B78-'Life Cycle Cost Evaluation'!$M$4)</f>
        <v>0</v>
      </c>
      <c r="BR163" s="208">
        <f>-NPV('Life Cycle Cost Evaluation'!$M$1,BR79:BR$100)/(1+'Life Cycle Cost Evaluation'!$M$1)^($B78-'Life Cycle Cost Evaluation'!$M$4)</f>
        <v>0</v>
      </c>
      <c r="BS163" s="208">
        <f>-NPV('Life Cycle Cost Evaluation'!$M$1,BS79:BS$100)/(1+'Life Cycle Cost Evaluation'!$M$1)^($B78-'Life Cycle Cost Evaluation'!$M$4)</f>
        <v>0</v>
      </c>
      <c r="BT163" s="208">
        <f>-NPV('Life Cycle Cost Evaluation'!$M$1,BT79:BT$100)/(1+'Life Cycle Cost Evaluation'!$M$1)^($B78-'Life Cycle Cost Evaluation'!$M$4)</f>
        <v>0</v>
      </c>
      <c r="BU163" s="208">
        <f>-NPV('Life Cycle Cost Evaluation'!$M$1,BU79:BU$100)/(1+'Life Cycle Cost Evaluation'!$M$1)^($B78-'Life Cycle Cost Evaluation'!$M$4)</f>
        <v>0</v>
      </c>
      <c r="BV163" s="208">
        <f>-NPV('Life Cycle Cost Evaluation'!$M$1,BV79:BV$100)/(1+'Life Cycle Cost Evaluation'!$M$1)^($B78-'Life Cycle Cost Evaluation'!$M$4)</f>
        <v>0</v>
      </c>
      <c r="BW163" s="208">
        <f>-NPV('Life Cycle Cost Evaluation'!$M$1,BW79:BW$100)/(1+'Life Cycle Cost Evaluation'!$M$1)^($B78-'Life Cycle Cost Evaluation'!$M$4)</f>
        <v>0</v>
      </c>
      <c r="BX163" s="208">
        <f>-NPV('Life Cycle Cost Evaluation'!$M$1,BX79:BX$100)/(1+'Life Cycle Cost Evaluation'!$M$1)^($B78-'Life Cycle Cost Evaluation'!$M$4)</f>
        <v>0</v>
      </c>
      <c r="BY163" s="208">
        <f>-NPV('Life Cycle Cost Evaluation'!$M$1,BY79:BY$100)/(1+'Life Cycle Cost Evaluation'!$M$1)^($B78-'Life Cycle Cost Evaluation'!$M$4)</f>
        <v>0</v>
      </c>
      <c r="BZ163" s="208">
        <f>-NPV('Life Cycle Cost Evaluation'!$M$1,BZ79:BZ$100)/(1+'Life Cycle Cost Evaluation'!$M$1)^($B78-'Life Cycle Cost Evaluation'!$M$4)</f>
        <v>0</v>
      </c>
      <c r="CA163" s="208">
        <f>-NPV('Life Cycle Cost Evaluation'!$M$1,CA79:CA$100)/(1+'Life Cycle Cost Evaluation'!$M$1)^($B78-'Life Cycle Cost Evaluation'!$M$4)</f>
        <v>0</v>
      </c>
      <c r="CB163" s="208">
        <f>-NPV('Life Cycle Cost Evaluation'!$M$1,CB79:CB$100)/(1+'Life Cycle Cost Evaluation'!$M$1)^($B78-'Life Cycle Cost Evaluation'!$M$4)</f>
        <v>0</v>
      </c>
      <c r="CC163" s="208">
        <f>-NPV('Life Cycle Cost Evaluation'!$M$1,CC79:CC$100)/(1+'Life Cycle Cost Evaluation'!$M$1)^($B78-'Life Cycle Cost Evaluation'!$M$4)</f>
        <v>0</v>
      </c>
      <c r="CD163" s="208">
        <f>-NPV('Life Cycle Cost Evaluation'!$M$1,CD79:CD$100)/(1+'Life Cycle Cost Evaluation'!$M$1)^($B78-'Life Cycle Cost Evaluation'!$M$4)</f>
        <v>0</v>
      </c>
      <c r="CE163" s="208">
        <f>-NPV('Life Cycle Cost Evaluation'!$M$1,CE79:CE$100)/(1+'Life Cycle Cost Evaluation'!$M$1)^($B78-'Life Cycle Cost Evaluation'!$M$4)</f>
        <v>0</v>
      </c>
      <c r="CF163" s="208">
        <f>-NPV('Life Cycle Cost Evaluation'!$M$1,CF79:CF$100)/(1+'Life Cycle Cost Evaluation'!$M$1)^($B78-'Life Cycle Cost Evaluation'!$M$4)</f>
        <v>0</v>
      </c>
      <c r="CG163" s="208">
        <f>SUM(D163:BJ163)</f>
        <v>0</v>
      </c>
      <c r="CH163" s="206"/>
      <c r="CI163" s="206"/>
      <c r="CJ163" s="206"/>
    </row>
    <row r="164" spans="2:88" x14ac:dyDescent="0.2">
      <c r="B164" s="86">
        <f t="shared" si="125"/>
        <v>2086</v>
      </c>
      <c r="C164" s="208"/>
      <c r="D164" s="208">
        <f>-NPV('Life Cycle Cost Evaluation'!$M$1,D80:D$100)/(1+'Life Cycle Cost Evaluation'!$M$1)^($B79-'Life Cycle Cost Evaluation'!$M$4)</f>
        <v>0</v>
      </c>
      <c r="E164" s="208">
        <f>-NPV('Life Cycle Cost Evaluation'!$M$1,E80:E$100)/(1+'Life Cycle Cost Evaluation'!$M$1)^($B79-'Life Cycle Cost Evaluation'!$M$4)</f>
        <v>0</v>
      </c>
      <c r="F164" s="208">
        <f>-NPV('Life Cycle Cost Evaluation'!$M$1,F80:F$100)/(1+'Life Cycle Cost Evaluation'!$M$1)^($B79-'Life Cycle Cost Evaluation'!$M$4)</f>
        <v>0</v>
      </c>
      <c r="G164" s="208">
        <f>-NPV('Life Cycle Cost Evaluation'!$M$1,G80:G$100)/(1+'Life Cycle Cost Evaluation'!$M$1)^($B79-'Life Cycle Cost Evaluation'!$M$4)</f>
        <v>0</v>
      </c>
      <c r="H164" s="208">
        <f>-NPV('Life Cycle Cost Evaluation'!$M$1,H80:H$100)/(1+'Life Cycle Cost Evaluation'!$M$1)^($B79-'Life Cycle Cost Evaluation'!$M$4)</f>
        <v>0</v>
      </c>
      <c r="I164" s="208">
        <f>-NPV('Life Cycle Cost Evaluation'!$M$1,I80:I$100)/(1+'Life Cycle Cost Evaluation'!$M$1)^($B79-'Life Cycle Cost Evaluation'!$M$4)</f>
        <v>0</v>
      </c>
      <c r="J164" s="208">
        <f>-NPV('Life Cycle Cost Evaluation'!$M$1,J80:J$100)/(1+'Life Cycle Cost Evaluation'!$M$1)^($B79-'Life Cycle Cost Evaluation'!$M$4)</f>
        <v>0</v>
      </c>
      <c r="K164" s="208">
        <f>-NPV('Life Cycle Cost Evaluation'!$M$1,K80:K$100)/(1+'Life Cycle Cost Evaluation'!$M$1)^($B79-'Life Cycle Cost Evaluation'!$M$4)</f>
        <v>0</v>
      </c>
      <c r="L164" s="208">
        <f>-NPV('Life Cycle Cost Evaluation'!$M$1,L80:L$100)/(1+'Life Cycle Cost Evaluation'!$M$1)^($B79-'Life Cycle Cost Evaluation'!$M$4)</f>
        <v>0</v>
      </c>
      <c r="M164" s="208">
        <f>-NPV('Life Cycle Cost Evaluation'!$M$1,M80:M$100)/(1+'Life Cycle Cost Evaluation'!$M$1)^($B79-'Life Cycle Cost Evaluation'!$M$4)</f>
        <v>0</v>
      </c>
      <c r="N164" s="208">
        <f>-NPV('Life Cycle Cost Evaluation'!$M$1,N80:N$100)/(1+'Life Cycle Cost Evaluation'!$M$1)^($B79-'Life Cycle Cost Evaluation'!$M$4)</f>
        <v>0</v>
      </c>
      <c r="O164" s="208">
        <f>-NPV('Life Cycle Cost Evaluation'!$M$1,O80:O$100)/(1+'Life Cycle Cost Evaluation'!$M$1)^($B79-'Life Cycle Cost Evaluation'!$M$4)</f>
        <v>0</v>
      </c>
      <c r="P164" s="208">
        <f>-NPV('Life Cycle Cost Evaluation'!$M$1,P80:P$100)/(1+'Life Cycle Cost Evaluation'!$M$1)^($B79-'Life Cycle Cost Evaluation'!$M$4)</f>
        <v>0</v>
      </c>
      <c r="Q164" s="208">
        <f>-NPV('Life Cycle Cost Evaluation'!$M$1,Q80:Q$100)/(1+'Life Cycle Cost Evaluation'!$M$1)^($B79-'Life Cycle Cost Evaluation'!$M$4)</f>
        <v>0</v>
      </c>
      <c r="R164" s="208">
        <f>-NPV('Life Cycle Cost Evaluation'!$M$1,R80:R$100)/(1+'Life Cycle Cost Evaluation'!$M$1)^($B79-'Life Cycle Cost Evaluation'!$M$4)</f>
        <v>0</v>
      </c>
      <c r="S164" s="208">
        <f>-NPV('Life Cycle Cost Evaluation'!$M$1,S80:S$100)/(1+'Life Cycle Cost Evaluation'!$M$1)^($B79-'Life Cycle Cost Evaluation'!$M$4)</f>
        <v>0</v>
      </c>
      <c r="T164" s="208">
        <f>-NPV('Life Cycle Cost Evaluation'!$M$1,T80:T$100)/(1+'Life Cycle Cost Evaluation'!$M$1)^($B79-'Life Cycle Cost Evaluation'!$M$4)</f>
        <v>0</v>
      </c>
      <c r="U164" s="208">
        <f>-NPV('Life Cycle Cost Evaluation'!$M$1,U80:U$100)/(1+'Life Cycle Cost Evaluation'!$M$1)^($B79-'Life Cycle Cost Evaluation'!$M$4)</f>
        <v>0</v>
      </c>
      <c r="V164" s="208">
        <f>-NPV('Life Cycle Cost Evaluation'!$M$1,V80:V$100)/(1+'Life Cycle Cost Evaluation'!$M$1)^($B79-'Life Cycle Cost Evaluation'!$M$4)</f>
        <v>0</v>
      </c>
      <c r="W164" s="208">
        <f>-NPV('Life Cycle Cost Evaluation'!$M$1,W80:W$100)/(1+'Life Cycle Cost Evaluation'!$M$1)^($B79-'Life Cycle Cost Evaluation'!$M$4)</f>
        <v>0</v>
      </c>
      <c r="X164" s="208">
        <f>-NPV('Life Cycle Cost Evaluation'!$M$1,X80:X$100)/(1+'Life Cycle Cost Evaluation'!$M$1)^($B79-'Life Cycle Cost Evaluation'!$M$4)</f>
        <v>0</v>
      </c>
      <c r="Y164" s="208">
        <f>-NPV('Life Cycle Cost Evaluation'!$M$1,Y80:Y$100)/(1+'Life Cycle Cost Evaluation'!$M$1)^($B79-'Life Cycle Cost Evaluation'!$M$4)</f>
        <v>0</v>
      </c>
      <c r="Z164" s="208">
        <f>-NPV('Life Cycle Cost Evaluation'!$M$1,Z80:Z$100)/(1+'Life Cycle Cost Evaluation'!$M$1)^($B79-'Life Cycle Cost Evaluation'!$M$4)</f>
        <v>0</v>
      </c>
      <c r="AA164" s="208">
        <f>-NPV('Life Cycle Cost Evaluation'!$M$1,AA80:AA$100)/(1+'Life Cycle Cost Evaluation'!$M$1)^($B79-'Life Cycle Cost Evaluation'!$M$4)</f>
        <v>0</v>
      </c>
      <c r="AB164" s="208">
        <f>-NPV('Life Cycle Cost Evaluation'!$M$1,AB80:AB$100)/(1+'Life Cycle Cost Evaluation'!$M$1)^($B79-'Life Cycle Cost Evaluation'!$M$4)</f>
        <v>0</v>
      </c>
      <c r="AC164" s="208">
        <f>-NPV('Life Cycle Cost Evaluation'!$M$1,AC80:AC$100)/(1+'Life Cycle Cost Evaluation'!$M$1)^($B79-'Life Cycle Cost Evaluation'!$M$4)</f>
        <v>0</v>
      </c>
      <c r="AD164" s="208">
        <f>-NPV('Life Cycle Cost Evaluation'!$M$1,AD80:AD$100)/(1+'Life Cycle Cost Evaluation'!$M$1)^($B79-'Life Cycle Cost Evaluation'!$M$4)</f>
        <v>0</v>
      </c>
      <c r="AE164" s="208">
        <f>-NPV('Life Cycle Cost Evaluation'!$M$1,AE80:AE$100)/(1+'Life Cycle Cost Evaluation'!$M$1)^($B79-'Life Cycle Cost Evaluation'!$M$4)</f>
        <v>0</v>
      </c>
      <c r="AF164" s="208">
        <f>-NPV('Life Cycle Cost Evaluation'!$M$1,AF80:AF$100)/(1+'Life Cycle Cost Evaluation'!$M$1)^($B79-'Life Cycle Cost Evaluation'!$M$4)</f>
        <v>0</v>
      </c>
      <c r="AG164" s="208">
        <f>-NPV('Life Cycle Cost Evaluation'!$M$1,AG80:AG$100)/(1+'Life Cycle Cost Evaluation'!$M$1)^($B79-'Life Cycle Cost Evaluation'!$M$4)</f>
        <v>0</v>
      </c>
      <c r="AH164" s="208">
        <f>-NPV('Life Cycle Cost Evaluation'!$M$1,AH80:AH$100)/(1+'Life Cycle Cost Evaluation'!$M$1)^($B79-'Life Cycle Cost Evaluation'!$M$4)</f>
        <v>0</v>
      </c>
      <c r="AI164" s="208">
        <f>-NPV('Life Cycle Cost Evaluation'!$M$1,AI80:AI$100)/(1+'Life Cycle Cost Evaluation'!$M$1)^($B79-'Life Cycle Cost Evaluation'!$M$4)</f>
        <v>0</v>
      </c>
      <c r="AJ164" s="208">
        <f>-NPV('Life Cycle Cost Evaluation'!$M$1,AJ80:AJ$100)/(1+'Life Cycle Cost Evaluation'!$M$1)^($B79-'Life Cycle Cost Evaluation'!$M$4)</f>
        <v>0</v>
      </c>
      <c r="AK164" s="208">
        <f>-NPV('Life Cycle Cost Evaluation'!$M$1,AK80:AK$100)/(1+'Life Cycle Cost Evaluation'!$M$1)^($B79-'Life Cycle Cost Evaluation'!$M$4)</f>
        <v>0</v>
      </c>
      <c r="AL164" s="208">
        <f>-NPV('Life Cycle Cost Evaluation'!$M$1,AL80:AL$100)/(1+'Life Cycle Cost Evaluation'!$M$1)^($B79-'Life Cycle Cost Evaluation'!$M$4)</f>
        <v>0</v>
      </c>
      <c r="AM164" s="208">
        <f>-NPV('Life Cycle Cost Evaluation'!$M$1,AM80:AM$100)/(1+'Life Cycle Cost Evaluation'!$M$1)^($B79-'Life Cycle Cost Evaluation'!$M$4)</f>
        <v>0</v>
      </c>
      <c r="AN164" s="208">
        <f>-NPV('Life Cycle Cost Evaluation'!$M$1,AN80:AN$100)/(1+'Life Cycle Cost Evaluation'!$M$1)^($B79-'Life Cycle Cost Evaluation'!$M$4)</f>
        <v>0</v>
      </c>
      <c r="AO164" s="208">
        <f>-NPV('Life Cycle Cost Evaluation'!$M$1,AO80:AO$100)/(1+'Life Cycle Cost Evaluation'!$M$1)^($B79-'Life Cycle Cost Evaluation'!$M$4)</f>
        <v>0</v>
      </c>
      <c r="AP164" s="208">
        <f>-NPV('Life Cycle Cost Evaluation'!$M$1,AP80:AP$100)/(1+'Life Cycle Cost Evaluation'!$M$1)^($B79-'Life Cycle Cost Evaluation'!$M$4)</f>
        <v>0</v>
      </c>
      <c r="AQ164" s="208">
        <f>-NPV('Life Cycle Cost Evaluation'!$M$1,AQ80:AQ$100)/(1+'Life Cycle Cost Evaluation'!$M$1)^($B79-'Life Cycle Cost Evaluation'!$M$4)</f>
        <v>0</v>
      </c>
      <c r="AR164" s="208">
        <f>-NPV('Life Cycle Cost Evaluation'!$M$1,AR80:AR$100)/(1+'Life Cycle Cost Evaluation'!$M$1)^($B79-'Life Cycle Cost Evaluation'!$M$4)</f>
        <v>0</v>
      </c>
      <c r="AS164" s="208">
        <f>-NPV('Life Cycle Cost Evaluation'!$M$1,AS80:AS$100)/(1+'Life Cycle Cost Evaluation'!$M$1)^($B79-'Life Cycle Cost Evaluation'!$M$4)</f>
        <v>0</v>
      </c>
      <c r="AT164" s="208">
        <f>-NPV('Life Cycle Cost Evaluation'!$M$1,AT80:AT$100)/(1+'Life Cycle Cost Evaluation'!$M$1)^($B79-'Life Cycle Cost Evaluation'!$M$4)</f>
        <v>0</v>
      </c>
      <c r="AU164" s="208">
        <f>-NPV('Life Cycle Cost Evaluation'!$M$1,AU80:AU$100)/(1+'Life Cycle Cost Evaluation'!$M$1)^($B79-'Life Cycle Cost Evaluation'!$M$4)</f>
        <v>0</v>
      </c>
      <c r="AV164" s="208">
        <f>-NPV('Life Cycle Cost Evaluation'!$M$1,AV80:AV$100)/(1+'Life Cycle Cost Evaluation'!$M$1)^($B79-'Life Cycle Cost Evaluation'!$M$4)</f>
        <v>0</v>
      </c>
      <c r="AW164" s="208">
        <f>-NPV('Life Cycle Cost Evaluation'!$M$1,AW80:AW$100)/(1+'Life Cycle Cost Evaluation'!$M$1)^($B79-'Life Cycle Cost Evaluation'!$M$4)</f>
        <v>0</v>
      </c>
      <c r="AX164" s="208">
        <f>-NPV('Life Cycle Cost Evaluation'!$M$1,AX80:AX$100)/(1+'Life Cycle Cost Evaluation'!$M$1)^($B79-'Life Cycle Cost Evaluation'!$M$4)</f>
        <v>0</v>
      </c>
      <c r="AY164" s="208">
        <f>-NPV('Life Cycle Cost Evaluation'!$M$1,AY80:AY$100)/(1+'Life Cycle Cost Evaluation'!$M$1)^($B79-'Life Cycle Cost Evaluation'!$M$4)</f>
        <v>0</v>
      </c>
      <c r="AZ164" s="208">
        <f>-NPV('Life Cycle Cost Evaluation'!$M$1,AZ80:AZ$100)/(1+'Life Cycle Cost Evaluation'!$M$1)^($B79-'Life Cycle Cost Evaluation'!$M$4)</f>
        <v>0</v>
      </c>
      <c r="BA164" s="208">
        <f>-NPV('Life Cycle Cost Evaluation'!$M$1,BA80:BA$100)/(1+'Life Cycle Cost Evaluation'!$M$1)^($B79-'Life Cycle Cost Evaluation'!$M$4)</f>
        <v>0</v>
      </c>
      <c r="BB164" s="208">
        <f>-NPV('Life Cycle Cost Evaluation'!$M$1,BB80:BB$100)/(1+'Life Cycle Cost Evaluation'!$M$1)^($B79-'Life Cycle Cost Evaluation'!$M$4)</f>
        <v>0</v>
      </c>
      <c r="BC164" s="208">
        <f>-NPV('Life Cycle Cost Evaluation'!$M$1,BC80:BC$100)/(1+'Life Cycle Cost Evaluation'!$M$1)^($B79-'Life Cycle Cost Evaluation'!$M$4)</f>
        <v>0</v>
      </c>
      <c r="BD164" s="208">
        <f>-NPV('Life Cycle Cost Evaluation'!$M$1,BD80:BD$100)/(1+'Life Cycle Cost Evaluation'!$M$1)^($B79-'Life Cycle Cost Evaluation'!$M$4)</f>
        <v>0</v>
      </c>
      <c r="BE164" s="208">
        <f>-NPV('Life Cycle Cost Evaluation'!$M$1,BE80:BE$100)/(1+'Life Cycle Cost Evaluation'!$M$1)^($B79-'Life Cycle Cost Evaluation'!$M$4)</f>
        <v>0</v>
      </c>
      <c r="BF164" s="208">
        <f>-NPV('Life Cycle Cost Evaluation'!$M$1,BF80:BF$100)/(1+'Life Cycle Cost Evaluation'!$M$1)^($B79-'Life Cycle Cost Evaluation'!$M$4)</f>
        <v>0</v>
      </c>
      <c r="BG164" s="208">
        <f>-NPV('Life Cycle Cost Evaluation'!$M$1,BG80:BG$100)/(1+'Life Cycle Cost Evaluation'!$M$1)^($B79-'Life Cycle Cost Evaluation'!$M$4)</f>
        <v>0</v>
      </c>
      <c r="BH164" s="208">
        <f>-NPV('Life Cycle Cost Evaluation'!$M$1,BH80:BH$100)/(1+'Life Cycle Cost Evaluation'!$M$1)^($B79-'Life Cycle Cost Evaluation'!$M$4)</f>
        <v>0</v>
      </c>
      <c r="BI164" s="208">
        <f>-NPV('Life Cycle Cost Evaluation'!$M$1,BI80:BI$100)/(1+'Life Cycle Cost Evaluation'!$M$1)^($B79-'Life Cycle Cost Evaluation'!$M$4)</f>
        <v>0</v>
      </c>
      <c r="BJ164" s="208">
        <f>-NPV('Life Cycle Cost Evaluation'!$M$1,BJ80:BJ$100)/(1+'Life Cycle Cost Evaluation'!$M$1)^($B79-'Life Cycle Cost Evaluation'!$M$4)</f>
        <v>0</v>
      </c>
      <c r="BK164" s="208">
        <f>-NPV('Life Cycle Cost Evaluation'!$M$1,BK80:BK$100)/(1+'Life Cycle Cost Evaluation'!$M$1)^($B79-'Life Cycle Cost Evaluation'!$M$4)</f>
        <v>0</v>
      </c>
      <c r="BL164" s="208">
        <f>-NPV('Life Cycle Cost Evaluation'!$M$1,BL80:BL$100)/(1+'Life Cycle Cost Evaluation'!$M$1)^($B79-'Life Cycle Cost Evaluation'!$M$4)</f>
        <v>0</v>
      </c>
      <c r="BM164" s="208">
        <f>-NPV('Life Cycle Cost Evaluation'!$M$1,BM80:BM$100)/(1+'Life Cycle Cost Evaluation'!$M$1)^($B79-'Life Cycle Cost Evaluation'!$M$4)</f>
        <v>0</v>
      </c>
      <c r="BN164" s="208">
        <f>-NPV('Life Cycle Cost Evaluation'!$M$1,BN80:BN$100)/(1+'Life Cycle Cost Evaluation'!$M$1)^($B79-'Life Cycle Cost Evaluation'!$M$4)</f>
        <v>0</v>
      </c>
      <c r="BO164" s="208">
        <f>-NPV('Life Cycle Cost Evaluation'!$M$1,BO80:BO$100)/(1+'Life Cycle Cost Evaluation'!$M$1)^($B79-'Life Cycle Cost Evaluation'!$M$4)</f>
        <v>0</v>
      </c>
      <c r="BP164" s="208">
        <f>-NPV('Life Cycle Cost Evaluation'!$M$1,BP80:BP$100)/(1+'Life Cycle Cost Evaluation'!$M$1)^($B79-'Life Cycle Cost Evaluation'!$M$4)</f>
        <v>0</v>
      </c>
      <c r="BQ164" s="208">
        <f>-NPV('Life Cycle Cost Evaluation'!$M$1,BQ80:BQ$100)/(1+'Life Cycle Cost Evaluation'!$M$1)^($B79-'Life Cycle Cost Evaluation'!$M$4)</f>
        <v>0</v>
      </c>
      <c r="BR164" s="208">
        <f>-NPV('Life Cycle Cost Evaluation'!$M$1,BR80:BR$100)/(1+'Life Cycle Cost Evaluation'!$M$1)^($B79-'Life Cycle Cost Evaluation'!$M$4)</f>
        <v>0</v>
      </c>
      <c r="BS164" s="208">
        <f>-NPV('Life Cycle Cost Evaluation'!$M$1,BS80:BS$100)/(1+'Life Cycle Cost Evaluation'!$M$1)^($B79-'Life Cycle Cost Evaluation'!$M$4)</f>
        <v>0</v>
      </c>
      <c r="BT164" s="208">
        <f>-NPV('Life Cycle Cost Evaluation'!$M$1,BT80:BT$100)/(1+'Life Cycle Cost Evaluation'!$M$1)^($B79-'Life Cycle Cost Evaluation'!$M$4)</f>
        <v>0</v>
      </c>
      <c r="BU164" s="208">
        <f>-NPV('Life Cycle Cost Evaluation'!$M$1,BU80:BU$100)/(1+'Life Cycle Cost Evaluation'!$M$1)^($B79-'Life Cycle Cost Evaluation'!$M$4)</f>
        <v>0</v>
      </c>
      <c r="BV164" s="208">
        <f>-NPV('Life Cycle Cost Evaluation'!$M$1,BV80:BV$100)/(1+'Life Cycle Cost Evaluation'!$M$1)^($B79-'Life Cycle Cost Evaluation'!$M$4)</f>
        <v>0</v>
      </c>
      <c r="BW164" s="208">
        <f>-NPV('Life Cycle Cost Evaluation'!$M$1,BW80:BW$100)/(1+'Life Cycle Cost Evaluation'!$M$1)^($B79-'Life Cycle Cost Evaluation'!$M$4)</f>
        <v>0</v>
      </c>
      <c r="BX164" s="208">
        <f>-NPV('Life Cycle Cost Evaluation'!$M$1,BX80:BX$100)/(1+'Life Cycle Cost Evaluation'!$M$1)^($B79-'Life Cycle Cost Evaluation'!$M$4)</f>
        <v>0</v>
      </c>
      <c r="BY164" s="208">
        <f>-NPV('Life Cycle Cost Evaluation'!$M$1,BY80:BY$100)/(1+'Life Cycle Cost Evaluation'!$M$1)^($B79-'Life Cycle Cost Evaluation'!$M$4)</f>
        <v>0</v>
      </c>
      <c r="BZ164" s="208">
        <f>-NPV('Life Cycle Cost Evaluation'!$M$1,BZ80:BZ$100)/(1+'Life Cycle Cost Evaluation'!$M$1)^($B79-'Life Cycle Cost Evaluation'!$M$4)</f>
        <v>0</v>
      </c>
      <c r="CA164" s="208">
        <f>-NPV('Life Cycle Cost Evaluation'!$M$1,CA80:CA$100)/(1+'Life Cycle Cost Evaluation'!$M$1)^($B79-'Life Cycle Cost Evaluation'!$M$4)</f>
        <v>0</v>
      </c>
      <c r="CB164" s="208">
        <f>-NPV('Life Cycle Cost Evaluation'!$M$1,CB80:CB$100)/(1+'Life Cycle Cost Evaluation'!$M$1)^($B79-'Life Cycle Cost Evaluation'!$M$4)</f>
        <v>0</v>
      </c>
      <c r="CC164" s="208">
        <f>-NPV('Life Cycle Cost Evaluation'!$M$1,CC80:CC$100)/(1+'Life Cycle Cost Evaluation'!$M$1)^($B79-'Life Cycle Cost Evaluation'!$M$4)</f>
        <v>0</v>
      </c>
      <c r="CD164" s="208">
        <f>-NPV('Life Cycle Cost Evaluation'!$M$1,CD80:CD$100)/(1+'Life Cycle Cost Evaluation'!$M$1)^($B79-'Life Cycle Cost Evaluation'!$M$4)</f>
        <v>0</v>
      </c>
      <c r="CE164" s="208">
        <f>-NPV('Life Cycle Cost Evaluation'!$M$1,CE80:CE$100)/(1+'Life Cycle Cost Evaluation'!$M$1)^($B79-'Life Cycle Cost Evaluation'!$M$4)</f>
        <v>0</v>
      </c>
      <c r="CF164" s="208">
        <f>-NPV('Life Cycle Cost Evaluation'!$M$1,CF80:CF$100)/(1+'Life Cycle Cost Evaluation'!$M$1)^($B79-'Life Cycle Cost Evaluation'!$M$4)</f>
        <v>0</v>
      </c>
      <c r="CG164" s="208">
        <f>SUM(D164:BK164)</f>
        <v>0</v>
      </c>
      <c r="CH164" s="206"/>
      <c r="CI164" s="206"/>
      <c r="CJ164" s="206"/>
    </row>
    <row r="165" spans="2:88" x14ac:dyDescent="0.2">
      <c r="B165" s="86">
        <f t="shared" si="125"/>
        <v>2087</v>
      </c>
      <c r="C165" s="208"/>
      <c r="D165" s="208">
        <f>-NPV('Life Cycle Cost Evaluation'!$M$1,D81:D$100)/(1+'Life Cycle Cost Evaluation'!$M$1)^($B80-'Life Cycle Cost Evaluation'!$M$4)</f>
        <v>0</v>
      </c>
      <c r="E165" s="208">
        <f>-NPV('Life Cycle Cost Evaluation'!$M$1,E81:E$100)/(1+'Life Cycle Cost Evaluation'!$M$1)^($B80-'Life Cycle Cost Evaluation'!$M$4)</f>
        <v>0</v>
      </c>
      <c r="F165" s="208">
        <f>-NPV('Life Cycle Cost Evaluation'!$M$1,F81:F$100)/(1+'Life Cycle Cost Evaluation'!$M$1)^($B80-'Life Cycle Cost Evaluation'!$M$4)</f>
        <v>0</v>
      </c>
      <c r="G165" s="208">
        <f>-NPV('Life Cycle Cost Evaluation'!$M$1,G81:G$100)/(1+'Life Cycle Cost Evaluation'!$M$1)^($B80-'Life Cycle Cost Evaluation'!$M$4)</f>
        <v>0</v>
      </c>
      <c r="H165" s="208">
        <f>-NPV('Life Cycle Cost Evaluation'!$M$1,H81:H$100)/(1+'Life Cycle Cost Evaluation'!$M$1)^($B80-'Life Cycle Cost Evaluation'!$M$4)</f>
        <v>0</v>
      </c>
      <c r="I165" s="208">
        <f>-NPV('Life Cycle Cost Evaluation'!$M$1,I81:I$100)/(1+'Life Cycle Cost Evaluation'!$M$1)^($B80-'Life Cycle Cost Evaluation'!$M$4)</f>
        <v>0</v>
      </c>
      <c r="J165" s="208">
        <f>-NPV('Life Cycle Cost Evaluation'!$M$1,J81:J$100)/(1+'Life Cycle Cost Evaluation'!$M$1)^($B80-'Life Cycle Cost Evaluation'!$M$4)</f>
        <v>0</v>
      </c>
      <c r="K165" s="208">
        <f>-NPV('Life Cycle Cost Evaluation'!$M$1,K81:K$100)/(1+'Life Cycle Cost Evaluation'!$M$1)^($B80-'Life Cycle Cost Evaluation'!$M$4)</f>
        <v>0</v>
      </c>
      <c r="L165" s="208">
        <f>-NPV('Life Cycle Cost Evaluation'!$M$1,L81:L$100)/(1+'Life Cycle Cost Evaluation'!$M$1)^($B80-'Life Cycle Cost Evaluation'!$M$4)</f>
        <v>0</v>
      </c>
      <c r="M165" s="208">
        <f>-NPV('Life Cycle Cost Evaluation'!$M$1,M81:M$100)/(1+'Life Cycle Cost Evaluation'!$M$1)^($B80-'Life Cycle Cost Evaluation'!$M$4)</f>
        <v>0</v>
      </c>
      <c r="N165" s="208">
        <f>-NPV('Life Cycle Cost Evaluation'!$M$1,N81:N$100)/(1+'Life Cycle Cost Evaluation'!$M$1)^($B80-'Life Cycle Cost Evaluation'!$M$4)</f>
        <v>0</v>
      </c>
      <c r="O165" s="208">
        <f>-NPV('Life Cycle Cost Evaluation'!$M$1,O81:O$100)/(1+'Life Cycle Cost Evaluation'!$M$1)^($B80-'Life Cycle Cost Evaluation'!$M$4)</f>
        <v>0</v>
      </c>
      <c r="P165" s="208">
        <f>-NPV('Life Cycle Cost Evaluation'!$M$1,P81:P$100)/(1+'Life Cycle Cost Evaluation'!$M$1)^($B80-'Life Cycle Cost Evaluation'!$M$4)</f>
        <v>0</v>
      </c>
      <c r="Q165" s="208">
        <f>-NPV('Life Cycle Cost Evaluation'!$M$1,Q81:Q$100)/(1+'Life Cycle Cost Evaluation'!$M$1)^($B80-'Life Cycle Cost Evaluation'!$M$4)</f>
        <v>0</v>
      </c>
      <c r="R165" s="208">
        <f>-NPV('Life Cycle Cost Evaluation'!$M$1,R81:R$100)/(1+'Life Cycle Cost Evaluation'!$M$1)^($B80-'Life Cycle Cost Evaluation'!$M$4)</f>
        <v>0</v>
      </c>
      <c r="S165" s="208">
        <f>-NPV('Life Cycle Cost Evaluation'!$M$1,S81:S$100)/(1+'Life Cycle Cost Evaluation'!$M$1)^($B80-'Life Cycle Cost Evaluation'!$M$4)</f>
        <v>0</v>
      </c>
      <c r="T165" s="208">
        <f>-NPV('Life Cycle Cost Evaluation'!$M$1,T81:T$100)/(1+'Life Cycle Cost Evaluation'!$M$1)^($B80-'Life Cycle Cost Evaluation'!$M$4)</f>
        <v>0</v>
      </c>
      <c r="U165" s="208">
        <f>-NPV('Life Cycle Cost Evaluation'!$M$1,U81:U$100)/(1+'Life Cycle Cost Evaluation'!$M$1)^($B80-'Life Cycle Cost Evaluation'!$M$4)</f>
        <v>0</v>
      </c>
      <c r="V165" s="208">
        <f>-NPV('Life Cycle Cost Evaluation'!$M$1,V81:V$100)/(1+'Life Cycle Cost Evaluation'!$M$1)^($B80-'Life Cycle Cost Evaluation'!$M$4)</f>
        <v>0</v>
      </c>
      <c r="W165" s="208">
        <f>-NPV('Life Cycle Cost Evaluation'!$M$1,W81:W$100)/(1+'Life Cycle Cost Evaluation'!$M$1)^($B80-'Life Cycle Cost Evaluation'!$M$4)</f>
        <v>0</v>
      </c>
      <c r="X165" s="208">
        <f>-NPV('Life Cycle Cost Evaluation'!$M$1,X81:X$100)/(1+'Life Cycle Cost Evaluation'!$M$1)^($B80-'Life Cycle Cost Evaluation'!$M$4)</f>
        <v>0</v>
      </c>
      <c r="Y165" s="208">
        <f>-NPV('Life Cycle Cost Evaluation'!$M$1,Y81:Y$100)/(1+'Life Cycle Cost Evaluation'!$M$1)^($B80-'Life Cycle Cost Evaluation'!$M$4)</f>
        <v>0</v>
      </c>
      <c r="Z165" s="208">
        <f>-NPV('Life Cycle Cost Evaluation'!$M$1,Z81:Z$100)/(1+'Life Cycle Cost Evaluation'!$M$1)^($B80-'Life Cycle Cost Evaluation'!$M$4)</f>
        <v>0</v>
      </c>
      <c r="AA165" s="208">
        <f>-NPV('Life Cycle Cost Evaluation'!$M$1,AA81:AA$100)/(1+'Life Cycle Cost Evaluation'!$M$1)^($B80-'Life Cycle Cost Evaluation'!$M$4)</f>
        <v>0</v>
      </c>
      <c r="AB165" s="208">
        <f>-NPV('Life Cycle Cost Evaluation'!$M$1,AB81:AB$100)/(1+'Life Cycle Cost Evaluation'!$M$1)^($B80-'Life Cycle Cost Evaluation'!$M$4)</f>
        <v>0</v>
      </c>
      <c r="AC165" s="208">
        <f>-NPV('Life Cycle Cost Evaluation'!$M$1,AC81:AC$100)/(1+'Life Cycle Cost Evaluation'!$M$1)^($B80-'Life Cycle Cost Evaluation'!$M$4)</f>
        <v>0</v>
      </c>
      <c r="AD165" s="208">
        <f>-NPV('Life Cycle Cost Evaluation'!$M$1,AD81:AD$100)/(1+'Life Cycle Cost Evaluation'!$M$1)^($B80-'Life Cycle Cost Evaluation'!$M$4)</f>
        <v>0</v>
      </c>
      <c r="AE165" s="208">
        <f>-NPV('Life Cycle Cost Evaluation'!$M$1,AE81:AE$100)/(1+'Life Cycle Cost Evaluation'!$M$1)^($B80-'Life Cycle Cost Evaluation'!$M$4)</f>
        <v>0</v>
      </c>
      <c r="AF165" s="208">
        <f>-NPV('Life Cycle Cost Evaluation'!$M$1,AF81:AF$100)/(1+'Life Cycle Cost Evaluation'!$M$1)^($B80-'Life Cycle Cost Evaluation'!$M$4)</f>
        <v>0</v>
      </c>
      <c r="AG165" s="208">
        <f>-NPV('Life Cycle Cost Evaluation'!$M$1,AG81:AG$100)/(1+'Life Cycle Cost Evaluation'!$M$1)^($B80-'Life Cycle Cost Evaluation'!$M$4)</f>
        <v>0</v>
      </c>
      <c r="AH165" s="208">
        <f>-NPV('Life Cycle Cost Evaluation'!$M$1,AH81:AH$100)/(1+'Life Cycle Cost Evaluation'!$M$1)^($B80-'Life Cycle Cost Evaluation'!$M$4)</f>
        <v>0</v>
      </c>
      <c r="AI165" s="208">
        <f>-NPV('Life Cycle Cost Evaluation'!$M$1,AI81:AI$100)/(1+'Life Cycle Cost Evaluation'!$M$1)^($B80-'Life Cycle Cost Evaluation'!$M$4)</f>
        <v>0</v>
      </c>
      <c r="AJ165" s="208">
        <f>-NPV('Life Cycle Cost Evaluation'!$M$1,AJ81:AJ$100)/(1+'Life Cycle Cost Evaluation'!$M$1)^($B80-'Life Cycle Cost Evaluation'!$M$4)</f>
        <v>0</v>
      </c>
      <c r="AK165" s="208">
        <f>-NPV('Life Cycle Cost Evaluation'!$M$1,AK81:AK$100)/(1+'Life Cycle Cost Evaluation'!$M$1)^($B80-'Life Cycle Cost Evaluation'!$M$4)</f>
        <v>0</v>
      </c>
      <c r="AL165" s="208">
        <f>-NPV('Life Cycle Cost Evaluation'!$M$1,AL81:AL$100)/(1+'Life Cycle Cost Evaluation'!$M$1)^($B80-'Life Cycle Cost Evaluation'!$M$4)</f>
        <v>0</v>
      </c>
      <c r="AM165" s="208">
        <f>-NPV('Life Cycle Cost Evaluation'!$M$1,AM81:AM$100)/(1+'Life Cycle Cost Evaluation'!$M$1)^($B80-'Life Cycle Cost Evaluation'!$M$4)</f>
        <v>0</v>
      </c>
      <c r="AN165" s="208">
        <f>-NPV('Life Cycle Cost Evaluation'!$M$1,AN81:AN$100)/(1+'Life Cycle Cost Evaluation'!$M$1)^($B80-'Life Cycle Cost Evaluation'!$M$4)</f>
        <v>0</v>
      </c>
      <c r="AO165" s="208">
        <f>-NPV('Life Cycle Cost Evaluation'!$M$1,AO81:AO$100)/(1+'Life Cycle Cost Evaluation'!$M$1)^($B80-'Life Cycle Cost Evaluation'!$M$4)</f>
        <v>0</v>
      </c>
      <c r="AP165" s="208">
        <f>-NPV('Life Cycle Cost Evaluation'!$M$1,AP81:AP$100)/(1+'Life Cycle Cost Evaluation'!$M$1)^($B80-'Life Cycle Cost Evaluation'!$M$4)</f>
        <v>0</v>
      </c>
      <c r="AQ165" s="208">
        <f>-NPV('Life Cycle Cost Evaluation'!$M$1,AQ81:AQ$100)/(1+'Life Cycle Cost Evaluation'!$M$1)^($B80-'Life Cycle Cost Evaluation'!$M$4)</f>
        <v>0</v>
      </c>
      <c r="AR165" s="208">
        <f>-NPV('Life Cycle Cost Evaluation'!$M$1,AR81:AR$100)/(1+'Life Cycle Cost Evaluation'!$M$1)^($B80-'Life Cycle Cost Evaluation'!$M$4)</f>
        <v>0</v>
      </c>
      <c r="AS165" s="208">
        <f>-NPV('Life Cycle Cost Evaluation'!$M$1,AS81:AS$100)/(1+'Life Cycle Cost Evaluation'!$M$1)^($B80-'Life Cycle Cost Evaluation'!$M$4)</f>
        <v>0</v>
      </c>
      <c r="AT165" s="208">
        <f>-NPV('Life Cycle Cost Evaluation'!$M$1,AT81:AT$100)/(1+'Life Cycle Cost Evaluation'!$M$1)^($B80-'Life Cycle Cost Evaluation'!$M$4)</f>
        <v>0</v>
      </c>
      <c r="AU165" s="208">
        <f>-NPV('Life Cycle Cost Evaluation'!$M$1,AU81:AU$100)/(1+'Life Cycle Cost Evaluation'!$M$1)^($B80-'Life Cycle Cost Evaluation'!$M$4)</f>
        <v>0</v>
      </c>
      <c r="AV165" s="208">
        <f>-NPV('Life Cycle Cost Evaluation'!$M$1,AV81:AV$100)/(1+'Life Cycle Cost Evaluation'!$M$1)^($B80-'Life Cycle Cost Evaluation'!$M$4)</f>
        <v>0</v>
      </c>
      <c r="AW165" s="208">
        <f>-NPV('Life Cycle Cost Evaluation'!$M$1,AW81:AW$100)/(1+'Life Cycle Cost Evaluation'!$M$1)^($B80-'Life Cycle Cost Evaluation'!$M$4)</f>
        <v>0</v>
      </c>
      <c r="AX165" s="208">
        <f>-NPV('Life Cycle Cost Evaluation'!$M$1,AX81:AX$100)/(1+'Life Cycle Cost Evaluation'!$M$1)^($B80-'Life Cycle Cost Evaluation'!$M$4)</f>
        <v>0</v>
      </c>
      <c r="AY165" s="208">
        <f>-NPV('Life Cycle Cost Evaluation'!$M$1,AY81:AY$100)/(1+'Life Cycle Cost Evaluation'!$M$1)^($B80-'Life Cycle Cost Evaluation'!$M$4)</f>
        <v>0</v>
      </c>
      <c r="AZ165" s="208">
        <f>-NPV('Life Cycle Cost Evaluation'!$M$1,AZ81:AZ$100)/(1+'Life Cycle Cost Evaluation'!$M$1)^($B80-'Life Cycle Cost Evaluation'!$M$4)</f>
        <v>0</v>
      </c>
      <c r="BA165" s="208">
        <f>-NPV('Life Cycle Cost Evaluation'!$M$1,BA81:BA$100)/(1+'Life Cycle Cost Evaluation'!$M$1)^($B80-'Life Cycle Cost Evaluation'!$M$4)</f>
        <v>0</v>
      </c>
      <c r="BB165" s="208">
        <f>-NPV('Life Cycle Cost Evaluation'!$M$1,BB81:BB$100)/(1+'Life Cycle Cost Evaluation'!$M$1)^($B80-'Life Cycle Cost Evaluation'!$M$4)</f>
        <v>0</v>
      </c>
      <c r="BC165" s="208">
        <f>-NPV('Life Cycle Cost Evaluation'!$M$1,BC81:BC$100)/(1+'Life Cycle Cost Evaluation'!$M$1)^($B80-'Life Cycle Cost Evaluation'!$M$4)</f>
        <v>0</v>
      </c>
      <c r="BD165" s="208">
        <f>-NPV('Life Cycle Cost Evaluation'!$M$1,BD81:BD$100)/(1+'Life Cycle Cost Evaluation'!$M$1)^($B80-'Life Cycle Cost Evaluation'!$M$4)</f>
        <v>0</v>
      </c>
      <c r="BE165" s="208">
        <f>-NPV('Life Cycle Cost Evaluation'!$M$1,BE81:BE$100)/(1+'Life Cycle Cost Evaluation'!$M$1)^($B80-'Life Cycle Cost Evaluation'!$M$4)</f>
        <v>0</v>
      </c>
      <c r="BF165" s="208">
        <f>-NPV('Life Cycle Cost Evaluation'!$M$1,BF81:BF$100)/(1+'Life Cycle Cost Evaluation'!$M$1)^($B80-'Life Cycle Cost Evaluation'!$M$4)</f>
        <v>0</v>
      </c>
      <c r="BG165" s="208">
        <f>-NPV('Life Cycle Cost Evaluation'!$M$1,BG81:BG$100)/(1+'Life Cycle Cost Evaluation'!$M$1)^($B80-'Life Cycle Cost Evaluation'!$M$4)</f>
        <v>0</v>
      </c>
      <c r="BH165" s="208">
        <f>-NPV('Life Cycle Cost Evaluation'!$M$1,BH81:BH$100)/(1+'Life Cycle Cost Evaluation'!$M$1)^($B80-'Life Cycle Cost Evaluation'!$M$4)</f>
        <v>0</v>
      </c>
      <c r="BI165" s="208">
        <f>-NPV('Life Cycle Cost Evaluation'!$M$1,BI81:BI$100)/(1+'Life Cycle Cost Evaluation'!$M$1)^($B80-'Life Cycle Cost Evaluation'!$M$4)</f>
        <v>0</v>
      </c>
      <c r="BJ165" s="208">
        <f>-NPV('Life Cycle Cost Evaluation'!$M$1,BJ81:BJ$100)/(1+'Life Cycle Cost Evaluation'!$M$1)^($B80-'Life Cycle Cost Evaluation'!$M$4)</f>
        <v>0</v>
      </c>
      <c r="BK165" s="208">
        <f>-NPV('Life Cycle Cost Evaluation'!$M$1,BK81:BK$100)/(1+'Life Cycle Cost Evaluation'!$M$1)^($B80-'Life Cycle Cost Evaluation'!$M$4)</f>
        <v>0</v>
      </c>
      <c r="BL165" s="208">
        <f>-NPV('Life Cycle Cost Evaluation'!$M$1,BL81:BL$100)/(1+'Life Cycle Cost Evaluation'!$M$1)^($B80-'Life Cycle Cost Evaluation'!$M$4)</f>
        <v>0</v>
      </c>
      <c r="BM165" s="208">
        <f>-NPV('Life Cycle Cost Evaluation'!$M$1,BM81:BM$100)/(1+'Life Cycle Cost Evaluation'!$M$1)^($B80-'Life Cycle Cost Evaluation'!$M$4)</f>
        <v>0</v>
      </c>
      <c r="BN165" s="208">
        <f>-NPV('Life Cycle Cost Evaluation'!$M$1,BN81:BN$100)/(1+'Life Cycle Cost Evaluation'!$M$1)^($B80-'Life Cycle Cost Evaluation'!$M$4)</f>
        <v>0</v>
      </c>
      <c r="BO165" s="208">
        <f>-NPV('Life Cycle Cost Evaluation'!$M$1,BO81:BO$100)/(1+'Life Cycle Cost Evaluation'!$M$1)^($B80-'Life Cycle Cost Evaluation'!$M$4)</f>
        <v>0</v>
      </c>
      <c r="BP165" s="208">
        <f>-NPV('Life Cycle Cost Evaluation'!$M$1,BP81:BP$100)/(1+'Life Cycle Cost Evaluation'!$M$1)^($B80-'Life Cycle Cost Evaluation'!$M$4)</f>
        <v>0</v>
      </c>
      <c r="BQ165" s="208">
        <f>-NPV('Life Cycle Cost Evaluation'!$M$1,BQ81:BQ$100)/(1+'Life Cycle Cost Evaluation'!$M$1)^($B80-'Life Cycle Cost Evaluation'!$M$4)</f>
        <v>0</v>
      </c>
      <c r="BR165" s="208">
        <f>-NPV('Life Cycle Cost Evaluation'!$M$1,BR81:BR$100)/(1+'Life Cycle Cost Evaluation'!$M$1)^($B80-'Life Cycle Cost Evaluation'!$M$4)</f>
        <v>0</v>
      </c>
      <c r="BS165" s="208">
        <f>-NPV('Life Cycle Cost Evaluation'!$M$1,BS81:BS$100)/(1+'Life Cycle Cost Evaluation'!$M$1)^($B80-'Life Cycle Cost Evaluation'!$M$4)</f>
        <v>0</v>
      </c>
      <c r="BT165" s="208">
        <f>-NPV('Life Cycle Cost Evaluation'!$M$1,BT81:BT$100)/(1+'Life Cycle Cost Evaluation'!$M$1)^($B80-'Life Cycle Cost Evaluation'!$M$4)</f>
        <v>0</v>
      </c>
      <c r="BU165" s="208">
        <f>-NPV('Life Cycle Cost Evaluation'!$M$1,BU81:BU$100)/(1+'Life Cycle Cost Evaluation'!$M$1)^($B80-'Life Cycle Cost Evaluation'!$M$4)</f>
        <v>0</v>
      </c>
      <c r="BV165" s="208">
        <f>-NPV('Life Cycle Cost Evaluation'!$M$1,BV81:BV$100)/(1+'Life Cycle Cost Evaluation'!$M$1)^($B80-'Life Cycle Cost Evaluation'!$M$4)</f>
        <v>0</v>
      </c>
      <c r="BW165" s="208">
        <f>-NPV('Life Cycle Cost Evaluation'!$M$1,BW81:BW$100)/(1+'Life Cycle Cost Evaluation'!$M$1)^($B80-'Life Cycle Cost Evaluation'!$M$4)</f>
        <v>0</v>
      </c>
      <c r="BX165" s="208">
        <f>-NPV('Life Cycle Cost Evaluation'!$M$1,BX81:BX$100)/(1+'Life Cycle Cost Evaluation'!$M$1)^($B80-'Life Cycle Cost Evaluation'!$M$4)</f>
        <v>0</v>
      </c>
      <c r="BY165" s="208">
        <f>-NPV('Life Cycle Cost Evaluation'!$M$1,BY81:BY$100)/(1+'Life Cycle Cost Evaluation'!$M$1)^($B80-'Life Cycle Cost Evaluation'!$M$4)</f>
        <v>0</v>
      </c>
      <c r="BZ165" s="208">
        <f>-NPV('Life Cycle Cost Evaluation'!$M$1,BZ81:BZ$100)/(1+'Life Cycle Cost Evaluation'!$M$1)^($B80-'Life Cycle Cost Evaluation'!$M$4)</f>
        <v>0</v>
      </c>
      <c r="CA165" s="208">
        <f>-NPV('Life Cycle Cost Evaluation'!$M$1,CA81:CA$100)/(1+'Life Cycle Cost Evaluation'!$M$1)^($B80-'Life Cycle Cost Evaluation'!$M$4)</f>
        <v>0</v>
      </c>
      <c r="CB165" s="208">
        <f>-NPV('Life Cycle Cost Evaluation'!$M$1,CB81:CB$100)/(1+'Life Cycle Cost Evaluation'!$M$1)^($B80-'Life Cycle Cost Evaluation'!$M$4)</f>
        <v>0</v>
      </c>
      <c r="CC165" s="208">
        <f>-NPV('Life Cycle Cost Evaluation'!$M$1,CC81:CC$100)/(1+'Life Cycle Cost Evaluation'!$M$1)^($B80-'Life Cycle Cost Evaluation'!$M$4)</f>
        <v>0</v>
      </c>
      <c r="CD165" s="208">
        <f>-NPV('Life Cycle Cost Evaluation'!$M$1,CD81:CD$100)/(1+'Life Cycle Cost Evaluation'!$M$1)^($B80-'Life Cycle Cost Evaluation'!$M$4)</f>
        <v>0</v>
      </c>
      <c r="CE165" s="208">
        <f>-NPV('Life Cycle Cost Evaluation'!$M$1,CE81:CE$100)/(1+'Life Cycle Cost Evaluation'!$M$1)^($B80-'Life Cycle Cost Evaluation'!$M$4)</f>
        <v>0</v>
      </c>
      <c r="CF165" s="208">
        <f>-NPV('Life Cycle Cost Evaluation'!$M$1,CF81:CF$100)/(1+'Life Cycle Cost Evaluation'!$M$1)^($B80-'Life Cycle Cost Evaluation'!$M$4)</f>
        <v>0</v>
      </c>
      <c r="CG165" s="208">
        <f>SUM(D165:BL165)</f>
        <v>0</v>
      </c>
      <c r="CH165" s="206"/>
      <c r="CI165" s="206"/>
      <c r="CJ165" s="206"/>
    </row>
    <row r="166" spans="2:88" x14ac:dyDescent="0.2">
      <c r="B166" s="86">
        <f t="shared" si="125"/>
        <v>2088</v>
      </c>
      <c r="C166" s="208"/>
      <c r="D166" s="208">
        <f>-NPV('Life Cycle Cost Evaluation'!$M$1,D82:D$100)/(1+'Life Cycle Cost Evaluation'!$M$1)^($B81-'Life Cycle Cost Evaluation'!$M$4)</f>
        <v>0</v>
      </c>
      <c r="E166" s="208">
        <f>-NPV('Life Cycle Cost Evaluation'!$M$1,E82:E$100)/(1+'Life Cycle Cost Evaluation'!$M$1)^($B81-'Life Cycle Cost Evaluation'!$M$4)</f>
        <v>0</v>
      </c>
      <c r="F166" s="208">
        <f>-NPV('Life Cycle Cost Evaluation'!$M$1,F82:F$100)/(1+'Life Cycle Cost Evaluation'!$M$1)^($B81-'Life Cycle Cost Evaluation'!$M$4)</f>
        <v>0</v>
      </c>
      <c r="G166" s="208">
        <f>-NPV('Life Cycle Cost Evaluation'!$M$1,G82:G$100)/(1+'Life Cycle Cost Evaluation'!$M$1)^($B81-'Life Cycle Cost Evaluation'!$M$4)</f>
        <v>0</v>
      </c>
      <c r="H166" s="208">
        <f>-NPV('Life Cycle Cost Evaluation'!$M$1,H82:H$100)/(1+'Life Cycle Cost Evaluation'!$M$1)^($B81-'Life Cycle Cost Evaluation'!$M$4)</f>
        <v>0</v>
      </c>
      <c r="I166" s="208">
        <f>-NPV('Life Cycle Cost Evaluation'!$M$1,I82:I$100)/(1+'Life Cycle Cost Evaluation'!$M$1)^($B81-'Life Cycle Cost Evaluation'!$M$4)</f>
        <v>0</v>
      </c>
      <c r="J166" s="208">
        <f>-NPV('Life Cycle Cost Evaluation'!$M$1,J82:J$100)/(1+'Life Cycle Cost Evaluation'!$M$1)^($B81-'Life Cycle Cost Evaluation'!$M$4)</f>
        <v>0</v>
      </c>
      <c r="K166" s="208">
        <f>-NPV('Life Cycle Cost Evaluation'!$M$1,K82:K$100)/(1+'Life Cycle Cost Evaluation'!$M$1)^($B81-'Life Cycle Cost Evaluation'!$M$4)</f>
        <v>0</v>
      </c>
      <c r="L166" s="208">
        <f>-NPV('Life Cycle Cost Evaluation'!$M$1,L82:L$100)/(1+'Life Cycle Cost Evaluation'!$M$1)^($B81-'Life Cycle Cost Evaluation'!$M$4)</f>
        <v>0</v>
      </c>
      <c r="M166" s="208">
        <f>-NPV('Life Cycle Cost Evaluation'!$M$1,M82:M$100)/(1+'Life Cycle Cost Evaluation'!$M$1)^($B81-'Life Cycle Cost Evaluation'!$M$4)</f>
        <v>0</v>
      </c>
      <c r="N166" s="208">
        <f>-NPV('Life Cycle Cost Evaluation'!$M$1,N82:N$100)/(1+'Life Cycle Cost Evaluation'!$M$1)^($B81-'Life Cycle Cost Evaluation'!$M$4)</f>
        <v>0</v>
      </c>
      <c r="O166" s="208">
        <f>-NPV('Life Cycle Cost Evaluation'!$M$1,O82:O$100)/(1+'Life Cycle Cost Evaluation'!$M$1)^($B81-'Life Cycle Cost Evaluation'!$M$4)</f>
        <v>0</v>
      </c>
      <c r="P166" s="208">
        <f>-NPV('Life Cycle Cost Evaluation'!$M$1,P82:P$100)/(1+'Life Cycle Cost Evaluation'!$M$1)^($B81-'Life Cycle Cost Evaluation'!$M$4)</f>
        <v>0</v>
      </c>
      <c r="Q166" s="208">
        <f>-NPV('Life Cycle Cost Evaluation'!$M$1,Q82:Q$100)/(1+'Life Cycle Cost Evaluation'!$M$1)^($B81-'Life Cycle Cost Evaluation'!$M$4)</f>
        <v>0</v>
      </c>
      <c r="R166" s="208">
        <f>-NPV('Life Cycle Cost Evaluation'!$M$1,R82:R$100)/(1+'Life Cycle Cost Evaluation'!$M$1)^($B81-'Life Cycle Cost Evaluation'!$M$4)</f>
        <v>0</v>
      </c>
      <c r="S166" s="208">
        <f>-NPV('Life Cycle Cost Evaluation'!$M$1,S82:S$100)/(1+'Life Cycle Cost Evaluation'!$M$1)^($B81-'Life Cycle Cost Evaluation'!$M$4)</f>
        <v>0</v>
      </c>
      <c r="T166" s="208">
        <f>-NPV('Life Cycle Cost Evaluation'!$M$1,T82:T$100)/(1+'Life Cycle Cost Evaluation'!$M$1)^($B81-'Life Cycle Cost Evaluation'!$M$4)</f>
        <v>0</v>
      </c>
      <c r="U166" s="208">
        <f>-NPV('Life Cycle Cost Evaluation'!$M$1,U82:U$100)/(1+'Life Cycle Cost Evaluation'!$M$1)^($B81-'Life Cycle Cost Evaluation'!$M$4)</f>
        <v>0</v>
      </c>
      <c r="V166" s="208">
        <f>-NPV('Life Cycle Cost Evaluation'!$M$1,V82:V$100)/(1+'Life Cycle Cost Evaluation'!$M$1)^($B81-'Life Cycle Cost Evaluation'!$M$4)</f>
        <v>0</v>
      </c>
      <c r="W166" s="208">
        <f>-NPV('Life Cycle Cost Evaluation'!$M$1,W82:W$100)/(1+'Life Cycle Cost Evaluation'!$M$1)^($B81-'Life Cycle Cost Evaluation'!$M$4)</f>
        <v>0</v>
      </c>
      <c r="X166" s="208">
        <f>-NPV('Life Cycle Cost Evaluation'!$M$1,X82:X$100)/(1+'Life Cycle Cost Evaluation'!$M$1)^($B81-'Life Cycle Cost Evaluation'!$M$4)</f>
        <v>0</v>
      </c>
      <c r="Y166" s="208">
        <f>-NPV('Life Cycle Cost Evaluation'!$M$1,Y82:Y$100)/(1+'Life Cycle Cost Evaluation'!$M$1)^($B81-'Life Cycle Cost Evaluation'!$M$4)</f>
        <v>0</v>
      </c>
      <c r="Z166" s="208">
        <f>-NPV('Life Cycle Cost Evaluation'!$M$1,Z82:Z$100)/(1+'Life Cycle Cost Evaluation'!$M$1)^($B81-'Life Cycle Cost Evaluation'!$M$4)</f>
        <v>0</v>
      </c>
      <c r="AA166" s="208">
        <f>-NPV('Life Cycle Cost Evaluation'!$M$1,AA82:AA$100)/(1+'Life Cycle Cost Evaluation'!$M$1)^($B81-'Life Cycle Cost Evaluation'!$M$4)</f>
        <v>0</v>
      </c>
      <c r="AB166" s="208">
        <f>-NPV('Life Cycle Cost Evaluation'!$M$1,AB82:AB$100)/(1+'Life Cycle Cost Evaluation'!$M$1)^($B81-'Life Cycle Cost Evaluation'!$M$4)</f>
        <v>0</v>
      </c>
      <c r="AC166" s="208">
        <f>-NPV('Life Cycle Cost Evaluation'!$M$1,AC82:AC$100)/(1+'Life Cycle Cost Evaluation'!$M$1)^($B81-'Life Cycle Cost Evaluation'!$M$4)</f>
        <v>0</v>
      </c>
      <c r="AD166" s="208">
        <f>-NPV('Life Cycle Cost Evaluation'!$M$1,AD82:AD$100)/(1+'Life Cycle Cost Evaluation'!$M$1)^($B81-'Life Cycle Cost Evaluation'!$M$4)</f>
        <v>0</v>
      </c>
      <c r="AE166" s="208">
        <f>-NPV('Life Cycle Cost Evaluation'!$M$1,AE82:AE$100)/(1+'Life Cycle Cost Evaluation'!$M$1)^($B81-'Life Cycle Cost Evaluation'!$M$4)</f>
        <v>0</v>
      </c>
      <c r="AF166" s="208">
        <f>-NPV('Life Cycle Cost Evaluation'!$M$1,AF82:AF$100)/(1+'Life Cycle Cost Evaluation'!$M$1)^($B81-'Life Cycle Cost Evaluation'!$M$4)</f>
        <v>0</v>
      </c>
      <c r="AG166" s="208">
        <f>-NPV('Life Cycle Cost Evaluation'!$M$1,AG82:AG$100)/(1+'Life Cycle Cost Evaluation'!$M$1)^($B81-'Life Cycle Cost Evaluation'!$M$4)</f>
        <v>0</v>
      </c>
      <c r="AH166" s="208">
        <f>-NPV('Life Cycle Cost Evaluation'!$M$1,AH82:AH$100)/(1+'Life Cycle Cost Evaluation'!$M$1)^($B81-'Life Cycle Cost Evaluation'!$M$4)</f>
        <v>0</v>
      </c>
      <c r="AI166" s="208">
        <f>-NPV('Life Cycle Cost Evaluation'!$M$1,AI82:AI$100)/(1+'Life Cycle Cost Evaluation'!$M$1)^($B81-'Life Cycle Cost Evaluation'!$M$4)</f>
        <v>0</v>
      </c>
      <c r="AJ166" s="208">
        <f>-NPV('Life Cycle Cost Evaluation'!$M$1,AJ82:AJ$100)/(1+'Life Cycle Cost Evaluation'!$M$1)^($B81-'Life Cycle Cost Evaluation'!$M$4)</f>
        <v>0</v>
      </c>
      <c r="AK166" s="208">
        <f>-NPV('Life Cycle Cost Evaluation'!$M$1,AK82:AK$100)/(1+'Life Cycle Cost Evaluation'!$M$1)^($B81-'Life Cycle Cost Evaluation'!$M$4)</f>
        <v>0</v>
      </c>
      <c r="AL166" s="208">
        <f>-NPV('Life Cycle Cost Evaluation'!$M$1,AL82:AL$100)/(1+'Life Cycle Cost Evaluation'!$M$1)^($B81-'Life Cycle Cost Evaluation'!$M$4)</f>
        <v>0</v>
      </c>
      <c r="AM166" s="208">
        <f>-NPV('Life Cycle Cost Evaluation'!$M$1,AM82:AM$100)/(1+'Life Cycle Cost Evaluation'!$M$1)^($B81-'Life Cycle Cost Evaluation'!$M$4)</f>
        <v>0</v>
      </c>
      <c r="AN166" s="208">
        <f>-NPV('Life Cycle Cost Evaluation'!$M$1,AN82:AN$100)/(1+'Life Cycle Cost Evaluation'!$M$1)^($B81-'Life Cycle Cost Evaluation'!$M$4)</f>
        <v>0</v>
      </c>
      <c r="AO166" s="208">
        <f>-NPV('Life Cycle Cost Evaluation'!$M$1,AO82:AO$100)/(1+'Life Cycle Cost Evaluation'!$M$1)^($B81-'Life Cycle Cost Evaluation'!$M$4)</f>
        <v>0</v>
      </c>
      <c r="AP166" s="208">
        <f>-NPV('Life Cycle Cost Evaluation'!$M$1,AP82:AP$100)/(1+'Life Cycle Cost Evaluation'!$M$1)^($B81-'Life Cycle Cost Evaluation'!$M$4)</f>
        <v>0</v>
      </c>
      <c r="AQ166" s="208">
        <f>-NPV('Life Cycle Cost Evaluation'!$M$1,AQ82:AQ$100)/(1+'Life Cycle Cost Evaluation'!$M$1)^($B81-'Life Cycle Cost Evaluation'!$M$4)</f>
        <v>0</v>
      </c>
      <c r="AR166" s="208">
        <f>-NPV('Life Cycle Cost Evaluation'!$M$1,AR82:AR$100)/(1+'Life Cycle Cost Evaluation'!$M$1)^($B81-'Life Cycle Cost Evaluation'!$M$4)</f>
        <v>0</v>
      </c>
      <c r="AS166" s="208">
        <f>-NPV('Life Cycle Cost Evaluation'!$M$1,AS82:AS$100)/(1+'Life Cycle Cost Evaluation'!$M$1)^($B81-'Life Cycle Cost Evaluation'!$M$4)</f>
        <v>0</v>
      </c>
      <c r="AT166" s="208">
        <f>-NPV('Life Cycle Cost Evaluation'!$M$1,AT82:AT$100)/(1+'Life Cycle Cost Evaluation'!$M$1)^($B81-'Life Cycle Cost Evaluation'!$M$4)</f>
        <v>0</v>
      </c>
      <c r="AU166" s="208">
        <f>-NPV('Life Cycle Cost Evaluation'!$M$1,AU82:AU$100)/(1+'Life Cycle Cost Evaluation'!$M$1)^($B81-'Life Cycle Cost Evaluation'!$M$4)</f>
        <v>0</v>
      </c>
      <c r="AV166" s="208">
        <f>-NPV('Life Cycle Cost Evaluation'!$M$1,AV82:AV$100)/(1+'Life Cycle Cost Evaluation'!$M$1)^($B81-'Life Cycle Cost Evaluation'!$M$4)</f>
        <v>0</v>
      </c>
      <c r="AW166" s="208">
        <f>-NPV('Life Cycle Cost Evaluation'!$M$1,AW82:AW$100)/(1+'Life Cycle Cost Evaluation'!$M$1)^($B81-'Life Cycle Cost Evaluation'!$M$4)</f>
        <v>0</v>
      </c>
      <c r="AX166" s="208">
        <f>-NPV('Life Cycle Cost Evaluation'!$M$1,AX82:AX$100)/(1+'Life Cycle Cost Evaluation'!$M$1)^($B81-'Life Cycle Cost Evaluation'!$M$4)</f>
        <v>0</v>
      </c>
      <c r="AY166" s="208">
        <f>-NPV('Life Cycle Cost Evaluation'!$M$1,AY82:AY$100)/(1+'Life Cycle Cost Evaluation'!$M$1)^($B81-'Life Cycle Cost Evaluation'!$M$4)</f>
        <v>0</v>
      </c>
      <c r="AZ166" s="208">
        <f>-NPV('Life Cycle Cost Evaluation'!$M$1,AZ82:AZ$100)/(1+'Life Cycle Cost Evaluation'!$M$1)^($B81-'Life Cycle Cost Evaluation'!$M$4)</f>
        <v>0</v>
      </c>
      <c r="BA166" s="208">
        <f>-NPV('Life Cycle Cost Evaluation'!$M$1,BA82:BA$100)/(1+'Life Cycle Cost Evaluation'!$M$1)^($B81-'Life Cycle Cost Evaluation'!$M$4)</f>
        <v>0</v>
      </c>
      <c r="BB166" s="208">
        <f>-NPV('Life Cycle Cost Evaluation'!$M$1,BB82:BB$100)/(1+'Life Cycle Cost Evaluation'!$M$1)^($B81-'Life Cycle Cost Evaluation'!$M$4)</f>
        <v>0</v>
      </c>
      <c r="BC166" s="208">
        <f>-NPV('Life Cycle Cost Evaluation'!$M$1,BC82:BC$100)/(1+'Life Cycle Cost Evaluation'!$M$1)^($B81-'Life Cycle Cost Evaluation'!$M$4)</f>
        <v>0</v>
      </c>
      <c r="BD166" s="208">
        <f>-NPV('Life Cycle Cost Evaluation'!$M$1,BD82:BD$100)/(1+'Life Cycle Cost Evaluation'!$M$1)^($B81-'Life Cycle Cost Evaluation'!$M$4)</f>
        <v>0</v>
      </c>
      <c r="BE166" s="208">
        <f>-NPV('Life Cycle Cost Evaluation'!$M$1,BE82:BE$100)/(1+'Life Cycle Cost Evaluation'!$M$1)^($B81-'Life Cycle Cost Evaluation'!$M$4)</f>
        <v>0</v>
      </c>
      <c r="BF166" s="208">
        <f>-NPV('Life Cycle Cost Evaluation'!$M$1,BF82:BF$100)/(1+'Life Cycle Cost Evaluation'!$M$1)^($B81-'Life Cycle Cost Evaluation'!$M$4)</f>
        <v>0</v>
      </c>
      <c r="BG166" s="208">
        <f>-NPV('Life Cycle Cost Evaluation'!$M$1,BG82:BG$100)/(1+'Life Cycle Cost Evaluation'!$M$1)^($B81-'Life Cycle Cost Evaluation'!$M$4)</f>
        <v>0</v>
      </c>
      <c r="BH166" s="208">
        <f>-NPV('Life Cycle Cost Evaluation'!$M$1,BH82:BH$100)/(1+'Life Cycle Cost Evaluation'!$M$1)^($B81-'Life Cycle Cost Evaluation'!$M$4)</f>
        <v>0</v>
      </c>
      <c r="BI166" s="208">
        <f>-NPV('Life Cycle Cost Evaluation'!$M$1,BI82:BI$100)/(1+'Life Cycle Cost Evaluation'!$M$1)^($B81-'Life Cycle Cost Evaluation'!$M$4)</f>
        <v>0</v>
      </c>
      <c r="BJ166" s="208">
        <f>-NPV('Life Cycle Cost Evaluation'!$M$1,BJ82:BJ$100)/(1+'Life Cycle Cost Evaluation'!$M$1)^($B81-'Life Cycle Cost Evaluation'!$M$4)</f>
        <v>0</v>
      </c>
      <c r="BK166" s="208">
        <f>-NPV('Life Cycle Cost Evaluation'!$M$1,BK82:BK$100)/(1+'Life Cycle Cost Evaluation'!$M$1)^($B81-'Life Cycle Cost Evaluation'!$M$4)</f>
        <v>0</v>
      </c>
      <c r="BL166" s="208">
        <f>-NPV('Life Cycle Cost Evaluation'!$M$1,BL82:BL$100)/(1+'Life Cycle Cost Evaluation'!$M$1)^($B81-'Life Cycle Cost Evaluation'!$M$4)</f>
        <v>0</v>
      </c>
      <c r="BM166" s="208">
        <f>-NPV('Life Cycle Cost Evaluation'!$M$1,BM82:BM$100)/(1+'Life Cycle Cost Evaluation'!$M$1)^($B81-'Life Cycle Cost Evaluation'!$M$4)</f>
        <v>0</v>
      </c>
      <c r="BN166" s="208">
        <f>-NPV('Life Cycle Cost Evaluation'!$M$1,BN82:BN$100)/(1+'Life Cycle Cost Evaluation'!$M$1)^($B81-'Life Cycle Cost Evaluation'!$M$4)</f>
        <v>0</v>
      </c>
      <c r="BO166" s="208">
        <f>-NPV('Life Cycle Cost Evaluation'!$M$1,BO82:BO$100)/(1+'Life Cycle Cost Evaluation'!$M$1)^($B81-'Life Cycle Cost Evaluation'!$M$4)</f>
        <v>0</v>
      </c>
      <c r="BP166" s="208">
        <f>-NPV('Life Cycle Cost Evaluation'!$M$1,BP82:BP$100)/(1+'Life Cycle Cost Evaluation'!$M$1)^($B81-'Life Cycle Cost Evaluation'!$M$4)</f>
        <v>0</v>
      </c>
      <c r="BQ166" s="208">
        <f>-NPV('Life Cycle Cost Evaluation'!$M$1,BQ82:BQ$100)/(1+'Life Cycle Cost Evaluation'!$M$1)^($B81-'Life Cycle Cost Evaluation'!$M$4)</f>
        <v>0</v>
      </c>
      <c r="BR166" s="208">
        <f>-NPV('Life Cycle Cost Evaluation'!$M$1,BR82:BR$100)/(1+'Life Cycle Cost Evaluation'!$M$1)^($B81-'Life Cycle Cost Evaluation'!$M$4)</f>
        <v>0</v>
      </c>
      <c r="BS166" s="208">
        <f>-NPV('Life Cycle Cost Evaluation'!$M$1,BS82:BS$100)/(1+'Life Cycle Cost Evaluation'!$M$1)^($B81-'Life Cycle Cost Evaluation'!$M$4)</f>
        <v>0</v>
      </c>
      <c r="BT166" s="208">
        <f>-NPV('Life Cycle Cost Evaluation'!$M$1,BT82:BT$100)/(1+'Life Cycle Cost Evaluation'!$M$1)^($B81-'Life Cycle Cost Evaluation'!$M$4)</f>
        <v>0</v>
      </c>
      <c r="BU166" s="208">
        <f>-NPV('Life Cycle Cost Evaluation'!$M$1,BU82:BU$100)/(1+'Life Cycle Cost Evaluation'!$M$1)^($B81-'Life Cycle Cost Evaluation'!$M$4)</f>
        <v>0</v>
      </c>
      <c r="BV166" s="208">
        <f>-NPV('Life Cycle Cost Evaluation'!$M$1,BV82:BV$100)/(1+'Life Cycle Cost Evaluation'!$M$1)^($B81-'Life Cycle Cost Evaluation'!$M$4)</f>
        <v>0</v>
      </c>
      <c r="BW166" s="208">
        <f>-NPV('Life Cycle Cost Evaluation'!$M$1,BW82:BW$100)/(1+'Life Cycle Cost Evaluation'!$M$1)^($B81-'Life Cycle Cost Evaluation'!$M$4)</f>
        <v>0</v>
      </c>
      <c r="BX166" s="208">
        <f>-NPV('Life Cycle Cost Evaluation'!$M$1,BX82:BX$100)/(1+'Life Cycle Cost Evaluation'!$M$1)^($B81-'Life Cycle Cost Evaluation'!$M$4)</f>
        <v>0</v>
      </c>
      <c r="BY166" s="208">
        <f>-NPV('Life Cycle Cost Evaluation'!$M$1,BY82:BY$100)/(1+'Life Cycle Cost Evaluation'!$M$1)^($B81-'Life Cycle Cost Evaluation'!$M$4)</f>
        <v>0</v>
      </c>
      <c r="BZ166" s="208">
        <f>-NPV('Life Cycle Cost Evaluation'!$M$1,BZ82:BZ$100)/(1+'Life Cycle Cost Evaluation'!$M$1)^($B81-'Life Cycle Cost Evaluation'!$M$4)</f>
        <v>0</v>
      </c>
      <c r="CA166" s="208">
        <f>-NPV('Life Cycle Cost Evaluation'!$M$1,CA82:CA$100)/(1+'Life Cycle Cost Evaluation'!$M$1)^($B81-'Life Cycle Cost Evaluation'!$M$4)</f>
        <v>0</v>
      </c>
      <c r="CB166" s="208">
        <f>-NPV('Life Cycle Cost Evaluation'!$M$1,CB82:CB$100)/(1+'Life Cycle Cost Evaluation'!$M$1)^($B81-'Life Cycle Cost Evaluation'!$M$4)</f>
        <v>0</v>
      </c>
      <c r="CC166" s="208">
        <f>-NPV('Life Cycle Cost Evaluation'!$M$1,CC82:CC$100)/(1+'Life Cycle Cost Evaluation'!$M$1)^($B81-'Life Cycle Cost Evaluation'!$M$4)</f>
        <v>0</v>
      </c>
      <c r="CD166" s="208">
        <f>-NPV('Life Cycle Cost Evaluation'!$M$1,CD82:CD$100)/(1+'Life Cycle Cost Evaluation'!$M$1)^($B81-'Life Cycle Cost Evaluation'!$M$4)</f>
        <v>0</v>
      </c>
      <c r="CE166" s="208">
        <f>-NPV('Life Cycle Cost Evaluation'!$M$1,CE82:CE$100)/(1+'Life Cycle Cost Evaluation'!$M$1)^($B81-'Life Cycle Cost Evaluation'!$M$4)</f>
        <v>0</v>
      </c>
      <c r="CF166" s="208">
        <f>-NPV('Life Cycle Cost Evaluation'!$M$1,CF82:CF$100)/(1+'Life Cycle Cost Evaluation'!$M$1)^($B81-'Life Cycle Cost Evaluation'!$M$4)</f>
        <v>0</v>
      </c>
      <c r="CG166" s="208">
        <f>SUM(D166:BM166)</f>
        <v>0</v>
      </c>
      <c r="CH166" s="206"/>
      <c r="CI166" s="206"/>
      <c r="CJ166" s="206"/>
    </row>
    <row r="167" spans="2:88" x14ac:dyDescent="0.2">
      <c r="B167" s="86">
        <f t="shared" si="125"/>
        <v>2089</v>
      </c>
      <c r="C167" s="208"/>
      <c r="D167" s="208">
        <f>-NPV('Life Cycle Cost Evaluation'!$M$1,D83:D$100)/(1+'Life Cycle Cost Evaluation'!$M$1)^($B82-'Life Cycle Cost Evaluation'!$M$4)</f>
        <v>0</v>
      </c>
      <c r="E167" s="208">
        <f>-NPV('Life Cycle Cost Evaluation'!$M$1,E83:E$100)/(1+'Life Cycle Cost Evaluation'!$M$1)^($B82-'Life Cycle Cost Evaluation'!$M$4)</f>
        <v>0</v>
      </c>
      <c r="F167" s="208">
        <f>-NPV('Life Cycle Cost Evaluation'!$M$1,F83:F$100)/(1+'Life Cycle Cost Evaluation'!$M$1)^($B82-'Life Cycle Cost Evaluation'!$M$4)</f>
        <v>0</v>
      </c>
      <c r="G167" s="208">
        <f>-NPV('Life Cycle Cost Evaluation'!$M$1,G83:G$100)/(1+'Life Cycle Cost Evaluation'!$M$1)^($B82-'Life Cycle Cost Evaluation'!$M$4)</f>
        <v>0</v>
      </c>
      <c r="H167" s="208">
        <f>-NPV('Life Cycle Cost Evaluation'!$M$1,H83:H$100)/(1+'Life Cycle Cost Evaluation'!$M$1)^($B82-'Life Cycle Cost Evaluation'!$M$4)</f>
        <v>0</v>
      </c>
      <c r="I167" s="208">
        <f>-NPV('Life Cycle Cost Evaluation'!$M$1,I83:I$100)/(1+'Life Cycle Cost Evaluation'!$M$1)^($B82-'Life Cycle Cost Evaluation'!$M$4)</f>
        <v>0</v>
      </c>
      <c r="J167" s="208">
        <f>-NPV('Life Cycle Cost Evaluation'!$M$1,J83:J$100)/(1+'Life Cycle Cost Evaluation'!$M$1)^($B82-'Life Cycle Cost Evaluation'!$M$4)</f>
        <v>0</v>
      </c>
      <c r="K167" s="208">
        <f>-NPV('Life Cycle Cost Evaluation'!$M$1,K83:K$100)/(1+'Life Cycle Cost Evaluation'!$M$1)^($B82-'Life Cycle Cost Evaluation'!$M$4)</f>
        <v>0</v>
      </c>
      <c r="L167" s="208">
        <f>-NPV('Life Cycle Cost Evaluation'!$M$1,L83:L$100)/(1+'Life Cycle Cost Evaluation'!$M$1)^($B82-'Life Cycle Cost Evaluation'!$M$4)</f>
        <v>0</v>
      </c>
      <c r="M167" s="208">
        <f>-NPV('Life Cycle Cost Evaluation'!$M$1,M83:M$100)/(1+'Life Cycle Cost Evaluation'!$M$1)^($B82-'Life Cycle Cost Evaluation'!$M$4)</f>
        <v>0</v>
      </c>
      <c r="N167" s="208">
        <f>-NPV('Life Cycle Cost Evaluation'!$M$1,N83:N$100)/(1+'Life Cycle Cost Evaluation'!$M$1)^($B82-'Life Cycle Cost Evaluation'!$M$4)</f>
        <v>0</v>
      </c>
      <c r="O167" s="208">
        <f>-NPV('Life Cycle Cost Evaluation'!$M$1,O83:O$100)/(1+'Life Cycle Cost Evaluation'!$M$1)^($B82-'Life Cycle Cost Evaluation'!$M$4)</f>
        <v>0</v>
      </c>
      <c r="P167" s="208">
        <f>-NPV('Life Cycle Cost Evaluation'!$M$1,P83:P$100)/(1+'Life Cycle Cost Evaluation'!$M$1)^($B82-'Life Cycle Cost Evaluation'!$M$4)</f>
        <v>0</v>
      </c>
      <c r="Q167" s="208">
        <f>-NPV('Life Cycle Cost Evaluation'!$M$1,Q83:Q$100)/(1+'Life Cycle Cost Evaluation'!$M$1)^($B82-'Life Cycle Cost Evaluation'!$M$4)</f>
        <v>0</v>
      </c>
      <c r="R167" s="208">
        <f>-NPV('Life Cycle Cost Evaluation'!$M$1,R83:R$100)/(1+'Life Cycle Cost Evaluation'!$M$1)^($B82-'Life Cycle Cost Evaluation'!$M$4)</f>
        <v>0</v>
      </c>
      <c r="S167" s="208">
        <f>-NPV('Life Cycle Cost Evaluation'!$M$1,S83:S$100)/(1+'Life Cycle Cost Evaluation'!$M$1)^($B82-'Life Cycle Cost Evaluation'!$M$4)</f>
        <v>0</v>
      </c>
      <c r="T167" s="208">
        <f>-NPV('Life Cycle Cost Evaluation'!$M$1,T83:T$100)/(1+'Life Cycle Cost Evaluation'!$M$1)^($B82-'Life Cycle Cost Evaluation'!$M$4)</f>
        <v>0</v>
      </c>
      <c r="U167" s="208">
        <f>-NPV('Life Cycle Cost Evaluation'!$M$1,U83:U$100)/(1+'Life Cycle Cost Evaluation'!$M$1)^($B82-'Life Cycle Cost Evaluation'!$M$4)</f>
        <v>0</v>
      </c>
      <c r="V167" s="208">
        <f>-NPV('Life Cycle Cost Evaluation'!$M$1,V83:V$100)/(1+'Life Cycle Cost Evaluation'!$M$1)^($B82-'Life Cycle Cost Evaluation'!$M$4)</f>
        <v>0</v>
      </c>
      <c r="W167" s="208">
        <f>-NPV('Life Cycle Cost Evaluation'!$M$1,W83:W$100)/(1+'Life Cycle Cost Evaluation'!$M$1)^($B82-'Life Cycle Cost Evaluation'!$M$4)</f>
        <v>0</v>
      </c>
      <c r="X167" s="208">
        <f>-NPV('Life Cycle Cost Evaluation'!$M$1,X83:X$100)/(1+'Life Cycle Cost Evaluation'!$M$1)^($B82-'Life Cycle Cost Evaluation'!$M$4)</f>
        <v>0</v>
      </c>
      <c r="Y167" s="208">
        <f>-NPV('Life Cycle Cost Evaluation'!$M$1,Y83:Y$100)/(1+'Life Cycle Cost Evaluation'!$M$1)^($B82-'Life Cycle Cost Evaluation'!$M$4)</f>
        <v>0</v>
      </c>
      <c r="Z167" s="208">
        <f>-NPV('Life Cycle Cost Evaluation'!$M$1,Z83:Z$100)/(1+'Life Cycle Cost Evaluation'!$M$1)^($B82-'Life Cycle Cost Evaluation'!$M$4)</f>
        <v>0</v>
      </c>
      <c r="AA167" s="208">
        <f>-NPV('Life Cycle Cost Evaluation'!$M$1,AA83:AA$100)/(1+'Life Cycle Cost Evaluation'!$M$1)^($B82-'Life Cycle Cost Evaluation'!$M$4)</f>
        <v>0</v>
      </c>
      <c r="AB167" s="208">
        <f>-NPV('Life Cycle Cost Evaluation'!$M$1,AB83:AB$100)/(1+'Life Cycle Cost Evaluation'!$M$1)^($B82-'Life Cycle Cost Evaluation'!$M$4)</f>
        <v>0</v>
      </c>
      <c r="AC167" s="208">
        <f>-NPV('Life Cycle Cost Evaluation'!$M$1,AC83:AC$100)/(1+'Life Cycle Cost Evaluation'!$M$1)^($B82-'Life Cycle Cost Evaluation'!$M$4)</f>
        <v>0</v>
      </c>
      <c r="AD167" s="208">
        <f>-NPV('Life Cycle Cost Evaluation'!$M$1,AD83:AD$100)/(1+'Life Cycle Cost Evaluation'!$M$1)^($B82-'Life Cycle Cost Evaluation'!$M$4)</f>
        <v>0</v>
      </c>
      <c r="AE167" s="208">
        <f>-NPV('Life Cycle Cost Evaluation'!$M$1,AE83:AE$100)/(1+'Life Cycle Cost Evaluation'!$M$1)^($B82-'Life Cycle Cost Evaluation'!$M$4)</f>
        <v>0</v>
      </c>
      <c r="AF167" s="208">
        <f>-NPV('Life Cycle Cost Evaluation'!$M$1,AF83:AF$100)/(1+'Life Cycle Cost Evaluation'!$M$1)^($B82-'Life Cycle Cost Evaluation'!$M$4)</f>
        <v>0</v>
      </c>
      <c r="AG167" s="208">
        <f>-NPV('Life Cycle Cost Evaluation'!$M$1,AG83:AG$100)/(1+'Life Cycle Cost Evaluation'!$M$1)^($B82-'Life Cycle Cost Evaluation'!$M$4)</f>
        <v>0</v>
      </c>
      <c r="AH167" s="208">
        <f>-NPV('Life Cycle Cost Evaluation'!$M$1,AH83:AH$100)/(1+'Life Cycle Cost Evaluation'!$M$1)^($B82-'Life Cycle Cost Evaluation'!$M$4)</f>
        <v>0</v>
      </c>
      <c r="AI167" s="208">
        <f>-NPV('Life Cycle Cost Evaluation'!$M$1,AI83:AI$100)/(1+'Life Cycle Cost Evaluation'!$M$1)^($B82-'Life Cycle Cost Evaluation'!$M$4)</f>
        <v>0</v>
      </c>
      <c r="AJ167" s="208">
        <f>-NPV('Life Cycle Cost Evaluation'!$M$1,AJ83:AJ$100)/(1+'Life Cycle Cost Evaluation'!$M$1)^($B82-'Life Cycle Cost Evaluation'!$M$4)</f>
        <v>0</v>
      </c>
      <c r="AK167" s="208">
        <f>-NPV('Life Cycle Cost Evaluation'!$M$1,AK83:AK$100)/(1+'Life Cycle Cost Evaluation'!$M$1)^($B82-'Life Cycle Cost Evaluation'!$M$4)</f>
        <v>0</v>
      </c>
      <c r="AL167" s="208">
        <f>-NPV('Life Cycle Cost Evaluation'!$M$1,AL83:AL$100)/(1+'Life Cycle Cost Evaluation'!$M$1)^($B82-'Life Cycle Cost Evaluation'!$M$4)</f>
        <v>0</v>
      </c>
      <c r="AM167" s="208">
        <f>-NPV('Life Cycle Cost Evaluation'!$M$1,AM83:AM$100)/(1+'Life Cycle Cost Evaluation'!$M$1)^($B82-'Life Cycle Cost Evaluation'!$M$4)</f>
        <v>0</v>
      </c>
      <c r="AN167" s="208">
        <f>-NPV('Life Cycle Cost Evaluation'!$M$1,AN83:AN$100)/(1+'Life Cycle Cost Evaluation'!$M$1)^($B82-'Life Cycle Cost Evaluation'!$M$4)</f>
        <v>0</v>
      </c>
      <c r="AO167" s="208">
        <f>-NPV('Life Cycle Cost Evaluation'!$M$1,AO83:AO$100)/(1+'Life Cycle Cost Evaluation'!$M$1)^($B82-'Life Cycle Cost Evaluation'!$M$4)</f>
        <v>0</v>
      </c>
      <c r="AP167" s="208">
        <f>-NPV('Life Cycle Cost Evaluation'!$M$1,AP83:AP$100)/(1+'Life Cycle Cost Evaluation'!$M$1)^($B82-'Life Cycle Cost Evaluation'!$M$4)</f>
        <v>0</v>
      </c>
      <c r="AQ167" s="208">
        <f>-NPV('Life Cycle Cost Evaluation'!$M$1,AQ83:AQ$100)/(1+'Life Cycle Cost Evaluation'!$M$1)^($B82-'Life Cycle Cost Evaluation'!$M$4)</f>
        <v>0</v>
      </c>
      <c r="AR167" s="208">
        <f>-NPV('Life Cycle Cost Evaluation'!$M$1,AR83:AR$100)/(1+'Life Cycle Cost Evaluation'!$M$1)^($B82-'Life Cycle Cost Evaluation'!$M$4)</f>
        <v>0</v>
      </c>
      <c r="AS167" s="208">
        <f>-NPV('Life Cycle Cost Evaluation'!$M$1,AS83:AS$100)/(1+'Life Cycle Cost Evaluation'!$M$1)^($B82-'Life Cycle Cost Evaluation'!$M$4)</f>
        <v>0</v>
      </c>
      <c r="AT167" s="208">
        <f>-NPV('Life Cycle Cost Evaluation'!$M$1,AT83:AT$100)/(1+'Life Cycle Cost Evaluation'!$M$1)^($B82-'Life Cycle Cost Evaluation'!$M$4)</f>
        <v>0</v>
      </c>
      <c r="AU167" s="208">
        <f>-NPV('Life Cycle Cost Evaluation'!$M$1,AU83:AU$100)/(1+'Life Cycle Cost Evaluation'!$M$1)^($B82-'Life Cycle Cost Evaluation'!$M$4)</f>
        <v>0</v>
      </c>
      <c r="AV167" s="208">
        <f>-NPV('Life Cycle Cost Evaluation'!$M$1,AV83:AV$100)/(1+'Life Cycle Cost Evaluation'!$M$1)^($B82-'Life Cycle Cost Evaluation'!$M$4)</f>
        <v>0</v>
      </c>
      <c r="AW167" s="208">
        <f>-NPV('Life Cycle Cost Evaluation'!$M$1,AW83:AW$100)/(1+'Life Cycle Cost Evaluation'!$M$1)^($B82-'Life Cycle Cost Evaluation'!$M$4)</f>
        <v>0</v>
      </c>
      <c r="AX167" s="208">
        <f>-NPV('Life Cycle Cost Evaluation'!$M$1,AX83:AX$100)/(1+'Life Cycle Cost Evaluation'!$M$1)^($B82-'Life Cycle Cost Evaluation'!$M$4)</f>
        <v>0</v>
      </c>
      <c r="AY167" s="208">
        <f>-NPV('Life Cycle Cost Evaluation'!$M$1,AY83:AY$100)/(1+'Life Cycle Cost Evaluation'!$M$1)^($B82-'Life Cycle Cost Evaluation'!$M$4)</f>
        <v>0</v>
      </c>
      <c r="AZ167" s="208">
        <f>-NPV('Life Cycle Cost Evaluation'!$M$1,AZ83:AZ$100)/(1+'Life Cycle Cost Evaluation'!$M$1)^($B82-'Life Cycle Cost Evaluation'!$M$4)</f>
        <v>0</v>
      </c>
      <c r="BA167" s="208">
        <f>-NPV('Life Cycle Cost Evaluation'!$M$1,BA83:BA$100)/(1+'Life Cycle Cost Evaluation'!$M$1)^($B82-'Life Cycle Cost Evaluation'!$M$4)</f>
        <v>0</v>
      </c>
      <c r="BB167" s="208">
        <f>-NPV('Life Cycle Cost Evaluation'!$M$1,BB83:BB$100)/(1+'Life Cycle Cost Evaluation'!$M$1)^($B82-'Life Cycle Cost Evaluation'!$M$4)</f>
        <v>0</v>
      </c>
      <c r="BC167" s="208">
        <f>-NPV('Life Cycle Cost Evaluation'!$M$1,BC83:BC$100)/(1+'Life Cycle Cost Evaluation'!$M$1)^($B82-'Life Cycle Cost Evaluation'!$M$4)</f>
        <v>0</v>
      </c>
      <c r="BD167" s="208">
        <f>-NPV('Life Cycle Cost Evaluation'!$M$1,BD83:BD$100)/(1+'Life Cycle Cost Evaluation'!$M$1)^($B82-'Life Cycle Cost Evaluation'!$M$4)</f>
        <v>0</v>
      </c>
      <c r="BE167" s="208">
        <f>-NPV('Life Cycle Cost Evaluation'!$M$1,BE83:BE$100)/(1+'Life Cycle Cost Evaluation'!$M$1)^($B82-'Life Cycle Cost Evaluation'!$M$4)</f>
        <v>0</v>
      </c>
      <c r="BF167" s="208">
        <f>-NPV('Life Cycle Cost Evaluation'!$M$1,BF83:BF$100)/(1+'Life Cycle Cost Evaluation'!$M$1)^($B82-'Life Cycle Cost Evaluation'!$M$4)</f>
        <v>0</v>
      </c>
      <c r="BG167" s="208">
        <f>-NPV('Life Cycle Cost Evaluation'!$M$1,BG83:BG$100)/(1+'Life Cycle Cost Evaluation'!$M$1)^($B82-'Life Cycle Cost Evaluation'!$M$4)</f>
        <v>0</v>
      </c>
      <c r="BH167" s="208">
        <f>-NPV('Life Cycle Cost Evaluation'!$M$1,BH83:BH$100)/(1+'Life Cycle Cost Evaluation'!$M$1)^($B82-'Life Cycle Cost Evaluation'!$M$4)</f>
        <v>0</v>
      </c>
      <c r="BI167" s="208">
        <f>-NPV('Life Cycle Cost Evaluation'!$M$1,BI83:BI$100)/(1+'Life Cycle Cost Evaluation'!$M$1)^($B82-'Life Cycle Cost Evaluation'!$M$4)</f>
        <v>0</v>
      </c>
      <c r="BJ167" s="208">
        <f>-NPV('Life Cycle Cost Evaluation'!$M$1,BJ83:BJ$100)/(1+'Life Cycle Cost Evaluation'!$M$1)^($B82-'Life Cycle Cost Evaluation'!$M$4)</f>
        <v>0</v>
      </c>
      <c r="BK167" s="208">
        <f>-NPV('Life Cycle Cost Evaluation'!$M$1,BK83:BK$100)/(1+'Life Cycle Cost Evaluation'!$M$1)^($B82-'Life Cycle Cost Evaluation'!$M$4)</f>
        <v>0</v>
      </c>
      <c r="BL167" s="208">
        <f>-NPV('Life Cycle Cost Evaluation'!$M$1,BL83:BL$100)/(1+'Life Cycle Cost Evaluation'!$M$1)^($B82-'Life Cycle Cost Evaluation'!$M$4)</f>
        <v>0</v>
      </c>
      <c r="BM167" s="208">
        <f>-NPV('Life Cycle Cost Evaluation'!$M$1,BM83:BM$100)/(1+'Life Cycle Cost Evaluation'!$M$1)^($B82-'Life Cycle Cost Evaluation'!$M$4)</f>
        <v>0</v>
      </c>
      <c r="BN167" s="208">
        <f>-NPV('Life Cycle Cost Evaluation'!$M$1,BN83:BN$100)/(1+'Life Cycle Cost Evaluation'!$M$1)^($B82-'Life Cycle Cost Evaluation'!$M$4)</f>
        <v>0</v>
      </c>
      <c r="BO167" s="208">
        <f>-NPV('Life Cycle Cost Evaluation'!$M$1,BO83:BO$100)/(1+'Life Cycle Cost Evaluation'!$M$1)^($B82-'Life Cycle Cost Evaluation'!$M$4)</f>
        <v>0</v>
      </c>
      <c r="BP167" s="208">
        <f>-NPV('Life Cycle Cost Evaluation'!$M$1,BP83:BP$100)/(1+'Life Cycle Cost Evaluation'!$M$1)^($B82-'Life Cycle Cost Evaluation'!$M$4)</f>
        <v>0</v>
      </c>
      <c r="BQ167" s="208">
        <f>-NPV('Life Cycle Cost Evaluation'!$M$1,BQ83:BQ$100)/(1+'Life Cycle Cost Evaluation'!$M$1)^($B82-'Life Cycle Cost Evaluation'!$M$4)</f>
        <v>0</v>
      </c>
      <c r="BR167" s="208">
        <f>-NPV('Life Cycle Cost Evaluation'!$M$1,BR83:BR$100)/(1+'Life Cycle Cost Evaluation'!$M$1)^($B82-'Life Cycle Cost Evaluation'!$M$4)</f>
        <v>0</v>
      </c>
      <c r="BS167" s="208">
        <f>-NPV('Life Cycle Cost Evaluation'!$M$1,BS83:BS$100)/(1+'Life Cycle Cost Evaluation'!$M$1)^($B82-'Life Cycle Cost Evaluation'!$M$4)</f>
        <v>0</v>
      </c>
      <c r="BT167" s="208">
        <f>-NPV('Life Cycle Cost Evaluation'!$M$1,BT83:BT$100)/(1+'Life Cycle Cost Evaluation'!$M$1)^($B82-'Life Cycle Cost Evaluation'!$M$4)</f>
        <v>0</v>
      </c>
      <c r="BU167" s="208">
        <f>-NPV('Life Cycle Cost Evaluation'!$M$1,BU83:BU$100)/(1+'Life Cycle Cost Evaluation'!$M$1)^($B82-'Life Cycle Cost Evaluation'!$M$4)</f>
        <v>0</v>
      </c>
      <c r="BV167" s="208">
        <f>-NPV('Life Cycle Cost Evaluation'!$M$1,BV83:BV$100)/(1+'Life Cycle Cost Evaluation'!$M$1)^($B82-'Life Cycle Cost Evaluation'!$M$4)</f>
        <v>0</v>
      </c>
      <c r="BW167" s="208">
        <f>-NPV('Life Cycle Cost Evaluation'!$M$1,BW83:BW$100)/(1+'Life Cycle Cost Evaluation'!$M$1)^($B82-'Life Cycle Cost Evaluation'!$M$4)</f>
        <v>0</v>
      </c>
      <c r="BX167" s="208">
        <f>-NPV('Life Cycle Cost Evaluation'!$M$1,BX83:BX$100)/(1+'Life Cycle Cost Evaluation'!$M$1)^($B82-'Life Cycle Cost Evaluation'!$M$4)</f>
        <v>0</v>
      </c>
      <c r="BY167" s="208">
        <f>-NPV('Life Cycle Cost Evaluation'!$M$1,BY83:BY$100)/(1+'Life Cycle Cost Evaluation'!$M$1)^($B82-'Life Cycle Cost Evaluation'!$M$4)</f>
        <v>0</v>
      </c>
      <c r="BZ167" s="208">
        <f>-NPV('Life Cycle Cost Evaluation'!$M$1,BZ83:BZ$100)/(1+'Life Cycle Cost Evaluation'!$M$1)^($B82-'Life Cycle Cost Evaluation'!$M$4)</f>
        <v>0</v>
      </c>
      <c r="CA167" s="208">
        <f>-NPV('Life Cycle Cost Evaluation'!$M$1,CA83:CA$100)/(1+'Life Cycle Cost Evaluation'!$M$1)^($B82-'Life Cycle Cost Evaluation'!$M$4)</f>
        <v>0</v>
      </c>
      <c r="CB167" s="208">
        <f>-NPV('Life Cycle Cost Evaluation'!$M$1,CB83:CB$100)/(1+'Life Cycle Cost Evaluation'!$M$1)^($B82-'Life Cycle Cost Evaluation'!$M$4)</f>
        <v>0</v>
      </c>
      <c r="CC167" s="208">
        <f>-NPV('Life Cycle Cost Evaluation'!$M$1,CC83:CC$100)/(1+'Life Cycle Cost Evaluation'!$M$1)^($B82-'Life Cycle Cost Evaluation'!$M$4)</f>
        <v>0</v>
      </c>
      <c r="CD167" s="208">
        <f>-NPV('Life Cycle Cost Evaluation'!$M$1,CD83:CD$100)/(1+'Life Cycle Cost Evaluation'!$M$1)^($B82-'Life Cycle Cost Evaluation'!$M$4)</f>
        <v>0</v>
      </c>
      <c r="CE167" s="208">
        <f>-NPV('Life Cycle Cost Evaluation'!$M$1,CE83:CE$100)/(1+'Life Cycle Cost Evaluation'!$M$1)^($B82-'Life Cycle Cost Evaluation'!$M$4)</f>
        <v>0</v>
      </c>
      <c r="CF167" s="208">
        <f>-NPV('Life Cycle Cost Evaluation'!$M$1,CF83:CF$100)/(1+'Life Cycle Cost Evaluation'!$M$1)^($B82-'Life Cycle Cost Evaluation'!$M$4)</f>
        <v>0</v>
      </c>
      <c r="CG167" s="208">
        <f>SUM(D167:BN167)</f>
        <v>0</v>
      </c>
      <c r="CH167" s="206"/>
      <c r="CI167" s="206"/>
      <c r="CJ167" s="206"/>
    </row>
    <row r="168" spans="2:88" x14ac:dyDescent="0.2">
      <c r="B168" s="86">
        <f t="shared" si="125"/>
        <v>2090</v>
      </c>
      <c r="C168" s="208"/>
      <c r="D168" s="208">
        <f>-NPV('Life Cycle Cost Evaluation'!$M$1,D84:D$100)/(1+'Life Cycle Cost Evaluation'!$M$1)^($B83-'Life Cycle Cost Evaluation'!$M$4)</f>
        <v>0</v>
      </c>
      <c r="E168" s="208">
        <f>-NPV('Life Cycle Cost Evaluation'!$M$1,E84:E$100)/(1+'Life Cycle Cost Evaluation'!$M$1)^($B83-'Life Cycle Cost Evaluation'!$M$4)</f>
        <v>0</v>
      </c>
      <c r="F168" s="208">
        <f>-NPV('Life Cycle Cost Evaluation'!$M$1,F84:F$100)/(1+'Life Cycle Cost Evaluation'!$M$1)^($B83-'Life Cycle Cost Evaluation'!$M$4)</f>
        <v>0</v>
      </c>
      <c r="G168" s="208">
        <f>-NPV('Life Cycle Cost Evaluation'!$M$1,G84:G$100)/(1+'Life Cycle Cost Evaluation'!$M$1)^($B83-'Life Cycle Cost Evaluation'!$M$4)</f>
        <v>0</v>
      </c>
      <c r="H168" s="208">
        <f>-NPV('Life Cycle Cost Evaluation'!$M$1,H84:H$100)/(1+'Life Cycle Cost Evaluation'!$M$1)^($B83-'Life Cycle Cost Evaluation'!$M$4)</f>
        <v>0</v>
      </c>
      <c r="I168" s="208">
        <f>-NPV('Life Cycle Cost Evaluation'!$M$1,I84:I$100)/(1+'Life Cycle Cost Evaluation'!$M$1)^($B83-'Life Cycle Cost Evaluation'!$M$4)</f>
        <v>0</v>
      </c>
      <c r="J168" s="208">
        <f>-NPV('Life Cycle Cost Evaluation'!$M$1,J84:J$100)/(1+'Life Cycle Cost Evaluation'!$M$1)^($B83-'Life Cycle Cost Evaluation'!$M$4)</f>
        <v>0</v>
      </c>
      <c r="K168" s="208">
        <f>-NPV('Life Cycle Cost Evaluation'!$M$1,K84:K$100)/(1+'Life Cycle Cost Evaluation'!$M$1)^($B83-'Life Cycle Cost Evaluation'!$M$4)</f>
        <v>0</v>
      </c>
      <c r="L168" s="208">
        <f>-NPV('Life Cycle Cost Evaluation'!$M$1,L84:L$100)/(1+'Life Cycle Cost Evaluation'!$M$1)^($B83-'Life Cycle Cost Evaluation'!$M$4)</f>
        <v>0</v>
      </c>
      <c r="M168" s="208">
        <f>-NPV('Life Cycle Cost Evaluation'!$M$1,M84:M$100)/(1+'Life Cycle Cost Evaluation'!$M$1)^($B83-'Life Cycle Cost Evaluation'!$M$4)</f>
        <v>0</v>
      </c>
      <c r="N168" s="208">
        <f>-NPV('Life Cycle Cost Evaluation'!$M$1,N84:N$100)/(1+'Life Cycle Cost Evaluation'!$M$1)^($B83-'Life Cycle Cost Evaluation'!$M$4)</f>
        <v>0</v>
      </c>
      <c r="O168" s="208">
        <f>-NPV('Life Cycle Cost Evaluation'!$M$1,O84:O$100)/(1+'Life Cycle Cost Evaluation'!$M$1)^($B83-'Life Cycle Cost Evaluation'!$M$4)</f>
        <v>0</v>
      </c>
      <c r="P168" s="208">
        <f>-NPV('Life Cycle Cost Evaluation'!$M$1,P84:P$100)/(1+'Life Cycle Cost Evaluation'!$M$1)^($B83-'Life Cycle Cost Evaluation'!$M$4)</f>
        <v>0</v>
      </c>
      <c r="Q168" s="208">
        <f>-NPV('Life Cycle Cost Evaluation'!$M$1,Q84:Q$100)/(1+'Life Cycle Cost Evaluation'!$M$1)^($B83-'Life Cycle Cost Evaluation'!$M$4)</f>
        <v>0</v>
      </c>
      <c r="R168" s="208">
        <f>-NPV('Life Cycle Cost Evaluation'!$M$1,R84:R$100)/(1+'Life Cycle Cost Evaluation'!$M$1)^($B83-'Life Cycle Cost Evaluation'!$M$4)</f>
        <v>0</v>
      </c>
      <c r="S168" s="208">
        <f>-NPV('Life Cycle Cost Evaluation'!$M$1,S84:S$100)/(1+'Life Cycle Cost Evaluation'!$M$1)^($B83-'Life Cycle Cost Evaluation'!$M$4)</f>
        <v>0</v>
      </c>
      <c r="T168" s="208">
        <f>-NPV('Life Cycle Cost Evaluation'!$M$1,T84:T$100)/(1+'Life Cycle Cost Evaluation'!$M$1)^($B83-'Life Cycle Cost Evaluation'!$M$4)</f>
        <v>0</v>
      </c>
      <c r="U168" s="208">
        <f>-NPV('Life Cycle Cost Evaluation'!$M$1,U84:U$100)/(1+'Life Cycle Cost Evaluation'!$M$1)^($B83-'Life Cycle Cost Evaluation'!$M$4)</f>
        <v>0</v>
      </c>
      <c r="V168" s="208">
        <f>-NPV('Life Cycle Cost Evaluation'!$M$1,V84:V$100)/(1+'Life Cycle Cost Evaluation'!$M$1)^($B83-'Life Cycle Cost Evaluation'!$M$4)</f>
        <v>0</v>
      </c>
      <c r="W168" s="208">
        <f>-NPV('Life Cycle Cost Evaluation'!$M$1,W84:W$100)/(1+'Life Cycle Cost Evaluation'!$M$1)^($B83-'Life Cycle Cost Evaluation'!$M$4)</f>
        <v>0</v>
      </c>
      <c r="X168" s="208">
        <f>-NPV('Life Cycle Cost Evaluation'!$M$1,X84:X$100)/(1+'Life Cycle Cost Evaluation'!$M$1)^($B83-'Life Cycle Cost Evaluation'!$M$4)</f>
        <v>0</v>
      </c>
      <c r="Y168" s="208">
        <f>-NPV('Life Cycle Cost Evaluation'!$M$1,Y84:Y$100)/(1+'Life Cycle Cost Evaluation'!$M$1)^($B83-'Life Cycle Cost Evaluation'!$M$4)</f>
        <v>0</v>
      </c>
      <c r="Z168" s="208">
        <f>-NPV('Life Cycle Cost Evaluation'!$M$1,Z84:Z$100)/(1+'Life Cycle Cost Evaluation'!$M$1)^($B83-'Life Cycle Cost Evaluation'!$M$4)</f>
        <v>0</v>
      </c>
      <c r="AA168" s="208">
        <f>-NPV('Life Cycle Cost Evaluation'!$M$1,AA84:AA$100)/(1+'Life Cycle Cost Evaluation'!$M$1)^($B83-'Life Cycle Cost Evaluation'!$M$4)</f>
        <v>0</v>
      </c>
      <c r="AB168" s="208">
        <f>-NPV('Life Cycle Cost Evaluation'!$M$1,AB84:AB$100)/(1+'Life Cycle Cost Evaluation'!$M$1)^($B83-'Life Cycle Cost Evaluation'!$M$4)</f>
        <v>0</v>
      </c>
      <c r="AC168" s="208">
        <f>-NPV('Life Cycle Cost Evaluation'!$M$1,AC84:AC$100)/(1+'Life Cycle Cost Evaluation'!$M$1)^($B83-'Life Cycle Cost Evaluation'!$M$4)</f>
        <v>0</v>
      </c>
      <c r="AD168" s="208">
        <f>-NPV('Life Cycle Cost Evaluation'!$M$1,AD84:AD$100)/(1+'Life Cycle Cost Evaluation'!$M$1)^($B83-'Life Cycle Cost Evaluation'!$M$4)</f>
        <v>0</v>
      </c>
      <c r="AE168" s="208">
        <f>-NPV('Life Cycle Cost Evaluation'!$M$1,AE84:AE$100)/(1+'Life Cycle Cost Evaluation'!$M$1)^($B83-'Life Cycle Cost Evaluation'!$M$4)</f>
        <v>0</v>
      </c>
      <c r="AF168" s="208">
        <f>-NPV('Life Cycle Cost Evaluation'!$M$1,AF84:AF$100)/(1+'Life Cycle Cost Evaluation'!$M$1)^($B83-'Life Cycle Cost Evaluation'!$M$4)</f>
        <v>0</v>
      </c>
      <c r="AG168" s="208">
        <f>-NPV('Life Cycle Cost Evaluation'!$M$1,AG84:AG$100)/(1+'Life Cycle Cost Evaluation'!$M$1)^($B83-'Life Cycle Cost Evaluation'!$M$4)</f>
        <v>0</v>
      </c>
      <c r="AH168" s="208">
        <f>-NPV('Life Cycle Cost Evaluation'!$M$1,AH84:AH$100)/(1+'Life Cycle Cost Evaluation'!$M$1)^($B83-'Life Cycle Cost Evaluation'!$M$4)</f>
        <v>0</v>
      </c>
      <c r="AI168" s="208">
        <f>-NPV('Life Cycle Cost Evaluation'!$M$1,AI84:AI$100)/(1+'Life Cycle Cost Evaluation'!$M$1)^($B83-'Life Cycle Cost Evaluation'!$M$4)</f>
        <v>0</v>
      </c>
      <c r="AJ168" s="208">
        <f>-NPV('Life Cycle Cost Evaluation'!$M$1,AJ84:AJ$100)/(1+'Life Cycle Cost Evaluation'!$M$1)^($B83-'Life Cycle Cost Evaluation'!$M$4)</f>
        <v>0</v>
      </c>
      <c r="AK168" s="208">
        <f>-NPV('Life Cycle Cost Evaluation'!$M$1,AK84:AK$100)/(1+'Life Cycle Cost Evaluation'!$M$1)^($B83-'Life Cycle Cost Evaluation'!$M$4)</f>
        <v>0</v>
      </c>
      <c r="AL168" s="208">
        <f>-NPV('Life Cycle Cost Evaluation'!$M$1,AL84:AL$100)/(1+'Life Cycle Cost Evaluation'!$M$1)^($B83-'Life Cycle Cost Evaluation'!$M$4)</f>
        <v>0</v>
      </c>
      <c r="AM168" s="208">
        <f>-NPV('Life Cycle Cost Evaluation'!$M$1,AM84:AM$100)/(1+'Life Cycle Cost Evaluation'!$M$1)^($B83-'Life Cycle Cost Evaluation'!$M$4)</f>
        <v>0</v>
      </c>
      <c r="AN168" s="208">
        <f>-NPV('Life Cycle Cost Evaluation'!$M$1,AN84:AN$100)/(1+'Life Cycle Cost Evaluation'!$M$1)^($B83-'Life Cycle Cost Evaluation'!$M$4)</f>
        <v>0</v>
      </c>
      <c r="AO168" s="208">
        <f>-NPV('Life Cycle Cost Evaluation'!$M$1,AO84:AO$100)/(1+'Life Cycle Cost Evaluation'!$M$1)^($B83-'Life Cycle Cost Evaluation'!$M$4)</f>
        <v>0</v>
      </c>
      <c r="AP168" s="208">
        <f>-NPV('Life Cycle Cost Evaluation'!$M$1,AP84:AP$100)/(1+'Life Cycle Cost Evaluation'!$M$1)^($B83-'Life Cycle Cost Evaluation'!$M$4)</f>
        <v>0</v>
      </c>
      <c r="AQ168" s="208">
        <f>-NPV('Life Cycle Cost Evaluation'!$M$1,AQ84:AQ$100)/(1+'Life Cycle Cost Evaluation'!$M$1)^($B83-'Life Cycle Cost Evaluation'!$M$4)</f>
        <v>0</v>
      </c>
      <c r="AR168" s="208">
        <f>-NPV('Life Cycle Cost Evaluation'!$M$1,AR84:AR$100)/(1+'Life Cycle Cost Evaluation'!$M$1)^($B83-'Life Cycle Cost Evaluation'!$M$4)</f>
        <v>0</v>
      </c>
      <c r="AS168" s="208">
        <f>-NPV('Life Cycle Cost Evaluation'!$M$1,AS84:AS$100)/(1+'Life Cycle Cost Evaluation'!$M$1)^($B83-'Life Cycle Cost Evaluation'!$M$4)</f>
        <v>0</v>
      </c>
      <c r="AT168" s="208">
        <f>-NPV('Life Cycle Cost Evaluation'!$M$1,AT84:AT$100)/(1+'Life Cycle Cost Evaluation'!$M$1)^($B83-'Life Cycle Cost Evaluation'!$M$4)</f>
        <v>0</v>
      </c>
      <c r="AU168" s="208">
        <f>-NPV('Life Cycle Cost Evaluation'!$M$1,AU84:AU$100)/(1+'Life Cycle Cost Evaluation'!$M$1)^($B83-'Life Cycle Cost Evaluation'!$M$4)</f>
        <v>0</v>
      </c>
      <c r="AV168" s="208">
        <f>-NPV('Life Cycle Cost Evaluation'!$M$1,AV84:AV$100)/(1+'Life Cycle Cost Evaluation'!$M$1)^($B83-'Life Cycle Cost Evaluation'!$M$4)</f>
        <v>0</v>
      </c>
      <c r="AW168" s="208">
        <f>-NPV('Life Cycle Cost Evaluation'!$M$1,AW84:AW$100)/(1+'Life Cycle Cost Evaluation'!$M$1)^($B83-'Life Cycle Cost Evaluation'!$M$4)</f>
        <v>0</v>
      </c>
      <c r="AX168" s="208">
        <f>-NPV('Life Cycle Cost Evaluation'!$M$1,AX84:AX$100)/(1+'Life Cycle Cost Evaluation'!$M$1)^($B83-'Life Cycle Cost Evaluation'!$M$4)</f>
        <v>0</v>
      </c>
      <c r="AY168" s="208">
        <f>-NPV('Life Cycle Cost Evaluation'!$M$1,AY84:AY$100)/(1+'Life Cycle Cost Evaluation'!$M$1)^($B83-'Life Cycle Cost Evaluation'!$M$4)</f>
        <v>0</v>
      </c>
      <c r="AZ168" s="208">
        <f>-NPV('Life Cycle Cost Evaluation'!$M$1,AZ84:AZ$100)/(1+'Life Cycle Cost Evaluation'!$M$1)^($B83-'Life Cycle Cost Evaluation'!$M$4)</f>
        <v>0</v>
      </c>
      <c r="BA168" s="208">
        <f>-NPV('Life Cycle Cost Evaluation'!$M$1,BA84:BA$100)/(1+'Life Cycle Cost Evaluation'!$M$1)^($B83-'Life Cycle Cost Evaluation'!$M$4)</f>
        <v>0</v>
      </c>
      <c r="BB168" s="208">
        <f>-NPV('Life Cycle Cost Evaluation'!$M$1,BB84:BB$100)/(1+'Life Cycle Cost Evaluation'!$M$1)^($B83-'Life Cycle Cost Evaluation'!$M$4)</f>
        <v>0</v>
      </c>
      <c r="BC168" s="208">
        <f>-NPV('Life Cycle Cost Evaluation'!$M$1,BC84:BC$100)/(1+'Life Cycle Cost Evaluation'!$M$1)^($B83-'Life Cycle Cost Evaluation'!$M$4)</f>
        <v>0</v>
      </c>
      <c r="BD168" s="208">
        <f>-NPV('Life Cycle Cost Evaluation'!$M$1,BD84:BD$100)/(1+'Life Cycle Cost Evaluation'!$M$1)^($B83-'Life Cycle Cost Evaluation'!$M$4)</f>
        <v>0</v>
      </c>
      <c r="BE168" s="208">
        <f>-NPV('Life Cycle Cost Evaluation'!$M$1,BE84:BE$100)/(1+'Life Cycle Cost Evaluation'!$M$1)^($B83-'Life Cycle Cost Evaluation'!$M$4)</f>
        <v>0</v>
      </c>
      <c r="BF168" s="208">
        <f>-NPV('Life Cycle Cost Evaluation'!$M$1,BF84:BF$100)/(1+'Life Cycle Cost Evaluation'!$M$1)^($B83-'Life Cycle Cost Evaluation'!$M$4)</f>
        <v>0</v>
      </c>
      <c r="BG168" s="208">
        <f>-NPV('Life Cycle Cost Evaluation'!$M$1,BG84:BG$100)/(1+'Life Cycle Cost Evaluation'!$M$1)^($B83-'Life Cycle Cost Evaluation'!$M$4)</f>
        <v>0</v>
      </c>
      <c r="BH168" s="208">
        <f>-NPV('Life Cycle Cost Evaluation'!$M$1,BH84:BH$100)/(1+'Life Cycle Cost Evaluation'!$M$1)^($B83-'Life Cycle Cost Evaluation'!$M$4)</f>
        <v>0</v>
      </c>
      <c r="BI168" s="208">
        <f>-NPV('Life Cycle Cost Evaluation'!$M$1,BI84:BI$100)/(1+'Life Cycle Cost Evaluation'!$M$1)^($B83-'Life Cycle Cost Evaluation'!$M$4)</f>
        <v>0</v>
      </c>
      <c r="BJ168" s="208">
        <f>-NPV('Life Cycle Cost Evaluation'!$M$1,BJ84:BJ$100)/(1+'Life Cycle Cost Evaluation'!$M$1)^($B83-'Life Cycle Cost Evaluation'!$M$4)</f>
        <v>0</v>
      </c>
      <c r="BK168" s="208">
        <f>-NPV('Life Cycle Cost Evaluation'!$M$1,BK84:BK$100)/(1+'Life Cycle Cost Evaluation'!$M$1)^($B83-'Life Cycle Cost Evaluation'!$M$4)</f>
        <v>0</v>
      </c>
      <c r="BL168" s="208">
        <f>-NPV('Life Cycle Cost Evaluation'!$M$1,BL84:BL$100)/(1+'Life Cycle Cost Evaluation'!$M$1)^($B83-'Life Cycle Cost Evaluation'!$M$4)</f>
        <v>0</v>
      </c>
      <c r="BM168" s="208">
        <f>-NPV('Life Cycle Cost Evaluation'!$M$1,BM84:BM$100)/(1+'Life Cycle Cost Evaluation'!$M$1)^($B83-'Life Cycle Cost Evaluation'!$M$4)</f>
        <v>0</v>
      </c>
      <c r="BN168" s="208">
        <f>-NPV('Life Cycle Cost Evaluation'!$M$1,BN84:BN$100)/(1+'Life Cycle Cost Evaluation'!$M$1)^($B83-'Life Cycle Cost Evaluation'!$M$4)</f>
        <v>0</v>
      </c>
      <c r="BO168" s="208">
        <f>-NPV('Life Cycle Cost Evaluation'!$M$1,BO84:BO$100)/(1+'Life Cycle Cost Evaluation'!$M$1)^($B83-'Life Cycle Cost Evaluation'!$M$4)</f>
        <v>0</v>
      </c>
      <c r="BP168" s="208">
        <f>-NPV('Life Cycle Cost Evaluation'!$M$1,BP84:BP$100)/(1+'Life Cycle Cost Evaluation'!$M$1)^($B83-'Life Cycle Cost Evaluation'!$M$4)</f>
        <v>0</v>
      </c>
      <c r="BQ168" s="208">
        <f>-NPV('Life Cycle Cost Evaluation'!$M$1,BQ84:BQ$100)/(1+'Life Cycle Cost Evaluation'!$M$1)^($B83-'Life Cycle Cost Evaluation'!$M$4)</f>
        <v>0</v>
      </c>
      <c r="BR168" s="208">
        <f>-NPV('Life Cycle Cost Evaluation'!$M$1,BR84:BR$100)/(1+'Life Cycle Cost Evaluation'!$M$1)^($B83-'Life Cycle Cost Evaluation'!$M$4)</f>
        <v>0</v>
      </c>
      <c r="BS168" s="208">
        <f>-NPV('Life Cycle Cost Evaluation'!$M$1,BS84:BS$100)/(1+'Life Cycle Cost Evaluation'!$M$1)^($B83-'Life Cycle Cost Evaluation'!$M$4)</f>
        <v>0</v>
      </c>
      <c r="BT168" s="208">
        <f>-NPV('Life Cycle Cost Evaluation'!$M$1,BT84:BT$100)/(1+'Life Cycle Cost Evaluation'!$M$1)^($B83-'Life Cycle Cost Evaluation'!$M$4)</f>
        <v>0</v>
      </c>
      <c r="BU168" s="208">
        <f>-NPV('Life Cycle Cost Evaluation'!$M$1,BU84:BU$100)/(1+'Life Cycle Cost Evaluation'!$M$1)^($B83-'Life Cycle Cost Evaluation'!$M$4)</f>
        <v>0</v>
      </c>
      <c r="BV168" s="208">
        <f>-NPV('Life Cycle Cost Evaluation'!$M$1,BV84:BV$100)/(1+'Life Cycle Cost Evaluation'!$M$1)^($B83-'Life Cycle Cost Evaluation'!$M$4)</f>
        <v>0</v>
      </c>
      <c r="BW168" s="208">
        <f>-NPV('Life Cycle Cost Evaluation'!$M$1,BW84:BW$100)/(1+'Life Cycle Cost Evaluation'!$M$1)^($B83-'Life Cycle Cost Evaluation'!$M$4)</f>
        <v>0</v>
      </c>
      <c r="BX168" s="208">
        <f>-NPV('Life Cycle Cost Evaluation'!$M$1,BX84:BX$100)/(1+'Life Cycle Cost Evaluation'!$M$1)^($B83-'Life Cycle Cost Evaluation'!$M$4)</f>
        <v>0</v>
      </c>
      <c r="BY168" s="208">
        <f>-NPV('Life Cycle Cost Evaluation'!$M$1,BY84:BY$100)/(1+'Life Cycle Cost Evaluation'!$M$1)^($B83-'Life Cycle Cost Evaluation'!$M$4)</f>
        <v>0</v>
      </c>
      <c r="BZ168" s="208">
        <f>-NPV('Life Cycle Cost Evaluation'!$M$1,BZ84:BZ$100)/(1+'Life Cycle Cost Evaluation'!$M$1)^($B83-'Life Cycle Cost Evaluation'!$M$4)</f>
        <v>0</v>
      </c>
      <c r="CA168" s="208">
        <f>-NPV('Life Cycle Cost Evaluation'!$M$1,CA84:CA$100)/(1+'Life Cycle Cost Evaluation'!$M$1)^($B83-'Life Cycle Cost Evaluation'!$M$4)</f>
        <v>0</v>
      </c>
      <c r="CB168" s="208">
        <f>-NPV('Life Cycle Cost Evaluation'!$M$1,CB84:CB$100)/(1+'Life Cycle Cost Evaluation'!$M$1)^($B83-'Life Cycle Cost Evaluation'!$M$4)</f>
        <v>0</v>
      </c>
      <c r="CC168" s="208">
        <f>-NPV('Life Cycle Cost Evaluation'!$M$1,CC84:CC$100)/(1+'Life Cycle Cost Evaluation'!$M$1)^($B83-'Life Cycle Cost Evaluation'!$M$4)</f>
        <v>0</v>
      </c>
      <c r="CD168" s="208">
        <f>-NPV('Life Cycle Cost Evaluation'!$M$1,CD84:CD$100)/(1+'Life Cycle Cost Evaluation'!$M$1)^($B83-'Life Cycle Cost Evaluation'!$M$4)</f>
        <v>0</v>
      </c>
      <c r="CE168" s="208">
        <f>-NPV('Life Cycle Cost Evaluation'!$M$1,CE84:CE$100)/(1+'Life Cycle Cost Evaluation'!$M$1)^($B83-'Life Cycle Cost Evaluation'!$M$4)</f>
        <v>0</v>
      </c>
      <c r="CF168" s="208">
        <f>-NPV('Life Cycle Cost Evaluation'!$M$1,CF84:CF$100)/(1+'Life Cycle Cost Evaluation'!$M$1)^($B83-'Life Cycle Cost Evaluation'!$M$4)</f>
        <v>0</v>
      </c>
      <c r="CG168" s="208">
        <f>SUM(D168:BO168)</f>
        <v>0</v>
      </c>
      <c r="CH168" s="206"/>
      <c r="CI168" s="206"/>
      <c r="CJ168" s="206"/>
    </row>
    <row r="169" spans="2:88" x14ac:dyDescent="0.2">
      <c r="B169" s="86">
        <f t="shared" si="125"/>
        <v>2091</v>
      </c>
      <c r="C169" s="208"/>
      <c r="D169" s="208">
        <f>-NPV('Life Cycle Cost Evaluation'!$M$1,D85:D$100)/(1+'Life Cycle Cost Evaluation'!$M$1)^($B84-'Life Cycle Cost Evaluation'!$M$4)</f>
        <v>0</v>
      </c>
      <c r="E169" s="208">
        <f>-NPV('Life Cycle Cost Evaluation'!$M$1,E85:E$100)/(1+'Life Cycle Cost Evaluation'!$M$1)^($B84-'Life Cycle Cost Evaluation'!$M$4)</f>
        <v>0</v>
      </c>
      <c r="F169" s="208">
        <f>-NPV('Life Cycle Cost Evaluation'!$M$1,F85:F$100)/(1+'Life Cycle Cost Evaluation'!$M$1)^($B84-'Life Cycle Cost Evaluation'!$M$4)</f>
        <v>0</v>
      </c>
      <c r="G169" s="208">
        <f>-NPV('Life Cycle Cost Evaluation'!$M$1,G85:G$100)/(1+'Life Cycle Cost Evaluation'!$M$1)^($B84-'Life Cycle Cost Evaluation'!$M$4)</f>
        <v>0</v>
      </c>
      <c r="H169" s="208">
        <f>-NPV('Life Cycle Cost Evaluation'!$M$1,H85:H$100)/(1+'Life Cycle Cost Evaluation'!$M$1)^($B84-'Life Cycle Cost Evaluation'!$M$4)</f>
        <v>0</v>
      </c>
      <c r="I169" s="208">
        <f>-NPV('Life Cycle Cost Evaluation'!$M$1,I85:I$100)/(1+'Life Cycle Cost Evaluation'!$M$1)^($B84-'Life Cycle Cost Evaluation'!$M$4)</f>
        <v>0</v>
      </c>
      <c r="J169" s="208">
        <f>-NPV('Life Cycle Cost Evaluation'!$M$1,J85:J$100)/(1+'Life Cycle Cost Evaluation'!$M$1)^($B84-'Life Cycle Cost Evaluation'!$M$4)</f>
        <v>0</v>
      </c>
      <c r="K169" s="208">
        <f>-NPV('Life Cycle Cost Evaluation'!$M$1,K85:K$100)/(1+'Life Cycle Cost Evaluation'!$M$1)^($B84-'Life Cycle Cost Evaluation'!$M$4)</f>
        <v>0</v>
      </c>
      <c r="L169" s="208">
        <f>-NPV('Life Cycle Cost Evaluation'!$M$1,L85:L$100)/(1+'Life Cycle Cost Evaluation'!$M$1)^($B84-'Life Cycle Cost Evaluation'!$M$4)</f>
        <v>0</v>
      </c>
      <c r="M169" s="208">
        <f>-NPV('Life Cycle Cost Evaluation'!$M$1,M85:M$100)/(1+'Life Cycle Cost Evaluation'!$M$1)^($B84-'Life Cycle Cost Evaluation'!$M$4)</f>
        <v>0</v>
      </c>
      <c r="N169" s="208">
        <f>-NPV('Life Cycle Cost Evaluation'!$M$1,N85:N$100)/(1+'Life Cycle Cost Evaluation'!$M$1)^($B84-'Life Cycle Cost Evaluation'!$M$4)</f>
        <v>0</v>
      </c>
      <c r="O169" s="208">
        <f>-NPV('Life Cycle Cost Evaluation'!$M$1,O85:O$100)/(1+'Life Cycle Cost Evaluation'!$M$1)^($B84-'Life Cycle Cost Evaluation'!$M$4)</f>
        <v>0</v>
      </c>
      <c r="P169" s="208">
        <f>-NPV('Life Cycle Cost Evaluation'!$M$1,P85:P$100)/(1+'Life Cycle Cost Evaluation'!$M$1)^($B84-'Life Cycle Cost Evaluation'!$M$4)</f>
        <v>0</v>
      </c>
      <c r="Q169" s="208">
        <f>-NPV('Life Cycle Cost Evaluation'!$M$1,Q85:Q$100)/(1+'Life Cycle Cost Evaluation'!$M$1)^($B84-'Life Cycle Cost Evaluation'!$M$4)</f>
        <v>0</v>
      </c>
      <c r="R169" s="208">
        <f>-NPV('Life Cycle Cost Evaluation'!$M$1,R85:R$100)/(1+'Life Cycle Cost Evaluation'!$M$1)^($B84-'Life Cycle Cost Evaluation'!$M$4)</f>
        <v>0</v>
      </c>
      <c r="S169" s="208">
        <f>-NPV('Life Cycle Cost Evaluation'!$M$1,S85:S$100)/(1+'Life Cycle Cost Evaluation'!$M$1)^($B84-'Life Cycle Cost Evaluation'!$M$4)</f>
        <v>0</v>
      </c>
      <c r="T169" s="208">
        <f>-NPV('Life Cycle Cost Evaluation'!$M$1,T85:T$100)/(1+'Life Cycle Cost Evaluation'!$M$1)^($B84-'Life Cycle Cost Evaluation'!$M$4)</f>
        <v>0</v>
      </c>
      <c r="U169" s="208">
        <f>-NPV('Life Cycle Cost Evaluation'!$M$1,U85:U$100)/(1+'Life Cycle Cost Evaluation'!$M$1)^($B84-'Life Cycle Cost Evaluation'!$M$4)</f>
        <v>0</v>
      </c>
      <c r="V169" s="208">
        <f>-NPV('Life Cycle Cost Evaluation'!$M$1,V85:V$100)/(1+'Life Cycle Cost Evaluation'!$M$1)^($B84-'Life Cycle Cost Evaluation'!$M$4)</f>
        <v>0</v>
      </c>
      <c r="W169" s="208">
        <f>-NPV('Life Cycle Cost Evaluation'!$M$1,W85:W$100)/(1+'Life Cycle Cost Evaluation'!$M$1)^($B84-'Life Cycle Cost Evaluation'!$M$4)</f>
        <v>0</v>
      </c>
      <c r="X169" s="208">
        <f>-NPV('Life Cycle Cost Evaluation'!$M$1,X85:X$100)/(1+'Life Cycle Cost Evaluation'!$M$1)^($B84-'Life Cycle Cost Evaluation'!$M$4)</f>
        <v>0</v>
      </c>
      <c r="Y169" s="208">
        <f>-NPV('Life Cycle Cost Evaluation'!$M$1,Y85:Y$100)/(1+'Life Cycle Cost Evaluation'!$M$1)^($B84-'Life Cycle Cost Evaluation'!$M$4)</f>
        <v>0</v>
      </c>
      <c r="Z169" s="208">
        <f>-NPV('Life Cycle Cost Evaluation'!$M$1,Z85:Z$100)/(1+'Life Cycle Cost Evaluation'!$M$1)^($B84-'Life Cycle Cost Evaluation'!$M$4)</f>
        <v>0</v>
      </c>
      <c r="AA169" s="208">
        <f>-NPV('Life Cycle Cost Evaluation'!$M$1,AA85:AA$100)/(1+'Life Cycle Cost Evaluation'!$M$1)^($B84-'Life Cycle Cost Evaluation'!$M$4)</f>
        <v>0</v>
      </c>
      <c r="AB169" s="208">
        <f>-NPV('Life Cycle Cost Evaluation'!$M$1,AB85:AB$100)/(1+'Life Cycle Cost Evaluation'!$M$1)^($B84-'Life Cycle Cost Evaluation'!$M$4)</f>
        <v>0</v>
      </c>
      <c r="AC169" s="208">
        <f>-NPV('Life Cycle Cost Evaluation'!$M$1,AC85:AC$100)/(1+'Life Cycle Cost Evaluation'!$M$1)^($B84-'Life Cycle Cost Evaluation'!$M$4)</f>
        <v>0</v>
      </c>
      <c r="AD169" s="208">
        <f>-NPV('Life Cycle Cost Evaluation'!$M$1,AD85:AD$100)/(1+'Life Cycle Cost Evaluation'!$M$1)^($B84-'Life Cycle Cost Evaluation'!$M$4)</f>
        <v>0</v>
      </c>
      <c r="AE169" s="208">
        <f>-NPV('Life Cycle Cost Evaluation'!$M$1,AE85:AE$100)/(1+'Life Cycle Cost Evaluation'!$M$1)^($B84-'Life Cycle Cost Evaluation'!$M$4)</f>
        <v>0</v>
      </c>
      <c r="AF169" s="208">
        <f>-NPV('Life Cycle Cost Evaluation'!$M$1,AF85:AF$100)/(1+'Life Cycle Cost Evaluation'!$M$1)^($B84-'Life Cycle Cost Evaluation'!$M$4)</f>
        <v>0</v>
      </c>
      <c r="AG169" s="208">
        <f>-NPV('Life Cycle Cost Evaluation'!$M$1,AG85:AG$100)/(1+'Life Cycle Cost Evaluation'!$M$1)^($B84-'Life Cycle Cost Evaluation'!$M$4)</f>
        <v>0</v>
      </c>
      <c r="AH169" s="208">
        <f>-NPV('Life Cycle Cost Evaluation'!$M$1,AH85:AH$100)/(1+'Life Cycle Cost Evaluation'!$M$1)^($B84-'Life Cycle Cost Evaluation'!$M$4)</f>
        <v>0</v>
      </c>
      <c r="AI169" s="208">
        <f>-NPV('Life Cycle Cost Evaluation'!$M$1,AI85:AI$100)/(1+'Life Cycle Cost Evaluation'!$M$1)^($B84-'Life Cycle Cost Evaluation'!$M$4)</f>
        <v>0</v>
      </c>
      <c r="AJ169" s="208">
        <f>-NPV('Life Cycle Cost Evaluation'!$M$1,AJ85:AJ$100)/(1+'Life Cycle Cost Evaluation'!$M$1)^($B84-'Life Cycle Cost Evaluation'!$M$4)</f>
        <v>0</v>
      </c>
      <c r="AK169" s="208">
        <f>-NPV('Life Cycle Cost Evaluation'!$M$1,AK85:AK$100)/(1+'Life Cycle Cost Evaluation'!$M$1)^($B84-'Life Cycle Cost Evaluation'!$M$4)</f>
        <v>0</v>
      </c>
      <c r="AL169" s="208">
        <f>-NPV('Life Cycle Cost Evaluation'!$M$1,AL85:AL$100)/(1+'Life Cycle Cost Evaluation'!$M$1)^($B84-'Life Cycle Cost Evaluation'!$M$4)</f>
        <v>0</v>
      </c>
      <c r="AM169" s="208">
        <f>-NPV('Life Cycle Cost Evaluation'!$M$1,AM85:AM$100)/(1+'Life Cycle Cost Evaluation'!$M$1)^($B84-'Life Cycle Cost Evaluation'!$M$4)</f>
        <v>0</v>
      </c>
      <c r="AN169" s="208">
        <f>-NPV('Life Cycle Cost Evaluation'!$M$1,AN85:AN$100)/(1+'Life Cycle Cost Evaluation'!$M$1)^($B84-'Life Cycle Cost Evaluation'!$M$4)</f>
        <v>0</v>
      </c>
      <c r="AO169" s="208">
        <f>-NPV('Life Cycle Cost Evaluation'!$M$1,AO85:AO$100)/(1+'Life Cycle Cost Evaluation'!$M$1)^($B84-'Life Cycle Cost Evaluation'!$M$4)</f>
        <v>0</v>
      </c>
      <c r="AP169" s="208">
        <f>-NPV('Life Cycle Cost Evaluation'!$M$1,AP85:AP$100)/(1+'Life Cycle Cost Evaluation'!$M$1)^($B84-'Life Cycle Cost Evaluation'!$M$4)</f>
        <v>0</v>
      </c>
      <c r="AQ169" s="208">
        <f>-NPV('Life Cycle Cost Evaluation'!$M$1,AQ85:AQ$100)/(1+'Life Cycle Cost Evaluation'!$M$1)^($B84-'Life Cycle Cost Evaluation'!$M$4)</f>
        <v>0</v>
      </c>
      <c r="AR169" s="208">
        <f>-NPV('Life Cycle Cost Evaluation'!$M$1,AR85:AR$100)/(1+'Life Cycle Cost Evaluation'!$M$1)^($B84-'Life Cycle Cost Evaluation'!$M$4)</f>
        <v>0</v>
      </c>
      <c r="AS169" s="208">
        <f>-NPV('Life Cycle Cost Evaluation'!$M$1,AS85:AS$100)/(1+'Life Cycle Cost Evaluation'!$M$1)^($B84-'Life Cycle Cost Evaluation'!$M$4)</f>
        <v>0</v>
      </c>
      <c r="AT169" s="208">
        <f>-NPV('Life Cycle Cost Evaluation'!$M$1,AT85:AT$100)/(1+'Life Cycle Cost Evaluation'!$M$1)^($B84-'Life Cycle Cost Evaluation'!$M$4)</f>
        <v>0</v>
      </c>
      <c r="AU169" s="208">
        <f>-NPV('Life Cycle Cost Evaluation'!$M$1,AU85:AU$100)/(1+'Life Cycle Cost Evaluation'!$M$1)^($B84-'Life Cycle Cost Evaluation'!$M$4)</f>
        <v>0</v>
      </c>
      <c r="AV169" s="208">
        <f>-NPV('Life Cycle Cost Evaluation'!$M$1,AV85:AV$100)/(1+'Life Cycle Cost Evaluation'!$M$1)^($B84-'Life Cycle Cost Evaluation'!$M$4)</f>
        <v>0</v>
      </c>
      <c r="AW169" s="208">
        <f>-NPV('Life Cycle Cost Evaluation'!$M$1,AW85:AW$100)/(1+'Life Cycle Cost Evaluation'!$M$1)^($B84-'Life Cycle Cost Evaluation'!$M$4)</f>
        <v>0</v>
      </c>
      <c r="AX169" s="208">
        <f>-NPV('Life Cycle Cost Evaluation'!$M$1,AX85:AX$100)/(1+'Life Cycle Cost Evaluation'!$M$1)^($B84-'Life Cycle Cost Evaluation'!$M$4)</f>
        <v>0</v>
      </c>
      <c r="AY169" s="208">
        <f>-NPV('Life Cycle Cost Evaluation'!$M$1,AY85:AY$100)/(1+'Life Cycle Cost Evaluation'!$M$1)^($B84-'Life Cycle Cost Evaluation'!$M$4)</f>
        <v>0</v>
      </c>
      <c r="AZ169" s="208">
        <f>-NPV('Life Cycle Cost Evaluation'!$M$1,AZ85:AZ$100)/(1+'Life Cycle Cost Evaluation'!$M$1)^($B84-'Life Cycle Cost Evaluation'!$M$4)</f>
        <v>0</v>
      </c>
      <c r="BA169" s="208">
        <f>-NPV('Life Cycle Cost Evaluation'!$M$1,BA85:BA$100)/(1+'Life Cycle Cost Evaluation'!$M$1)^($B84-'Life Cycle Cost Evaluation'!$M$4)</f>
        <v>0</v>
      </c>
      <c r="BB169" s="208">
        <f>-NPV('Life Cycle Cost Evaluation'!$M$1,BB85:BB$100)/(1+'Life Cycle Cost Evaluation'!$M$1)^($B84-'Life Cycle Cost Evaluation'!$M$4)</f>
        <v>0</v>
      </c>
      <c r="BC169" s="208">
        <f>-NPV('Life Cycle Cost Evaluation'!$M$1,BC85:BC$100)/(1+'Life Cycle Cost Evaluation'!$M$1)^($B84-'Life Cycle Cost Evaluation'!$M$4)</f>
        <v>0</v>
      </c>
      <c r="BD169" s="208">
        <f>-NPV('Life Cycle Cost Evaluation'!$M$1,BD85:BD$100)/(1+'Life Cycle Cost Evaluation'!$M$1)^($B84-'Life Cycle Cost Evaluation'!$M$4)</f>
        <v>0</v>
      </c>
      <c r="BE169" s="208">
        <f>-NPV('Life Cycle Cost Evaluation'!$M$1,BE85:BE$100)/(1+'Life Cycle Cost Evaluation'!$M$1)^($B84-'Life Cycle Cost Evaluation'!$M$4)</f>
        <v>0</v>
      </c>
      <c r="BF169" s="208">
        <f>-NPV('Life Cycle Cost Evaluation'!$M$1,BF85:BF$100)/(1+'Life Cycle Cost Evaluation'!$M$1)^($B84-'Life Cycle Cost Evaluation'!$M$4)</f>
        <v>0</v>
      </c>
      <c r="BG169" s="208">
        <f>-NPV('Life Cycle Cost Evaluation'!$M$1,BG85:BG$100)/(1+'Life Cycle Cost Evaluation'!$M$1)^($B84-'Life Cycle Cost Evaluation'!$M$4)</f>
        <v>0</v>
      </c>
      <c r="BH169" s="208">
        <f>-NPV('Life Cycle Cost Evaluation'!$M$1,BH85:BH$100)/(1+'Life Cycle Cost Evaluation'!$M$1)^($B84-'Life Cycle Cost Evaluation'!$M$4)</f>
        <v>0</v>
      </c>
      <c r="BI169" s="208">
        <f>-NPV('Life Cycle Cost Evaluation'!$M$1,BI85:BI$100)/(1+'Life Cycle Cost Evaluation'!$M$1)^($B84-'Life Cycle Cost Evaluation'!$M$4)</f>
        <v>0</v>
      </c>
      <c r="BJ169" s="208">
        <f>-NPV('Life Cycle Cost Evaluation'!$M$1,BJ85:BJ$100)/(1+'Life Cycle Cost Evaluation'!$M$1)^($B84-'Life Cycle Cost Evaluation'!$M$4)</f>
        <v>0</v>
      </c>
      <c r="BK169" s="208">
        <f>-NPV('Life Cycle Cost Evaluation'!$M$1,BK85:BK$100)/(1+'Life Cycle Cost Evaluation'!$M$1)^($B84-'Life Cycle Cost Evaluation'!$M$4)</f>
        <v>0</v>
      </c>
      <c r="BL169" s="208">
        <f>-NPV('Life Cycle Cost Evaluation'!$M$1,BL85:BL$100)/(1+'Life Cycle Cost Evaluation'!$M$1)^($B84-'Life Cycle Cost Evaluation'!$M$4)</f>
        <v>0</v>
      </c>
      <c r="BM169" s="208">
        <f>-NPV('Life Cycle Cost Evaluation'!$M$1,BM85:BM$100)/(1+'Life Cycle Cost Evaluation'!$M$1)^($B84-'Life Cycle Cost Evaluation'!$M$4)</f>
        <v>0</v>
      </c>
      <c r="BN169" s="208">
        <f>-NPV('Life Cycle Cost Evaluation'!$M$1,BN85:BN$100)/(1+'Life Cycle Cost Evaluation'!$M$1)^($B84-'Life Cycle Cost Evaluation'!$M$4)</f>
        <v>0</v>
      </c>
      <c r="BO169" s="208">
        <f>-NPV('Life Cycle Cost Evaluation'!$M$1,BO85:BO$100)/(1+'Life Cycle Cost Evaluation'!$M$1)^($B84-'Life Cycle Cost Evaluation'!$M$4)</f>
        <v>0</v>
      </c>
      <c r="BP169" s="208">
        <f>-NPV('Life Cycle Cost Evaluation'!$M$1,BP85:BP$100)/(1+'Life Cycle Cost Evaluation'!$M$1)^($B84-'Life Cycle Cost Evaluation'!$M$4)</f>
        <v>0</v>
      </c>
      <c r="BQ169" s="208">
        <f>-NPV('Life Cycle Cost Evaluation'!$M$1,BQ85:BQ$100)/(1+'Life Cycle Cost Evaluation'!$M$1)^($B84-'Life Cycle Cost Evaluation'!$M$4)</f>
        <v>0</v>
      </c>
      <c r="BR169" s="208">
        <f>-NPV('Life Cycle Cost Evaluation'!$M$1,BR85:BR$100)/(1+'Life Cycle Cost Evaluation'!$M$1)^($B84-'Life Cycle Cost Evaluation'!$M$4)</f>
        <v>0</v>
      </c>
      <c r="BS169" s="208">
        <f>-NPV('Life Cycle Cost Evaluation'!$M$1,BS85:BS$100)/(1+'Life Cycle Cost Evaluation'!$M$1)^($B84-'Life Cycle Cost Evaluation'!$M$4)</f>
        <v>0</v>
      </c>
      <c r="BT169" s="208">
        <f>-NPV('Life Cycle Cost Evaluation'!$M$1,BT85:BT$100)/(1+'Life Cycle Cost Evaluation'!$M$1)^($B84-'Life Cycle Cost Evaluation'!$M$4)</f>
        <v>0</v>
      </c>
      <c r="BU169" s="208">
        <f>-NPV('Life Cycle Cost Evaluation'!$M$1,BU85:BU$100)/(1+'Life Cycle Cost Evaluation'!$M$1)^($B84-'Life Cycle Cost Evaluation'!$M$4)</f>
        <v>0</v>
      </c>
      <c r="BV169" s="208">
        <f>-NPV('Life Cycle Cost Evaluation'!$M$1,BV85:BV$100)/(1+'Life Cycle Cost Evaluation'!$M$1)^($B84-'Life Cycle Cost Evaluation'!$M$4)</f>
        <v>0</v>
      </c>
      <c r="BW169" s="208">
        <f>-NPV('Life Cycle Cost Evaluation'!$M$1,BW85:BW$100)/(1+'Life Cycle Cost Evaluation'!$M$1)^($B84-'Life Cycle Cost Evaluation'!$M$4)</f>
        <v>0</v>
      </c>
      <c r="BX169" s="208">
        <f>-NPV('Life Cycle Cost Evaluation'!$M$1,BX85:BX$100)/(1+'Life Cycle Cost Evaluation'!$M$1)^($B84-'Life Cycle Cost Evaluation'!$M$4)</f>
        <v>0</v>
      </c>
      <c r="BY169" s="208">
        <f>-NPV('Life Cycle Cost Evaluation'!$M$1,BY85:BY$100)/(1+'Life Cycle Cost Evaluation'!$M$1)^($B84-'Life Cycle Cost Evaluation'!$M$4)</f>
        <v>0</v>
      </c>
      <c r="BZ169" s="208">
        <f>-NPV('Life Cycle Cost Evaluation'!$M$1,BZ85:BZ$100)/(1+'Life Cycle Cost Evaluation'!$M$1)^($B84-'Life Cycle Cost Evaluation'!$M$4)</f>
        <v>0</v>
      </c>
      <c r="CA169" s="208">
        <f>-NPV('Life Cycle Cost Evaluation'!$M$1,CA85:CA$100)/(1+'Life Cycle Cost Evaluation'!$M$1)^($B84-'Life Cycle Cost Evaluation'!$M$4)</f>
        <v>0</v>
      </c>
      <c r="CB169" s="208">
        <f>-NPV('Life Cycle Cost Evaluation'!$M$1,CB85:CB$100)/(1+'Life Cycle Cost Evaluation'!$M$1)^($B84-'Life Cycle Cost Evaluation'!$M$4)</f>
        <v>0</v>
      </c>
      <c r="CC169" s="208">
        <f>-NPV('Life Cycle Cost Evaluation'!$M$1,CC85:CC$100)/(1+'Life Cycle Cost Evaluation'!$M$1)^($B84-'Life Cycle Cost Evaluation'!$M$4)</f>
        <v>0</v>
      </c>
      <c r="CD169" s="208">
        <f>-NPV('Life Cycle Cost Evaluation'!$M$1,CD85:CD$100)/(1+'Life Cycle Cost Evaluation'!$M$1)^($B84-'Life Cycle Cost Evaluation'!$M$4)</f>
        <v>0</v>
      </c>
      <c r="CE169" s="208">
        <f>-NPV('Life Cycle Cost Evaluation'!$M$1,CE85:CE$100)/(1+'Life Cycle Cost Evaluation'!$M$1)^($B84-'Life Cycle Cost Evaluation'!$M$4)</f>
        <v>0</v>
      </c>
      <c r="CF169" s="208">
        <f>-NPV('Life Cycle Cost Evaluation'!$M$1,CF85:CF$100)/(1+'Life Cycle Cost Evaluation'!$M$1)^($B84-'Life Cycle Cost Evaluation'!$M$4)</f>
        <v>0</v>
      </c>
      <c r="CG169" s="208">
        <f>SUM(D169:BP169)</f>
        <v>0</v>
      </c>
      <c r="CH169" s="206"/>
      <c r="CI169" s="206"/>
      <c r="CJ169" s="206"/>
    </row>
    <row r="170" spans="2:88" x14ac:dyDescent="0.2">
      <c r="B170" s="86">
        <f t="shared" ref="B170:B185" si="126">B85</f>
        <v>2092</v>
      </c>
      <c r="C170" s="208"/>
      <c r="D170" s="208">
        <f>-NPV('Life Cycle Cost Evaluation'!$M$1,D86:D$100)/(1+'Life Cycle Cost Evaluation'!$M$1)^($B85-'Life Cycle Cost Evaluation'!$M$4)</f>
        <v>0</v>
      </c>
      <c r="E170" s="208">
        <f>-NPV('Life Cycle Cost Evaluation'!$M$1,E86:E$100)/(1+'Life Cycle Cost Evaluation'!$M$1)^($B85-'Life Cycle Cost Evaluation'!$M$4)</f>
        <v>0</v>
      </c>
      <c r="F170" s="208">
        <f>-NPV('Life Cycle Cost Evaluation'!$M$1,F86:F$100)/(1+'Life Cycle Cost Evaluation'!$M$1)^($B85-'Life Cycle Cost Evaluation'!$M$4)</f>
        <v>0</v>
      </c>
      <c r="G170" s="208">
        <f>-NPV('Life Cycle Cost Evaluation'!$M$1,G86:G$100)/(1+'Life Cycle Cost Evaluation'!$M$1)^($B85-'Life Cycle Cost Evaluation'!$M$4)</f>
        <v>0</v>
      </c>
      <c r="H170" s="208">
        <f>-NPV('Life Cycle Cost Evaluation'!$M$1,H86:H$100)/(1+'Life Cycle Cost Evaluation'!$M$1)^($B85-'Life Cycle Cost Evaluation'!$M$4)</f>
        <v>0</v>
      </c>
      <c r="I170" s="208">
        <f>-NPV('Life Cycle Cost Evaluation'!$M$1,I86:I$100)/(1+'Life Cycle Cost Evaluation'!$M$1)^($B85-'Life Cycle Cost Evaluation'!$M$4)</f>
        <v>0</v>
      </c>
      <c r="J170" s="208">
        <f>-NPV('Life Cycle Cost Evaluation'!$M$1,J86:J$100)/(1+'Life Cycle Cost Evaluation'!$M$1)^($B85-'Life Cycle Cost Evaluation'!$M$4)</f>
        <v>0</v>
      </c>
      <c r="K170" s="208">
        <f>-NPV('Life Cycle Cost Evaluation'!$M$1,K86:K$100)/(1+'Life Cycle Cost Evaluation'!$M$1)^($B85-'Life Cycle Cost Evaluation'!$M$4)</f>
        <v>0</v>
      </c>
      <c r="L170" s="208">
        <f>-NPV('Life Cycle Cost Evaluation'!$M$1,L86:L$100)/(1+'Life Cycle Cost Evaluation'!$M$1)^($B85-'Life Cycle Cost Evaluation'!$M$4)</f>
        <v>0</v>
      </c>
      <c r="M170" s="208">
        <f>-NPV('Life Cycle Cost Evaluation'!$M$1,M86:M$100)/(1+'Life Cycle Cost Evaluation'!$M$1)^($B85-'Life Cycle Cost Evaluation'!$M$4)</f>
        <v>0</v>
      </c>
      <c r="N170" s="208">
        <f>-NPV('Life Cycle Cost Evaluation'!$M$1,N86:N$100)/(1+'Life Cycle Cost Evaluation'!$M$1)^($B85-'Life Cycle Cost Evaluation'!$M$4)</f>
        <v>0</v>
      </c>
      <c r="O170" s="208">
        <f>-NPV('Life Cycle Cost Evaluation'!$M$1,O86:O$100)/(1+'Life Cycle Cost Evaluation'!$M$1)^($B85-'Life Cycle Cost Evaluation'!$M$4)</f>
        <v>0</v>
      </c>
      <c r="P170" s="208">
        <f>-NPV('Life Cycle Cost Evaluation'!$M$1,P86:P$100)/(1+'Life Cycle Cost Evaluation'!$M$1)^($B85-'Life Cycle Cost Evaluation'!$M$4)</f>
        <v>0</v>
      </c>
      <c r="Q170" s="208">
        <f>-NPV('Life Cycle Cost Evaluation'!$M$1,Q86:Q$100)/(1+'Life Cycle Cost Evaluation'!$M$1)^($B85-'Life Cycle Cost Evaluation'!$M$4)</f>
        <v>0</v>
      </c>
      <c r="R170" s="208">
        <f>-NPV('Life Cycle Cost Evaluation'!$M$1,R86:R$100)/(1+'Life Cycle Cost Evaluation'!$M$1)^($B85-'Life Cycle Cost Evaluation'!$M$4)</f>
        <v>0</v>
      </c>
      <c r="S170" s="208">
        <f>-NPV('Life Cycle Cost Evaluation'!$M$1,S86:S$100)/(1+'Life Cycle Cost Evaluation'!$M$1)^($B85-'Life Cycle Cost Evaluation'!$M$4)</f>
        <v>0</v>
      </c>
      <c r="T170" s="208">
        <f>-NPV('Life Cycle Cost Evaluation'!$M$1,T86:T$100)/(1+'Life Cycle Cost Evaluation'!$M$1)^($B85-'Life Cycle Cost Evaluation'!$M$4)</f>
        <v>0</v>
      </c>
      <c r="U170" s="208">
        <f>-NPV('Life Cycle Cost Evaluation'!$M$1,U86:U$100)/(1+'Life Cycle Cost Evaluation'!$M$1)^($B85-'Life Cycle Cost Evaluation'!$M$4)</f>
        <v>0</v>
      </c>
      <c r="V170" s="208">
        <f>-NPV('Life Cycle Cost Evaluation'!$M$1,V86:V$100)/(1+'Life Cycle Cost Evaluation'!$M$1)^($B85-'Life Cycle Cost Evaluation'!$M$4)</f>
        <v>0</v>
      </c>
      <c r="W170" s="208">
        <f>-NPV('Life Cycle Cost Evaluation'!$M$1,W86:W$100)/(1+'Life Cycle Cost Evaluation'!$M$1)^($B85-'Life Cycle Cost Evaluation'!$M$4)</f>
        <v>0</v>
      </c>
      <c r="X170" s="208">
        <f>-NPV('Life Cycle Cost Evaluation'!$M$1,X86:X$100)/(1+'Life Cycle Cost Evaluation'!$M$1)^($B85-'Life Cycle Cost Evaluation'!$M$4)</f>
        <v>0</v>
      </c>
      <c r="Y170" s="208">
        <f>-NPV('Life Cycle Cost Evaluation'!$M$1,Y86:Y$100)/(1+'Life Cycle Cost Evaluation'!$M$1)^($B85-'Life Cycle Cost Evaluation'!$M$4)</f>
        <v>0</v>
      </c>
      <c r="Z170" s="208">
        <f>-NPV('Life Cycle Cost Evaluation'!$M$1,Z86:Z$100)/(1+'Life Cycle Cost Evaluation'!$M$1)^($B85-'Life Cycle Cost Evaluation'!$M$4)</f>
        <v>0</v>
      </c>
      <c r="AA170" s="208">
        <f>-NPV('Life Cycle Cost Evaluation'!$M$1,AA86:AA$100)/(1+'Life Cycle Cost Evaluation'!$M$1)^($B85-'Life Cycle Cost Evaluation'!$M$4)</f>
        <v>0</v>
      </c>
      <c r="AB170" s="208">
        <f>-NPV('Life Cycle Cost Evaluation'!$M$1,AB86:AB$100)/(1+'Life Cycle Cost Evaluation'!$M$1)^($B85-'Life Cycle Cost Evaluation'!$M$4)</f>
        <v>0</v>
      </c>
      <c r="AC170" s="208">
        <f>-NPV('Life Cycle Cost Evaluation'!$M$1,AC86:AC$100)/(1+'Life Cycle Cost Evaluation'!$M$1)^($B85-'Life Cycle Cost Evaluation'!$M$4)</f>
        <v>0</v>
      </c>
      <c r="AD170" s="208">
        <f>-NPV('Life Cycle Cost Evaluation'!$M$1,AD86:AD$100)/(1+'Life Cycle Cost Evaluation'!$M$1)^($B85-'Life Cycle Cost Evaluation'!$M$4)</f>
        <v>0</v>
      </c>
      <c r="AE170" s="208">
        <f>-NPV('Life Cycle Cost Evaluation'!$M$1,AE86:AE$100)/(1+'Life Cycle Cost Evaluation'!$M$1)^($B85-'Life Cycle Cost Evaluation'!$M$4)</f>
        <v>0</v>
      </c>
      <c r="AF170" s="208">
        <f>-NPV('Life Cycle Cost Evaluation'!$M$1,AF86:AF$100)/(1+'Life Cycle Cost Evaluation'!$M$1)^($B85-'Life Cycle Cost Evaluation'!$M$4)</f>
        <v>0</v>
      </c>
      <c r="AG170" s="208">
        <f>-NPV('Life Cycle Cost Evaluation'!$M$1,AG86:AG$100)/(1+'Life Cycle Cost Evaluation'!$M$1)^($B85-'Life Cycle Cost Evaluation'!$M$4)</f>
        <v>0</v>
      </c>
      <c r="AH170" s="208">
        <f>-NPV('Life Cycle Cost Evaluation'!$M$1,AH86:AH$100)/(1+'Life Cycle Cost Evaluation'!$M$1)^($B85-'Life Cycle Cost Evaluation'!$M$4)</f>
        <v>0</v>
      </c>
      <c r="AI170" s="208">
        <f>-NPV('Life Cycle Cost Evaluation'!$M$1,AI86:AI$100)/(1+'Life Cycle Cost Evaluation'!$M$1)^($B85-'Life Cycle Cost Evaluation'!$M$4)</f>
        <v>0</v>
      </c>
      <c r="AJ170" s="208">
        <f>-NPV('Life Cycle Cost Evaluation'!$M$1,AJ86:AJ$100)/(1+'Life Cycle Cost Evaluation'!$M$1)^($B85-'Life Cycle Cost Evaluation'!$M$4)</f>
        <v>0</v>
      </c>
      <c r="AK170" s="208">
        <f>-NPV('Life Cycle Cost Evaluation'!$M$1,AK86:AK$100)/(1+'Life Cycle Cost Evaluation'!$M$1)^($B85-'Life Cycle Cost Evaluation'!$M$4)</f>
        <v>0</v>
      </c>
      <c r="AL170" s="208">
        <f>-NPV('Life Cycle Cost Evaluation'!$M$1,AL86:AL$100)/(1+'Life Cycle Cost Evaluation'!$M$1)^($B85-'Life Cycle Cost Evaluation'!$M$4)</f>
        <v>0</v>
      </c>
      <c r="AM170" s="208">
        <f>-NPV('Life Cycle Cost Evaluation'!$M$1,AM86:AM$100)/(1+'Life Cycle Cost Evaluation'!$M$1)^($B85-'Life Cycle Cost Evaluation'!$M$4)</f>
        <v>0</v>
      </c>
      <c r="AN170" s="208">
        <f>-NPV('Life Cycle Cost Evaluation'!$M$1,AN86:AN$100)/(1+'Life Cycle Cost Evaluation'!$M$1)^($B85-'Life Cycle Cost Evaluation'!$M$4)</f>
        <v>0</v>
      </c>
      <c r="AO170" s="208">
        <f>-NPV('Life Cycle Cost Evaluation'!$M$1,AO86:AO$100)/(1+'Life Cycle Cost Evaluation'!$M$1)^($B85-'Life Cycle Cost Evaluation'!$M$4)</f>
        <v>0</v>
      </c>
      <c r="AP170" s="208">
        <f>-NPV('Life Cycle Cost Evaluation'!$M$1,AP86:AP$100)/(1+'Life Cycle Cost Evaluation'!$M$1)^($B85-'Life Cycle Cost Evaluation'!$M$4)</f>
        <v>0</v>
      </c>
      <c r="AQ170" s="208">
        <f>-NPV('Life Cycle Cost Evaluation'!$M$1,AQ86:AQ$100)/(1+'Life Cycle Cost Evaluation'!$M$1)^($B85-'Life Cycle Cost Evaluation'!$M$4)</f>
        <v>0</v>
      </c>
      <c r="AR170" s="208">
        <f>-NPV('Life Cycle Cost Evaluation'!$M$1,AR86:AR$100)/(1+'Life Cycle Cost Evaluation'!$M$1)^($B85-'Life Cycle Cost Evaluation'!$M$4)</f>
        <v>0</v>
      </c>
      <c r="AS170" s="208">
        <f>-NPV('Life Cycle Cost Evaluation'!$M$1,AS86:AS$100)/(1+'Life Cycle Cost Evaluation'!$M$1)^($B85-'Life Cycle Cost Evaluation'!$M$4)</f>
        <v>0</v>
      </c>
      <c r="AT170" s="208">
        <f>-NPV('Life Cycle Cost Evaluation'!$M$1,AT86:AT$100)/(1+'Life Cycle Cost Evaluation'!$M$1)^($B85-'Life Cycle Cost Evaluation'!$M$4)</f>
        <v>0</v>
      </c>
      <c r="AU170" s="208">
        <f>-NPV('Life Cycle Cost Evaluation'!$M$1,AU86:AU$100)/(1+'Life Cycle Cost Evaluation'!$M$1)^($B85-'Life Cycle Cost Evaluation'!$M$4)</f>
        <v>0</v>
      </c>
      <c r="AV170" s="208">
        <f>-NPV('Life Cycle Cost Evaluation'!$M$1,AV86:AV$100)/(1+'Life Cycle Cost Evaluation'!$M$1)^($B85-'Life Cycle Cost Evaluation'!$M$4)</f>
        <v>0</v>
      </c>
      <c r="AW170" s="208">
        <f>-NPV('Life Cycle Cost Evaluation'!$M$1,AW86:AW$100)/(1+'Life Cycle Cost Evaluation'!$M$1)^($B85-'Life Cycle Cost Evaluation'!$M$4)</f>
        <v>0</v>
      </c>
      <c r="AX170" s="208">
        <f>-NPV('Life Cycle Cost Evaluation'!$M$1,AX86:AX$100)/(1+'Life Cycle Cost Evaluation'!$M$1)^($B85-'Life Cycle Cost Evaluation'!$M$4)</f>
        <v>0</v>
      </c>
      <c r="AY170" s="208">
        <f>-NPV('Life Cycle Cost Evaluation'!$M$1,AY86:AY$100)/(1+'Life Cycle Cost Evaluation'!$M$1)^($B85-'Life Cycle Cost Evaluation'!$M$4)</f>
        <v>0</v>
      </c>
      <c r="AZ170" s="208">
        <f>-NPV('Life Cycle Cost Evaluation'!$M$1,AZ86:AZ$100)/(1+'Life Cycle Cost Evaluation'!$M$1)^($B85-'Life Cycle Cost Evaluation'!$M$4)</f>
        <v>0</v>
      </c>
      <c r="BA170" s="208">
        <f>-NPV('Life Cycle Cost Evaluation'!$M$1,BA86:BA$100)/(1+'Life Cycle Cost Evaluation'!$M$1)^($B85-'Life Cycle Cost Evaluation'!$M$4)</f>
        <v>0</v>
      </c>
      <c r="BB170" s="208">
        <f>-NPV('Life Cycle Cost Evaluation'!$M$1,BB86:BB$100)/(1+'Life Cycle Cost Evaluation'!$M$1)^($B85-'Life Cycle Cost Evaluation'!$M$4)</f>
        <v>0</v>
      </c>
      <c r="BC170" s="208">
        <f>-NPV('Life Cycle Cost Evaluation'!$M$1,BC86:BC$100)/(1+'Life Cycle Cost Evaluation'!$M$1)^($B85-'Life Cycle Cost Evaluation'!$M$4)</f>
        <v>0</v>
      </c>
      <c r="BD170" s="208">
        <f>-NPV('Life Cycle Cost Evaluation'!$M$1,BD86:BD$100)/(1+'Life Cycle Cost Evaluation'!$M$1)^($B85-'Life Cycle Cost Evaluation'!$M$4)</f>
        <v>0</v>
      </c>
      <c r="BE170" s="208">
        <f>-NPV('Life Cycle Cost Evaluation'!$M$1,BE86:BE$100)/(1+'Life Cycle Cost Evaluation'!$M$1)^($B85-'Life Cycle Cost Evaluation'!$M$4)</f>
        <v>0</v>
      </c>
      <c r="BF170" s="208">
        <f>-NPV('Life Cycle Cost Evaluation'!$M$1,BF86:BF$100)/(1+'Life Cycle Cost Evaluation'!$M$1)^($B85-'Life Cycle Cost Evaluation'!$M$4)</f>
        <v>0</v>
      </c>
      <c r="BG170" s="208">
        <f>-NPV('Life Cycle Cost Evaluation'!$M$1,BG86:BG$100)/(1+'Life Cycle Cost Evaluation'!$M$1)^($B85-'Life Cycle Cost Evaluation'!$M$4)</f>
        <v>0</v>
      </c>
      <c r="BH170" s="208">
        <f>-NPV('Life Cycle Cost Evaluation'!$M$1,BH86:BH$100)/(1+'Life Cycle Cost Evaluation'!$M$1)^($B85-'Life Cycle Cost Evaluation'!$M$4)</f>
        <v>0</v>
      </c>
      <c r="BI170" s="208">
        <f>-NPV('Life Cycle Cost Evaluation'!$M$1,BI86:BI$100)/(1+'Life Cycle Cost Evaluation'!$M$1)^($B85-'Life Cycle Cost Evaluation'!$M$4)</f>
        <v>0</v>
      </c>
      <c r="BJ170" s="208">
        <f>-NPV('Life Cycle Cost Evaluation'!$M$1,BJ86:BJ$100)/(1+'Life Cycle Cost Evaluation'!$M$1)^($B85-'Life Cycle Cost Evaluation'!$M$4)</f>
        <v>0</v>
      </c>
      <c r="BK170" s="208">
        <f>-NPV('Life Cycle Cost Evaluation'!$M$1,BK86:BK$100)/(1+'Life Cycle Cost Evaluation'!$M$1)^($B85-'Life Cycle Cost Evaluation'!$M$4)</f>
        <v>0</v>
      </c>
      <c r="BL170" s="208">
        <f>-NPV('Life Cycle Cost Evaluation'!$M$1,BL86:BL$100)/(1+'Life Cycle Cost Evaluation'!$M$1)^($B85-'Life Cycle Cost Evaluation'!$M$4)</f>
        <v>0</v>
      </c>
      <c r="BM170" s="208">
        <f>-NPV('Life Cycle Cost Evaluation'!$M$1,BM86:BM$100)/(1+'Life Cycle Cost Evaluation'!$M$1)^($B85-'Life Cycle Cost Evaluation'!$M$4)</f>
        <v>0</v>
      </c>
      <c r="BN170" s="208">
        <f>-NPV('Life Cycle Cost Evaluation'!$M$1,BN86:BN$100)/(1+'Life Cycle Cost Evaluation'!$M$1)^($B85-'Life Cycle Cost Evaluation'!$M$4)</f>
        <v>0</v>
      </c>
      <c r="BO170" s="208">
        <f>-NPV('Life Cycle Cost Evaluation'!$M$1,BO86:BO$100)/(1+'Life Cycle Cost Evaluation'!$M$1)^($B85-'Life Cycle Cost Evaluation'!$M$4)</f>
        <v>0</v>
      </c>
      <c r="BP170" s="208">
        <f>-NPV('Life Cycle Cost Evaluation'!$M$1,BP86:BP$100)/(1+'Life Cycle Cost Evaluation'!$M$1)^($B85-'Life Cycle Cost Evaluation'!$M$4)</f>
        <v>0</v>
      </c>
      <c r="BQ170" s="208">
        <f>-NPV('Life Cycle Cost Evaluation'!$M$1,BQ86:BQ$100)/(1+'Life Cycle Cost Evaluation'!$M$1)^($B85-'Life Cycle Cost Evaluation'!$M$4)</f>
        <v>0</v>
      </c>
      <c r="BR170" s="208">
        <f>-NPV('Life Cycle Cost Evaluation'!$M$1,BR86:BR$100)/(1+'Life Cycle Cost Evaluation'!$M$1)^($B85-'Life Cycle Cost Evaluation'!$M$4)</f>
        <v>0</v>
      </c>
      <c r="BS170" s="208">
        <f>-NPV('Life Cycle Cost Evaluation'!$M$1,BS86:BS$100)/(1+'Life Cycle Cost Evaluation'!$M$1)^($B85-'Life Cycle Cost Evaluation'!$M$4)</f>
        <v>0</v>
      </c>
      <c r="BT170" s="208">
        <f>-NPV('Life Cycle Cost Evaluation'!$M$1,BT86:BT$100)/(1+'Life Cycle Cost Evaluation'!$M$1)^($B85-'Life Cycle Cost Evaluation'!$M$4)</f>
        <v>0</v>
      </c>
      <c r="BU170" s="208">
        <f>-NPV('Life Cycle Cost Evaluation'!$M$1,BU86:BU$100)/(1+'Life Cycle Cost Evaluation'!$M$1)^($B85-'Life Cycle Cost Evaluation'!$M$4)</f>
        <v>0</v>
      </c>
      <c r="BV170" s="208">
        <f>-NPV('Life Cycle Cost Evaluation'!$M$1,BV86:BV$100)/(1+'Life Cycle Cost Evaluation'!$M$1)^($B85-'Life Cycle Cost Evaluation'!$M$4)</f>
        <v>0</v>
      </c>
      <c r="BW170" s="208">
        <f>-NPV('Life Cycle Cost Evaluation'!$M$1,BW86:BW$100)/(1+'Life Cycle Cost Evaluation'!$M$1)^($B85-'Life Cycle Cost Evaluation'!$M$4)</f>
        <v>0</v>
      </c>
      <c r="BX170" s="208">
        <f>-NPV('Life Cycle Cost Evaluation'!$M$1,BX86:BX$100)/(1+'Life Cycle Cost Evaluation'!$M$1)^($B85-'Life Cycle Cost Evaluation'!$M$4)</f>
        <v>0</v>
      </c>
      <c r="BY170" s="208">
        <f>-NPV('Life Cycle Cost Evaluation'!$M$1,BY86:BY$100)/(1+'Life Cycle Cost Evaluation'!$M$1)^($B85-'Life Cycle Cost Evaluation'!$M$4)</f>
        <v>0</v>
      </c>
      <c r="BZ170" s="208">
        <f>-NPV('Life Cycle Cost Evaluation'!$M$1,BZ86:BZ$100)/(1+'Life Cycle Cost Evaluation'!$M$1)^($B85-'Life Cycle Cost Evaluation'!$M$4)</f>
        <v>0</v>
      </c>
      <c r="CA170" s="208">
        <f>-NPV('Life Cycle Cost Evaluation'!$M$1,CA86:CA$100)/(1+'Life Cycle Cost Evaluation'!$M$1)^($B85-'Life Cycle Cost Evaluation'!$M$4)</f>
        <v>0</v>
      </c>
      <c r="CB170" s="208">
        <f>-NPV('Life Cycle Cost Evaluation'!$M$1,CB86:CB$100)/(1+'Life Cycle Cost Evaluation'!$M$1)^($B85-'Life Cycle Cost Evaluation'!$M$4)</f>
        <v>0</v>
      </c>
      <c r="CC170" s="208">
        <f>-NPV('Life Cycle Cost Evaluation'!$M$1,CC86:CC$100)/(1+'Life Cycle Cost Evaluation'!$M$1)^($B85-'Life Cycle Cost Evaluation'!$M$4)</f>
        <v>0</v>
      </c>
      <c r="CD170" s="208">
        <f>-NPV('Life Cycle Cost Evaluation'!$M$1,CD86:CD$100)/(1+'Life Cycle Cost Evaluation'!$M$1)^($B85-'Life Cycle Cost Evaluation'!$M$4)</f>
        <v>0</v>
      </c>
      <c r="CE170" s="208">
        <f>-NPV('Life Cycle Cost Evaluation'!$M$1,CE86:CE$100)/(1+'Life Cycle Cost Evaluation'!$M$1)^($B85-'Life Cycle Cost Evaluation'!$M$4)</f>
        <v>0</v>
      </c>
      <c r="CF170" s="208">
        <f>-NPV('Life Cycle Cost Evaluation'!$M$1,CF86:CF$100)/(1+'Life Cycle Cost Evaluation'!$M$1)^($B85-'Life Cycle Cost Evaluation'!$M$4)</f>
        <v>0</v>
      </c>
      <c r="CG170" s="208">
        <f>SUM(D170:BQ170)</f>
        <v>0</v>
      </c>
      <c r="CH170" s="206"/>
      <c r="CI170" s="206"/>
      <c r="CJ170" s="206"/>
    </row>
    <row r="171" spans="2:88" x14ac:dyDescent="0.2">
      <c r="B171" s="86">
        <f t="shared" si="126"/>
        <v>2093</v>
      </c>
      <c r="C171" s="208"/>
      <c r="D171" s="208">
        <f>-NPV('Life Cycle Cost Evaluation'!$M$1,D87:D$100)/(1+'Life Cycle Cost Evaluation'!$M$1)^($B86-'Life Cycle Cost Evaluation'!$M$4)</f>
        <v>0</v>
      </c>
      <c r="E171" s="208">
        <f>-NPV('Life Cycle Cost Evaluation'!$M$1,E87:E$100)/(1+'Life Cycle Cost Evaluation'!$M$1)^($B86-'Life Cycle Cost Evaluation'!$M$4)</f>
        <v>0</v>
      </c>
      <c r="F171" s="208">
        <f>-NPV('Life Cycle Cost Evaluation'!$M$1,F87:F$100)/(1+'Life Cycle Cost Evaluation'!$M$1)^($B86-'Life Cycle Cost Evaluation'!$M$4)</f>
        <v>0</v>
      </c>
      <c r="G171" s="208">
        <f>-NPV('Life Cycle Cost Evaluation'!$M$1,G87:G$100)/(1+'Life Cycle Cost Evaluation'!$M$1)^($B86-'Life Cycle Cost Evaluation'!$M$4)</f>
        <v>0</v>
      </c>
      <c r="H171" s="208">
        <f>-NPV('Life Cycle Cost Evaluation'!$M$1,H87:H$100)/(1+'Life Cycle Cost Evaluation'!$M$1)^($B86-'Life Cycle Cost Evaluation'!$M$4)</f>
        <v>0</v>
      </c>
      <c r="I171" s="208">
        <f>-NPV('Life Cycle Cost Evaluation'!$M$1,I87:I$100)/(1+'Life Cycle Cost Evaluation'!$M$1)^($B86-'Life Cycle Cost Evaluation'!$M$4)</f>
        <v>0</v>
      </c>
      <c r="J171" s="208">
        <f>-NPV('Life Cycle Cost Evaluation'!$M$1,J87:J$100)/(1+'Life Cycle Cost Evaluation'!$M$1)^($B86-'Life Cycle Cost Evaluation'!$M$4)</f>
        <v>0</v>
      </c>
      <c r="K171" s="208">
        <f>-NPV('Life Cycle Cost Evaluation'!$M$1,K87:K$100)/(1+'Life Cycle Cost Evaluation'!$M$1)^($B86-'Life Cycle Cost Evaluation'!$M$4)</f>
        <v>0</v>
      </c>
      <c r="L171" s="208">
        <f>-NPV('Life Cycle Cost Evaluation'!$M$1,L87:L$100)/(1+'Life Cycle Cost Evaluation'!$M$1)^($B86-'Life Cycle Cost Evaluation'!$M$4)</f>
        <v>0</v>
      </c>
      <c r="M171" s="208">
        <f>-NPV('Life Cycle Cost Evaluation'!$M$1,M87:M$100)/(1+'Life Cycle Cost Evaluation'!$M$1)^($B86-'Life Cycle Cost Evaluation'!$M$4)</f>
        <v>0</v>
      </c>
      <c r="N171" s="208">
        <f>-NPV('Life Cycle Cost Evaluation'!$M$1,N87:N$100)/(1+'Life Cycle Cost Evaluation'!$M$1)^($B86-'Life Cycle Cost Evaluation'!$M$4)</f>
        <v>0</v>
      </c>
      <c r="O171" s="208">
        <f>-NPV('Life Cycle Cost Evaluation'!$M$1,O87:O$100)/(1+'Life Cycle Cost Evaluation'!$M$1)^($B86-'Life Cycle Cost Evaluation'!$M$4)</f>
        <v>0</v>
      </c>
      <c r="P171" s="208">
        <f>-NPV('Life Cycle Cost Evaluation'!$M$1,P87:P$100)/(1+'Life Cycle Cost Evaluation'!$M$1)^($B86-'Life Cycle Cost Evaluation'!$M$4)</f>
        <v>0</v>
      </c>
      <c r="Q171" s="208">
        <f>-NPV('Life Cycle Cost Evaluation'!$M$1,Q87:Q$100)/(1+'Life Cycle Cost Evaluation'!$M$1)^($B86-'Life Cycle Cost Evaluation'!$M$4)</f>
        <v>0</v>
      </c>
      <c r="R171" s="208">
        <f>-NPV('Life Cycle Cost Evaluation'!$M$1,R87:R$100)/(1+'Life Cycle Cost Evaluation'!$M$1)^($B86-'Life Cycle Cost Evaluation'!$M$4)</f>
        <v>0</v>
      </c>
      <c r="S171" s="208">
        <f>-NPV('Life Cycle Cost Evaluation'!$M$1,S87:S$100)/(1+'Life Cycle Cost Evaluation'!$M$1)^($B86-'Life Cycle Cost Evaluation'!$M$4)</f>
        <v>0</v>
      </c>
      <c r="T171" s="208">
        <f>-NPV('Life Cycle Cost Evaluation'!$M$1,T87:T$100)/(1+'Life Cycle Cost Evaluation'!$M$1)^($B86-'Life Cycle Cost Evaluation'!$M$4)</f>
        <v>0</v>
      </c>
      <c r="U171" s="208">
        <f>-NPV('Life Cycle Cost Evaluation'!$M$1,U87:U$100)/(1+'Life Cycle Cost Evaluation'!$M$1)^($B86-'Life Cycle Cost Evaluation'!$M$4)</f>
        <v>0</v>
      </c>
      <c r="V171" s="208">
        <f>-NPV('Life Cycle Cost Evaluation'!$M$1,V87:V$100)/(1+'Life Cycle Cost Evaluation'!$M$1)^($B86-'Life Cycle Cost Evaluation'!$M$4)</f>
        <v>0</v>
      </c>
      <c r="W171" s="208">
        <f>-NPV('Life Cycle Cost Evaluation'!$M$1,W87:W$100)/(1+'Life Cycle Cost Evaluation'!$M$1)^($B86-'Life Cycle Cost Evaluation'!$M$4)</f>
        <v>0</v>
      </c>
      <c r="X171" s="208">
        <f>-NPV('Life Cycle Cost Evaluation'!$M$1,X87:X$100)/(1+'Life Cycle Cost Evaluation'!$M$1)^($B86-'Life Cycle Cost Evaluation'!$M$4)</f>
        <v>0</v>
      </c>
      <c r="Y171" s="208">
        <f>-NPV('Life Cycle Cost Evaluation'!$M$1,Y87:Y$100)/(1+'Life Cycle Cost Evaluation'!$M$1)^($B86-'Life Cycle Cost Evaluation'!$M$4)</f>
        <v>0</v>
      </c>
      <c r="Z171" s="208">
        <f>-NPV('Life Cycle Cost Evaluation'!$M$1,Z87:Z$100)/(1+'Life Cycle Cost Evaluation'!$M$1)^($B86-'Life Cycle Cost Evaluation'!$M$4)</f>
        <v>0</v>
      </c>
      <c r="AA171" s="208">
        <f>-NPV('Life Cycle Cost Evaluation'!$M$1,AA87:AA$100)/(1+'Life Cycle Cost Evaluation'!$M$1)^($B86-'Life Cycle Cost Evaluation'!$M$4)</f>
        <v>0</v>
      </c>
      <c r="AB171" s="208">
        <f>-NPV('Life Cycle Cost Evaluation'!$M$1,AB87:AB$100)/(1+'Life Cycle Cost Evaluation'!$M$1)^($B86-'Life Cycle Cost Evaluation'!$M$4)</f>
        <v>0</v>
      </c>
      <c r="AC171" s="208">
        <f>-NPV('Life Cycle Cost Evaluation'!$M$1,AC87:AC$100)/(1+'Life Cycle Cost Evaluation'!$M$1)^($B86-'Life Cycle Cost Evaluation'!$M$4)</f>
        <v>0</v>
      </c>
      <c r="AD171" s="208">
        <f>-NPV('Life Cycle Cost Evaluation'!$M$1,AD87:AD$100)/(1+'Life Cycle Cost Evaluation'!$M$1)^($B86-'Life Cycle Cost Evaluation'!$M$4)</f>
        <v>0</v>
      </c>
      <c r="AE171" s="208">
        <f>-NPV('Life Cycle Cost Evaluation'!$M$1,AE87:AE$100)/(1+'Life Cycle Cost Evaluation'!$M$1)^($B86-'Life Cycle Cost Evaluation'!$M$4)</f>
        <v>0</v>
      </c>
      <c r="AF171" s="208">
        <f>-NPV('Life Cycle Cost Evaluation'!$M$1,AF87:AF$100)/(1+'Life Cycle Cost Evaluation'!$M$1)^($B86-'Life Cycle Cost Evaluation'!$M$4)</f>
        <v>0</v>
      </c>
      <c r="AG171" s="208">
        <f>-NPV('Life Cycle Cost Evaluation'!$M$1,AG87:AG$100)/(1+'Life Cycle Cost Evaluation'!$M$1)^($B86-'Life Cycle Cost Evaluation'!$M$4)</f>
        <v>0</v>
      </c>
      <c r="AH171" s="208">
        <f>-NPV('Life Cycle Cost Evaluation'!$M$1,AH87:AH$100)/(1+'Life Cycle Cost Evaluation'!$M$1)^($B86-'Life Cycle Cost Evaluation'!$M$4)</f>
        <v>0</v>
      </c>
      <c r="AI171" s="208">
        <f>-NPV('Life Cycle Cost Evaluation'!$M$1,AI87:AI$100)/(1+'Life Cycle Cost Evaluation'!$M$1)^($B86-'Life Cycle Cost Evaluation'!$M$4)</f>
        <v>0</v>
      </c>
      <c r="AJ171" s="208">
        <f>-NPV('Life Cycle Cost Evaluation'!$M$1,AJ87:AJ$100)/(1+'Life Cycle Cost Evaluation'!$M$1)^($B86-'Life Cycle Cost Evaluation'!$M$4)</f>
        <v>0</v>
      </c>
      <c r="AK171" s="208">
        <f>-NPV('Life Cycle Cost Evaluation'!$M$1,AK87:AK$100)/(1+'Life Cycle Cost Evaluation'!$M$1)^($B86-'Life Cycle Cost Evaluation'!$M$4)</f>
        <v>0</v>
      </c>
      <c r="AL171" s="208">
        <f>-NPV('Life Cycle Cost Evaluation'!$M$1,AL87:AL$100)/(1+'Life Cycle Cost Evaluation'!$M$1)^($B86-'Life Cycle Cost Evaluation'!$M$4)</f>
        <v>0</v>
      </c>
      <c r="AM171" s="208">
        <f>-NPV('Life Cycle Cost Evaluation'!$M$1,AM87:AM$100)/(1+'Life Cycle Cost Evaluation'!$M$1)^($B86-'Life Cycle Cost Evaluation'!$M$4)</f>
        <v>0</v>
      </c>
      <c r="AN171" s="208">
        <f>-NPV('Life Cycle Cost Evaluation'!$M$1,AN87:AN$100)/(1+'Life Cycle Cost Evaluation'!$M$1)^($B86-'Life Cycle Cost Evaluation'!$M$4)</f>
        <v>0</v>
      </c>
      <c r="AO171" s="208">
        <f>-NPV('Life Cycle Cost Evaluation'!$M$1,AO87:AO$100)/(1+'Life Cycle Cost Evaluation'!$M$1)^($B86-'Life Cycle Cost Evaluation'!$M$4)</f>
        <v>0</v>
      </c>
      <c r="AP171" s="208">
        <f>-NPV('Life Cycle Cost Evaluation'!$M$1,AP87:AP$100)/(1+'Life Cycle Cost Evaluation'!$M$1)^($B86-'Life Cycle Cost Evaluation'!$M$4)</f>
        <v>0</v>
      </c>
      <c r="AQ171" s="208">
        <f>-NPV('Life Cycle Cost Evaluation'!$M$1,AQ87:AQ$100)/(1+'Life Cycle Cost Evaluation'!$M$1)^($B86-'Life Cycle Cost Evaluation'!$M$4)</f>
        <v>0</v>
      </c>
      <c r="AR171" s="208">
        <f>-NPV('Life Cycle Cost Evaluation'!$M$1,AR87:AR$100)/(1+'Life Cycle Cost Evaluation'!$M$1)^($B86-'Life Cycle Cost Evaluation'!$M$4)</f>
        <v>0</v>
      </c>
      <c r="AS171" s="208">
        <f>-NPV('Life Cycle Cost Evaluation'!$M$1,AS87:AS$100)/(1+'Life Cycle Cost Evaluation'!$M$1)^($B86-'Life Cycle Cost Evaluation'!$M$4)</f>
        <v>0</v>
      </c>
      <c r="AT171" s="208">
        <f>-NPV('Life Cycle Cost Evaluation'!$M$1,AT87:AT$100)/(1+'Life Cycle Cost Evaluation'!$M$1)^($B86-'Life Cycle Cost Evaluation'!$M$4)</f>
        <v>0</v>
      </c>
      <c r="AU171" s="208">
        <f>-NPV('Life Cycle Cost Evaluation'!$M$1,AU87:AU$100)/(1+'Life Cycle Cost Evaluation'!$M$1)^($B86-'Life Cycle Cost Evaluation'!$M$4)</f>
        <v>0</v>
      </c>
      <c r="AV171" s="208">
        <f>-NPV('Life Cycle Cost Evaluation'!$M$1,AV87:AV$100)/(1+'Life Cycle Cost Evaluation'!$M$1)^($B86-'Life Cycle Cost Evaluation'!$M$4)</f>
        <v>0</v>
      </c>
      <c r="AW171" s="208">
        <f>-NPV('Life Cycle Cost Evaluation'!$M$1,AW87:AW$100)/(1+'Life Cycle Cost Evaluation'!$M$1)^($B86-'Life Cycle Cost Evaluation'!$M$4)</f>
        <v>0</v>
      </c>
      <c r="AX171" s="208">
        <f>-NPV('Life Cycle Cost Evaluation'!$M$1,AX87:AX$100)/(1+'Life Cycle Cost Evaluation'!$M$1)^($B86-'Life Cycle Cost Evaluation'!$M$4)</f>
        <v>0</v>
      </c>
      <c r="AY171" s="208">
        <f>-NPV('Life Cycle Cost Evaluation'!$M$1,AY87:AY$100)/(1+'Life Cycle Cost Evaluation'!$M$1)^($B86-'Life Cycle Cost Evaluation'!$M$4)</f>
        <v>0</v>
      </c>
      <c r="AZ171" s="208">
        <f>-NPV('Life Cycle Cost Evaluation'!$M$1,AZ87:AZ$100)/(1+'Life Cycle Cost Evaluation'!$M$1)^($B86-'Life Cycle Cost Evaluation'!$M$4)</f>
        <v>0</v>
      </c>
      <c r="BA171" s="208">
        <f>-NPV('Life Cycle Cost Evaluation'!$M$1,BA87:BA$100)/(1+'Life Cycle Cost Evaluation'!$M$1)^($B86-'Life Cycle Cost Evaluation'!$M$4)</f>
        <v>0</v>
      </c>
      <c r="BB171" s="208">
        <f>-NPV('Life Cycle Cost Evaluation'!$M$1,BB87:BB$100)/(1+'Life Cycle Cost Evaluation'!$M$1)^($B86-'Life Cycle Cost Evaluation'!$M$4)</f>
        <v>0</v>
      </c>
      <c r="BC171" s="208">
        <f>-NPV('Life Cycle Cost Evaluation'!$M$1,BC87:BC$100)/(1+'Life Cycle Cost Evaluation'!$M$1)^($B86-'Life Cycle Cost Evaluation'!$M$4)</f>
        <v>0</v>
      </c>
      <c r="BD171" s="208">
        <f>-NPV('Life Cycle Cost Evaluation'!$M$1,BD87:BD$100)/(1+'Life Cycle Cost Evaluation'!$M$1)^($B86-'Life Cycle Cost Evaluation'!$M$4)</f>
        <v>0</v>
      </c>
      <c r="BE171" s="208">
        <f>-NPV('Life Cycle Cost Evaluation'!$M$1,BE87:BE$100)/(1+'Life Cycle Cost Evaluation'!$M$1)^($B86-'Life Cycle Cost Evaluation'!$M$4)</f>
        <v>0</v>
      </c>
      <c r="BF171" s="208">
        <f>-NPV('Life Cycle Cost Evaluation'!$M$1,BF87:BF$100)/(1+'Life Cycle Cost Evaluation'!$M$1)^($B86-'Life Cycle Cost Evaluation'!$M$4)</f>
        <v>0</v>
      </c>
      <c r="BG171" s="208">
        <f>-NPV('Life Cycle Cost Evaluation'!$M$1,BG87:BG$100)/(1+'Life Cycle Cost Evaluation'!$M$1)^($B86-'Life Cycle Cost Evaluation'!$M$4)</f>
        <v>0</v>
      </c>
      <c r="BH171" s="208">
        <f>-NPV('Life Cycle Cost Evaluation'!$M$1,BH87:BH$100)/(1+'Life Cycle Cost Evaluation'!$M$1)^($B86-'Life Cycle Cost Evaluation'!$M$4)</f>
        <v>0</v>
      </c>
      <c r="BI171" s="208">
        <f>-NPV('Life Cycle Cost Evaluation'!$M$1,BI87:BI$100)/(1+'Life Cycle Cost Evaluation'!$M$1)^($B86-'Life Cycle Cost Evaluation'!$M$4)</f>
        <v>0</v>
      </c>
      <c r="BJ171" s="208">
        <f>-NPV('Life Cycle Cost Evaluation'!$M$1,BJ87:BJ$100)/(1+'Life Cycle Cost Evaluation'!$M$1)^($B86-'Life Cycle Cost Evaluation'!$M$4)</f>
        <v>0</v>
      </c>
      <c r="BK171" s="208">
        <f>-NPV('Life Cycle Cost Evaluation'!$M$1,BK87:BK$100)/(1+'Life Cycle Cost Evaluation'!$M$1)^($B86-'Life Cycle Cost Evaluation'!$M$4)</f>
        <v>0</v>
      </c>
      <c r="BL171" s="208">
        <f>-NPV('Life Cycle Cost Evaluation'!$M$1,BL87:BL$100)/(1+'Life Cycle Cost Evaluation'!$M$1)^($B86-'Life Cycle Cost Evaluation'!$M$4)</f>
        <v>0</v>
      </c>
      <c r="BM171" s="208">
        <f>-NPV('Life Cycle Cost Evaluation'!$M$1,BM87:BM$100)/(1+'Life Cycle Cost Evaluation'!$M$1)^($B86-'Life Cycle Cost Evaluation'!$M$4)</f>
        <v>0</v>
      </c>
      <c r="BN171" s="208">
        <f>-NPV('Life Cycle Cost Evaluation'!$M$1,BN87:BN$100)/(1+'Life Cycle Cost Evaluation'!$M$1)^($B86-'Life Cycle Cost Evaluation'!$M$4)</f>
        <v>0</v>
      </c>
      <c r="BO171" s="208">
        <f>-NPV('Life Cycle Cost Evaluation'!$M$1,BO87:BO$100)/(1+'Life Cycle Cost Evaluation'!$M$1)^($B86-'Life Cycle Cost Evaluation'!$M$4)</f>
        <v>0</v>
      </c>
      <c r="BP171" s="208">
        <f>-NPV('Life Cycle Cost Evaluation'!$M$1,BP87:BP$100)/(1+'Life Cycle Cost Evaluation'!$M$1)^($B86-'Life Cycle Cost Evaluation'!$M$4)</f>
        <v>0</v>
      </c>
      <c r="BQ171" s="208">
        <f>-NPV('Life Cycle Cost Evaluation'!$M$1,BQ87:BQ$100)/(1+'Life Cycle Cost Evaluation'!$M$1)^($B86-'Life Cycle Cost Evaluation'!$M$4)</f>
        <v>0</v>
      </c>
      <c r="BR171" s="208">
        <f>-NPV('Life Cycle Cost Evaluation'!$M$1,BR87:BR$100)/(1+'Life Cycle Cost Evaluation'!$M$1)^($B86-'Life Cycle Cost Evaluation'!$M$4)</f>
        <v>0</v>
      </c>
      <c r="BS171" s="208">
        <f>-NPV('Life Cycle Cost Evaluation'!$M$1,BS87:BS$100)/(1+'Life Cycle Cost Evaluation'!$M$1)^($B86-'Life Cycle Cost Evaluation'!$M$4)</f>
        <v>0</v>
      </c>
      <c r="BT171" s="208">
        <f>-NPV('Life Cycle Cost Evaluation'!$M$1,BT87:BT$100)/(1+'Life Cycle Cost Evaluation'!$M$1)^($B86-'Life Cycle Cost Evaluation'!$M$4)</f>
        <v>0</v>
      </c>
      <c r="BU171" s="208">
        <f>-NPV('Life Cycle Cost Evaluation'!$M$1,BU87:BU$100)/(1+'Life Cycle Cost Evaluation'!$M$1)^($B86-'Life Cycle Cost Evaluation'!$M$4)</f>
        <v>0</v>
      </c>
      <c r="BV171" s="208">
        <f>-NPV('Life Cycle Cost Evaluation'!$M$1,BV87:BV$100)/(1+'Life Cycle Cost Evaluation'!$M$1)^($B86-'Life Cycle Cost Evaluation'!$M$4)</f>
        <v>0</v>
      </c>
      <c r="BW171" s="208">
        <f>-NPV('Life Cycle Cost Evaluation'!$M$1,BW87:BW$100)/(1+'Life Cycle Cost Evaluation'!$M$1)^($B86-'Life Cycle Cost Evaluation'!$M$4)</f>
        <v>0</v>
      </c>
      <c r="BX171" s="208">
        <f>-NPV('Life Cycle Cost Evaluation'!$M$1,BX87:BX$100)/(1+'Life Cycle Cost Evaluation'!$M$1)^($B86-'Life Cycle Cost Evaluation'!$M$4)</f>
        <v>0</v>
      </c>
      <c r="BY171" s="208">
        <f>-NPV('Life Cycle Cost Evaluation'!$M$1,BY87:BY$100)/(1+'Life Cycle Cost Evaluation'!$M$1)^($B86-'Life Cycle Cost Evaluation'!$M$4)</f>
        <v>0</v>
      </c>
      <c r="BZ171" s="208">
        <f>-NPV('Life Cycle Cost Evaluation'!$M$1,BZ87:BZ$100)/(1+'Life Cycle Cost Evaluation'!$M$1)^($B86-'Life Cycle Cost Evaluation'!$M$4)</f>
        <v>0</v>
      </c>
      <c r="CA171" s="208">
        <f>-NPV('Life Cycle Cost Evaluation'!$M$1,CA87:CA$100)/(1+'Life Cycle Cost Evaluation'!$M$1)^($B86-'Life Cycle Cost Evaluation'!$M$4)</f>
        <v>0</v>
      </c>
      <c r="CB171" s="208">
        <f>-NPV('Life Cycle Cost Evaluation'!$M$1,CB87:CB$100)/(1+'Life Cycle Cost Evaluation'!$M$1)^($B86-'Life Cycle Cost Evaluation'!$M$4)</f>
        <v>0</v>
      </c>
      <c r="CC171" s="208">
        <f>-NPV('Life Cycle Cost Evaluation'!$M$1,CC87:CC$100)/(1+'Life Cycle Cost Evaluation'!$M$1)^($B86-'Life Cycle Cost Evaluation'!$M$4)</f>
        <v>0</v>
      </c>
      <c r="CD171" s="208">
        <f>-NPV('Life Cycle Cost Evaluation'!$M$1,CD87:CD$100)/(1+'Life Cycle Cost Evaluation'!$M$1)^($B86-'Life Cycle Cost Evaluation'!$M$4)</f>
        <v>0</v>
      </c>
      <c r="CE171" s="208">
        <f>-NPV('Life Cycle Cost Evaluation'!$M$1,CE87:CE$100)/(1+'Life Cycle Cost Evaluation'!$M$1)^($B86-'Life Cycle Cost Evaluation'!$M$4)</f>
        <v>0</v>
      </c>
      <c r="CF171" s="208">
        <f>-NPV('Life Cycle Cost Evaluation'!$M$1,CF87:CF$100)/(1+'Life Cycle Cost Evaluation'!$M$1)^($B86-'Life Cycle Cost Evaluation'!$M$4)</f>
        <v>0</v>
      </c>
      <c r="CG171" s="208">
        <f>SUM(D171:BR171)</f>
        <v>0</v>
      </c>
      <c r="CH171" s="206"/>
      <c r="CI171" s="206"/>
      <c r="CJ171" s="206"/>
    </row>
    <row r="172" spans="2:88" x14ac:dyDescent="0.2">
      <c r="B172" s="86">
        <f t="shared" si="126"/>
        <v>2094</v>
      </c>
      <c r="C172" s="208"/>
      <c r="D172" s="208">
        <f>-NPV('Life Cycle Cost Evaluation'!$M$1,D88:D$100)/(1+'Life Cycle Cost Evaluation'!$M$1)^($B87-'Life Cycle Cost Evaluation'!$M$4)</f>
        <v>0</v>
      </c>
      <c r="E172" s="208">
        <f>-NPV('Life Cycle Cost Evaluation'!$M$1,E88:E$100)/(1+'Life Cycle Cost Evaluation'!$M$1)^($B87-'Life Cycle Cost Evaluation'!$M$4)</f>
        <v>0</v>
      </c>
      <c r="F172" s="208">
        <f>-NPV('Life Cycle Cost Evaluation'!$M$1,F88:F$100)/(1+'Life Cycle Cost Evaluation'!$M$1)^($B87-'Life Cycle Cost Evaluation'!$M$4)</f>
        <v>0</v>
      </c>
      <c r="G172" s="208">
        <f>-NPV('Life Cycle Cost Evaluation'!$M$1,G88:G$100)/(1+'Life Cycle Cost Evaluation'!$M$1)^($B87-'Life Cycle Cost Evaluation'!$M$4)</f>
        <v>0</v>
      </c>
      <c r="H172" s="208">
        <f>-NPV('Life Cycle Cost Evaluation'!$M$1,H88:H$100)/(1+'Life Cycle Cost Evaluation'!$M$1)^($B87-'Life Cycle Cost Evaluation'!$M$4)</f>
        <v>0</v>
      </c>
      <c r="I172" s="208">
        <f>-NPV('Life Cycle Cost Evaluation'!$M$1,I88:I$100)/(1+'Life Cycle Cost Evaluation'!$M$1)^($B87-'Life Cycle Cost Evaluation'!$M$4)</f>
        <v>0</v>
      </c>
      <c r="J172" s="208">
        <f>-NPV('Life Cycle Cost Evaluation'!$M$1,J88:J$100)/(1+'Life Cycle Cost Evaluation'!$M$1)^($B87-'Life Cycle Cost Evaluation'!$M$4)</f>
        <v>0</v>
      </c>
      <c r="K172" s="208">
        <f>-NPV('Life Cycle Cost Evaluation'!$M$1,K88:K$100)/(1+'Life Cycle Cost Evaluation'!$M$1)^($B87-'Life Cycle Cost Evaluation'!$M$4)</f>
        <v>0</v>
      </c>
      <c r="L172" s="208">
        <f>-NPV('Life Cycle Cost Evaluation'!$M$1,L88:L$100)/(1+'Life Cycle Cost Evaluation'!$M$1)^($B87-'Life Cycle Cost Evaluation'!$M$4)</f>
        <v>0</v>
      </c>
      <c r="M172" s="208">
        <f>-NPV('Life Cycle Cost Evaluation'!$M$1,M88:M$100)/(1+'Life Cycle Cost Evaluation'!$M$1)^($B87-'Life Cycle Cost Evaluation'!$M$4)</f>
        <v>0</v>
      </c>
      <c r="N172" s="208">
        <f>-NPV('Life Cycle Cost Evaluation'!$M$1,N88:N$100)/(1+'Life Cycle Cost Evaluation'!$M$1)^($B87-'Life Cycle Cost Evaluation'!$M$4)</f>
        <v>0</v>
      </c>
      <c r="O172" s="208">
        <f>-NPV('Life Cycle Cost Evaluation'!$M$1,O88:O$100)/(1+'Life Cycle Cost Evaluation'!$M$1)^($B87-'Life Cycle Cost Evaluation'!$M$4)</f>
        <v>0</v>
      </c>
      <c r="P172" s="208">
        <f>-NPV('Life Cycle Cost Evaluation'!$M$1,P88:P$100)/(1+'Life Cycle Cost Evaluation'!$M$1)^($B87-'Life Cycle Cost Evaluation'!$M$4)</f>
        <v>0</v>
      </c>
      <c r="Q172" s="208">
        <f>-NPV('Life Cycle Cost Evaluation'!$M$1,Q88:Q$100)/(1+'Life Cycle Cost Evaluation'!$M$1)^($B87-'Life Cycle Cost Evaluation'!$M$4)</f>
        <v>0</v>
      </c>
      <c r="R172" s="208">
        <f>-NPV('Life Cycle Cost Evaluation'!$M$1,R88:R$100)/(1+'Life Cycle Cost Evaluation'!$M$1)^($B87-'Life Cycle Cost Evaluation'!$M$4)</f>
        <v>0</v>
      </c>
      <c r="S172" s="208">
        <f>-NPV('Life Cycle Cost Evaluation'!$M$1,S88:S$100)/(1+'Life Cycle Cost Evaluation'!$M$1)^($B87-'Life Cycle Cost Evaluation'!$M$4)</f>
        <v>0</v>
      </c>
      <c r="T172" s="208">
        <f>-NPV('Life Cycle Cost Evaluation'!$M$1,T88:T$100)/(1+'Life Cycle Cost Evaluation'!$M$1)^($B87-'Life Cycle Cost Evaluation'!$M$4)</f>
        <v>0</v>
      </c>
      <c r="U172" s="208">
        <f>-NPV('Life Cycle Cost Evaluation'!$M$1,U88:U$100)/(1+'Life Cycle Cost Evaluation'!$M$1)^($B87-'Life Cycle Cost Evaluation'!$M$4)</f>
        <v>0</v>
      </c>
      <c r="V172" s="208">
        <f>-NPV('Life Cycle Cost Evaluation'!$M$1,V88:V$100)/(1+'Life Cycle Cost Evaluation'!$M$1)^($B87-'Life Cycle Cost Evaluation'!$M$4)</f>
        <v>0</v>
      </c>
      <c r="W172" s="208">
        <f>-NPV('Life Cycle Cost Evaluation'!$M$1,W88:W$100)/(1+'Life Cycle Cost Evaluation'!$M$1)^($B87-'Life Cycle Cost Evaluation'!$M$4)</f>
        <v>0</v>
      </c>
      <c r="X172" s="208">
        <f>-NPV('Life Cycle Cost Evaluation'!$M$1,X88:X$100)/(1+'Life Cycle Cost Evaluation'!$M$1)^($B87-'Life Cycle Cost Evaluation'!$M$4)</f>
        <v>0</v>
      </c>
      <c r="Y172" s="208">
        <f>-NPV('Life Cycle Cost Evaluation'!$M$1,Y88:Y$100)/(1+'Life Cycle Cost Evaluation'!$M$1)^($B87-'Life Cycle Cost Evaluation'!$M$4)</f>
        <v>0</v>
      </c>
      <c r="Z172" s="208">
        <f>-NPV('Life Cycle Cost Evaluation'!$M$1,Z88:Z$100)/(1+'Life Cycle Cost Evaluation'!$M$1)^($B87-'Life Cycle Cost Evaluation'!$M$4)</f>
        <v>0</v>
      </c>
      <c r="AA172" s="208">
        <f>-NPV('Life Cycle Cost Evaluation'!$M$1,AA88:AA$100)/(1+'Life Cycle Cost Evaluation'!$M$1)^($B87-'Life Cycle Cost Evaluation'!$M$4)</f>
        <v>0</v>
      </c>
      <c r="AB172" s="208">
        <f>-NPV('Life Cycle Cost Evaluation'!$M$1,AB88:AB$100)/(1+'Life Cycle Cost Evaluation'!$M$1)^($B87-'Life Cycle Cost Evaluation'!$M$4)</f>
        <v>0</v>
      </c>
      <c r="AC172" s="208">
        <f>-NPV('Life Cycle Cost Evaluation'!$M$1,AC88:AC$100)/(1+'Life Cycle Cost Evaluation'!$M$1)^($B87-'Life Cycle Cost Evaluation'!$M$4)</f>
        <v>0</v>
      </c>
      <c r="AD172" s="208">
        <f>-NPV('Life Cycle Cost Evaluation'!$M$1,AD88:AD$100)/(1+'Life Cycle Cost Evaluation'!$M$1)^($B87-'Life Cycle Cost Evaluation'!$M$4)</f>
        <v>0</v>
      </c>
      <c r="AE172" s="208">
        <f>-NPV('Life Cycle Cost Evaluation'!$M$1,AE88:AE$100)/(1+'Life Cycle Cost Evaluation'!$M$1)^($B87-'Life Cycle Cost Evaluation'!$M$4)</f>
        <v>0</v>
      </c>
      <c r="AF172" s="208">
        <f>-NPV('Life Cycle Cost Evaluation'!$M$1,AF88:AF$100)/(1+'Life Cycle Cost Evaluation'!$M$1)^($B87-'Life Cycle Cost Evaluation'!$M$4)</f>
        <v>0</v>
      </c>
      <c r="AG172" s="208">
        <f>-NPV('Life Cycle Cost Evaluation'!$M$1,AG88:AG$100)/(1+'Life Cycle Cost Evaluation'!$M$1)^($B87-'Life Cycle Cost Evaluation'!$M$4)</f>
        <v>0</v>
      </c>
      <c r="AH172" s="208">
        <f>-NPV('Life Cycle Cost Evaluation'!$M$1,AH88:AH$100)/(1+'Life Cycle Cost Evaluation'!$M$1)^($B87-'Life Cycle Cost Evaluation'!$M$4)</f>
        <v>0</v>
      </c>
      <c r="AI172" s="208">
        <f>-NPV('Life Cycle Cost Evaluation'!$M$1,AI88:AI$100)/(1+'Life Cycle Cost Evaluation'!$M$1)^($B87-'Life Cycle Cost Evaluation'!$M$4)</f>
        <v>0</v>
      </c>
      <c r="AJ172" s="208">
        <f>-NPV('Life Cycle Cost Evaluation'!$M$1,AJ88:AJ$100)/(1+'Life Cycle Cost Evaluation'!$M$1)^($B87-'Life Cycle Cost Evaluation'!$M$4)</f>
        <v>0</v>
      </c>
      <c r="AK172" s="208">
        <f>-NPV('Life Cycle Cost Evaluation'!$M$1,AK88:AK$100)/(1+'Life Cycle Cost Evaluation'!$M$1)^($B87-'Life Cycle Cost Evaluation'!$M$4)</f>
        <v>0</v>
      </c>
      <c r="AL172" s="208">
        <f>-NPV('Life Cycle Cost Evaluation'!$M$1,AL88:AL$100)/(1+'Life Cycle Cost Evaluation'!$M$1)^($B87-'Life Cycle Cost Evaluation'!$M$4)</f>
        <v>0</v>
      </c>
      <c r="AM172" s="208">
        <f>-NPV('Life Cycle Cost Evaluation'!$M$1,AM88:AM$100)/(1+'Life Cycle Cost Evaluation'!$M$1)^($B87-'Life Cycle Cost Evaluation'!$M$4)</f>
        <v>0</v>
      </c>
      <c r="AN172" s="208">
        <f>-NPV('Life Cycle Cost Evaluation'!$M$1,AN88:AN$100)/(1+'Life Cycle Cost Evaluation'!$M$1)^($B87-'Life Cycle Cost Evaluation'!$M$4)</f>
        <v>0</v>
      </c>
      <c r="AO172" s="208">
        <f>-NPV('Life Cycle Cost Evaluation'!$M$1,AO88:AO$100)/(1+'Life Cycle Cost Evaluation'!$M$1)^($B87-'Life Cycle Cost Evaluation'!$M$4)</f>
        <v>0</v>
      </c>
      <c r="AP172" s="208">
        <f>-NPV('Life Cycle Cost Evaluation'!$M$1,AP88:AP$100)/(1+'Life Cycle Cost Evaluation'!$M$1)^($B87-'Life Cycle Cost Evaluation'!$M$4)</f>
        <v>0</v>
      </c>
      <c r="AQ172" s="208">
        <f>-NPV('Life Cycle Cost Evaluation'!$M$1,AQ88:AQ$100)/(1+'Life Cycle Cost Evaluation'!$M$1)^($B87-'Life Cycle Cost Evaluation'!$M$4)</f>
        <v>0</v>
      </c>
      <c r="AR172" s="208">
        <f>-NPV('Life Cycle Cost Evaluation'!$M$1,AR88:AR$100)/(1+'Life Cycle Cost Evaluation'!$M$1)^($B87-'Life Cycle Cost Evaluation'!$M$4)</f>
        <v>0</v>
      </c>
      <c r="AS172" s="208">
        <f>-NPV('Life Cycle Cost Evaluation'!$M$1,AS88:AS$100)/(1+'Life Cycle Cost Evaluation'!$M$1)^($B87-'Life Cycle Cost Evaluation'!$M$4)</f>
        <v>0</v>
      </c>
      <c r="AT172" s="208">
        <f>-NPV('Life Cycle Cost Evaluation'!$M$1,AT88:AT$100)/(1+'Life Cycle Cost Evaluation'!$M$1)^($B87-'Life Cycle Cost Evaluation'!$M$4)</f>
        <v>0</v>
      </c>
      <c r="AU172" s="208">
        <f>-NPV('Life Cycle Cost Evaluation'!$M$1,AU88:AU$100)/(1+'Life Cycle Cost Evaluation'!$M$1)^($B87-'Life Cycle Cost Evaluation'!$M$4)</f>
        <v>0</v>
      </c>
      <c r="AV172" s="208">
        <f>-NPV('Life Cycle Cost Evaluation'!$M$1,AV88:AV$100)/(1+'Life Cycle Cost Evaluation'!$M$1)^($B87-'Life Cycle Cost Evaluation'!$M$4)</f>
        <v>0</v>
      </c>
      <c r="AW172" s="208">
        <f>-NPV('Life Cycle Cost Evaluation'!$M$1,AW88:AW$100)/(1+'Life Cycle Cost Evaluation'!$M$1)^($B87-'Life Cycle Cost Evaluation'!$M$4)</f>
        <v>0</v>
      </c>
      <c r="AX172" s="208">
        <f>-NPV('Life Cycle Cost Evaluation'!$M$1,AX88:AX$100)/(1+'Life Cycle Cost Evaluation'!$M$1)^($B87-'Life Cycle Cost Evaluation'!$M$4)</f>
        <v>0</v>
      </c>
      <c r="AY172" s="208">
        <f>-NPV('Life Cycle Cost Evaluation'!$M$1,AY88:AY$100)/(1+'Life Cycle Cost Evaluation'!$M$1)^($B87-'Life Cycle Cost Evaluation'!$M$4)</f>
        <v>0</v>
      </c>
      <c r="AZ172" s="208">
        <f>-NPV('Life Cycle Cost Evaluation'!$M$1,AZ88:AZ$100)/(1+'Life Cycle Cost Evaluation'!$M$1)^($B87-'Life Cycle Cost Evaluation'!$M$4)</f>
        <v>0</v>
      </c>
      <c r="BA172" s="208">
        <f>-NPV('Life Cycle Cost Evaluation'!$M$1,BA88:BA$100)/(1+'Life Cycle Cost Evaluation'!$M$1)^($B87-'Life Cycle Cost Evaluation'!$M$4)</f>
        <v>0</v>
      </c>
      <c r="BB172" s="208">
        <f>-NPV('Life Cycle Cost Evaluation'!$M$1,BB88:BB$100)/(1+'Life Cycle Cost Evaluation'!$M$1)^($B87-'Life Cycle Cost Evaluation'!$M$4)</f>
        <v>0</v>
      </c>
      <c r="BC172" s="208">
        <f>-NPV('Life Cycle Cost Evaluation'!$M$1,BC88:BC$100)/(1+'Life Cycle Cost Evaluation'!$M$1)^($B87-'Life Cycle Cost Evaluation'!$M$4)</f>
        <v>0</v>
      </c>
      <c r="BD172" s="208">
        <f>-NPV('Life Cycle Cost Evaluation'!$M$1,BD88:BD$100)/(1+'Life Cycle Cost Evaluation'!$M$1)^($B87-'Life Cycle Cost Evaluation'!$M$4)</f>
        <v>0</v>
      </c>
      <c r="BE172" s="208">
        <f>-NPV('Life Cycle Cost Evaluation'!$M$1,BE88:BE$100)/(1+'Life Cycle Cost Evaluation'!$M$1)^($B87-'Life Cycle Cost Evaluation'!$M$4)</f>
        <v>0</v>
      </c>
      <c r="BF172" s="208">
        <f>-NPV('Life Cycle Cost Evaluation'!$M$1,BF88:BF$100)/(1+'Life Cycle Cost Evaluation'!$M$1)^($B87-'Life Cycle Cost Evaluation'!$M$4)</f>
        <v>0</v>
      </c>
      <c r="BG172" s="208">
        <f>-NPV('Life Cycle Cost Evaluation'!$M$1,BG88:BG$100)/(1+'Life Cycle Cost Evaluation'!$M$1)^($B87-'Life Cycle Cost Evaluation'!$M$4)</f>
        <v>0</v>
      </c>
      <c r="BH172" s="208">
        <f>-NPV('Life Cycle Cost Evaluation'!$M$1,BH88:BH$100)/(1+'Life Cycle Cost Evaluation'!$M$1)^($B87-'Life Cycle Cost Evaluation'!$M$4)</f>
        <v>0</v>
      </c>
      <c r="BI172" s="208">
        <f>-NPV('Life Cycle Cost Evaluation'!$M$1,BI88:BI$100)/(1+'Life Cycle Cost Evaluation'!$M$1)^($B87-'Life Cycle Cost Evaluation'!$M$4)</f>
        <v>0</v>
      </c>
      <c r="BJ172" s="208">
        <f>-NPV('Life Cycle Cost Evaluation'!$M$1,BJ88:BJ$100)/(1+'Life Cycle Cost Evaluation'!$M$1)^($B87-'Life Cycle Cost Evaluation'!$M$4)</f>
        <v>0</v>
      </c>
      <c r="BK172" s="208">
        <f>-NPV('Life Cycle Cost Evaluation'!$M$1,BK88:BK$100)/(1+'Life Cycle Cost Evaluation'!$M$1)^($B87-'Life Cycle Cost Evaluation'!$M$4)</f>
        <v>0</v>
      </c>
      <c r="BL172" s="208">
        <f>-NPV('Life Cycle Cost Evaluation'!$M$1,BL88:BL$100)/(1+'Life Cycle Cost Evaluation'!$M$1)^($B87-'Life Cycle Cost Evaluation'!$M$4)</f>
        <v>0</v>
      </c>
      <c r="BM172" s="208">
        <f>-NPV('Life Cycle Cost Evaluation'!$M$1,BM88:BM$100)/(1+'Life Cycle Cost Evaluation'!$M$1)^($B87-'Life Cycle Cost Evaluation'!$M$4)</f>
        <v>0</v>
      </c>
      <c r="BN172" s="208">
        <f>-NPV('Life Cycle Cost Evaluation'!$M$1,BN88:BN$100)/(1+'Life Cycle Cost Evaluation'!$M$1)^($B87-'Life Cycle Cost Evaluation'!$M$4)</f>
        <v>0</v>
      </c>
      <c r="BO172" s="208">
        <f>-NPV('Life Cycle Cost Evaluation'!$M$1,BO88:BO$100)/(1+'Life Cycle Cost Evaluation'!$M$1)^($B87-'Life Cycle Cost Evaluation'!$M$4)</f>
        <v>0</v>
      </c>
      <c r="BP172" s="208">
        <f>-NPV('Life Cycle Cost Evaluation'!$M$1,BP88:BP$100)/(1+'Life Cycle Cost Evaluation'!$M$1)^($B87-'Life Cycle Cost Evaluation'!$M$4)</f>
        <v>0</v>
      </c>
      <c r="BQ172" s="208">
        <f>-NPV('Life Cycle Cost Evaluation'!$M$1,BQ88:BQ$100)/(1+'Life Cycle Cost Evaluation'!$M$1)^($B87-'Life Cycle Cost Evaluation'!$M$4)</f>
        <v>0</v>
      </c>
      <c r="BR172" s="208">
        <f>-NPV('Life Cycle Cost Evaluation'!$M$1,BR88:BR$100)/(1+'Life Cycle Cost Evaluation'!$M$1)^($B87-'Life Cycle Cost Evaluation'!$M$4)</f>
        <v>0</v>
      </c>
      <c r="BS172" s="208">
        <f>-NPV('Life Cycle Cost Evaluation'!$M$1,BS88:BS$100)/(1+'Life Cycle Cost Evaluation'!$M$1)^($B87-'Life Cycle Cost Evaluation'!$M$4)</f>
        <v>0</v>
      </c>
      <c r="BT172" s="208">
        <f>-NPV('Life Cycle Cost Evaluation'!$M$1,BT88:BT$100)/(1+'Life Cycle Cost Evaluation'!$M$1)^($B87-'Life Cycle Cost Evaluation'!$M$4)</f>
        <v>0</v>
      </c>
      <c r="BU172" s="208">
        <f>-NPV('Life Cycle Cost Evaluation'!$M$1,BU88:BU$100)/(1+'Life Cycle Cost Evaluation'!$M$1)^($B87-'Life Cycle Cost Evaluation'!$M$4)</f>
        <v>0</v>
      </c>
      <c r="BV172" s="208">
        <f>-NPV('Life Cycle Cost Evaluation'!$M$1,BV88:BV$100)/(1+'Life Cycle Cost Evaluation'!$M$1)^($B87-'Life Cycle Cost Evaluation'!$M$4)</f>
        <v>0</v>
      </c>
      <c r="BW172" s="208">
        <f>-NPV('Life Cycle Cost Evaluation'!$M$1,BW88:BW$100)/(1+'Life Cycle Cost Evaluation'!$M$1)^($B87-'Life Cycle Cost Evaluation'!$M$4)</f>
        <v>0</v>
      </c>
      <c r="BX172" s="208">
        <f>-NPV('Life Cycle Cost Evaluation'!$M$1,BX88:BX$100)/(1+'Life Cycle Cost Evaluation'!$M$1)^($B87-'Life Cycle Cost Evaluation'!$M$4)</f>
        <v>0</v>
      </c>
      <c r="BY172" s="208">
        <f>-NPV('Life Cycle Cost Evaluation'!$M$1,BY88:BY$100)/(1+'Life Cycle Cost Evaluation'!$M$1)^($B87-'Life Cycle Cost Evaluation'!$M$4)</f>
        <v>0</v>
      </c>
      <c r="BZ172" s="208">
        <f>-NPV('Life Cycle Cost Evaluation'!$M$1,BZ88:BZ$100)/(1+'Life Cycle Cost Evaluation'!$M$1)^($B87-'Life Cycle Cost Evaluation'!$M$4)</f>
        <v>0</v>
      </c>
      <c r="CA172" s="208">
        <f>-NPV('Life Cycle Cost Evaluation'!$M$1,CA88:CA$100)/(1+'Life Cycle Cost Evaluation'!$M$1)^($B87-'Life Cycle Cost Evaluation'!$M$4)</f>
        <v>0</v>
      </c>
      <c r="CB172" s="208">
        <f>-NPV('Life Cycle Cost Evaluation'!$M$1,CB88:CB$100)/(1+'Life Cycle Cost Evaluation'!$M$1)^($B87-'Life Cycle Cost Evaluation'!$M$4)</f>
        <v>0</v>
      </c>
      <c r="CC172" s="208">
        <f>-NPV('Life Cycle Cost Evaluation'!$M$1,CC88:CC$100)/(1+'Life Cycle Cost Evaluation'!$M$1)^($B87-'Life Cycle Cost Evaluation'!$M$4)</f>
        <v>0</v>
      </c>
      <c r="CD172" s="208">
        <f>-NPV('Life Cycle Cost Evaluation'!$M$1,CD88:CD$100)/(1+'Life Cycle Cost Evaluation'!$M$1)^($B87-'Life Cycle Cost Evaluation'!$M$4)</f>
        <v>0</v>
      </c>
      <c r="CE172" s="208">
        <f>-NPV('Life Cycle Cost Evaluation'!$M$1,CE88:CE$100)/(1+'Life Cycle Cost Evaluation'!$M$1)^($B87-'Life Cycle Cost Evaluation'!$M$4)</f>
        <v>0</v>
      </c>
      <c r="CF172" s="208">
        <f>-NPV('Life Cycle Cost Evaluation'!$M$1,CF88:CF$100)/(1+'Life Cycle Cost Evaluation'!$M$1)^($B87-'Life Cycle Cost Evaluation'!$M$4)</f>
        <v>0</v>
      </c>
      <c r="CG172" s="208">
        <f>SUM(D172:BS172)</f>
        <v>0</v>
      </c>
      <c r="CH172" s="206"/>
      <c r="CI172" s="206"/>
      <c r="CJ172" s="206"/>
    </row>
    <row r="173" spans="2:88" x14ac:dyDescent="0.2">
      <c r="B173" s="86">
        <f t="shared" si="126"/>
        <v>2095</v>
      </c>
      <c r="C173" s="208"/>
      <c r="D173" s="208">
        <f>-NPV('Life Cycle Cost Evaluation'!$M$1,D89:D$100)/(1+'Life Cycle Cost Evaluation'!$M$1)^($B88-'Life Cycle Cost Evaluation'!$M$4)</f>
        <v>0</v>
      </c>
      <c r="E173" s="208">
        <f>-NPV('Life Cycle Cost Evaluation'!$M$1,E89:E$100)/(1+'Life Cycle Cost Evaluation'!$M$1)^($B88-'Life Cycle Cost Evaluation'!$M$4)</f>
        <v>0</v>
      </c>
      <c r="F173" s="208">
        <f>-NPV('Life Cycle Cost Evaluation'!$M$1,F89:F$100)/(1+'Life Cycle Cost Evaluation'!$M$1)^($B88-'Life Cycle Cost Evaluation'!$M$4)</f>
        <v>0</v>
      </c>
      <c r="G173" s="208">
        <f>-NPV('Life Cycle Cost Evaluation'!$M$1,G89:G$100)/(1+'Life Cycle Cost Evaluation'!$M$1)^($B88-'Life Cycle Cost Evaluation'!$M$4)</f>
        <v>0</v>
      </c>
      <c r="H173" s="208">
        <f>-NPV('Life Cycle Cost Evaluation'!$M$1,H89:H$100)/(1+'Life Cycle Cost Evaluation'!$M$1)^($B88-'Life Cycle Cost Evaluation'!$M$4)</f>
        <v>0</v>
      </c>
      <c r="I173" s="208">
        <f>-NPV('Life Cycle Cost Evaluation'!$M$1,I89:I$100)/(1+'Life Cycle Cost Evaluation'!$M$1)^($B88-'Life Cycle Cost Evaluation'!$M$4)</f>
        <v>0</v>
      </c>
      <c r="J173" s="208">
        <f>-NPV('Life Cycle Cost Evaluation'!$M$1,J89:J$100)/(1+'Life Cycle Cost Evaluation'!$M$1)^($B88-'Life Cycle Cost Evaluation'!$M$4)</f>
        <v>0</v>
      </c>
      <c r="K173" s="208">
        <f>-NPV('Life Cycle Cost Evaluation'!$M$1,K89:K$100)/(1+'Life Cycle Cost Evaluation'!$M$1)^($B88-'Life Cycle Cost Evaluation'!$M$4)</f>
        <v>0</v>
      </c>
      <c r="L173" s="208">
        <f>-NPV('Life Cycle Cost Evaluation'!$M$1,L89:L$100)/(1+'Life Cycle Cost Evaluation'!$M$1)^($B88-'Life Cycle Cost Evaluation'!$M$4)</f>
        <v>0</v>
      </c>
      <c r="M173" s="208">
        <f>-NPV('Life Cycle Cost Evaluation'!$M$1,M89:M$100)/(1+'Life Cycle Cost Evaluation'!$M$1)^($B88-'Life Cycle Cost Evaluation'!$M$4)</f>
        <v>0</v>
      </c>
      <c r="N173" s="208">
        <f>-NPV('Life Cycle Cost Evaluation'!$M$1,N89:N$100)/(1+'Life Cycle Cost Evaluation'!$M$1)^($B88-'Life Cycle Cost Evaluation'!$M$4)</f>
        <v>0</v>
      </c>
      <c r="O173" s="208">
        <f>-NPV('Life Cycle Cost Evaluation'!$M$1,O89:O$100)/(1+'Life Cycle Cost Evaluation'!$M$1)^($B88-'Life Cycle Cost Evaluation'!$M$4)</f>
        <v>0</v>
      </c>
      <c r="P173" s="208">
        <f>-NPV('Life Cycle Cost Evaluation'!$M$1,P89:P$100)/(1+'Life Cycle Cost Evaluation'!$M$1)^($B88-'Life Cycle Cost Evaluation'!$M$4)</f>
        <v>0</v>
      </c>
      <c r="Q173" s="208">
        <f>-NPV('Life Cycle Cost Evaluation'!$M$1,Q89:Q$100)/(1+'Life Cycle Cost Evaluation'!$M$1)^($B88-'Life Cycle Cost Evaluation'!$M$4)</f>
        <v>0</v>
      </c>
      <c r="R173" s="208">
        <f>-NPV('Life Cycle Cost Evaluation'!$M$1,R89:R$100)/(1+'Life Cycle Cost Evaluation'!$M$1)^($B88-'Life Cycle Cost Evaluation'!$M$4)</f>
        <v>0</v>
      </c>
      <c r="S173" s="208">
        <f>-NPV('Life Cycle Cost Evaluation'!$M$1,S89:S$100)/(1+'Life Cycle Cost Evaluation'!$M$1)^($B88-'Life Cycle Cost Evaluation'!$M$4)</f>
        <v>0</v>
      </c>
      <c r="T173" s="208">
        <f>-NPV('Life Cycle Cost Evaluation'!$M$1,T89:T$100)/(1+'Life Cycle Cost Evaluation'!$M$1)^($B88-'Life Cycle Cost Evaluation'!$M$4)</f>
        <v>0</v>
      </c>
      <c r="U173" s="208">
        <f>-NPV('Life Cycle Cost Evaluation'!$M$1,U89:U$100)/(1+'Life Cycle Cost Evaluation'!$M$1)^($B88-'Life Cycle Cost Evaluation'!$M$4)</f>
        <v>0</v>
      </c>
      <c r="V173" s="208">
        <f>-NPV('Life Cycle Cost Evaluation'!$M$1,V89:V$100)/(1+'Life Cycle Cost Evaluation'!$M$1)^($B88-'Life Cycle Cost Evaluation'!$M$4)</f>
        <v>0</v>
      </c>
      <c r="W173" s="208">
        <f>-NPV('Life Cycle Cost Evaluation'!$M$1,W89:W$100)/(1+'Life Cycle Cost Evaluation'!$M$1)^($B88-'Life Cycle Cost Evaluation'!$M$4)</f>
        <v>0</v>
      </c>
      <c r="X173" s="208">
        <f>-NPV('Life Cycle Cost Evaluation'!$M$1,X89:X$100)/(1+'Life Cycle Cost Evaluation'!$M$1)^($B88-'Life Cycle Cost Evaluation'!$M$4)</f>
        <v>0</v>
      </c>
      <c r="Y173" s="208">
        <f>-NPV('Life Cycle Cost Evaluation'!$M$1,Y89:Y$100)/(1+'Life Cycle Cost Evaluation'!$M$1)^($B88-'Life Cycle Cost Evaluation'!$M$4)</f>
        <v>0</v>
      </c>
      <c r="Z173" s="208">
        <f>-NPV('Life Cycle Cost Evaluation'!$M$1,Z89:Z$100)/(1+'Life Cycle Cost Evaluation'!$M$1)^($B88-'Life Cycle Cost Evaluation'!$M$4)</f>
        <v>0</v>
      </c>
      <c r="AA173" s="208">
        <f>-NPV('Life Cycle Cost Evaluation'!$M$1,AA89:AA$100)/(1+'Life Cycle Cost Evaluation'!$M$1)^($B88-'Life Cycle Cost Evaluation'!$M$4)</f>
        <v>0</v>
      </c>
      <c r="AB173" s="208">
        <f>-NPV('Life Cycle Cost Evaluation'!$M$1,AB89:AB$100)/(1+'Life Cycle Cost Evaluation'!$M$1)^($B88-'Life Cycle Cost Evaluation'!$M$4)</f>
        <v>0</v>
      </c>
      <c r="AC173" s="208">
        <f>-NPV('Life Cycle Cost Evaluation'!$M$1,AC89:AC$100)/(1+'Life Cycle Cost Evaluation'!$M$1)^($B88-'Life Cycle Cost Evaluation'!$M$4)</f>
        <v>0</v>
      </c>
      <c r="AD173" s="208">
        <f>-NPV('Life Cycle Cost Evaluation'!$M$1,AD89:AD$100)/(1+'Life Cycle Cost Evaluation'!$M$1)^($B88-'Life Cycle Cost Evaluation'!$M$4)</f>
        <v>0</v>
      </c>
      <c r="AE173" s="208">
        <f>-NPV('Life Cycle Cost Evaluation'!$M$1,AE89:AE$100)/(1+'Life Cycle Cost Evaluation'!$M$1)^($B88-'Life Cycle Cost Evaluation'!$M$4)</f>
        <v>0</v>
      </c>
      <c r="AF173" s="208">
        <f>-NPV('Life Cycle Cost Evaluation'!$M$1,AF89:AF$100)/(1+'Life Cycle Cost Evaluation'!$M$1)^($B88-'Life Cycle Cost Evaluation'!$M$4)</f>
        <v>0</v>
      </c>
      <c r="AG173" s="208">
        <f>-NPV('Life Cycle Cost Evaluation'!$M$1,AG89:AG$100)/(1+'Life Cycle Cost Evaluation'!$M$1)^($B88-'Life Cycle Cost Evaluation'!$M$4)</f>
        <v>0</v>
      </c>
      <c r="AH173" s="208">
        <f>-NPV('Life Cycle Cost Evaluation'!$M$1,AH89:AH$100)/(1+'Life Cycle Cost Evaluation'!$M$1)^($B88-'Life Cycle Cost Evaluation'!$M$4)</f>
        <v>0</v>
      </c>
      <c r="AI173" s="208">
        <f>-NPV('Life Cycle Cost Evaluation'!$M$1,AI89:AI$100)/(1+'Life Cycle Cost Evaluation'!$M$1)^($B88-'Life Cycle Cost Evaluation'!$M$4)</f>
        <v>0</v>
      </c>
      <c r="AJ173" s="208">
        <f>-NPV('Life Cycle Cost Evaluation'!$M$1,AJ89:AJ$100)/(1+'Life Cycle Cost Evaluation'!$M$1)^($B88-'Life Cycle Cost Evaluation'!$M$4)</f>
        <v>0</v>
      </c>
      <c r="AK173" s="208">
        <f>-NPV('Life Cycle Cost Evaluation'!$M$1,AK89:AK$100)/(1+'Life Cycle Cost Evaluation'!$M$1)^($B88-'Life Cycle Cost Evaluation'!$M$4)</f>
        <v>0</v>
      </c>
      <c r="AL173" s="208">
        <f>-NPV('Life Cycle Cost Evaluation'!$M$1,AL89:AL$100)/(1+'Life Cycle Cost Evaluation'!$M$1)^($B88-'Life Cycle Cost Evaluation'!$M$4)</f>
        <v>0</v>
      </c>
      <c r="AM173" s="208">
        <f>-NPV('Life Cycle Cost Evaluation'!$M$1,AM89:AM$100)/(1+'Life Cycle Cost Evaluation'!$M$1)^($B88-'Life Cycle Cost Evaluation'!$M$4)</f>
        <v>0</v>
      </c>
      <c r="AN173" s="208">
        <f>-NPV('Life Cycle Cost Evaluation'!$M$1,AN89:AN$100)/(1+'Life Cycle Cost Evaluation'!$M$1)^($B88-'Life Cycle Cost Evaluation'!$M$4)</f>
        <v>0</v>
      </c>
      <c r="AO173" s="208">
        <f>-NPV('Life Cycle Cost Evaluation'!$M$1,AO89:AO$100)/(1+'Life Cycle Cost Evaluation'!$M$1)^($B88-'Life Cycle Cost Evaluation'!$M$4)</f>
        <v>0</v>
      </c>
      <c r="AP173" s="208">
        <f>-NPV('Life Cycle Cost Evaluation'!$M$1,AP89:AP$100)/(1+'Life Cycle Cost Evaluation'!$M$1)^($B88-'Life Cycle Cost Evaluation'!$M$4)</f>
        <v>0</v>
      </c>
      <c r="AQ173" s="208">
        <f>-NPV('Life Cycle Cost Evaluation'!$M$1,AQ89:AQ$100)/(1+'Life Cycle Cost Evaluation'!$M$1)^($B88-'Life Cycle Cost Evaluation'!$M$4)</f>
        <v>0</v>
      </c>
      <c r="AR173" s="208">
        <f>-NPV('Life Cycle Cost Evaluation'!$M$1,AR89:AR$100)/(1+'Life Cycle Cost Evaluation'!$M$1)^($B88-'Life Cycle Cost Evaluation'!$M$4)</f>
        <v>0</v>
      </c>
      <c r="AS173" s="208">
        <f>-NPV('Life Cycle Cost Evaluation'!$M$1,AS89:AS$100)/(1+'Life Cycle Cost Evaluation'!$M$1)^($B88-'Life Cycle Cost Evaluation'!$M$4)</f>
        <v>0</v>
      </c>
      <c r="AT173" s="208">
        <f>-NPV('Life Cycle Cost Evaluation'!$M$1,AT89:AT$100)/(1+'Life Cycle Cost Evaluation'!$M$1)^($B88-'Life Cycle Cost Evaluation'!$M$4)</f>
        <v>0</v>
      </c>
      <c r="AU173" s="208">
        <f>-NPV('Life Cycle Cost Evaluation'!$M$1,AU89:AU$100)/(1+'Life Cycle Cost Evaluation'!$M$1)^($B88-'Life Cycle Cost Evaluation'!$M$4)</f>
        <v>0</v>
      </c>
      <c r="AV173" s="208">
        <f>-NPV('Life Cycle Cost Evaluation'!$M$1,AV89:AV$100)/(1+'Life Cycle Cost Evaluation'!$M$1)^($B88-'Life Cycle Cost Evaluation'!$M$4)</f>
        <v>0</v>
      </c>
      <c r="AW173" s="208">
        <f>-NPV('Life Cycle Cost Evaluation'!$M$1,AW89:AW$100)/(1+'Life Cycle Cost Evaluation'!$M$1)^($B88-'Life Cycle Cost Evaluation'!$M$4)</f>
        <v>0</v>
      </c>
      <c r="AX173" s="208">
        <f>-NPV('Life Cycle Cost Evaluation'!$M$1,AX89:AX$100)/(1+'Life Cycle Cost Evaluation'!$M$1)^($B88-'Life Cycle Cost Evaluation'!$M$4)</f>
        <v>0</v>
      </c>
      <c r="AY173" s="208">
        <f>-NPV('Life Cycle Cost Evaluation'!$M$1,AY89:AY$100)/(1+'Life Cycle Cost Evaluation'!$M$1)^($B88-'Life Cycle Cost Evaluation'!$M$4)</f>
        <v>0</v>
      </c>
      <c r="AZ173" s="208">
        <f>-NPV('Life Cycle Cost Evaluation'!$M$1,AZ89:AZ$100)/(1+'Life Cycle Cost Evaluation'!$M$1)^($B88-'Life Cycle Cost Evaluation'!$M$4)</f>
        <v>0</v>
      </c>
      <c r="BA173" s="208">
        <f>-NPV('Life Cycle Cost Evaluation'!$M$1,BA89:BA$100)/(1+'Life Cycle Cost Evaluation'!$M$1)^($B88-'Life Cycle Cost Evaluation'!$M$4)</f>
        <v>0</v>
      </c>
      <c r="BB173" s="208">
        <f>-NPV('Life Cycle Cost Evaluation'!$M$1,BB89:BB$100)/(1+'Life Cycle Cost Evaluation'!$M$1)^($B88-'Life Cycle Cost Evaluation'!$M$4)</f>
        <v>0</v>
      </c>
      <c r="BC173" s="208">
        <f>-NPV('Life Cycle Cost Evaluation'!$M$1,BC89:BC$100)/(1+'Life Cycle Cost Evaluation'!$M$1)^($B88-'Life Cycle Cost Evaluation'!$M$4)</f>
        <v>0</v>
      </c>
      <c r="BD173" s="208">
        <f>-NPV('Life Cycle Cost Evaluation'!$M$1,BD89:BD$100)/(1+'Life Cycle Cost Evaluation'!$M$1)^($B88-'Life Cycle Cost Evaluation'!$M$4)</f>
        <v>0</v>
      </c>
      <c r="BE173" s="208">
        <f>-NPV('Life Cycle Cost Evaluation'!$M$1,BE89:BE$100)/(1+'Life Cycle Cost Evaluation'!$M$1)^($B88-'Life Cycle Cost Evaluation'!$M$4)</f>
        <v>0</v>
      </c>
      <c r="BF173" s="208">
        <f>-NPV('Life Cycle Cost Evaluation'!$M$1,BF89:BF$100)/(1+'Life Cycle Cost Evaluation'!$M$1)^($B88-'Life Cycle Cost Evaluation'!$M$4)</f>
        <v>0</v>
      </c>
      <c r="BG173" s="208">
        <f>-NPV('Life Cycle Cost Evaluation'!$M$1,BG89:BG$100)/(1+'Life Cycle Cost Evaluation'!$M$1)^($B88-'Life Cycle Cost Evaluation'!$M$4)</f>
        <v>0</v>
      </c>
      <c r="BH173" s="208">
        <f>-NPV('Life Cycle Cost Evaluation'!$M$1,BH89:BH$100)/(1+'Life Cycle Cost Evaluation'!$M$1)^($B88-'Life Cycle Cost Evaluation'!$M$4)</f>
        <v>0</v>
      </c>
      <c r="BI173" s="208">
        <f>-NPV('Life Cycle Cost Evaluation'!$M$1,BI89:BI$100)/(1+'Life Cycle Cost Evaluation'!$M$1)^($B88-'Life Cycle Cost Evaluation'!$M$4)</f>
        <v>0</v>
      </c>
      <c r="BJ173" s="208">
        <f>-NPV('Life Cycle Cost Evaluation'!$M$1,BJ89:BJ$100)/(1+'Life Cycle Cost Evaluation'!$M$1)^($B88-'Life Cycle Cost Evaluation'!$M$4)</f>
        <v>0</v>
      </c>
      <c r="BK173" s="208">
        <f>-NPV('Life Cycle Cost Evaluation'!$M$1,BK89:BK$100)/(1+'Life Cycle Cost Evaluation'!$M$1)^($B88-'Life Cycle Cost Evaluation'!$M$4)</f>
        <v>0</v>
      </c>
      <c r="BL173" s="208">
        <f>-NPV('Life Cycle Cost Evaluation'!$M$1,BL89:BL$100)/(1+'Life Cycle Cost Evaluation'!$M$1)^($B88-'Life Cycle Cost Evaluation'!$M$4)</f>
        <v>0</v>
      </c>
      <c r="BM173" s="208">
        <f>-NPV('Life Cycle Cost Evaluation'!$M$1,BM89:BM$100)/(1+'Life Cycle Cost Evaluation'!$M$1)^($B88-'Life Cycle Cost Evaluation'!$M$4)</f>
        <v>0</v>
      </c>
      <c r="BN173" s="208">
        <f>-NPV('Life Cycle Cost Evaluation'!$M$1,BN89:BN$100)/(1+'Life Cycle Cost Evaluation'!$M$1)^($B88-'Life Cycle Cost Evaluation'!$M$4)</f>
        <v>0</v>
      </c>
      <c r="BO173" s="208">
        <f>-NPV('Life Cycle Cost Evaluation'!$M$1,BO89:BO$100)/(1+'Life Cycle Cost Evaluation'!$M$1)^($B88-'Life Cycle Cost Evaluation'!$M$4)</f>
        <v>0</v>
      </c>
      <c r="BP173" s="208">
        <f>-NPV('Life Cycle Cost Evaluation'!$M$1,BP89:BP$100)/(1+'Life Cycle Cost Evaluation'!$M$1)^($B88-'Life Cycle Cost Evaluation'!$M$4)</f>
        <v>0</v>
      </c>
      <c r="BQ173" s="208">
        <f>-NPV('Life Cycle Cost Evaluation'!$M$1,BQ89:BQ$100)/(1+'Life Cycle Cost Evaluation'!$M$1)^($B88-'Life Cycle Cost Evaluation'!$M$4)</f>
        <v>0</v>
      </c>
      <c r="BR173" s="208">
        <f>-NPV('Life Cycle Cost Evaluation'!$M$1,BR89:BR$100)/(1+'Life Cycle Cost Evaluation'!$M$1)^($B88-'Life Cycle Cost Evaluation'!$M$4)</f>
        <v>0</v>
      </c>
      <c r="BS173" s="208">
        <f>-NPV('Life Cycle Cost Evaluation'!$M$1,BS89:BS$100)/(1+'Life Cycle Cost Evaluation'!$M$1)^($B88-'Life Cycle Cost Evaluation'!$M$4)</f>
        <v>0</v>
      </c>
      <c r="BT173" s="208">
        <f>-NPV('Life Cycle Cost Evaluation'!$M$1,BT89:BT$100)/(1+'Life Cycle Cost Evaluation'!$M$1)^($B88-'Life Cycle Cost Evaluation'!$M$4)</f>
        <v>0</v>
      </c>
      <c r="BU173" s="208">
        <f>-NPV('Life Cycle Cost Evaluation'!$M$1,BU89:BU$100)/(1+'Life Cycle Cost Evaluation'!$M$1)^($B88-'Life Cycle Cost Evaluation'!$M$4)</f>
        <v>0</v>
      </c>
      <c r="BV173" s="208">
        <f>-NPV('Life Cycle Cost Evaluation'!$M$1,BV89:BV$100)/(1+'Life Cycle Cost Evaluation'!$M$1)^($B88-'Life Cycle Cost Evaluation'!$M$4)</f>
        <v>0</v>
      </c>
      <c r="BW173" s="208">
        <f>-NPV('Life Cycle Cost Evaluation'!$M$1,BW89:BW$100)/(1+'Life Cycle Cost Evaluation'!$M$1)^($B88-'Life Cycle Cost Evaluation'!$M$4)</f>
        <v>0</v>
      </c>
      <c r="BX173" s="208">
        <f>-NPV('Life Cycle Cost Evaluation'!$M$1,BX89:BX$100)/(1+'Life Cycle Cost Evaluation'!$M$1)^($B88-'Life Cycle Cost Evaluation'!$M$4)</f>
        <v>0</v>
      </c>
      <c r="BY173" s="208">
        <f>-NPV('Life Cycle Cost Evaluation'!$M$1,BY89:BY$100)/(1+'Life Cycle Cost Evaluation'!$M$1)^($B88-'Life Cycle Cost Evaluation'!$M$4)</f>
        <v>0</v>
      </c>
      <c r="BZ173" s="208">
        <f>-NPV('Life Cycle Cost Evaluation'!$M$1,BZ89:BZ$100)/(1+'Life Cycle Cost Evaluation'!$M$1)^($B88-'Life Cycle Cost Evaluation'!$M$4)</f>
        <v>0</v>
      </c>
      <c r="CA173" s="208">
        <f>-NPV('Life Cycle Cost Evaluation'!$M$1,CA89:CA$100)/(1+'Life Cycle Cost Evaluation'!$M$1)^($B88-'Life Cycle Cost Evaluation'!$M$4)</f>
        <v>0</v>
      </c>
      <c r="CB173" s="208">
        <f>-NPV('Life Cycle Cost Evaluation'!$M$1,CB89:CB$100)/(1+'Life Cycle Cost Evaluation'!$M$1)^($B88-'Life Cycle Cost Evaluation'!$M$4)</f>
        <v>0</v>
      </c>
      <c r="CC173" s="208">
        <f>-NPV('Life Cycle Cost Evaluation'!$M$1,CC89:CC$100)/(1+'Life Cycle Cost Evaluation'!$M$1)^($B88-'Life Cycle Cost Evaluation'!$M$4)</f>
        <v>0</v>
      </c>
      <c r="CD173" s="208">
        <f>-NPV('Life Cycle Cost Evaluation'!$M$1,CD89:CD$100)/(1+'Life Cycle Cost Evaluation'!$M$1)^($B88-'Life Cycle Cost Evaluation'!$M$4)</f>
        <v>0</v>
      </c>
      <c r="CE173" s="208">
        <f>-NPV('Life Cycle Cost Evaluation'!$M$1,CE89:CE$100)/(1+'Life Cycle Cost Evaluation'!$M$1)^($B88-'Life Cycle Cost Evaluation'!$M$4)</f>
        <v>0</v>
      </c>
      <c r="CF173" s="208">
        <f>-NPV('Life Cycle Cost Evaluation'!$M$1,CF89:CF$100)/(1+'Life Cycle Cost Evaluation'!$M$1)^($B88-'Life Cycle Cost Evaluation'!$M$4)</f>
        <v>0</v>
      </c>
      <c r="CG173" s="208">
        <f>SUM(D173:BT173)</f>
        <v>0</v>
      </c>
      <c r="CH173" s="206"/>
      <c r="CI173" s="206"/>
      <c r="CJ173" s="206"/>
    </row>
    <row r="174" spans="2:88" x14ac:dyDescent="0.2">
      <c r="B174" s="86">
        <f t="shared" si="126"/>
        <v>2096</v>
      </c>
      <c r="C174" s="208"/>
      <c r="D174" s="208">
        <f>-NPV('Life Cycle Cost Evaluation'!$M$1,D90:D$100)/(1+'Life Cycle Cost Evaluation'!$M$1)^($B89-'Life Cycle Cost Evaluation'!$M$4)</f>
        <v>0</v>
      </c>
      <c r="E174" s="208">
        <f>-NPV('Life Cycle Cost Evaluation'!$M$1,E90:E$100)/(1+'Life Cycle Cost Evaluation'!$M$1)^($B89-'Life Cycle Cost Evaluation'!$M$4)</f>
        <v>0</v>
      </c>
      <c r="F174" s="208">
        <f>-NPV('Life Cycle Cost Evaluation'!$M$1,F90:F$100)/(1+'Life Cycle Cost Evaluation'!$M$1)^($B89-'Life Cycle Cost Evaluation'!$M$4)</f>
        <v>0</v>
      </c>
      <c r="G174" s="208">
        <f>-NPV('Life Cycle Cost Evaluation'!$M$1,G90:G$100)/(1+'Life Cycle Cost Evaluation'!$M$1)^($B89-'Life Cycle Cost Evaluation'!$M$4)</f>
        <v>0</v>
      </c>
      <c r="H174" s="208">
        <f>-NPV('Life Cycle Cost Evaluation'!$M$1,H90:H$100)/(1+'Life Cycle Cost Evaluation'!$M$1)^($B89-'Life Cycle Cost Evaluation'!$M$4)</f>
        <v>0</v>
      </c>
      <c r="I174" s="208">
        <f>-NPV('Life Cycle Cost Evaluation'!$M$1,I90:I$100)/(1+'Life Cycle Cost Evaluation'!$M$1)^($B89-'Life Cycle Cost Evaluation'!$M$4)</f>
        <v>0</v>
      </c>
      <c r="J174" s="208">
        <f>-NPV('Life Cycle Cost Evaluation'!$M$1,J90:J$100)/(1+'Life Cycle Cost Evaluation'!$M$1)^($B89-'Life Cycle Cost Evaluation'!$M$4)</f>
        <v>0</v>
      </c>
      <c r="K174" s="208">
        <f>-NPV('Life Cycle Cost Evaluation'!$M$1,K90:K$100)/(1+'Life Cycle Cost Evaluation'!$M$1)^($B89-'Life Cycle Cost Evaluation'!$M$4)</f>
        <v>0</v>
      </c>
      <c r="L174" s="208">
        <f>-NPV('Life Cycle Cost Evaluation'!$M$1,L90:L$100)/(1+'Life Cycle Cost Evaluation'!$M$1)^($B89-'Life Cycle Cost Evaluation'!$M$4)</f>
        <v>0</v>
      </c>
      <c r="M174" s="208">
        <f>-NPV('Life Cycle Cost Evaluation'!$M$1,M90:M$100)/(1+'Life Cycle Cost Evaluation'!$M$1)^($B89-'Life Cycle Cost Evaluation'!$M$4)</f>
        <v>0</v>
      </c>
      <c r="N174" s="208">
        <f>-NPV('Life Cycle Cost Evaluation'!$M$1,N90:N$100)/(1+'Life Cycle Cost Evaluation'!$M$1)^($B89-'Life Cycle Cost Evaluation'!$M$4)</f>
        <v>0</v>
      </c>
      <c r="O174" s="208">
        <f>-NPV('Life Cycle Cost Evaluation'!$M$1,O90:O$100)/(1+'Life Cycle Cost Evaluation'!$M$1)^($B89-'Life Cycle Cost Evaluation'!$M$4)</f>
        <v>0</v>
      </c>
      <c r="P174" s="208">
        <f>-NPV('Life Cycle Cost Evaluation'!$M$1,P90:P$100)/(1+'Life Cycle Cost Evaluation'!$M$1)^($B89-'Life Cycle Cost Evaluation'!$M$4)</f>
        <v>0</v>
      </c>
      <c r="Q174" s="208">
        <f>-NPV('Life Cycle Cost Evaluation'!$M$1,Q90:Q$100)/(1+'Life Cycle Cost Evaluation'!$M$1)^($B89-'Life Cycle Cost Evaluation'!$M$4)</f>
        <v>0</v>
      </c>
      <c r="R174" s="208">
        <f>-NPV('Life Cycle Cost Evaluation'!$M$1,R90:R$100)/(1+'Life Cycle Cost Evaluation'!$M$1)^($B89-'Life Cycle Cost Evaluation'!$M$4)</f>
        <v>0</v>
      </c>
      <c r="S174" s="208">
        <f>-NPV('Life Cycle Cost Evaluation'!$M$1,S90:S$100)/(1+'Life Cycle Cost Evaluation'!$M$1)^($B89-'Life Cycle Cost Evaluation'!$M$4)</f>
        <v>0</v>
      </c>
      <c r="T174" s="208">
        <f>-NPV('Life Cycle Cost Evaluation'!$M$1,T90:T$100)/(1+'Life Cycle Cost Evaluation'!$M$1)^($B89-'Life Cycle Cost Evaluation'!$M$4)</f>
        <v>0</v>
      </c>
      <c r="U174" s="208">
        <f>-NPV('Life Cycle Cost Evaluation'!$M$1,U90:U$100)/(1+'Life Cycle Cost Evaluation'!$M$1)^($B89-'Life Cycle Cost Evaluation'!$M$4)</f>
        <v>0</v>
      </c>
      <c r="V174" s="208">
        <f>-NPV('Life Cycle Cost Evaluation'!$M$1,V90:V$100)/(1+'Life Cycle Cost Evaluation'!$M$1)^($B89-'Life Cycle Cost Evaluation'!$M$4)</f>
        <v>0</v>
      </c>
      <c r="W174" s="208">
        <f>-NPV('Life Cycle Cost Evaluation'!$M$1,W90:W$100)/(1+'Life Cycle Cost Evaluation'!$M$1)^($B89-'Life Cycle Cost Evaluation'!$M$4)</f>
        <v>0</v>
      </c>
      <c r="X174" s="208">
        <f>-NPV('Life Cycle Cost Evaluation'!$M$1,X90:X$100)/(1+'Life Cycle Cost Evaluation'!$M$1)^($B89-'Life Cycle Cost Evaluation'!$M$4)</f>
        <v>0</v>
      </c>
      <c r="Y174" s="208">
        <f>-NPV('Life Cycle Cost Evaluation'!$M$1,Y90:Y$100)/(1+'Life Cycle Cost Evaluation'!$M$1)^($B89-'Life Cycle Cost Evaluation'!$M$4)</f>
        <v>0</v>
      </c>
      <c r="Z174" s="208">
        <f>-NPV('Life Cycle Cost Evaluation'!$M$1,Z90:Z$100)/(1+'Life Cycle Cost Evaluation'!$M$1)^($B89-'Life Cycle Cost Evaluation'!$M$4)</f>
        <v>0</v>
      </c>
      <c r="AA174" s="208">
        <f>-NPV('Life Cycle Cost Evaluation'!$M$1,AA90:AA$100)/(1+'Life Cycle Cost Evaluation'!$M$1)^($B89-'Life Cycle Cost Evaluation'!$M$4)</f>
        <v>0</v>
      </c>
      <c r="AB174" s="208">
        <f>-NPV('Life Cycle Cost Evaluation'!$M$1,AB90:AB$100)/(1+'Life Cycle Cost Evaluation'!$M$1)^($B89-'Life Cycle Cost Evaluation'!$M$4)</f>
        <v>0</v>
      </c>
      <c r="AC174" s="208">
        <f>-NPV('Life Cycle Cost Evaluation'!$M$1,AC90:AC$100)/(1+'Life Cycle Cost Evaluation'!$M$1)^($B89-'Life Cycle Cost Evaluation'!$M$4)</f>
        <v>0</v>
      </c>
      <c r="AD174" s="208">
        <f>-NPV('Life Cycle Cost Evaluation'!$M$1,AD90:AD$100)/(1+'Life Cycle Cost Evaluation'!$M$1)^($B89-'Life Cycle Cost Evaluation'!$M$4)</f>
        <v>0</v>
      </c>
      <c r="AE174" s="208">
        <f>-NPV('Life Cycle Cost Evaluation'!$M$1,AE90:AE$100)/(1+'Life Cycle Cost Evaluation'!$M$1)^($B89-'Life Cycle Cost Evaluation'!$M$4)</f>
        <v>0</v>
      </c>
      <c r="AF174" s="208">
        <f>-NPV('Life Cycle Cost Evaluation'!$M$1,AF90:AF$100)/(1+'Life Cycle Cost Evaluation'!$M$1)^($B89-'Life Cycle Cost Evaluation'!$M$4)</f>
        <v>0</v>
      </c>
      <c r="AG174" s="208">
        <f>-NPV('Life Cycle Cost Evaluation'!$M$1,AG90:AG$100)/(1+'Life Cycle Cost Evaluation'!$M$1)^($B89-'Life Cycle Cost Evaluation'!$M$4)</f>
        <v>0</v>
      </c>
      <c r="AH174" s="208">
        <f>-NPV('Life Cycle Cost Evaluation'!$M$1,AH90:AH$100)/(1+'Life Cycle Cost Evaluation'!$M$1)^($B89-'Life Cycle Cost Evaluation'!$M$4)</f>
        <v>0</v>
      </c>
      <c r="AI174" s="208">
        <f>-NPV('Life Cycle Cost Evaluation'!$M$1,AI90:AI$100)/(1+'Life Cycle Cost Evaluation'!$M$1)^($B89-'Life Cycle Cost Evaluation'!$M$4)</f>
        <v>0</v>
      </c>
      <c r="AJ174" s="208">
        <f>-NPV('Life Cycle Cost Evaluation'!$M$1,AJ90:AJ$100)/(1+'Life Cycle Cost Evaluation'!$M$1)^($B89-'Life Cycle Cost Evaluation'!$M$4)</f>
        <v>0</v>
      </c>
      <c r="AK174" s="208">
        <f>-NPV('Life Cycle Cost Evaluation'!$M$1,AK90:AK$100)/(1+'Life Cycle Cost Evaluation'!$M$1)^($B89-'Life Cycle Cost Evaluation'!$M$4)</f>
        <v>0</v>
      </c>
      <c r="AL174" s="208">
        <f>-NPV('Life Cycle Cost Evaluation'!$M$1,AL90:AL$100)/(1+'Life Cycle Cost Evaluation'!$M$1)^($B89-'Life Cycle Cost Evaluation'!$M$4)</f>
        <v>0</v>
      </c>
      <c r="AM174" s="208">
        <f>-NPV('Life Cycle Cost Evaluation'!$M$1,AM90:AM$100)/(1+'Life Cycle Cost Evaluation'!$M$1)^($B89-'Life Cycle Cost Evaluation'!$M$4)</f>
        <v>0</v>
      </c>
      <c r="AN174" s="208">
        <f>-NPV('Life Cycle Cost Evaluation'!$M$1,AN90:AN$100)/(1+'Life Cycle Cost Evaluation'!$M$1)^($B89-'Life Cycle Cost Evaluation'!$M$4)</f>
        <v>0</v>
      </c>
      <c r="AO174" s="208">
        <f>-NPV('Life Cycle Cost Evaluation'!$M$1,AO90:AO$100)/(1+'Life Cycle Cost Evaluation'!$M$1)^($B89-'Life Cycle Cost Evaluation'!$M$4)</f>
        <v>0</v>
      </c>
      <c r="AP174" s="208">
        <f>-NPV('Life Cycle Cost Evaluation'!$M$1,AP90:AP$100)/(1+'Life Cycle Cost Evaluation'!$M$1)^($B89-'Life Cycle Cost Evaluation'!$M$4)</f>
        <v>0</v>
      </c>
      <c r="AQ174" s="208">
        <f>-NPV('Life Cycle Cost Evaluation'!$M$1,AQ90:AQ$100)/(1+'Life Cycle Cost Evaluation'!$M$1)^($B89-'Life Cycle Cost Evaluation'!$M$4)</f>
        <v>0</v>
      </c>
      <c r="AR174" s="208">
        <f>-NPV('Life Cycle Cost Evaluation'!$M$1,AR90:AR$100)/(1+'Life Cycle Cost Evaluation'!$M$1)^($B89-'Life Cycle Cost Evaluation'!$M$4)</f>
        <v>0</v>
      </c>
      <c r="AS174" s="208">
        <f>-NPV('Life Cycle Cost Evaluation'!$M$1,AS90:AS$100)/(1+'Life Cycle Cost Evaluation'!$M$1)^($B89-'Life Cycle Cost Evaluation'!$M$4)</f>
        <v>0</v>
      </c>
      <c r="AT174" s="208">
        <f>-NPV('Life Cycle Cost Evaluation'!$M$1,AT90:AT$100)/(1+'Life Cycle Cost Evaluation'!$M$1)^($B89-'Life Cycle Cost Evaluation'!$M$4)</f>
        <v>0</v>
      </c>
      <c r="AU174" s="208">
        <f>-NPV('Life Cycle Cost Evaluation'!$M$1,AU90:AU$100)/(1+'Life Cycle Cost Evaluation'!$M$1)^($B89-'Life Cycle Cost Evaluation'!$M$4)</f>
        <v>0</v>
      </c>
      <c r="AV174" s="208">
        <f>-NPV('Life Cycle Cost Evaluation'!$M$1,AV90:AV$100)/(1+'Life Cycle Cost Evaluation'!$M$1)^($B89-'Life Cycle Cost Evaluation'!$M$4)</f>
        <v>0</v>
      </c>
      <c r="AW174" s="208">
        <f>-NPV('Life Cycle Cost Evaluation'!$M$1,AW90:AW$100)/(1+'Life Cycle Cost Evaluation'!$M$1)^($B89-'Life Cycle Cost Evaluation'!$M$4)</f>
        <v>0</v>
      </c>
      <c r="AX174" s="208">
        <f>-NPV('Life Cycle Cost Evaluation'!$M$1,AX90:AX$100)/(1+'Life Cycle Cost Evaluation'!$M$1)^($B89-'Life Cycle Cost Evaluation'!$M$4)</f>
        <v>0</v>
      </c>
      <c r="AY174" s="208">
        <f>-NPV('Life Cycle Cost Evaluation'!$M$1,AY90:AY$100)/(1+'Life Cycle Cost Evaluation'!$M$1)^($B89-'Life Cycle Cost Evaluation'!$M$4)</f>
        <v>0</v>
      </c>
      <c r="AZ174" s="208">
        <f>-NPV('Life Cycle Cost Evaluation'!$M$1,AZ90:AZ$100)/(1+'Life Cycle Cost Evaluation'!$M$1)^($B89-'Life Cycle Cost Evaluation'!$M$4)</f>
        <v>0</v>
      </c>
      <c r="BA174" s="208">
        <f>-NPV('Life Cycle Cost Evaluation'!$M$1,BA90:BA$100)/(1+'Life Cycle Cost Evaluation'!$M$1)^($B89-'Life Cycle Cost Evaluation'!$M$4)</f>
        <v>0</v>
      </c>
      <c r="BB174" s="208">
        <f>-NPV('Life Cycle Cost Evaluation'!$M$1,BB90:BB$100)/(1+'Life Cycle Cost Evaluation'!$M$1)^($B89-'Life Cycle Cost Evaluation'!$M$4)</f>
        <v>0</v>
      </c>
      <c r="BC174" s="208">
        <f>-NPV('Life Cycle Cost Evaluation'!$M$1,BC90:BC$100)/(1+'Life Cycle Cost Evaluation'!$M$1)^($B89-'Life Cycle Cost Evaluation'!$M$4)</f>
        <v>0</v>
      </c>
      <c r="BD174" s="208">
        <f>-NPV('Life Cycle Cost Evaluation'!$M$1,BD90:BD$100)/(1+'Life Cycle Cost Evaluation'!$M$1)^($B89-'Life Cycle Cost Evaluation'!$M$4)</f>
        <v>0</v>
      </c>
      <c r="BE174" s="208">
        <f>-NPV('Life Cycle Cost Evaluation'!$M$1,BE90:BE$100)/(1+'Life Cycle Cost Evaluation'!$M$1)^($B89-'Life Cycle Cost Evaluation'!$M$4)</f>
        <v>0</v>
      </c>
      <c r="BF174" s="208">
        <f>-NPV('Life Cycle Cost Evaluation'!$M$1,BF90:BF$100)/(1+'Life Cycle Cost Evaluation'!$M$1)^($B89-'Life Cycle Cost Evaluation'!$M$4)</f>
        <v>0</v>
      </c>
      <c r="BG174" s="208">
        <f>-NPV('Life Cycle Cost Evaluation'!$M$1,BG90:BG$100)/(1+'Life Cycle Cost Evaluation'!$M$1)^($B89-'Life Cycle Cost Evaluation'!$M$4)</f>
        <v>0</v>
      </c>
      <c r="BH174" s="208">
        <f>-NPV('Life Cycle Cost Evaluation'!$M$1,BH90:BH$100)/(1+'Life Cycle Cost Evaluation'!$M$1)^($B89-'Life Cycle Cost Evaluation'!$M$4)</f>
        <v>0</v>
      </c>
      <c r="BI174" s="208">
        <f>-NPV('Life Cycle Cost Evaluation'!$M$1,BI90:BI$100)/(1+'Life Cycle Cost Evaluation'!$M$1)^($B89-'Life Cycle Cost Evaluation'!$M$4)</f>
        <v>0</v>
      </c>
      <c r="BJ174" s="208">
        <f>-NPV('Life Cycle Cost Evaluation'!$M$1,BJ90:BJ$100)/(1+'Life Cycle Cost Evaluation'!$M$1)^($B89-'Life Cycle Cost Evaluation'!$M$4)</f>
        <v>0</v>
      </c>
      <c r="BK174" s="208">
        <f>-NPV('Life Cycle Cost Evaluation'!$M$1,BK90:BK$100)/(1+'Life Cycle Cost Evaluation'!$M$1)^($B89-'Life Cycle Cost Evaluation'!$M$4)</f>
        <v>0</v>
      </c>
      <c r="BL174" s="208">
        <f>-NPV('Life Cycle Cost Evaluation'!$M$1,BL90:BL$100)/(1+'Life Cycle Cost Evaluation'!$M$1)^($B89-'Life Cycle Cost Evaluation'!$M$4)</f>
        <v>0</v>
      </c>
      <c r="BM174" s="208">
        <f>-NPV('Life Cycle Cost Evaluation'!$M$1,BM90:BM$100)/(1+'Life Cycle Cost Evaluation'!$M$1)^($B89-'Life Cycle Cost Evaluation'!$M$4)</f>
        <v>0</v>
      </c>
      <c r="BN174" s="208">
        <f>-NPV('Life Cycle Cost Evaluation'!$M$1,BN90:BN$100)/(1+'Life Cycle Cost Evaluation'!$M$1)^($B89-'Life Cycle Cost Evaluation'!$M$4)</f>
        <v>0</v>
      </c>
      <c r="BO174" s="208">
        <f>-NPV('Life Cycle Cost Evaluation'!$M$1,BO90:BO$100)/(1+'Life Cycle Cost Evaluation'!$M$1)^($B89-'Life Cycle Cost Evaluation'!$M$4)</f>
        <v>0</v>
      </c>
      <c r="BP174" s="208">
        <f>-NPV('Life Cycle Cost Evaluation'!$M$1,BP90:BP$100)/(1+'Life Cycle Cost Evaluation'!$M$1)^($B89-'Life Cycle Cost Evaluation'!$M$4)</f>
        <v>0</v>
      </c>
      <c r="BQ174" s="208">
        <f>-NPV('Life Cycle Cost Evaluation'!$M$1,BQ90:BQ$100)/(1+'Life Cycle Cost Evaluation'!$M$1)^($B89-'Life Cycle Cost Evaluation'!$M$4)</f>
        <v>0</v>
      </c>
      <c r="BR174" s="208">
        <f>-NPV('Life Cycle Cost Evaluation'!$M$1,BR90:BR$100)/(1+'Life Cycle Cost Evaluation'!$M$1)^($B89-'Life Cycle Cost Evaluation'!$M$4)</f>
        <v>0</v>
      </c>
      <c r="BS174" s="208">
        <f>-NPV('Life Cycle Cost Evaluation'!$M$1,BS90:BS$100)/(1+'Life Cycle Cost Evaluation'!$M$1)^($B89-'Life Cycle Cost Evaluation'!$M$4)</f>
        <v>0</v>
      </c>
      <c r="BT174" s="208">
        <f>-NPV('Life Cycle Cost Evaluation'!$M$1,BT90:BT$100)/(1+'Life Cycle Cost Evaluation'!$M$1)^($B89-'Life Cycle Cost Evaluation'!$M$4)</f>
        <v>0</v>
      </c>
      <c r="BU174" s="208">
        <f>-NPV('Life Cycle Cost Evaluation'!$M$1,BU90:BU$100)/(1+'Life Cycle Cost Evaluation'!$M$1)^($B89-'Life Cycle Cost Evaluation'!$M$4)</f>
        <v>0</v>
      </c>
      <c r="BV174" s="208">
        <f>-NPV('Life Cycle Cost Evaluation'!$M$1,BV90:BV$100)/(1+'Life Cycle Cost Evaluation'!$M$1)^($B89-'Life Cycle Cost Evaluation'!$M$4)</f>
        <v>0</v>
      </c>
      <c r="BW174" s="208">
        <f>-NPV('Life Cycle Cost Evaluation'!$M$1,BW90:BW$100)/(1+'Life Cycle Cost Evaluation'!$M$1)^($B89-'Life Cycle Cost Evaluation'!$M$4)</f>
        <v>0</v>
      </c>
      <c r="BX174" s="208">
        <f>-NPV('Life Cycle Cost Evaluation'!$M$1,BX90:BX$100)/(1+'Life Cycle Cost Evaluation'!$M$1)^($B89-'Life Cycle Cost Evaluation'!$M$4)</f>
        <v>0</v>
      </c>
      <c r="BY174" s="208">
        <f>-NPV('Life Cycle Cost Evaluation'!$M$1,BY90:BY$100)/(1+'Life Cycle Cost Evaluation'!$M$1)^($B89-'Life Cycle Cost Evaluation'!$M$4)</f>
        <v>0</v>
      </c>
      <c r="BZ174" s="208">
        <f>-NPV('Life Cycle Cost Evaluation'!$M$1,BZ90:BZ$100)/(1+'Life Cycle Cost Evaluation'!$M$1)^($B89-'Life Cycle Cost Evaluation'!$M$4)</f>
        <v>0</v>
      </c>
      <c r="CA174" s="208">
        <f>-NPV('Life Cycle Cost Evaluation'!$M$1,CA90:CA$100)/(1+'Life Cycle Cost Evaluation'!$M$1)^($B89-'Life Cycle Cost Evaluation'!$M$4)</f>
        <v>0</v>
      </c>
      <c r="CB174" s="208">
        <f>-NPV('Life Cycle Cost Evaluation'!$M$1,CB90:CB$100)/(1+'Life Cycle Cost Evaluation'!$M$1)^($B89-'Life Cycle Cost Evaluation'!$M$4)</f>
        <v>0</v>
      </c>
      <c r="CC174" s="208">
        <f>-NPV('Life Cycle Cost Evaluation'!$M$1,CC90:CC$100)/(1+'Life Cycle Cost Evaluation'!$M$1)^($B89-'Life Cycle Cost Evaluation'!$M$4)</f>
        <v>0</v>
      </c>
      <c r="CD174" s="208">
        <f>-NPV('Life Cycle Cost Evaluation'!$M$1,CD90:CD$100)/(1+'Life Cycle Cost Evaluation'!$M$1)^($B89-'Life Cycle Cost Evaluation'!$M$4)</f>
        <v>0</v>
      </c>
      <c r="CE174" s="208">
        <f>-NPV('Life Cycle Cost Evaluation'!$M$1,CE90:CE$100)/(1+'Life Cycle Cost Evaluation'!$M$1)^($B89-'Life Cycle Cost Evaluation'!$M$4)</f>
        <v>0</v>
      </c>
      <c r="CF174" s="208">
        <f>-NPV('Life Cycle Cost Evaluation'!$M$1,CF90:CF$100)/(1+'Life Cycle Cost Evaluation'!$M$1)^($B89-'Life Cycle Cost Evaluation'!$M$4)</f>
        <v>0</v>
      </c>
      <c r="CG174" s="208">
        <f>SUM(D174:BU174)</f>
        <v>0</v>
      </c>
      <c r="CH174" s="206"/>
      <c r="CI174" s="206"/>
      <c r="CJ174" s="206"/>
    </row>
    <row r="175" spans="2:88" x14ac:dyDescent="0.2">
      <c r="B175" s="86">
        <f t="shared" si="126"/>
        <v>2097</v>
      </c>
      <c r="C175" s="208"/>
      <c r="D175" s="208">
        <f>-NPV('Life Cycle Cost Evaluation'!$M$1,D91:D$100)/(1+'Life Cycle Cost Evaluation'!$M$1)^($B90-'Life Cycle Cost Evaluation'!$M$4)</f>
        <v>0</v>
      </c>
      <c r="E175" s="208">
        <f>-NPV('Life Cycle Cost Evaluation'!$M$1,E91:E$100)/(1+'Life Cycle Cost Evaluation'!$M$1)^($B90-'Life Cycle Cost Evaluation'!$M$4)</f>
        <v>0</v>
      </c>
      <c r="F175" s="208">
        <f>-NPV('Life Cycle Cost Evaluation'!$M$1,F91:F$100)/(1+'Life Cycle Cost Evaluation'!$M$1)^($B90-'Life Cycle Cost Evaluation'!$M$4)</f>
        <v>0</v>
      </c>
      <c r="G175" s="208">
        <f>-NPV('Life Cycle Cost Evaluation'!$M$1,G91:G$100)/(1+'Life Cycle Cost Evaluation'!$M$1)^($B90-'Life Cycle Cost Evaluation'!$M$4)</f>
        <v>0</v>
      </c>
      <c r="H175" s="208">
        <f>-NPV('Life Cycle Cost Evaluation'!$M$1,H91:H$100)/(1+'Life Cycle Cost Evaluation'!$M$1)^($B90-'Life Cycle Cost Evaluation'!$M$4)</f>
        <v>0</v>
      </c>
      <c r="I175" s="208">
        <f>-NPV('Life Cycle Cost Evaluation'!$M$1,I91:I$100)/(1+'Life Cycle Cost Evaluation'!$M$1)^($B90-'Life Cycle Cost Evaluation'!$M$4)</f>
        <v>0</v>
      </c>
      <c r="J175" s="208">
        <f>-NPV('Life Cycle Cost Evaluation'!$M$1,J91:J$100)/(1+'Life Cycle Cost Evaluation'!$M$1)^($B90-'Life Cycle Cost Evaluation'!$M$4)</f>
        <v>0</v>
      </c>
      <c r="K175" s="208">
        <f>-NPV('Life Cycle Cost Evaluation'!$M$1,K91:K$100)/(1+'Life Cycle Cost Evaluation'!$M$1)^($B90-'Life Cycle Cost Evaluation'!$M$4)</f>
        <v>0</v>
      </c>
      <c r="L175" s="208">
        <f>-NPV('Life Cycle Cost Evaluation'!$M$1,L91:L$100)/(1+'Life Cycle Cost Evaluation'!$M$1)^($B90-'Life Cycle Cost Evaluation'!$M$4)</f>
        <v>0</v>
      </c>
      <c r="M175" s="208">
        <f>-NPV('Life Cycle Cost Evaluation'!$M$1,M91:M$100)/(1+'Life Cycle Cost Evaluation'!$M$1)^($B90-'Life Cycle Cost Evaluation'!$M$4)</f>
        <v>0</v>
      </c>
      <c r="N175" s="208">
        <f>-NPV('Life Cycle Cost Evaluation'!$M$1,N91:N$100)/(1+'Life Cycle Cost Evaluation'!$M$1)^($B90-'Life Cycle Cost Evaluation'!$M$4)</f>
        <v>0</v>
      </c>
      <c r="O175" s="208">
        <f>-NPV('Life Cycle Cost Evaluation'!$M$1,O91:O$100)/(1+'Life Cycle Cost Evaluation'!$M$1)^($B90-'Life Cycle Cost Evaluation'!$M$4)</f>
        <v>0</v>
      </c>
      <c r="P175" s="208">
        <f>-NPV('Life Cycle Cost Evaluation'!$M$1,P91:P$100)/(1+'Life Cycle Cost Evaluation'!$M$1)^($B90-'Life Cycle Cost Evaluation'!$M$4)</f>
        <v>0</v>
      </c>
      <c r="Q175" s="208">
        <f>-NPV('Life Cycle Cost Evaluation'!$M$1,Q91:Q$100)/(1+'Life Cycle Cost Evaluation'!$M$1)^($B90-'Life Cycle Cost Evaluation'!$M$4)</f>
        <v>0</v>
      </c>
      <c r="R175" s="208">
        <f>-NPV('Life Cycle Cost Evaluation'!$M$1,R91:R$100)/(1+'Life Cycle Cost Evaluation'!$M$1)^($B90-'Life Cycle Cost Evaluation'!$M$4)</f>
        <v>0</v>
      </c>
      <c r="S175" s="208">
        <f>-NPV('Life Cycle Cost Evaluation'!$M$1,S91:S$100)/(1+'Life Cycle Cost Evaluation'!$M$1)^($B90-'Life Cycle Cost Evaluation'!$M$4)</f>
        <v>0</v>
      </c>
      <c r="T175" s="208">
        <f>-NPV('Life Cycle Cost Evaluation'!$M$1,T91:T$100)/(1+'Life Cycle Cost Evaluation'!$M$1)^($B90-'Life Cycle Cost Evaluation'!$M$4)</f>
        <v>0</v>
      </c>
      <c r="U175" s="208">
        <f>-NPV('Life Cycle Cost Evaluation'!$M$1,U91:U$100)/(1+'Life Cycle Cost Evaluation'!$M$1)^($B90-'Life Cycle Cost Evaluation'!$M$4)</f>
        <v>0</v>
      </c>
      <c r="V175" s="208">
        <f>-NPV('Life Cycle Cost Evaluation'!$M$1,V91:V$100)/(1+'Life Cycle Cost Evaluation'!$M$1)^($B90-'Life Cycle Cost Evaluation'!$M$4)</f>
        <v>0</v>
      </c>
      <c r="W175" s="208">
        <f>-NPV('Life Cycle Cost Evaluation'!$M$1,W91:W$100)/(1+'Life Cycle Cost Evaluation'!$M$1)^($B90-'Life Cycle Cost Evaluation'!$M$4)</f>
        <v>0</v>
      </c>
      <c r="X175" s="208">
        <f>-NPV('Life Cycle Cost Evaluation'!$M$1,X91:X$100)/(1+'Life Cycle Cost Evaluation'!$M$1)^($B90-'Life Cycle Cost Evaluation'!$M$4)</f>
        <v>0</v>
      </c>
      <c r="Y175" s="208">
        <f>-NPV('Life Cycle Cost Evaluation'!$M$1,Y91:Y$100)/(1+'Life Cycle Cost Evaluation'!$M$1)^($B90-'Life Cycle Cost Evaluation'!$M$4)</f>
        <v>0</v>
      </c>
      <c r="Z175" s="208">
        <f>-NPV('Life Cycle Cost Evaluation'!$M$1,Z91:Z$100)/(1+'Life Cycle Cost Evaluation'!$M$1)^($B90-'Life Cycle Cost Evaluation'!$M$4)</f>
        <v>0</v>
      </c>
      <c r="AA175" s="208">
        <f>-NPV('Life Cycle Cost Evaluation'!$M$1,AA91:AA$100)/(1+'Life Cycle Cost Evaluation'!$M$1)^($B90-'Life Cycle Cost Evaluation'!$M$4)</f>
        <v>0</v>
      </c>
      <c r="AB175" s="208">
        <f>-NPV('Life Cycle Cost Evaluation'!$M$1,AB91:AB$100)/(1+'Life Cycle Cost Evaluation'!$M$1)^($B90-'Life Cycle Cost Evaluation'!$M$4)</f>
        <v>0</v>
      </c>
      <c r="AC175" s="208">
        <f>-NPV('Life Cycle Cost Evaluation'!$M$1,AC91:AC$100)/(1+'Life Cycle Cost Evaluation'!$M$1)^($B90-'Life Cycle Cost Evaluation'!$M$4)</f>
        <v>0</v>
      </c>
      <c r="AD175" s="208">
        <f>-NPV('Life Cycle Cost Evaluation'!$M$1,AD91:AD$100)/(1+'Life Cycle Cost Evaluation'!$M$1)^($B90-'Life Cycle Cost Evaluation'!$M$4)</f>
        <v>0</v>
      </c>
      <c r="AE175" s="208">
        <f>-NPV('Life Cycle Cost Evaluation'!$M$1,AE91:AE$100)/(1+'Life Cycle Cost Evaluation'!$M$1)^($B90-'Life Cycle Cost Evaluation'!$M$4)</f>
        <v>0</v>
      </c>
      <c r="AF175" s="208">
        <f>-NPV('Life Cycle Cost Evaluation'!$M$1,AF91:AF$100)/(1+'Life Cycle Cost Evaluation'!$M$1)^($B90-'Life Cycle Cost Evaluation'!$M$4)</f>
        <v>0</v>
      </c>
      <c r="AG175" s="208">
        <f>-NPV('Life Cycle Cost Evaluation'!$M$1,AG91:AG$100)/(1+'Life Cycle Cost Evaluation'!$M$1)^($B90-'Life Cycle Cost Evaluation'!$M$4)</f>
        <v>0</v>
      </c>
      <c r="AH175" s="208">
        <f>-NPV('Life Cycle Cost Evaluation'!$M$1,AH91:AH$100)/(1+'Life Cycle Cost Evaluation'!$M$1)^($B90-'Life Cycle Cost Evaluation'!$M$4)</f>
        <v>0</v>
      </c>
      <c r="AI175" s="208">
        <f>-NPV('Life Cycle Cost Evaluation'!$M$1,AI91:AI$100)/(1+'Life Cycle Cost Evaluation'!$M$1)^($B90-'Life Cycle Cost Evaluation'!$M$4)</f>
        <v>0</v>
      </c>
      <c r="AJ175" s="208">
        <f>-NPV('Life Cycle Cost Evaluation'!$M$1,AJ91:AJ$100)/(1+'Life Cycle Cost Evaluation'!$M$1)^($B90-'Life Cycle Cost Evaluation'!$M$4)</f>
        <v>0</v>
      </c>
      <c r="AK175" s="208">
        <f>-NPV('Life Cycle Cost Evaluation'!$M$1,AK91:AK$100)/(1+'Life Cycle Cost Evaluation'!$M$1)^($B90-'Life Cycle Cost Evaluation'!$M$4)</f>
        <v>0</v>
      </c>
      <c r="AL175" s="208">
        <f>-NPV('Life Cycle Cost Evaluation'!$M$1,AL91:AL$100)/(1+'Life Cycle Cost Evaluation'!$M$1)^($B90-'Life Cycle Cost Evaluation'!$M$4)</f>
        <v>0</v>
      </c>
      <c r="AM175" s="208">
        <f>-NPV('Life Cycle Cost Evaluation'!$M$1,AM91:AM$100)/(1+'Life Cycle Cost Evaluation'!$M$1)^($B90-'Life Cycle Cost Evaluation'!$M$4)</f>
        <v>0</v>
      </c>
      <c r="AN175" s="208">
        <f>-NPV('Life Cycle Cost Evaluation'!$M$1,AN91:AN$100)/(1+'Life Cycle Cost Evaluation'!$M$1)^($B90-'Life Cycle Cost Evaluation'!$M$4)</f>
        <v>0</v>
      </c>
      <c r="AO175" s="208">
        <f>-NPV('Life Cycle Cost Evaluation'!$M$1,AO91:AO$100)/(1+'Life Cycle Cost Evaluation'!$M$1)^($B90-'Life Cycle Cost Evaluation'!$M$4)</f>
        <v>0</v>
      </c>
      <c r="AP175" s="208">
        <f>-NPV('Life Cycle Cost Evaluation'!$M$1,AP91:AP$100)/(1+'Life Cycle Cost Evaluation'!$M$1)^($B90-'Life Cycle Cost Evaluation'!$M$4)</f>
        <v>0</v>
      </c>
      <c r="AQ175" s="208">
        <f>-NPV('Life Cycle Cost Evaluation'!$M$1,AQ91:AQ$100)/(1+'Life Cycle Cost Evaluation'!$M$1)^($B90-'Life Cycle Cost Evaluation'!$M$4)</f>
        <v>0</v>
      </c>
      <c r="AR175" s="208">
        <f>-NPV('Life Cycle Cost Evaluation'!$M$1,AR91:AR$100)/(1+'Life Cycle Cost Evaluation'!$M$1)^($B90-'Life Cycle Cost Evaluation'!$M$4)</f>
        <v>0</v>
      </c>
      <c r="AS175" s="208">
        <f>-NPV('Life Cycle Cost Evaluation'!$M$1,AS91:AS$100)/(1+'Life Cycle Cost Evaluation'!$M$1)^($B90-'Life Cycle Cost Evaluation'!$M$4)</f>
        <v>0</v>
      </c>
      <c r="AT175" s="208">
        <f>-NPV('Life Cycle Cost Evaluation'!$M$1,AT91:AT$100)/(1+'Life Cycle Cost Evaluation'!$M$1)^($B90-'Life Cycle Cost Evaluation'!$M$4)</f>
        <v>0</v>
      </c>
      <c r="AU175" s="208">
        <f>-NPV('Life Cycle Cost Evaluation'!$M$1,AU91:AU$100)/(1+'Life Cycle Cost Evaluation'!$M$1)^($B90-'Life Cycle Cost Evaluation'!$M$4)</f>
        <v>0</v>
      </c>
      <c r="AV175" s="208">
        <f>-NPV('Life Cycle Cost Evaluation'!$M$1,AV91:AV$100)/(1+'Life Cycle Cost Evaluation'!$M$1)^($B90-'Life Cycle Cost Evaluation'!$M$4)</f>
        <v>0</v>
      </c>
      <c r="AW175" s="208">
        <f>-NPV('Life Cycle Cost Evaluation'!$M$1,AW91:AW$100)/(1+'Life Cycle Cost Evaluation'!$M$1)^($B90-'Life Cycle Cost Evaluation'!$M$4)</f>
        <v>0</v>
      </c>
      <c r="AX175" s="208">
        <f>-NPV('Life Cycle Cost Evaluation'!$M$1,AX91:AX$100)/(1+'Life Cycle Cost Evaluation'!$M$1)^($B90-'Life Cycle Cost Evaluation'!$M$4)</f>
        <v>0</v>
      </c>
      <c r="AY175" s="208">
        <f>-NPV('Life Cycle Cost Evaluation'!$M$1,AY91:AY$100)/(1+'Life Cycle Cost Evaluation'!$M$1)^($B90-'Life Cycle Cost Evaluation'!$M$4)</f>
        <v>0</v>
      </c>
      <c r="AZ175" s="208">
        <f>-NPV('Life Cycle Cost Evaluation'!$M$1,AZ91:AZ$100)/(1+'Life Cycle Cost Evaluation'!$M$1)^($B90-'Life Cycle Cost Evaluation'!$M$4)</f>
        <v>0</v>
      </c>
      <c r="BA175" s="208">
        <f>-NPV('Life Cycle Cost Evaluation'!$M$1,BA91:BA$100)/(1+'Life Cycle Cost Evaluation'!$M$1)^($B90-'Life Cycle Cost Evaluation'!$M$4)</f>
        <v>0</v>
      </c>
      <c r="BB175" s="208">
        <f>-NPV('Life Cycle Cost Evaluation'!$M$1,BB91:BB$100)/(1+'Life Cycle Cost Evaluation'!$M$1)^($B90-'Life Cycle Cost Evaluation'!$M$4)</f>
        <v>0</v>
      </c>
      <c r="BC175" s="208">
        <f>-NPV('Life Cycle Cost Evaluation'!$M$1,BC91:BC$100)/(1+'Life Cycle Cost Evaluation'!$M$1)^($B90-'Life Cycle Cost Evaluation'!$M$4)</f>
        <v>0</v>
      </c>
      <c r="BD175" s="208">
        <f>-NPV('Life Cycle Cost Evaluation'!$M$1,BD91:BD$100)/(1+'Life Cycle Cost Evaluation'!$M$1)^($B90-'Life Cycle Cost Evaluation'!$M$4)</f>
        <v>0</v>
      </c>
      <c r="BE175" s="208">
        <f>-NPV('Life Cycle Cost Evaluation'!$M$1,BE91:BE$100)/(1+'Life Cycle Cost Evaluation'!$M$1)^($B90-'Life Cycle Cost Evaluation'!$M$4)</f>
        <v>0</v>
      </c>
      <c r="BF175" s="208">
        <f>-NPV('Life Cycle Cost Evaluation'!$M$1,BF91:BF$100)/(1+'Life Cycle Cost Evaluation'!$M$1)^($B90-'Life Cycle Cost Evaluation'!$M$4)</f>
        <v>0</v>
      </c>
      <c r="BG175" s="208">
        <f>-NPV('Life Cycle Cost Evaluation'!$M$1,BG91:BG$100)/(1+'Life Cycle Cost Evaluation'!$M$1)^($B90-'Life Cycle Cost Evaluation'!$M$4)</f>
        <v>0</v>
      </c>
      <c r="BH175" s="208">
        <f>-NPV('Life Cycle Cost Evaluation'!$M$1,BH91:BH$100)/(1+'Life Cycle Cost Evaluation'!$M$1)^($B90-'Life Cycle Cost Evaluation'!$M$4)</f>
        <v>0</v>
      </c>
      <c r="BI175" s="208">
        <f>-NPV('Life Cycle Cost Evaluation'!$M$1,BI91:BI$100)/(1+'Life Cycle Cost Evaluation'!$M$1)^($B90-'Life Cycle Cost Evaluation'!$M$4)</f>
        <v>0</v>
      </c>
      <c r="BJ175" s="208">
        <f>-NPV('Life Cycle Cost Evaluation'!$M$1,BJ91:BJ$100)/(1+'Life Cycle Cost Evaluation'!$M$1)^($B90-'Life Cycle Cost Evaluation'!$M$4)</f>
        <v>0</v>
      </c>
      <c r="BK175" s="208">
        <f>-NPV('Life Cycle Cost Evaluation'!$M$1,BK91:BK$100)/(1+'Life Cycle Cost Evaluation'!$M$1)^($B90-'Life Cycle Cost Evaluation'!$M$4)</f>
        <v>0</v>
      </c>
      <c r="BL175" s="208">
        <f>-NPV('Life Cycle Cost Evaluation'!$M$1,BL91:BL$100)/(1+'Life Cycle Cost Evaluation'!$M$1)^($B90-'Life Cycle Cost Evaluation'!$M$4)</f>
        <v>0</v>
      </c>
      <c r="BM175" s="208">
        <f>-NPV('Life Cycle Cost Evaluation'!$M$1,BM91:BM$100)/(1+'Life Cycle Cost Evaluation'!$M$1)^($B90-'Life Cycle Cost Evaluation'!$M$4)</f>
        <v>0</v>
      </c>
      <c r="BN175" s="208">
        <f>-NPV('Life Cycle Cost Evaluation'!$M$1,BN91:BN$100)/(1+'Life Cycle Cost Evaluation'!$M$1)^($B90-'Life Cycle Cost Evaluation'!$M$4)</f>
        <v>0</v>
      </c>
      <c r="BO175" s="208">
        <f>-NPV('Life Cycle Cost Evaluation'!$M$1,BO91:BO$100)/(1+'Life Cycle Cost Evaluation'!$M$1)^($B90-'Life Cycle Cost Evaluation'!$M$4)</f>
        <v>0</v>
      </c>
      <c r="BP175" s="208">
        <f>-NPV('Life Cycle Cost Evaluation'!$M$1,BP91:BP$100)/(1+'Life Cycle Cost Evaluation'!$M$1)^($B90-'Life Cycle Cost Evaluation'!$M$4)</f>
        <v>0</v>
      </c>
      <c r="BQ175" s="208">
        <f>-NPV('Life Cycle Cost Evaluation'!$M$1,BQ91:BQ$100)/(1+'Life Cycle Cost Evaluation'!$M$1)^($B90-'Life Cycle Cost Evaluation'!$M$4)</f>
        <v>0</v>
      </c>
      <c r="BR175" s="208">
        <f>-NPV('Life Cycle Cost Evaluation'!$M$1,BR91:BR$100)/(1+'Life Cycle Cost Evaluation'!$M$1)^($B90-'Life Cycle Cost Evaluation'!$M$4)</f>
        <v>0</v>
      </c>
      <c r="BS175" s="208">
        <f>-NPV('Life Cycle Cost Evaluation'!$M$1,BS91:BS$100)/(1+'Life Cycle Cost Evaluation'!$M$1)^($B90-'Life Cycle Cost Evaluation'!$M$4)</f>
        <v>0</v>
      </c>
      <c r="BT175" s="208">
        <f>-NPV('Life Cycle Cost Evaluation'!$M$1,BT91:BT$100)/(1+'Life Cycle Cost Evaluation'!$M$1)^($B90-'Life Cycle Cost Evaluation'!$M$4)</f>
        <v>0</v>
      </c>
      <c r="BU175" s="208">
        <f>-NPV('Life Cycle Cost Evaluation'!$M$1,BU91:BU$100)/(1+'Life Cycle Cost Evaluation'!$M$1)^($B90-'Life Cycle Cost Evaluation'!$M$4)</f>
        <v>0</v>
      </c>
      <c r="BV175" s="208">
        <f>-NPV('Life Cycle Cost Evaluation'!$M$1,BV91:BV$100)/(1+'Life Cycle Cost Evaluation'!$M$1)^($B90-'Life Cycle Cost Evaluation'!$M$4)</f>
        <v>0</v>
      </c>
      <c r="BW175" s="208">
        <f>-NPV('Life Cycle Cost Evaluation'!$M$1,BW91:BW$100)/(1+'Life Cycle Cost Evaluation'!$M$1)^($B90-'Life Cycle Cost Evaluation'!$M$4)</f>
        <v>0</v>
      </c>
      <c r="BX175" s="208">
        <f>-NPV('Life Cycle Cost Evaluation'!$M$1,BX91:BX$100)/(1+'Life Cycle Cost Evaluation'!$M$1)^($B90-'Life Cycle Cost Evaluation'!$M$4)</f>
        <v>0</v>
      </c>
      <c r="BY175" s="208">
        <f>-NPV('Life Cycle Cost Evaluation'!$M$1,BY91:BY$100)/(1+'Life Cycle Cost Evaluation'!$M$1)^($B90-'Life Cycle Cost Evaluation'!$M$4)</f>
        <v>0</v>
      </c>
      <c r="BZ175" s="208">
        <f>-NPV('Life Cycle Cost Evaluation'!$M$1,BZ91:BZ$100)/(1+'Life Cycle Cost Evaluation'!$M$1)^($B90-'Life Cycle Cost Evaluation'!$M$4)</f>
        <v>0</v>
      </c>
      <c r="CA175" s="208">
        <f>-NPV('Life Cycle Cost Evaluation'!$M$1,CA91:CA$100)/(1+'Life Cycle Cost Evaluation'!$M$1)^($B90-'Life Cycle Cost Evaluation'!$M$4)</f>
        <v>0</v>
      </c>
      <c r="CB175" s="208">
        <f>-NPV('Life Cycle Cost Evaluation'!$M$1,CB91:CB$100)/(1+'Life Cycle Cost Evaluation'!$M$1)^($B90-'Life Cycle Cost Evaluation'!$M$4)</f>
        <v>0</v>
      </c>
      <c r="CC175" s="208">
        <f>-NPV('Life Cycle Cost Evaluation'!$M$1,CC91:CC$100)/(1+'Life Cycle Cost Evaluation'!$M$1)^($B90-'Life Cycle Cost Evaluation'!$M$4)</f>
        <v>0</v>
      </c>
      <c r="CD175" s="208">
        <f>-NPV('Life Cycle Cost Evaluation'!$M$1,CD91:CD$100)/(1+'Life Cycle Cost Evaluation'!$M$1)^($B90-'Life Cycle Cost Evaluation'!$M$4)</f>
        <v>0</v>
      </c>
      <c r="CE175" s="208">
        <f>-NPV('Life Cycle Cost Evaluation'!$M$1,CE91:CE$100)/(1+'Life Cycle Cost Evaluation'!$M$1)^($B90-'Life Cycle Cost Evaluation'!$M$4)</f>
        <v>0</v>
      </c>
      <c r="CF175" s="208">
        <f>-NPV('Life Cycle Cost Evaluation'!$M$1,CF91:CF$100)/(1+'Life Cycle Cost Evaluation'!$M$1)^($B90-'Life Cycle Cost Evaluation'!$M$4)</f>
        <v>0</v>
      </c>
      <c r="CG175" s="208">
        <f>SUM(D175:BV175)</f>
        <v>0</v>
      </c>
      <c r="CH175" s="206"/>
      <c r="CI175" s="206"/>
      <c r="CJ175" s="206"/>
    </row>
    <row r="176" spans="2:88" x14ac:dyDescent="0.2">
      <c r="B176" s="86">
        <f t="shared" si="126"/>
        <v>2098</v>
      </c>
      <c r="C176" s="208"/>
      <c r="D176" s="208">
        <f>-NPV('Life Cycle Cost Evaluation'!$M$1,D92:D$100)/(1+'Life Cycle Cost Evaluation'!$M$1)^($B91-'Life Cycle Cost Evaluation'!$M$4)</f>
        <v>0</v>
      </c>
      <c r="E176" s="208">
        <f>-NPV('Life Cycle Cost Evaluation'!$M$1,E92:E$100)/(1+'Life Cycle Cost Evaluation'!$M$1)^($B91-'Life Cycle Cost Evaluation'!$M$4)</f>
        <v>0</v>
      </c>
      <c r="F176" s="208">
        <f>-NPV('Life Cycle Cost Evaluation'!$M$1,F92:F$100)/(1+'Life Cycle Cost Evaluation'!$M$1)^($B91-'Life Cycle Cost Evaluation'!$M$4)</f>
        <v>0</v>
      </c>
      <c r="G176" s="208">
        <f>-NPV('Life Cycle Cost Evaluation'!$M$1,G92:G$100)/(1+'Life Cycle Cost Evaluation'!$M$1)^($B91-'Life Cycle Cost Evaluation'!$M$4)</f>
        <v>0</v>
      </c>
      <c r="H176" s="208">
        <f>-NPV('Life Cycle Cost Evaluation'!$M$1,H92:H$100)/(1+'Life Cycle Cost Evaluation'!$M$1)^($B91-'Life Cycle Cost Evaluation'!$M$4)</f>
        <v>0</v>
      </c>
      <c r="I176" s="208">
        <f>-NPV('Life Cycle Cost Evaluation'!$M$1,I92:I$100)/(1+'Life Cycle Cost Evaluation'!$M$1)^($B91-'Life Cycle Cost Evaluation'!$M$4)</f>
        <v>0</v>
      </c>
      <c r="J176" s="208">
        <f>-NPV('Life Cycle Cost Evaluation'!$M$1,J92:J$100)/(1+'Life Cycle Cost Evaluation'!$M$1)^($B91-'Life Cycle Cost Evaluation'!$M$4)</f>
        <v>0</v>
      </c>
      <c r="K176" s="208">
        <f>-NPV('Life Cycle Cost Evaluation'!$M$1,K92:K$100)/(1+'Life Cycle Cost Evaluation'!$M$1)^($B91-'Life Cycle Cost Evaluation'!$M$4)</f>
        <v>0</v>
      </c>
      <c r="L176" s="208">
        <f>-NPV('Life Cycle Cost Evaluation'!$M$1,L92:L$100)/(1+'Life Cycle Cost Evaluation'!$M$1)^($B91-'Life Cycle Cost Evaluation'!$M$4)</f>
        <v>0</v>
      </c>
      <c r="M176" s="208">
        <f>-NPV('Life Cycle Cost Evaluation'!$M$1,M92:M$100)/(1+'Life Cycle Cost Evaluation'!$M$1)^($B91-'Life Cycle Cost Evaluation'!$M$4)</f>
        <v>0</v>
      </c>
      <c r="N176" s="208">
        <f>-NPV('Life Cycle Cost Evaluation'!$M$1,N92:N$100)/(1+'Life Cycle Cost Evaluation'!$M$1)^($B91-'Life Cycle Cost Evaluation'!$M$4)</f>
        <v>0</v>
      </c>
      <c r="O176" s="208">
        <f>-NPV('Life Cycle Cost Evaluation'!$M$1,O92:O$100)/(1+'Life Cycle Cost Evaluation'!$M$1)^($B91-'Life Cycle Cost Evaluation'!$M$4)</f>
        <v>0</v>
      </c>
      <c r="P176" s="208">
        <f>-NPV('Life Cycle Cost Evaluation'!$M$1,P92:P$100)/(1+'Life Cycle Cost Evaluation'!$M$1)^($B91-'Life Cycle Cost Evaluation'!$M$4)</f>
        <v>0</v>
      </c>
      <c r="Q176" s="208">
        <f>-NPV('Life Cycle Cost Evaluation'!$M$1,Q92:Q$100)/(1+'Life Cycle Cost Evaluation'!$M$1)^($B91-'Life Cycle Cost Evaluation'!$M$4)</f>
        <v>0</v>
      </c>
      <c r="R176" s="208">
        <f>-NPV('Life Cycle Cost Evaluation'!$M$1,R92:R$100)/(1+'Life Cycle Cost Evaluation'!$M$1)^($B91-'Life Cycle Cost Evaluation'!$M$4)</f>
        <v>0</v>
      </c>
      <c r="S176" s="208">
        <f>-NPV('Life Cycle Cost Evaluation'!$M$1,S92:S$100)/(1+'Life Cycle Cost Evaluation'!$M$1)^($B91-'Life Cycle Cost Evaluation'!$M$4)</f>
        <v>0</v>
      </c>
      <c r="T176" s="208">
        <f>-NPV('Life Cycle Cost Evaluation'!$M$1,T92:T$100)/(1+'Life Cycle Cost Evaluation'!$M$1)^($B91-'Life Cycle Cost Evaluation'!$M$4)</f>
        <v>0</v>
      </c>
      <c r="U176" s="208">
        <f>-NPV('Life Cycle Cost Evaluation'!$M$1,U92:U$100)/(1+'Life Cycle Cost Evaluation'!$M$1)^($B91-'Life Cycle Cost Evaluation'!$M$4)</f>
        <v>0</v>
      </c>
      <c r="V176" s="208">
        <f>-NPV('Life Cycle Cost Evaluation'!$M$1,V92:V$100)/(1+'Life Cycle Cost Evaluation'!$M$1)^($B91-'Life Cycle Cost Evaluation'!$M$4)</f>
        <v>0</v>
      </c>
      <c r="W176" s="208">
        <f>-NPV('Life Cycle Cost Evaluation'!$M$1,W92:W$100)/(1+'Life Cycle Cost Evaluation'!$M$1)^($B91-'Life Cycle Cost Evaluation'!$M$4)</f>
        <v>0</v>
      </c>
      <c r="X176" s="208">
        <f>-NPV('Life Cycle Cost Evaluation'!$M$1,X92:X$100)/(1+'Life Cycle Cost Evaluation'!$M$1)^($B91-'Life Cycle Cost Evaluation'!$M$4)</f>
        <v>0</v>
      </c>
      <c r="Y176" s="208">
        <f>-NPV('Life Cycle Cost Evaluation'!$M$1,Y92:Y$100)/(1+'Life Cycle Cost Evaluation'!$M$1)^($B91-'Life Cycle Cost Evaluation'!$M$4)</f>
        <v>0</v>
      </c>
      <c r="Z176" s="208">
        <f>-NPV('Life Cycle Cost Evaluation'!$M$1,Z92:Z$100)/(1+'Life Cycle Cost Evaluation'!$M$1)^($B91-'Life Cycle Cost Evaluation'!$M$4)</f>
        <v>0</v>
      </c>
      <c r="AA176" s="208">
        <f>-NPV('Life Cycle Cost Evaluation'!$M$1,AA92:AA$100)/(1+'Life Cycle Cost Evaluation'!$M$1)^($B91-'Life Cycle Cost Evaluation'!$M$4)</f>
        <v>0</v>
      </c>
      <c r="AB176" s="208">
        <f>-NPV('Life Cycle Cost Evaluation'!$M$1,AB92:AB$100)/(1+'Life Cycle Cost Evaluation'!$M$1)^($B91-'Life Cycle Cost Evaluation'!$M$4)</f>
        <v>0</v>
      </c>
      <c r="AC176" s="208">
        <f>-NPV('Life Cycle Cost Evaluation'!$M$1,AC92:AC$100)/(1+'Life Cycle Cost Evaluation'!$M$1)^($B91-'Life Cycle Cost Evaluation'!$M$4)</f>
        <v>0</v>
      </c>
      <c r="AD176" s="208">
        <f>-NPV('Life Cycle Cost Evaluation'!$M$1,AD92:AD$100)/(1+'Life Cycle Cost Evaluation'!$M$1)^($B91-'Life Cycle Cost Evaluation'!$M$4)</f>
        <v>0</v>
      </c>
      <c r="AE176" s="208">
        <f>-NPV('Life Cycle Cost Evaluation'!$M$1,AE92:AE$100)/(1+'Life Cycle Cost Evaluation'!$M$1)^($B91-'Life Cycle Cost Evaluation'!$M$4)</f>
        <v>0</v>
      </c>
      <c r="AF176" s="208">
        <f>-NPV('Life Cycle Cost Evaluation'!$M$1,AF92:AF$100)/(1+'Life Cycle Cost Evaluation'!$M$1)^($B91-'Life Cycle Cost Evaluation'!$M$4)</f>
        <v>0</v>
      </c>
      <c r="AG176" s="208">
        <f>-NPV('Life Cycle Cost Evaluation'!$M$1,AG92:AG$100)/(1+'Life Cycle Cost Evaluation'!$M$1)^($B91-'Life Cycle Cost Evaluation'!$M$4)</f>
        <v>0</v>
      </c>
      <c r="AH176" s="208">
        <f>-NPV('Life Cycle Cost Evaluation'!$M$1,AH92:AH$100)/(1+'Life Cycle Cost Evaluation'!$M$1)^($B91-'Life Cycle Cost Evaluation'!$M$4)</f>
        <v>0</v>
      </c>
      <c r="AI176" s="208">
        <f>-NPV('Life Cycle Cost Evaluation'!$M$1,AI92:AI$100)/(1+'Life Cycle Cost Evaluation'!$M$1)^($B91-'Life Cycle Cost Evaluation'!$M$4)</f>
        <v>0</v>
      </c>
      <c r="AJ176" s="208">
        <f>-NPV('Life Cycle Cost Evaluation'!$M$1,AJ92:AJ$100)/(1+'Life Cycle Cost Evaluation'!$M$1)^($B91-'Life Cycle Cost Evaluation'!$M$4)</f>
        <v>0</v>
      </c>
      <c r="AK176" s="208">
        <f>-NPV('Life Cycle Cost Evaluation'!$M$1,AK92:AK$100)/(1+'Life Cycle Cost Evaluation'!$M$1)^($B91-'Life Cycle Cost Evaluation'!$M$4)</f>
        <v>0</v>
      </c>
      <c r="AL176" s="208">
        <f>-NPV('Life Cycle Cost Evaluation'!$M$1,AL92:AL$100)/(1+'Life Cycle Cost Evaluation'!$M$1)^($B91-'Life Cycle Cost Evaluation'!$M$4)</f>
        <v>0</v>
      </c>
      <c r="AM176" s="208">
        <f>-NPV('Life Cycle Cost Evaluation'!$M$1,AM92:AM$100)/(1+'Life Cycle Cost Evaluation'!$M$1)^($B91-'Life Cycle Cost Evaluation'!$M$4)</f>
        <v>0</v>
      </c>
      <c r="AN176" s="208">
        <f>-NPV('Life Cycle Cost Evaluation'!$M$1,AN92:AN$100)/(1+'Life Cycle Cost Evaluation'!$M$1)^($B91-'Life Cycle Cost Evaluation'!$M$4)</f>
        <v>0</v>
      </c>
      <c r="AO176" s="208">
        <f>-NPV('Life Cycle Cost Evaluation'!$M$1,AO92:AO$100)/(1+'Life Cycle Cost Evaluation'!$M$1)^($B91-'Life Cycle Cost Evaluation'!$M$4)</f>
        <v>0</v>
      </c>
      <c r="AP176" s="208">
        <f>-NPV('Life Cycle Cost Evaluation'!$M$1,AP92:AP$100)/(1+'Life Cycle Cost Evaluation'!$M$1)^($B91-'Life Cycle Cost Evaluation'!$M$4)</f>
        <v>0</v>
      </c>
      <c r="AQ176" s="208">
        <f>-NPV('Life Cycle Cost Evaluation'!$M$1,AQ92:AQ$100)/(1+'Life Cycle Cost Evaluation'!$M$1)^($B91-'Life Cycle Cost Evaluation'!$M$4)</f>
        <v>0</v>
      </c>
      <c r="AR176" s="208">
        <f>-NPV('Life Cycle Cost Evaluation'!$M$1,AR92:AR$100)/(1+'Life Cycle Cost Evaluation'!$M$1)^($B91-'Life Cycle Cost Evaluation'!$M$4)</f>
        <v>0</v>
      </c>
      <c r="AS176" s="208">
        <f>-NPV('Life Cycle Cost Evaluation'!$M$1,AS92:AS$100)/(1+'Life Cycle Cost Evaluation'!$M$1)^($B91-'Life Cycle Cost Evaluation'!$M$4)</f>
        <v>0</v>
      </c>
      <c r="AT176" s="208">
        <f>-NPV('Life Cycle Cost Evaluation'!$M$1,AT92:AT$100)/(1+'Life Cycle Cost Evaluation'!$M$1)^($B91-'Life Cycle Cost Evaluation'!$M$4)</f>
        <v>0</v>
      </c>
      <c r="AU176" s="208">
        <f>-NPV('Life Cycle Cost Evaluation'!$M$1,AU92:AU$100)/(1+'Life Cycle Cost Evaluation'!$M$1)^($B91-'Life Cycle Cost Evaluation'!$M$4)</f>
        <v>0</v>
      </c>
      <c r="AV176" s="208">
        <f>-NPV('Life Cycle Cost Evaluation'!$M$1,AV92:AV$100)/(1+'Life Cycle Cost Evaluation'!$M$1)^($B91-'Life Cycle Cost Evaluation'!$M$4)</f>
        <v>0</v>
      </c>
      <c r="AW176" s="208">
        <f>-NPV('Life Cycle Cost Evaluation'!$M$1,AW92:AW$100)/(1+'Life Cycle Cost Evaluation'!$M$1)^($B91-'Life Cycle Cost Evaluation'!$M$4)</f>
        <v>0</v>
      </c>
      <c r="AX176" s="208">
        <f>-NPV('Life Cycle Cost Evaluation'!$M$1,AX92:AX$100)/(1+'Life Cycle Cost Evaluation'!$M$1)^($B91-'Life Cycle Cost Evaluation'!$M$4)</f>
        <v>0</v>
      </c>
      <c r="AY176" s="208">
        <f>-NPV('Life Cycle Cost Evaluation'!$M$1,AY92:AY$100)/(1+'Life Cycle Cost Evaluation'!$M$1)^($B91-'Life Cycle Cost Evaluation'!$M$4)</f>
        <v>0</v>
      </c>
      <c r="AZ176" s="208">
        <f>-NPV('Life Cycle Cost Evaluation'!$M$1,AZ92:AZ$100)/(1+'Life Cycle Cost Evaluation'!$M$1)^($B91-'Life Cycle Cost Evaluation'!$M$4)</f>
        <v>0</v>
      </c>
      <c r="BA176" s="208">
        <f>-NPV('Life Cycle Cost Evaluation'!$M$1,BA92:BA$100)/(1+'Life Cycle Cost Evaluation'!$M$1)^($B91-'Life Cycle Cost Evaluation'!$M$4)</f>
        <v>0</v>
      </c>
      <c r="BB176" s="208">
        <f>-NPV('Life Cycle Cost Evaluation'!$M$1,BB92:BB$100)/(1+'Life Cycle Cost Evaluation'!$M$1)^($B91-'Life Cycle Cost Evaluation'!$M$4)</f>
        <v>0</v>
      </c>
      <c r="BC176" s="208">
        <f>-NPV('Life Cycle Cost Evaluation'!$M$1,BC92:BC$100)/(1+'Life Cycle Cost Evaluation'!$M$1)^($B91-'Life Cycle Cost Evaluation'!$M$4)</f>
        <v>0</v>
      </c>
      <c r="BD176" s="208">
        <f>-NPV('Life Cycle Cost Evaluation'!$M$1,BD92:BD$100)/(1+'Life Cycle Cost Evaluation'!$M$1)^($B91-'Life Cycle Cost Evaluation'!$M$4)</f>
        <v>0</v>
      </c>
      <c r="BE176" s="208">
        <f>-NPV('Life Cycle Cost Evaluation'!$M$1,BE92:BE$100)/(1+'Life Cycle Cost Evaluation'!$M$1)^($B91-'Life Cycle Cost Evaluation'!$M$4)</f>
        <v>0</v>
      </c>
      <c r="BF176" s="208">
        <f>-NPV('Life Cycle Cost Evaluation'!$M$1,BF92:BF$100)/(1+'Life Cycle Cost Evaluation'!$M$1)^($B91-'Life Cycle Cost Evaluation'!$M$4)</f>
        <v>0</v>
      </c>
      <c r="BG176" s="208">
        <f>-NPV('Life Cycle Cost Evaluation'!$M$1,BG92:BG$100)/(1+'Life Cycle Cost Evaluation'!$M$1)^($B91-'Life Cycle Cost Evaluation'!$M$4)</f>
        <v>0</v>
      </c>
      <c r="BH176" s="208">
        <f>-NPV('Life Cycle Cost Evaluation'!$M$1,BH92:BH$100)/(1+'Life Cycle Cost Evaluation'!$M$1)^($B91-'Life Cycle Cost Evaluation'!$M$4)</f>
        <v>0</v>
      </c>
      <c r="BI176" s="208">
        <f>-NPV('Life Cycle Cost Evaluation'!$M$1,BI92:BI$100)/(1+'Life Cycle Cost Evaluation'!$M$1)^($B91-'Life Cycle Cost Evaluation'!$M$4)</f>
        <v>0</v>
      </c>
      <c r="BJ176" s="208">
        <f>-NPV('Life Cycle Cost Evaluation'!$M$1,BJ92:BJ$100)/(1+'Life Cycle Cost Evaluation'!$M$1)^($B91-'Life Cycle Cost Evaluation'!$M$4)</f>
        <v>0</v>
      </c>
      <c r="BK176" s="208">
        <f>-NPV('Life Cycle Cost Evaluation'!$M$1,BK92:BK$100)/(1+'Life Cycle Cost Evaluation'!$M$1)^($B91-'Life Cycle Cost Evaluation'!$M$4)</f>
        <v>0</v>
      </c>
      <c r="BL176" s="208">
        <f>-NPV('Life Cycle Cost Evaluation'!$M$1,BL92:BL$100)/(1+'Life Cycle Cost Evaluation'!$M$1)^($B91-'Life Cycle Cost Evaluation'!$M$4)</f>
        <v>0</v>
      </c>
      <c r="BM176" s="208">
        <f>-NPV('Life Cycle Cost Evaluation'!$M$1,BM92:BM$100)/(1+'Life Cycle Cost Evaluation'!$M$1)^($B91-'Life Cycle Cost Evaluation'!$M$4)</f>
        <v>0</v>
      </c>
      <c r="BN176" s="208">
        <f>-NPV('Life Cycle Cost Evaluation'!$M$1,BN92:BN$100)/(1+'Life Cycle Cost Evaluation'!$M$1)^($B91-'Life Cycle Cost Evaluation'!$M$4)</f>
        <v>0</v>
      </c>
      <c r="BO176" s="208">
        <f>-NPV('Life Cycle Cost Evaluation'!$M$1,BO92:BO$100)/(1+'Life Cycle Cost Evaluation'!$M$1)^($B91-'Life Cycle Cost Evaluation'!$M$4)</f>
        <v>0</v>
      </c>
      <c r="BP176" s="208">
        <f>-NPV('Life Cycle Cost Evaluation'!$M$1,BP92:BP$100)/(1+'Life Cycle Cost Evaluation'!$M$1)^($B91-'Life Cycle Cost Evaluation'!$M$4)</f>
        <v>0</v>
      </c>
      <c r="BQ176" s="208">
        <f>-NPV('Life Cycle Cost Evaluation'!$M$1,BQ92:BQ$100)/(1+'Life Cycle Cost Evaluation'!$M$1)^($B91-'Life Cycle Cost Evaluation'!$M$4)</f>
        <v>0</v>
      </c>
      <c r="BR176" s="208">
        <f>-NPV('Life Cycle Cost Evaluation'!$M$1,BR92:BR$100)/(1+'Life Cycle Cost Evaluation'!$M$1)^($B91-'Life Cycle Cost Evaluation'!$M$4)</f>
        <v>0</v>
      </c>
      <c r="BS176" s="208">
        <f>-NPV('Life Cycle Cost Evaluation'!$M$1,BS92:BS$100)/(1+'Life Cycle Cost Evaluation'!$M$1)^($B91-'Life Cycle Cost Evaluation'!$M$4)</f>
        <v>0</v>
      </c>
      <c r="BT176" s="208">
        <f>-NPV('Life Cycle Cost Evaluation'!$M$1,BT92:BT$100)/(1+'Life Cycle Cost Evaluation'!$M$1)^($B91-'Life Cycle Cost Evaluation'!$M$4)</f>
        <v>0</v>
      </c>
      <c r="BU176" s="208">
        <f>-NPV('Life Cycle Cost Evaluation'!$M$1,BU92:BU$100)/(1+'Life Cycle Cost Evaluation'!$M$1)^($B91-'Life Cycle Cost Evaluation'!$M$4)</f>
        <v>0</v>
      </c>
      <c r="BV176" s="208">
        <f>-NPV('Life Cycle Cost Evaluation'!$M$1,BV92:BV$100)/(1+'Life Cycle Cost Evaluation'!$M$1)^($B91-'Life Cycle Cost Evaluation'!$M$4)</f>
        <v>0</v>
      </c>
      <c r="BW176" s="208">
        <f>-NPV('Life Cycle Cost Evaluation'!$M$1,BW92:BW$100)/(1+'Life Cycle Cost Evaluation'!$M$1)^($B91-'Life Cycle Cost Evaluation'!$M$4)</f>
        <v>0</v>
      </c>
      <c r="BX176" s="208">
        <f>-NPV('Life Cycle Cost Evaluation'!$M$1,BX92:BX$100)/(1+'Life Cycle Cost Evaluation'!$M$1)^($B91-'Life Cycle Cost Evaluation'!$M$4)</f>
        <v>0</v>
      </c>
      <c r="BY176" s="208">
        <f>-NPV('Life Cycle Cost Evaluation'!$M$1,BY92:BY$100)/(1+'Life Cycle Cost Evaluation'!$M$1)^($B91-'Life Cycle Cost Evaluation'!$M$4)</f>
        <v>0</v>
      </c>
      <c r="BZ176" s="208">
        <f>-NPV('Life Cycle Cost Evaluation'!$M$1,BZ92:BZ$100)/(1+'Life Cycle Cost Evaluation'!$M$1)^($B91-'Life Cycle Cost Evaluation'!$M$4)</f>
        <v>0</v>
      </c>
      <c r="CA176" s="208">
        <f>-NPV('Life Cycle Cost Evaluation'!$M$1,CA92:CA$100)/(1+'Life Cycle Cost Evaluation'!$M$1)^($B91-'Life Cycle Cost Evaluation'!$M$4)</f>
        <v>0</v>
      </c>
      <c r="CB176" s="208">
        <f>-NPV('Life Cycle Cost Evaluation'!$M$1,CB92:CB$100)/(1+'Life Cycle Cost Evaluation'!$M$1)^($B91-'Life Cycle Cost Evaluation'!$M$4)</f>
        <v>0</v>
      </c>
      <c r="CC176" s="208">
        <f>-NPV('Life Cycle Cost Evaluation'!$M$1,CC92:CC$100)/(1+'Life Cycle Cost Evaluation'!$M$1)^($B91-'Life Cycle Cost Evaluation'!$M$4)</f>
        <v>0</v>
      </c>
      <c r="CD176" s="208">
        <f>-NPV('Life Cycle Cost Evaluation'!$M$1,CD92:CD$100)/(1+'Life Cycle Cost Evaluation'!$M$1)^($B91-'Life Cycle Cost Evaluation'!$M$4)</f>
        <v>0</v>
      </c>
      <c r="CE176" s="208">
        <f>-NPV('Life Cycle Cost Evaluation'!$M$1,CE92:CE$100)/(1+'Life Cycle Cost Evaluation'!$M$1)^($B91-'Life Cycle Cost Evaluation'!$M$4)</f>
        <v>0</v>
      </c>
      <c r="CF176" s="208">
        <f>-NPV('Life Cycle Cost Evaluation'!$M$1,CF92:CF$100)/(1+'Life Cycle Cost Evaluation'!$M$1)^($B91-'Life Cycle Cost Evaluation'!$M$4)</f>
        <v>0</v>
      </c>
      <c r="CG176" s="208">
        <f>SUM(D176:BW176)</f>
        <v>0</v>
      </c>
      <c r="CH176" s="206"/>
      <c r="CI176" s="206"/>
      <c r="CJ176" s="206"/>
    </row>
    <row r="177" spans="2:88" x14ac:dyDescent="0.2">
      <c r="B177" s="86">
        <f t="shared" si="126"/>
        <v>2099</v>
      </c>
      <c r="C177" s="208"/>
      <c r="D177" s="208">
        <f>-NPV('Life Cycle Cost Evaluation'!$M$1,D93:D$100)/(1+'Life Cycle Cost Evaluation'!$M$1)^($B92-'Life Cycle Cost Evaluation'!$M$4)</f>
        <v>0</v>
      </c>
      <c r="E177" s="208">
        <f>-NPV('Life Cycle Cost Evaluation'!$M$1,E93:E$100)/(1+'Life Cycle Cost Evaluation'!$M$1)^($B92-'Life Cycle Cost Evaluation'!$M$4)</f>
        <v>0</v>
      </c>
      <c r="F177" s="208">
        <f>-NPV('Life Cycle Cost Evaluation'!$M$1,F93:F$100)/(1+'Life Cycle Cost Evaluation'!$M$1)^($B92-'Life Cycle Cost Evaluation'!$M$4)</f>
        <v>0</v>
      </c>
      <c r="G177" s="208">
        <f>-NPV('Life Cycle Cost Evaluation'!$M$1,G93:G$100)/(1+'Life Cycle Cost Evaluation'!$M$1)^($B92-'Life Cycle Cost Evaluation'!$M$4)</f>
        <v>0</v>
      </c>
      <c r="H177" s="208">
        <f>-NPV('Life Cycle Cost Evaluation'!$M$1,H93:H$100)/(1+'Life Cycle Cost Evaluation'!$M$1)^($B92-'Life Cycle Cost Evaluation'!$M$4)</f>
        <v>0</v>
      </c>
      <c r="I177" s="208">
        <f>-NPV('Life Cycle Cost Evaluation'!$M$1,I93:I$100)/(1+'Life Cycle Cost Evaluation'!$M$1)^($B92-'Life Cycle Cost Evaluation'!$M$4)</f>
        <v>0</v>
      </c>
      <c r="J177" s="208">
        <f>-NPV('Life Cycle Cost Evaluation'!$M$1,J93:J$100)/(1+'Life Cycle Cost Evaluation'!$M$1)^($B92-'Life Cycle Cost Evaluation'!$M$4)</f>
        <v>0</v>
      </c>
      <c r="K177" s="208">
        <f>-NPV('Life Cycle Cost Evaluation'!$M$1,K93:K$100)/(1+'Life Cycle Cost Evaluation'!$M$1)^($B92-'Life Cycle Cost Evaluation'!$M$4)</f>
        <v>0</v>
      </c>
      <c r="L177" s="208">
        <f>-NPV('Life Cycle Cost Evaluation'!$M$1,L93:L$100)/(1+'Life Cycle Cost Evaluation'!$M$1)^($B92-'Life Cycle Cost Evaluation'!$M$4)</f>
        <v>0</v>
      </c>
      <c r="M177" s="208">
        <f>-NPV('Life Cycle Cost Evaluation'!$M$1,M93:M$100)/(1+'Life Cycle Cost Evaluation'!$M$1)^($B92-'Life Cycle Cost Evaluation'!$M$4)</f>
        <v>0</v>
      </c>
      <c r="N177" s="208">
        <f>-NPV('Life Cycle Cost Evaluation'!$M$1,N93:N$100)/(1+'Life Cycle Cost Evaluation'!$M$1)^($B92-'Life Cycle Cost Evaluation'!$M$4)</f>
        <v>0</v>
      </c>
      <c r="O177" s="208">
        <f>-NPV('Life Cycle Cost Evaluation'!$M$1,O93:O$100)/(1+'Life Cycle Cost Evaluation'!$M$1)^($B92-'Life Cycle Cost Evaluation'!$M$4)</f>
        <v>0</v>
      </c>
      <c r="P177" s="208">
        <f>-NPV('Life Cycle Cost Evaluation'!$M$1,P93:P$100)/(1+'Life Cycle Cost Evaluation'!$M$1)^($B92-'Life Cycle Cost Evaluation'!$M$4)</f>
        <v>0</v>
      </c>
      <c r="Q177" s="208">
        <f>-NPV('Life Cycle Cost Evaluation'!$M$1,Q93:Q$100)/(1+'Life Cycle Cost Evaluation'!$M$1)^($B92-'Life Cycle Cost Evaluation'!$M$4)</f>
        <v>0</v>
      </c>
      <c r="R177" s="208">
        <f>-NPV('Life Cycle Cost Evaluation'!$M$1,R93:R$100)/(1+'Life Cycle Cost Evaluation'!$M$1)^($B92-'Life Cycle Cost Evaluation'!$M$4)</f>
        <v>0</v>
      </c>
      <c r="S177" s="208">
        <f>-NPV('Life Cycle Cost Evaluation'!$M$1,S93:S$100)/(1+'Life Cycle Cost Evaluation'!$M$1)^($B92-'Life Cycle Cost Evaluation'!$M$4)</f>
        <v>0</v>
      </c>
      <c r="T177" s="208">
        <f>-NPV('Life Cycle Cost Evaluation'!$M$1,T93:T$100)/(1+'Life Cycle Cost Evaluation'!$M$1)^($B92-'Life Cycle Cost Evaluation'!$M$4)</f>
        <v>0</v>
      </c>
      <c r="U177" s="208">
        <f>-NPV('Life Cycle Cost Evaluation'!$M$1,U93:U$100)/(1+'Life Cycle Cost Evaluation'!$M$1)^($B92-'Life Cycle Cost Evaluation'!$M$4)</f>
        <v>0</v>
      </c>
      <c r="V177" s="208">
        <f>-NPV('Life Cycle Cost Evaluation'!$M$1,V93:V$100)/(1+'Life Cycle Cost Evaluation'!$M$1)^($B92-'Life Cycle Cost Evaluation'!$M$4)</f>
        <v>0</v>
      </c>
      <c r="W177" s="208">
        <f>-NPV('Life Cycle Cost Evaluation'!$M$1,W93:W$100)/(1+'Life Cycle Cost Evaluation'!$M$1)^($B92-'Life Cycle Cost Evaluation'!$M$4)</f>
        <v>0</v>
      </c>
      <c r="X177" s="208">
        <f>-NPV('Life Cycle Cost Evaluation'!$M$1,X93:X$100)/(1+'Life Cycle Cost Evaluation'!$M$1)^($B92-'Life Cycle Cost Evaluation'!$M$4)</f>
        <v>0</v>
      </c>
      <c r="Y177" s="208">
        <f>-NPV('Life Cycle Cost Evaluation'!$M$1,Y93:Y$100)/(1+'Life Cycle Cost Evaluation'!$M$1)^($B92-'Life Cycle Cost Evaluation'!$M$4)</f>
        <v>0</v>
      </c>
      <c r="Z177" s="208">
        <f>-NPV('Life Cycle Cost Evaluation'!$M$1,Z93:Z$100)/(1+'Life Cycle Cost Evaluation'!$M$1)^($B92-'Life Cycle Cost Evaluation'!$M$4)</f>
        <v>0</v>
      </c>
      <c r="AA177" s="208">
        <f>-NPV('Life Cycle Cost Evaluation'!$M$1,AA93:AA$100)/(1+'Life Cycle Cost Evaluation'!$M$1)^($B92-'Life Cycle Cost Evaluation'!$M$4)</f>
        <v>0</v>
      </c>
      <c r="AB177" s="208">
        <f>-NPV('Life Cycle Cost Evaluation'!$M$1,AB93:AB$100)/(1+'Life Cycle Cost Evaluation'!$M$1)^($B92-'Life Cycle Cost Evaluation'!$M$4)</f>
        <v>0</v>
      </c>
      <c r="AC177" s="208">
        <f>-NPV('Life Cycle Cost Evaluation'!$M$1,AC93:AC$100)/(1+'Life Cycle Cost Evaluation'!$M$1)^($B92-'Life Cycle Cost Evaluation'!$M$4)</f>
        <v>0</v>
      </c>
      <c r="AD177" s="208">
        <f>-NPV('Life Cycle Cost Evaluation'!$M$1,AD93:AD$100)/(1+'Life Cycle Cost Evaluation'!$M$1)^($B92-'Life Cycle Cost Evaluation'!$M$4)</f>
        <v>0</v>
      </c>
      <c r="AE177" s="208">
        <f>-NPV('Life Cycle Cost Evaluation'!$M$1,AE93:AE$100)/(1+'Life Cycle Cost Evaluation'!$M$1)^($B92-'Life Cycle Cost Evaluation'!$M$4)</f>
        <v>0</v>
      </c>
      <c r="AF177" s="208">
        <f>-NPV('Life Cycle Cost Evaluation'!$M$1,AF93:AF$100)/(1+'Life Cycle Cost Evaluation'!$M$1)^($B92-'Life Cycle Cost Evaluation'!$M$4)</f>
        <v>0</v>
      </c>
      <c r="AG177" s="208">
        <f>-NPV('Life Cycle Cost Evaluation'!$M$1,AG93:AG$100)/(1+'Life Cycle Cost Evaluation'!$M$1)^($B92-'Life Cycle Cost Evaluation'!$M$4)</f>
        <v>0</v>
      </c>
      <c r="AH177" s="208">
        <f>-NPV('Life Cycle Cost Evaluation'!$M$1,AH93:AH$100)/(1+'Life Cycle Cost Evaluation'!$M$1)^($B92-'Life Cycle Cost Evaluation'!$M$4)</f>
        <v>0</v>
      </c>
      <c r="AI177" s="208">
        <f>-NPV('Life Cycle Cost Evaluation'!$M$1,AI93:AI$100)/(1+'Life Cycle Cost Evaluation'!$M$1)^($B92-'Life Cycle Cost Evaluation'!$M$4)</f>
        <v>0</v>
      </c>
      <c r="AJ177" s="208">
        <f>-NPV('Life Cycle Cost Evaluation'!$M$1,AJ93:AJ$100)/(1+'Life Cycle Cost Evaluation'!$M$1)^($B92-'Life Cycle Cost Evaluation'!$M$4)</f>
        <v>0</v>
      </c>
      <c r="AK177" s="208">
        <f>-NPV('Life Cycle Cost Evaluation'!$M$1,AK93:AK$100)/(1+'Life Cycle Cost Evaluation'!$M$1)^($B92-'Life Cycle Cost Evaluation'!$M$4)</f>
        <v>0</v>
      </c>
      <c r="AL177" s="208">
        <f>-NPV('Life Cycle Cost Evaluation'!$M$1,AL93:AL$100)/(1+'Life Cycle Cost Evaluation'!$M$1)^($B92-'Life Cycle Cost Evaluation'!$M$4)</f>
        <v>0</v>
      </c>
      <c r="AM177" s="208">
        <f>-NPV('Life Cycle Cost Evaluation'!$M$1,AM93:AM$100)/(1+'Life Cycle Cost Evaluation'!$M$1)^($B92-'Life Cycle Cost Evaluation'!$M$4)</f>
        <v>0</v>
      </c>
      <c r="AN177" s="208">
        <f>-NPV('Life Cycle Cost Evaluation'!$M$1,AN93:AN$100)/(1+'Life Cycle Cost Evaluation'!$M$1)^($B92-'Life Cycle Cost Evaluation'!$M$4)</f>
        <v>0</v>
      </c>
      <c r="AO177" s="208">
        <f>-NPV('Life Cycle Cost Evaluation'!$M$1,AO93:AO$100)/(1+'Life Cycle Cost Evaluation'!$M$1)^($B92-'Life Cycle Cost Evaluation'!$M$4)</f>
        <v>0</v>
      </c>
      <c r="AP177" s="208">
        <f>-NPV('Life Cycle Cost Evaluation'!$M$1,AP93:AP$100)/(1+'Life Cycle Cost Evaluation'!$M$1)^($B92-'Life Cycle Cost Evaluation'!$M$4)</f>
        <v>0</v>
      </c>
      <c r="AQ177" s="208">
        <f>-NPV('Life Cycle Cost Evaluation'!$M$1,AQ93:AQ$100)/(1+'Life Cycle Cost Evaluation'!$M$1)^($B92-'Life Cycle Cost Evaluation'!$M$4)</f>
        <v>0</v>
      </c>
      <c r="AR177" s="208">
        <f>-NPV('Life Cycle Cost Evaluation'!$M$1,AR93:AR$100)/(1+'Life Cycle Cost Evaluation'!$M$1)^($B92-'Life Cycle Cost Evaluation'!$M$4)</f>
        <v>0</v>
      </c>
      <c r="AS177" s="208">
        <f>-NPV('Life Cycle Cost Evaluation'!$M$1,AS93:AS$100)/(1+'Life Cycle Cost Evaluation'!$M$1)^($B92-'Life Cycle Cost Evaluation'!$M$4)</f>
        <v>0</v>
      </c>
      <c r="AT177" s="208">
        <f>-NPV('Life Cycle Cost Evaluation'!$M$1,AT93:AT$100)/(1+'Life Cycle Cost Evaluation'!$M$1)^($B92-'Life Cycle Cost Evaluation'!$M$4)</f>
        <v>0</v>
      </c>
      <c r="AU177" s="208">
        <f>-NPV('Life Cycle Cost Evaluation'!$M$1,AU93:AU$100)/(1+'Life Cycle Cost Evaluation'!$M$1)^($B92-'Life Cycle Cost Evaluation'!$M$4)</f>
        <v>0</v>
      </c>
      <c r="AV177" s="208">
        <f>-NPV('Life Cycle Cost Evaluation'!$M$1,AV93:AV$100)/(1+'Life Cycle Cost Evaluation'!$M$1)^($B92-'Life Cycle Cost Evaluation'!$M$4)</f>
        <v>0</v>
      </c>
      <c r="AW177" s="208">
        <f>-NPV('Life Cycle Cost Evaluation'!$M$1,AW93:AW$100)/(1+'Life Cycle Cost Evaluation'!$M$1)^($B92-'Life Cycle Cost Evaluation'!$M$4)</f>
        <v>0</v>
      </c>
      <c r="AX177" s="208">
        <f>-NPV('Life Cycle Cost Evaluation'!$M$1,AX93:AX$100)/(1+'Life Cycle Cost Evaluation'!$M$1)^($B92-'Life Cycle Cost Evaluation'!$M$4)</f>
        <v>0</v>
      </c>
      <c r="AY177" s="208">
        <f>-NPV('Life Cycle Cost Evaluation'!$M$1,AY93:AY$100)/(1+'Life Cycle Cost Evaluation'!$M$1)^($B92-'Life Cycle Cost Evaluation'!$M$4)</f>
        <v>0</v>
      </c>
      <c r="AZ177" s="208">
        <f>-NPV('Life Cycle Cost Evaluation'!$M$1,AZ93:AZ$100)/(1+'Life Cycle Cost Evaluation'!$M$1)^($B92-'Life Cycle Cost Evaluation'!$M$4)</f>
        <v>0</v>
      </c>
      <c r="BA177" s="208">
        <f>-NPV('Life Cycle Cost Evaluation'!$M$1,BA93:BA$100)/(1+'Life Cycle Cost Evaluation'!$M$1)^($B92-'Life Cycle Cost Evaluation'!$M$4)</f>
        <v>0</v>
      </c>
      <c r="BB177" s="208">
        <f>-NPV('Life Cycle Cost Evaluation'!$M$1,BB93:BB$100)/(1+'Life Cycle Cost Evaluation'!$M$1)^($B92-'Life Cycle Cost Evaluation'!$M$4)</f>
        <v>0</v>
      </c>
      <c r="BC177" s="208">
        <f>-NPV('Life Cycle Cost Evaluation'!$M$1,BC93:BC$100)/(1+'Life Cycle Cost Evaluation'!$M$1)^($B92-'Life Cycle Cost Evaluation'!$M$4)</f>
        <v>0</v>
      </c>
      <c r="BD177" s="208">
        <f>-NPV('Life Cycle Cost Evaluation'!$M$1,BD93:BD$100)/(1+'Life Cycle Cost Evaluation'!$M$1)^($B92-'Life Cycle Cost Evaluation'!$M$4)</f>
        <v>0</v>
      </c>
      <c r="BE177" s="208">
        <f>-NPV('Life Cycle Cost Evaluation'!$M$1,BE93:BE$100)/(1+'Life Cycle Cost Evaluation'!$M$1)^($B92-'Life Cycle Cost Evaluation'!$M$4)</f>
        <v>0</v>
      </c>
      <c r="BF177" s="208">
        <f>-NPV('Life Cycle Cost Evaluation'!$M$1,BF93:BF$100)/(1+'Life Cycle Cost Evaluation'!$M$1)^($B92-'Life Cycle Cost Evaluation'!$M$4)</f>
        <v>0</v>
      </c>
      <c r="BG177" s="208">
        <f>-NPV('Life Cycle Cost Evaluation'!$M$1,BG93:BG$100)/(1+'Life Cycle Cost Evaluation'!$M$1)^($B92-'Life Cycle Cost Evaluation'!$M$4)</f>
        <v>0</v>
      </c>
      <c r="BH177" s="208">
        <f>-NPV('Life Cycle Cost Evaluation'!$M$1,BH93:BH$100)/(1+'Life Cycle Cost Evaluation'!$M$1)^($B92-'Life Cycle Cost Evaluation'!$M$4)</f>
        <v>0</v>
      </c>
      <c r="BI177" s="208">
        <f>-NPV('Life Cycle Cost Evaluation'!$M$1,BI93:BI$100)/(1+'Life Cycle Cost Evaluation'!$M$1)^($B92-'Life Cycle Cost Evaluation'!$M$4)</f>
        <v>0</v>
      </c>
      <c r="BJ177" s="208">
        <f>-NPV('Life Cycle Cost Evaluation'!$M$1,BJ93:BJ$100)/(1+'Life Cycle Cost Evaluation'!$M$1)^($B92-'Life Cycle Cost Evaluation'!$M$4)</f>
        <v>0</v>
      </c>
      <c r="BK177" s="208">
        <f>-NPV('Life Cycle Cost Evaluation'!$M$1,BK93:BK$100)/(1+'Life Cycle Cost Evaluation'!$M$1)^($B92-'Life Cycle Cost Evaluation'!$M$4)</f>
        <v>0</v>
      </c>
      <c r="BL177" s="208">
        <f>-NPV('Life Cycle Cost Evaluation'!$M$1,BL93:BL$100)/(1+'Life Cycle Cost Evaluation'!$M$1)^($B92-'Life Cycle Cost Evaluation'!$M$4)</f>
        <v>0</v>
      </c>
      <c r="BM177" s="208">
        <f>-NPV('Life Cycle Cost Evaluation'!$M$1,BM93:BM$100)/(1+'Life Cycle Cost Evaluation'!$M$1)^($B92-'Life Cycle Cost Evaluation'!$M$4)</f>
        <v>0</v>
      </c>
      <c r="BN177" s="208">
        <f>-NPV('Life Cycle Cost Evaluation'!$M$1,BN93:BN$100)/(1+'Life Cycle Cost Evaluation'!$M$1)^($B92-'Life Cycle Cost Evaluation'!$M$4)</f>
        <v>0</v>
      </c>
      <c r="BO177" s="208">
        <f>-NPV('Life Cycle Cost Evaluation'!$M$1,BO93:BO$100)/(1+'Life Cycle Cost Evaluation'!$M$1)^($B92-'Life Cycle Cost Evaluation'!$M$4)</f>
        <v>0</v>
      </c>
      <c r="BP177" s="208">
        <f>-NPV('Life Cycle Cost Evaluation'!$M$1,BP93:BP$100)/(1+'Life Cycle Cost Evaluation'!$M$1)^($B92-'Life Cycle Cost Evaluation'!$M$4)</f>
        <v>0</v>
      </c>
      <c r="BQ177" s="208">
        <f>-NPV('Life Cycle Cost Evaluation'!$M$1,BQ93:BQ$100)/(1+'Life Cycle Cost Evaluation'!$M$1)^($B92-'Life Cycle Cost Evaluation'!$M$4)</f>
        <v>0</v>
      </c>
      <c r="BR177" s="208">
        <f>-NPV('Life Cycle Cost Evaluation'!$M$1,BR93:BR$100)/(1+'Life Cycle Cost Evaluation'!$M$1)^($B92-'Life Cycle Cost Evaluation'!$M$4)</f>
        <v>0</v>
      </c>
      <c r="BS177" s="208">
        <f>-NPV('Life Cycle Cost Evaluation'!$M$1,BS93:BS$100)/(1+'Life Cycle Cost Evaluation'!$M$1)^($B92-'Life Cycle Cost Evaluation'!$M$4)</f>
        <v>0</v>
      </c>
      <c r="BT177" s="208">
        <f>-NPV('Life Cycle Cost Evaluation'!$M$1,BT93:BT$100)/(1+'Life Cycle Cost Evaluation'!$M$1)^($B92-'Life Cycle Cost Evaluation'!$M$4)</f>
        <v>0</v>
      </c>
      <c r="BU177" s="208">
        <f>-NPV('Life Cycle Cost Evaluation'!$M$1,BU93:BU$100)/(1+'Life Cycle Cost Evaluation'!$M$1)^($B92-'Life Cycle Cost Evaluation'!$M$4)</f>
        <v>0</v>
      </c>
      <c r="BV177" s="208">
        <f>-NPV('Life Cycle Cost Evaluation'!$M$1,BV93:BV$100)/(1+'Life Cycle Cost Evaluation'!$M$1)^($B92-'Life Cycle Cost Evaluation'!$M$4)</f>
        <v>0</v>
      </c>
      <c r="BW177" s="208">
        <f>-NPV('Life Cycle Cost Evaluation'!$M$1,BW93:BW$100)/(1+'Life Cycle Cost Evaluation'!$M$1)^($B92-'Life Cycle Cost Evaluation'!$M$4)</f>
        <v>0</v>
      </c>
      <c r="BX177" s="208">
        <f>-NPV('Life Cycle Cost Evaluation'!$M$1,BX93:BX$100)/(1+'Life Cycle Cost Evaluation'!$M$1)^($B92-'Life Cycle Cost Evaluation'!$M$4)</f>
        <v>0</v>
      </c>
      <c r="BY177" s="208">
        <f>-NPV('Life Cycle Cost Evaluation'!$M$1,BY93:BY$100)/(1+'Life Cycle Cost Evaluation'!$M$1)^($B92-'Life Cycle Cost Evaluation'!$M$4)</f>
        <v>0</v>
      </c>
      <c r="BZ177" s="208">
        <f>-NPV('Life Cycle Cost Evaluation'!$M$1,BZ93:BZ$100)/(1+'Life Cycle Cost Evaluation'!$M$1)^($B92-'Life Cycle Cost Evaluation'!$M$4)</f>
        <v>0</v>
      </c>
      <c r="CA177" s="208">
        <f>-NPV('Life Cycle Cost Evaluation'!$M$1,CA93:CA$100)/(1+'Life Cycle Cost Evaluation'!$M$1)^($B92-'Life Cycle Cost Evaluation'!$M$4)</f>
        <v>0</v>
      </c>
      <c r="CB177" s="208">
        <f>-NPV('Life Cycle Cost Evaluation'!$M$1,CB93:CB$100)/(1+'Life Cycle Cost Evaluation'!$M$1)^($B92-'Life Cycle Cost Evaluation'!$M$4)</f>
        <v>0</v>
      </c>
      <c r="CC177" s="208">
        <f>-NPV('Life Cycle Cost Evaluation'!$M$1,CC93:CC$100)/(1+'Life Cycle Cost Evaluation'!$M$1)^($B92-'Life Cycle Cost Evaluation'!$M$4)</f>
        <v>0</v>
      </c>
      <c r="CD177" s="208">
        <f>-NPV('Life Cycle Cost Evaluation'!$M$1,CD93:CD$100)/(1+'Life Cycle Cost Evaluation'!$M$1)^($B92-'Life Cycle Cost Evaluation'!$M$4)</f>
        <v>0</v>
      </c>
      <c r="CE177" s="208">
        <f>-NPV('Life Cycle Cost Evaluation'!$M$1,CE93:CE$100)/(1+'Life Cycle Cost Evaluation'!$M$1)^($B92-'Life Cycle Cost Evaluation'!$M$4)</f>
        <v>0</v>
      </c>
      <c r="CF177" s="208">
        <f>-NPV('Life Cycle Cost Evaluation'!$M$1,CF93:CF$100)/(1+'Life Cycle Cost Evaluation'!$M$1)^($B92-'Life Cycle Cost Evaluation'!$M$4)</f>
        <v>0</v>
      </c>
      <c r="CG177" s="208">
        <f>SUM(D177:BX177)</f>
        <v>0</v>
      </c>
      <c r="CH177" s="206"/>
      <c r="CI177" s="206"/>
      <c r="CJ177" s="206"/>
    </row>
    <row r="178" spans="2:88" x14ac:dyDescent="0.2">
      <c r="B178" s="86">
        <f t="shared" si="126"/>
        <v>2100</v>
      </c>
      <c r="C178" s="208"/>
      <c r="D178" s="208">
        <f>-NPV('Life Cycle Cost Evaluation'!$M$1,D94:D$100)/(1+'Life Cycle Cost Evaluation'!$M$1)^($B93-'Life Cycle Cost Evaluation'!$M$4)</f>
        <v>0</v>
      </c>
      <c r="E178" s="208">
        <f>-NPV('Life Cycle Cost Evaluation'!$M$1,E94:E$100)/(1+'Life Cycle Cost Evaluation'!$M$1)^($B93-'Life Cycle Cost Evaluation'!$M$4)</f>
        <v>0</v>
      </c>
      <c r="F178" s="208">
        <f>-NPV('Life Cycle Cost Evaluation'!$M$1,F94:F$100)/(1+'Life Cycle Cost Evaluation'!$M$1)^($B93-'Life Cycle Cost Evaluation'!$M$4)</f>
        <v>0</v>
      </c>
      <c r="G178" s="208">
        <f>-NPV('Life Cycle Cost Evaluation'!$M$1,G94:G$100)/(1+'Life Cycle Cost Evaluation'!$M$1)^($B93-'Life Cycle Cost Evaluation'!$M$4)</f>
        <v>0</v>
      </c>
      <c r="H178" s="208">
        <f>-NPV('Life Cycle Cost Evaluation'!$M$1,H94:H$100)/(1+'Life Cycle Cost Evaluation'!$M$1)^($B93-'Life Cycle Cost Evaluation'!$M$4)</f>
        <v>0</v>
      </c>
      <c r="I178" s="208">
        <f>-NPV('Life Cycle Cost Evaluation'!$M$1,I94:I$100)/(1+'Life Cycle Cost Evaluation'!$M$1)^($B93-'Life Cycle Cost Evaluation'!$M$4)</f>
        <v>0</v>
      </c>
      <c r="J178" s="208">
        <f>-NPV('Life Cycle Cost Evaluation'!$M$1,J94:J$100)/(1+'Life Cycle Cost Evaluation'!$M$1)^($B93-'Life Cycle Cost Evaluation'!$M$4)</f>
        <v>0</v>
      </c>
      <c r="K178" s="208">
        <f>-NPV('Life Cycle Cost Evaluation'!$M$1,K94:K$100)/(1+'Life Cycle Cost Evaluation'!$M$1)^($B93-'Life Cycle Cost Evaluation'!$M$4)</f>
        <v>0</v>
      </c>
      <c r="L178" s="208">
        <f>-NPV('Life Cycle Cost Evaluation'!$M$1,L94:L$100)/(1+'Life Cycle Cost Evaluation'!$M$1)^($B93-'Life Cycle Cost Evaluation'!$M$4)</f>
        <v>0</v>
      </c>
      <c r="M178" s="208">
        <f>-NPV('Life Cycle Cost Evaluation'!$M$1,M94:M$100)/(1+'Life Cycle Cost Evaluation'!$M$1)^($B93-'Life Cycle Cost Evaluation'!$M$4)</f>
        <v>0</v>
      </c>
      <c r="N178" s="208">
        <f>-NPV('Life Cycle Cost Evaluation'!$M$1,N94:N$100)/(1+'Life Cycle Cost Evaluation'!$M$1)^($B93-'Life Cycle Cost Evaluation'!$M$4)</f>
        <v>0</v>
      </c>
      <c r="O178" s="208">
        <f>-NPV('Life Cycle Cost Evaluation'!$M$1,O94:O$100)/(1+'Life Cycle Cost Evaluation'!$M$1)^($B93-'Life Cycle Cost Evaluation'!$M$4)</f>
        <v>0</v>
      </c>
      <c r="P178" s="208">
        <f>-NPV('Life Cycle Cost Evaluation'!$M$1,P94:P$100)/(1+'Life Cycle Cost Evaluation'!$M$1)^($B93-'Life Cycle Cost Evaluation'!$M$4)</f>
        <v>0</v>
      </c>
      <c r="Q178" s="208">
        <f>-NPV('Life Cycle Cost Evaluation'!$M$1,Q94:Q$100)/(1+'Life Cycle Cost Evaluation'!$M$1)^($B93-'Life Cycle Cost Evaluation'!$M$4)</f>
        <v>0</v>
      </c>
      <c r="R178" s="208">
        <f>-NPV('Life Cycle Cost Evaluation'!$M$1,R94:R$100)/(1+'Life Cycle Cost Evaluation'!$M$1)^($B93-'Life Cycle Cost Evaluation'!$M$4)</f>
        <v>0</v>
      </c>
      <c r="S178" s="208">
        <f>-NPV('Life Cycle Cost Evaluation'!$M$1,S94:S$100)/(1+'Life Cycle Cost Evaluation'!$M$1)^($B93-'Life Cycle Cost Evaluation'!$M$4)</f>
        <v>0</v>
      </c>
      <c r="T178" s="208">
        <f>-NPV('Life Cycle Cost Evaluation'!$M$1,T94:T$100)/(1+'Life Cycle Cost Evaluation'!$M$1)^($B93-'Life Cycle Cost Evaluation'!$M$4)</f>
        <v>0</v>
      </c>
      <c r="U178" s="208">
        <f>-NPV('Life Cycle Cost Evaluation'!$M$1,U94:U$100)/(1+'Life Cycle Cost Evaluation'!$M$1)^($B93-'Life Cycle Cost Evaluation'!$M$4)</f>
        <v>0</v>
      </c>
      <c r="V178" s="208">
        <f>-NPV('Life Cycle Cost Evaluation'!$M$1,V94:V$100)/(1+'Life Cycle Cost Evaluation'!$M$1)^($B93-'Life Cycle Cost Evaluation'!$M$4)</f>
        <v>0</v>
      </c>
      <c r="W178" s="208">
        <f>-NPV('Life Cycle Cost Evaluation'!$M$1,W94:W$100)/(1+'Life Cycle Cost Evaluation'!$M$1)^($B93-'Life Cycle Cost Evaluation'!$M$4)</f>
        <v>0</v>
      </c>
      <c r="X178" s="208">
        <f>-NPV('Life Cycle Cost Evaluation'!$M$1,X94:X$100)/(1+'Life Cycle Cost Evaluation'!$M$1)^($B93-'Life Cycle Cost Evaluation'!$M$4)</f>
        <v>0</v>
      </c>
      <c r="Y178" s="208">
        <f>-NPV('Life Cycle Cost Evaluation'!$M$1,Y94:Y$100)/(1+'Life Cycle Cost Evaluation'!$M$1)^($B93-'Life Cycle Cost Evaluation'!$M$4)</f>
        <v>0</v>
      </c>
      <c r="Z178" s="208">
        <f>-NPV('Life Cycle Cost Evaluation'!$M$1,Z94:Z$100)/(1+'Life Cycle Cost Evaluation'!$M$1)^($B93-'Life Cycle Cost Evaluation'!$M$4)</f>
        <v>0</v>
      </c>
      <c r="AA178" s="208">
        <f>-NPV('Life Cycle Cost Evaluation'!$M$1,AA94:AA$100)/(1+'Life Cycle Cost Evaluation'!$M$1)^($B93-'Life Cycle Cost Evaluation'!$M$4)</f>
        <v>0</v>
      </c>
      <c r="AB178" s="208">
        <f>-NPV('Life Cycle Cost Evaluation'!$M$1,AB94:AB$100)/(1+'Life Cycle Cost Evaluation'!$M$1)^($B93-'Life Cycle Cost Evaluation'!$M$4)</f>
        <v>0</v>
      </c>
      <c r="AC178" s="208">
        <f>-NPV('Life Cycle Cost Evaluation'!$M$1,AC94:AC$100)/(1+'Life Cycle Cost Evaluation'!$M$1)^($B93-'Life Cycle Cost Evaluation'!$M$4)</f>
        <v>0</v>
      </c>
      <c r="AD178" s="208">
        <f>-NPV('Life Cycle Cost Evaluation'!$M$1,AD94:AD$100)/(1+'Life Cycle Cost Evaluation'!$M$1)^($B93-'Life Cycle Cost Evaluation'!$M$4)</f>
        <v>0</v>
      </c>
      <c r="AE178" s="208">
        <f>-NPV('Life Cycle Cost Evaluation'!$M$1,AE94:AE$100)/(1+'Life Cycle Cost Evaluation'!$M$1)^($B93-'Life Cycle Cost Evaluation'!$M$4)</f>
        <v>0</v>
      </c>
      <c r="AF178" s="208">
        <f>-NPV('Life Cycle Cost Evaluation'!$M$1,AF94:AF$100)/(1+'Life Cycle Cost Evaluation'!$M$1)^($B93-'Life Cycle Cost Evaluation'!$M$4)</f>
        <v>0</v>
      </c>
      <c r="AG178" s="208">
        <f>-NPV('Life Cycle Cost Evaluation'!$M$1,AG94:AG$100)/(1+'Life Cycle Cost Evaluation'!$M$1)^($B93-'Life Cycle Cost Evaluation'!$M$4)</f>
        <v>0</v>
      </c>
      <c r="AH178" s="208">
        <f>-NPV('Life Cycle Cost Evaluation'!$M$1,AH94:AH$100)/(1+'Life Cycle Cost Evaluation'!$M$1)^($B93-'Life Cycle Cost Evaluation'!$M$4)</f>
        <v>0</v>
      </c>
      <c r="AI178" s="208">
        <f>-NPV('Life Cycle Cost Evaluation'!$M$1,AI94:AI$100)/(1+'Life Cycle Cost Evaluation'!$M$1)^($B93-'Life Cycle Cost Evaluation'!$M$4)</f>
        <v>0</v>
      </c>
      <c r="AJ178" s="208">
        <f>-NPV('Life Cycle Cost Evaluation'!$M$1,AJ94:AJ$100)/(1+'Life Cycle Cost Evaluation'!$M$1)^($B93-'Life Cycle Cost Evaluation'!$M$4)</f>
        <v>0</v>
      </c>
      <c r="AK178" s="208">
        <f>-NPV('Life Cycle Cost Evaluation'!$M$1,AK94:AK$100)/(1+'Life Cycle Cost Evaluation'!$M$1)^($B93-'Life Cycle Cost Evaluation'!$M$4)</f>
        <v>0</v>
      </c>
      <c r="AL178" s="208">
        <f>-NPV('Life Cycle Cost Evaluation'!$M$1,AL94:AL$100)/(1+'Life Cycle Cost Evaluation'!$M$1)^($B93-'Life Cycle Cost Evaluation'!$M$4)</f>
        <v>0</v>
      </c>
      <c r="AM178" s="208">
        <f>-NPV('Life Cycle Cost Evaluation'!$M$1,AM94:AM$100)/(1+'Life Cycle Cost Evaluation'!$M$1)^($B93-'Life Cycle Cost Evaluation'!$M$4)</f>
        <v>0</v>
      </c>
      <c r="AN178" s="208">
        <f>-NPV('Life Cycle Cost Evaluation'!$M$1,AN94:AN$100)/(1+'Life Cycle Cost Evaluation'!$M$1)^($B93-'Life Cycle Cost Evaluation'!$M$4)</f>
        <v>0</v>
      </c>
      <c r="AO178" s="208">
        <f>-NPV('Life Cycle Cost Evaluation'!$M$1,AO94:AO$100)/(1+'Life Cycle Cost Evaluation'!$M$1)^($B93-'Life Cycle Cost Evaluation'!$M$4)</f>
        <v>0</v>
      </c>
      <c r="AP178" s="208">
        <f>-NPV('Life Cycle Cost Evaluation'!$M$1,AP94:AP$100)/(1+'Life Cycle Cost Evaluation'!$M$1)^($B93-'Life Cycle Cost Evaluation'!$M$4)</f>
        <v>0</v>
      </c>
      <c r="AQ178" s="208">
        <f>-NPV('Life Cycle Cost Evaluation'!$M$1,AQ94:AQ$100)/(1+'Life Cycle Cost Evaluation'!$M$1)^($B93-'Life Cycle Cost Evaluation'!$M$4)</f>
        <v>0</v>
      </c>
      <c r="AR178" s="208">
        <f>-NPV('Life Cycle Cost Evaluation'!$M$1,AR94:AR$100)/(1+'Life Cycle Cost Evaluation'!$M$1)^($B93-'Life Cycle Cost Evaluation'!$M$4)</f>
        <v>0</v>
      </c>
      <c r="AS178" s="208">
        <f>-NPV('Life Cycle Cost Evaluation'!$M$1,AS94:AS$100)/(1+'Life Cycle Cost Evaluation'!$M$1)^($B93-'Life Cycle Cost Evaluation'!$M$4)</f>
        <v>0</v>
      </c>
      <c r="AT178" s="208">
        <f>-NPV('Life Cycle Cost Evaluation'!$M$1,AT94:AT$100)/(1+'Life Cycle Cost Evaluation'!$M$1)^($B93-'Life Cycle Cost Evaluation'!$M$4)</f>
        <v>0</v>
      </c>
      <c r="AU178" s="208">
        <f>-NPV('Life Cycle Cost Evaluation'!$M$1,AU94:AU$100)/(1+'Life Cycle Cost Evaluation'!$M$1)^($B93-'Life Cycle Cost Evaluation'!$M$4)</f>
        <v>0</v>
      </c>
      <c r="AV178" s="208">
        <f>-NPV('Life Cycle Cost Evaluation'!$M$1,AV94:AV$100)/(1+'Life Cycle Cost Evaluation'!$M$1)^($B93-'Life Cycle Cost Evaluation'!$M$4)</f>
        <v>0</v>
      </c>
      <c r="AW178" s="208">
        <f>-NPV('Life Cycle Cost Evaluation'!$M$1,AW94:AW$100)/(1+'Life Cycle Cost Evaluation'!$M$1)^($B93-'Life Cycle Cost Evaluation'!$M$4)</f>
        <v>0</v>
      </c>
      <c r="AX178" s="208">
        <f>-NPV('Life Cycle Cost Evaluation'!$M$1,AX94:AX$100)/(1+'Life Cycle Cost Evaluation'!$M$1)^($B93-'Life Cycle Cost Evaluation'!$M$4)</f>
        <v>0</v>
      </c>
      <c r="AY178" s="208">
        <f>-NPV('Life Cycle Cost Evaluation'!$M$1,AY94:AY$100)/(1+'Life Cycle Cost Evaluation'!$M$1)^($B93-'Life Cycle Cost Evaluation'!$M$4)</f>
        <v>0</v>
      </c>
      <c r="AZ178" s="208">
        <f>-NPV('Life Cycle Cost Evaluation'!$M$1,AZ94:AZ$100)/(1+'Life Cycle Cost Evaluation'!$M$1)^($B93-'Life Cycle Cost Evaluation'!$M$4)</f>
        <v>0</v>
      </c>
      <c r="BA178" s="208">
        <f>-NPV('Life Cycle Cost Evaluation'!$M$1,BA94:BA$100)/(1+'Life Cycle Cost Evaluation'!$M$1)^($B93-'Life Cycle Cost Evaluation'!$M$4)</f>
        <v>0</v>
      </c>
      <c r="BB178" s="208">
        <f>-NPV('Life Cycle Cost Evaluation'!$M$1,BB94:BB$100)/(1+'Life Cycle Cost Evaluation'!$M$1)^($B93-'Life Cycle Cost Evaluation'!$M$4)</f>
        <v>0</v>
      </c>
      <c r="BC178" s="208">
        <f>-NPV('Life Cycle Cost Evaluation'!$M$1,BC94:BC$100)/(1+'Life Cycle Cost Evaluation'!$M$1)^($B93-'Life Cycle Cost Evaluation'!$M$4)</f>
        <v>0</v>
      </c>
      <c r="BD178" s="208">
        <f>-NPV('Life Cycle Cost Evaluation'!$M$1,BD94:BD$100)/(1+'Life Cycle Cost Evaluation'!$M$1)^($B93-'Life Cycle Cost Evaluation'!$M$4)</f>
        <v>0</v>
      </c>
      <c r="BE178" s="208">
        <f>-NPV('Life Cycle Cost Evaluation'!$M$1,BE94:BE$100)/(1+'Life Cycle Cost Evaluation'!$M$1)^($B93-'Life Cycle Cost Evaluation'!$M$4)</f>
        <v>0</v>
      </c>
      <c r="BF178" s="208">
        <f>-NPV('Life Cycle Cost Evaluation'!$M$1,BF94:BF$100)/(1+'Life Cycle Cost Evaluation'!$M$1)^($B93-'Life Cycle Cost Evaluation'!$M$4)</f>
        <v>0</v>
      </c>
      <c r="BG178" s="208">
        <f>-NPV('Life Cycle Cost Evaluation'!$M$1,BG94:BG$100)/(1+'Life Cycle Cost Evaluation'!$M$1)^($B93-'Life Cycle Cost Evaluation'!$M$4)</f>
        <v>0</v>
      </c>
      <c r="BH178" s="208">
        <f>-NPV('Life Cycle Cost Evaluation'!$M$1,BH94:BH$100)/(1+'Life Cycle Cost Evaluation'!$M$1)^($B93-'Life Cycle Cost Evaluation'!$M$4)</f>
        <v>0</v>
      </c>
      <c r="BI178" s="208">
        <f>-NPV('Life Cycle Cost Evaluation'!$M$1,BI94:BI$100)/(1+'Life Cycle Cost Evaluation'!$M$1)^($B93-'Life Cycle Cost Evaluation'!$M$4)</f>
        <v>0</v>
      </c>
      <c r="BJ178" s="208">
        <f>-NPV('Life Cycle Cost Evaluation'!$M$1,BJ94:BJ$100)/(1+'Life Cycle Cost Evaluation'!$M$1)^($B93-'Life Cycle Cost Evaluation'!$M$4)</f>
        <v>0</v>
      </c>
      <c r="BK178" s="208">
        <f>-NPV('Life Cycle Cost Evaluation'!$M$1,BK94:BK$100)/(1+'Life Cycle Cost Evaluation'!$M$1)^($B93-'Life Cycle Cost Evaluation'!$M$4)</f>
        <v>0</v>
      </c>
      <c r="BL178" s="208">
        <f>-NPV('Life Cycle Cost Evaluation'!$M$1,BL94:BL$100)/(1+'Life Cycle Cost Evaluation'!$M$1)^($B93-'Life Cycle Cost Evaluation'!$M$4)</f>
        <v>0</v>
      </c>
      <c r="BM178" s="208">
        <f>-NPV('Life Cycle Cost Evaluation'!$M$1,BM94:BM$100)/(1+'Life Cycle Cost Evaluation'!$M$1)^($B93-'Life Cycle Cost Evaluation'!$M$4)</f>
        <v>0</v>
      </c>
      <c r="BN178" s="208">
        <f>-NPV('Life Cycle Cost Evaluation'!$M$1,BN94:BN$100)/(1+'Life Cycle Cost Evaluation'!$M$1)^($B93-'Life Cycle Cost Evaluation'!$M$4)</f>
        <v>0</v>
      </c>
      <c r="BO178" s="208">
        <f>-NPV('Life Cycle Cost Evaluation'!$M$1,BO94:BO$100)/(1+'Life Cycle Cost Evaluation'!$M$1)^($B93-'Life Cycle Cost Evaluation'!$M$4)</f>
        <v>0</v>
      </c>
      <c r="BP178" s="208">
        <f>-NPV('Life Cycle Cost Evaluation'!$M$1,BP94:BP$100)/(1+'Life Cycle Cost Evaluation'!$M$1)^($B93-'Life Cycle Cost Evaluation'!$M$4)</f>
        <v>0</v>
      </c>
      <c r="BQ178" s="208">
        <f>-NPV('Life Cycle Cost Evaluation'!$M$1,BQ94:BQ$100)/(1+'Life Cycle Cost Evaluation'!$M$1)^($B93-'Life Cycle Cost Evaluation'!$M$4)</f>
        <v>0</v>
      </c>
      <c r="BR178" s="208">
        <f>-NPV('Life Cycle Cost Evaluation'!$M$1,BR94:BR$100)/(1+'Life Cycle Cost Evaluation'!$M$1)^($B93-'Life Cycle Cost Evaluation'!$M$4)</f>
        <v>0</v>
      </c>
      <c r="BS178" s="208">
        <f>-NPV('Life Cycle Cost Evaluation'!$M$1,BS94:BS$100)/(1+'Life Cycle Cost Evaluation'!$M$1)^($B93-'Life Cycle Cost Evaluation'!$M$4)</f>
        <v>0</v>
      </c>
      <c r="BT178" s="208">
        <f>-NPV('Life Cycle Cost Evaluation'!$M$1,BT94:BT$100)/(1+'Life Cycle Cost Evaluation'!$M$1)^($B93-'Life Cycle Cost Evaluation'!$M$4)</f>
        <v>0</v>
      </c>
      <c r="BU178" s="208">
        <f>-NPV('Life Cycle Cost Evaluation'!$M$1,BU94:BU$100)/(1+'Life Cycle Cost Evaluation'!$M$1)^($B93-'Life Cycle Cost Evaluation'!$M$4)</f>
        <v>0</v>
      </c>
      <c r="BV178" s="208">
        <f>-NPV('Life Cycle Cost Evaluation'!$M$1,BV94:BV$100)/(1+'Life Cycle Cost Evaluation'!$M$1)^($B93-'Life Cycle Cost Evaluation'!$M$4)</f>
        <v>0</v>
      </c>
      <c r="BW178" s="208">
        <f>-NPV('Life Cycle Cost Evaluation'!$M$1,BW94:BW$100)/(1+'Life Cycle Cost Evaluation'!$M$1)^($B93-'Life Cycle Cost Evaluation'!$M$4)</f>
        <v>0</v>
      </c>
      <c r="BX178" s="208">
        <f>-NPV('Life Cycle Cost Evaluation'!$M$1,BX94:BX$100)/(1+'Life Cycle Cost Evaluation'!$M$1)^($B93-'Life Cycle Cost Evaluation'!$M$4)</f>
        <v>0</v>
      </c>
      <c r="BY178" s="208">
        <f>-NPV('Life Cycle Cost Evaluation'!$M$1,BY94:BY$100)/(1+'Life Cycle Cost Evaluation'!$M$1)^($B93-'Life Cycle Cost Evaluation'!$M$4)</f>
        <v>0</v>
      </c>
      <c r="BZ178" s="208">
        <f>-NPV('Life Cycle Cost Evaluation'!$M$1,BZ94:BZ$100)/(1+'Life Cycle Cost Evaluation'!$M$1)^($B93-'Life Cycle Cost Evaluation'!$M$4)</f>
        <v>0</v>
      </c>
      <c r="CA178" s="208">
        <f>-NPV('Life Cycle Cost Evaluation'!$M$1,CA94:CA$100)/(1+'Life Cycle Cost Evaluation'!$M$1)^($B93-'Life Cycle Cost Evaluation'!$M$4)</f>
        <v>0</v>
      </c>
      <c r="CB178" s="208">
        <f>-NPV('Life Cycle Cost Evaluation'!$M$1,CB94:CB$100)/(1+'Life Cycle Cost Evaluation'!$M$1)^($B93-'Life Cycle Cost Evaluation'!$M$4)</f>
        <v>0</v>
      </c>
      <c r="CC178" s="208">
        <f>-NPV('Life Cycle Cost Evaluation'!$M$1,CC94:CC$100)/(1+'Life Cycle Cost Evaluation'!$M$1)^($B93-'Life Cycle Cost Evaluation'!$M$4)</f>
        <v>0</v>
      </c>
      <c r="CD178" s="208">
        <f>-NPV('Life Cycle Cost Evaluation'!$M$1,CD94:CD$100)/(1+'Life Cycle Cost Evaluation'!$M$1)^($B93-'Life Cycle Cost Evaluation'!$M$4)</f>
        <v>0</v>
      </c>
      <c r="CE178" s="208">
        <f>-NPV('Life Cycle Cost Evaluation'!$M$1,CE94:CE$100)/(1+'Life Cycle Cost Evaluation'!$M$1)^($B93-'Life Cycle Cost Evaluation'!$M$4)</f>
        <v>0</v>
      </c>
      <c r="CF178" s="208">
        <f>-NPV('Life Cycle Cost Evaluation'!$M$1,CF94:CF$100)/(1+'Life Cycle Cost Evaluation'!$M$1)^($B93-'Life Cycle Cost Evaluation'!$M$4)</f>
        <v>0</v>
      </c>
      <c r="CG178" s="208">
        <f>SUM(D178:BY178)</f>
        <v>0</v>
      </c>
      <c r="CH178" s="206"/>
      <c r="CI178" s="206"/>
      <c r="CJ178" s="206"/>
    </row>
    <row r="179" spans="2:88" x14ac:dyDescent="0.2">
      <c r="B179" s="86">
        <f t="shared" si="126"/>
        <v>2101</v>
      </c>
      <c r="C179" s="208"/>
      <c r="D179" s="208">
        <f>-NPV('Life Cycle Cost Evaluation'!$M$1,D95:D$100)/(1+'Life Cycle Cost Evaluation'!$M$1)^($B94-'Life Cycle Cost Evaluation'!$M$4)</f>
        <v>0</v>
      </c>
      <c r="E179" s="208">
        <f>-NPV('Life Cycle Cost Evaluation'!$M$1,E95:E$100)/(1+'Life Cycle Cost Evaluation'!$M$1)^($B94-'Life Cycle Cost Evaluation'!$M$4)</f>
        <v>0</v>
      </c>
      <c r="F179" s="208">
        <f>-NPV('Life Cycle Cost Evaluation'!$M$1,F95:F$100)/(1+'Life Cycle Cost Evaluation'!$M$1)^($B94-'Life Cycle Cost Evaluation'!$M$4)</f>
        <v>0</v>
      </c>
      <c r="G179" s="208">
        <f>-NPV('Life Cycle Cost Evaluation'!$M$1,G95:G$100)/(1+'Life Cycle Cost Evaluation'!$M$1)^($B94-'Life Cycle Cost Evaluation'!$M$4)</f>
        <v>0</v>
      </c>
      <c r="H179" s="208">
        <f>-NPV('Life Cycle Cost Evaluation'!$M$1,H95:H$100)/(1+'Life Cycle Cost Evaluation'!$M$1)^($B94-'Life Cycle Cost Evaluation'!$M$4)</f>
        <v>0</v>
      </c>
      <c r="I179" s="208">
        <f>-NPV('Life Cycle Cost Evaluation'!$M$1,I95:I$100)/(1+'Life Cycle Cost Evaluation'!$M$1)^($B94-'Life Cycle Cost Evaluation'!$M$4)</f>
        <v>0</v>
      </c>
      <c r="J179" s="208">
        <f>-NPV('Life Cycle Cost Evaluation'!$M$1,J95:J$100)/(1+'Life Cycle Cost Evaluation'!$M$1)^($B94-'Life Cycle Cost Evaluation'!$M$4)</f>
        <v>0</v>
      </c>
      <c r="K179" s="208">
        <f>-NPV('Life Cycle Cost Evaluation'!$M$1,K95:K$100)/(1+'Life Cycle Cost Evaluation'!$M$1)^($B94-'Life Cycle Cost Evaluation'!$M$4)</f>
        <v>0</v>
      </c>
      <c r="L179" s="208">
        <f>-NPV('Life Cycle Cost Evaluation'!$M$1,L95:L$100)/(1+'Life Cycle Cost Evaluation'!$M$1)^($B94-'Life Cycle Cost Evaluation'!$M$4)</f>
        <v>0</v>
      </c>
      <c r="M179" s="208">
        <f>-NPV('Life Cycle Cost Evaluation'!$M$1,M95:M$100)/(1+'Life Cycle Cost Evaluation'!$M$1)^($B94-'Life Cycle Cost Evaluation'!$M$4)</f>
        <v>0</v>
      </c>
      <c r="N179" s="208">
        <f>-NPV('Life Cycle Cost Evaluation'!$M$1,N95:N$100)/(1+'Life Cycle Cost Evaluation'!$M$1)^($B94-'Life Cycle Cost Evaluation'!$M$4)</f>
        <v>0</v>
      </c>
      <c r="O179" s="208">
        <f>-NPV('Life Cycle Cost Evaluation'!$M$1,O95:O$100)/(1+'Life Cycle Cost Evaluation'!$M$1)^($B94-'Life Cycle Cost Evaluation'!$M$4)</f>
        <v>0</v>
      </c>
      <c r="P179" s="208">
        <f>-NPV('Life Cycle Cost Evaluation'!$M$1,P95:P$100)/(1+'Life Cycle Cost Evaluation'!$M$1)^($B94-'Life Cycle Cost Evaluation'!$M$4)</f>
        <v>0</v>
      </c>
      <c r="Q179" s="208">
        <f>-NPV('Life Cycle Cost Evaluation'!$M$1,Q95:Q$100)/(1+'Life Cycle Cost Evaluation'!$M$1)^($B94-'Life Cycle Cost Evaluation'!$M$4)</f>
        <v>0</v>
      </c>
      <c r="R179" s="208">
        <f>-NPV('Life Cycle Cost Evaluation'!$M$1,R95:R$100)/(1+'Life Cycle Cost Evaluation'!$M$1)^($B94-'Life Cycle Cost Evaluation'!$M$4)</f>
        <v>0</v>
      </c>
      <c r="S179" s="208">
        <f>-NPV('Life Cycle Cost Evaluation'!$M$1,S95:S$100)/(1+'Life Cycle Cost Evaluation'!$M$1)^($B94-'Life Cycle Cost Evaluation'!$M$4)</f>
        <v>0</v>
      </c>
      <c r="T179" s="208">
        <f>-NPV('Life Cycle Cost Evaluation'!$M$1,T95:T$100)/(1+'Life Cycle Cost Evaluation'!$M$1)^($B94-'Life Cycle Cost Evaluation'!$M$4)</f>
        <v>0</v>
      </c>
      <c r="U179" s="208">
        <f>-NPV('Life Cycle Cost Evaluation'!$M$1,U95:U$100)/(1+'Life Cycle Cost Evaluation'!$M$1)^($B94-'Life Cycle Cost Evaluation'!$M$4)</f>
        <v>0</v>
      </c>
      <c r="V179" s="208">
        <f>-NPV('Life Cycle Cost Evaluation'!$M$1,V95:V$100)/(1+'Life Cycle Cost Evaluation'!$M$1)^($B94-'Life Cycle Cost Evaluation'!$M$4)</f>
        <v>0</v>
      </c>
      <c r="W179" s="208">
        <f>-NPV('Life Cycle Cost Evaluation'!$M$1,W95:W$100)/(1+'Life Cycle Cost Evaluation'!$M$1)^($B94-'Life Cycle Cost Evaluation'!$M$4)</f>
        <v>0</v>
      </c>
      <c r="X179" s="208">
        <f>-NPV('Life Cycle Cost Evaluation'!$M$1,X95:X$100)/(1+'Life Cycle Cost Evaluation'!$M$1)^($B94-'Life Cycle Cost Evaluation'!$M$4)</f>
        <v>0</v>
      </c>
      <c r="Y179" s="208">
        <f>-NPV('Life Cycle Cost Evaluation'!$M$1,Y95:Y$100)/(1+'Life Cycle Cost Evaluation'!$M$1)^($B94-'Life Cycle Cost Evaluation'!$M$4)</f>
        <v>0</v>
      </c>
      <c r="Z179" s="208">
        <f>-NPV('Life Cycle Cost Evaluation'!$M$1,Z95:Z$100)/(1+'Life Cycle Cost Evaluation'!$M$1)^($B94-'Life Cycle Cost Evaluation'!$M$4)</f>
        <v>0</v>
      </c>
      <c r="AA179" s="208">
        <f>-NPV('Life Cycle Cost Evaluation'!$M$1,AA95:AA$100)/(1+'Life Cycle Cost Evaluation'!$M$1)^($B94-'Life Cycle Cost Evaluation'!$M$4)</f>
        <v>0</v>
      </c>
      <c r="AB179" s="208">
        <f>-NPV('Life Cycle Cost Evaluation'!$M$1,AB95:AB$100)/(1+'Life Cycle Cost Evaluation'!$M$1)^($B94-'Life Cycle Cost Evaluation'!$M$4)</f>
        <v>0</v>
      </c>
      <c r="AC179" s="208">
        <f>-NPV('Life Cycle Cost Evaluation'!$M$1,AC95:AC$100)/(1+'Life Cycle Cost Evaluation'!$M$1)^($B94-'Life Cycle Cost Evaluation'!$M$4)</f>
        <v>0</v>
      </c>
      <c r="AD179" s="208">
        <f>-NPV('Life Cycle Cost Evaluation'!$M$1,AD95:AD$100)/(1+'Life Cycle Cost Evaluation'!$M$1)^($B94-'Life Cycle Cost Evaluation'!$M$4)</f>
        <v>0</v>
      </c>
      <c r="AE179" s="208">
        <f>-NPV('Life Cycle Cost Evaluation'!$M$1,AE95:AE$100)/(1+'Life Cycle Cost Evaluation'!$M$1)^($B94-'Life Cycle Cost Evaluation'!$M$4)</f>
        <v>0</v>
      </c>
      <c r="AF179" s="208">
        <f>-NPV('Life Cycle Cost Evaluation'!$M$1,AF95:AF$100)/(1+'Life Cycle Cost Evaluation'!$M$1)^($B94-'Life Cycle Cost Evaluation'!$M$4)</f>
        <v>0</v>
      </c>
      <c r="AG179" s="208">
        <f>-NPV('Life Cycle Cost Evaluation'!$M$1,AG95:AG$100)/(1+'Life Cycle Cost Evaluation'!$M$1)^($B94-'Life Cycle Cost Evaluation'!$M$4)</f>
        <v>0</v>
      </c>
      <c r="AH179" s="208">
        <f>-NPV('Life Cycle Cost Evaluation'!$M$1,AH95:AH$100)/(1+'Life Cycle Cost Evaluation'!$M$1)^($B94-'Life Cycle Cost Evaluation'!$M$4)</f>
        <v>0</v>
      </c>
      <c r="AI179" s="208">
        <f>-NPV('Life Cycle Cost Evaluation'!$M$1,AI95:AI$100)/(1+'Life Cycle Cost Evaluation'!$M$1)^($B94-'Life Cycle Cost Evaluation'!$M$4)</f>
        <v>0</v>
      </c>
      <c r="AJ179" s="208">
        <f>-NPV('Life Cycle Cost Evaluation'!$M$1,AJ95:AJ$100)/(1+'Life Cycle Cost Evaluation'!$M$1)^($B94-'Life Cycle Cost Evaluation'!$M$4)</f>
        <v>0</v>
      </c>
      <c r="AK179" s="208">
        <f>-NPV('Life Cycle Cost Evaluation'!$M$1,AK95:AK$100)/(1+'Life Cycle Cost Evaluation'!$M$1)^($B94-'Life Cycle Cost Evaluation'!$M$4)</f>
        <v>0</v>
      </c>
      <c r="AL179" s="208">
        <f>-NPV('Life Cycle Cost Evaluation'!$M$1,AL95:AL$100)/(1+'Life Cycle Cost Evaluation'!$M$1)^($B94-'Life Cycle Cost Evaluation'!$M$4)</f>
        <v>0</v>
      </c>
      <c r="AM179" s="208">
        <f>-NPV('Life Cycle Cost Evaluation'!$M$1,AM95:AM$100)/(1+'Life Cycle Cost Evaluation'!$M$1)^($B94-'Life Cycle Cost Evaluation'!$M$4)</f>
        <v>0</v>
      </c>
      <c r="AN179" s="208">
        <f>-NPV('Life Cycle Cost Evaluation'!$M$1,AN95:AN$100)/(1+'Life Cycle Cost Evaluation'!$M$1)^($B94-'Life Cycle Cost Evaluation'!$M$4)</f>
        <v>0</v>
      </c>
      <c r="AO179" s="208">
        <f>-NPV('Life Cycle Cost Evaluation'!$M$1,AO95:AO$100)/(1+'Life Cycle Cost Evaluation'!$M$1)^($B94-'Life Cycle Cost Evaluation'!$M$4)</f>
        <v>0</v>
      </c>
      <c r="AP179" s="208">
        <f>-NPV('Life Cycle Cost Evaluation'!$M$1,AP95:AP$100)/(1+'Life Cycle Cost Evaluation'!$M$1)^($B94-'Life Cycle Cost Evaluation'!$M$4)</f>
        <v>0</v>
      </c>
      <c r="AQ179" s="208">
        <f>-NPV('Life Cycle Cost Evaluation'!$M$1,AQ95:AQ$100)/(1+'Life Cycle Cost Evaluation'!$M$1)^($B94-'Life Cycle Cost Evaluation'!$M$4)</f>
        <v>0</v>
      </c>
      <c r="AR179" s="208">
        <f>-NPV('Life Cycle Cost Evaluation'!$M$1,AR95:AR$100)/(1+'Life Cycle Cost Evaluation'!$M$1)^($B94-'Life Cycle Cost Evaluation'!$M$4)</f>
        <v>0</v>
      </c>
      <c r="AS179" s="208">
        <f>-NPV('Life Cycle Cost Evaluation'!$M$1,AS95:AS$100)/(1+'Life Cycle Cost Evaluation'!$M$1)^($B94-'Life Cycle Cost Evaluation'!$M$4)</f>
        <v>0</v>
      </c>
      <c r="AT179" s="208">
        <f>-NPV('Life Cycle Cost Evaluation'!$M$1,AT95:AT$100)/(1+'Life Cycle Cost Evaluation'!$M$1)^($B94-'Life Cycle Cost Evaluation'!$M$4)</f>
        <v>0</v>
      </c>
      <c r="AU179" s="208">
        <f>-NPV('Life Cycle Cost Evaluation'!$M$1,AU95:AU$100)/(1+'Life Cycle Cost Evaluation'!$M$1)^($B94-'Life Cycle Cost Evaluation'!$M$4)</f>
        <v>0</v>
      </c>
      <c r="AV179" s="208">
        <f>-NPV('Life Cycle Cost Evaluation'!$M$1,AV95:AV$100)/(1+'Life Cycle Cost Evaluation'!$M$1)^($B94-'Life Cycle Cost Evaluation'!$M$4)</f>
        <v>0</v>
      </c>
      <c r="AW179" s="208">
        <f>-NPV('Life Cycle Cost Evaluation'!$M$1,AW95:AW$100)/(1+'Life Cycle Cost Evaluation'!$M$1)^($B94-'Life Cycle Cost Evaluation'!$M$4)</f>
        <v>0</v>
      </c>
      <c r="AX179" s="208">
        <f>-NPV('Life Cycle Cost Evaluation'!$M$1,AX95:AX$100)/(1+'Life Cycle Cost Evaluation'!$M$1)^($B94-'Life Cycle Cost Evaluation'!$M$4)</f>
        <v>0</v>
      </c>
      <c r="AY179" s="208">
        <f>-NPV('Life Cycle Cost Evaluation'!$M$1,AY95:AY$100)/(1+'Life Cycle Cost Evaluation'!$M$1)^($B94-'Life Cycle Cost Evaluation'!$M$4)</f>
        <v>0</v>
      </c>
      <c r="AZ179" s="208">
        <f>-NPV('Life Cycle Cost Evaluation'!$M$1,AZ95:AZ$100)/(1+'Life Cycle Cost Evaluation'!$M$1)^($B94-'Life Cycle Cost Evaluation'!$M$4)</f>
        <v>0</v>
      </c>
      <c r="BA179" s="208">
        <f>-NPV('Life Cycle Cost Evaluation'!$M$1,BA95:BA$100)/(1+'Life Cycle Cost Evaluation'!$M$1)^($B94-'Life Cycle Cost Evaluation'!$M$4)</f>
        <v>0</v>
      </c>
      <c r="BB179" s="208">
        <f>-NPV('Life Cycle Cost Evaluation'!$M$1,BB95:BB$100)/(1+'Life Cycle Cost Evaluation'!$M$1)^($B94-'Life Cycle Cost Evaluation'!$M$4)</f>
        <v>0</v>
      </c>
      <c r="BC179" s="208">
        <f>-NPV('Life Cycle Cost Evaluation'!$M$1,BC95:BC$100)/(1+'Life Cycle Cost Evaluation'!$M$1)^($B94-'Life Cycle Cost Evaluation'!$M$4)</f>
        <v>0</v>
      </c>
      <c r="BD179" s="208">
        <f>-NPV('Life Cycle Cost Evaluation'!$M$1,BD95:BD$100)/(1+'Life Cycle Cost Evaluation'!$M$1)^($B94-'Life Cycle Cost Evaluation'!$M$4)</f>
        <v>0</v>
      </c>
      <c r="BE179" s="208">
        <f>-NPV('Life Cycle Cost Evaluation'!$M$1,BE95:BE$100)/(1+'Life Cycle Cost Evaluation'!$M$1)^($B94-'Life Cycle Cost Evaluation'!$M$4)</f>
        <v>0</v>
      </c>
      <c r="BF179" s="208">
        <f>-NPV('Life Cycle Cost Evaluation'!$M$1,BF95:BF$100)/(1+'Life Cycle Cost Evaluation'!$M$1)^($B94-'Life Cycle Cost Evaluation'!$M$4)</f>
        <v>0</v>
      </c>
      <c r="BG179" s="208">
        <f>-NPV('Life Cycle Cost Evaluation'!$M$1,BG95:BG$100)/(1+'Life Cycle Cost Evaluation'!$M$1)^($B94-'Life Cycle Cost Evaluation'!$M$4)</f>
        <v>0</v>
      </c>
      <c r="BH179" s="208">
        <f>-NPV('Life Cycle Cost Evaluation'!$M$1,BH95:BH$100)/(1+'Life Cycle Cost Evaluation'!$M$1)^($B94-'Life Cycle Cost Evaluation'!$M$4)</f>
        <v>0</v>
      </c>
      <c r="BI179" s="208">
        <f>-NPV('Life Cycle Cost Evaluation'!$M$1,BI95:BI$100)/(1+'Life Cycle Cost Evaluation'!$M$1)^($B94-'Life Cycle Cost Evaluation'!$M$4)</f>
        <v>0</v>
      </c>
      <c r="BJ179" s="208">
        <f>-NPV('Life Cycle Cost Evaluation'!$M$1,BJ95:BJ$100)/(1+'Life Cycle Cost Evaluation'!$M$1)^($B94-'Life Cycle Cost Evaluation'!$M$4)</f>
        <v>0</v>
      </c>
      <c r="BK179" s="208">
        <f>-NPV('Life Cycle Cost Evaluation'!$M$1,BK95:BK$100)/(1+'Life Cycle Cost Evaluation'!$M$1)^($B94-'Life Cycle Cost Evaluation'!$M$4)</f>
        <v>0</v>
      </c>
      <c r="BL179" s="208">
        <f>-NPV('Life Cycle Cost Evaluation'!$M$1,BL95:BL$100)/(1+'Life Cycle Cost Evaluation'!$M$1)^($B94-'Life Cycle Cost Evaluation'!$M$4)</f>
        <v>0</v>
      </c>
      <c r="BM179" s="208">
        <f>-NPV('Life Cycle Cost Evaluation'!$M$1,BM95:BM$100)/(1+'Life Cycle Cost Evaluation'!$M$1)^($B94-'Life Cycle Cost Evaluation'!$M$4)</f>
        <v>0</v>
      </c>
      <c r="BN179" s="208">
        <f>-NPV('Life Cycle Cost Evaluation'!$M$1,BN95:BN$100)/(1+'Life Cycle Cost Evaluation'!$M$1)^($B94-'Life Cycle Cost Evaluation'!$M$4)</f>
        <v>0</v>
      </c>
      <c r="BO179" s="208">
        <f>-NPV('Life Cycle Cost Evaluation'!$M$1,BO95:BO$100)/(1+'Life Cycle Cost Evaluation'!$M$1)^($B94-'Life Cycle Cost Evaluation'!$M$4)</f>
        <v>0</v>
      </c>
      <c r="BP179" s="208">
        <f>-NPV('Life Cycle Cost Evaluation'!$M$1,BP95:BP$100)/(1+'Life Cycle Cost Evaluation'!$M$1)^($B94-'Life Cycle Cost Evaluation'!$M$4)</f>
        <v>0</v>
      </c>
      <c r="BQ179" s="208">
        <f>-NPV('Life Cycle Cost Evaluation'!$M$1,BQ95:BQ$100)/(1+'Life Cycle Cost Evaluation'!$M$1)^($B94-'Life Cycle Cost Evaluation'!$M$4)</f>
        <v>0</v>
      </c>
      <c r="BR179" s="208">
        <f>-NPV('Life Cycle Cost Evaluation'!$M$1,BR95:BR$100)/(1+'Life Cycle Cost Evaluation'!$M$1)^($B94-'Life Cycle Cost Evaluation'!$M$4)</f>
        <v>0</v>
      </c>
      <c r="BS179" s="208">
        <f>-NPV('Life Cycle Cost Evaluation'!$M$1,BS95:BS$100)/(1+'Life Cycle Cost Evaluation'!$M$1)^($B94-'Life Cycle Cost Evaluation'!$M$4)</f>
        <v>0</v>
      </c>
      <c r="BT179" s="208">
        <f>-NPV('Life Cycle Cost Evaluation'!$M$1,BT95:BT$100)/(1+'Life Cycle Cost Evaluation'!$M$1)^($B94-'Life Cycle Cost Evaluation'!$M$4)</f>
        <v>0</v>
      </c>
      <c r="BU179" s="208">
        <f>-NPV('Life Cycle Cost Evaluation'!$M$1,BU95:BU$100)/(1+'Life Cycle Cost Evaluation'!$M$1)^($B94-'Life Cycle Cost Evaluation'!$M$4)</f>
        <v>0</v>
      </c>
      <c r="BV179" s="208">
        <f>-NPV('Life Cycle Cost Evaluation'!$M$1,BV95:BV$100)/(1+'Life Cycle Cost Evaluation'!$M$1)^($B94-'Life Cycle Cost Evaluation'!$M$4)</f>
        <v>0</v>
      </c>
      <c r="BW179" s="208">
        <f>-NPV('Life Cycle Cost Evaluation'!$M$1,BW95:BW$100)/(1+'Life Cycle Cost Evaluation'!$M$1)^($B94-'Life Cycle Cost Evaluation'!$M$4)</f>
        <v>0</v>
      </c>
      <c r="BX179" s="208">
        <f>-NPV('Life Cycle Cost Evaluation'!$M$1,BX95:BX$100)/(1+'Life Cycle Cost Evaluation'!$M$1)^($B94-'Life Cycle Cost Evaluation'!$M$4)</f>
        <v>0</v>
      </c>
      <c r="BY179" s="208">
        <f>-NPV('Life Cycle Cost Evaluation'!$M$1,BY95:BY$100)/(1+'Life Cycle Cost Evaluation'!$M$1)^($B94-'Life Cycle Cost Evaluation'!$M$4)</f>
        <v>0</v>
      </c>
      <c r="BZ179" s="208">
        <f>-NPV('Life Cycle Cost Evaluation'!$M$1,BZ95:BZ$100)/(1+'Life Cycle Cost Evaluation'!$M$1)^($B94-'Life Cycle Cost Evaluation'!$M$4)</f>
        <v>0</v>
      </c>
      <c r="CA179" s="208">
        <f>-NPV('Life Cycle Cost Evaluation'!$M$1,CA95:CA$100)/(1+'Life Cycle Cost Evaluation'!$M$1)^($B94-'Life Cycle Cost Evaluation'!$M$4)</f>
        <v>0</v>
      </c>
      <c r="CB179" s="208">
        <f>-NPV('Life Cycle Cost Evaluation'!$M$1,CB95:CB$100)/(1+'Life Cycle Cost Evaluation'!$M$1)^($B94-'Life Cycle Cost Evaluation'!$M$4)</f>
        <v>0</v>
      </c>
      <c r="CC179" s="208">
        <f>-NPV('Life Cycle Cost Evaluation'!$M$1,CC95:CC$100)/(1+'Life Cycle Cost Evaluation'!$M$1)^($B94-'Life Cycle Cost Evaluation'!$M$4)</f>
        <v>0</v>
      </c>
      <c r="CD179" s="208">
        <f>-NPV('Life Cycle Cost Evaluation'!$M$1,CD95:CD$100)/(1+'Life Cycle Cost Evaluation'!$M$1)^($B94-'Life Cycle Cost Evaluation'!$M$4)</f>
        <v>0</v>
      </c>
      <c r="CE179" s="208">
        <f>-NPV('Life Cycle Cost Evaluation'!$M$1,CE95:CE$100)/(1+'Life Cycle Cost Evaluation'!$M$1)^($B94-'Life Cycle Cost Evaluation'!$M$4)</f>
        <v>0</v>
      </c>
      <c r="CF179" s="208">
        <f>-NPV('Life Cycle Cost Evaluation'!$M$1,CF95:CF$100)/(1+'Life Cycle Cost Evaluation'!$M$1)^($B94-'Life Cycle Cost Evaluation'!$M$4)</f>
        <v>0</v>
      </c>
      <c r="CG179" s="208">
        <f>SUM(D179:BZ179)</f>
        <v>0</v>
      </c>
      <c r="CH179" s="206"/>
      <c r="CI179" s="206"/>
      <c r="CJ179" s="206"/>
    </row>
    <row r="180" spans="2:88" x14ac:dyDescent="0.2">
      <c r="B180" s="86">
        <f t="shared" si="126"/>
        <v>2102</v>
      </c>
      <c r="C180" s="208"/>
      <c r="D180" s="208">
        <f>-NPV('Life Cycle Cost Evaluation'!$M$1,D96:D$100)/(1+'Life Cycle Cost Evaluation'!$M$1)^($B95-'Life Cycle Cost Evaluation'!$M$4)</f>
        <v>0</v>
      </c>
      <c r="E180" s="208">
        <f>-NPV('Life Cycle Cost Evaluation'!$M$1,E96:E$100)/(1+'Life Cycle Cost Evaluation'!$M$1)^($B95-'Life Cycle Cost Evaluation'!$M$4)</f>
        <v>0</v>
      </c>
      <c r="F180" s="208">
        <f>-NPV('Life Cycle Cost Evaluation'!$M$1,F96:F$100)/(1+'Life Cycle Cost Evaluation'!$M$1)^($B95-'Life Cycle Cost Evaluation'!$M$4)</f>
        <v>0</v>
      </c>
      <c r="G180" s="208">
        <f>-NPV('Life Cycle Cost Evaluation'!$M$1,G96:G$100)/(1+'Life Cycle Cost Evaluation'!$M$1)^($B95-'Life Cycle Cost Evaluation'!$M$4)</f>
        <v>0</v>
      </c>
      <c r="H180" s="208">
        <f>-NPV('Life Cycle Cost Evaluation'!$M$1,H96:H$100)/(1+'Life Cycle Cost Evaluation'!$M$1)^($B95-'Life Cycle Cost Evaluation'!$M$4)</f>
        <v>0</v>
      </c>
      <c r="I180" s="208">
        <f>-NPV('Life Cycle Cost Evaluation'!$M$1,I96:I$100)/(1+'Life Cycle Cost Evaluation'!$M$1)^($B95-'Life Cycle Cost Evaluation'!$M$4)</f>
        <v>0</v>
      </c>
      <c r="J180" s="208">
        <f>-NPV('Life Cycle Cost Evaluation'!$M$1,J96:J$100)/(1+'Life Cycle Cost Evaluation'!$M$1)^($B95-'Life Cycle Cost Evaluation'!$M$4)</f>
        <v>0</v>
      </c>
      <c r="K180" s="208">
        <f>-NPV('Life Cycle Cost Evaluation'!$M$1,K96:K$100)/(1+'Life Cycle Cost Evaluation'!$M$1)^($B95-'Life Cycle Cost Evaluation'!$M$4)</f>
        <v>0</v>
      </c>
      <c r="L180" s="208">
        <f>-NPV('Life Cycle Cost Evaluation'!$M$1,L96:L$100)/(1+'Life Cycle Cost Evaluation'!$M$1)^($B95-'Life Cycle Cost Evaluation'!$M$4)</f>
        <v>0</v>
      </c>
      <c r="M180" s="208">
        <f>-NPV('Life Cycle Cost Evaluation'!$M$1,M96:M$100)/(1+'Life Cycle Cost Evaluation'!$M$1)^($B95-'Life Cycle Cost Evaluation'!$M$4)</f>
        <v>0</v>
      </c>
      <c r="N180" s="208">
        <f>-NPV('Life Cycle Cost Evaluation'!$M$1,N96:N$100)/(1+'Life Cycle Cost Evaluation'!$M$1)^($B95-'Life Cycle Cost Evaluation'!$M$4)</f>
        <v>0</v>
      </c>
      <c r="O180" s="208">
        <f>-NPV('Life Cycle Cost Evaluation'!$M$1,O96:O$100)/(1+'Life Cycle Cost Evaluation'!$M$1)^($B95-'Life Cycle Cost Evaluation'!$M$4)</f>
        <v>0</v>
      </c>
      <c r="P180" s="208">
        <f>-NPV('Life Cycle Cost Evaluation'!$M$1,P96:P$100)/(1+'Life Cycle Cost Evaluation'!$M$1)^($B95-'Life Cycle Cost Evaluation'!$M$4)</f>
        <v>0</v>
      </c>
      <c r="Q180" s="208">
        <f>-NPV('Life Cycle Cost Evaluation'!$M$1,Q96:Q$100)/(1+'Life Cycle Cost Evaluation'!$M$1)^($B95-'Life Cycle Cost Evaluation'!$M$4)</f>
        <v>0</v>
      </c>
      <c r="R180" s="208">
        <f>-NPV('Life Cycle Cost Evaluation'!$M$1,R96:R$100)/(1+'Life Cycle Cost Evaluation'!$M$1)^($B95-'Life Cycle Cost Evaluation'!$M$4)</f>
        <v>0</v>
      </c>
      <c r="S180" s="208">
        <f>-NPV('Life Cycle Cost Evaluation'!$M$1,S96:S$100)/(1+'Life Cycle Cost Evaluation'!$M$1)^($B95-'Life Cycle Cost Evaluation'!$M$4)</f>
        <v>0</v>
      </c>
      <c r="T180" s="208">
        <f>-NPV('Life Cycle Cost Evaluation'!$M$1,T96:T$100)/(1+'Life Cycle Cost Evaluation'!$M$1)^($B95-'Life Cycle Cost Evaluation'!$M$4)</f>
        <v>0</v>
      </c>
      <c r="U180" s="208">
        <f>-NPV('Life Cycle Cost Evaluation'!$M$1,U96:U$100)/(1+'Life Cycle Cost Evaluation'!$M$1)^($B95-'Life Cycle Cost Evaluation'!$M$4)</f>
        <v>0</v>
      </c>
      <c r="V180" s="208">
        <f>-NPV('Life Cycle Cost Evaluation'!$M$1,V96:V$100)/(1+'Life Cycle Cost Evaluation'!$M$1)^($B95-'Life Cycle Cost Evaluation'!$M$4)</f>
        <v>0</v>
      </c>
      <c r="W180" s="208">
        <f>-NPV('Life Cycle Cost Evaluation'!$M$1,W96:W$100)/(1+'Life Cycle Cost Evaluation'!$M$1)^($B95-'Life Cycle Cost Evaluation'!$M$4)</f>
        <v>0</v>
      </c>
      <c r="X180" s="208">
        <f>-NPV('Life Cycle Cost Evaluation'!$M$1,X96:X$100)/(1+'Life Cycle Cost Evaluation'!$M$1)^($B95-'Life Cycle Cost Evaluation'!$M$4)</f>
        <v>0</v>
      </c>
      <c r="Y180" s="208">
        <f>-NPV('Life Cycle Cost Evaluation'!$M$1,Y96:Y$100)/(1+'Life Cycle Cost Evaluation'!$M$1)^($B95-'Life Cycle Cost Evaluation'!$M$4)</f>
        <v>0</v>
      </c>
      <c r="Z180" s="208">
        <f>-NPV('Life Cycle Cost Evaluation'!$M$1,Z96:Z$100)/(1+'Life Cycle Cost Evaluation'!$M$1)^($B95-'Life Cycle Cost Evaluation'!$M$4)</f>
        <v>0</v>
      </c>
      <c r="AA180" s="208">
        <f>-NPV('Life Cycle Cost Evaluation'!$M$1,AA96:AA$100)/(1+'Life Cycle Cost Evaluation'!$M$1)^($B95-'Life Cycle Cost Evaluation'!$M$4)</f>
        <v>0</v>
      </c>
      <c r="AB180" s="208">
        <f>-NPV('Life Cycle Cost Evaluation'!$M$1,AB96:AB$100)/(1+'Life Cycle Cost Evaluation'!$M$1)^($B95-'Life Cycle Cost Evaluation'!$M$4)</f>
        <v>0</v>
      </c>
      <c r="AC180" s="208">
        <f>-NPV('Life Cycle Cost Evaluation'!$M$1,AC96:AC$100)/(1+'Life Cycle Cost Evaluation'!$M$1)^($B95-'Life Cycle Cost Evaluation'!$M$4)</f>
        <v>0</v>
      </c>
      <c r="AD180" s="208">
        <f>-NPV('Life Cycle Cost Evaluation'!$M$1,AD96:AD$100)/(1+'Life Cycle Cost Evaluation'!$M$1)^($B95-'Life Cycle Cost Evaluation'!$M$4)</f>
        <v>0</v>
      </c>
      <c r="AE180" s="208">
        <f>-NPV('Life Cycle Cost Evaluation'!$M$1,AE96:AE$100)/(1+'Life Cycle Cost Evaluation'!$M$1)^($B95-'Life Cycle Cost Evaluation'!$M$4)</f>
        <v>0</v>
      </c>
      <c r="AF180" s="208">
        <f>-NPV('Life Cycle Cost Evaluation'!$M$1,AF96:AF$100)/(1+'Life Cycle Cost Evaluation'!$M$1)^($B95-'Life Cycle Cost Evaluation'!$M$4)</f>
        <v>0</v>
      </c>
      <c r="AG180" s="208">
        <f>-NPV('Life Cycle Cost Evaluation'!$M$1,AG96:AG$100)/(1+'Life Cycle Cost Evaluation'!$M$1)^($B95-'Life Cycle Cost Evaluation'!$M$4)</f>
        <v>0</v>
      </c>
      <c r="AH180" s="208">
        <f>-NPV('Life Cycle Cost Evaluation'!$M$1,AH96:AH$100)/(1+'Life Cycle Cost Evaluation'!$M$1)^($B95-'Life Cycle Cost Evaluation'!$M$4)</f>
        <v>0</v>
      </c>
      <c r="AI180" s="208">
        <f>-NPV('Life Cycle Cost Evaluation'!$M$1,AI96:AI$100)/(1+'Life Cycle Cost Evaluation'!$M$1)^($B95-'Life Cycle Cost Evaluation'!$M$4)</f>
        <v>0</v>
      </c>
      <c r="AJ180" s="208">
        <f>-NPV('Life Cycle Cost Evaluation'!$M$1,AJ96:AJ$100)/(1+'Life Cycle Cost Evaluation'!$M$1)^($B95-'Life Cycle Cost Evaluation'!$M$4)</f>
        <v>0</v>
      </c>
      <c r="AK180" s="208">
        <f>-NPV('Life Cycle Cost Evaluation'!$M$1,AK96:AK$100)/(1+'Life Cycle Cost Evaluation'!$M$1)^($B95-'Life Cycle Cost Evaluation'!$M$4)</f>
        <v>0</v>
      </c>
      <c r="AL180" s="208">
        <f>-NPV('Life Cycle Cost Evaluation'!$M$1,AL96:AL$100)/(1+'Life Cycle Cost Evaluation'!$M$1)^($B95-'Life Cycle Cost Evaluation'!$M$4)</f>
        <v>0</v>
      </c>
      <c r="AM180" s="208">
        <f>-NPV('Life Cycle Cost Evaluation'!$M$1,AM96:AM$100)/(1+'Life Cycle Cost Evaluation'!$M$1)^($B95-'Life Cycle Cost Evaluation'!$M$4)</f>
        <v>0</v>
      </c>
      <c r="AN180" s="208">
        <f>-NPV('Life Cycle Cost Evaluation'!$M$1,AN96:AN$100)/(1+'Life Cycle Cost Evaluation'!$M$1)^($B95-'Life Cycle Cost Evaluation'!$M$4)</f>
        <v>0</v>
      </c>
      <c r="AO180" s="208">
        <f>-NPV('Life Cycle Cost Evaluation'!$M$1,AO96:AO$100)/(1+'Life Cycle Cost Evaluation'!$M$1)^($B95-'Life Cycle Cost Evaluation'!$M$4)</f>
        <v>0</v>
      </c>
      <c r="AP180" s="208">
        <f>-NPV('Life Cycle Cost Evaluation'!$M$1,AP96:AP$100)/(1+'Life Cycle Cost Evaluation'!$M$1)^($B95-'Life Cycle Cost Evaluation'!$M$4)</f>
        <v>0</v>
      </c>
      <c r="AQ180" s="208">
        <f>-NPV('Life Cycle Cost Evaluation'!$M$1,AQ96:AQ$100)/(1+'Life Cycle Cost Evaluation'!$M$1)^($B95-'Life Cycle Cost Evaluation'!$M$4)</f>
        <v>0</v>
      </c>
      <c r="AR180" s="208">
        <f>-NPV('Life Cycle Cost Evaluation'!$M$1,AR96:AR$100)/(1+'Life Cycle Cost Evaluation'!$M$1)^($B95-'Life Cycle Cost Evaluation'!$M$4)</f>
        <v>0</v>
      </c>
      <c r="AS180" s="208">
        <f>-NPV('Life Cycle Cost Evaluation'!$M$1,AS96:AS$100)/(1+'Life Cycle Cost Evaluation'!$M$1)^($B95-'Life Cycle Cost Evaluation'!$M$4)</f>
        <v>0</v>
      </c>
      <c r="AT180" s="208">
        <f>-NPV('Life Cycle Cost Evaluation'!$M$1,AT96:AT$100)/(1+'Life Cycle Cost Evaluation'!$M$1)^($B95-'Life Cycle Cost Evaluation'!$M$4)</f>
        <v>0</v>
      </c>
      <c r="AU180" s="208">
        <f>-NPV('Life Cycle Cost Evaluation'!$M$1,AU96:AU$100)/(1+'Life Cycle Cost Evaluation'!$M$1)^($B95-'Life Cycle Cost Evaluation'!$M$4)</f>
        <v>0</v>
      </c>
      <c r="AV180" s="208">
        <f>-NPV('Life Cycle Cost Evaluation'!$M$1,AV96:AV$100)/(1+'Life Cycle Cost Evaluation'!$M$1)^($B95-'Life Cycle Cost Evaluation'!$M$4)</f>
        <v>0</v>
      </c>
      <c r="AW180" s="208">
        <f>-NPV('Life Cycle Cost Evaluation'!$M$1,AW96:AW$100)/(1+'Life Cycle Cost Evaluation'!$M$1)^($B95-'Life Cycle Cost Evaluation'!$M$4)</f>
        <v>0</v>
      </c>
      <c r="AX180" s="208">
        <f>-NPV('Life Cycle Cost Evaluation'!$M$1,AX96:AX$100)/(1+'Life Cycle Cost Evaluation'!$M$1)^($B95-'Life Cycle Cost Evaluation'!$M$4)</f>
        <v>0</v>
      </c>
      <c r="AY180" s="208">
        <f>-NPV('Life Cycle Cost Evaluation'!$M$1,AY96:AY$100)/(1+'Life Cycle Cost Evaluation'!$M$1)^($B95-'Life Cycle Cost Evaluation'!$M$4)</f>
        <v>0</v>
      </c>
      <c r="AZ180" s="208">
        <f>-NPV('Life Cycle Cost Evaluation'!$M$1,AZ96:AZ$100)/(1+'Life Cycle Cost Evaluation'!$M$1)^($B95-'Life Cycle Cost Evaluation'!$M$4)</f>
        <v>0</v>
      </c>
      <c r="BA180" s="208">
        <f>-NPV('Life Cycle Cost Evaluation'!$M$1,BA96:BA$100)/(1+'Life Cycle Cost Evaluation'!$M$1)^($B95-'Life Cycle Cost Evaluation'!$M$4)</f>
        <v>0</v>
      </c>
      <c r="BB180" s="208">
        <f>-NPV('Life Cycle Cost Evaluation'!$M$1,BB96:BB$100)/(1+'Life Cycle Cost Evaluation'!$M$1)^($B95-'Life Cycle Cost Evaluation'!$M$4)</f>
        <v>0</v>
      </c>
      <c r="BC180" s="208">
        <f>-NPV('Life Cycle Cost Evaluation'!$M$1,BC96:BC$100)/(1+'Life Cycle Cost Evaluation'!$M$1)^($B95-'Life Cycle Cost Evaluation'!$M$4)</f>
        <v>0</v>
      </c>
      <c r="BD180" s="208">
        <f>-NPV('Life Cycle Cost Evaluation'!$M$1,BD96:BD$100)/(1+'Life Cycle Cost Evaluation'!$M$1)^($B95-'Life Cycle Cost Evaluation'!$M$4)</f>
        <v>0</v>
      </c>
      <c r="BE180" s="208">
        <f>-NPV('Life Cycle Cost Evaluation'!$M$1,BE96:BE$100)/(1+'Life Cycle Cost Evaluation'!$M$1)^($B95-'Life Cycle Cost Evaluation'!$M$4)</f>
        <v>0</v>
      </c>
      <c r="BF180" s="208">
        <f>-NPV('Life Cycle Cost Evaluation'!$M$1,BF96:BF$100)/(1+'Life Cycle Cost Evaluation'!$M$1)^($B95-'Life Cycle Cost Evaluation'!$M$4)</f>
        <v>0</v>
      </c>
      <c r="BG180" s="208">
        <f>-NPV('Life Cycle Cost Evaluation'!$M$1,BG96:BG$100)/(1+'Life Cycle Cost Evaluation'!$M$1)^($B95-'Life Cycle Cost Evaluation'!$M$4)</f>
        <v>0</v>
      </c>
      <c r="BH180" s="208">
        <f>-NPV('Life Cycle Cost Evaluation'!$M$1,BH96:BH$100)/(1+'Life Cycle Cost Evaluation'!$M$1)^($B95-'Life Cycle Cost Evaluation'!$M$4)</f>
        <v>0</v>
      </c>
      <c r="BI180" s="208">
        <f>-NPV('Life Cycle Cost Evaluation'!$M$1,BI96:BI$100)/(1+'Life Cycle Cost Evaluation'!$M$1)^($B95-'Life Cycle Cost Evaluation'!$M$4)</f>
        <v>0</v>
      </c>
      <c r="BJ180" s="208">
        <f>-NPV('Life Cycle Cost Evaluation'!$M$1,BJ96:BJ$100)/(1+'Life Cycle Cost Evaluation'!$M$1)^($B95-'Life Cycle Cost Evaluation'!$M$4)</f>
        <v>0</v>
      </c>
      <c r="BK180" s="208">
        <f>-NPV('Life Cycle Cost Evaluation'!$M$1,BK96:BK$100)/(1+'Life Cycle Cost Evaluation'!$M$1)^($B95-'Life Cycle Cost Evaluation'!$M$4)</f>
        <v>0</v>
      </c>
      <c r="BL180" s="208">
        <f>-NPV('Life Cycle Cost Evaluation'!$M$1,BL96:BL$100)/(1+'Life Cycle Cost Evaluation'!$M$1)^($B95-'Life Cycle Cost Evaluation'!$M$4)</f>
        <v>0</v>
      </c>
      <c r="BM180" s="208">
        <f>-NPV('Life Cycle Cost Evaluation'!$M$1,BM96:BM$100)/(1+'Life Cycle Cost Evaluation'!$M$1)^($B95-'Life Cycle Cost Evaluation'!$M$4)</f>
        <v>0</v>
      </c>
      <c r="BN180" s="208">
        <f>-NPV('Life Cycle Cost Evaluation'!$M$1,BN96:BN$100)/(1+'Life Cycle Cost Evaluation'!$M$1)^($B95-'Life Cycle Cost Evaluation'!$M$4)</f>
        <v>0</v>
      </c>
      <c r="BO180" s="208">
        <f>-NPV('Life Cycle Cost Evaluation'!$M$1,BO96:BO$100)/(1+'Life Cycle Cost Evaluation'!$M$1)^($B95-'Life Cycle Cost Evaluation'!$M$4)</f>
        <v>0</v>
      </c>
      <c r="BP180" s="208">
        <f>-NPV('Life Cycle Cost Evaluation'!$M$1,BP96:BP$100)/(1+'Life Cycle Cost Evaluation'!$M$1)^($B95-'Life Cycle Cost Evaluation'!$M$4)</f>
        <v>0</v>
      </c>
      <c r="BQ180" s="208">
        <f>-NPV('Life Cycle Cost Evaluation'!$M$1,BQ96:BQ$100)/(1+'Life Cycle Cost Evaluation'!$M$1)^($B95-'Life Cycle Cost Evaluation'!$M$4)</f>
        <v>0</v>
      </c>
      <c r="BR180" s="208">
        <f>-NPV('Life Cycle Cost Evaluation'!$M$1,BR96:BR$100)/(1+'Life Cycle Cost Evaluation'!$M$1)^($B95-'Life Cycle Cost Evaluation'!$M$4)</f>
        <v>0</v>
      </c>
      <c r="BS180" s="208">
        <f>-NPV('Life Cycle Cost Evaluation'!$M$1,BS96:BS$100)/(1+'Life Cycle Cost Evaluation'!$M$1)^($B95-'Life Cycle Cost Evaluation'!$M$4)</f>
        <v>0</v>
      </c>
      <c r="BT180" s="208">
        <f>-NPV('Life Cycle Cost Evaluation'!$M$1,BT96:BT$100)/(1+'Life Cycle Cost Evaluation'!$M$1)^($B95-'Life Cycle Cost Evaluation'!$M$4)</f>
        <v>0</v>
      </c>
      <c r="BU180" s="208">
        <f>-NPV('Life Cycle Cost Evaluation'!$M$1,BU96:BU$100)/(1+'Life Cycle Cost Evaluation'!$M$1)^($B95-'Life Cycle Cost Evaluation'!$M$4)</f>
        <v>0</v>
      </c>
      <c r="BV180" s="208">
        <f>-NPV('Life Cycle Cost Evaluation'!$M$1,BV96:BV$100)/(1+'Life Cycle Cost Evaluation'!$M$1)^($B95-'Life Cycle Cost Evaluation'!$M$4)</f>
        <v>0</v>
      </c>
      <c r="BW180" s="208">
        <f>-NPV('Life Cycle Cost Evaluation'!$M$1,BW96:BW$100)/(1+'Life Cycle Cost Evaluation'!$M$1)^($B95-'Life Cycle Cost Evaluation'!$M$4)</f>
        <v>0</v>
      </c>
      <c r="BX180" s="208">
        <f>-NPV('Life Cycle Cost Evaluation'!$M$1,BX96:BX$100)/(1+'Life Cycle Cost Evaluation'!$M$1)^($B95-'Life Cycle Cost Evaluation'!$M$4)</f>
        <v>0</v>
      </c>
      <c r="BY180" s="208">
        <f>-NPV('Life Cycle Cost Evaluation'!$M$1,BY96:BY$100)/(1+'Life Cycle Cost Evaluation'!$M$1)^($B95-'Life Cycle Cost Evaluation'!$M$4)</f>
        <v>0</v>
      </c>
      <c r="BZ180" s="208">
        <f>-NPV('Life Cycle Cost Evaluation'!$M$1,BZ96:BZ$100)/(1+'Life Cycle Cost Evaluation'!$M$1)^($B95-'Life Cycle Cost Evaluation'!$M$4)</f>
        <v>0</v>
      </c>
      <c r="CA180" s="208">
        <f>-NPV('Life Cycle Cost Evaluation'!$M$1,CA96:CA$100)/(1+'Life Cycle Cost Evaluation'!$M$1)^($B95-'Life Cycle Cost Evaluation'!$M$4)</f>
        <v>0</v>
      </c>
      <c r="CB180" s="208">
        <f>-NPV('Life Cycle Cost Evaluation'!$M$1,CB96:CB$100)/(1+'Life Cycle Cost Evaluation'!$M$1)^($B95-'Life Cycle Cost Evaluation'!$M$4)</f>
        <v>0</v>
      </c>
      <c r="CC180" s="208">
        <f>-NPV('Life Cycle Cost Evaluation'!$M$1,CC96:CC$100)/(1+'Life Cycle Cost Evaluation'!$M$1)^($B95-'Life Cycle Cost Evaluation'!$M$4)</f>
        <v>0</v>
      </c>
      <c r="CD180" s="208">
        <f>-NPV('Life Cycle Cost Evaluation'!$M$1,CD96:CD$100)/(1+'Life Cycle Cost Evaluation'!$M$1)^($B95-'Life Cycle Cost Evaluation'!$M$4)</f>
        <v>0</v>
      </c>
      <c r="CE180" s="208">
        <f>-NPV('Life Cycle Cost Evaluation'!$M$1,CE96:CE$100)/(1+'Life Cycle Cost Evaluation'!$M$1)^($B95-'Life Cycle Cost Evaluation'!$M$4)</f>
        <v>0</v>
      </c>
      <c r="CF180" s="208">
        <f>-NPV('Life Cycle Cost Evaluation'!$M$1,CF96:CF$100)/(1+'Life Cycle Cost Evaluation'!$M$1)^($B95-'Life Cycle Cost Evaluation'!$M$4)</f>
        <v>0</v>
      </c>
      <c r="CG180" s="208">
        <f>SUM(D180:CA180)</f>
        <v>0</v>
      </c>
      <c r="CH180" s="206"/>
      <c r="CI180" s="206"/>
      <c r="CJ180" s="206"/>
    </row>
    <row r="181" spans="2:88" x14ac:dyDescent="0.2">
      <c r="B181" s="86">
        <f t="shared" si="126"/>
        <v>2103</v>
      </c>
      <c r="C181" s="208"/>
      <c r="D181" s="208">
        <f>-NPV('Life Cycle Cost Evaluation'!$M$1,D97:D$100)/(1+'Life Cycle Cost Evaluation'!$M$1)^($B96-'Life Cycle Cost Evaluation'!$M$4)</f>
        <v>0</v>
      </c>
      <c r="E181" s="208">
        <f>-NPV('Life Cycle Cost Evaluation'!$M$1,E97:E$100)/(1+'Life Cycle Cost Evaluation'!$M$1)^($B96-'Life Cycle Cost Evaluation'!$M$4)</f>
        <v>0</v>
      </c>
      <c r="F181" s="208">
        <f>-NPV('Life Cycle Cost Evaluation'!$M$1,F97:F$100)/(1+'Life Cycle Cost Evaluation'!$M$1)^($B96-'Life Cycle Cost Evaluation'!$M$4)</f>
        <v>0</v>
      </c>
      <c r="G181" s="208">
        <f>-NPV('Life Cycle Cost Evaluation'!$M$1,G97:G$100)/(1+'Life Cycle Cost Evaluation'!$M$1)^($B96-'Life Cycle Cost Evaluation'!$M$4)</f>
        <v>0</v>
      </c>
      <c r="H181" s="208">
        <f>-NPV('Life Cycle Cost Evaluation'!$M$1,H97:H$100)/(1+'Life Cycle Cost Evaluation'!$M$1)^($B96-'Life Cycle Cost Evaluation'!$M$4)</f>
        <v>0</v>
      </c>
      <c r="I181" s="208">
        <f>-NPV('Life Cycle Cost Evaluation'!$M$1,I97:I$100)/(1+'Life Cycle Cost Evaluation'!$M$1)^($B96-'Life Cycle Cost Evaluation'!$M$4)</f>
        <v>0</v>
      </c>
      <c r="J181" s="208">
        <f>-NPV('Life Cycle Cost Evaluation'!$M$1,J97:J$100)/(1+'Life Cycle Cost Evaluation'!$M$1)^($B96-'Life Cycle Cost Evaluation'!$M$4)</f>
        <v>0</v>
      </c>
      <c r="K181" s="208">
        <f>-NPV('Life Cycle Cost Evaluation'!$M$1,K97:K$100)/(1+'Life Cycle Cost Evaluation'!$M$1)^($B96-'Life Cycle Cost Evaluation'!$M$4)</f>
        <v>0</v>
      </c>
      <c r="L181" s="208">
        <f>-NPV('Life Cycle Cost Evaluation'!$M$1,L97:L$100)/(1+'Life Cycle Cost Evaluation'!$M$1)^($B96-'Life Cycle Cost Evaluation'!$M$4)</f>
        <v>0</v>
      </c>
      <c r="M181" s="208">
        <f>-NPV('Life Cycle Cost Evaluation'!$M$1,M97:M$100)/(1+'Life Cycle Cost Evaluation'!$M$1)^($B96-'Life Cycle Cost Evaluation'!$M$4)</f>
        <v>0</v>
      </c>
      <c r="N181" s="208">
        <f>-NPV('Life Cycle Cost Evaluation'!$M$1,N97:N$100)/(1+'Life Cycle Cost Evaluation'!$M$1)^($B96-'Life Cycle Cost Evaluation'!$M$4)</f>
        <v>0</v>
      </c>
      <c r="O181" s="208">
        <f>-NPV('Life Cycle Cost Evaluation'!$M$1,O97:O$100)/(1+'Life Cycle Cost Evaluation'!$M$1)^($B96-'Life Cycle Cost Evaluation'!$M$4)</f>
        <v>0</v>
      </c>
      <c r="P181" s="208">
        <f>-NPV('Life Cycle Cost Evaluation'!$M$1,P97:P$100)/(1+'Life Cycle Cost Evaluation'!$M$1)^($B96-'Life Cycle Cost Evaluation'!$M$4)</f>
        <v>0</v>
      </c>
      <c r="Q181" s="208">
        <f>-NPV('Life Cycle Cost Evaluation'!$M$1,Q97:Q$100)/(1+'Life Cycle Cost Evaluation'!$M$1)^($B96-'Life Cycle Cost Evaluation'!$M$4)</f>
        <v>0</v>
      </c>
      <c r="R181" s="208">
        <f>-NPV('Life Cycle Cost Evaluation'!$M$1,R97:R$100)/(1+'Life Cycle Cost Evaluation'!$M$1)^($B96-'Life Cycle Cost Evaluation'!$M$4)</f>
        <v>0</v>
      </c>
      <c r="S181" s="208">
        <f>-NPV('Life Cycle Cost Evaluation'!$M$1,S97:S$100)/(1+'Life Cycle Cost Evaluation'!$M$1)^($B96-'Life Cycle Cost Evaluation'!$M$4)</f>
        <v>0</v>
      </c>
      <c r="T181" s="208">
        <f>-NPV('Life Cycle Cost Evaluation'!$M$1,T97:T$100)/(1+'Life Cycle Cost Evaluation'!$M$1)^($B96-'Life Cycle Cost Evaluation'!$M$4)</f>
        <v>0</v>
      </c>
      <c r="U181" s="208">
        <f>-NPV('Life Cycle Cost Evaluation'!$M$1,U97:U$100)/(1+'Life Cycle Cost Evaluation'!$M$1)^($B96-'Life Cycle Cost Evaluation'!$M$4)</f>
        <v>0</v>
      </c>
      <c r="V181" s="208">
        <f>-NPV('Life Cycle Cost Evaluation'!$M$1,V97:V$100)/(1+'Life Cycle Cost Evaluation'!$M$1)^($B96-'Life Cycle Cost Evaluation'!$M$4)</f>
        <v>0</v>
      </c>
      <c r="W181" s="208">
        <f>-NPV('Life Cycle Cost Evaluation'!$M$1,W97:W$100)/(1+'Life Cycle Cost Evaluation'!$M$1)^($B96-'Life Cycle Cost Evaluation'!$M$4)</f>
        <v>0</v>
      </c>
      <c r="X181" s="208">
        <f>-NPV('Life Cycle Cost Evaluation'!$M$1,X97:X$100)/(1+'Life Cycle Cost Evaluation'!$M$1)^($B96-'Life Cycle Cost Evaluation'!$M$4)</f>
        <v>0</v>
      </c>
      <c r="Y181" s="208">
        <f>-NPV('Life Cycle Cost Evaluation'!$M$1,Y97:Y$100)/(1+'Life Cycle Cost Evaluation'!$M$1)^($B96-'Life Cycle Cost Evaluation'!$M$4)</f>
        <v>0</v>
      </c>
      <c r="Z181" s="208">
        <f>-NPV('Life Cycle Cost Evaluation'!$M$1,Z97:Z$100)/(1+'Life Cycle Cost Evaluation'!$M$1)^($B96-'Life Cycle Cost Evaluation'!$M$4)</f>
        <v>0</v>
      </c>
      <c r="AA181" s="208">
        <f>-NPV('Life Cycle Cost Evaluation'!$M$1,AA97:AA$100)/(1+'Life Cycle Cost Evaluation'!$M$1)^($B96-'Life Cycle Cost Evaluation'!$M$4)</f>
        <v>0</v>
      </c>
      <c r="AB181" s="208">
        <f>-NPV('Life Cycle Cost Evaluation'!$M$1,AB97:AB$100)/(1+'Life Cycle Cost Evaluation'!$M$1)^($B96-'Life Cycle Cost Evaluation'!$M$4)</f>
        <v>0</v>
      </c>
      <c r="AC181" s="208">
        <f>-NPV('Life Cycle Cost Evaluation'!$M$1,AC97:AC$100)/(1+'Life Cycle Cost Evaluation'!$M$1)^($B96-'Life Cycle Cost Evaluation'!$M$4)</f>
        <v>0</v>
      </c>
      <c r="AD181" s="208">
        <f>-NPV('Life Cycle Cost Evaluation'!$M$1,AD97:AD$100)/(1+'Life Cycle Cost Evaluation'!$M$1)^($B96-'Life Cycle Cost Evaluation'!$M$4)</f>
        <v>0</v>
      </c>
      <c r="AE181" s="208">
        <f>-NPV('Life Cycle Cost Evaluation'!$M$1,AE97:AE$100)/(1+'Life Cycle Cost Evaluation'!$M$1)^($B96-'Life Cycle Cost Evaluation'!$M$4)</f>
        <v>0</v>
      </c>
      <c r="AF181" s="208">
        <f>-NPV('Life Cycle Cost Evaluation'!$M$1,AF97:AF$100)/(1+'Life Cycle Cost Evaluation'!$M$1)^($B96-'Life Cycle Cost Evaluation'!$M$4)</f>
        <v>0</v>
      </c>
      <c r="AG181" s="208">
        <f>-NPV('Life Cycle Cost Evaluation'!$M$1,AG97:AG$100)/(1+'Life Cycle Cost Evaluation'!$M$1)^($B96-'Life Cycle Cost Evaluation'!$M$4)</f>
        <v>0</v>
      </c>
      <c r="AH181" s="208">
        <f>-NPV('Life Cycle Cost Evaluation'!$M$1,AH97:AH$100)/(1+'Life Cycle Cost Evaluation'!$M$1)^($B96-'Life Cycle Cost Evaluation'!$M$4)</f>
        <v>0</v>
      </c>
      <c r="AI181" s="208">
        <f>-NPV('Life Cycle Cost Evaluation'!$M$1,AI97:AI$100)/(1+'Life Cycle Cost Evaluation'!$M$1)^($B96-'Life Cycle Cost Evaluation'!$M$4)</f>
        <v>0</v>
      </c>
      <c r="AJ181" s="208">
        <f>-NPV('Life Cycle Cost Evaluation'!$M$1,AJ97:AJ$100)/(1+'Life Cycle Cost Evaluation'!$M$1)^($B96-'Life Cycle Cost Evaluation'!$M$4)</f>
        <v>0</v>
      </c>
      <c r="AK181" s="208">
        <f>-NPV('Life Cycle Cost Evaluation'!$M$1,AK97:AK$100)/(1+'Life Cycle Cost Evaluation'!$M$1)^($B96-'Life Cycle Cost Evaluation'!$M$4)</f>
        <v>0</v>
      </c>
      <c r="AL181" s="208">
        <f>-NPV('Life Cycle Cost Evaluation'!$M$1,AL97:AL$100)/(1+'Life Cycle Cost Evaluation'!$M$1)^($B96-'Life Cycle Cost Evaluation'!$M$4)</f>
        <v>0</v>
      </c>
      <c r="AM181" s="208">
        <f>-NPV('Life Cycle Cost Evaluation'!$M$1,AM97:AM$100)/(1+'Life Cycle Cost Evaluation'!$M$1)^($B96-'Life Cycle Cost Evaluation'!$M$4)</f>
        <v>0</v>
      </c>
      <c r="AN181" s="208">
        <f>-NPV('Life Cycle Cost Evaluation'!$M$1,AN97:AN$100)/(1+'Life Cycle Cost Evaluation'!$M$1)^($B96-'Life Cycle Cost Evaluation'!$M$4)</f>
        <v>0</v>
      </c>
      <c r="AO181" s="208">
        <f>-NPV('Life Cycle Cost Evaluation'!$M$1,AO97:AO$100)/(1+'Life Cycle Cost Evaluation'!$M$1)^($B96-'Life Cycle Cost Evaluation'!$M$4)</f>
        <v>0</v>
      </c>
      <c r="AP181" s="208">
        <f>-NPV('Life Cycle Cost Evaluation'!$M$1,AP97:AP$100)/(1+'Life Cycle Cost Evaluation'!$M$1)^($B96-'Life Cycle Cost Evaluation'!$M$4)</f>
        <v>0</v>
      </c>
      <c r="AQ181" s="208">
        <f>-NPV('Life Cycle Cost Evaluation'!$M$1,AQ97:AQ$100)/(1+'Life Cycle Cost Evaluation'!$M$1)^($B96-'Life Cycle Cost Evaluation'!$M$4)</f>
        <v>0</v>
      </c>
      <c r="AR181" s="208">
        <f>-NPV('Life Cycle Cost Evaluation'!$M$1,AR97:AR$100)/(1+'Life Cycle Cost Evaluation'!$M$1)^($B96-'Life Cycle Cost Evaluation'!$M$4)</f>
        <v>0</v>
      </c>
      <c r="AS181" s="208">
        <f>-NPV('Life Cycle Cost Evaluation'!$M$1,AS97:AS$100)/(1+'Life Cycle Cost Evaluation'!$M$1)^($B96-'Life Cycle Cost Evaluation'!$M$4)</f>
        <v>0</v>
      </c>
      <c r="AT181" s="208">
        <f>-NPV('Life Cycle Cost Evaluation'!$M$1,AT97:AT$100)/(1+'Life Cycle Cost Evaluation'!$M$1)^($B96-'Life Cycle Cost Evaluation'!$M$4)</f>
        <v>0</v>
      </c>
      <c r="AU181" s="208">
        <f>-NPV('Life Cycle Cost Evaluation'!$M$1,AU97:AU$100)/(1+'Life Cycle Cost Evaluation'!$M$1)^($B96-'Life Cycle Cost Evaluation'!$M$4)</f>
        <v>0</v>
      </c>
      <c r="AV181" s="208">
        <f>-NPV('Life Cycle Cost Evaluation'!$M$1,AV97:AV$100)/(1+'Life Cycle Cost Evaluation'!$M$1)^($B96-'Life Cycle Cost Evaluation'!$M$4)</f>
        <v>0</v>
      </c>
      <c r="AW181" s="208">
        <f>-NPV('Life Cycle Cost Evaluation'!$M$1,AW97:AW$100)/(1+'Life Cycle Cost Evaluation'!$M$1)^($B96-'Life Cycle Cost Evaluation'!$M$4)</f>
        <v>0</v>
      </c>
      <c r="AX181" s="208">
        <f>-NPV('Life Cycle Cost Evaluation'!$M$1,AX97:AX$100)/(1+'Life Cycle Cost Evaluation'!$M$1)^($B96-'Life Cycle Cost Evaluation'!$M$4)</f>
        <v>0</v>
      </c>
      <c r="AY181" s="208">
        <f>-NPV('Life Cycle Cost Evaluation'!$M$1,AY97:AY$100)/(1+'Life Cycle Cost Evaluation'!$M$1)^($B96-'Life Cycle Cost Evaluation'!$M$4)</f>
        <v>0</v>
      </c>
      <c r="AZ181" s="208">
        <f>-NPV('Life Cycle Cost Evaluation'!$M$1,AZ97:AZ$100)/(1+'Life Cycle Cost Evaluation'!$M$1)^($B96-'Life Cycle Cost Evaluation'!$M$4)</f>
        <v>0</v>
      </c>
      <c r="BA181" s="208">
        <f>-NPV('Life Cycle Cost Evaluation'!$M$1,BA97:BA$100)/(1+'Life Cycle Cost Evaluation'!$M$1)^($B96-'Life Cycle Cost Evaluation'!$M$4)</f>
        <v>0</v>
      </c>
      <c r="BB181" s="208">
        <f>-NPV('Life Cycle Cost Evaluation'!$M$1,BB97:BB$100)/(1+'Life Cycle Cost Evaluation'!$M$1)^($B96-'Life Cycle Cost Evaluation'!$M$4)</f>
        <v>0</v>
      </c>
      <c r="BC181" s="208">
        <f>-NPV('Life Cycle Cost Evaluation'!$M$1,BC97:BC$100)/(1+'Life Cycle Cost Evaluation'!$M$1)^($B96-'Life Cycle Cost Evaluation'!$M$4)</f>
        <v>0</v>
      </c>
      <c r="BD181" s="208">
        <f>-NPV('Life Cycle Cost Evaluation'!$M$1,BD97:BD$100)/(1+'Life Cycle Cost Evaluation'!$M$1)^($B96-'Life Cycle Cost Evaluation'!$M$4)</f>
        <v>0</v>
      </c>
      <c r="BE181" s="208">
        <f>-NPV('Life Cycle Cost Evaluation'!$M$1,BE97:BE$100)/(1+'Life Cycle Cost Evaluation'!$M$1)^($B96-'Life Cycle Cost Evaluation'!$M$4)</f>
        <v>0</v>
      </c>
      <c r="BF181" s="208">
        <f>-NPV('Life Cycle Cost Evaluation'!$M$1,BF97:BF$100)/(1+'Life Cycle Cost Evaluation'!$M$1)^($B96-'Life Cycle Cost Evaluation'!$M$4)</f>
        <v>0</v>
      </c>
      <c r="BG181" s="208">
        <f>-NPV('Life Cycle Cost Evaluation'!$M$1,BG97:BG$100)/(1+'Life Cycle Cost Evaluation'!$M$1)^($B96-'Life Cycle Cost Evaluation'!$M$4)</f>
        <v>0</v>
      </c>
      <c r="BH181" s="208">
        <f>-NPV('Life Cycle Cost Evaluation'!$M$1,BH97:BH$100)/(1+'Life Cycle Cost Evaluation'!$M$1)^($B96-'Life Cycle Cost Evaluation'!$M$4)</f>
        <v>0</v>
      </c>
      <c r="BI181" s="208">
        <f>-NPV('Life Cycle Cost Evaluation'!$M$1,BI97:BI$100)/(1+'Life Cycle Cost Evaluation'!$M$1)^($B96-'Life Cycle Cost Evaluation'!$M$4)</f>
        <v>0</v>
      </c>
      <c r="BJ181" s="208">
        <f>-NPV('Life Cycle Cost Evaluation'!$M$1,BJ97:BJ$100)/(1+'Life Cycle Cost Evaluation'!$M$1)^($B96-'Life Cycle Cost Evaluation'!$M$4)</f>
        <v>0</v>
      </c>
      <c r="BK181" s="208">
        <f>-NPV('Life Cycle Cost Evaluation'!$M$1,BK97:BK$100)/(1+'Life Cycle Cost Evaluation'!$M$1)^($B96-'Life Cycle Cost Evaluation'!$M$4)</f>
        <v>0</v>
      </c>
      <c r="BL181" s="208">
        <f>-NPV('Life Cycle Cost Evaluation'!$M$1,BL97:BL$100)/(1+'Life Cycle Cost Evaluation'!$M$1)^($B96-'Life Cycle Cost Evaluation'!$M$4)</f>
        <v>0</v>
      </c>
      <c r="BM181" s="208">
        <f>-NPV('Life Cycle Cost Evaluation'!$M$1,BM97:BM$100)/(1+'Life Cycle Cost Evaluation'!$M$1)^($B96-'Life Cycle Cost Evaluation'!$M$4)</f>
        <v>0</v>
      </c>
      <c r="BN181" s="208">
        <f>-NPV('Life Cycle Cost Evaluation'!$M$1,BN97:BN$100)/(1+'Life Cycle Cost Evaluation'!$M$1)^($B96-'Life Cycle Cost Evaluation'!$M$4)</f>
        <v>0</v>
      </c>
      <c r="BO181" s="208">
        <f>-NPV('Life Cycle Cost Evaluation'!$M$1,BO97:BO$100)/(1+'Life Cycle Cost Evaluation'!$M$1)^($B96-'Life Cycle Cost Evaluation'!$M$4)</f>
        <v>0</v>
      </c>
      <c r="BP181" s="208">
        <f>-NPV('Life Cycle Cost Evaluation'!$M$1,BP97:BP$100)/(1+'Life Cycle Cost Evaluation'!$M$1)^($B96-'Life Cycle Cost Evaluation'!$M$4)</f>
        <v>0</v>
      </c>
      <c r="BQ181" s="208">
        <f>-NPV('Life Cycle Cost Evaluation'!$M$1,BQ97:BQ$100)/(1+'Life Cycle Cost Evaluation'!$M$1)^($B96-'Life Cycle Cost Evaluation'!$M$4)</f>
        <v>0</v>
      </c>
      <c r="BR181" s="208">
        <f>-NPV('Life Cycle Cost Evaluation'!$M$1,BR97:BR$100)/(1+'Life Cycle Cost Evaluation'!$M$1)^($B96-'Life Cycle Cost Evaluation'!$M$4)</f>
        <v>0</v>
      </c>
      <c r="BS181" s="208">
        <f>-NPV('Life Cycle Cost Evaluation'!$M$1,BS97:BS$100)/(1+'Life Cycle Cost Evaluation'!$M$1)^($B96-'Life Cycle Cost Evaluation'!$M$4)</f>
        <v>0</v>
      </c>
      <c r="BT181" s="208">
        <f>-NPV('Life Cycle Cost Evaluation'!$M$1,BT97:BT$100)/(1+'Life Cycle Cost Evaluation'!$M$1)^($B96-'Life Cycle Cost Evaluation'!$M$4)</f>
        <v>0</v>
      </c>
      <c r="BU181" s="208">
        <f>-NPV('Life Cycle Cost Evaluation'!$M$1,BU97:BU$100)/(1+'Life Cycle Cost Evaluation'!$M$1)^($B96-'Life Cycle Cost Evaluation'!$M$4)</f>
        <v>0</v>
      </c>
      <c r="BV181" s="208">
        <f>-NPV('Life Cycle Cost Evaluation'!$M$1,BV97:BV$100)/(1+'Life Cycle Cost Evaluation'!$M$1)^($B96-'Life Cycle Cost Evaluation'!$M$4)</f>
        <v>0</v>
      </c>
      <c r="BW181" s="208">
        <f>-NPV('Life Cycle Cost Evaluation'!$M$1,BW97:BW$100)/(1+'Life Cycle Cost Evaluation'!$M$1)^($B96-'Life Cycle Cost Evaluation'!$M$4)</f>
        <v>0</v>
      </c>
      <c r="BX181" s="208">
        <f>-NPV('Life Cycle Cost Evaluation'!$M$1,BX97:BX$100)/(1+'Life Cycle Cost Evaluation'!$M$1)^($B96-'Life Cycle Cost Evaluation'!$M$4)</f>
        <v>0</v>
      </c>
      <c r="BY181" s="208">
        <f>-NPV('Life Cycle Cost Evaluation'!$M$1,BY97:BY$100)/(1+'Life Cycle Cost Evaluation'!$M$1)^($B96-'Life Cycle Cost Evaluation'!$M$4)</f>
        <v>0</v>
      </c>
      <c r="BZ181" s="208">
        <f>-NPV('Life Cycle Cost Evaluation'!$M$1,BZ97:BZ$100)/(1+'Life Cycle Cost Evaluation'!$M$1)^($B96-'Life Cycle Cost Evaluation'!$M$4)</f>
        <v>0</v>
      </c>
      <c r="CA181" s="208">
        <f>-NPV('Life Cycle Cost Evaluation'!$M$1,CA97:CA$100)/(1+'Life Cycle Cost Evaluation'!$M$1)^($B96-'Life Cycle Cost Evaluation'!$M$4)</f>
        <v>0</v>
      </c>
      <c r="CB181" s="208">
        <f>-NPV('Life Cycle Cost Evaluation'!$M$1,CB97:CB$100)/(1+'Life Cycle Cost Evaluation'!$M$1)^($B96-'Life Cycle Cost Evaluation'!$M$4)</f>
        <v>0</v>
      </c>
      <c r="CC181" s="208">
        <f>-NPV('Life Cycle Cost Evaluation'!$M$1,CC97:CC$100)/(1+'Life Cycle Cost Evaluation'!$M$1)^($B96-'Life Cycle Cost Evaluation'!$M$4)</f>
        <v>0</v>
      </c>
      <c r="CD181" s="208">
        <f>-NPV('Life Cycle Cost Evaluation'!$M$1,CD97:CD$100)/(1+'Life Cycle Cost Evaluation'!$M$1)^($B96-'Life Cycle Cost Evaluation'!$M$4)</f>
        <v>0</v>
      </c>
      <c r="CE181" s="208">
        <f>-NPV('Life Cycle Cost Evaluation'!$M$1,CE97:CE$100)/(1+'Life Cycle Cost Evaluation'!$M$1)^($B96-'Life Cycle Cost Evaluation'!$M$4)</f>
        <v>0</v>
      </c>
      <c r="CF181" s="208">
        <f>-NPV('Life Cycle Cost Evaluation'!$M$1,CF97:CF$100)/(1+'Life Cycle Cost Evaluation'!$M$1)^($B96-'Life Cycle Cost Evaluation'!$M$4)</f>
        <v>0</v>
      </c>
      <c r="CG181" s="208">
        <f>SUM(D181:CB181)</f>
        <v>0</v>
      </c>
      <c r="CH181" s="206"/>
      <c r="CI181" s="206"/>
      <c r="CJ181" s="206"/>
    </row>
    <row r="182" spans="2:88" x14ac:dyDescent="0.2">
      <c r="B182" s="86">
        <f t="shared" si="126"/>
        <v>2104</v>
      </c>
      <c r="C182" s="208"/>
      <c r="D182" s="208">
        <f>-NPV('Life Cycle Cost Evaluation'!$M$1,D98:D$100)/(1+'Life Cycle Cost Evaluation'!$M$1)^($B97-'Life Cycle Cost Evaluation'!$M$4)</f>
        <v>0</v>
      </c>
      <c r="E182" s="208">
        <f>-NPV('Life Cycle Cost Evaluation'!$M$1,E98:E$100)/(1+'Life Cycle Cost Evaluation'!$M$1)^($B97-'Life Cycle Cost Evaluation'!$M$4)</f>
        <v>0</v>
      </c>
      <c r="F182" s="208">
        <f>-NPV('Life Cycle Cost Evaluation'!$M$1,F98:F$100)/(1+'Life Cycle Cost Evaluation'!$M$1)^($B97-'Life Cycle Cost Evaluation'!$M$4)</f>
        <v>0</v>
      </c>
      <c r="G182" s="208">
        <f>-NPV('Life Cycle Cost Evaluation'!$M$1,G98:G$100)/(1+'Life Cycle Cost Evaluation'!$M$1)^($B97-'Life Cycle Cost Evaluation'!$M$4)</f>
        <v>0</v>
      </c>
      <c r="H182" s="208">
        <f>-NPV('Life Cycle Cost Evaluation'!$M$1,H98:H$100)/(1+'Life Cycle Cost Evaluation'!$M$1)^($B97-'Life Cycle Cost Evaluation'!$M$4)</f>
        <v>0</v>
      </c>
      <c r="I182" s="208">
        <f>-NPV('Life Cycle Cost Evaluation'!$M$1,I98:I$100)/(1+'Life Cycle Cost Evaluation'!$M$1)^($B97-'Life Cycle Cost Evaluation'!$M$4)</f>
        <v>0</v>
      </c>
      <c r="J182" s="208">
        <f>-NPV('Life Cycle Cost Evaluation'!$M$1,J98:J$100)/(1+'Life Cycle Cost Evaluation'!$M$1)^($B97-'Life Cycle Cost Evaluation'!$M$4)</f>
        <v>0</v>
      </c>
      <c r="K182" s="208">
        <f>-NPV('Life Cycle Cost Evaluation'!$M$1,K98:K$100)/(1+'Life Cycle Cost Evaluation'!$M$1)^($B97-'Life Cycle Cost Evaluation'!$M$4)</f>
        <v>0</v>
      </c>
      <c r="L182" s="208">
        <f>-NPV('Life Cycle Cost Evaluation'!$M$1,L98:L$100)/(1+'Life Cycle Cost Evaluation'!$M$1)^($B97-'Life Cycle Cost Evaluation'!$M$4)</f>
        <v>0</v>
      </c>
      <c r="M182" s="208">
        <f>-NPV('Life Cycle Cost Evaluation'!$M$1,M98:M$100)/(1+'Life Cycle Cost Evaluation'!$M$1)^($B97-'Life Cycle Cost Evaluation'!$M$4)</f>
        <v>0</v>
      </c>
      <c r="N182" s="208">
        <f>-NPV('Life Cycle Cost Evaluation'!$M$1,N98:N$100)/(1+'Life Cycle Cost Evaluation'!$M$1)^($B97-'Life Cycle Cost Evaluation'!$M$4)</f>
        <v>0</v>
      </c>
      <c r="O182" s="208">
        <f>-NPV('Life Cycle Cost Evaluation'!$M$1,O98:O$100)/(1+'Life Cycle Cost Evaluation'!$M$1)^($B97-'Life Cycle Cost Evaluation'!$M$4)</f>
        <v>0</v>
      </c>
      <c r="P182" s="208">
        <f>-NPV('Life Cycle Cost Evaluation'!$M$1,P98:P$100)/(1+'Life Cycle Cost Evaluation'!$M$1)^($B97-'Life Cycle Cost Evaluation'!$M$4)</f>
        <v>0</v>
      </c>
      <c r="Q182" s="208">
        <f>-NPV('Life Cycle Cost Evaluation'!$M$1,Q98:Q$100)/(1+'Life Cycle Cost Evaluation'!$M$1)^($B97-'Life Cycle Cost Evaluation'!$M$4)</f>
        <v>0</v>
      </c>
      <c r="R182" s="208">
        <f>-NPV('Life Cycle Cost Evaluation'!$M$1,R98:R$100)/(1+'Life Cycle Cost Evaluation'!$M$1)^($B97-'Life Cycle Cost Evaluation'!$M$4)</f>
        <v>0</v>
      </c>
      <c r="S182" s="208">
        <f>-NPV('Life Cycle Cost Evaluation'!$M$1,S98:S$100)/(1+'Life Cycle Cost Evaluation'!$M$1)^($B97-'Life Cycle Cost Evaluation'!$M$4)</f>
        <v>0</v>
      </c>
      <c r="T182" s="208">
        <f>-NPV('Life Cycle Cost Evaluation'!$M$1,T98:T$100)/(1+'Life Cycle Cost Evaluation'!$M$1)^($B97-'Life Cycle Cost Evaluation'!$M$4)</f>
        <v>0</v>
      </c>
      <c r="U182" s="208">
        <f>-NPV('Life Cycle Cost Evaluation'!$M$1,U98:U$100)/(1+'Life Cycle Cost Evaluation'!$M$1)^($B97-'Life Cycle Cost Evaluation'!$M$4)</f>
        <v>0</v>
      </c>
      <c r="V182" s="208">
        <f>-NPV('Life Cycle Cost Evaluation'!$M$1,V98:V$100)/(1+'Life Cycle Cost Evaluation'!$M$1)^($B97-'Life Cycle Cost Evaluation'!$M$4)</f>
        <v>0</v>
      </c>
      <c r="W182" s="208">
        <f>-NPV('Life Cycle Cost Evaluation'!$M$1,W98:W$100)/(1+'Life Cycle Cost Evaluation'!$M$1)^($B97-'Life Cycle Cost Evaluation'!$M$4)</f>
        <v>0</v>
      </c>
      <c r="X182" s="208">
        <f>-NPV('Life Cycle Cost Evaluation'!$M$1,X98:X$100)/(1+'Life Cycle Cost Evaluation'!$M$1)^($B97-'Life Cycle Cost Evaluation'!$M$4)</f>
        <v>0</v>
      </c>
      <c r="Y182" s="208">
        <f>-NPV('Life Cycle Cost Evaluation'!$M$1,Y98:Y$100)/(1+'Life Cycle Cost Evaluation'!$M$1)^($B97-'Life Cycle Cost Evaluation'!$M$4)</f>
        <v>0</v>
      </c>
      <c r="Z182" s="208">
        <f>-NPV('Life Cycle Cost Evaluation'!$M$1,Z98:Z$100)/(1+'Life Cycle Cost Evaluation'!$M$1)^($B97-'Life Cycle Cost Evaluation'!$M$4)</f>
        <v>0</v>
      </c>
      <c r="AA182" s="208">
        <f>-NPV('Life Cycle Cost Evaluation'!$M$1,AA98:AA$100)/(1+'Life Cycle Cost Evaluation'!$M$1)^($B97-'Life Cycle Cost Evaluation'!$M$4)</f>
        <v>0</v>
      </c>
      <c r="AB182" s="208">
        <f>-NPV('Life Cycle Cost Evaluation'!$M$1,AB98:AB$100)/(1+'Life Cycle Cost Evaluation'!$M$1)^($B97-'Life Cycle Cost Evaluation'!$M$4)</f>
        <v>0</v>
      </c>
      <c r="AC182" s="208">
        <f>-NPV('Life Cycle Cost Evaluation'!$M$1,AC98:AC$100)/(1+'Life Cycle Cost Evaluation'!$M$1)^($B97-'Life Cycle Cost Evaluation'!$M$4)</f>
        <v>0</v>
      </c>
      <c r="AD182" s="208">
        <f>-NPV('Life Cycle Cost Evaluation'!$M$1,AD98:AD$100)/(1+'Life Cycle Cost Evaluation'!$M$1)^($B97-'Life Cycle Cost Evaluation'!$M$4)</f>
        <v>0</v>
      </c>
      <c r="AE182" s="208">
        <f>-NPV('Life Cycle Cost Evaluation'!$M$1,AE98:AE$100)/(1+'Life Cycle Cost Evaluation'!$M$1)^($B97-'Life Cycle Cost Evaluation'!$M$4)</f>
        <v>0</v>
      </c>
      <c r="AF182" s="208">
        <f>-NPV('Life Cycle Cost Evaluation'!$M$1,AF98:AF$100)/(1+'Life Cycle Cost Evaluation'!$M$1)^($B97-'Life Cycle Cost Evaluation'!$M$4)</f>
        <v>0</v>
      </c>
      <c r="AG182" s="208">
        <f>-NPV('Life Cycle Cost Evaluation'!$M$1,AG98:AG$100)/(1+'Life Cycle Cost Evaluation'!$M$1)^($B97-'Life Cycle Cost Evaluation'!$M$4)</f>
        <v>0</v>
      </c>
      <c r="AH182" s="208">
        <f>-NPV('Life Cycle Cost Evaluation'!$M$1,AH98:AH$100)/(1+'Life Cycle Cost Evaluation'!$M$1)^($B97-'Life Cycle Cost Evaluation'!$M$4)</f>
        <v>0</v>
      </c>
      <c r="AI182" s="208">
        <f>-NPV('Life Cycle Cost Evaluation'!$M$1,AI98:AI$100)/(1+'Life Cycle Cost Evaluation'!$M$1)^($B97-'Life Cycle Cost Evaluation'!$M$4)</f>
        <v>0</v>
      </c>
      <c r="AJ182" s="208">
        <f>-NPV('Life Cycle Cost Evaluation'!$M$1,AJ98:AJ$100)/(1+'Life Cycle Cost Evaluation'!$M$1)^($B97-'Life Cycle Cost Evaluation'!$M$4)</f>
        <v>0</v>
      </c>
      <c r="AK182" s="208">
        <f>-NPV('Life Cycle Cost Evaluation'!$M$1,AK98:AK$100)/(1+'Life Cycle Cost Evaluation'!$M$1)^($B97-'Life Cycle Cost Evaluation'!$M$4)</f>
        <v>0</v>
      </c>
      <c r="AL182" s="208">
        <f>-NPV('Life Cycle Cost Evaluation'!$M$1,AL98:AL$100)/(1+'Life Cycle Cost Evaluation'!$M$1)^($B97-'Life Cycle Cost Evaluation'!$M$4)</f>
        <v>0</v>
      </c>
      <c r="AM182" s="208">
        <f>-NPV('Life Cycle Cost Evaluation'!$M$1,AM98:AM$100)/(1+'Life Cycle Cost Evaluation'!$M$1)^($B97-'Life Cycle Cost Evaluation'!$M$4)</f>
        <v>0</v>
      </c>
      <c r="AN182" s="208">
        <f>-NPV('Life Cycle Cost Evaluation'!$M$1,AN98:AN$100)/(1+'Life Cycle Cost Evaluation'!$M$1)^($B97-'Life Cycle Cost Evaluation'!$M$4)</f>
        <v>0</v>
      </c>
      <c r="AO182" s="208">
        <f>-NPV('Life Cycle Cost Evaluation'!$M$1,AO98:AO$100)/(1+'Life Cycle Cost Evaluation'!$M$1)^($B97-'Life Cycle Cost Evaluation'!$M$4)</f>
        <v>0</v>
      </c>
      <c r="AP182" s="208">
        <f>-NPV('Life Cycle Cost Evaluation'!$M$1,AP98:AP$100)/(1+'Life Cycle Cost Evaluation'!$M$1)^($B97-'Life Cycle Cost Evaluation'!$M$4)</f>
        <v>0</v>
      </c>
      <c r="AQ182" s="208">
        <f>-NPV('Life Cycle Cost Evaluation'!$M$1,AQ98:AQ$100)/(1+'Life Cycle Cost Evaluation'!$M$1)^($B97-'Life Cycle Cost Evaluation'!$M$4)</f>
        <v>0</v>
      </c>
      <c r="AR182" s="208">
        <f>-NPV('Life Cycle Cost Evaluation'!$M$1,AR98:AR$100)/(1+'Life Cycle Cost Evaluation'!$M$1)^($B97-'Life Cycle Cost Evaluation'!$M$4)</f>
        <v>0</v>
      </c>
      <c r="AS182" s="208">
        <f>-NPV('Life Cycle Cost Evaluation'!$M$1,AS98:AS$100)/(1+'Life Cycle Cost Evaluation'!$M$1)^($B97-'Life Cycle Cost Evaluation'!$M$4)</f>
        <v>0</v>
      </c>
      <c r="AT182" s="208">
        <f>-NPV('Life Cycle Cost Evaluation'!$M$1,AT98:AT$100)/(1+'Life Cycle Cost Evaluation'!$M$1)^($B97-'Life Cycle Cost Evaluation'!$M$4)</f>
        <v>0</v>
      </c>
      <c r="AU182" s="208">
        <f>-NPV('Life Cycle Cost Evaluation'!$M$1,AU98:AU$100)/(1+'Life Cycle Cost Evaluation'!$M$1)^($B97-'Life Cycle Cost Evaluation'!$M$4)</f>
        <v>0</v>
      </c>
      <c r="AV182" s="208">
        <f>-NPV('Life Cycle Cost Evaluation'!$M$1,AV98:AV$100)/(1+'Life Cycle Cost Evaluation'!$M$1)^($B97-'Life Cycle Cost Evaluation'!$M$4)</f>
        <v>0</v>
      </c>
      <c r="AW182" s="208">
        <f>-NPV('Life Cycle Cost Evaluation'!$M$1,AW98:AW$100)/(1+'Life Cycle Cost Evaluation'!$M$1)^($B97-'Life Cycle Cost Evaluation'!$M$4)</f>
        <v>0</v>
      </c>
      <c r="AX182" s="208">
        <f>-NPV('Life Cycle Cost Evaluation'!$M$1,AX98:AX$100)/(1+'Life Cycle Cost Evaluation'!$M$1)^($B97-'Life Cycle Cost Evaluation'!$M$4)</f>
        <v>0</v>
      </c>
      <c r="AY182" s="208">
        <f>-NPV('Life Cycle Cost Evaluation'!$M$1,AY98:AY$100)/(1+'Life Cycle Cost Evaluation'!$M$1)^($B97-'Life Cycle Cost Evaluation'!$M$4)</f>
        <v>0</v>
      </c>
      <c r="AZ182" s="208">
        <f>-NPV('Life Cycle Cost Evaluation'!$M$1,AZ98:AZ$100)/(1+'Life Cycle Cost Evaluation'!$M$1)^($B97-'Life Cycle Cost Evaluation'!$M$4)</f>
        <v>0</v>
      </c>
      <c r="BA182" s="208">
        <f>-NPV('Life Cycle Cost Evaluation'!$M$1,BA98:BA$100)/(1+'Life Cycle Cost Evaluation'!$M$1)^($B97-'Life Cycle Cost Evaluation'!$M$4)</f>
        <v>0</v>
      </c>
      <c r="BB182" s="208">
        <f>-NPV('Life Cycle Cost Evaluation'!$M$1,BB98:BB$100)/(1+'Life Cycle Cost Evaluation'!$M$1)^($B97-'Life Cycle Cost Evaluation'!$M$4)</f>
        <v>0</v>
      </c>
      <c r="BC182" s="208">
        <f>-NPV('Life Cycle Cost Evaluation'!$M$1,BC98:BC$100)/(1+'Life Cycle Cost Evaluation'!$M$1)^($B97-'Life Cycle Cost Evaluation'!$M$4)</f>
        <v>0</v>
      </c>
      <c r="BD182" s="208">
        <f>-NPV('Life Cycle Cost Evaluation'!$M$1,BD98:BD$100)/(1+'Life Cycle Cost Evaluation'!$M$1)^($B97-'Life Cycle Cost Evaluation'!$M$4)</f>
        <v>0</v>
      </c>
      <c r="BE182" s="208">
        <f>-NPV('Life Cycle Cost Evaluation'!$M$1,BE98:BE$100)/(1+'Life Cycle Cost Evaluation'!$M$1)^($B97-'Life Cycle Cost Evaluation'!$M$4)</f>
        <v>0</v>
      </c>
      <c r="BF182" s="208">
        <f>-NPV('Life Cycle Cost Evaluation'!$M$1,BF98:BF$100)/(1+'Life Cycle Cost Evaluation'!$M$1)^($B97-'Life Cycle Cost Evaluation'!$M$4)</f>
        <v>0</v>
      </c>
      <c r="BG182" s="208">
        <f>-NPV('Life Cycle Cost Evaluation'!$M$1,BG98:BG$100)/(1+'Life Cycle Cost Evaluation'!$M$1)^($B97-'Life Cycle Cost Evaluation'!$M$4)</f>
        <v>0</v>
      </c>
      <c r="BH182" s="208">
        <f>-NPV('Life Cycle Cost Evaluation'!$M$1,BH98:BH$100)/(1+'Life Cycle Cost Evaluation'!$M$1)^($B97-'Life Cycle Cost Evaluation'!$M$4)</f>
        <v>0</v>
      </c>
      <c r="BI182" s="208">
        <f>-NPV('Life Cycle Cost Evaluation'!$M$1,BI98:BI$100)/(1+'Life Cycle Cost Evaluation'!$M$1)^($B97-'Life Cycle Cost Evaluation'!$M$4)</f>
        <v>0</v>
      </c>
      <c r="BJ182" s="208">
        <f>-NPV('Life Cycle Cost Evaluation'!$M$1,BJ98:BJ$100)/(1+'Life Cycle Cost Evaluation'!$M$1)^($B97-'Life Cycle Cost Evaluation'!$M$4)</f>
        <v>0</v>
      </c>
      <c r="BK182" s="208">
        <f>-NPV('Life Cycle Cost Evaluation'!$M$1,BK98:BK$100)/(1+'Life Cycle Cost Evaluation'!$M$1)^($B97-'Life Cycle Cost Evaluation'!$M$4)</f>
        <v>0</v>
      </c>
      <c r="BL182" s="208">
        <f>-NPV('Life Cycle Cost Evaluation'!$M$1,BL98:BL$100)/(1+'Life Cycle Cost Evaluation'!$M$1)^($B97-'Life Cycle Cost Evaluation'!$M$4)</f>
        <v>0</v>
      </c>
      <c r="BM182" s="208">
        <f>-NPV('Life Cycle Cost Evaluation'!$M$1,BM98:BM$100)/(1+'Life Cycle Cost Evaluation'!$M$1)^($B97-'Life Cycle Cost Evaluation'!$M$4)</f>
        <v>0</v>
      </c>
      <c r="BN182" s="208">
        <f>-NPV('Life Cycle Cost Evaluation'!$M$1,BN98:BN$100)/(1+'Life Cycle Cost Evaluation'!$M$1)^($B97-'Life Cycle Cost Evaluation'!$M$4)</f>
        <v>0</v>
      </c>
      <c r="BO182" s="208">
        <f>-NPV('Life Cycle Cost Evaluation'!$M$1,BO98:BO$100)/(1+'Life Cycle Cost Evaluation'!$M$1)^($B97-'Life Cycle Cost Evaluation'!$M$4)</f>
        <v>0</v>
      </c>
      <c r="BP182" s="208">
        <f>-NPV('Life Cycle Cost Evaluation'!$M$1,BP98:BP$100)/(1+'Life Cycle Cost Evaluation'!$M$1)^($B97-'Life Cycle Cost Evaluation'!$M$4)</f>
        <v>0</v>
      </c>
      <c r="BQ182" s="208">
        <f>-NPV('Life Cycle Cost Evaluation'!$M$1,BQ98:BQ$100)/(1+'Life Cycle Cost Evaluation'!$M$1)^($B97-'Life Cycle Cost Evaluation'!$M$4)</f>
        <v>0</v>
      </c>
      <c r="BR182" s="208">
        <f>-NPV('Life Cycle Cost Evaluation'!$M$1,BR98:BR$100)/(1+'Life Cycle Cost Evaluation'!$M$1)^($B97-'Life Cycle Cost Evaluation'!$M$4)</f>
        <v>0</v>
      </c>
      <c r="BS182" s="208">
        <f>-NPV('Life Cycle Cost Evaluation'!$M$1,BS98:BS$100)/(1+'Life Cycle Cost Evaluation'!$M$1)^($B97-'Life Cycle Cost Evaluation'!$M$4)</f>
        <v>0</v>
      </c>
      <c r="BT182" s="208">
        <f>-NPV('Life Cycle Cost Evaluation'!$M$1,BT98:BT$100)/(1+'Life Cycle Cost Evaluation'!$M$1)^($B97-'Life Cycle Cost Evaluation'!$M$4)</f>
        <v>0</v>
      </c>
      <c r="BU182" s="208">
        <f>-NPV('Life Cycle Cost Evaluation'!$M$1,BU98:BU$100)/(1+'Life Cycle Cost Evaluation'!$M$1)^($B97-'Life Cycle Cost Evaluation'!$M$4)</f>
        <v>0</v>
      </c>
      <c r="BV182" s="208">
        <f>-NPV('Life Cycle Cost Evaluation'!$M$1,BV98:BV$100)/(1+'Life Cycle Cost Evaluation'!$M$1)^($B97-'Life Cycle Cost Evaluation'!$M$4)</f>
        <v>0</v>
      </c>
      <c r="BW182" s="208">
        <f>-NPV('Life Cycle Cost Evaluation'!$M$1,BW98:BW$100)/(1+'Life Cycle Cost Evaluation'!$M$1)^($B97-'Life Cycle Cost Evaluation'!$M$4)</f>
        <v>0</v>
      </c>
      <c r="BX182" s="208">
        <f>-NPV('Life Cycle Cost Evaluation'!$M$1,BX98:BX$100)/(1+'Life Cycle Cost Evaluation'!$M$1)^($B97-'Life Cycle Cost Evaluation'!$M$4)</f>
        <v>0</v>
      </c>
      <c r="BY182" s="208">
        <f>-NPV('Life Cycle Cost Evaluation'!$M$1,BY98:BY$100)/(1+'Life Cycle Cost Evaluation'!$M$1)^($B97-'Life Cycle Cost Evaluation'!$M$4)</f>
        <v>0</v>
      </c>
      <c r="BZ182" s="208">
        <f>-NPV('Life Cycle Cost Evaluation'!$M$1,BZ98:BZ$100)/(1+'Life Cycle Cost Evaluation'!$M$1)^($B97-'Life Cycle Cost Evaluation'!$M$4)</f>
        <v>0</v>
      </c>
      <c r="CA182" s="208">
        <f>-NPV('Life Cycle Cost Evaluation'!$M$1,CA98:CA$100)/(1+'Life Cycle Cost Evaluation'!$M$1)^($B97-'Life Cycle Cost Evaluation'!$M$4)</f>
        <v>0</v>
      </c>
      <c r="CB182" s="208">
        <f>-NPV('Life Cycle Cost Evaluation'!$M$1,CB98:CB$100)/(1+'Life Cycle Cost Evaluation'!$M$1)^($B97-'Life Cycle Cost Evaluation'!$M$4)</f>
        <v>0</v>
      </c>
      <c r="CC182" s="208">
        <f>-NPV('Life Cycle Cost Evaluation'!$M$1,CC98:CC$100)/(1+'Life Cycle Cost Evaluation'!$M$1)^($B97-'Life Cycle Cost Evaluation'!$M$4)</f>
        <v>0</v>
      </c>
      <c r="CD182" s="208">
        <f>-NPV('Life Cycle Cost Evaluation'!$M$1,CD98:CD$100)/(1+'Life Cycle Cost Evaluation'!$M$1)^($B97-'Life Cycle Cost Evaluation'!$M$4)</f>
        <v>0</v>
      </c>
      <c r="CE182" s="208">
        <f>-NPV('Life Cycle Cost Evaluation'!$M$1,CE98:CE$100)/(1+'Life Cycle Cost Evaluation'!$M$1)^($B97-'Life Cycle Cost Evaluation'!$M$4)</f>
        <v>0</v>
      </c>
      <c r="CF182" s="208">
        <f>-NPV('Life Cycle Cost Evaluation'!$M$1,CF98:CF$100)/(1+'Life Cycle Cost Evaluation'!$M$1)^($B97-'Life Cycle Cost Evaluation'!$M$4)</f>
        <v>0</v>
      </c>
      <c r="CG182" s="208">
        <f>SUM(D182:CC182)</f>
        <v>0</v>
      </c>
      <c r="CH182" s="206"/>
      <c r="CI182" s="206"/>
      <c r="CJ182" s="206"/>
    </row>
    <row r="183" spans="2:88" x14ac:dyDescent="0.2">
      <c r="B183" s="86">
        <f t="shared" si="126"/>
        <v>2105</v>
      </c>
      <c r="C183" s="208"/>
      <c r="D183" s="208">
        <f>-NPV('Life Cycle Cost Evaluation'!$M$1,D99:D$100)/(1+'Life Cycle Cost Evaluation'!$M$1)^($B98-'Life Cycle Cost Evaluation'!$M$4)</f>
        <v>0</v>
      </c>
      <c r="E183" s="208">
        <f>-NPV('Life Cycle Cost Evaluation'!$M$1,E99:E$100)/(1+'Life Cycle Cost Evaluation'!$M$1)^($B98-'Life Cycle Cost Evaluation'!$M$4)</f>
        <v>0</v>
      </c>
      <c r="F183" s="208">
        <f>-NPV('Life Cycle Cost Evaluation'!$M$1,F99:F$100)/(1+'Life Cycle Cost Evaluation'!$M$1)^($B98-'Life Cycle Cost Evaluation'!$M$4)</f>
        <v>0</v>
      </c>
      <c r="G183" s="208">
        <f>-NPV('Life Cycle Cost Evaluation'!$M$1,G99:G$100)/(1+'Life Cycle Cost Evaluation'!$M$1)^($B98-'Life Cycle Cost Evaluation'!$M$4)</f>
        <v>0</v>
      </c>
      <c r="H183" s="208">
        <f>-NPV('Life Cycle Cost Evaluation'!$M$1,H99:H$100)/(1+'Life Cycle Cost Evaluation'!$M$1)^($B98-'Life Cycle Cost Evaluation'!$M$4)</f>
        <v>0</v>
      </c>
      <c r="I183" s="208">
        <f>-NPV('Life Cycle Cost Evaluation'!$M$1,I99:I$100)/(1+'Life Cycle Cost Evaluation'!$M$1)^($B98-'Life Cycle Cost Evaluation'!$M$4)</f>
        <v>0</v>
      </c>
      <c r="J183" s="208">
        <f>-NPV('Life Cycle Cost Evaluation'!$M$1,J99:J$100)/(1+'Life Cycle Cost Evaluation'!$M$1)^($B98-'Life Cycle Cost Evaluation'!$M$4)</f>
        <v>0</v>
      </c>
      <c r="K183" s="208">
        <f>-NPV('Life Cycle Cost Evaluation'!$M$1,K99:K$100)/(1+'Life Cycle Cost Evaluation'!$M$1)^($B98-'Life Cycle Cost Evaluation'!$M$4)</f>
        <v>0</v>
      </c>
      <c r="L183" s="208">
        <f>-NPV('Life Cycle Cost Evaluation'!$M$1,L99:L$100)/(1+'Life Cycle Cost Evaluation'!$M$1)^($B98-'Life Cycle Cost Evaluation'!$M$4)</f>
        <v>0</v>
      </c>
      <c r="M183" s="208">
        <f>-NPV('Life Cycle Cost Evaluation'!$M$1,M99:M$100)/(1+'Life Cycle Cost Evaluation'!$M$1)^($B98-'Life Cycle Cost Evaluation'!$M$4)</f>
        <v>0</v>
      </c>
      <c r="N183" s="208">
        <f>-NPV('Life Cycle Cost Evaluation'!$M$1,N99:N$100)/(1+'Life Cycle Cost Evaluation'!$M$1)^($B98-'Life Cycle Cost Evaluation'!$M$4)</f>
        <v>0</v>
      </c>
      <c r="O183" s="208">
        <f>-NPV('Life Cycle Cost Evaluation'!$M$1,O99:O$100)/(1+'Life Cycle Cost Evaluation'!$M$1)^($B98-'Life Cycle Cost Evaluation'!$M$4)</f>
        <v>0</v>
      </c>
      <c r="P183" s="208">
        <f>-NPV('Life Cycle Cost Evaluation'!$M$1,P99:P$100)/(1+'Life Cycle Cost Evaluation'!$M$1)^($B98-'Life Cycle Cost Evaluation'!$M$4)</f>
        <v>0</v>
      </c>
      <c r="Q183" s="208">
        <f>-NPV('Life Cycle Cost Evaluation'!$M$1,Q99:Q$100)/(1+'Life Cycle Cost Evaluation'!$M$1)^($B98-'Life Cycle Cost Evaluation'!$M$4)</f>
        <v>0</v>
      </c>
      <c r="R183" s="208">
        <f>-NPV('Life Cycle Cost Evaluation'!$M$1,R99:R$100)/(1+'Life Cycle Cost Evaluation'!$M$1)^($B98-'Life Cycle Cost Evaluation'!$M$4)</f>
        <v>0</v>
      </c>
      <c r="S183" s="208">
        <f>-NPV('Life Cycle Cost Evaluation'!$M$1,S99:S$100)/(1+'Life Cycle Cost Evaluation'!$M$1)^($B98-'Life Cycle Cost Evaluation'!$M$4)</f>
        <v>0</v>
      </c>
      <c r="T183" s="208">
        <f>-NPV('Life Cycle Cost Evaluation'!$M$1,T99:T$100)/(1+'Life Cycle Cost Evaluation'!$M$1)^($B98-'Life Cycle Cost Evaluation'!$M$4)</f>
        <v>0</v>
      </c>
      <c r="U183" s="208">
        <f>-NPV('Life Cycle Cost Evaluation'!$M$1,U99:U$100)/(1+'Life Cycle Cost Evaluation'!$M$1)^($B98-'Life Cycle Cost Evaluation'!$M$4)</f>
        <v>0</v>
      </c>
      <c r="V183" s="208">
        <f>-NPV('Life Cycle Cost Evaluation'!$M$1,V99:V$100)/(1+'Life Cycle Cost Evaluation'!$M$1)^($B98-'Life Cycle Cost Evaluation'!$M$4)</f>
        <v>0</v>
      </c>
      <c r="W183" s="208">
        <f>-NPV('Life Cycle Cost Evaluation'!$M$1,W99:W$100)/(1+'Life Cycle Cost Evaluation'!$M$1)^($B98-'Life Cycle Cost Evaluation'!$M$4)</f>
        <v>0</v>
      </c>
      <c r="X183" s="208">
        <f>-NPV('Life Cycle Cost Evaluation'!$M$1,X99:X$100)/(1+'Life Cycle Cost Evaluation'!$M$1)^($B98-'Life Cycle Cost Evaluation'!$M$4)</f>
        <v>0</v>
      </c>
      <c r="Y183" s="208">
        <f>-NPV('Life Cycle Cost Evaluation'!$M$1,Y99:Y$100)/(1+'Life Cycle Cost Evaluation'!$M$1)^($B98-'Life Cycle Cost Evaluation'!$M$4)</f>
        <v>0</v>
      </c>
      <c r="Z183" s="208">
        <f>-NPV('Life Cycle Cost Evaluation'!$M$1,Z99:Z$100)/(1+'Life Cycle Cost Evaluation'!$M$1)^($B98-'Life Cycle Cost Evaluation'!$M$4)</f>
        <v>0</v>
      </c>
      <c r="AA183" s="208">
        <f>-NPV('Life Cycle Cost Evaluation'!$M$1,AA99:AA$100)/(1+'Life Cycle Cost Evaluation'!$M$1)^($B98-'Life Cycle Cost Evaluation'!$M$4)</f>
        <v>0</v>
      </c>
      <c r="AB183" s="208">
        <f>-NPV('Life Cycle Cost Evaluation'!$M$1,AB99:AB$100)/(1+'Life Cycle Cost Evaluation'!$M$1)^($B98-'Life Cycle Cost Evaluation'!$M$4)</f>
        <v>0</v>
      </c>
      <c r="AC183" s="208">
        <f>-NPV('Life Cycle Cost Evaluation'!$M$1,AC99:AC$100)/(1+'Life Cycle Cost Evaluation'!$M$1)^($B98-'Life Cycle Cost Evaluation'!$M$4)</f>
        <v>0</v>
      </c>
      <c r="AD183" s="208">
        <f>-NPV('Life Cycle Cost Evaluation'!$M$1,AD99:AD$100)/(1+'Life Cycle Cost Evaluation'!$M$1)^($B98-'Life Cycle Cost Evaluation'!$M$4)</f>
        <v>0</v>
      </c>
      <c r="AE183" s="208">
        <f>-NPV('Life Cycle Cost Evaluation'!$M$1,AE99:AE$100)/(1+'Life Cycle Cost Evaluation'!$M$1)^($B98-'Life Cycle Cost Evaluation'!$M$4)</f>
        <v>0</v>
      </c>
      <c r="AF183" s="208">
        <f>-NPV('Life Cycle Cost Evaluation'!$M$1,AF99:AF$100)/(1+'Life Cycle Cost Evaluation'!$M$1)^($B98-'Life Cycle Cost Evaluation'!$M$4)</f>
        <v>0</v>
      </c>
      <c r="AG183" s="208">
        <f>-NPV('Life Cycle Cost Evaluation'!$M$1,AG99:AG$100)/(1+'Life Cycle Cost Evaluation'!$M$1)^($B98-'Life Cycle Cost Evaluation'!$M$4)</f>
        <v>0</v>
      </c>
      <c r="AH183" s="208">
        <f>-NPV('Life Cycle Cost Evaluation'!$M$1,AH99:AH$100)/(1+'Life Cycle Cost Evaluation'!$M$1)^($B98-'Life Cycle Cost Evaluation'!$M$4)</f>
        <v>0</v>
      </c>
      <c r="AI183" s="208">
        <f>-NPV('Life Cycle Cost Evaluation'!$M$1,AI99:AI$100)/(1+'Life Cycle Cost Evaluation'!$M$1)^($B98-'Life Cycle Cost Evaluation'!$M$4)</f>
        <v>0</v>
      </c>
      <c r="AJ183" s="208">
        <f>-NPV('Life Cycle Cost Evaluation'!$M$1,AJ99:AJ$100)/(1+'Life Cycle Cost Evaluation'!$M$1)^($B98-'Life Cycle Cost Evaluation'!$M$4)</f>
        <v>0</v>
      </c>
      <c r="AK183" s="208">
        <f>-NPV('Life Cycle Cost Evaluation'!$M$1,AK99:AK$100)/(1+'Life Cycle Cost Evaluation'!$M$1)^($B98-'Life Cycle Cost Evaluation'!$M$4)</f>
        <v>0</v>
      </c>
      <c r="AL183" s="208">
        <f>-NPV('Life Cycle Cost Evaluation'!$M$1,AL99:AL$100)/(1+'Life Cycle Cost Evaluation'!$M$1)^($B98-'Life Cycle Cost Evaluation'!$M$4)</f>
        <v>0</v>
      </c>
      <c r="AM183" s="208">
        <f>-NPV('Life Cycle Cost Evaluation'!$M$1,AM99:AM$100)/(1+'Life Cycle Cost Evaluation'!$M$1)^($B98-'Life Cycle Cost Evaluation'!$M$4)</f>
        <v>0</v>
      </c>
      <c r="AN183" s="208">
        <f>-NPV('Life Cycle Cost Evaluation'!$M$1,AN99:AN$100)/(1+'Life Cycle Cost Evaluation'!$M$1)^($B98-'Life Cycle Cost Evaluation'!$M$4)</f>
        <v>0</v>
      </c>
      <c r="AO183" s="208">
        <f>-NPV('Life Cycle Cost Evaluation'!$M$1,AO99:AO$100)/(1+'Life Cycle Cost Evaluation'!$M$1)^($B98-'Life Cycle Cost Evaluation'!$M$4)</f>
        <v>0</v>
      </c>
      <c r="AP183" s="208">
        <f>-NPV('Life Cycle Cost Evaluation'!$M$1,AP99:AP$100)/(1+'Life Cycle Cost Evaluation'!$M$1)^($B98-'Life Cycle Cost Evaluation'!$M$4)</f>
        <v>0</v>
      </c>
      <c r="AQ183" s="208">
        <f>-NPV('Life Cycle Cost Evaluation'!$M$1,AQ99:AQ$100)/(1+'Life Cycle Cost Evaluation'!$M$1)^($B98-'Life Cycle Cost Evaluation'!$M$4)</f>
        <v>0</v>
      </c>
      <c r="AR183" s="208">
        <f>-NPV('Life Cycle Cost Evaluation'!$M$1,AR99:AR$100)/(1+'Life Cycle Cost Evaluation'!$M$1)^($B98-'Life Cycle Cost Evaluation'!$M$4)</f>
        <v>0</v>
      </c>
      <c r="AS183" s="208">
        <f>-NPV('Life Cycle Cost Evaluation'!$M$1,AS99:AS$100)/(1+'Life Cycle Cost Evaluation'!$M$1)^($B98-'Life Cycle Cost Evaluation'!$M$4)</f>
        <v>0</v>
      </c>
      <c r="AT183" s="208">
        <f>-NPV('Life Cycle Cost Evaluation'!$M$1,AT99:AT$100)/(1+'Life Cycle Cost Evaluation'!$M$1)^($B98-'Life Cycle Cost Evaluation'!$M$4)</f>
        <v>0</v>
      </c>
      <c r="AU183" s="208">
        <f>-NPV('Life Cycle Cost Evaluation'!$M$1,AU99:AU$100)/(1+'Life Cycle Cost Evaluation'!$M$1)^($B98-'Life Cycle Cost Evaluation'!$M$4)</f>
        <v>0</v>
      </c>
      <c r="AV183" s="208">
        <f>-NPV('Life Cycle Cost Evaluation'!$M$1,AV99:AV$100)/(1+'Life Cycle Cost Evaluation'!$M$1)^($B98-'Life Cycle Cost Evaluation'!$M$4)</f>
        <v>0</v>
      </c>
      <c r="AW183" s="208">
        <f>-NPV('Life Cycle Cost Evaluation'!$M$1,AW99:AW$100)/(1+'Life Cycle Cost Evaluation'!$M$1)^($B98-'Life Cycle Cost Evaluation'!$M$4)</f>
        <v>0</v>
      </c>
      <c r="AX183" s="208">
        <f>-NPV('Life Cycle Cost Evaluation'!$M$1,AX99:AX$100)/(1+'Life Cycle Cost Evaluation'!$M$1)^($B98-'Life Cycle Cost Evaluation'!$M$4)</f>
        <v>0</v>
      </c>
      <c r="AY183" s="208">
        <f>-NPV('Life Cycle Cost Evaluation'!$M$1,AY99:AY$100)/(1+'Life Cycle Cost Evaluation'!$M$1)^($B98-'Life Cycle Cost Evaluation'!$M$4)</f>
        <v>0</v>
      </c>
      <c r="AZ183" s="208">
        <f>-NPV('Life Cycle Cost Evaluation'!$M$1,AZ99:AZ$100)/(1+'Life Cycle Cost Evaluation'!$M$1)^($B98-'Life Cycle Cost Evaluation'!$M$4)</f>
        <v>0</v>
      </c>
      <c r="BA183" s="208">
        <f>-NPV('Life Cycle Cost Evaluation'!$M$1,BA99:BA$100)/(1+'Life Cycle Cost Evaluation'!$M$1)^($B98-'Life Cycle Cost Evaluation'!$M$4)</f>
        <v>0</v>
      </c>
      <c r="BB183" s="208">
        <f>-NPV('Life Cycle Cost Evaluation'!$M$1,BB99:BB$100)/(1+'Life Cycle Cost Evaluation'!$M$1)^($B98-'Life Cycle Cost Evaluation'!$M$4)</f>
        <v>0</v>
      </c>
      <c r="BC183" s="208">
        <f>-NPV('Life Cycle Cost Evaluation'!$M$1,BC99:BC$100)/(1+'Life Cycle Cost Evaluation'!$M$1)^($B98-'Life Cycle Cost Evaluation'!$M$4)</f>
        <v>0</v>
      </c>
      <c r="BD183" s="208">
        <f>-NPV('Life Cycle Cost Evaluation'!$M$1,BD99:BD$100)/(1+'Life Cycle Cost Evaluation'!$M$1)^($B98-'Life Cycle Cost Evaluation'!$M$4)</f>
        <v>0</v>
      </c>
      <c r="BE183" s="208">
        <f>-NPV('Life Cycle Cost Evaluation'!$M$1,BE99:BE$100)/(1+'Life Cycle Cost Evaluation'!$M$1)^($B98-'Life Cycle Cost Evaluation'!$M$4)</f>
        <v>0</v>
      </c>
      <c r="BF183" s="208">
        <f>-NPV('Life Cycle Cost Evaluation'!$M$1,BF99:BF$100)/(1+'Life Cycle Cost Evaluation'!$M$1)^($B98-'Life Cycle Cost Evaluation'!$M$4)</f>
        <v>0</v>
      </c>
      <c r="BG183" s="208">
        <f>-NPV('Life Cycle Cost Evaluation'!$M$1,BG99:BG$100)/(1+'Life Cycle Cost Evaluation'!$M$1)^($B98-'Life Cycle Cost Evaluation'!$M$4)</f>
        <v>0</v>
      </c>
      <c r="BH183" s="208">
        <f>-NPV('Life Cycle Cost Evaluation'!$M$1,BH99:BH$100)/(1+'Life Cycle Cost Evaluation'!$M$1)^($B98-'Life Cycle Cost Evaluation'!$M$4)</f>
        <v>0</v>
      </c>
      <c r="BI183" s="208">
        <f>-NPV('Life Cycle Cost Evaluation'!$M$1,BI99:BI$100)/(1+'Life Cycle Cost Evaluation'!$M$1)^($B98-'Life Cycle Cost Evaluation'!$M$4)</f>
        <v>0</v>
      </c>
      <c r="BJ183" s="208">
        <f>-NPV('Life Cycle Cost Evaluation'!$M$1,BJ99:BJ$100)/(1+'Life Cycle Cost Evaluation'!$M$1)^($B98-'Life Cycle Cost Evaluation'!$M$4)</f>
        <v>0</v>
      </c>
      <c r="BK183" s="208">
        <f>-NPV('Life Cycle Cost Evaluation'!$M$1,BK99:BK$100)/(1+'Life Cycle Cost Evaluation'!$M$1)^($B98-'Life Cycle Cost Evaluation'!$M$4)</f>
        <v>0</v>
      </c>
      <c r="BL183" s="208">
        <f>-NPV('Life Cycle Cost Evaluation'!$M$1,BL99:BL$100)/(1+'Life Cycle Cost Evaluation'!$M$1)^($B98-'Life Cycle Cost Evaluation'!$M$4)</f>
        <v>0</v>
      </c>
      <c r="BM183" s="208">
        <f>-NPV('Life Cycle Cost Evaluation'!$M$1,BM99:BM$100)/(1+'Life Cycle Cost Evaluation'!$M$1)^($B98-'Life Cycle Cost Evaluation'!$M$4)</f>
        <v>0</v>
      </c>
      <c r="BN183" s="208">
        <f>-NPV('Life Cycle Cost Evaluation'!$M$1,BN99:BN$100)/(1+'Life Cycle Cost Evaluation'!$M$1)^($B98-'Life Cycle Cost Evaluation'!$M$4)</f>
        <v>0</v>
      </c>
      <c r="BO183" s="208">
        <f>-NPV('Life Cycle Cost Evaluation'!$M$1,BO99:BO$100)/(1+'Life Cycle Cost Evaluation'!$M$1)^($B98-'Life Cycle Cost Evaluation'!$M$4)</f>
        <v>0</v>
      </c>
      <c r="BP183" s="208">
        <f>-NPV('Life Cycle Cost Evaluation'!$M$1,BP99:BP$100)/(1+'Life Cycle Cost Evaluation'!$M$1)^($B98-'Life Cycle Cost Evaluation'!$M$4)</f>
        <v>0</v>
      </c>
      <c r="BQ183" s="208">
        <f>-NPV('Life Cycle Cost Evaluation'!$M$1,BQ99:BQ$100)/(1+'Life Cycle Cost Evaluation'!$M$1)^($B98-'Life Cycle Cost Evaluation'!$M$4)</f>
        <v>0</v>
      </c>
      <c r="BR183" s="208">
        <f>-NPV('Life Cycle Cost Evaluation'!$M$1,BR99:BR$100)/(1+'Life Cycle Cost Evaluation'!$M$1)^($B98-'Life Cycle Cost Evaluation'!$M$4)</f>
        <v>0</v>
      </c>
      <c r="BS183" s="208">
        <f>-NPV('Life Cycle Cost Evaluation'!$M$1,BS99:BS$100)/(1+'Life Cycle Cost Evaluation'!$M$1)^($B98-'Life Cycle Cost Evaluation'!$M$4)</f>
        <v>0</v>
      </c>
      <c r="BT183" s="208">
        <f>-NPV('Life Cycle Cost Evaluation'!$M$1,BT99:BT$100)/(1+'Life Cycle Cost Evaluation'!$M$1)^($B98-'Life Cycle Cost Evaluation'!$M$4)</f>
        <v>0</v>
      </c>
      <c r="BU183" s="208">
        <f>-NPV('Life Cycle Cost Evaluation'!$M$1,BU99:BU$100)/(1+'Life Cycle Cost Evaluation'!$M$1)^($B98-'Life Cycle Cost Evaluation'!$M$4)</f>
        <v>0</v>
      </c>
      <c r="BV183" s="208">
        <f>-NPV('Life Cycle Cost Evaluation'!$M$1,BV99:BV$100)/(1+'Life Cycle Cost Evaluation'!$M$1)^($B98-'Life Cycle Cost Evaluation'!$M$4)</f>
        <v>0</v>
      </c>
      <c r="BW183" s="208">
        <f>-NPV('Life Cycle Cost Evaluation'!$M$1,BW99:BW$100)/(1+'Life Cycle Cost Evaluation'!$M$1)^($B98-'Life Cycle Cost Evaluation'!$M$4)</f>
        <v>0</v>
      </c>
      <c r="BX183" s="208">
        <f>-NPV('Life Cycle Cost Evaluation'!$M$1,BX99:BX$100)/(1+'Life Cycle Cost Evaluation'!$M$1)^($B98-'Life Cycle Cost Evaluation'!$M$4)</f>
        <v>0</v>
      </c>
      <c r="BY183" s="208">
        <f>-NPV('Life Cycle Cost Evaluation'!$M$1,BY99:BY$100)/(1+'Life Cycle Cost Evaluation'!$M$1)^($B98-'Life Cycle Cost Evaluation'!$M$4)</f>
        <v>0</v>
      </c>
      <c r="BZ183" s="208">
        <f>-NPV('Life Cycle Cost Evaluation'!$M$1,BZ99:BZ$100)/(1+'Life Cycle Cost Evaluation'!$M$1)^($B98-'Life Cycle Cost Evaluation'!$M$4)</f>
        <v>0</v>
      </c>
      <c r="CA183" s="208">
        <f>-NPV('Life Cycle Cost Evaluation'!$M$1,CA99:CA$100)/(1+'Life Cycle Cost Evaluation'!$M$1)^($B98-'Life Cycle Cost Evaluation'!$M$4)</f>
        <v>0</v>
      </c>
      <c r="CB183" s="208">
        <f>-NPV('Life Cycle Cost Evaluation'!$M$1,CB99:CB$100)/(1+'Life Cycle Cost Evaluation'!$M$1)^($B98-'Life Cycle Cost Evaluation'!$M$4)</f>
        <v>0</v>
      </c>
      <c r="CC183" s="208">
        <f>-NPV('Life Cycle Cost Evaluation'!$M$1,CC99:CC$100)/(1+'Life Cycle Cost Evaluation'!$M$1)^($B98-'Life Cycle Cost Evaluation'!$M$4)</f>
        <v>0</v>
      </c>
      <c r="CD183" s="208">
        <f>-NPV('Life Cycle Cost Evaluation'!$M$1,CD99:CD$100)/(1+'Life Cycle Cost Evaluation'!$M$1)^($B98-'Life Cycle Cost Evaluation'!$M$4)</f>
        <v>0</v>
      </c>
      <c r="CE183" s="208">
        <f>-NPV('Life Cycle Cost Evaluation'!$M$1,CE99:CE$100)/(1+'Life Cycle Cost Evaluation'!$M$1)^($B98-'Life Cycle Cost Evaluation'!$M$4)</f>
        <v>0</v>
      </c>
      <c r="CF183" s="208">
        <f>-NPV('Life Cycle Cost Evaluation'!$M$1,CF99:CF$100)/(1+'Life Cycle Cost Evaluation'!$M$1)^($B98-'Life Cycle Cost Evaluation'!$M$4)</f>
        <v>0</v>
      </c>
      <c r="CG183" s="208">
        <f>SUM(D183:CD183)</f>
        <v>0</v>
      </c>
      <c r="CH183" s="206"/>
      <c r="CI183" s="206"/>
      <c r="CJ183" s="206"/>
    </row>
    <row r="184" spans="2:88" x14ac:dyDescent="0.2">
      <c r="B184" s="86">
        <f t="shared" si="126"/>
        <v>2106</v>
      </c>
      <c r="C184" s="208"/>
      <c r="D184" s="208">
        <f>-NPV('Life Cycle Cost Evaluation'!$M$1,D100:D$100)/(1+'Life Cycle Cost Evaluation'!$M$1)^($B99-'Life Cycle Cost Evaluation'!$M$4)</f>
        <v>0</v>
      </c>
      <c r="E184" s="208">
        <f>-NPV('Life Cycle Cost Evaluation'!$M$1,E100:E$100)/(1+'Life Cycle Cost Evaluation'!$M$1)^($B99-'Life Cycle Cost Evaluation'!$M$4)</f>
        <v>0</v>
      </c>
      <c r="F184" s="208">
        <f>-NPV('Life Cycle Cost Evaluation'!$M$1,F100:F$100)/(1+'Life Cycle Cost Evaluation'!$M$1)^($B99-'Life Cycle Cost Evaluation'!$M$4)</f>
        <v>0</v>
      </c>
      <c r="G184" s="208">
        <f>-NPV('Life Cycle Cost Evaluation'!$M$1,G100:G$100)/(1+'Life Cycle Cost Evaluation'!$M$1)^($B99-'Life Cycle Cost Evaluation'!$M$4)</f>
        <v>0</v>
      </c>
      <c r="H184" s="208">
        <f>-NPV('Life Cycle Cost Evaluation'!$M$1,H100:H$100)/(1+'Life Cycle Cost Evaluation'!$M$1)^($B99-'Life Cycle Cost Evaluation'!$M$4)</f>
        <v>0</v>
      </c>
      <c r="I184" s="208">
        <f>-NPV('Life Cycle Cost Evaluation'!$M$1,I100:I$100)/(1+'Life Cycle Cost Evaluation'!$M$1)^($B99-'Life Cycle Cost Evaluation'!$M$4)</f>
        <v>0</v>
      </c>
      <c r="J184" s="208">
        <f>-NPV('Life Cycle Cost Evaluation'!$M$1,J100:J$100)/(1+'Life Cycle Cost Evaluation'!$M$1)^($B99-'Life Cycle Cost Evaluation'!$M$4)</f>
        <v>0</v>
      </c>
      <c r="K184" s="208">
        <f>-NPV('Life Cycle Cost Evaluation'!$M$1,K100:K$100)/(1+'Life Cycle Cost Evaluation'!$M$1)^($B99-'Life Cycle Cost Evaluation'!$M$4)</f>
        <v>0</v>
      </c>
      <c r="L184" s="208">
        <f>-NPV('Life Cycle Cost Evaluation'!$M$1,L100:L$100)/(1+'Life Cycle Cost Evaluation'!$M$1)^($B99-'Life Cycle Cost Evaluation'!$M$4)</f>
        <v>0</v>
      </c>
      <c r="M184" s="208">
        <f>-NPV('Life Cycle Cost Evaluation'!$M$1,M100:M$100)/(1+'Life Cycle Cost Evaluation'!$M$1)^($B99-'Life Cycle Cost Evaluation'!$M$4)</f>
        <v>0</v>
      </c>
      <c r="N184" s="208">
        <f>-NPV('Life Cycle Cost Evaluation'!$M$1,N100:N$100)/(1+'Life Cycle Cost Evaluation'!$M$1)^($B99-'Life Cycle Cost Evaluation'!$M$4)</f>
        <v>0</v>
      </c>
      <c r="O184" s="208">
        <f>-NPV('Life Cycle Cost Evaluation'!$M$1,O100:O$100)/(1+'Life Cycle Cost Evaluation'!$M$1)^($B99-'Life Cycle Cost Evaluation'!$M$4)</f>
        <v>0</v>
      </c>
      <c r="P184" s="208">
        <f>-NPV('Life Cycle Cost Evaluation'!$M$1,P100:P$100)/(1+'Life Cycle Cost Evaluation'!$M$1)^($B99-'Life Cycle Cost Evaluation'!$M$4)</f>
        <v>0</v>
      </c>
      <c r="Q184" s="208">
        <f>-NPV('Life Cycle Cost Evaluation'!$M$1,Q100:Q$100)/(1+'Life Cycle Cost Evaluation'!$M$1)^($B99-'Life Cycle Cost Evaluation'!$M$4)</f>
        <v>0</v>
      </c>
      <c r="R184" s="208">
        <f>-NPV('Life Cycle Cost Evaluation'!$M$1,R100:R$100)/(1+'Life Cycle Cost Evaluation'!$M$1)^($B99-'Life Cycle Cost Evaluation'!$M$4)</f>
        <v>0</v>
      </c>
      <c r="S184" s="208">
        <f>-NPV('Life Cycle Cost Evaluation'!$M$1,S100:S$100)/(1+'Life Cycle Cost Evaluation'!$M$1)^($B99-'Life Cycle Cost Evaluation'!$M$4)</f>
        <v>0</v>
      </c>
      <c r="T184" s="208">
        <f>-NPV('Life Cycle Cost Evaluation'!$M$1,T100:T$100)/(1+'Life Cycle Cost Evaluation'!$M$1)^($B99-'Life Cycle Cost Evaluation'!$M$4)</f>
        <v>0</v>
      </c>
      <c r="U184" s="208">
        <f>-NPV('Life Cycle Cost Evaluation'!$M$1,U100:U$100)/(1+'Life Cycle Cost Evaluation'!$M$1)^($B99-'Life Cycle Cost Evaluation'!$M$4)</f>
        <v>0</v>
      </c>
      <c r="V184" s="208">
        <f>-NPV('Life Cycle Cost Evaluation'!$M$1,V100:V$100)/(1+'Life Cycle Cost Evaluation'!$M$1)^($B99-'Life Cycle Cost Evaluation'!$M$4)</f>
        <v>0</v>
      </c>
      <c r="W184" s="208">
        <f>-NPV('Life Cycle Cost Evaluation'!$M$1,W100:W$100)/(1+'Life Cycle Cost Evaluation'!$M$1)^($B99-'Life Cycle Cost Evaluation'!$M$4)</f>
        <v>0</v>
      </c>
      <c r="X184" s="208">
        <f>-NPV('Life Cycle Cost Evaluation'!$M$1,X100:X$100)/(1+'Life Cycle Cost Evaluation'!$M$1)^($B99-'Life Cycle Cost Evaluation'!$M$4)</f>
        <v>0</v>
      </c>
      <c r="Y184" s="208">
        <f>-NPV('Life Cycle Cost Evaluation'!$M$1,Y100:Y$100)/(1+'Life Cycle Cost Evaluation'!$M$1)^($B99-'Life Cycle Cost Evaluation'!$M$4)</f>
        <v>0</v>
      </c>
      <c r="Z184" s="208">
        <f>-NPV('Life Cycle Cost Evaluation'!$M$1,Z100:Z$100)/(1+'Life Cycle Cost Evaluation'!$M$1)^($B99-'Life Cycle Cost Evaluation'!$M$4)</f>
        <v>0</v>
      </c>
      <c r="AA184" s="208">
        <f>-NPV('Life Cycle Cost Evaluation'!$M$1,AA100:AA$100)/(1+'Life Cycle Cost Evaluation'!$M$1)^($B99-'Life Cycle Cost Evaluation'!$M$4)</f>
        <v>0</v>
      </c>
      <c r="AB184" s="208">
        <f>-NPV('Life Cycle Cost Evaluation'!$M$1,AB100:AB$100)/(1+'Life Cycle Cost Evaluation'!$M$1)^($B99-'Life Cycle Cost Evaluation'!$M$4)</f>
        <v>0</v>
      </c>
      <c r="AC184" s="208">
        <f>-NPV('Life Cycle Cost Evaluation'!$M$1,AC100:AC$100)/(1+'Life Cycle Cost Evaluation'!$M$1)^($B99-'Life Cycle Cost Evaluation'!$M$4)</f>
        <v>0</v>
      </c>
      <c r="AD184" s="208">
        <f>-NPV('Life Cycle Cost Evaluation'!$M$1,AD100:AD$100)/(1+'Life Cycle Cost Evaluation'!$M$1)^($B99-'Life Cycle Cost Evaluation'!$M$4)</f>
        <v>0</v>
      </c>
      <c r="AE184" s="208">
        <f>-NPV('Life Cycle Cost Evaluation'!$M$1,AE100:AE$100)/(1+'Life Cycle Cost Evaluation'!$M$1)^($B99-'Life Cycle Cost Evaluation'!$M$4)</f>
        <v>0</v>
      </c>
      <c r="AF184" s="208">
        <f>-NPV('Life Cycle Cost Evaluation'!$M$1,AF100:AF$100)/(1+'Life Cycle Cost Evaluation'!$M$1)^($B99-'Life Cycle Cost Evaluation'!$M$4)</f>
        <v>0</v>
      </c>
      <c r="AG184" s="208">
        <f>-NPV('Life Cycle Cost Evaluation'!$M$1,AG100:AG$100)/(1+'Life Cycle Cost Evaluation'!$M$1)^($B99-'Life Cycle Cost Evaluation'!$M$4)</f>
        <v>0</v>
      </c>
      <c r="AH184" s="208">
        <f>-NPV('Life Cycle Cost Evaluation'!$M$1,AH100:AH$100)/(1+'Life Cycle Cost Evaluation'!$M$1)^($B99-'Life Cycle Cost Evaluation'!$M$4)</f>
        <v>0</v>
      </c>
      <c r="AI184" s="208">
        <f>-NPV('Life Cycle Cost Evaluation'!$M$1,AI100:AI$100)/(1+'Life Cycle Cost Evaluation'!$M$1)^($B99-'Life Cycle Cost Evaluation'!$M$4)</f>
        <v>0</v>
      </c>
      <c r="AJ184" s="208">
        <f>-NPV('Life Cycle Cost Evaluation'!$M$1,AJ100:AJ$100)/(1+'Life Cycle Cost Evaluation'!$M$1)^($B99-'Life Cycle Cost Evaluation'!$M$4)</f>
        <v>0</v>
      </c>
      <c r="AK184" s="208">
        <f>-NPV('Life Cycle Cost Evaluation'!$M$1,AK100:AK$100)/(1+'Life Cycle Cost Evaluation'!$M$1)^($B99-'Life Cycle Cost Evaluation'!$M$4)</f>
        <v>0</v>
      </c>
      <c r="AL184" s="208">
        <f>-NPV('Life Cycle Cost Evaluation'!$M$1,AL100:AL$100)/(1+'Life Cycle Cost Evaluation'!$M$1)^($B99-'Life Cycle Cost Evaluation'!$M$4)</f>
        <v>0</v>
      </c>
      <c r="AM184" s="208">
        <f>-NPV('Life Cycle Cost Evaluation'!$M$1,AM100:AM$100)/(1+'Life Cycle Cost Evaluation'!$M$1)^($B99-'Life Cycle Cost Evaluation'!$M$4)</f>
        <v>0</v>
      </c>
      <c r="AN184" s="208">
        <f>-NPV('Life Cycle Cost Evaluation'!$M$1,AN100:AN$100)/(1+'Life Cycle Cost Evaluation'!$M$1)^($B99-'Life Cycle Cost Evaluation'!$M$4)</f>
        <v>0</v>
      </c>
      <c r="AO184" s="208">
        <f>-NPV('Life Cycle Cost Evaluation'!$M$1,AO100:AO$100)/(1+'Life Cycle Cost Evaluation'!$M$1)^($B99-'Life Cycle Cost Evaluation'!$M$4)</f>
        <v>0</v>
      </c>
      <c r="AP184" s="208">
        <f>-NPV('Life Cycle Cost Evaluation'!$M$1,AP100:AP$100)/(1+'Life Cycle Cost Evaluation'!$M$1)^($B99-'Life Cycle Cost Evaluation'!$M$4)</f>
        <v>0</v>
      </c>
      <c r="AQ184" s="208">
        <f>-NPV('Life Cycle Cost Evaluation'!$M$1,AQ100:AQ$100)/(1+'Life Cycle Cost Evaluation'!$M$1)^($B99-'Life Cycle Cost Evaluation'!$M$4)</f>
        <v>0</v>
      </c>
      <c r="AR184" s="208">
        <f>-NPV('Life Cycle Cost Evaluation'!$M$1,AR100:AR$100)/(1+'Life Cycle Cost Evaluation'!$M$1)^($B99-'Life Cycle Cost Evaluation'!$M$4)</f>
        <v>0</v>
      </c>
      <c r="AS184" s="208">
        <f>-NPV('Life Cycle Cost Evaluation'!$M$1,AS100:AS$100)/(1+'Life Cycle Cost Evaluation'!$M$1)^($B99-'Life Cycle Cost Evaluation'!$M$4)</f>
        <v>0</v>
      </c>
      <c r="AT184" s="208">
        <f>-NPV('Life Cycle Cost Evaluation'!$M$1,AT100:AT$100)/(1+'Life Cycle Cost Evaluation'!$M$1)^($B99-'Life Cycle Cost Evaluation'!$M$4)</f>
        <v>0</v>
      </c>
      <c r="AU184" s="208">
        <f>-NPV('Life Cycle Cost Evaluation'!$M$1,AU100:AU$100)/(1+'Life Cycle Cost Evaluation'!$M$1)^($B99-'Life Cycle Cost Evaluation'!$M$4)</f>
        <v>0</v>
      </c>
      <c r="AV184" s="208">
        <f>-NPV('Life Cycle Cost Evaluation'!$M$1,AV100:AV$100)/(1+'Life Cycle Cost Evaluation'!$M$1)^($B99-'Life Cycle Cost Evaluation'!$M$4)</f>
        <v>0</v>
      </c>
      <c r="AW184" s="208">
        <f>-NPV('Life Cycle Cost Evaluation'!$M$1,AW100:AW$100)/(1+'Life Cycle Cost Evaluation'!$M$1)^($B99-'Life Cycle Cost Evaluation'!$M$4)</f>
        <v>0</v>
      </c>
      <c r="AX184" s="208">
        <f>-NPV('Life Cycle Cost Evaluation'!$M$1,AX100:AX$100)/(1+'Life Cycle Cost Evaluation'!$M$1)^($B99-'Life Cycle Cost Evaluation'!$M$4)</f>
        <v>0</v>
      </c>
      <c r="AY184" s="208">
        <f>-NPV('Life Cycle Cost Evaluation'!$M$1,AY100:AY$100)/(1+'Life Cycle Cost Evaluation'!$M$1)^($B99-'Life Cycle Cost Evaluation'!$M$4)</f>
        <v>0</v>
      </c>
      <c r="AZ184" s="208">
        <f>-NPV('Life Cycle Cost Evaluation'!$M$1,AZ100:AZ$100)/(1+'Life Cycle Cost Evaluation'!$M$1)^($B99-'Life Cycle Cost Evaluation'!$M$4)</f>
        <v>0</v>
      </c>
      <c r="BA184" s="208">
        <f>-NPV('Life Cycle Cost Evaluation'!$M$1,BA100:BA$100)/(1+'Life Cycle Cost Evaluation'!$M$1)^($B99-'Life Cycle Cost Evaluation'!$M$4)</f>
        <v>0</v>
      </c>
      <c r="BB184" s="208">
        <f>-NPV('Life Cycle Cost Evaluation'!$M$1,BB100:BB$100)/(1+'Life Cycle Cost Evaluation'!$M$1)^($B99-'Life Cycle Cost Evaluation'!$M$4)</f>
        <v>0</v>
      </c>
      <c r="BC184" s="208">
        <f>-NPV('Life Cycle Cost Evaluation'!$M$1,BC100:BC$100)/(1+'Life Cycle Cost Evaluation'!$M$1)^($B99-'Life Cycle Cost Evaluation'!$M$4)</f>
        <v>0</v>
      </c>
      <c r="BD184" s="208">
        <f>-NPV('Life Cycle Cost Evaluation'!$M$1,BD100:BD$100)/(1+'Life Cycle Cost Evaluation'!$M$1)^($B99-'Life Cycle Cost Evaluation'!$M$4)</f>
        <v>0</v>
      </c>
      <c r="BE184" s="208">
        <f>-NPV('Life Cycle Cost Evaluation'!$M$1,BE100:BE$100)/(1+'Life Cycle Cost Evaluation'!$M$1)^($B99-'Life Cycle Cost Evaluation'!$M$4)</f>
        <v>0</v>
      </c>
      <c r="BF184" s="208">
        <f>-NPV('Life Cycle Cost Evaluation'!$M$1,BF100:BF$100)/(1+'Life Cycle Cost Evaluation'!$M$1)^($B99-'Life Cycle Cost Evaluation'!$M$4)</f>
        <v>0</v>
      </c>
      <c r="BG184" s="208">
        <f>-NPV('Life Cycle Cost Evaluation'!$M$1,BG100:BG$100)/(1+'Life Cycle Cost Evaluation'!$M$1)^($B99-'Life Cycle Cost Evaluation'!$M$4)</f>
        <v>0</v>
      </c>
      <c r="BH184" s="208">
        <f>-NPV('Life Cycle Cost Evaluation'!$M$1,BH100:BH$100)/(1+'Life Cycle Cost Evaluation'!$M$1)^($B99-'Life Cycle Cost Evaluation'!$M$4)</f>
        <v>0</v>
      </c>
      <c r="BI184" s="208">
        <f>-NPV('Life Cycle Cost Evaluation'!$M$1,BI100:BI$100)/(1+'Life Cycle Cost Evaluation'!$M$1)^($B99-'Life Cycle Cost Evaluation'!$M$4)</f>
        <v>0</v>
      </c>
      <c r="BJ184" s="208">
        <f>-NPV('Life Cycle Cost Evaluation'!$M$1,BJ100:BJ$100)/(1+'Life Cycle Cost Evaluation'!$M$1)^($B99-'Life Cycle Cost Evaluation'!$M$4)</f>
        <v>0</v>
      </c>
      <c r="BK184" s="208">
        <f>-NPV('Life Cycle Cost Evaluation'!$M$1,BK100:BK$100)/(1+'Life Cycle Cost Evaluation'!$M$1)^($B99-'Life Cycle Cost Evaluation'!$M$4)</f>
        <v>0</v>
      </c>
      <c r="BL184" s="208">
        <f>-NPV('Life Cycle Cost Evaluation'!$M$1,BL100:BL$100)/(1+'Life Cycle Cost Evaluation'!$M$1)^($B99-'Life Cycle Cost Evaluation'!$M$4)</f>
        <v>0</v>
      </c>
      <c r="BM184" s="208">
        <f>-NPV('Life Cycle Cost Evaluation'!$M$1,BM100:BM$100)/(1+'Life Cycle Cost Evaluation'!$M$1)^($B99-'Life Cycle Cost Evaluation'!$M$4)</f>
        <v>0</v>
      </c>
      <c r="BN184" s="208">
        <f>-NPV('Life Cycle Cost Evaluation'!$M$1,BN100:BN$100)/(1+'Life Cycle Cost Evaluation'!$M$1)^($B99-'Life Cycle Cost Evaluation'!$M$4)</f>
        <v>0</v>
      </c>
      <c r="BO184" s="208">
        <f>-NPV('Life Cycle Cost Evaluation'!$M$1,BO100:BO$100)/(1+'Life Cycle Cost Evaluation'!$M$1)^($B99-'Life Cycle Cost Evaluation'!$M$4)</f>
        <v>0</v>
      </c>
      <c r="BP184" s="208">
        <f>-NPV('Life Cycle Cost Evaluation'!$M$1,BP100:BP$100)/(1+'Life Cycle Cost Evaluation'!$M$1)^($B99-'Life Cycle Cost Evaluation'!$M$4)</f>
        <v>0</v>
      </c>
      <c r="BQ184" s="208">
        <f>-NPV('Life Cycle Cost Evaluation'!$M$1,BQ100:BQ$100)/(1+'Life Cycle Cost Evaluation'!$M$1)^($B99-'Life Cycle Cost Evaluation'!$M$4)</f>
        <v>0</v>
      </c>
      <c r="BR184" s="208">
        <f>-NPV('Life Cycle Cost Evaluation'!$M$1,BR100:BR$100)/(1+'Life Cycle Cost Evaluation'!$M$1)^($B99-'Life Cycle Cost Evaluation'!$M$4)</f>
        <v>0</v>
      </c>
      <c r="BS184" s="208">
        <f>-NPV('Life Cycle Cost Evaluation'!$M$1,BS100:BS$100)/(1+'Life Cycle Cost Evaluation'!$M$1)^($B99-'Life Cycle Cost Evaluation'!$M$4)</f>
        <v>0</v>
      </c>
      <c r="BT184" s="208">
        <f>-NPV('Life Cycle Cost Evaluation'!$M$1,BT100:BT$100)/(1+'Life Cycle Cost Evaluation'!$M$1)^($B99-'Life Cycle Cost Evaluation'!$M$4)</f>
        <v>0</v>
      </c>
      <c r="BU184" s="208">
        <f>-NPV('Life Cycle Cost Evaluation'!$M$1,BU100:BU$100)/(1+'Life Cycle Cost Evaluation'!$M$1)^($B99-'Life Cycle Cost Evaluation'!$M$4)</f>
        <v>0</v>
      </c>
      <c r="BV184" s="208">
        <f>-NPV('Life Cycle Cost Evaluation'!$M$1,BV100:BV$100)/(1+'Life Cycle Cost Evaluation'!$M$1)^($B99-'Life Cycle Cost Evaluation'!$M$4)</f>
        <v>0</v>
      </c>
      <c r="BW184" s="208">
        <f>-NPV('Life Cycle Cost Evaluation'!$M$1,BW100:BW$100)/(1+'Life Cycle Cost Evaluation'!$M$1)^($B99-'Life Cycle Cost Evaluation'!$M$4)</f>
        <v>0</v>
      </c>
      <c r="BX184" s="208">
        <f>-NPV('Life Cycle Cost Evaluation'!$M$1,BX100:BX$100)/(1+'Life Cycle Cost Evaluation'!$M$1)^($B99-'Life Cycle Cost Evaluation'!$M$4)</f>
        <v>0</v>
      </c>
      <c r="BY184" s="208">
        <f>-NPV('Life Cycle Cost Evaluation'!$M$1,BY100:BY$100)/(1+'Life Cycle Cost Evaluation'!$M$1)^($B99-'Life Cycle Cost Evaluation'!$M$4)</f>
        <v>0</v>
      </c>
      <c r="BZ184" s="208">
        <f>-NPV('Life Cycle Cost Evaluation'!$M$1,BZ100:BZ$100)/(1+'Life Cycle Cost Evaluation'!$M$1)^($B99-'Life Cycle Cost Evaluation'!$M$4)</f>
        <v>0</v>
      </c>
      <c r="CA184" s="208">
        <f>-NPV('Life Cycle Cost Evaluation'!$M$1,CA100:CA$100)/(1+'Life Cycle Cost Evaluation'!$M$1)^($B99-'Life Cycle Cost Evaluation'!$M$4)</f>
        <v>0</v>
      </c>
      <c r="CB184" s="208">
        <f>-NPV('Life Cycle Cost Evaluation'!$M$1,CB100:CB$100)/(1+'Life Cycle Cost Evaluation'!$M$1)^($B99-'Life Cycle Cost Evaluation'!$M$4)</f>
        <v>0</v>
      </c>
      <c r="CC184" s="208">
        <f>-NPV('Life Cycle Cost Evaluation'!$M$1,CC100:CC$100)/(1+'Life Cycle Cost Evaluation'!$M$1)^($B99-'Life Cycle Cost Evaluation'!$M$4)</f>
        <v>0</v>
      </c>
      <c r="CD184" s="208">
        <f>-NPV('Life Cycle Cost Evaluation'!$M$1,CD100:CD$100)/(1+'Life Cycle Cost Evaluation'!$M$1)^($B99-'Life Cycle Cost Evaluation'!$M$4)</f>
        <v>0</v>
      </c>
      <c r="CE184" s="208">
        <f>-NPV('Life Cycle Cost Evaluation'!$M$1,CE100:CE$100)/(1+'Life Cycle Cost Evaluation'!$M$1)^($B99-'Life Cycle Cost Evaluation'!$M$4)</f>
        <v>0</v>
      </c>
      <c r="CF184" s="208">
        <f>-NPV('Life Cycle Cost Evaluation'!$M$1,CF100:CF$100)/(1+'Life Cycle Cost Evaluation'!$M$1)^($B99-'Life Cycle Cost Evaluation'!$M$4)</f>
        <v>0</v>
      </c>
      <c r="CG184" s="208">
        <f>SUM(D184:CE184)</f>
        <v>0</v>
      </c>
      <c r="CH184" s="206"/>
      <c r="CI184" s="206"/>
      <c r="CJ184" s="206"/>
    </row>
    <row r="185" spans="2:88" x14ac:dyDescent="0.2">
      <c r="B185" s="86">
        <f t="shared" si="126"/>
        <v>2107</v>
      </c>
      <c r="C185" s="208"/>
      <c r="D185" s="208">
        <f>-NPV('Life Cycle Cost Evaluation'!$M$1,D$100:D101)/(1+'Life Cycle Cost Evaluation'!$M$1)^($B100-'Life Cycle Cost Evaluation'!$M$4)</f>
        <v>-1059.3429974762898</v>
      </c>
      <c r="E185" s="208">
        <f>-NPV('Life Cycle Cost Evaluation'!$M$1,E$100:E101)/(1+'Life Cycle Cost Evaluation'!$M$1)^($B100-'Life Cycle Cost Evaluation'!$M$4)</f>
        <v>-1247.9931203145331</v>
      </c>
      <c r="F185" s="208">
        <f>-NPV('Life Cycle Cost Evaluation'!$M$1,F$100:F101)/(1+'Life Cycle Cost Evaluation'!$M$1)^($B100-'Life Cycle Cost Evaluation'!$M$4)</f>
        <v>-31562.616705629167</v>
      </c>
      <c r="G185" s="208">
        <f>-NPV('Life Cycle Cost Evaluation'!$M$1,G$100:G101)/(1+'Life Cycle Cost Evaluation'!$M$1)^($B100-'Life Cycle Cost Evaluation'!$M$4)</f>
        <v>0</v>
      </c>
      <c r="H185" s="208">
        <f>-NPV('Life Cycle Cost Evaluation'!$M$1,H$100:H101)/(1+'Life Cycle Cost Evaluation'!$M$1)^($B100-'Life Cycle Cost Evaluation'!$M$4)</f>
        <v>0</v>
      </c>
      <c r="I185" s="208">
        <f>-NPV('Life Cycle Cost Evaluation'!$M$1,I$100:I101)/(1+'Life Cycle Cost Evaluation'!$M$1)^($B100-'Life Cycle Cost Evaluation'!$M$4)</f>
        <v>0</v>
      </c>
      <c r="J185" s="208">
        <f>-NPV('Life Cycle Cost Evaluation'!$M$1,J$100:J101)/(1+'Life Cycle Cost Evaluation'!$M$1)^($B100-'Life Cycle Cost Evaluation'!$M$4)</f>
        <v>0</v>
      </c>
      <c r="K185" s="208">
        <f>-NPV('Life Cycle Cost Evaluation'!$M$1,K$100:K101)/(1+'Life Cycle Cost Evaluation'!$M$1)^($B100-'Life Cycle Cost Evaluation'!$M$4)</f>
        <v>0</v>
      </c>
      <c r="L185" s="208">
        <f>-NPV('Life Cycle Cost Evaluation'!$M$1,L$100:L101)/(1+'Life Cycle Cost Evaluation'!$M$1)^($B100-'Life Cycle Cost Evaluation'!$M$4)</f>
        <v>0</v>
      </c>
      <c r="M185" s="208">
        <f>-NPV('Life Cycle Cost Evaluation'!$M$1,M$100:M101)/(1+'Life Cycle Cost Evaluation'!$M$1)^($B100-'Life Cycle Cost Evaluation'!$M$4)</f>
        <v>0</v>
      </c>
      <c r="N185" s="208">
        <f>-NPV('Life Cycle Cost Evaluation'!$M$1,N$100:N101)/(1+'Life Cycle Cost Evaluation'!$M$1)^($B100-'Life Cycle Cost Evaluation'!$M$4)</f>
        <v>0</v>
      </c>
      <c r="O185" s="208">
        <f>-NPV('Life Cycle Cost Evaluation'!$M$1,O$100:O101)/(1+'Life Cycle Cost Evaluation'!$M$1)^($B100-'Life Cycle Cost Evaluation'!$M$4)</f>
        <v>0</v>
      </c>
      <c r="P185" s="208">
        <f>-NPV('Life Cycle Cost Evaluation'!$M$1,P$100:P101)/(1+'Life Cycle Cost Evaluation'!$M$1)^($B100-'Life Cycle Cost Evaluation'!$M$4)</f>
        <v>0</v>
      </c>
      <c r="Q185" s="208">
        <f>-NPV('Life Cycle Cost Evaluation'!$M$1,Q$100:Q101)/(1+'Life Cycle Cost Evaluation'!$M$1)^($B100-'Life Cycle Cost Evaluation'!$M$4)</f>
        <v>0</v>
      </c>
      <c r="R185" s="208">
        <f>-NPV('Life Cycle Cost Evaluation'!$M$1,R$100:R101)/(1+'Life Cycle Cost Evaluation'!$M$1)^($B100-'Life Cycle Cost Evaluation'!$M$4)</f>
        <v>0</v>
      </c>
      <c r="S185" s="208">
        <f>-NPV('Life Cycle Cost Evaluation'!$M$1,S$100:S101)/(1+'Life Cycle Cost Evaluation'!$M$1)^($B100-'Life Cycle Cost Evaluation'!$M$4)</f>
        <v>0</v>
      </c>
      <c r="T185" s="208">
        <f>-NPV('Life Cycle Cost Evaluation'!$M$1,T$100:T101)/(1+'Life Cycle Cost Evaluation'!$M$1)^($B100-'Life Cycle Cost Evaluation'!$M$4)</f>
        <v>0</v>
      </c>
      <c r="U185" s="208">
        <f>-NPV('Life Cycle Cost Evaluation'!$M$1,U$100:U101)/(1+'Life Cycle Cost Evaluation'!$M$1)^($B100-'Life Cycle Cost Evaluation'!$M$4)</f>
        <v>0</v>
      </c>
      <c r="V185" s="208">
        <f>-NPV('Life Cycle Cost Evaluation'!$M$1,V$100:V101)/(1+'Life Cycle Cost Evaluation'!$M$1)^($B100-'Life Cycle Cost Evaluation'!$M$4)</f>
        <v>0</v>
      </c>
      <c r="W185" s="208">
        <f>-NPV('Life Cycle Cost Evaluation'!$M$1,W$100:W101)/(1+'Life Cycle Cost Evaluation'!$M$1)^($B100-'Life Cycle Cost Evaluation'!$M$4)</f>
        <v>0</v>
      </c>
      <c r="X185" s="208">
        <f>-NPV('Life Cycle Cost Evaluation'!$M$1,X$100:X101)/(1+'Life Cycle Cost Evaluation'!$M$1)^($B100-'Life Cycle Cost Evaluation'!$M$4)</f>
        <v>0</v>
      </c>
      <c r="Y185" s="208">
        <f>-NPV('Life Cycle Cost Evaluation'!$M$1,Y$100:Y101)/(1+'Life Cycle Cost Evaluation'!$M$1)^($B100-'Life Cycle Cost Evaluation'!$M$4)</f>
        <v>0</v>
      </c>
      <c r="Z185" s="208">
        <f>-NPV('Life Cycle Cost Evaluation'!$M$1,Z$100:Z101)/(1+'Life Cycle Cost Evaluation'!$M$1)^($B100-'Life Cycle Cost Evaluation'!$M$4)</f>
        <v>0</v>
      </c>
      <c r="AA185" s="208">
        <f>-NPV('Life Cycle Cost Evaluation'!$M$1,AA$100:AA101)/(1+'Life Cycle Cost Evaluation'!$M$1)^($B100-'Life Cycle Cost Evaluation'!$M$4)</f>
        <v>0</v>
      </c>
      <c r="AB185" s="208">
        <f>-NPV('Life Cycle Cost Evaluation'!$M$1,AB$100:AB101)/(1+'Life Cycle Cost Evaluation'!$M$1)^($B100-'Life Cycle Cost Evaluation'!$M$4)</f>
        <v>0</v>
      </c>
      <c r="AC185" s="208">
        <f>-NPV('Life Cycle Cost Evaluation'!$M$1,AC$100:AC101)/(1+'Life Cycle Cost Evaluation'!$M$1)^($B100-'Life Cycle Cost Evaluation'!$M$4)</f>
        <v>0</v>
      </c>
      <c r="AD185" s="208">
        <f>-NPV('Life Cycle Cost Evaluation'!$M$1,AD$100:AD101)/(1+'Life Cycle Cost Evaluation'!$M$1)^($B100-'Life Cycle Cost Evaluation'!$M$4)</f>
        <v>0</v>
      </c>
      <c r="AE185" s="208">
        <f>-NPV('Life Cycle Cost Evaluation'!$M$1,AE$100:AE101)/(1+'Life Cycle Cost Evaluation'!$M$1)^($B100-'Life Cycle Cost Evaluation'!$M$4)</f>
        <v>0</v>
      </c>
      <c r="AF185" s="208">
        <f>-NPV('Life Cycle Cost Evaluation'!$M$1,AF$100:AF101)/(1+'Life Cycle Cost Evaluation'!$M$1)^($B100-'Life Cycle Cost Evaluation'!$M$4)</f>
        <v>0</v>
      </c>
      <c r="AG185" s="208">
        <f>-NPV('Life Cycle Cost Evaluation'!$M$1,AG$100:AG101)/(1+'Life Cycle Cost Evaluation'!$M$1)^($B100-'Life Cycle Cost Evaluation'!$M$4)</f>
        <v>0</v>
      </c>
      <c r="AH185" s="208">
        <f>-NPV('Life Cycle Cost Evaluation'!$M$1,AH$100:AH101)/(1+'Life Cycle Cost Evaluation'!$M$1)^($B100-'Life Cycle Cost Evaluation'!$M$4)</f>
        <v>0</v>
      </c>
      <c r="AI185" s="208">
        <f>-NPV('Life Cycle Cost Evaluation'!$M$1,AI$100:AI101)/(1+'Life Cycle Cost Evaluation'!$M$1)^($B100-'Life Cycle Cost Evaluation'!$M$4)</f>
        <v>0</v>
      </c>
      <c r="AJ185" s="208">
        <f>-NPV('Life Cycle Cost Evaluation'!$M$1,AJ$100:AJ101)/(1+'Life Cycle Cost Evaluation'!$M$1)^($B100-'Life Cycle Cost Evaluation'!$M$4)</f>
        <v>0</v>
      </c>
      <c r="AK185" s="208">
        <f>-NPV('Life Cycle Cost Evaluation'!$M$1,AK$100:AK101)/(1+'Life Cycle Cost Evaluation'!$M$1)^($B100-'Life Cycle Cost Evaluation'!$M$4)</f>
        <v>0</v>
      </c>
      <c r="AL185" s="208">
        <f>-NPV('Life Cycle Cost Evaluation'!$M$1,AL$100:AL101)/(1+'Life Cycle Cost Evaluation'!$M$1)^($B100-'Life Cycle Cost Evaluation'!$M$4)</f>
        <v>0</v>
      </c>
      <c r="AM185" s="208">
        <f>-NPV('Life Cycle Cost Evaluation'!$M$1,AM$100:AM101)/(1+'Life Cycle Cost Evaluation'!$M$1)^($B100-'Life Cycle Cost Evaluation'!$M$4)</f>
        <v>0</v>
      </c>
      <c r="AN185" s="208">
        <f>-NPV('Life Cycle Cost Evaluation'!$M$1,AN$100:AN101)/(1+'Life Cycle Cost Evaluation'!$M$1)^($B100-'Life Cycle Cost Evaluation'!$M$4)</f>
        <v>0</v>
      </c>
      <c r="AO185" s="208">
        <f>-NPV('Life Cycle Cost Evaluation'!$M$1,AO$100:AO101)/(1+'Life Cycle Cost Evaluation'!$M$1)^($B100-'Life Cycle Cost Evaluation'!$M$4)</f>
        <v>0</v>
      </c>
      <c r="AP185" s="208">
        <f>-NPV('Life Cycle Cost Evaluation'!$M$1,AP$100:AP101)/(1+'Life Cycle Cost Evaluation'!$M$1)^($B100-'Life Cycle Cost Evaluation'!$M$4)</f>
        <v>0</v>
      </c>
      <c r="AQ185" s="208">
        <f>-NPV('Life Cycle Cost Evaluation'!$M$1,AQ$100:AQ101)/(1+'Life Cycle Cost Evaluation'!$M$1)^($B100-'Life Cycle Cost Evaluation'!$M$4)</f>
        <v>0</v>
      </c>
      <c r="AR185" s="208">
        <f>-NPV('Life Cycle Cost Evaluation'!$M$1,AR$100:AR101)/(1+'Life Cycle Cost Evaluation'!$M$1)^($B100-'Life Cycle Cost Evaluation'!$M$4)</f>
        <v>0</v>
      </c>
      <c r="AS185" s="208">
        <f>-NPV('Life Cycle Cost Evaluation'!$M$1,AS$100:AS101)/(1+'Life Cycle Cost Evaluation'!$M$1)^($B100-'Life Cycle Cost Evaluation'!$M$4)</f>
        <v>0</v>
      </c>
      <c r="AT185" s="208">
        <f>-NPV('Life Cycle Cost Evaluation'!$M$1,AT$100:AT101)/(1+'Life Cycle Cost Evaluation'!$M$1)^($B100-'Life Cycle Cost Evaluation'!$M$4)</f>
        <v>0</v>
      </c>
      <c r="AU185" s="208">
        <f>-NPV('Life Cycle Cost Evaluation'!$M$1,AU$100:AU101)/(1+'Life Cycle Cost Evaluation'!$M$1)^($B100-'Life Cycle Cost Evaluation'!$M$4)</f>
        <v>0</v>
      </c>
      <c r="AV185" s="208">
        <f>-NPV('Life Cycle Cost Evaluation'!$M$1,AV$100:AV101)/(1+'Life Cycle Cost Evaluation'!$M$1)^($B100-'Life Cycle Cost Evaluation'!$M$4)</f>
        <v>0</v>
      </c>
      <c r="AW185" s="208">
        <f>-NPV('Life Cycle Cost Evaluation'!$M$1,AW$100:AW101)/(1+'Life Cycle Cost Evaluation'!$M$1)^($B100-'Life Cycle Cost Evaluation'!$M$4)</f>
        <v>0</v>
      </c>
      <c r="AX185" s="208">
        <f>-NPV('Life Cycle Cost Evaluation'!$M$1,AX$100:AX101)/(1+'Life Cycle Cost Evaluation'!$M$1)^($B100-'Life Cycle Cost Evaluation'!$M$4)</f>
        <v>0</v>
      </c>
      <c r="AY185" s="208">
        <f>-NPV('Life Cycle Cost Evaluation'!$M$1,AY$100:AY101)/(1+'Life Cycle Cost Evaluation'!$M$1)^($B100-'Life Cycle Cost Evaluation'!$M$4)</f>
        <v>0</v>
      </c>
      <c r="AZ185" s="208">
        <f>-NPV('Life Cycle Cost Evaluation'!$M$1,AZ$100:AZ101)/(1+'Life Cycle Cost Evaluation'!$M$1)^($B100-'Life Cycle Cost Evaluation'!$M$4)</f>
        <v>0</v>
      </c>
      <c r="BA185" s="208">
        <f>-NPV('Life Cycle Cost Evaluation'!$M$1,BA$100:BA101)/(1+'Life Cycle Cost Evaluation'!$M$1)^($B100-'Life Cycle Cost Evaluation'!$M$4)</f>
        <v>0</v>
      </c>
      <c r="BB185" s="208">
        <f>-NPV('Life Cycle Cost Evaluation'!$M$1,BB$100:BB101)/(1+'Life Cycle Cost Evaluation'!$M$1)^($B100-'Life Cycle Cost Evaluation'!$M$4)</f>
        <v>0</v>
      </c>
      <c r="BC185" s="208">
        <f>-NPV('Life Cycle Cost Evaluation'!$M$1,BC$100:BC101)/(1+'Life Cycle Cost Evaluation'!$M$1)^($B100-'Life Cycle Cost Evaluation'!$M$4)</f>
        <v>0</v>
      </c>
      <c r="BD185" s="208">
        <f>-NPV('Life Cycle Cost Evaluation'!$M$1,BD$100:BD101)/(1+'Life Cycle Cost Evaluation'!$M$1)^($B100-'Life Cycle Cost Evaluation'!$M$4)</f>
        <v>0</v>
      </c>
      <c r="BE185" s="208">
        <f>-NPV('Life Cycle Cost Evaluation'!$M$1,BE$100:BE101)/(1+'Life Cycle Cost Evaluation'!$M$1)^($B100-'Life Cycle Cost Evaluation'!$M$4)</f>
        <v>0</v>
      </c>
      <c r="BF185" s="208">
        <f>-NPV('Life Cycle Cost Evaluation'!$M$1,BF$100:BF101)/(1+'Life Cycle Cost Evaluation'!$M$1)^($B100-'Life Cycle Cost Evaluation'!$M$4)</f>
        <v>0</v>
      </c>
      <c r="BG185" s="208">
        <f>-NPV('Life Cycle Cost Evaluation'!$M$1,BG$100:BG101)/(1+'Life Cycle Cost Evaluation'!$M$1)^($B100-'Life Cycle Cost Evaluation'!$M$4)</f>
        <v>0</v>
      </c>
      <c r="BH185" s="208">
        <f>-NPV('Life Cycle Cost Evaluation'!$M$1,BH$100:BH101)/(1+'Life Cycle Cost Evaluation'!$M$1)^($B100-'Life Cycle Cost Evaluation'!$M$4)</f>
        <v>0</v>
      </c>
      <c r="BI185" s="208">
        <f>-NPV('Life Cycle Cost Evaluation'!$M$1,BI$100:BI101)/(1+'Life Cycle Cost Evaluation'!$M$1)^($B100-'Life Cycle Cost Evaluation'!$M$4)</f>
        <v>0</v>
      </c>
      <c r="BJ185" s="208">
        <f>-NPV('Life Cycle Cost Evaluation'!$M$1,BJ$100:BJ101)/(1+'Life Cycle Cost Evaluation'!$M$1)^($B100-'Life Cycle Cost Evaluation'!$M$4)</f>
        <v>0</v>
      </c>
      <c r="BK185" s="208">
        <f>-NPV('Life Cycle Cost Evaluation'!$M$1,BK$100:BK101)/(1+'Life Cycle Cost Evaluation'!$M$1)^($B100-'Life Cycle Cost Evaluation'!$M$4)</f>
        <v>0</v>
      </c>
      <c r="BL185" s="208">
        <f>-NPV('Life Cycle Cost Evaluation'!$M$1,BL$100:BL101)/(1+'Life Cycle Cost Evaluation'!$M$1)^($B100-'Life Cycle Cost Evaluation'!$M$4)</f>
        <v>0</v>
      </c>
      <c r="BM185" s="208">
        <f>-NPV('Life Cycle Cost Evaluation'!$M$1,BM$100:BM101)/(1+'Life Cycle Cost Evaluation'!$M$1)^($B100-'Life Cycle Cost Evaluation'!$M$4)</f>
        <v>0</v>
      </c>
      <c r="BN185" s="208">
        <f>-NPV('Life Cycle Cost Evaluation'!$M$1,BN$100:BN101)/(1+'Life Cycle Cost Evaluation'!$M$1)^($B100-'Life Cycle Cost Evaluation'!$M$4)</f>
        <v>0</v>
      </c>
      <c r="BO185" s="208">
        <f>-NPV('Life Cycle Cost Evaluation'!$M$1,BO$100:BO101)/(1+'Life Cycle Cost Evaluation'!$M$1)^($B100-'Life Cycle Cost Evaluation'!$M$4)</f>
        <v>0</v>
      </c>
      <c r="BP185" s="208">
        <f>-NPV('Life Cycle Cost Evaluation'!$M$1,BP$100:BP101)/(1+'Life Cycle Cost Evaluation'!$M$1)^($B100-'Life Cycle Cost Evaluation'!$M$4)</f>
        <v>0</v>
      </c>
      <c r="BQ185" s="208">
        <f>-NPV('Life Cycle Cost Evaluation'!$M$1,BQ$100:BQ101)/(1+'Life Cycle Cost Evaluation'!$M$1)^($B100-'Life Cycle Cost Evaluation'!$M$4)</f>
        <v>0</v>
      </c>
      <c r="BR185" s="208">
        <f>-NPV('Life Cycle Cost Evaluation'!$M$1,BR$100:BR101)/(1+'Life Cycle Cost Evaluation'!$M$1)^($B100-'Life Cycle Cost Evaluation'!$M$4)</f>
        <v>0</v>
      </c>
      <c r="BS185" s="208">
        <f>-NPV('Life Cycle Cost Evaluation'!$M$1,BS$100:BS101)/(1+'Life Cycle Cost Evaluation'!$M$1)^($B100-'Life Cycle Cost Evaluation'!$M$4)</f>
        <v>0</v>
      </c>
      <c r="BT185" s="208">
        <f>-NPV('Life Cycle Cost Evaluation'!$M$1,BT$100:BT101)/(1+'Life Cycle Cost Evaluation'!$M$1)^($B100-'Life Cycle Cost Evaluation'!$M$4)</f>
        <v>0</v>
      </c>
      <c r="BU185" s="208">
        <f>-NPV('Life Cycle Cost Evaluation'!$M$1,BU$100:BU101)/(1+'Life Cycle Cost Evaluation'!$M$1)^($B100-'Life Cycle Cost Evaluation'!$M$4)</f>
        <v>0</v>
      </c>
      <c r="BV185" s="208">
        <f>-NPV('Life Cycle Cost Evaluation'!$M$1,BV$100:BV101)/(1+'Life Cycle Cost Evaluation'!$M$1)^($B100-'Life Cycle Cost Evaluation'!$M$4)</f>
        <v>0</v>
      </c>
      <c r="BW185" s="208">
        <f>-NPV('Life Cycle Cost Evaluation'!$M$1,BW$100:BW101)/(1+'Life Cycle Cost Evaluation'!$M$1)^($B100-'Life Cycle Cost Evaluation'!$M$4)</f>
        <v>0</v>
      </c>
      <c r="BX185" s="208">
        <f>-NPV('Life Cycle Cost Evaluation'!$M$1,BX$100:BX101)/(1+'Life Cycle Cost Evaluation'!$M$1)^($B100-'Life Cycle Cost Evaluation'!$M$4)</f>
        <v>0</v>
      </c>
      <c r="BY185" s="208">
        <f>-NPV('Life Cycle Cost Evaluation'!$M$1,BY$100:BY101)/(1+'Life Cycle Cost Evaluation'!$M$1)^($B100-'Life Cycle Cost Evaluation'!$M$4)</f>
        <v>0</v>
      </c>
      <c r="BZ185" s="208">
        <f>-NPV('Life Cycle Cost Evaluation'!$M$1,BZ$100:BZ101)/(1+'Life Cycle Cost Evaluation'!$M$1)^($B100-'Life Cycle Cost Evaluation'!$M$4)</f>
        <v>0</v>
      </c>
      <c r="CA185" s="208">
        <f>-NPV('Life Cycle Cost Evaluation'!$M$1,CA$100:CA101)/(1+'Life Cycle Cost Evaluation'!$M$1)^($B100-'Life Cycle Cost Evaluation'!$M$4)</f>
        <v>0</v>
      </c>
      <c r="CB185" s="208">
        <f>-NPV('Life Cycle Cost Evaluation'!$M$1,CB$100:CB101)/(1+'Life Cycle Cost Evaluation'!$M$1)^($B100-'Life Cycle Cost Evaluation'!$M$4)</f>
        <v>0</v>
      </c>
      <c r="CC185" s="208">
        <f>-NPV('Life Cycle Cost Evaluation'!$M$1,CC$100:CC101)/(1+'Life Cycle Cost Evaluation'!$M$1)^($B100-'Life Cycle Cost Evaluation'!$M$4)</f>
        <v>0</v>
      </c>
      <c r="CD185" s="208">
        <f>-NPV('Life Cycle Cost Evaluation'!$M$1,CD$100:CD101)/(1+'Life Cycle Cost Evaluation'!$M$1)^($B100-'Life Cycle Cost Evaluation'!$M$4)</f>
        <v>0</v>
      </c>
      <c r="CE185" s="208">
        <f>-NPV('Life Cycle Cost Evaluation'!$M$1,CE$100:CE101)/(1+'Life Cycle Cost Evaluation'!$M$1)^($B100-'Life Cycle Cost Evaluation'!$M$4)</f>
        <v>0</v>
      </c>
      <c r="CF185" s="208">
        <f>-NPV('Life Cycle Cost Evaluation'!$M$1,CF$100:CF101)/(1+'Life Cycle Cost Evaluation'!$M$1)^($B100-'Life Cycle Cost Evaluation'!$M$4)</f>
        <v>0</v>
      </c>
      <c r="CG185" s="208">
        <f>SUM(D185:CE185)</f>
        <v>-33869.95282341999</v>
      </c>
    </row>
    <row r="186" spans="2:88" x14ac:dyDescent="0.2"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  <c r="V186" s="191"/>
      <c r="W186" s="191"/>
      <c r="X186" s="191"/>
      <c r="Y186" s="191"/>
      <c r="Z186" s="191"/>
      <c r="AA186" s="191"/>
      <c r="AB186" s="191"/>
      <c r="AC186" s="191"/>
      <c r="AD186" s="191"/>
      <c r="AE186" s="191"/>
      <c r="AF186" s="191"/>
      <c r="AG186" s="191"/>
      <c r="AH186" s="191"/>
      <c r="AI186" s="191"/>
      <c r="AJ186" s="191"/>
      <c r="AK186" s="191"/>
      <c r="AL186" s="191"/>
      <c r="AM186" s="191"/>
      <c r="AN186" s="191"/>
      <c r="AO186" s="191"/>
      <c r="AP186" s="191"/>
      <c r="AQ186" s="191"/>
      <c r="AR186" s="191"/>
      <c r="AS186" s="191"/>
      <c r="AT186" s="191"/>
      <c r="AU186" s="191"/>
      <c r="AV186" s="191"/>
      <c r="AW186" s="191"/>
      <c r="AX186" s="191"/>
      <c r="AY186" s="191"/>
      <c r="AZ186" s="191"/>
      <c r="BA186" s="191"/>
      <c r="BB186" s="191"/>
      <c r="BC186" s="191"/>
      <c r="BD186" s="191"/>
      <c r="BE186" s="191"/>
      <c r="BF186" s="191"/>
      <c r="BG186" s="191"/>
      <c r="BH186" s="191"/>
      <c r="BI186" s="191"/>
      <c r="BJ186" s="191"/>
      <c r="BK186" s="191"/>
      <c r="BL186" s="191"/>
      <c r="BM186" s="191"/>
      <c r="BN186" s="191"/>
      <c r="BO186" s="191"/>
      <c r="BP186" s="191"/>
      <c r="BQ186" s="191"/>
      <c r="BR186" s="191"/>
      <c r="BS186" s="191"/>
      <c r="BT186" s="191"/>
      <c r="BU186" s="191"/>
      <c r="BV186" s="191"/>
      <c r="BW186" s="191"/>
      <c r="BX186" s="191"/>
      <c r="BY186" s="191"/>
      <c r="BZ186" s="191"/>
      <c r="CA186" s="191"/>
      <c r="CB186" s="191"/>
      <c r="CC186" s="191"/>
      <c r="CD186" s="191"/>
      <c r="CE186" s="191"/>
      <c r="CF186" s="191"/>
      <c r="CG186" s="193"/>
    </row>
    <row r="187" spans="2:88" x14ac:dyDescent="0.2"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  <c r="V187" s="191"/>
      <c r="W187" s="191"/>
      <c r="X187" s="191"/>
      <c r="Y187" s="191"/>
      <c r="Z187" s="191"/>
      <c r="AA187" s="191"/>
      <c r="AB187" s="191"/>
      <c r="AC187" s="191"/>
      <c r="AD187" s="191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91"/>
      <c r="AW187" s="191"/>
      <c r="AX187" s="191"/>
      <c r="AY187" s="191"/>
      <c r="AZ187" s="191"/>
      <c r="BA187" s="191"/>
      <c r="BB187" s="191"/>
      <c r="BC187" s="191"/>
      <c r="BD187" s="191"/>
      <c r="BE187" s="191"/>
      <c r="BF187" s="191"/>
      <c r="BG187" s="191"/>
      <c r="BH187" s="191"/>
      <c r="BI187" s="191"/>
      <c r="BJ187" s="191"/>
      <c r="BK187" s="191"/>
      <c r="BL187" s="191"/>
      <c r="BM187" s="191"/>
      <c r="BN187" s="191"/>
      <c r="BO187" s="191"/>
      <c r="BP187" s="191"/>
      <c r="BQ187" s="191"/>
      <c r="BR187" s="191"/>
      <c r="BS187" s="191"/>
      <c r="BT187" s="191"/>
      <c r="BU187" s="191"/>
      <c r="BV187" s="191"/>
      <c r="BW187" s="191"/>
      <c r="BX187" s="191"/>
      <c r="BY187" s="191"/>
      <c r="BZ187" s="191"/>
      <c r="CA187" s="191"/>
      <c r="CB187" s="191"/>
      <c r="CC187" s="191"/>
      <c r="CD187" s="191"/>
      <c r="CE187" s="191"/>
      <c r="CF187" s="191"/>
      <c r="CG187" s="193"/>
    </row>
    <row r="188" spans="2:88" x14ac:dyDescent="0.2"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  <c r="V188" s="191"/>
      <c r="W188" s="191"/>
      <c r="X188" s="191"/>
      <c r="Y188" s="191"/>
      <c r="Z188" s="191"/>
      <c r="AA188" s="191"/>
      <c r="AB188" s="191"/>
      <c r="AC188" s="191"/>
      <c r="AD188" s="191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191"/>
      <c r="AQ188" s="191"/>
      <c r="AR188" s="191"/>
      <c r="AS188" s="191"/>
      <c r="AT188" s="191"/>
      <c r="AU188" s="191"/>
      <c r="AV188" s="191"/>
      <c r="AW188" s="191"/>
      <c r="AX188" s="191"/>
      <c r="AY188" s="191"/>
      <c r="AZ188" s="191"/>
      <c r="BA188" s="191"/>
      <c r="BB188" s="191"/>
      <c r="BC188" s="191"/>
      <c r="BD188" s="191"/>
      <c r="BE188" s="191"/>
      <c r="BF188" s="191"/>
      <c r="BG188" s="191"/>
      <c r="BH188" s="191"/>
      <c r="BI188" s="191"/>
      <c r="BJ188" s="191"/>
      <c r="BK188" s="191"/>
      <c r="BL188" s="191"/>
      <c r="BM188" s="191"/>
      <c r="BN188" s="191"/>
      <c r="BO188" s="191"/>
      <c r="BP188" s="191"/>
      <c r="BQ188" s="191"/>
      <c r="BR188" s="191"/>
      <c r="BS188" s="191"/>
      <c r="BT188" s="191"/>
      <c r="BU188" s="191"/>
      <c r="BV188" s="191"/>
      <c r="BW188" s="191"/>
      <c r="BX188" s="191"/>
      <c r="BY188" s="191"/>
      <c r="BZ188" s="191"/>
      <c r="CA188" s="191"/>
      <c r="CB188" s="191"/>
      <c r="CC188" s="191"/>
      <c r="CD188" s="191"/>
      <c r="CE188" s="191"/>
      <c r="CF188" s="191"/>
      <c r="CG188" s="193"/>
    </row>
    <row r="189" spans="2:88" x14ac:dyDescent="0.2"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  <c r="V189" s="191"/>
      <c r="W189" s="191"/>
      <c r="X189" s="191"/>
      <c r="Y189" s="191"/>
      <c r="Z189" s="191"/>
      <c r="AA189" s="191"/>
      <c r="AB189" s="191"/>
      <c r="AC189" s="191"/>
      <c r="AD189" s="191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91"/>
      <c r="AW189" s="191"/>
      <c r="AX189" s="191"/>
      <c r="AY189" s="191"/>
      <c r="AZ189" s="191"/>
      <c r="BA189" s="191"/>
      <c r="BB189" s="191"/>
      <c r="BC189" s="191"/>
      <c r="BD189" s="191"/>
      <c r="BE189" s="191"/>
      <c r="BF189" s="191"/>
      <c r="BG189" s="191"/>
      <c r="BH189" s="191"/>
      <c r="BI189" s="191"/>
      <c r="BJ189" s="191"/>
      <c r="BK189" s="191"/>
      <c r="BL189" s="191"/>
      <c r="BM189" s="191"/>
      <c r="BN189" s="191"/>
      <c r="BO189" s="191"/>
      <c r="BP189" s="191"/>
      <c r="BQ189" s="191"/>
      <c r="BR189" s="191"/>
      <c r="BS189" s="191"/>
      <c r="BT189" s="191"/>
      <c r="BU189" s="191"/>
      <c r="BV189" s="191"/>
      <c r="BW189" s="191"/>
      <c r="BX189" s="191"/>
      <c r="BY189" s="191"/>
      <c r="BZ189" s="191"/>
      <c r="CA189" s="191"/>
      <c r="CB189" s="191"/>
      <c r="CC189" s="191"/>
      <c r="CD189" s="191"/>
      <c r="CE189" s="191"/>
      <c r="CF189" s="191"/>
      <c r="CG189" s="193"/>
    </row>
    <row r="190" spans="2:88" x14ac:dyDescent="0.2"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  <c r="V190" s="191"/>
      <c r="W190" s="191"/>
      <c r="X190" s="191"/>
      <c r="Y190" s="191"/>
      <c r="Z190" s="191"/>
      <c r="AA190" s="191"/>
      <c r="AB190" s="191"/>
      <c r="AC190" s="191"/>
      <c r="AD190" s="191"/>
      <c r="AE190" s="191"/>
      <c r="AF190" s="191"/>
      <c r="AG190" s="191"/>
      <c r="AH190" s="191"/>
      <c r="AI190" s="191"/>
      <c r="AJ190" s="191"/>
      <c r="AK190" s="191"/>
      <c r="AL190" s="191"/>
      <c r="AM190" s="191"/>
      <c r="AN190" s="191"/>
      <c r="AO190" s="191"/>
      <c r="AP190" s="191"/>
      <c r="AQ190" s="191"/>
      <c r="AR190" s="191"/>
      <c r="AS190" s="191"/>
      <c r="AT190" s="191"/>
      <c r="AU190" s="191"/>
      <c r="AV190" s="191"/>
      <c r="AW190" s="191"/>
      <c r="AX190" s="191"/>
      <c r="AY190" s="191"/>
      <c r="AZ190" s="191"/>
      <c r="BA190" s="191"/>
      <c r="BB190" s="191"/>
      <c r="BC190" s="191"/>
      <c r="BD190" s="191"/>
      <c r="BE190" s="191"/>
      <c r="BF190" s="191"/>
      <c r="BG190" s="191"/>
      <c r="BH190" s="191"/>
      <c r="BI190" s="191"/>
      <c r="BJ190" s="191"/>
      <c r="BK190" s="191"/>
      <c r="BL190" s="191"/>
      <c r="BM190" s="191"/>
      <c r="BN190" s="191"/>
      <c r="BO190" s="191"/>
      <c r="BP190" s="191"/>
      <c r="BQ190" s="191"/>
      <c r="BR190" s="191"/>
      <c r="BS190" s="191"/>
      <c r="BT190" s="191"/>
      <c r="BU190" s="191"/>
      <c r="BV190" s="191"/>
      <c r="BW190" s="191"/>
      <c r="BX190" s="191"/>
      <c r="BY190" s="191"/>
      <c r="BZ190" s="191"/>
      <c r="CA190" s="191"/>
      <c r="CB190" s="191"/>
      <c r="CC190" s="191"/>
      <c r="CD190" s="191"/>
      <c r="CE190" s="191"/>
      <c r="CF190" s="191"/>
      <c r="CG190" s="193"/>
    </row>
    <row r="191" spans="2:88" x14ac:dyDescent="0.2"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  <c r="V191" s="191"/>
      <c r="W191" s="191"/>
      <c r="X191" s="191"/>
      <c r="Y191" s="191"/>
      <c r="Z191" s="191"/>
      <c r="AA191" s="191"/>
      <c r="AB191" s="191"/>
      <c r="AC191" s="191"/>
      <c r="AD191" s="191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91"/>
      <c r="AW191" s="191"/>
      <c r="AX191" s="191"/>
      <c r="AY191" s="191"/>
      <c r="AZ191" s="191"/>
      <c r="BA191" s="191"/>
      <c r="BB191" s="191"/>
      <c r="BC191" s="191"/>
      <c r="BD191" s="191"/>
      <c r="BE191" s="191"/>
      <c r="BF191" s="191"/>
      <c r="BG191" s="191"/>
      <c r="BH191" s="191"/>
      <c r="BI191" s="191"/>
      <c r="BJ191" s="191"/>
      <c r="BK191" s="191"/>
      <c r="BL191" s="191"/>
      <c r="BM191" s="191"/>
      <c r="BN191" s="191"/>
      <c r="BO191" s="191"/>
      <c r="BP191" s="191"/>
      <c r="BQ191" s="191"/>
      <c r="BR191" s="191"/>
      <c r="BS191" s="191"/>
      <c r="BT191" s="191"/>
      <c r="BU191" s="191"/>
      <c r="BV191" s="191"/>
      <c r="BW191" s="191"/>
      <c r="BX191" s="191"/>
      <c r="BY191" s="191"/>
      <c r="BZ191" s="191"/>
      <c r="CA191" s="191"/>
      <c r="CB191" s="191"/>
      <c r="CC191" s="191"/>
      <c r="CD191" s="191"/>
      <c r="CE191" s="191"/>
      <c r="CF191" s="191"/>
      <c r="CG191" s="193"/>
    </row>
    <row r="192" spans="2:88" x14ac:dyDescent="0.2"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  <c r="X192" s="191"/>
      <c r="Y192" s="191"/>
      <c r="Z192" s="191"/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91"/>
      <c r="BS192" s="191"/>
      <c r="BT192" s="191"/>
      <c r="BU192" s="191"/>
      <c r="BV192" s="191"/>
      <c r="BW192" s="191"/>
      <c r="BX192" s="191"/>
      <c r="BY192" s="191"/>
      <c r="BZ192" s="191"/>
      <c r="CA192" s="191"/>
      <c r="CB192" s="191"/>
      <c r="CC192" s="191"/>
      <c r="CD192" s="191"/>
      <c r="CE192" s="191"/>
      <c r="CF192" s="191"/>
      <c r="CG192" s="193"/>
    </row>
    <row r="193" spans="4:85" x14ac:dyDescent="0.2"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  <c r="V193" s="191"/>
      <c r="W193" s="191"/>
      <c r="X193" s="191"/>
      <c r="Y193" s="191"/>
      <c r="Z193" s="191"/>
      <c r="AA193" s="191"/>
      <c r="AB193" s="191"/>
      <c r="AC193" s="191"/>
      <c r="AD193" s="191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91"/>
      <c r="AW193" s="191"/>
      <c r="AX193" s="191"/>
      <c r="AY193" s="191"/>
      <c r="AZ193" s="191"/>
      <c r="BA193" s="191"/>
      <c r="BB193" s="191"/>
      <c r="BC193" s="191"/>
      <c r="BD193" s="191"/>
      <c r="BE193" s="191"/>
      <c r="BF193" s="191"/>
      <c r="BG193" s="191"/>
      <c r="BH193" s="191"/>
      <c r="BI193" s="191"/>
      <c r="BJ193" s="191"/>
      <c r="BK193" s="191"/>
      <c r="BL193" s="191"/>
      <c r="BM193" s="191"/>
      <c r="BN193" s="191"/>
      <c r="BO193" s="191"/>
      <c r="BP193" s="191"/>
      <c r="BQ193" s="191"/>
      <c r="BR193" s="191"/>
      <c r="BS193" s="191"/>
      <c r="BT193" s="191"/>
      <c r="BU193" s="191"/>
      <c r="BV193" s="191"/>
      <c r="BW193" s="191"/>
      <c r="BX193" s="191"/>
      <c r="BY193" s="191"/>
      <c r="BZ193" s="191"/>
      <c r="CA193" s="191"/>
      <c r="CB193" s="191"/>
      <c r="CC193" s="191"/>
      <c r="CD193" s="191"/>
      <c r="CE193" s="191"/>
      <c r="CF193" s="191"/>
      <c r="CG193" s="193"/>
    </row>
    <row r="194" spans="4:85" x14ac:dyDescent="0.2"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  <c r="V194" s="191"/>
      <c r="W194" s="191"/>
      <c r="X194" s="191"/>
      <c r="Y194" s="191"/>
      <c r="Z194" s="191"/>
      <c r="AA194" s="191"/>
      <c r="AB194" s="191"/>
      <c r="AC194" s="191"/>
      <c r="AD194" s="191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91"/>
      <c r="AW194" s="191"/>
      <c r="AX194" s="191"/>
      <c r="AY194" s="191"/>
      <c r="AZ194" s="191"/>
      <c r="BA194" s="191"/>
      <c r="BB194" s="191"/>
      <c r="BC194" s="191"/>
      <c r="BD194" s="191"/>
      <c r="BE194" s="191"/>
      <c r="BF194" s="191"/>
      <c r="BG194" s="191"/>
      <c r="BH194" s="191"/>
      <c r="BI194" s="191"/>
      <c r="BJ194" s="191"/>
      <c r="BK194" s="191"/>
      <c r="BL194" s="191"/>
      <c r="BM194" s="191"/>
      <c r="BN194" s="191"/>
      <c r="BO194" s="191"/>
      <c r="BP194" s="191"/>
      <c r="BQ194" s="191"/>
      <c r="BR194" s="191"/>
      <c r="BS194" s="191"/>
      <c r="BT194" s="191"/>
      <c r="BU194" s="191"/>
      <c r="BV194" s="191"/>
      <c r="BW194" s="191"/>
      <c r="BX194" s="191"/>
      <c r="BY194" s="191"/>
      <c r="BZ194" s="191"/>
      <c r="CA194" s="191"/>
      <c r="CB194" s="191"/>
      <c r="CC194" s="191"/>
      <c r="CD194" s="191"/>
      <c r="CE194" s="191"/>
      <c r="CF194" s="191"/>
      <c r="CG194" s="193"/>
    </row>
    <row r="195" spans="4:85" x14ac:dyDescent="0.2"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  <c r="X195" s="191"/>
      <c r="Y195" s="191"/>
      <c r="Z195" s="191"/>
      <c r="AA195" s="191"/>
      <c r="AB195" s="191"/>
      <c r="AC195" s="191"/>
      <c r="AD195" s="191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91"/>
      <c r="AW195" s="191"/>
      <c r="AX195" s="191"/>
      <c r="AY195" s="191"/>
      <c r="AZ195" s="191"/>
      <c r="BA195" s="191"/>
      <c r="BB195" s="191"/>
      <c r="BC195" s="191"/>
      <c r="BD195" s="191"/>
      <c r="BE195" s="191"/>
      <c r="BF195" s="191"/>
      <c r="BG195" s="191"/>
      <c r="BH195" s="191"/>
      <c r="BI195" s="191"/>
      <c r="BJ195" s="191"/>
      <c r="BK195" s="191"/>
      <c r="BL195" s="191"/>
      <c r="BM195" s="191"/>
      <c r="BN195" s="191"/>
      <c r="BO195" s="191"/>
      <c r="BP195" s="191"/>
      <c r="BQ195" s="191"/>
      <c r="BR195" s="191"/>
      <c r="BS195" s="191"/>
      <c r="BT195" s="191"/>
      <c r="BU195" s="191"/>
      <c r="BV195" s="191"/>
      <c r="BW195" s="191"/>
      <c r="BX195" s="191"/>
      <c r="BY195" s="191"/>
      <c r="BZ195" s="191"/>
      <c r="CA195" s="191"/>
      <c r="CB195" s="191"/>
      <c r="CC195" s="191"/>
      <c r="CD195" s="191"/>
      <c r="CE195" s="191"/>
      <c r="CF195" s="191"/>
      <c r="CG195" s="193"/>
    </row>
    <row r="196" spans="4:85" x14ac:dyDescent="0.2"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  <c r="V196" s="191"/>
      <c r="W196" s="191"/>
      <c r="X196" s="191"/>
      <c r="Y196" s="191"/>
      <c r="Z196" s="191"/>
      <c r="AA196" s="191"/>
      <c r="AB196" s="191"/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91"/>
      <c r="AW196" s="191"/>
      <c r="AX196" s="191"/>
      <c r="AY196" s="191"/>
      <c r="AZ196" s="191"/>
      <c r="BA196" s="191"/>
      <c r="BB196" s="191"/>
      <c r="BC196" s="191"/>
      <c r="BD196" s="191"/>
      <c r="BE196" s="191"/>
      <c r="BF196" s="191"/>
      <c r="BG196" s="191"/>
      <c r="BH196" s="191"/>
      <c r="BI196" s="191"/>
      <c r="BJ196" s="191"/>
      <c r="BK196" s="191"/>
      <c r="BL196" s="191"/>
      <c r="BM196" s="191"/>
      <c r="BN196" s="191"/>
      <c r="BO196" s="191"/>
      <c r="BP196" s="191"/>
      <c r="BQ196" s="191"/>
      <c r="BR196" s="191"/>
      <c r="BS196" s="191"/>
      <c r="BT196" s="191"/>
      <c r="BU196" s="191"/>
      <c r="BV196" s="191"/>
      <c r="BW196" s="191"/>
      <c r="BX196" s="191"/>
      <c r="BY196" s="191"/>
      <c r="BZ196" s="191"/>
      <c r="CA196" s="191"/>
      <c r="CB196" s="191"/>
      <c r="CC196" s="191"/>
      <c r="CD196" s="191"/>
      <c r="CE196" s="191"/>
      <c r="CF196" s="191"/>
      <c r="CG196" s="193"/>
    </row>
    <row r="197" spans="4:85" x14ac:dyDescent="0.2"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1"/>
      <c r="AA197" s="191"/>
      <c r="AB197" s="191"/>
      <c r="AC197" s="191"/>
      <c r="AD197" s="191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91"/>
      <c r="AW197" s="191"/>
      <c r="AX197" s="191"/>
      <c r="AY197" s="191"/>
      <c r="AZ197" s="191"/>
      <c r="BA197" s="191"/>
      <c r="BB197" s="191"/>
      <c r="BC197" s="191"/>
      <c r="BD197" s="191"/>
      <c r="BE197" s="191"/>
      <c r="BF197" s="191"/>
      <c r="BG197" s="191"/>
      <c r="BH197" s="191"/>
      <c r="BI197" s="191"/>
      <c r="BJ197" s="191"/>
      <c r="BK197" s="191"/>
      <c r="BL197" s="191"/>
      <c r="BM197" s="191"/>
      <c r="BN197" s="191"/>
      <c r="BO197" s="191"/>
      <c r="BP197" s="191"/>
      <c r="BQ197" s="191"/>
      <c r="BR197" s="191"/>
      <c r="BS197" s="191"/>
      <c r="BT197" s="191"/>
      <c r="BU197" s="191"/>
      <c r="BV197" s="191"/>
      <c r="BW197" s="191"/>
      <c r="BX197" s="191"/>
      <c r="BY197" s="191"/>
      <c r="BZ197" s="191"/>
      <c r="CA197" s="191"/>
      <c r="CB197" s="191"/>
      <c r="CC197" s="191"/>
      <c r="CD197" s="191"/>
      <c r="CE197" s="191"/>
      <c r="CF197" s="191"/>
      <c r="CG197" s="193"/>
    </row>
    <row r="198" spans="4:85" x14ac:dyDescent="0.2"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  <c r="V198" s="191"/>
      <c r="W198" s="191"/>
      <c r="X198" s="191"/>
      <c r="Y198" s="191"/>
      <c r="Z198" s="191"/>
      <c r="AA198" s="191"/>
      <c r="AB198" s="191"/>
      <c r="AC198" s="191"/>
      <c r="AD198" s="191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91"/>
      <c r="AW198" s="191"/>
      <c r="AX198" s="191"/>
      <c r="AY198" s="191"/>
      <c r="AZ198" s="191"/>
      <c r="BA198" s="191"/>
      <c r="BB198" s="191"/>
      <c r="BC198" s="191"/>
      <c r="BD198" s="191"/>
      <c r="BE198" s="191"/>
      <c r="BF198" s="191"/>
      <c r="BG198" s="191"/>
      <c r="BH198" s="191"/>
      <c r="BI198" s="191"/>
      <c r="BJ198" s="191"/>
      <c r="BK198" s="191"/>
      <c r="BL198" s="191"/>
      <c r="BM198" s="191"/>
      <c r="BN198" s="191"/>
      <c r="BO198" s="191"/>
      <c r="BP198" s="191"/>
      <c r="BQ198" s="191"/>
      <c r="BR198" s="191"/>
      <c r="BS198" s="191"/>
      <c r="BT198" s="191"/>
      <c r="BU198" s="191"/>
      <c r="BV198" s="191"/>
      <c r="BW198" s="191"/>
      <c r="BX198" s="191"/>
      <c r="BY198" s="191"/>
      <c r="BZ198" s="191"/>
      <c r="CA198" s="191"/>
      <c r="CB198" s="191"/>
      <c r="CC198" s="191"/>
      <c r="CD198" s="191"/>
      <c r="CE198" s="191"/>
      <c r="CF198" s="191"/>
      <c r="CG198" s="193"/>
    </row>
    <row r="199" spans="4:85" x14ac:dyDescent="0.2"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1"/>
      <c r="AA199" s="191"/>
      <c r="AB199" s="191"/>
      <c r="AC199" s="191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91"/>
      <c r="AW199" s="191"/>
      <c r="AX199" s="191"/>
      <c r="AY199" s="191"/>
      <c r="AZ199" s="191"/>
      <c r="BA199" s="191"/>
      <c r="BB199" s="191"/>
      <c r="BC199" s="191"/>
      <c r="BD199" s="191"/>
      <c r="BE199" s="191"/>
      <c r="BF199" s="191"/>
      <c r="BG199" s="191"/>
      <c r="BH199" s="191"/>
      <c r="BI199" s="191"/>
      <c r="BJ199" s="191"/>
      <c r="BK199" s="191"/>
      <c r="BL199" s="191"/>
      <c r="BM199" s="191"/>
      <c r="BN199" s="191"/>
      <c r="BO199" s="191"/>
      <c r="BP199" s="191"/>
      <c r="BQ199" s="191"/>
      <c r="BR199" s="191"/>
      <c r="BS199" s="191"/>
      <c r="BT199" s="191"/>
      <c r="BU199" s="191"/>
      <c r="BV199" s="191"/>
      <c r="BW199" s="191"/>
      <c r="BX199" s="191"/>
      <c r="BY199" s="191"/>
      <c r="BZ199" s="191"/>
      <c r="CA199" s="191"/>
      <c r="CB199" s="191"/>
      <c r="CC199" s="191"/>
      <c r="CD199" s="191"/>
      <c r="CE199" s="191"/>
      <c r="CF199" s="191"/>
      <c r="CG199" s="193"/>
    </row>
    <row r="200" spans="4:85" x14ac:dyDescent="0.2"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  <c r="V200" s="191"/>
      <c r="W200" s="191"/>
      <c r="X200" s="191"/>
      <c r="Y200" s="191"/>
      <c r="Z200" s="191"/>
      <c r="AA200" s="191"/>
      <c r="AB200" s="191"/>
      <c r="AC200" s="191"/>
      <c r="AD200" s="191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91"/>
      <c r="AW200" s="191"/>
      <c r="AX200" s="191"/>
      <c r="AY200" s="191"/>
      <c r="AZ200" s="191"/>
      <c r="BA200" s="191"/>
      <c r="BB200" s="191"/>
      <c r="BC200" s="191"/>
      <c r="BD200" s="191"/>
      <c r="BE200" s="191"/>
      <c r="BF200" s="191"/>
      <c r="BG200" s="191"/>
      <c r="BH200" s="191"/>
      <c r="BI200" s="191"/>
      <c r="BJ200" s="191"/>
      <c r="BK200" s="191"/>
      <c r="BL200" s="191"/>
      <c r="BM200" s="191"/>
      <c r="BN200" s="191"/>
      <c r="BO200" s="191"/>
      <c r="BP200" s="191"/>
      <c r="BQ200" s="191"/>
      <c r="BR200" s="191"/>
      <c r="BS200" s="191"/>
      <c r="BT200" s="191"/>
      <c r="BU200" s="191"/>
      <c r="BV200" s="191"/>
      <c r="BW200" s="191"/>
      <c r="BX200" s="191"/>
      <c r="BY200" s="191"/>
      <c r="BZ200" s="191"/>
      <c r="CA200" s="191"/>
      <c r="CB200" s="191"/>
      <c r="CC200" s="191"/>
      <c r="CD200" s="191"/>
      <c r="CE200" s="191"/>
      <c r="CF200" s="191"/>
      <c r="CG200" s="193"/>
    </row>
    <row r="201" spans="4:85" x14ac:dyDescent="0.2"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91"/>
      <c r="AX201" s="191"/>
      <c r="AY201" s="191"/>
      <c r="AZ201" s="191"/>
      <c r="BA201" s="191"/>
      <c r="BB201" s="191"/>
      <c r="BC201" s="191"/>
      <c r="BD201" s="191"/>
      <c r="BE201" s="191"/>
      <c r="BF201" s="191"/>
      <c r="BG201" s="191"/>
      <c r="BH201" s="191"/>
      <c r="BI201" s="191"/>
      <c r="BJ201" s="191"/>
      <c r="BK201" s="191"/>
      <c r="BL201" s="191"/>
      <c r="BM201" s="191"/>
      <c r="BN201" s="191"/>
      <c r="BO201" s="191"/>
      <c r="BP201" s="191"/>
      <c r="BQ201" s="191"/>
      <c r="BR201" s="191"/>
      <c r="BS201" s="191"/>
      <c r="BT201" s="191"/>
      <c r="BU201" s="191"/>
      <c r="BV201" s="191"/>
      <c r="BW201" s="191"/>
      <c r="BX201" s="191"/>
      <c r="BY201" s="191"/>
      <c r="BZ201" s="191"/>
      <c r="CA201" s="191"/>
      <c r="CB201" s="191"/>
      <c r="CC201" s="191"/>
      <c r="CD201" s="191"/>
      <c r="CE201" s="191"/>
      <c r="CF201" s="191"/>
      <c r="CG201" s="193"/>
    </row>
    <row r="202" spans="4:85" x14ac:dyDescent="0.2"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  <c r="V202" s="191"/>
      <c r="W202" s="191"/>
      <c r="X202" s="191"/>
      <c r="Y202" s="191"/>
      <c r="Z202" s="191"/>
      <c r="AA202" s="191"/>
      <c r="AB202" s="191"/>
      <c r="AC202" s="191"/>
      <c r="AD202" s="191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91"/>
      <c r="AW202" s="191"/>
      <c r="AX202" s="191"/>
      <c r="AY202" s="191"/>
      <c r="AZ202" s="191"/>
      <c r="BA202" s="191"/>
      <c r="BB202" s="191"/>
      <c r="BC202" s="191"/>
      <c r="BD202" s="191"/>
      <c r="BE202" s="191"/>
      <c r="BF202" s="191"/>
      <c r="BG202" s="191"/>
      <c r="BH202" s="191"/>
      <c r="BI202" s="191"/>
      <c r="BJ202" s="191"/>
      <c r="BK202" s="191"/>
      <c r="BL202" s="191"/>
      <c r="BM202" s="191"/>
      <c r="BN202" s="191"/>
      <c r="BO202" s="191"/>
      <c r="BP202" s="191"/>
      <c r="BQ202" s="191"/>
      <c r="BR202" s="191"/>
      <c r="BS202" s="191"/>
      <c r="BT202" s="191"/>
      <c r="BU202" s="191"/>
      <c r="BV202" s="191"/>
      <c r="BW202" s="191"/>
      <c r="BX202" s="191"/>
      <c r="BY202" s="191"/>
      <c r="BZ202" s="191"/>
      <c r="CA202" s="191"/>
      <c r="CB202" s="191"/>
      <c r="CC202" s="191"/>
      <c r="CD202" s="191"/>
      <c r="CE202" s="191"/>
      <c r="CF202" s="191"/>
      <c r="CG202" s="193"/>
    </row>
    <row r="203" spans="4:85" x14ac:dyDescent="0.2"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  <c r="Z203" s="191"/>
      <c r="AA203" s="191"/>
      <c r="AB203" s="191"/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91"/>
      <c r="AW203" s="191"/>
      <c r="AX203" s="191"/>
      <c r="AY203" s="191"/>
      <c r="AZ203" s="191"/>
      <c r="BA203" s="191"/>
      <c r="BB203" s="191"/>
      <c r="BC203" s="191"/>
      <c r="BD203" s="191"/>
      <c r="BE203" s="191"/>
      <c r="BF203" s="191"/>
      <c r="BG203" s="191"/>
      <c r="BH203" s="191"/>
      <c r="BI203" s="191"/>
      <c r="BJ203" s="191"/>
      <c r="BK203" s="191"/>
      <c r="BL203" s="191"/>
      <c r="BM203" s="191"/>
      <c r="BN203" s="191"/>
      <c r="BO203" s="191"/>
      <c r="BP203" s="191"/>
      <c r="BQ203" s="191"/>
      <c r="BR203" s="191"/>
      <c r="BS203" s="191"/>
      <c r="BT203" s="191"/>
      <c r="BU203" s="191"/>
      <c r="BV203" s="191"/>
      <c r="BW203" s="191"/>
      <c r="BX203" s="191"/>
      <c r="BY203" s="191"/>
      <c r="BZ203" s="191"/>
      <c r="CA203" s="191"/>
      <c r="CB203" s="191"/>
      <c r="CC203" s="191"/>
      <c r="CD203" s="191"/>
      <c r="CE203" s="191"/>
      <c r="CF203" s="191"/>
      <c r="CG203" s="193"/>
    </row>
    <row r="204" spans="4:85" x14ac:dyDescent="0.2"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  <c r="Z204" s="191"/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91"/>
      <c r="AX204" s="191"/>
      <c r="AY204" s="191"/>
      <c r="AZ204" s="191"/>
      <c r="BA204" s="191"/>
      <c r="BB204" s="191"/>
      <c r="BC204" s="191"/>
      <c r="BD204" s="191"/>
      <c r="BE204" s="191"/>
      <c r="BF204" s="191"/>
      <c r="BG204" s="191"/>
      <c r="BH204" s="191"/>
      <c r="BI204" s="191"/>
      <c r="BJ204" s="191"/>
      <c r="BK204" s="191"/>
      <c r="BL204" s="191"/>
      <c r="BM204" s="191"/>
      <c r="BN204" s="191"/>
      <c r="BO204" s="191"/>
      <c r="BP204" s="191"/>
      <c r="BQ204" s="191"/>
      <c r="BR204" s="191"/>
      <c r="BS204" s="191"/>
      <c r="BT204" s="191"/>
      <c r="BU204" s="191"/>
      <c r="BV204" s="191"/>
      <c r="BW204" s="191"/>
      <c r="BX204" s="191"/>
      <c r="BY204" s="191"/>
      <c r="BZ204" s="191"/>
      <c r="CA204" s="191"/>
      <c r="CB204" s="191"/>
      <c r="CC204" s="191"/>
      <c r="CD204" s="191"/>
      <c r="CE204" s="191"/>
      <c r="CF204" s="191"/>
      <c r="CG204" s="193"/>
    </row>
    <row r="205" spans="4:85" x14ac:dyDescent="0.2"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  <c r="W205" s="191"/>
      <c r="X205" s="191"/>
      <c r="Y205" s="191"/>
      <c r="Z205" s="191"/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91"/>
      <c r="AW205" s="191"/>
      <c r="AX205" s="191"/>
      <c r="AY205" s="191"/>
      <c r="AZ205" s="191"/>
      <c r="BA205" s="191"/>
      <c r="BB205" s="191"/>
      <c r="BC205" s="191"/>
      <c r="BD205" s="191"/>
      <c r="BE205" s="191"/>
      <c r="BF205" s="191"/>
      <c r="BG205" s="191"/>
      <c r="BH205" s="191"/>
      <c r="BI205" s="191"/>
      <c r="BJ205" s="191"/>
      <c r="BK205" s="191"/>
      <c r="BL205" s="191"/>
      <c r="BM205" s="191"/>
      <c r="BN205" s="191"/>
      <c r="BO205" s="191"/>
      <c r="BP205" s="191"/>
      <c r="BQ205" s="191"/>
      <c r="BR205" s="191"/>
      <c r="BS205" s="191"/>
      <c r="BT205" s="191"/>
      <c r="BU205" s="191"/>
      <c r="BV205" s="191"/>
      <c r="BW205" s="191"/>
      <c r="BX205" s="191"/>
      <c r="BY205" s="191"/>
      <c r="BZ205" s="191"/>
      <c r="CA205" s="191"/>
      <c r="CB205" s="191"/>
      <c r="CC205" s="191"/>
      <c r="CD205" s="191"/>
      <c r="CE205" s="191"/>
      <c r="CF205" s="191"/>
      <c r="CG205" s="193"/>
    </row>
    <row r="206" spans="4:85" x14ac:dyDescent="0.2"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  <c r="V206" s="191"/>
      <c r="W206" s="191"/>
      <c r="X206" s="191"/>
      <c r="Y206" s="191"/>
      <c r="Z206" s="191"/>
      <c r="AA206" s="191"/>
      <c r="AB206" s="191"/>
      <c r="AC206" s="191"/>
      <c r="AD206" s="191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91"/>
      <c r="AW206" s="191"/>
      <c r="AX206" s="191"/>
      <c r="AY206" s="191"/>
      <c r="AZ206" s="191"/>
      <c r="BA206" s="191"/>
      <c r="BB206" s="191"/>
      <c r="BC206" s="191"/>
      <c r="BD206" s="191"/>
      <c r="BE206" s="191"/>
      <c r="BF206" s="191"/>
      <c r="BG206" s="191"/>
      <c r="BH206" s="191"/>
      <c r="BI206" s="191"/>
      <c r="BJ206" s="191"/>
      <c r="BK206" s="191"/>
      <c r="BL206" s="191"/>
      <c r="BM206" s="191"/>
      <c r="BN206" s="191"/>
      <c r="BO206" s="191"/>
      <c r="BP206" s="191"/>
      <c r="BQ206" s="191"/>
      <c r="BR206" s="191"/>
      <c r="BS206" s="191"/>
      <c r="BT206" s="191"/>
      <c r="BU206" s="191"/>
      <c r="BV206" s="191"/>
      <c r="BW206" s="191"/>
      <c r="BX206" s="191"/>
      <c r="BY206" s="191"/>
      <c r="BZ206" s="191"/>
      <c r="CA206" s="191"/>
      <c r="CB206" s="191"/>
      <c r="CC206" s="191"/>
      <c r="CD206" s="191"/>
      <c r="CE206" s="191"/>
      <c r="CF206" s="191"/>
      <c r="CG206" s="193"/>
    </row>
    <row r="207" spans="4:85" x14ac:dyDescent="0.2"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  <c r="V207" s="191"/>
      <c r="W207" s="191"/>
      <c r="X207" s="191"/>
      <c r="Y207" s="191"/>
      <c r="Z207" s="191"/>
      <c r="AA207" s="191"/>
      <c r="AB207" s="191"/>
      <c r="AC207" s="191"/>
      <c r="AD207" s="191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91"/>
      <c r="AW207" s="191"/>
      <c r="AX207" s="191"/>
      <c r="AY207" s="191"/>
      <c r="AZ207" s="191"/>
      <c r="BA207" s="191"/>
      <c r="BB207" s="191"/>
      <c r="BC207" s="191"/>
      <c r="BD207" s="191"/>
      <c r="BE207" s="191"/>
      <c r="BF207" s="191"/>
      <c r="BG207" s="191"/>
      <c r="BH207" s="191"/>
      <c r="BI207" s="191"/>
      <c r="BJ207" s="191"/>
      <c r="BK207" s="191"/>
      <c r="BL207" s="191"/>
      <c r="BM207" s="191"/>
      <c r="BN207" s="191"/>
      <c r="BO207" s="191"/>
      <c r="BP207" s="191"/>
      <c r="BQ207" s="191"/>
      <c r="BR207" s="191"/>
      <c r="BS207" s="191"/>
      <c r="BT207" s="191"/>
      <c r="BU207" s="191"/>
      <c r="BV207" s="191"/>
      <c r="BW207" s="191"/>
      <c r="BX207" s="191"/>
      <c r="BY207" s="191"/>
      <c r="BZ207" s="191"/>
      <c r="CA207" s="191"/>
      <c r="CB207" s="191"/>
      <c r="CC207" s="191"/>
      <c r="CD207" s="191"/>
      <c r="CE207" s="191"/>
      <c r="CF207" s="191"/>
      <c r="CG207" s="193"/>
    </row>
    <row r="208" spans="4:85" x14ac:dyDescent="0.2"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  <c r="V208" s="191"/>
      <c r="W208" s="191"/>
      <c r="X208" s="191"/>
      <c r="Y208" s="191"/>
      <c r="Z208" s="191"/>
      <c r="AA208" s="191"/>
      <c r="AB208" s="191"/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91"/>
      <c r="AX208" s="191"/>
      <c r="AY208" s="191"/>
      <c r="AZ208" s="191"/>
      <c r="BA208" s="191"/>
      <c r="BB208" s="191"/>
      <c r="BC208" s="191"/>
      <c r="BD208" s="191"/>
      <c r="BE208" s="191"/>
      <c r="BF208" s="191"/>
      <c r="BG208" s="191"/>
      <c r="BH208" s="191"/>
      <c r="BI208" s="191"/>
      <c r="BJ208" s="191"/>
      <c r="BK208" s="191"/>
      <c r="BL208" s="191"/>
      <c r="BM208" s="191"/>
      <c r="BN208" s="191"/>
      <c r="BO208" s="191"/>
      <c r="BP208" s="191"/>
      <c r="BQ208" s="191"/>
      <c r="BR208" s="191"/>
      <c r="BS208" s="191"/>
      <c r="BT208" s="191"/>
      <c r="BU208" s="191"/>
      <c r="BV208" s="191"/>
      <c r="BW208" s="191"/>
      <c r="BX208" s="191"/>
      <c r="BY208" s="191"/>
      <c r="BZ208" s="191"/>
      <c r="CA208" s="191"/>
      <c r="CB208" s="191"/>
      <c r="CC208" s="191"/>
      <c r="CD208" s="191"/>
      <c r="CE208" s="191"/>
      <c r="CF208" s="191"/>
      <c r="CG208" s="193"/>
    </row>
    <row r="209" spans="4:85" x14ac:dyDescent="0.2"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91"/>
      <c r="AX209" s="191"/>
      <c r="AY209" s="191"/>
      <c r="AZ209" s="191"/>
      <c r="BA209" s="191"/>
      <c r="BB209" s="191"/>
      <c r="BC209" s="191"/>
      <c r="BD209" s="191"/>
      <c r="BE209" s="191"/>
      <c r="BF209" s="191"/>
      <c r="BG209" s="191"/>
      <c r="BH209" s="191"/>
      <c r="BI209" s="191"/>
      <c r="BJ209" s="191"/>
      <c r="BK209" s="191"/>
      <c r="BL209" s="191"/>
      <c r="BM209" s="191"/>
      <c r="BN209" s="191"/>
      <c r="BO209" s="191"/>
      <c r="BP209" s="191"/>
      <c r="BQ209" s="191"/>
      <c r="BR209" s="191"/>
      <c r="BS209" s="191"/>
      <c r="BT209" s="191"/>
      <c r="BU209" s="191"/>
      <c r="BV209" s="191"/>
      <c r="BW209" s="191"/>
      <c r="BX209" s="191"/>
      <c r="BY209" s="191"/>
      <c r="BZ209" s="191"/>
      <c r="CA209" s="191"/>
      <c r="CB209" s="191"/>
      <c r="CC209" s="191"/>
      <c r="CD209" s="191"/>
      <c r="CE209" s="191"/>
      <c r="CF209" s="191"/>
      <c r="CG209" s="193"/>
    </row>
    <row r="210" spans="4:85" x14ac:dyDescent="0.2"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  <c r="AC210" s="191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91"/>
      <c r="AW210" s="191"/>
      <c r="AX210" s="191"/>
      <c r="AY210" s="191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1"/>
      <c r="BP210" s="191"/>
      <c r="BQ210" s="191"/>
      <c r="BR210" s="191"/>
      <c r="BS210" s="191"/>
      <c r="BT210" s="191"/>
      <c r="BU210" s="191"/>
      <c r="BV210" s="191"/>
      <c r="BW210" s="191"/>
      <c r="BX210" s="191"/>
      <c r="BY210" s="191"/>
      <c r="BZ210" s="191"/>
      <c r="CA210" s="191"/>
      <c r="CB210" s="191"/>
      <c r="CC210" s="191"/>
      <c r="CD210" s="191"/>
      <c r="CE210" s="191"/>
      <c r="CF210" s="191"/>
      <c r="CG210" s="193"/>
    </row>
    <row r="211" spans="4:85" x14ac:dyDescent="0.2"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  <c r="V211" s="191"/>
      <c r="W211" s="191"/>
      <c r="X211" s="191"/>
      <c r="Y211" s="191"/>
      <c r="Z211" s="191"/>
      <c r="AA211" s="191"/>
      <c r="AB211" s="191"/>
      <c r="AC211" s="191"/>
      <c r="AD211" s="191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91"/>
      <c r="AW211" s="191"/>
      <c r="AX211" s="191"/>
      <c r="AY211" s="191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1"/>
      <c r="BP211" s="191"/>
      <c r="BQ211" s="191"/>
      <c r="BR211" s="191"/>
      <c r="BS211" s="191"/>
      <c r="BT211" s="191"/>
      <c r="BU211" s="191"/>
      <c r="BV211" s="191"/>
      <c r="BW211" s="191"/>
      <c r="BX211" s="191"/>
      <c r="BY211" s="191"/>
      <c r="BZ211" s="191"/>
      <c r="CA211" s="191"/>
      <c r="CB211" s="191"/>
      <c r="CC211" s="191"/>
      <c r="CD211" s="191"/>
      <c r="CE211" s="191"/>
      <c r="CF211" s="191"/>
      <c r="CG211" s="193"/>
    </row>
    <row r="212" spans="4:85" x14ac:dyDescent="0.2"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  <c r="V212" s="191"/>
      <c r="W212" s="191"/>
      <c r="X212" s="191"/>
      <c r="Y212" s="191"/>
      <c r="Z212" s="191"/>
      <c r="AA212" s="191"/>
      <c r="AB212" s="191"/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91"/>
      <c r="AX212" s="191"/>
      <c r="AY212" s="191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1"/>
      <c r="BP212" s="191"/>
      <c r="BQ212" s="191"/>
      <c r="BR212" s="191"/>
      <c r="BS212" s="191"/>
      <c r="BT212" s="191"/>
      <c r="BU212" s="191"/>
      <c r="BV212" s="191"/>
      <c r="BW212" s="191"/>
      <c r="BX212" s="191"/>
      <c r="BY212" s="191"/>
      <c r="BZ212" s="191"/>
      <c r="CA212" s="191"/>
      <c r="CB212" s="191"/>
      <c r="CC212" s="191"/>
      <c r="CD212" s="191"/>
      <c r="CE212" s="191"/>
      <c r="CF212" s="191"/>
      <c r="CG212" s="193"/>
    </row>
    <row r="213" spans="4:85" x14ac:dyDescent="0.2"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  <c r="V213" s="191"/>
      <c r="W213" s="191"/>
      <c r="X213" s="191"/>
      <c r="Y213" s="191"/>
      <c r="Z213" s="191"/>
      <c r="AA213" s="191"/>
      <c r="AB213" s="191"/>
      <c r="AC213" s="191"/>
      <c r="AD213" s="191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91"/>
      <c r="AW213" s="191"/>
      <c r="AX213" s="191"/>
      <c r="AY213" s="191"/>
      <c r="AZ213" s="191"/>
      <c r="BA213" s="191"/>
      <c r="BB213" s="191"/>
      <c r="BC213" s="191"/>
      <c r="BD213" s="191"/>
      <c r="BE213" s="191"/>
      <c r="BF213" s="191"/>
      <c r="BG213" s="191"/>
      <c r="BH213" s="191"/>
      <c r="BI213" s="191"/>
      <c r="BJ213" s="191"/>
      <c r="BK213" s="191"/>
      <c r="BL213" s="191"/>
      <c r="BM213" s="191"/>
      <c r="BN213" s="191"/>
      <c r="BO213" s="191"/>
      <c r="BP213" s="191"/>
      <c r="BQ213" s="191"/>
      <c r="BR213" s="191"/>
      <c r="BS213" s="191"/>
      <c r="BT213" s="191"/>
      <c r="BU213" s="191"/>
      <c r="BV213" s="191"/>
      <c r="BW213" s="191"/>
      <c r="BX213" s="191"/>
      <c r="BY213" s="191"/>
      <c r="BZ213" s="191"/>
      <c r="CA213" s="191"/>
      <c r="CB213" s="191"/>
      <c r="CC213" s="191"/>
      <c r="CD213" s="191"/>
      <c r="CE213" s="191"/>
      <c r="CF213" s="191"/>
      <c r="CG213" s="193"/>
    </row>
    <row r="214" spans="4:85" x14ac:dyDescent="0.2"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  <c r="V214" s="191"/>
      <c r="W214" s="191"/>
      <c r="X214" s="191"/>
      <c r="Y214" s="191"/>
      <c r="Z214" s="191"/>
      <c r="AA214" s="191"/>
      <c r="AB214" s="191"/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91"/>
      <c r="AX214" s="191"/>
      <c r="AY214" s="191"/>
      <c r="AZ214" s="191"/>
      <c r="BA214" s="191"/>
      <c r="BB214" s="191"/>
      <c r="BC214" s="191"/>
      <c r="BD214" s="191"/>
      <c r="BE214" s="191"/>
      <c r="BF214" s="191"/>
      <c r="BG214" s="191"/>
      <c r="BH214" s="191"/>
      <c r="BI214" s="191"/>
      <c r="BJ214" s="191"/>
      <c r="BK214" s="191"/>
      <c r="BL214" s="191"/>
      <c r="BM214" s="191"/>
      <c r="BN214" s="191"/>
      <c r="BO214" s="191"/>
      <c r="BP214" s="191"/>
      <c r="BQ214" s="191"/>
      <c r="BR214" s="191"/>
      <c r="BS214" s="191"/>
      <c r="BT214" s="191"/>
      <c r="BU214" s="191"/>
      <c r="BV214" s="191"/>
      <c r="BW214" s="191"/>
      <c r="BX214" s="191"/>
      <c r="BY214" s="191"/>
      <c r="BZ214" s="191"/>
      <c r="CA214" s="191"/>
      <c r="CB214" s="191"/>
      <c r="CC214" s="191"/>
      <c r="CD214" s="191"/>
      <c r="CE214" s="191"/>
      <c r="CF214" s="191"/>
      <c r="CG214" s="193"/>
    </row>
    <row r="215" spans="4:85" x14ac:dyDescent="0.2"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  <c r="V215" s="191"/>
      <c r="W215" s="191"/>
      <c r="X215" s="191"/>
      <c r="Y215" s="191"/>
      <c r="Z215" s="191"/>
      <c r="AA215" s="191"/>
      <c r="AB215" s="191"/>
      <c r="AC215" s="191"/>
      <c r="AD215" s="191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91"/>
      <c r="AW215" s="191"/>
      <c r="AX215" s="191"/>
      <c r="AY215" s="191"/>
      <c r="AZ215" s="191"/>
      <c r="BA215" s="191"/>
      <c r="BB215" s="191"/>
      <c r="BC215" s="191"/>
      <c r="BD215" s="191"/>
      <c r="BE215" s="191"/>
      <c r="BF215" s="191"/>
      <c r="BG215" s="191"/>
      <c r="BH215" s="191"/>
      <c r="BI215" s="191"/>
      <c r="BJ215" s="191"/>
      <c r="BK215" s="191"/>
      <c r="BL215" s="191"/>
      <c r="BM215" s="191"/>
      <c r="BN215" s="191"/>
      <c r="BO215" s="191"/>
      <c r="BP215" s="191"/>
      <c r="BQ215" s="191"/>
      <c r="BR215" s="191"/>
      <c r="BS215" s="191"/>
      <c r="BT215" s="191"/>
      <c r="BU215" s="191"/>
      <c r="BV215" s="191"/>
      <c r="BW215" s="191"/>
      <c r="BX215" s="191"/>
      <c r="BY215" s="191"/>
      <c r="BZ215" s="191"/>
      <c r="CA215" s="191"/>
      <c r="CB215" s="191"/>
      <c r="CC215" s="191"/>
      <c r="CD215" s="191"/>
      <c r="CE215" s="191"/>
      <c r="CF215" s="191"/>
      <c r="CG215" s="193"/>
    </row>
    <row r="216" spans="4:85" x14ac:dyDescent="0.2"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  <c r="V216" s="191"/>
      <c r="W216" s="191"/>
      <c r="X216" s="191"/>
      <c r="Y216" s="191"/>
      <c r="Z216" s="191"/>
      <c r="AA216" s="191"/>
      <c r="AB216" s="191"/>
      <c r="AC216" s="191"/>
      <c r="AD216" s="191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91"/>
      <c r="AW216" s="191"/>
      <c r="AX216" s="191"/>
      <c r="AY216" s="191"/>
      <c r="AZ216" s="191"/>
      <c r="BA216" s="191"/>
      <c r="BB216" s="191"/>
      <c r="BC216" s="191"/>
      <c r="BD216" s="191"/>
      <c r="BE216" s="191"/>
      <c r="BF216" s="191"/>
      <c r="BG216" s="191"/>
      <c r="BH216" s="191"/>
      <c r="BI216" s="191"/>
      <c r="BJ216" s="191"/>
      <c r="BK216" s="191"/>
      <c r="BL216" s="191"/>
      <c r="BM216" s="191"/>
      <c r="BN216" s="191"/>
      <c r="BO216" s="191"/>
      <c r="BP216" s="191"/>
      <c r="BQ216" s="191"/>
      <c r="BR216" s="191"/>
      <c r="BS216" s="191"/>
      <c r="BT216" s="191"/>
      <c r="BU216" s="191"/>
      <c r="BV216" s="191"/>
      <c r="BW216" s="191"/>
      <c r="BX216" s="191"/>
      <c r="BY216" s="191"/>
      <c r="BZ216" s="191"/>
      <c r="CA216" s="191"/>
      <c r="CB216" s="191"/>
      <c r="CC216" s="191"/>
      <c r="CD216" s="191"/>
      <c r="CE216" s="191"/>
      <c r="CF216" s="191"/>
      <c r="CG216" s="193"/>
    </row>
    <row r="217" spans="4:85" x14ac:dyDescent="0.2"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  <c r="V217" s="191"/>
      <c r="W217" s="191"/>
      <c r="X217" s="191"/>
      <c r="Y217" s="191"/>
      <c r="Z217" s="191"/>
      <c r="AA217" s="191"/>
      <c r="AB217" s="191"/>
      <c r="AC217" s="191"/>
      <c r="AD217" s="191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91"/>
      <c r="AW217" s="191"/>
      <c r="AX217" s="191"/>
      <c r="AY217" s="191"/>
      <c r="AZ217" s="191"/>
      <c r="BA217" s="191"/>
      <c r="BB217" s="191"/>
      <c r="BC217" s="191"/>
      <c r="BD217" s="191"/>
      <c r="BE217" s="191"/>
      <c r="BF217" s="191"/>
      <c r="BG217" s="191"/>
      <c r="BH217" s="191"/>
      <c r="BI217" s="191"/>
      <c r="BJ217" s="191"/>
      <c r="BK217" s="191"/>
      <c r="BL217" s="191"/>
      <c r="BM217" s="191"/>
      <c r="BN217" s="191"/>
      <c r="BO217" s="191"/>
      <c r="BP217" s="191"/>
      <c r="BQ217" s="191"/>
      <c r="BR217" s="191"/>
      <c r="BS217" s="191"/>
      <c r="BT217" s="191"/>
      <c r="BU217" s="191"/>
      <c r="BV217" s="191"/>
      <c r="BW217" s="191"/>
      <c r="BX217" s="191"/>
      <c r="BY217" s="191"/>
      <c r="BZ217" s="191"/>
      <c r="CA217" s="191"/>
      <c r="CB217" s="191"/>
      <c r="CC217" s="191"/>
      <c r="CD217" s="191"/>
      <c r="CE217" s="191"/>
      <c r="CF217" s="191"/>
      <c r="CG217" s="193"/>
    </row>
    <row r="218" spans="4:85" x14ac:dyDescent="0.2"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  <c r="V218" s="191"/>
      <c r="W218" s="191"/>
      <c r="X218" s="191"/>
      <c r="Y218" s="191"/>
      <c r="Z218" s="191"/>
      <c r="AA218" s="191"/>
      <c r="AB218" s="191"/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91"/>
      <c r="AX218" s="191"/>
      <c r="AY218" s="191"/>
      <c r="AZ218" s="191"/>
      <c r="BA218" s="191"/>
      <c r="BB218" s="191"/>
      <c r="BC218" s="191"/>
      <c r="BD218" s="191"/>
      <c r="BE218" s="191"/>
      <c r="BF218" s="191"/>
      <c r="BG218" s="191"/>
      <c r="BH218" s="191"/>
      <c r="BI218" s="191"/>
      <c r="BJ218" s="191"/>
      <c r="BK218" s="191"/>
      <c r="BL218" s="191"/>
      <c r="BM218" s="191"/>
      <c r="BN218" s="191"/>
      <c r="BO218" s="191"/>
      <c r="BP218" s="191"/>
      <c r="BQ218" s="191"/>
      <c r="BR218" s="191"/>
      <c r="BS218" s="191"/>
      <c r="BT218" s="191"/>
      <c r="BU218" s="191"/>
      <c r="BV218" s="191"/>
      <c r="BW218" s="191"/>
      <c r="BX218" s="191"/>
      <c r="BY218" s="191"/>
      <c r="BZ218" s="191"/>
      <c r="CA218" s="191"/>
      <c r="CB218" s="191"/>
      <c r="CC218" s="191"/>
      <c r="CD218" s="191"/>
      <c r="CE218" s="191"/>
      <c r="CF218" s="191"/>
      <c r="CG218" s="193"/>
    </row>
    <row r="219" spans="4:85" x14ac:dyDescent="0.2"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  <c r="V219" s="191"/>
      <c r="W219" s="191"/>
      <c r="X219" s="191"/>
      <c r="Y219" s="191"/>
      <c r="Z219" s="191"/>
      <c r="AA219" s="191"/>
      <c r="AB219" s="191"/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91"/>
      <c r="AX219" s="191"/>
      <c r="AY219" s="191"/>
      <c r="AZ219" s="191"/>
      <c r="BA219" s="191"/>
      <c r="BB219" s="191"/>
      <c r="BC219" s="191"/>
      <c r="BD219" s="191"/>
      <c r="BE219" s="191"/>
      <c r="BF219" s="191"/>
      <c r="BG219" s="191"/>
      <c r="BH219" s="191"/>
      <c r="BI219" s="191"/>
      <c r="BJ219" s="191"/>
      <c r="BK219" s="191"/>
      <c r="BL219" s="191"/>
      <c r="BM219" s="191"/>
      <c r="BN219" s="191"/>
      <c r="BO219" s="191"/>
      <c r="BP219" s="191"/>
      <c r="BQ219" s="191"/>
      <c r="BR219" s="191"/>
      <c r="BS219" s="191"/>
      <c r="BT219" s="191"/>
      <c r="BU219" s="191"/>
      <c r="BV219" s="191"/>
      <c r="BW219" s="191"/>
      <c r="BX219" s="191"/>
      <c r="BY219" s="191"/>
      <c r="BZ219" s="191"/>
      <c r="CA219" s="191"/>
      <c r="CB219" s="191"/>
      <c r="CC219" s="191"/>
      <c r="CD219" s="191"/>
      <c r="CE219" s="191"/>
      <c r="CF219" s="191"/>
      <c r="CG219" s="193"/>
    </row>
    <row r="220" spans="4:85" x14ac:dyDescent="0.2"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  <c r="V220" s="191"/>
      <c r="W220" s="191"/>
      <c r="X220" s="191"/>
      <c r="Y220" s="191"/>
      <c r="Z220" s="191"/>
      <c r="AA220" s="191"/>
      <c r="AB220" s="191"/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91"/>
      <c r="AX220" s="191"/>
      <c r="AY220" s="191"/>
      <c r="AZ220" s="191"/>
      <c r="BA220" s="191"/>
      <c r="BB220" s="191"/>
      <c r="BC220" s="191"/>
      <c r="BD220" s="191"/>
      <c r="BE220" s="191"/>
      <c r="BF220" s="191"/>
      <c r="BG220" s="191"/>
      <c r="BH220" s="191"/>
      <c r="BI220" s="191"/>
      <c r="BJ220" s="191"/>
      <c r="BK220" s="191"/>
      <c r="BL220" s="191"/>
      <c r="BM220" s="191"/>
      <c r="BN220" s="191"/>
      <c r="BO220" s="191"/>
      <c r="BP220" s="191"/>
      <c r="BQ220" s="191"/>
      <c r="BR220" s="191"/>
      <c r="BS220" s="191"/>
      <c r="BT220" s="191"/>
      <c r="BU220" s="191"/>
      <c r="BV220" s="191"/>
      <c r="BW220" s="191"/>
      <c r="BX220" s="191"/>
      <c r="BY220" s="191"/>
      <c r="BZ220" s="191"/>
      <c r="CA220" s="191"/>
      <c r="CB220" s="191"/>
      <c r="CC220" s="191"/>
      <c r="CD220" s="191"/>
      <c r="CE220" s="191"/>
      <c r="CF220" s="191"/>
      <c r="CG220" s="193"/>
    </row>
    <row r="221" spans="4:85" x14ac:dyDescent="0.2"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  <c r="V221" s="191"/>
      <c r="W221" s="191"/>
      <c r="X221" s="191"/>
      <c r="Y221" s="191"/>
      <c r="Z221" s="191"/>
      <c r="AA221" s="191"/>
      <c r="AB221" s="191"/>
      <c r="AC221" s="191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91"/>
      <c r="AW221" s="191"/>
      <c r="AX221" s="191"/>
      <c r="AY221" s="191"/>
      <c r="AZ221" s="191"/>
      <c r="BA221" s="191"/>
      <c r="BB221" s="191"/>
      <c r="BC221" s="191"/>
      <c r="BD221" s="191"/>
      <c r="BE221" s="191"/>
      <c r="BF221" s="191"/>
      <c r="BG221" s="191"/>
      <c r="BH221" s="191"/>
      <c r="BI221" s="191"/>
      <c r="BJ221" s="191"/>
      <c r="BK221" s="191"/>
      <c r="BL221" s="191"/>
      <c r="BM221" s="191"/>
      <c r="BN221" s="191"/>
      <c r="BO221" s="191"/>
      <c r="BP221" s="191"/>
      <c r="BQ221" s="191"/>
      <c r="BR221" s="191"/>
      <c r="BS221" s="191"/>
      <c r="BT221" s="191"/>
      <c r="BU221" s="191"/>
      <c r="BV221" s="191"/>
      <c r="BW221" s="191"/>
      <c r="BX221" s="191"/>
      <c r="BY221" s="191"/>
      <c r="BZ221" s="191"/>
      <c r="CA221" s="191"/>
      <c r="CB221" s="191"/>
      <c r="CC221" s="191"/>
      <c r="CD221" s="191"/>
      <c r="CE221" s="191"/>
      <c r="CF221" s="191"/>
      <c r="CG221" s="193"/>
    </row>
    <row r="222" spans="4:85" x14ac:dyDescent="0.2"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  <c r="V222" s="191"/>
      <c r="W222" s="191"/>
      <c r="X222" s="191"/>
      <c r="Y222" s="191"/>
      <c r="Z222" s="191"/>
      <c r="AA222" s="191"/>
      <c r="AB222" s="191"/>
      <c r="AC222" s="191"/>
      <c r="AD222" s="191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91"/>
      <c r="AW222" s="191"/>
      <c r="AX222" s="191"/>
      <c r="AY222" s="191"/>
      <c r="AZ222" s="191"/>
      <c r="BA222" s="191"/>
      <c r="BB222" s="191"/>
      <c r="BC222" s="191"/>
      <c r="BD222" s="191"/>
      <c r="BE222" s="191"/>
      <c r="BF222" s="191"/>
      <c r="BG222" s="191"/>
      <c r="BH222" s="191"/>
      <c r="BI222" s="191"/>
      <c r="BJ222" s="191"/>
      <c r="BK222" s="191"/>
      <c r="BL222" s="191"/>
      <c r="BM222" s="191"/>
      <c r="BN222" s="191"/>
      <c r="BO222" s="191"/>
      <c r="BP222" s="191"/>
      <c r="BQ222" s="191"/>
      <c r="BR222" s="191"/>
      <c r="BS222" s="191"/>
      <c r="BT222" s="191"/>
      <c r="BU222" s="191"/>
      <c r="BV222" s="191"/>
      <c r="BW222" s="191"/>
      <c r="BX222" s="191"/>
      <c r="BY222" s="191"/>
      <c r="BZ222" s="191"/>
      <c r="CA222" s="191"/>
      <c r="CB222" s="191"/>
      <c r="CC222" s="191"/>
      <c r="CD222" s="191"/>
      <c r="CE222" s="191"/>
      <c r="CF222" s="191"/>
      <c r="CG222" s="193"/>
    </row>
    <row r="223" spans="4:85" x14ac:dyDescent="0.2"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91"/>
      <c r="AA223" s="191"/>
      <c r="AB223" s="191"/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91"/>
      <c r="AX223" s="191"/>
      <c r="AY223" s="191"/>
      <c r="AZ223" s="191"/>
      <c r="BA223" s="191"/>
      <c r="BB223" s="191"/>
      <c r="BC223" s="191"/>
      <c r="BD223" s="191"/>
      <c r="BE223" s="191"/>
      <c r="BF223" s="191"/>
      <c r="BG223" s="191"/>
      <c r="BH223" s="191"/>
      <c r="BI223" s="191"/>
      <c r="BJ223" s="191"/>
      <c r="BK223" s="191"/>
      <c r="BL223" s="191"/>
      <c r="BM223" s="191"/>
      <c r="BN223" s="191"/>
      <c r="BO223" s="191"/>
      <c r="BP223" s="191"/>
      <c r="BQ223" s="191"/>
      <c r="BR223" s="191"/>
      <c r="BS223" s="191"/>
      <c r="BT223" s="191"/>
      <c r="BU223" s="191"/>
      <c r="BV223" s="191"/>
      <c r="BW223" s="191"/>
      <c r="BX223" s="191"/>
      <c r="BY223" s="191"/>
      <c r="BZ223" s="191"/>
      <c r="CA223" s="191"/>
      <c r="CB223" s="191"/>
      <c r="CC223" s="191"/>
      <c r="CD223" s="191"/>
      <c r="CE223" s="191"/>
      <c r="CF223" s="191"/>
      <c r="CG223" s="193"/>
    </row>
    <row r="224" spans="4:85" x14ac:dyDescent="0.2"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  <c r="V224" s="191"/>
      <c r="W224" s="191"/>
      <c r="X224" s="191"/>
      <c r="Y224" s="191"/>
      <c r="Z224" s="191"/>
      <c r="AA224" s="191"/>
      <c r="AB224" s="191"/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91"/>
      <c r="AX224" s="191"/>
      <c r="AY224" s="191"/>
      <c r="AZ224" s="191"/>
      <c r="BA224" s="191"/>
      <c r="BB224" s="191"/>
      <c r="BC224" s="191"/>
      <c r="BD224" s="191"/>
      <c r="BE224" s="191"/>
      <c r="BF224" s="191"/>
      <c r="BG224" s="191"/>
      <c r="BH224" s="191"/>
      <c r="BI224" s="191"/>
      <c r="BJ224" s="191"/>
      <c r="BK224" s="191"/>
      <c r="BL224" s="191"/>
      <c r="BM224" s="191"/>
      <c r="BN224" s="191"/>
      <c r="BO224" s="191"/>
      <c r="BP224" s="191"/>
      <c r="BQ224" s="191"/>
      <c r="BR224" s="191"/>
      <c r="BS224" s="191"/>
      <c r="BT224" s="191"/>
      <c r="BU224" s="191"/>
      <c r="BV224" s="191"/>
      <c r="BW224" s="191"/>
      <c r="BX224" s="191"/>
      <c r="BY224" s="191"/>
      <c r="BZ224" s="191"/>
      <c r="CA224" s="191"/>
      <c r="CB224" s="191"/>
      <c r="CC224" s="191"/>
      <c r="CD224" s="191"/>
      <c r="CE224" s="191"/>
      <c r="CF224" s="191"/>
      <c r="CG224" s="193"/>
    </row>
    <row r="225" spans="4:85" x14ac:dyDescent="0.2"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  <c r="V225" s="191"/>
      <c r="W225" s="191"/>
      <c r="X225" s="191"/>
      <c r="Y225" s="191"/>
      <c r="Z225" s="191"/>
      <c r="AA225" s="191"/>
      <c r="AB225" s="191"/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91"/>
      <c r="AX225" s="191"/>
      <c r="AY225" s="191"/>
      <c r="AZ225" s="191"/>
      <c r="BA225" s="191"/>
      <c r="BB225" s="191"/>
      <c r="BC225" s="191"/>
      <c r="BD225" s="191"/>
      <c r="BE225" s="191"/>
      <c r="BF225" s="191"/>
      <c r="BG225" s="191"/>
      <c r="BH225" s="191"/>
      <c r="BI225" s="191"/>
      <c r="BJ225" s="191"/>
      <c r="BK225" s="191"/>
      <c r="BL225" s="191"/>
      <c r="BM225" s="191"/>
      <c r="BN225" s="191"/>
      <c r="BO225" s="191"/>
      <c r="BP225" s="191"/>
      <c r="BQ225" s="191"/>
      <c r="BR225" s="191"/>
      <c r="BS225" s="191"/>
      <c r="BT225" s="191"/>
      <c r="BU225" s="191"/>
      <c r="BV225" s="191"/>
      <c r="BW225" s="191"/>
      <c r="BX225" s="191"/>
      <c r="BY225" s="191"/>
      <c r="BZ225" s="191"/>
      <c r="CA225" s="191"/>
      <c r="CB225" s="191"/>
      <c r="CC225" s="191"/>
      <c r="CD225" s="191"/>
      <c r="CE225" s="191"/>
      <c r="CF225" s="191"/>
      <c r="CG225" s="193"/>
    </row>
    <row r="226" spans="4:85" x14ac:dyDescent="0.2"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91"/>
      <c r="AA226" s="191"/>
      <c r="AB226" s="191"/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91"/>
      <c r="AX226" s="191"/>
      <c r="AY226" s="191"/>
      <c r="AZ226" s="191"/>
      <c r="BA226" s="191"/>
      <c r="BB226" s="191"/>
      <c r="BC226" s="191"/>
      <c r="BD226" s="191"/>
      <c r="BE226" s="191"/>
      <c r="BF226" s="191"/>
      <c r="BG226" s="191"/>
      <c r="BH226" s="191"/>
      <c r="BI226" s="191"/>
      <c r="BJ226" s="191"/>
      <c r="BK226" s="191"/>
      <c r="BL226" s="191"/>
      <c r="BM226" s="191"/>
      <c r="BN226" s="191"/>
      <c r="BO226" s="191"/>
      <c r="BP226" s="191"/>
      <c r="BQ226" s="191"/>
      <c r="BR226" s="191"/>
      <c r="BS226" s="191"/>
      <c r="BT226" s="191"/>
      <c r="BU226" s="191"/>
      <c r="BV226" s="191"/>
      <c r="BW226" s="191"/>
      <c r="BX226" s="191"/>
      <c r="BY226" s="191"/>
      <c r="BZ226" s="191"/>
      <c r="CA226" s="191"/>
      <c r="CB226" s="191"/>
      <c r="CC226" s="191"/>
      <c r="CD226" s="191"/>
      <c r="CE226" s="191"/>
      <c r="CF226" s="191"/>
      <c r="CG226" s="193"/>
    </row>
    <row r="227" spans="4:85" x14ac:dyDescent="0.2"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  <c r="V227" s="191"/>
      <c r="W227" s="191"/>
      <c r="X227" s="191"/>
      <c r="Y227" s="191"/>
      <c r="Z227" s="191"/>
      <c r="AA227" s="191"/>
      <c r="AB227" s="191"/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91"/>
      <c r="AX227" s="191"/>
      <c r="AY227" s="191"/>
      <c r="AZ227" s="191"/>
      <c r="BA227" s="191"/>
      <c r="BB227" s="191"/>
      <c r="BC227" s="191"/>
      <c r="BD227" s="191"/>
      <c r="BE227" s="191"/>
      <c r="BF227" s="191"/>
      <c r="BG227" s="191"/>
      <c r="BH227" s="191"/>
      <c r="BI227" s="191"/>
      <c r="BJ227" s="191"/>
      <c r="BK227" s="191"/>
      <c r="BL227" s="191"/>
      <c r="BM227" s="191"/>
      <c r="BN227" s="191"/>
      <c r="BO227" s="191"/>
      <c r="BP227" s="191"/>
      <c r="BQ227" s="191"/>
      <c r="BR227" s="191"/>
      <c r="BS227" s="191"/>
      <c r="BT227" s="191"/>
      <c r="BU227" s="191"/>
      <c r="BV227" s="191"/>
      <c r="BW227" s="191"/>
      <c r="BX227" s="191"/>
      <c r="BY227" s="191"/>
      <c r="BZ227" s="191"/>
      <c r="CA227" s="191"/>
      <c r="CB227" s="191"/>
      <c r="CC227" s="191"/>
      <c r="CD227" s="191"/>
      <c r="CE227" s="191"/>
      <c r="CF227" s="191"/>
      <c r="CG227" s="193"/>
    </row>
    <row r="228" spans="4:85" x14ac:dyDescent="0.2"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  <c r="V228" s="191"/>
      <c r="W228" s="191"/>
      <c r="X228" s="191"/>
      <c r="Y228" s="191"/>
      <c r="Z228" s="191"/>
      <c r="AA228" s="191"/>
      <c r="AB228" s="191"/>
      <c r="AC228" s="191"/>
      <c r="AD228" s="191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91"/>
      <c r="AW228" s="191"/>
      <c r="AX228" s="191"/>
      <c r="AY228" s="191"/>
      <c r="AZ228" s="191"/>
      <c r="BA228" s="191"/>
      <c r="BB228" s="191"/>
      <c r="BC228" s="191"/>
      <c r="BD228" s="191"/>
      <c r="BE228" s="191"/>
      <c r="BF228" s="191"/>
      <c r="BG228" s="191"/>
      <c r="BH228" s="191"/>
      <c r="BI228" s="191"/>
      <c r="BJ228" s="191"/>
      <c r="BK228" s="191"/>
      <c r="BL228" s="191"/>
      <c r="BM228" s="191"/>
      <c r="BN228" s="191"/>
      <c r="BO228" s="191"/>
      <c r="BP228" s="191"/>
      <c r="BQ228" s="191"/>
      <c r="BR228" s="191"/>
      <c r="BS228" s="191"/>
      <c r="BT228" s="191"/>
      <c r="BU228" s="191"/>
      <c r="BV228" s="191"/>
      <c r="BW228" s="191"/>
      <c r="BX228" s="191"/>
      <c r="BY228" s="191"/>
      <c r="BZ228" s="191"/>
      <c r="CA228" s="191"/>
      <c r="CB228" s="191"/>
      <c r="CC228" s="191"/>
      <c r="CD228" s="191"/>
      <c r="CE228" s="191"/>
      <c r="CF228" s="191"/>
      <c r="CG228" s="193"/>
    </row>
    <row r="229" spans="4:85" x14ac:dyDescent="0.2"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  <c r="V229" s="191"/>
      <c r="W229" s="191"/>
      <c r="X229" s="191"/>
      <c r="Y229" s="191"/>
      <c r="Z229" s="191"/>
      <c r="AA229" s="191"/>
      <c r="AB229" s="191"/>
      <c r="AC229" s="191"/>
      <c r="AD229" s="191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91"/>
      <c r="AW229" s="191"/>
      <c r="AX229" s="191"/>
      <c r="AY229" s="191"/>
      <c r="AZ229" s="191"/>
      <c r="BA229" s="191"/>
      <c r="BB229" s="191"/>
      <c r="BC229" s="191"/>
      <c r="BD229" s="191"/>
      <c r="BE229" s="191"/>
      <c r="BF229" s="191"/>
      <c r="BG229" s="191"/>
      <c r="BH229" s="191"/>
      <c r="BI229" s="191"/>
      <c r="BJ229" s="191"/>
      <c r="BK229" s="191"/>
      <c r="BL229" s="191"/>
      <c r="BM229" s="191"/>
      <c r="BN229" s="191"/>
      <c r="BO229" s="191"/>
      <c r="BP229" s="191"/>
      <c r="BQ229" s="191"/>
      <c r="BR229" s="191"/>
      <c r="BS229" s="191"/>
      <c r="BT229" s="191"/>
      <c r="BU229" s="191"/>
      <c r="BV229" s="191"/>
      <c r="BW229" s="191"/>
      <c r="BX229" s="191"/>
      <c r="BY229" s="191"/>
      <c r="BZ229" s="191"/>
      <c r="CA229" s="191"/>
      <c r="CB229" s="191"/>
      <c r="CC229" s="191"/>
      <c r="CD229" s="191"/>
      <c r="CE229" s="191"/>
      <c r="CF229" s="191"/>
      <c r="CG229" s="193"/>
    </row>
    <row r="230" spans="4:85" x14ac:dyDescent="0.2"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  <c r="V230" s="191"/>
      <c r="W230" s="191"/>
      <c r="X230" s="191"/>
      <c r="Y230" s="191"/>
      <c r="Z230" s="191"/>
      <c r="AA230" s="191"/>
      <c r="AB230" s="191"/>
      <c r="AC230" s="191"/>
      <c r="AD230" s="191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91"/>
      <c r="AW230" s="191"/>
      <c r="AX230" s="191"/>
      <c r="AY230" s="191"/>
      <c r="AZ230" s="191"/>
      <c r="BA230" s="191"/>
      <c r="BB230" s="191"/>
      <c r="BC230" s="191"/>
      <c r="BD230" s="191"/>
      <c r="BE230" s="191"/>
      <c r="BF230" s="191"/>
      <c r="BG230" s="191"/>
      <c r="BH230" s="191"/>
      <c r="BI230" s="191"/>
      <c r="BJ230" s="191"/>
      <c r="BK230" s="191"/>
      <c r="BL230" s="191"/>
      <c r="BM230" s="191"/>
      <c r="BN230" s="191"/>
      <c r="BO230" s="191"/>
      <c r="BP230" s="191"/>
      <c r="BQ230" s="191"/>
      <c r="BR230" s="191"/>
      <c r="BS230" s="191"/>
      <c r="BT230" s="191"/>
      <c r="BU230" s="191"/>
      <c r="BV230" s="191"/>
      <c r="BW230" s="191"/>
      <c r="BX230" s="191"/>
      <c r="BY230" s="191"/>
      <c r="BZ230" s="191"/>
      <c r="CA230" s="191"/>
      <c r="CB230" s="191"/>
      <c r="CC230" s="191"/>
      <c r="CD230" s="191"/>
      <c r="CE230" s="191"/>
      <c r="CF230" s="191"/>
      <c r="CG230" s="193"/>
    </row>
    <row r="231" spans="4:85" x14ac:dyDescent="0.2"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  <c r="X231" s="191"/>
      <c r="Y231" s="191"/>
      <c r="Z231" s="191"/>
      <c r="AA231" s="191"/>
      <c r="AB231" s="191"/>
      <c r="AC231" s="191"/>
      <c r="AD231" s="191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91"/>
      <c r="AW231" s="191"/>
      <c r="AX231" s="191"/>
      <c r="AY231" s="191"/>
      <c r="AZ231" s="191"/>
      <c r="BA231" s="191"/>
      <c r="BB231" s="191"/>
      <c r="BC231" s="191"/>
      <c r="BD231" s="191"/>
      <c r="BE231" s="191"/>
      <c r="BF231" s="191"/>
      <c r="BG231" s="191"/>
      <c r="BH231" s="191"/>
      <c r="BI231" s="191"/>
      <c r="BJ231" s="191"/>
      <c r="BK231" s="191"/>
      <c r="BL231" s="191"/>
      <c r="BM231" s="191"/>
      <c r="BN231" s="191"/>
      <c r="BO231" s="191"/>
      <c r="BP231" s="191"/>
      <c r="BQ231" s="191"/>
      <c r="BR231" s="191"/>
      <c r="BS231" s="191"/>
      <c r="BT231" s="191"/>
      <c r="BU231" s="191"/>
      <c r="BV231" s="191"/>
      <c r="BW231" s="191"/>
      <c r="BX231" s="191"/>
      <c r="BY231" s="191"/>
      <c r="BZ231" s="191"/>
      <c r="CA231" s="191"/>
      <c r="CB231" s="191"/>
      <c r="CC231" s="191"/>
      <c r="CD231" s="191"/>
      <c r="CE231" s="191"/>
      <c r="CF231" s="191"/>
      <c r="CG231" s="193"/>
    </row>
    <row r="232" spans="4:85" x14ac:dyDescent="0.2"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  <c r="V232" s="191"/>
      <c r="W232" s="191"/>
      <c r="X232" s="191"/>
      <c r="Y232" s="191"/>
      <c r="Z232" s="191"/>
      <c r="AA232" s="191"/>
      <c r="AB232" s="191"/>
      <c r="AC232" s="191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91"/>
      <c r="AW232" s="191"/>
      <c r="AX232" s="191"/>
      <c r="AY232" s="191"/>
      <c r="AZ232" s="191"/>
      <c r="BA232" s="191"/>
      <c r="BB232" s="191"/>
      <c r="BC232" s="191"/>
      <c r="BD232" s="191"/>
      <c r="BE232" s="191"/>
      <c r="BF232" s="191"/>
      <c r="BG232" s="191"/>
      <c r="BH232" s="191"/>
      <c r="BI232" s="191"/>
      <c r="BJ232" s="191"/>
      <c r="BK232" s="191"/>
      <c r="BL232" s="191"/>
      <c r="BM232" s="191"/>
      <c r="BN232" s="191"/>
      <c r="BO232" s="191"/>
      <c r="BP232" s="191"/>
      <c r="BQ232" s="191"/>
      <c r="BR232" s="191"/>
      <c r="BS232" s="191"/>
      <c r="BT232" s="191"/>
      <c r="BU232" s="191"/>
      <c r="BV232" s="191"/>
      <c r="BW232" s="191"/>
      <c r="BX232" s="191"/>
      <c r="BY232" s="191"/>
      <c r="BZ232" s="191"/>
      <c r="CA232" s="191"/>
      <c r="CB232" s="191"/>
      <c r="CC232" s="191"/>
      <c r="CD232" s="191"/>
      <c r="CE232" s="191"/>
      <c r="CF232" s="191"/>
      <c r="CG232" s="193"/>
    </row>
    <row r="233" spans="4:85" x14ac:dyDescent="0.2"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  <c r="V233" s="191"/>
      <c r="W233" s="191"/>
      <c r="X233" s="191"/>
      <c r="Y233" s="191"/>
      <c r="Z233" s="191"/>
      <c r="AA233" s="191"/>
      <c r="AB233" s="191"/>
      <c r="AC233" s="191"/>
      <c r="AD233" s="191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91"/>
      <c r="AW233" s="191"/>
      <c r="AX233" s="191"/>
      <c r="AY233" s="191"/>
      <c r="AZ233" s="191"/>
      <c r="BA233" s="191"/>
      <c r="BB233" s="191"/>
      <c r="BC233" s="191"/>
      <c r="BD233" s="191"/>
      <c r="BE233" s="191"/>
      <c r="BF233" s="191"/>
      <c r="BG233" s="191"/>
      <c r="BH233" s="191"/>
      <c r="BI233" s="191"/>
      <c r="BJ233" s="191"/>
      <c r="BK233" s="191"/>
      <c r="BL233" s="191"/>
      <c r="BM233" s="191"/>
      <c r="BN233" s="191"/>
      <c r="BO233" s="191"/>
      <c r="BP233" s="191"/>
      <c r="BQ233" s="191"/>
      <c r="BR233" s="191"/>
      <c r="BS233" s="191"/>
      <c r="BT233" s="191"/>
      <c r="BU233" s="191"/>
      <c r="BV233" s="191"/>
      <c r="BW233" s="191"/>
      <c r="BX233" s="191"/>
      <c r="BY233" s="191"/>
      <c r="BZ233" s="191"/>
      <c r="CA233" s="191"/>
      <c r="CB233" s="191"/>
      <c r="CC233" s="191"/>
      <c r="CD233" s="191"/>
      <c r="CE233" s="191"/>
      <c r="CF233" s="191"/>
      <c r="CG233" s="193"/>
    </row>
    <row r="234" spans="4:85" x14ac:dyDescent="0.2"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  <c r="X234" s="191"/>
      <c r="Y234" s="191"/>
      <c r="Z234" s="191"/>
      <c r="AA234" s="191"/>
      <c r="AB234" s="191"/>
      <c r="AC234" s="191"/>
      <c r="AD234" s="191"/>
      <c r="AE234" s="191"/>
      <c r="AF234" s="191"/>
      <c r="AG234" s="191"/>
      <c r="AH234" s="191"/>
      <c r="AI234" s="191"/>
      <c r="AJ234" s="191"/>
      <c r="AK234" s="191"/>
      <c r="AL234" s="191"/>
      <c r="AM234" s="191"/>
      <c r="AN234" s="191"/>
      <c r="AO234" s="191"/>
      <c r="AP234" s="191"/>
      <c r="AQ234" s="191"/>
      <c r="AR234" s="191"/>
      <c r="AS234" s="191"/>
      <c r="AT234" s="191"/>
      <c r="AU234" s="191"/>
      <c r="AV234" s="191"/>
      <c r="AW234" s="191"/>
      <c r="AX234" s="191"/>
      <c r="AY234" s="191"/>
      <c r="AZ234" s="191"/>
      <c r="BA234" s="191"/>
      <c r="BB234" s="191"/>
      <c r="BC234" s="191"/>
      <c r="BD234" s="191"/>
      <c r="BE234" s="191"/>
      <c r="BF234" s="191"/>
      <c r="BG234" s="191"/>
      <c r="BH234" s="191"/>
      <c r="BI234" s="191"/>
      <c r="BJ234" s="191"/>
      <c r="BK234" s="191"/>
      <c r="BL234" s="191"/>
      <c r="BM234" s="191"/>
      <c r="BN234" s="191"/>
      <c r="BO234" s="191"/>
      <c r="BP234" s="191"/>
      <c r="BQ234" s="191"/>
      <c r="BR234" s="191"/>
      <c r="BS234" s="191"/>
      <c r="BT234" s="191"/>
      <c r="BU234" s="191"/>
      <c r="BV234" s="191"/>
      <c r="BW234" s="191"/>
      <c r="BX234" s="191"/>
      <c r="BY234" s="191"/>
      <c r="BZ234" s="191"/>
      <c r="CA234" s="191"/>
      <c r="CB234" s="191"/>
      <c r="CC234" s="191"/>
      <c r="CD234" s="191"/>
      <c r="CE234" s="191"/>
      <c r="CF234" s="191"/>
      <c r="CG234" s="193"/>
    </row>
    <row r="235" spans="4:85" x14ac:dyDescent="0.2"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  <c r="V235" s="191"/>
      <c r="W235" s="191"/>
      <c r="X235" s="191"/>
      <c r="Y235" s="191"/>
      <c r="Z235" s="191"/>
      <c r="AA235" s="191"/>
      <c r="AB235" s="191"/>
      <c r="AC235" s="191"/>
      <c r="AD235" s="191"/>
      <c r="AE235" s="191"/>
      <c r="AF235" s="191"/>
      <c r="AG235" s="191"/>
      <c r="AH235" s="191"/>
      <c r="AI235" s="191"/>
      <c r="AJ235" s="191"/>
      <c r="AK235" s="191"/>
      <c r="AL235" s="191"/>
      <c r="AM235" s="191"/>
      <c r="AN235" s="191"/>
      <c r="AO235" s="191"/>
      <c r="AP235" s="191"/>
      <c r="AQ235" s="191"/>
      <c r="AR235" s="191"/>
      <c r="AS235" s="191"/>
      <c r="AT235" s="191"/>
      <c r="AU235" s="191"/>
      <c r="AV235" s="191"/>
      <c r="AW235" s="191"/>
      <c r="AX235" s="191"/>
      <c r="AY235" s="191"/>
      <c r="AZ235" s="191"/>
      <c r="BA235" s="191"/>
      <c r="BB235" s="191"/>
      <c r="BC235" s="191"/>
      <c r="BD235" s="191"/>
      <c r="BE235" s="191"/>
      <c r="BF235" s="191"/>
      <c r="BG235" s="191"/>
      <c r="BH235" s="191"/>
      <c r="BI235" s="191"/>
      <c r="BJ235" s="191"/>
      <c r="BK235" s="191"/>
      <c r="BL235" s="191"/>
      <c r="BM235" s="191"/>
      <c r="BN235" s="191"/>
      <c r="BO235" s="191"/>
      <c r="BP235" s="191"/>
      <c r="BQ235" s="191"/>
      <c r="BR235" s="191"/>
      <c r="BS235" s="191"/>
      <c r="BT235" s="191"/>
      <c r="BU235" s="191"/>
      <c r="BV235" s="191"/>
      <c r="BW235" s="191"/>
      <c r="BX235" s="191"/>
      <c r="BY235" s="191"/>
      <c r="BZ235" s="191"/>
      <c r="CA235" s="191"/>
      <c r="CB235" s="191"/>
      <c r="CC235" s="191"/>
      <c r="CD235" s="191"/>
      <c r="CE235" s="191"/>
      <c r="CF235" s="191"/>
      <c r="CG235" s="193"/>
    </row>
    <row r="236" spans="4:85" x14ac:dyDescent="0.2"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  <c r="V236" s="191"/>
      <c r="W236" s="191"/>
      <c r="X236" s="191"/>
      <c r="Y236" s="191"/>
      <c r="Z236" s="191"/>
      <c r="AA236" s="191"/>
      <c r="AB236" s="191"/>
      <c r="AC236" s="191"/>
      <c r="AD236" s="191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91"/>
      <c r="AW236" s="191"/>
      <c r="AX236" s="191"/>
      <c r="AY236" s="191"/>
      <c r="AZ236" s="191"/>
      <c r="BA236" s="191"/>
      <c r="BB236" s="191"/>
      <c r="BC236" s="191"/>
      <c r="BD236" s="191"/>
      <c r="BE236" s="191"/>
      <c r="BF236" s="191"/>
      <c r="BG236" s="191"/>
      <c r="BH236" s="191"/>
      <c r="BI236" s="191"/>
      <c r="BJ236" s="191"/>
      <c r="BK236" s="191"/>
      <c r="BL236" s="191"/>
      <c r="BM236" s="191"/>
      <c r="BN236" s="191"/>
      <c r="BO236" s="191"/>
      <c r="BP236" s="191"/>
      <c r="BQ236" s="191"/>
      <c r="BR236" s="191"/>
      <c r="BS236" s="191"/>
      <c r="BT236" s="191"/>
      <c r="BU236" s="191"/>
      <c r="BV236" s="191"/>
      <c r="BW236" s="191"/>
      <c r="BX236" s="191"/>
      <c r="BY236" s="191"/>
      <c r="BZ236" s="191"/>
      <c r="CA236" s="191"/>
      <c r="CB236" s="191"/>
      <c r="CC236" s="191"/>
      <c r="CD236" s="191"/>
      <c r="CE236" s="191"/>
      <c r="CF236" s="191"/>
      <c r="CG236" s="193"/>
    </row>
    <row r="237" spans="4:85" x14ac:dyDescent="0.2"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  <c r="Z237" s="191"/>
      <c r="AA237" s="191"/>
      <c r="AB237" s="191"/>
      <c r="AC237" s="191"/>
      <c r="AD237" s="191"/>
      <c r="AE237" s="191"/>
      <c r="AF237" s="191"/>
      <c r="AG237" s="191"/>
      <c r="AH237" s="191"/>
      <c r="AI237" s="191"/>
      <c r="AJ237" s="191"/>
      <c r="AK237" s="191"/>
      <c r="AL237" s="191"/>
      <c r="AM237" s="191"/>
      <c r="AN237" s="191"/>
      <c r="AO237" s="191"/>
      <c r="AP237" s="191"/>
      <c r="AQ237" s="191"/>
      <c r="AR237" s="191"/>
      <c r="AS237" s="191"/>
      <c r="AT237" s="191"/>
      <c r="AU237" s="191"/>
      <c r="AV237" s="191"/>
      <c r="AW237" s="191"/>
      <c r="AX237" s="191"/>
      <c r="AY237" s="191"/>
      <c r="AZ237" s="191"/>
      <c r="BA237" s="191"/>
      <c r="BB237" s="191"/>
      <c r="BC237" s="191"/>
      <c r="BD237" s="191"/>
      <c r="BE237" s="191"/>
      <c r="BF237" s="191"/>
      <c r="BG237" s="191"/>
      <c r="BH237" s="191"/>
      <c r="BI237" s="191"/>
      <c r="BJ237" s="191"/>
      <c r="BK237" s="191"/>
      <c r="BL237" s="191"/>
      <c r="BM237" s="191"/>
      <c r="BN237" s="191"/>
      <c r="BO237" s="191"/>
      <c r="BP237" s="191"/>
      <c r="BQ237" s="191"/>
      <c r="BR237" s="191"/>
      <c r="BS237" s="191"/>
      <c r="BT237" s="191"/>
      <c r="BU237" s="191"/>
      <c r="BV237" s="191"/>
      <c r="BW237" s="191"/>
      <c r="BX237" s="191"/>
      <c r="BY237" s="191"/>
      <c r="BZ237" s="191"/>
      <c r="CA237" s="191"/>
      <c r="CB237" s="191"/>
      <c r="CC237" s="191"/>
      <c r="CD237" s="191"/>
      <c r="CE237" s="191"/>
      <c r="CF237" s="191"/>
      <c r="CG237" s="193"/>
    </row>
    <row r="238" spans="4:85" x14ac:dyDescent="0.2"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  <c r="Z238" s="191"/>
      <c r="AA238" s="191"/>
      <c r="AB238" s="191"/>
      <c r="AC238" s="191"/>
      <c r="AD238" s="191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91"/>
      <c r="AW238" s="191"/>
      <c r="AX238" s="191"/>
      <c r="AY238" s="191"/>
      <c r="AZ238" s="191"/>
      <c r="BA238" s="191"/>
      <c r="BB238" s="191"/>
      <c r="BC238" s="191"/>
      <c r="BD238" s="191"/>
      <c r="BE238" s="191"/>
      <c r="BF238" s="191"/>
      <c r="BG238" s="191"/>
      <c r="BH238" s="191"/>
      <c r="BI238" s="191"/>
      <c r="BJ238" s="191"/>
      <c r="BK238" s="191"/>
      <c r="BL238" s="191"/>
      <c r="BM238" s="191"/>
      <c r="BN238" s="191"/>
      <c r="BO238" s="191"/>
      <c r="BP238" s="191"/>
      <c r="BQ238" s="191"/>
      <c r="BR238" s="191"/>
      <c r="BS238" s="191"/>
      <c r="BT238" s="191"/>
      <c r="BU238" s="191"/>
      <c r="BV238" s="191"/>
      <c r="BW238" s="191"/>
      <c r="BX238" s="191"/>
      <c r="BY238" s="191"/>
      <c r="BZ238" s="191"/>
      <c r="CA238" s="191"/>
      <c r="CB238" s="191"/>
      <c r="CC238" s="191"/>
      <c r="CD238" s="191"/>
      <c r="CE238" s="191"/>
      <c r="CF238" s="191"/>
      <c r="CG238" s="193"/>
    </row>
    <row r="239" spans="4:85" x14ac:dyDescent="0.2"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  <c r="V239" s="191"/>
      <c r="W239" s="191"/>
      <c r="X239" s="191"/>
      <c r="Y239" s="191"/>
      <c r="Z239" s="191"/>
      <c r="AA239" s="191"/>
      <c r="AB239" s="191"/>
      <c r="AC239" s="191"/>
      <c r="AD239" s="191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91"/>
      <c r="AW239" s="191"/>
      <c r="AX239" s="191"/>
      <c r="AY239" s="191"/>
      <c r="AZ239" s="191"/>
      <c r="BA239" s="191"/>
      <c r="BB239" s="191"/>
      <c r="BC239" s="191"/>
      <c r="BD239" s="191"/>
      <c r="BE239" s="191"/>
      <c r="BF239" s="191"/>
      <c r="BG239" s="191"/>
      <c r="BH239" s="191"/>
      <c r="BI239" s="191"/>
      <c r="BJ239" s="191"/>
      <c r="BK239" s="191"/>
      <c r="BL239" s="191"/>
      <c r="BM239" s="191"/>
      <c r="BN239" s="191"/>
      <c r="BO239" s="191"/>
      <c r="BP239" s="191"/>
      <c r="BQ239" s="191"/>
      <c r="BR239" s="191"/>
      <c r="BS239" s="191"/>
      <c r="BT239" s="191"/>
      <c r="BU239" s="191"/>
      <c r="BV239" s="191"/>
      <c r="BW239" s="191"/>
      <c r="BX239" s="191"/>
      <c r="BY239" s="191"/>
      <c r="BZ239" s="191"/>
      <c r="CA239" s="191"/>
      <c r="CB239" s="191"/>
      <c r="CC239" s="191"/>
      <c r="CD239" s="191"/>
      <c r="CE239" s="191"/>
      <c r="CF239" s="191"/>
      <c r="CG239" s="193"/>
    </row>
    <row r="240" spans="4:85" x14ac:dyDescent="0.2"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  <c r="V240" s="191"/>
      <c r="W240" s="191"/>
      <c r="X240" s="191"/>
      <c r="Y240" s="191"/>
      <c r="Z240" s="191"/>
      <c r="AA240" s="191"/>
      <c r="AB240" s="191"/>
      <c r="AC240" s="191"/>
      <c r="AD240" s="191"/>
      <c r="AE240" s="191"/>
      <c r="AF240" s="191"/>
      <c r="AG240" s="191"/>
      <c r="AH240" s="191"/>
      <c r="AI240" s="191"/>
      <c r="AJ240" s="191"/>
      <c r="AK240" s="191"/>
      <c r="AL240" s="191"/>
      <c r="AM240" s="191"/>
      <c r="AN240" s="191"/>
      <c r="AO240" s="191"/>
      <c r="AP240" s="191"/>
      <c r="AQ240" s="191"/>
      <c r="AR240" s="191"/>
      <c r="AS240" s="191"/>
      <c r="AT240" s="191"/>
      <c r="AU240" s="191"/>
      <c r="AV240" s="191"/>
      <c r="AW240" s="191"/>
      <c r="AX240" s="191"/>
      <c r="AY240" s="191"/>
      <c r="AZ240" s="191"/>
      <c r="BA240" s="191"/>
      <c r="BB240" s="191"/>
      <c r="BC240" s="191"/>
      <c r="BD240" s="191"/>
      <c r="BE240" s="191"/>
      <c r="BF240" s="191"/>
      <c r="BG240" s="191"/>
      <c r="BH240" s="191"/>
      <c r="BI240" s="191"/>
      <c r="BJ240" s="191"/>
      <c r="BK240" s="191"/>
      <c r="BL240" s="191"/>
      <c r="BM240" s="191"/>
      <c r="BN240" s="191"/>
      <c r="BO240" s="191"/>
      <c r="BP240" s="191"/>
      <c r="BQ240" s="191"/>
      <c r="BR240" s="191"/>
      <c r="BS240" s="191"/>
      <c r="BT240" s="191"/>
      <c r="BU240" s="191"/>
      <c r="BV240" s="191"/>
      <c r="BW240" s="191"/>
      <c r="BX240" s="191"/>
      <c r="BY240" s="191"/>
      <c r="BZ240" s="191"/>
      <c r="CA240" s="191"/>
      <c r="CB240" s="191"/>
      <c r="CC240" s="191"/>
      <c r="CD240" s="191"/>
      <c r="CE240" s="191"/>
      <c r="CF240" s="191"/>
      <c r="CG240" s="193"/>
    </row>
    <row r="241" spans="4:85" x14ac:dyDescent="0.2"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  <c r="V241" s="191"/>
      <c r="W241" s="191"/>
      <c r="X241" s="191"/>
      <c r="Y241" s="191"/>
      <c r="Z241" s="191"/>
      <c r="AA241" s="191"/>
      <c r="AB241" s="191"/>
      <c r="AC241" s="191"/>
      <c r="AD241" s="191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91"/>
      <c r="AW241" s="191"/>
      <c r="AX241" s="191"/>
      <c r="AY241" s="191"/>
      <c r="AZ241" s="191"/>
      <c r="BA241" s="191"/>
      <c r="BB241" s="191"/>
      <c r="BC241" s="191"/>
      <c r="BD241" s="191"/>
      <c r="BE241" s="191"/>
      <c r="BF241" s="191"/>
      <c r="BG241" s="191"/>
      <c r="BH241" s="191"/>
      <c r="BI241" s="191"/>
      <c r="BJ241" s="191"/>
      <c r="BK241" s="191"/>
      <c r="BL241" s="191"/>
      <c r="BM241" s="191"/>
      <c r="BN241" s="191"/>
      <c r="BO241" s="191"/>
      <c r="BP241" s="191"/>
      <c r="BQ241" s="191"/>
      <c r="BR241" s="191"/>
      <c r="BS241" s="191"/>
      <c r="BT241" s="191"/>
      <c r="BU241" s="191"/>
      <c r="BV241" s="191"/>
      <c r="BW241" s="191"/>
      <c r="BX241" s="191"/>
      <c r="BY241" s="191"/>
      <c r="BZ241" s="191"/>
      <c r="CA241" s="191"/>
      <c r="CB241" s="191"/>
      <c r="CC241" s="191"/>
      <c r="CD241" s="191"/>
      <c r="CE241" s="191"/>
      <c r="CF241" s="191"/>
      <c r="CG241" s="193"/>
    </row>
    <row r="242" spans="4:85" x14ac:dyDescent="0.2"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  <c r="V242" s="191"/>
      <c r="W242" s="191"/>
      <c r="X242" s="191"/>
      <c r="Y242" s="191"/>
      <c r="Z242" s="191"/>
      <c r="AA242" s="191"/>
      <c r="AB242" s="191"/>
      <c r="AC242" s="191"/>
      <c r="AD242" s="191"/>
      <c r="AE242" s="191"/>
      <c r="AF242" s="191"/>
      <c r="AG242" s="191"/>
      <c r="AH242" s="191"/>
      <c r="AI242" s="191"/>
      <c r="AJ242" s="191"/>
      <c r="AK242" s="191"/>
      <c r="AL242" s="191"/>
      <c r="AM242" s="191"/>
      <c r="AN242" s="191"/>
      <c r="AO242" s="191"/>
      <c r="AP242" s="191"/>
      <c r="AQ242" s="191"/>
      <c r="AR242" s="191"/>
      <c r="AS242" s="191"/>
      <c r="AT242" s="191"/>
      <c r="AU242" s="191"/>
      <c r="AV242" s="191"/>
      <c r="AW242" s="191"/>
      <c r="AX242" s="191"/>
      <c r="AY242" s="191"/>
      <c r="AZ242" s="191"/>
      <c r="BA242" s="191"/>
      <c r="BB242" s="191"/>
      <c r="BC242" s="191"/>
      <c r="BD242" s="191"/>
      <c r="BE242" s="191"/>
      <c r="BF242" s="191"/>
      <c r="BG242" s="191"/>
      <c r="BH242" s="191"/>
      <c r="BI242" s="191"/>
      <c r="BJ242" s="191"/>
      <c r="BK242" s="191"/>
      <c r="BL242" s="191"/>
      <c r="BM242" s="191"/>
      <c r="BN242" s="191"/>
      <c r="BO242" s="191"/>
      <c r="BP242" s="191"/>
      <c r="BQ242" s="191"/>
      <c r="BR242" s="191"/>
      <c r="BS242" s="191"/>
      <c r="BT242" s="191"/>
      <c r="BU242" s="191"/>
      <c r="BV242" s="191"/>
      <c r="BW242" s="191"/>
      <c r="BX242" s="191"/>
      <c r="BY242" s="191"/>
      <c r="BZ242" s="191"/>
      <c r="CA242" s="191"/>
      <c r="CB242" s="191"/>
      <c r="CC242" s="191"/>
      <c r="CD242" s="191"/>
      <c r="CE242" s="191"/>
      <c r="CF242" s="191"/>
      <c r="CG242" s="193"/>
    </row>
    <row r="243" spans="4:85" x14ac:dyDescent="0.2"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  <c r="V243" s="191"/>
      <c r="W243" s="191"/>
      <c r="X243" s="191"/>
      <c r="Y243" s="191"/>
      <c r="Z243" s="191"/>
      <c r="AA243" s="191"/>
      <c r="AB243" s="191"/>
      <c r="AC243" s="191"/>
      <c r="AD243" s="191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191"/>
      <c r="AQ243" s="191"/>
      <c r="AR243" s="191"/>
      <c r="AS243" s="191"/>
      <c r="AT243" s="191"/>
      <c r="AU243" s="191"/>
      <c r="AV243" s="191"/>
      <c r="AW243" s="191"/>
      <c r="AX243" s="191"/>
      <c r="AY243" s="191"/>
      <c r="AZ243" s="191"/>
      <c r="BA243" s="191"/>
      <c r="BB243" s="191"/>
      <c r="BC243" s="191"/>
      <c r="BD243" s="191"/>
      <c r="BE243" s="191"/>
      <c r="BF243" s="191"/>
      <c r="BG243" s="191"/>
      <c r="BH243" s="191"/>
      <c r="BI243" s="191"/>
      <c r="BJ243" s="191"/>
      <c r="BK243" s="191"/>
      <c r="BL243" s="191"/>
      <c r="BM243" s="191"/>
      <c r="BN243" s="191"/>
      <c r="BO243" s="191"/>
      <c r="BP243" s="191"/>
      <c r="BQ243" s="191"/>
      <c r="BR243" s="191"/>
      <c r="BS243" s="191"/>
      <c r="BT243" s="191"/>
      <c r="BU243" s="191"/>
      <c r="BV243" s="191"/>
      <c r="BW243" s="191"/>
      <c r="BX243" s="191"/>
      <c r="BY243" s="191"/>
      <c r="BZ243" s="191"/>
      <c r="CA243" s="191"/>
      <c r="CB243" s="191"/>
      <c r="CC243" s="191"/>
      <c r="CD243" s="191"/>
      <c r="CE243" s="191"/>
      <c r="CF243" s="191"/>
      <c r="CG243" s="193"/>
    </row>
    <row r="244" spans="4:85" x14ac:dyDescent="0.2"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  <c r="V244" s="191"/>
      <c r="W244" s="191"/>
      <c r="X244" s="191"/>
      <c r="Y244" s="191"/>
      <c r="Z244" s="191"/>
      <c r="AA244" s="191"/>
      <c r="AB244" s="191"/>
      <c r="AC244" s="191"/>
      <c r="AD244" s="191"/>
      <c r="AE244" s="191"/>
      <c r="AF244" s="191"/>
      <c r="AG244" s="191"/>
      <c r="AH244" s="191"/>
      <c r="AI244" s="191"/>
      <c r="AJ244" s="191"/>
      <c r="AK244" s="191"/>
      <c r="AL244" s="191"/>
      <c r="AM244" s="191"/>
      <c r="AN244" s="191"/>
      <c r="AO244" s="191"/>
      <c r="AP244" s="191"/>
      <c r="AQ244" s="191"/>
      <c r="AR244" s="191"/>
      <c r="AS244" s="191"/>
      <c r="AT244" s="191"/>
      <c r="AU244" s="191"/>
      <c r="AV244" s="191"/>
      <c r="AW244" s="191"/>
      <c r="AX244" s="191"/>
      <c r="AY244" s="191"/>
      <c r="AZ244" s="191"/>
      <c r="BA244" s="191"/>
      <c r="BB244" s="191"/>
      <c r="BC244" s="191"/>
      <c r="BD244" s="191"/>
      <c r="BE244" s="191"/>
      <c r="BF244" s="191"/>
      <c r="BG244" s="191"/>
      <c r="BH244" s="191"/>
      <c r="BI244" s="191"/>
      <c r="BJ244" s="191"/>
      <c r="BK244" s="191"/>
      <c r="BL244" s="191"/>
      <c r="BM244" s="191"/>
      <c r="BN244" s="191"/>
      <c r="BO244" s="191"/>
      <c r="BP244" s="191"/>
      <c r="BQ244" s="191"/>
      <c r="BR244" s="191"/>
      <c r="BS244" s="191"/>
      <c r="BT244" s="191"/>
      <c r="BU244" s="191"/>
      <c r="BV244" s="191"/>
      <c r="BW244" s="191"/>
      <c r="BX244" s="191"/>
      <c r="BY244" s="191"/>
      <c r="BZ244" s="191"/>
      <c r="CA244" s="191"/>
      <c r="CB244" s="191"/>
      <c r="CC244" s="191"/>
      <c r="CD244" s="191"/>
      <c r="CE244" s="191"/>
      <c r="CF244" s="191"/>
      <c r="CG244" s="193"/>
    </row>
    <row r="245" spans="4:85" x14ac:dyDescent="0.2"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  <c r="V245" s="191"/>
      <c r="W245" s="191"/>
      <c r="X245" s="191"/>
      <c r="Y245" s="191"/>
      <c r="Z245" s="191"/>
      <c r="AA245" s="191"/>
      <c r="AB245" s="191"/>
      <c r="AC245" s="191"/>
      <c r="AD245" s="191"/>
      <c r="AE245" s="191"/>
      <c r="AF245" s="191"/>
      <c r="AG245" s="191"/>
      <c r="AH245" s="191"/>
      <c r="AI245" s="191"/>
      <c r="AJ245" s="191"/>
      <c r="AK245" s="191"/>
      <c r="AL245" s="191"/>
      <c r="AM245" s="191"/>
      <c r="AN245" s="191"/>
      <c r="AO245" s="191"/>
      <c r="AP245" s="191"/>
      <c r="AQ245" s="191"/>
      <c r="AR245" s="191"/>
      <c r="AS245" s="191"/>
      <c r="AT245" s="191"/>
      <c r="AU245" s="191"/>
      <c r="AV245" s="191"/>
      <c r="AW245" s="191"/>
      <c r="AX245" s="191"/>
      <c r="AY245" s="191"/>
      <c r="AZ245" s="191"/>
      <c r="BA245" s="191"/>
      <c r="BB245" s="191"/>
      <c r="BC245" s="191"/>
      <c r="BD245" s="191"/>
      <c r="BE245" s="191"/>
      <c r="BF245" s="191"/>
      <c r="BG245" s="191"/>
      <c r="BH245" s="191"/>
      <c r="BI245" s="191"/>
      <c r="BJ245" s="191"/>
      <c r="BK245" s="191"/>
      <c r="BL245" s="191"/>
      <c r="BM245" s="191"/>
      <c r="BN245" s="191"/>
      <c r="BO245" s="191"/>
      <c r="BP245" s="191"/>
      <c r="BQ245" s="191"/>
      <c r="BR245" s="191"/>
      <c r="BS245" s="191"/>
      <c r="BT245" s="191"/>
      <c r="BU245" s="191"/>
      <c r="BV245" s="191"/>
      <c r="BW245" s="191"/>
      <c r="BX245" s="191"/>
      <c r="BY245" s="191"/>
      <c r="BZ245" s="191"/>
      <c r="CA245" s="191"/>
      <c r="CB245" s="191"/>
      <c r="CC245" s="191"/>
      <c r="CD245" s="191"/>
      <c r="CE245" s="191"/>
      <c r="CF245" s="191"/>
      <c r="CG245" s="193"/>
    </row>
    <row r="246" spans="4:85" x14ac:dyDescent="0.2"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  <c r="V246" s="191"/>
      <c r="W246" s="191"/>
      <c r="X246" s="191"/>
      <c r="Y246" s="191"/>
      <c r="Z246" s="191"/>
      <c r="AA246" s="191"/>
      <c r="AB246" s="191"/>
      <c r="AC246" s="191"/>
      <c r="AD246" s="191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91"/>
      <c r="AW246" s="191"/>
      <c r="AX246" s="191"/>
      <c r="AY246" s="191"/>
      <c r="AZ246" s="191"/>
      <c r="BA246" s="191"/>
      <c r="BB246" s="191"/>
      <c r="BC246" s="191"/>
      <c r="BD246" s="191"/>
      <c r="BE246" s="191"/>
      <c r="BF246" s="191"/>
      <c r="BG246" s="191"/>
      <c r="BH246" s="191"/>
      <c r="BI246" s="191"/>
      <c r="BJ246" s="191"/>
      <c r="BK246" s="191"/>
      <c r="BL246" s="191"/>
      <c r="BM246" s="191"/>
      <c r="BN246" s="191"/>
      <c r="BO246" s="191"/>
      <c r="BP246" s="191"/>
      <c r="BQ246" s="191"/>
      <c r="BR246" s="191"/>
      <c r="BS246" s="191"/>
      <c r="BT246" s="191"/>
      <c r="BU246" s="191"/>
      <c r="BV246" s="191"/>
      <c r="BW246" s="191"/>
      <c r="BX246" s="191"/>
      <c r="BY246" s="191"/>
      <c r="BZ246" s="191"/>
      <c r="CA246" s="191"/>
      <c r="CB246" s="191"/>
      <c r="CC246" s="191"/>
      <c r="CD246" s="191"/>
      <c r="CE246" s="191"/>
      <c r="CF246" s="191"/>
      <c r="CG246" s="193"/>
    </row>
    <row r="247" spans="4:85" x14ac:dyDescent="0.2"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  <c r="V247" s="191"/>
      <c r="W247" s="191"/>
      <c r="X247" s="191"/>
      <c r="Y247" s="191"/>
      <c r="Z247" s="191"/>
      <c r="AA247" s="191"/>
      <c r="AB247" s="191"/>
      <c r="AC247" s="191"/>
      <c r="AD247" s="191"/>
      <c r="AE247" s="191"/>
      <c r="AF247" s="191"/>
      <c r="AG247" s="191"/>
      <c r="AH247" s="191"/>
      <c r="AI247" s="191"/>
      <c r="AJ247" s="191"/>
      <c r="AK247" s="191"/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91"/>
      <c r="AW247" s="191"/>
      <c r="AX247" s="191"/>
      <c r="AY247" s="191"/>
      <c r="AZ247" s="191"/>
      <c r="BA247" s="191"/>
      <c r="BB247" s="191"/>
      <c r="BC247" s="191"/>
      <c r="BD247" s="191"/>
      <c r="BE247" s="191"/>
      <c r="BF247" s="191"/>
      <c r="BG247" s="191"/>
      <c r="BH247" s="191"/>
      <c r="BI247" s="191"/>
      <c r="BJ247" s="191"/>
      <c r="BK247" s="191"/>
      <c r="BL247" s="191"/>
      <c r="BM247" s="191"/>
      <c r="BN247" s="191"/>
      <c r="BO247" s="191"/>
      <c r="BP247" s="191"/>
      <c r="BQ247" s="191"/>
      <c r="BR247" s="191"/>
      <c r="BS247" s="191"/>
      <c r="BT247" s="191"/>
      <c r="BU247" s="191"/>
      <c r="BV247" s="191"/>
      <c r="BW247" s="191"/>
      <c r="BX247" s="191"/>
      <c r="BY247" s="191"/>
      <c r="BZ247" s="191"/>
      <c r="CA247" s="191"/>
      <c r="CB247" s="191"/>
      <c r="CC247" s="191"/>
      <c r="CD247" s="191"/>
      <c r="CE247" s="191"/>
      <c r="CF247" s="191"/>
      <c r="CG247" s="193"/>
    </row>
    <row r="248" spans="4:85" x14ac:dyDescent="0.2"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  <c r="V248" s="191"/>
      <c r="W248" s="191"/>
      <c r="X248" s="191"/>
      <c r="Y248" s="191"/>
      <c r="Z248" s="191"/>
      <c r="AA248" s="191"/>
      <c r="AB248" s="191"/>
      <c r="AC248" s="191"/>
      <c r="AD248" s="191"/>
      <c r="AE248" s="191"/>
      <c r="AF248" s="191"/>
      <c r="AG248" s="191"/>
      <c r="AH248" s="191"/>
      <c r="AI248" s="191"/>
      <c r="AJ248" s="191"/>
      <c r="AK248" s="191"/>
      <c r="AL248" s="191"/>
      <c r="AM248" s="191"/>
      <c r="AN248" s="191"/>
      <c r="AO248" s="191"/>
      <c r="AP248" s="191"/>
      <c r="AQ248" s="191"/>
      <c r="AR248" s="191"/>
      <c r="AS248" s="191"/>
      <c r="AT248" s="191"/>
      <c r="AU248" s="191"/>
      <c r="AV248" s="191"/>
      <c r="AW248" s="191"/>
      <c r="AX248" s="191"/>
      <c r="AY248" s="191"/>
      <c r="AZ248" s="191"/>
      <c r="BA248" s="191"/>
      <c r="BB248" s="191"/>
      <c r="BC248" s="191"/>
      <c r="BD248" s="191"/>
      <c r="BE248" s="191"/>
      <c r="BF248" s="191"/>
      <c r="BG248" s="191"/>
      <c r="BH248" s="191"/>
      <c r="BI248" s="191"/>
      <c r="BJ248" s="191"/>
      <c r="BK248" s="191"/>
      <c r="BL248" s="191"/>
      <c r="BM248" s="191"/>
      <c r="BN248" s="191"/>
      <c r="BO248" s="191"/>
      <c r="BP248" s="191"/>
      <c r="BQ248" s="191"/>
      <c r="BR248" s="191"/>
      <c r="BS248" s="191"/>
      <c r="BT248" s="191"/>
      <c r="BU248" s="191"/>
      <c r="BV248" s="191"/>
      <c r="BW248" s="191"/>
      <c r="BX248" s="191"/>
      <c r="BY248" s="191"/>
      <c r="BZ248" s="191"/>
      <c r="CA248" s="191"/>
      <c r="CB248" s="191"/>
      <c r="CC248" s="191"/>
      <c r="CD248" s="191"/>
      <c r="CE248" s="191"/>
      <c r="CF248" s="191"/>
      <c r="CG248" s="193"/>
    </row>
    <row r="249" spans="4:85" x14ac:dyDescent="0.2"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  <c r="V249" s="191"/>
      <c r="W249" s="191"/>
      <c r="X249" s="191"/>
      <c r="Y249" s="191"/>
      <c r="Z249" s="191"/>
      <c r="AA249" s="191"/>
      <c r="AB249" s="191"/>
      <c r="AC249" s="191"/>
      <c r="AD249" s="191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91"/>
      <c r="AX249" s="191"/>
      <c r="AY249" s="191"/>
      <c r="AZ249" s="191"/>
      <c r="BA249" s="191"/>
      <c r="BB249" s="191"/>
      <c r="BC249" s="191"/>
      <c r="BD249" s="191"/>
      <c r="BE249" s="191"/>
      <c r="BF249" s="191"/>
      <c r="BG249" s="191"/>
      <c r="BH249" s="191"/>
      <c r="BI249" s="191"/>
      <c r="BJ249" s="191"/>
      <c r="BK249" s="191"/>
      <c r="BL249" s="191"/>
      <c r="BM249" s="191"/>
      <c r="BN249" s="191"/>
      <c r="BO249" s="191"/>
      <c r="BP249" s="191"/>
      <c r="BQ249" s="191"/>
      <c r="BR249" s="191"/>
      <c r="BS249" s="191"/>
      <c r="BT249" s="191"/>
      <c r="BU249" s="191"/>
      <c r="BV249" s="191"/>
      <c r="BW249" s="191"/>
      <c r="BX249" s="191"/>
      <c r="BY249" s="191"/>
      <c r="BZ249" s="191"/>
      <c r="CA249" s="191"/>
      <c r="CB249" s="191"/>
      <c r="CC249" s="191"/>
      <c r="CD249" s="191"/>
      <c r="CE249" s="191"/>
      <c r="CF249" s="191"/>
      <c r="CG249" s="193"/>
    </row>
    <row r="250" spans="4:85" x14ac:dyDescent="0.2"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  <c r="V250" s="191"/>
      <c r="W250" s="191"/>
      <c r="X250" s="191"/>
      <c r="Y250" s="191"/>
      <c r="Z250" s="191"/>
      <c r="AA250" s="191"/>
      <c r="AB250" s="191"/>
      <c r="AC250" s="191"/>
      <c r="AD250" s="191"/>
      <c r="AE250" s="191"/>
      <c r="AF250" s="191"/>
      <c r="AG250" s="191"/>
      <c r="AH250" s="191"/>
      <c r="AI250" s="191"/>
      <c r="AJ250" s="191"/>
      <c r="AK250" s="191"/>
      <c r="AL250" s="191"/>
      <c r="AM250" s="191"/>
      <c r="AN250" s="191"/>
      <c r="AO250" s="191"/>
      <c r="AP250" s="191"/>
      <c r="AQ250" s="191"/>
      <c r="AR250" s="191"/>
      <c r="AS250" s="191"/>
      <c r="AT250" s="191"/>
      <c r="AU250" s="191"/>
      <c r="AV250" s="191"/>
      <c r="AW250" s="191"/>
      <c r="AX250" s="191"/>
      <c r="AY250" s="191"/>
      <c r="AZ250" s="191"/>
      <c r="BA250" s="191"/>
      <c r="BB250" s="191"/>
      <c r="BC250" s="191"/>
      <c r="BD250" s="191"/>
      <c r="BE250" s="191"/>
      <c r="BF250" s="191"/>
      <c r="BG250" s="191"/>
      <c r="BH250" s="191"/>
      <c r="BI250" s="191"/>
      <c r="BJ250" s="191"/>
      <c r="BK250" s="191"/>
      <c r="BL250" s="191"/>
      <c r="BM250" s="191"/>
      <c r="BN250" s="191"/>
      <c r="BO250" s="191"/>
      <c r="BP250" s="191"/>
      <c r="BQ250" s="191"/>
      <c r="BR250" s="191"/>
      <c r="BS250" s="191"/>
      <c r="BT250" s="191"/>
      <c r="BU250" s="191"/>
      <c r="BV250" s="191"/>
      <c r="BW250" s="191"/>
      <c r="BX250" s="191"/>
      <c r="BY250" s="191"/>
      <c r="BZ250" s="191"/>
      <c r="CA250" s="191"/>
      <c r="CB250" s="191"/>
      <c r="CC250" s="191"/>
      <c r="CD250" s="191"/>
      <c r="CE250" s="191"/>
      <c r="CF250" s="191"/>
      <c r="CG250" s="193"/>
    </row>
    <row r="251" spans="4:85" x14ac:dyDescent="0.2"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  <c r="V251" s="191"/>
      <c r="W251" s="191"/>
      <c r="X251" s="191"/>
      <c r="Y251" s="191"/>
      <c r="Z251" s="191"/>
      <c r="AA251" s="191"/>
      <c r="AB251" s="191"/>
      <c r="AC251" s="191"/>
      <c r="AD251" s="191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91"/>
      <c r="AW251" s="191"/>
      <c r="AX251" s="191"/>
      <c r="AY251" s="191"/>
      <c r="AZ251" s="191"/>
      <c r="BA251" s="191"/>
      <c r="BB251" s="191"/>
      <c r="BC251" s="191"/>
      <c r="BD251" s="191"/>
      <c r="BE251" s="191"/>
      <c r="BF251" s="191"/>
      <c r="BG251" s="191"/>
      <c r="BH251" s="191"/>
      <c r="BI251" s="191"/>
      <c r="BJ251" s="191"/>
      <c r="BK251" s="191"/>
      <c r="BL251" s="191"/>
      <c r="BM251" s="191"/>
      <c r="BN251" s="191"/>
      <c r="BO251" s="191"/>
      <c r="BP251" s="191"/>
      <c r="BQ251" s="191"/>
      <c r="BR251" s="191"/>
      <c r="BS251" s="191"/>
      <c r="BT251" s="191"/>
      <c r="BU251" s="191"/>
      <c r="BV251" s="191"/>
      <c r="BW251" s="191"/>
      <c r="BX251" s="191"/>
      <c r="BY251" s="191"/>
      <c r="BZ251" s="191"/>
      <c r="CA251" s="191"/>
      <c r="CB251" s="191"/>
      <c r="CC251" s="191"/>
      <c r="CD251" s="191"/>
      <c r="CE251" s="191"/>
      <c r="CF251" s="191"/>
      <c r="CG251" s="193"/>
    </row>
    <row r="252" spans="4:85" x14ac:dyDescent="0.2"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  <c r="V252" s="191"/>
      <c r="W252" s="191"/>
      <c r="X252" s="191"/>
      <c r="Y252" s="191"/>
      <c r="Z252" s="191"/>
      <c r="AA252" s="191"/>
      <c r="AB252" s="191"/>
      <c r="AC252" s="191"/>
      <c r="AD252" s="191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91"/>
      <c r="AQ252" s="191"/>
      <c r="AR252" s="191"/>
      <c r="AS252" s="191"/>
      <c r="AT252" s="191"/>
      <c r="AU252" s="191"/>
      <c r="AV252" s="191"/>
      <c r="AW252" s="191"/>
      <c r="AX252" s="191"/>
      <c r="AY252" s="191"/>
      <c r="AZ252" s="191"/>
      <c r="BA252" s="191"/>
      <c r="BB252" s="191"/>
      <c r="BC252" s="191"/>
      <c r="BD252" s="191"/>
      <c r="BE252" s="191"/>
      <c r="BF252" s="191"/>
      <c r="BG252" s="191"/>
      <c r="BH252" s="191"/>
      <c r="BI252" s="191"/>
      <c r="BJ252" s="191"/>
      <c r="BK252" s="191"/>
      <c r="BL252" s="191"/>
      <c r="BM252" s="191"/>
      <c r="BN252" s="191"/>
      <c r="BO252" s="191"/>
      <c r="BP252" s="191"/>
      <c r="BQ252" s="191"/>
      <c r="BR252" s="191"/>
      <c r="BS252" s="191"/>
      <c r="BT252" s="191"/>
      <c r="BU252" s="191"/>
      <c r="BV252" s="191"/>
      <c r="BW252" s="191"/>
      <c r="BX252" s="191"/>
      <c r="BY252" s="191"/>
      <c r="BZ252" s="191"/>
      <c r="CA252" s="191"/>
      <c r="CB252" s="191"/>
      <c r="CC252" s="191"/>
      <c r="CD252" s="191"/>
      <c r="CE252" s="191"/>
      <c r="CF252" s="191"/>
      <c r="CG252" s="193"/>
    </row>
    <row r="253" spans="4:85" x14ac:dyDescent="0.2"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  <c r="V253" s="191"/>
      <c r="W253" s="191"/>
      <c r="X253" s="191"/>
      <c r="Y253" s="191"/>
      <c r="Z253" s="191"/>
      <c r="AA253" s="191"/>
      <c r="AB253" s="191"/>
      <c r="AC253" s="191"/>
      <c r="AD253" s="191"/>
      <c r="AE253" s="191"/>
      <c r="AF253" s="191"/>
      <c r="AG253" s="191"/>
      <c r="AH253" s="191"/>
      <c r="AI253" s="191"/>
      <c r="AJ253" s="191"/>
      <c r="AK253" s="191"/>
      <c r="AL253" s="191"/>
      <c r="AM253" s="191"/>
      <c r="AN253" s="191"/>
      <c r="AO253" s="191"/>
      <c r="AP253" s="191"/>
      <c r="AQ253" s="191"/>
      <c r="AR253" s="191"/>
      <c r="AS253" s="191"/>
      <c r="AT253" s="191"/>
      <c r="AU253" s="191"/>
      <c r="AV253" s="191"/>
      <c r="AW253" s="191"/>
      <c r="AX253" s="191"/>
      <c r="AY253" s="191"/>
      <c r="AZ253" s="191"/>
      <c r="BA253" s="191"/>
      <c r="BB253" s="191"/>
      <c r="BC253" s="191"/>
      <c r="BD253" s="191"/>
      <c r="BE253" s="191"/>
      <c r="BF253" s="191"/>
      <c r="BG253" s="191"/>
      <c r="BH253" s="191"/>
      <c r="BI253" s="191"/>
      <c r="BJ253" s="191"/>
      <c r="BK253" s="191"/>
      <c r="BL253" s="191"/>
      <c r="BM253" s="191"/>
      <c r="BN253" s="191"/>
      <c r="BO253" s="191"/>
      <c r="BP253" s="191"/>
      <c r="BQ253" s="191"/>
      <c r="BR253" s="191"/>
      <c r="BS253" s="191"/>
      <c r="BT253" s="191"/>
      <c r="BU253" s="191"/>
      <c r="BV253" s="191"/>
      <c r="BW253" s="191"/>
      <c r="BX253" s="191"/>
      <c r="BY253" s="191"/>
      <c r="BZ253" s="191"/>
      <c r="CA253" s="191"/>
      <c r="CB253" s="191"/>
      <c r="CC253" s="191"/>
      <c r="CD253" s="191"/>
      <c r="CE253" s="191"/>
      <c r="CF253" s="191"/>
      <c r="CG253" s="193"/>
    </row>
    <row r="254" spans="4:85" x14ac:dyDescent="0.2"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  <c r="V254" s="191"/>
      <c r="W254" s="191"/>
      <c r="X254" s="191"/>
      <c r="Y254" s="191"/>
      <c r="Z254" s="191"/>
      <c r="AA254" s="191"/>
      <c r="AB254" s="191"/>
      <c r="AC254" s="191"/>
      <c r="AD254" s="191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191"/>
      <c r="AQ254" s="191"/>
      <c r="AR254" s="191"/>
      <c r="AS254" s="191"/>
      <c r="AT254" s="191"/>
      <c r="AU254" s="191"/>
      <c r="AV254" s="191"/>
      <c r="AW254" s="191"/>
      <c r="AX254" s="191"/>
      <c r="AY254" s="191"/>
      <c r="AZ254" s="191"/>
      <c r="BA254" s="191"/>
      <c r="BB254" s="191"/>
      <c r="BC254" s="191"/>
      <c r="BD254" s="191"/>
      <c r="BE254" s="191"/>
      <c r="BF254" s="191"/>
      <c r="BG254" s="191"/>
      <c r="BH254" s="191"/>
      <c r="BI254" s="191"/>
      <c r="BJ254" s="191"/>
      <c r="BK254" s="191"/>
      <c r="BL254" s="191"/>
      <c r="BM254" s="191"/>
      <c r="BN254" s="191"/>
      <c r="BO254" s="191"/>
      <c r="BP254" s="191"/>
      <c r="BQ254" s="191"/>
      <c r="BR254" s="191"/>
      <c r="BS254" s="191"/>
      <c r="BT254" s="191"/>
      <c r="BU254" s="191"/>
      <c r="BV254" s="191"/>
      <c r="BW254" s="191"/>
      <c r="BX254" s="191"/>
      <c r="BY254" s="191"/>
      <c r="BZ254" s="191"/>
      <c r="CA254" s="191"/>
      <c r="CB254" s="191"/>
      <c r="CC254" s="191"/>
      <c r="CD254" s="191"/>
      <c r="CE254" s="191"/>
      <c r="CF254" s="191"/>
      <c r="CG254" s="193"/>
    </row>
    <row r="255" spans="4:85" x14ac:dyDescent="0.2"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  <c r="Z255" s="191"/>
      <c r="AA255" s="191"/>
      <c r="AB255" s="191"/>
      <c r="AC255" s="191"/>
      <c r="AD255" s="191"/>
      <c r="AE255" s="191"/>
      <c r="AF255" s="191"/>
      <c r="AG255" s="191"/>
      <c r="AH255" s="191"/>
      <c r="AI255" s="191"/>
      <c r="AJ255" s="191"/>
      <c r="AK255" s="191"/>
      <c r="AL255" s="191"/>
      <c r="AM255" s="191"/>
      <c r="AN255" s="191"/>
      <c r="AO255" s="191"/>
      <c r="AP255" s="191"/>
      <c r="AQ255" s="191"/>
      <c r="AR255" s="191"/>
      <c r="AS255" s="191"/>
      <c r="AT255" s="191"/>
      <c r="AU255" s="191"/>
      <c r="AV255" s="191"/>
      <c r="AW255" s="191"/>
      <c r="AX255" s="191"/>
      <c r="AY255" s="191"/>
      <c r="AZ255" s="191"/>
      <c r="BA255" s="191"/>
      <c r="BB255" s="191"/>
      <c r="BC255" s="191"/>
      <c r="BD255" s="191"/>
      <c r="BE255" s="191"/>
      <c r="BF255" s="191"/>
      <c r="BG255" s="191"/>
      <c r="BH255" s="191"/>
      <c r="BI255" s="191"/>
      <c r="BJ255" s="191"/>
      <c r="BK255" s="191"/>
      <c r="BL255" s="191"/>
      <c r="BM255" s="191"/>
      <c r="BN255" s="191"/>
      <c r="BO255" s="191"/>
      <c r="BP255" s="191"/>
      <c r="BQ255" s="191"/>
      <c r="BR255" s="191"/>
      <c r="BS255" s="191"/>
      <c r="BT255" s="191"/>
      <c r="BU255" s="191"/>
      <c r="BV255" s="191"/>
      <c r="BW255" s="191"/>
      <c r="BX255" s="191"/>
      <c r="BY255" s="191"/>
      <c r="BZ255" s="191"/>
      <c r="CA255" s="191"/>
      <c r="CB255" s="191"/>
      <c r="CC255" s="191"/>
      <c r="CD255" s="191"/>
      <c r="CE255" s="191"/>
      <c r="CF255" s="191"/>
      <c r="CG255" s="193"/>
    </row>
    <row r="256" spans="4:85" x14ac:dyDescent="0.2"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  <c r="V256" s="191"/>
      <c r="W256" s="191"/>
      <c r="X256" s="191"/>
      <c r="Y256" s="191"/>
      <c r="Z256" s="191"/>
      <c r="AA256" s="191"/>
      <c r="AB256" s="191"/>
      <c r="AC256" s="191"/>
      <c r="AD256" s="191"/>
      <c r="AE256" s="191"/>
      <c r="AF256" s="191"/>
      <c r="AG256" s="191"/>
      <c r="AH256" s="191"/>
      <c r="AI256" s="191"/>
      <c r="AJ256" s="191"/>
      <c r="AK256" s="191"/>
      <c r="AL256" s="191"/>
      <c r="AM256" s="191"/>
      <c r="AN256" s="191"/>
      <c r="AO256" s="191"/>
      <c r="AP256" s="191"/>
      <c r="AQ256" s="191"/>
      <c r="AR256" s="191"/>
      <c r="AS256" s="191"/>
      <c r="AT256" s="191"/>
      <c r="AU256" s="191"/>
      <c r="AV256" s="191"/>
      <c r="AW256" s="191"/>
      <c r="AX256" s="191"/>
      <c r="AY256" s="191"/>
      <c r="AZ256" s="191"/>
      <c r="BA256" s="191"/>
      <c r="BB256" s="191"/>
      <c r="BC256" s="191"/>
      <c r="BD256" s="191"/>
      <c r="BE256" s="191"/>
      <c r="BF256" s="191"/>
      <c r="BG256" s="191"/>
      <c r="BH256" s="191"/>
      <c r="BI256" s="191"/>
      <c r="BJ256" s="191"/>
      <c r="BK256" s="191"/>
      <c r="BL256" s="191"/>
      <c r="BM256" s="191"/>
      <c r="BN256" s="191"/>
      <c r="BO256" s="191"/>
      <c r="BP256" s="191"/>
      <c r="BQ256" s="191"/>
      <c r="BR256" s="191"/>
      <c r="BS256" s="191"/>
      <c r="BT256" s="191"/>
      <c r="BU256" s="191"/>
      <c r="BV256" s="191"/>
      <c r="BW256" s="191"/>
      <c r="BX256" s="191"/>
      <c r="BY256" s="191"/>
      <c r="BZ256" s="191"/>
      <c r="CA256" s="191"/>
      <c r="CB256" s="191"/>
      <c r="CC256" s="191"/>
      <c r="CD256" s="191"/>
      <c r="CE256" s="191"/>
      <c r="CF256" s="191"/>
      <c r="CG256" s="193"/>
    </row>
    <row r="257" spans="4:85" x14ac:dyDescent="0.2"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  <c r="V257" s="191"/>
      <c r="W257" s="191"/>
      <c r="X257" s="191"/>
      <c r="Y257" s="191"/>
      <c r="Z257" s="191"/>
      <c r="AA257" s="191"/>
      <c r="AB257" s="191"/>
      <c r="AC257" s="191"/>
      <c r="AD257" s="191"/>
      <c r="AE257" s="191"/>
      <c r="AF257" s="191"/>
      <c r="AG257" s="191"/>
      <c r="AH257" s="191"/>
      <c r="AI257" s="191"/>
      <c r="AJ257" s="191"/>
      <c r="AK257" s="191"/>
      <c r="AL257" s="191"/>
      <c r="AM257" s="191"/>
      <c r="AN257" s="191"/>
      <c r="AO257" s="191"/>
      <c r="AP257" s="191"/>
      <c r="AQ257" s="191"/>
      <c r="AR257" s="191"/>
      <c r="AS257" s="191"/>
      <c r="AT257" s="191"/>
      <c r="AU257" s="191"/>
      <c r="AV257" s="191"/>
      <c r="AW257" s="191"/>
      <c r="AX257" s="191"/>
      <c r="AY257" s="191"/>
      <c r="AZ257" s="191"/>
      <c r="BA257" s="191"/>
      <c r="BB257" s="191"/>
      <c r="BC257" s="191"/>
      <c r="BD257" s="191"/>
      <c r="BE257" s="191"/>
      <c r="BF257" s="191"/>
      <c r="BG257" s="191"/>
      <c r="BH257" s="191"/>
      <c r="BI257" s="191"/>
      <c r="BJ257" s="191"/>
      <c r="BK257" s="191"/>
      <c r="BL257" s="191"/>
      <c r="BM257" s="191"/>
      <c r="BN257" s="191"/>
      <c r="BO257" s="191"/>
      <c r="BP257" s="191"/>
      <c r="BQ257" s="191"/>
      <c r="BR257" s="191"/>
      <c r="BS257" s="191"/>
      <c r="BT257" s="191"/>
      <c r="BU257" s="191"/>
      <c r="BV257" s="191"/>
      <c r="BW257" s="191"/>
      <c r="BX257" s="191"/>
      <c r="BY257" s="191"/>
      <c r="BZ257" s="191"/>
      <c r="CA257" s="191"/>
      <c r="CB257" s="191"/>
      <c r="CC257" s="191"/>
      <c r="CD257" s="191"/>
      <c r="CE257" s="191"/>
      <c r="CF257" s="191"/>
      <c r="CG257" s="193"/>
    </row>
    <row r="258" spans="4:85" x14ac:dyDescent="0.2"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  <c r="V258" s="191"/>
      <c r="W258" s="191"/>
      <c r="X258" s="191"/>
      <c r="Y258" s="191"/>
      <c r="Z258" s="191"/>
      <c r="AA258" s="191"/>
      <c r="AB258" s="191"/>
      <c r="AC258" s="191"/>
      <c r="AD258" s="191"/>
      <c r="AE258" s="191"/>
      <c r="AF258" s="191"/>
      <c r="AG258" s="191"/>
      <c r="AH258" s="191"/>
      <c r="AI258" s="191"/>
      <c r="AJ258" s="191"/>
      <c r="AK258" s="191"/>
      <c r="AL258" s="191"/>
      <c r="AM258" s="191"/>
      <c r="AN258" s="191"/>
      <c r="AO258" s="191"/>
      <c r="AP258" s="191"/>
      <c r="AQ258" s="191"/>
      <c r="AR258" s="191"/>
      <c r="AS258" s="191"/>
      <c r="AT258" s="191"/>
      <c r="AU258" s="191"/>
      <c r="AV258" s="191"/>
      <c r="AW258" s="191"/>
      <c r="AX258" s="191"/>
      <c r="AY258" s="191"/>
      <c r="AZ258" s="191"/>
      <c r="BA258" s="191"/>
      <c r="BB258" s="191"/>
      <c r="BC258" s="191"/>
      <c r="BD258" s="191"/>
      <c r="BE258" s="191"/>
      <c r="BF258" s="191"/>
      <c r="BG258" s="191"/>
      <c r="BH258" s="191"/>
      <c r="BI258" s="191"/>
      <c r="BJ258" s="191"/>
      <c r="BK258" s="191"/>
      <c r="BL258" s="191"/>
      <c r="BM258" s="191"/>
      <c r="BN258" s="191"/>
      <c r="BO258" s="191"/>
      <c r="BP258" s="191"/>
      <c r="BQ258" s="191"/>
      <c r="BR258" s="191"/>
      <c r="BS258" s="191"/>
      <c r="BT258" s="191"/>
      <c r="BU258" s="191"/>
      <c r="BV258" s="191"/>
      <c r="BW258" s="191"/>
      <c r="BX258" s="191"/>
      <c r="BY258" s="191"/>
      <c r="BZ258" s="191"/>
      <c r="CA258" s="191"/>
      <c r="CB258" s="191"/>
      <c r="CC258" s="191"/>
      <c r="CD258" s="191"/>
      <c r="CE258" s="191"/>
      <c r="CF258" s="191"/>
      <c r="CG258" s="193"/>
    </row>
    <row r="259" spans="4:85" x14ac:dyDescent="0.2"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  <c r="V259" s="191"/>
      <c r="W259" s="191"/>
      <c r="X259" s="191"/>
      <c r="Y259" s="191"/>
      <c r="Z259" s="191"/>
      <c r="AA259" s="191"/>
      <c r="AB259" s="191"/>
      <c r="AC259" s="191"/>
      <c r="AD259" s="191"/>
      <c r="AE259" s="191"/>
      <c r="AF259" s="191"/>
      <c r="AG259" s="191"/>
      <c r="AH259" s="191"/>
      <c r="AI259" s="191"/>
      <c r="AJ259" s="191"/>
      <c r="AK259" s="191"/>
      <c r="AL259" s="191"/>
      <c r="AM259" s="191"/>
      <c r="AN259" s="191"/>
      <c r="AO259" s="191"/>
      <c r="AP259" s="191"/>
      <c r="AQ259" s="191"/>
      <c r="AR259" s="191"/>
      <c r="AS259" s="191"/>
      <c r="AT259" s="191"/>
      <c r="AU259" s="191"/>
      <c r="AV259" s="191"/>
      <c r="AW259" s="191"/>
      <c r="AX259" s="191"/>
      <c r="AY259" s="191"/>
      <c r="AZ259" s="191"/>
      <c r="BA259" s="191"/>
      <c r="BB259" s="191"/>
      <c r="BC259" s="191"/>
      <c r="BD259" s="191"/>
      <c r="BE259" s="191"/>
      <c r="BF259" s="191"/>
      <c r="BG259" s="191"/>
      <c r="BH259" s="191"/>
      <c r="BI259" s="191"/>
      <c r="BJ259" s="191"/>
      <c r="BK259" s="191"/>
      <c r="BL259" s="191"/>
      <c r="BM259" s="191"/>
      <c r="BN259" s="191"/>
      <c r="BO259" s="191"/>
      <c r="BP259" s="191"/>
      <c r="BQ259" s="191"/>
      <c r="BR259" s="191"/>
      <c r="BS259" s="191"/>
      <c r="BT259" s="191"/>
      <c r="BU259" s="191"/>
      <c r="BV259" s="191"/>
      <c r="BW259" s="191"/>
      <c r="BX259" s="191"/>
      <c r="BY259" s="191"/>
      <c r="BZ259" s="191"/>
      <c r="CA259" s="191"/>
      <c r="CB259" s="191"/>
      <c r="CC259" s="191"/>
      <c r="CD259" s="191"/>
      <c r="CE259" s="191"/>
      <c r="CF259" s="191"/>
      <c r="CG259" s="193"/>
    </row>
    <row r="260" spans="4:85" x14ac:dyDescent="0.2"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  <c r="V260" s="191"/>
      <c r="W260" s="191"/>
      <c r="X260" s="191"/>
      <c r="Y260" s="191"/>
      <c r="Z260" s="191"/>
      <c r="AA260" s="191"/>
      <c r="AB260" s="191"/>
      <c r="AC260" s="191"/>
      <c r="AD260" s="191"/>
      <c r="AE260" s="191"/>
      <c r="AF260" s="191"/>
      <c r="AG260" s="191"/>
      <c r="AH260" s="191"/>
      <c r="AI260" s="191"/>
      <c r="AJ260" s="191"/>
      <c r="AK260" s="191"/>
      <c r="AL260" s="191"/>
      <c r="AM260" s="191"/>
      <c r="AN260" s="191"/>
      <c r="AO260" s="191"/>
      <c r="AP260" s="191"/>
      <c r="AQ260" s="191"/>
      <c r="AR260" s="191"/>
      <c r="AS260" s="191"/>
      <c r="AT260" s="191"/>
      <c r="AU260" s="191"/>
      <c r="AV260" s="191"/>
      <c r="AW260" s="191"/>
      <c r="AX260" s="191"/>
      <c r="AY260" s="191"/>
      <c r="AZ260" s="191"/>
      <c r="BA260" s="191"/>
      <c r="BB260" s="191"/>
      <c r="BC260" s="191"/>
      <c r="BD260" s="191"/>
      <c r="BE260" s="191"/>
      <c r="BF260" s="191"/>
      <c r="BG260" s="191"/>
      <c r="BH260" s="191"/>
      <c r="BI260" s="191"/>
      <c r="BJ260" s="191"/>
      <c r="BK260" s="191"/>
      <c r="BL260" s="191"/>
      <c r="BM260" s="191"/>
      <c r="BN260" s="191"/>
      <c r="BO260" s="191"/>
      <c r="BP260" s="191"/>
      <c r="BQ260" s="191"/>
      <c r="BR260" s="191"/>
      <c r="BS260" s="191"/>
      <c r="BT260" s="191"/>
      <c r="BU260" s="191"/>
      <c r="BV260" s="191"/>
      <c r="BW260" s="191"/>
      <c r="BX260" s="191"/>
      <c r="BY260" s="191"/>
      <c r="BZ260" s="191"/>
      <c r="CA260" s="191"/>
      <c r="CB260" s="191"/>
      <c r="CC260" s="191"/>
      <c r="CD260" s="191"/>
      <c r="CE260" s="191"/>
      <c r="CF260" s="191"/>
      <c r="CG260" s="193"/>
    </row>
    <row r="261" spans="4:85" x14ac:dyDescent="0.2"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  <c r="V261" s="191"/>
      <c r="W261" s="191"/>
      <c r="X261" s="191"/>
      <c r="Y261" s="191"/>
      <c r="Z261" s="191"/>
      <c r="AA261" s="191"/>
      <c r="AB261" s="191"/>
      <c r="AC261" s="191"/>
      <c r="AD261" s="191"/>
      <c r="AE261" s="191"/>
      <c r="AF261" s="191"/>
      <c r="AG261" s="191"/>
      <c r="AH261" s="191"/>
      <c r="AI261" s="191"/>
      <c r="AJ261" s="191"/>
      <c r="AK261" s="191"/>
      <c r="AL261" s="191"/>
      <c r="AM261" s="191"/>
      <c r="AN261" s="191"/>
      <c r="AO261" s="191"/>
      <c r="AP261" s="191"/>
      <c r="AQ261" s="191"/>
      <c r="AR261" s="191"/>
      <c r="AS261" s="191"/>
      <c r="AT261" s="191"/>
      <c r="AU261" s="191"/>
      <c r="AV261" s="191"/>
      <c r="AW261" s="191"/>
      <c r="AX261" s="191"/>
      <c r="AY261" s="191"/>
      <c r="AZ261" s="191"/>
      <c r="BA261" s="191"/>
      <c r="BB261" s="191"/>
      <c r="BC261" s="191"/>
      <c r="BD261" s="191"/>
      <c r="BE261" s="191"/>
      <c r="BF261" s="191"/>
      <c r="BG261" s="191"/>
      <c r="BH261" s="191"/>
      <c r="BI261" s="191"/>
      <c r="BJ261" s="191"/>
      <c r="BK261" s="191"/>
      <c r="BL261" s="191"/>
      <c r="BM261" s="191"/>
      <c r="BN261" s="191"/>
      <c r="BO261" s="191"/>
      <c r="BP261" s="191"/>
      <c r="BQ261" s="191"/>
      <c r="BR261" s="191"/>
      <c r="BS261" s="191"/>
      <c r="BT261" s="191"/>
      <c r="BU261" s="191"/>
      <c r="BV261" s="191"/>
      <c r="BW261" s="191"/>
      <c r="BX261" s="191"/>
      <c r="BY261" s="191"/>
      <c r="BZ261" s="191"/>
      <c r="CA261" s="191"/>
      <c r="CB261" s="191"/>
      <c r="CC261" s="191"/>
      <c r="CD261" s="191"/>
      <c r="CE261" s="191"/>
      <c r="CF261" s="191"/>
      <c r="CG261" s="193"/>
    </row>
    <row r="262" spans="4:85" x14ac:dyDescent="0.2"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  <c r="V262" s="191"/>
      <c r="W262" s="191"/>
      <c r="X262" s="191"/>
      <c r="Y262" s="191"/>
      <c r="Z262" s="191"/>
      <c r="AA262" s="191"/>
      <c r="AB262" s="191"/>
      <c r="AC262" s="191"/>
      <c r="AD262" s="191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91"/>
      <c r="AW262" s="191"/>
      <c r="AX262" s="191"/>
      <c r="AY262" s="191"/>
      <c r="AZ262" s="191"/>
      <c r="BA262" s="191"/>
      <c r="BB262" s="191"/>
      <c r="BC262" s="191"/>
      <c r="BD262" s="191"/>
      <c r="BE262" s="191"/>
      <c r="BF262" s="191"/>
      <c r="BG262" s="191"/>
      <c r="BH262" s="191"/>
      <c r="BI262" s="191"/>
      <c r="BJ262" s="191"/>
      <c r="BK262" s="191"/>
      <c r="BL262" s="191"/>
      <c r="BM262" s="191"/>
      <c r="BN262" s="191"/>
      <c r="BO262" s="191"/>
      <c r="BP262" s="191"/>
      <c r="BQ262" s="191"/>
      <c r="BR262" s="191"/>
      <c r="BS262" s="191"/>
      <c r="BT262" s="191"/>
      <c r="BU262" s="191"/>
      <c r="BV262" s="191"/>
      <c r="BW262" s="191"/>
      <c r="BX262" s="191"/>
      <c r="BY262" s="191"/>
      <c r="BZ262" s="191"/>
      <c r="CA262" s="191"/>
      <c r="CB262" s="191"/>
      <c r="CC262" s="191"/>
      <c r="CD262" s="191"/>
      <c r="CE262" s="191"/>
      <c r="CF262" s="191"/>
      <c r="CG262" s="193"/>
    </row>
    <row r="263" spans="4:85" x14ac:dyDescent="0.2"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  <c r="V263" s="191"/>
      <c r="W263" s="191"/>
      <c r="X263" s="191"/>
      <c r="Y263" s="191"/>
      <c r="Z263" s="191"/>
      <c r="AA263" s="191"/>
      <c r="AB263" s="191"/>
      <c r="AC263" s="191"/>
      <c r="AD263" s="191"/>
      <c r="AE263" s="191"/>
      <c r="AF263" s="191"/>
      <c r="AG263" s="191"/>
      <c r="AH263" s="191"/>
      <c r="AI263" s="191"/>
      <c r="AJ263" s="191"/>
      <c r="AK263" s="191"/>
      <c r="AL263" s="191"/>
      <c r="AM263" s="191"/>
      <c r="AN263" s="191"/>
      <c r="AO263" s="191"/>
      <c r="AP263" s="191"/>
      <c r="AQ263" s="191"/>
      <c r="AR263" s="191"/>
      <c r="AS263" s="191"/>
      <c r="AT263" s="191"/>
      <c r="AU263" s="191"/>
      <c r="AV263" s="191"/>
      <c r="AW263" s="191"/>
      <c r="AX263" s="191"/>
      <c r="AY263" s="191"/>
      <c r="AZ263" s="191"/>
      <c r="BA263" s="191"/>
      <c r="BB263" s="191"/>
      <c r="BC263" s="191"/>
      <c r="BD263" s="191"/>
      <c r="BE263" s="191"/>
      <c r="BF263" s="191"/>
      <c r="BG263" s="191"/>
      <c r="BH263" s="191"/>
      <c r="BI263" s="191"/>
      <c r="BJ263" s="191"/>
      <c r="BK263" s="191"/>
      <c r="BL263" s="191"/>
      <c r="BM263" s="191"/>
      <c r="BN263" s="191"/>
      <c r="BO263" s="191"/>
      <c r="BP263" s="191"/>
      <c r="BQ263" s="191"/>
      <c r="BR263" s="191"/>
      <c r="BS263" s="191"/>
      <c r="BT263" s="191"/>
      <c r="BU263" s="191"/>
      <c r="BV263" s="191"/>
      <c r="BW263" s="191"/>
      <c r="BX263" s="191"/>
      <c r="BY263" s="191"/>
      <c r="BZ263" s="191"/>
      <c r="CA263" s="191"/>
      <c r="CB263" s="191"/>
      <c r="CC263" s="191"/>
      <c r="CD263" s="191"/>
      <c r="CE263" s="191"/>
      <c r="CF263" s="191"/>
      <c r="CG263" s="193"/>
    </row>
    <row r="264" spans="4:85" x14ac:dyDescent="0.2"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  <c r="V264" s="191"/>
      <c r="W264" s="191"/>
      <c r="X264" s="191"/>
      <c r="Y264" s="191"/>
      <c r="Z264" s="191"/>
      <c r="AA264" s="191"/>
      <c r="AB264" s="191"/>
      <c r="AC264" s="191"/>
      <c r="AD264" s="191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91"/>
      <c r="AP264" s="191"/>
      <c r="AQ264" s="191"/>
      <c r="AR264" s="191"/>
      <c r="AS264" s="191"/>
      <c r="AT264" s="191"/>
      <c r="AU264" s="191"/>
      <c r="AV264" s="191"/>
      <c r="AW264" s="191"/>
      <c r="AX264" s="191"/>
      <c r="AY264" s="191"/>
      <c r="AZ264" s="191"/>
      <c r="BA264" s="191"/>
      <c r="BB264" s="191"/>
      <c r="BC264" s="191"/>
      <c r="BD264" s="191"/>
      <c r="BE264" s="191"/>
      <c r="BF264" s="191"/>
      <c r="BG264" s="191"/>
      <c r="BH264" s="191"/>
      <c r="BI264" s="191"/>
      <c r="BJ264" s="191"/>
      <c r="BK264" s="191"/>
      <c r="BL264" s="191"/>
      <c r="BM264" s="191"/>
      <c r="BN264" s="191"/>
      <c r="BO264" s="191"/>
      <c r="BP264" s="191"/>
      <c r="BQ264" s="191"/>
      <c r="BR264" s="191"/>
      <c r="BS264" s="191"/>
      <c r="BT264" s="191"/>
      <c r="BU264" s="191"/>
      <c r="BV264" s="191"/>
      <c r="BW264" s="191"/>
      <c r="BX264" s="191"/>
      <c r="BY264" s="191"/>
      <c r="BZ264" s="191"/>
      <c r="CA264" s="191"/>
      <c r="CB264" s="191"/>
      <c r="CC264" s="191"/>
      <c r="CD264" s="191"/>
      <c r="CE264" s="191"/>
      <c r="CF264" s="191"/>
      <c r="CG264" s="193"/>
    </row>
    <row r="265" spans="4:85" x14ac:dyDescent="0.2"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  <c r="V265" s="191"/>
      <c r="W265" s="191"/>
      <c r="X265" s="191"/>
      <c r="Y265" s="191"/>
      <c r="Z265" s="191"/>
      <c r="AA265" s="191"/>
      <c r="AB265" s="191"/>
      <c r="AC265" s="191"/>
      <c r="AD265" s="191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191"/>
      <c r="AQ265" s="191"/>
      <c r="AR265" s="191"/>
      <c r="AS265" s="191"/>
      <c r="AT265" s="191"/>
      <c r="AU265" s="191"/>
      <c r="AV265" s="191"/>
      <c r="AW265" s="191"/>
      <c r="AX265" s="191"/>
      <c r="AY265" s="191"/>
      <c r="AZ265" s="191"/>
      <c r="BA265" s="191"/>
      <c r="BB265" s="191"/>
      <c r="BC265" s="191"/>
      <c r="BD265" s="191"/>
      <c r="BE265" s="191"/>
      <c r="BF265" s="191"/>
      <c r="BG265" s="191"/>
      <c r="BH265" s="191"/>
      <c r="BI265" s="191"/>
      <c r="BJ265" s="191"/>
      <c r="BK265" s="191"/>
      <c r="BL265" s="191"/>
      <c r="BM265" s="191"/>
      <c r="BN265" s="191"/>
      <c r="BO265" s="191"/>
      <c r="BP265" s="191"/>
      <c r="BQ265" s="191"/>
      <c r="BR265" s="191"/>
      <c r="BS265" s="191"/>
      <c r="BT265" s="191"/>
      <c r="BU265" s="191"/>
      <c r="BV265" s="191"/>
      <c r="BW265" s="191"/>
      <c r="BX265" s="191"/>
      <c r="BY265" s="191"/>
      <c r="BZ265" s="191"/>
      <c r="CA265" s="191"/>
      <c r="CB265" s="191"/>
      <c r="CC265" s="191"/>
      <c r="CD265" s="191"/>
      <c r="CE265" s="191"/>
      <c r="CF265" s="191"/>
      <c r="CG265" s="193"/>
    </row>
    <row r="266" spans="4:85" x14ac:dyDescent="0.2"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  <c r="V266" s="191"/>
      <c r="W266" s="191"/>
      <c r="X266" s="191"/>
      <c r="Y266" s="191"/>
      <c r="Z266" s="191"/>
      <c r="AA266" s="191"/>
      <c r="AB266" s="191"/>
      <c r="AC266" s="191"/>
      <c r="AD266" s="191"/>
      <c r="AE266" s="191"/>
      <c r="AF266" s="191"/>
      <c r="AG266" s="191"/>
      <c r="AH266" s="191"/>
      <c r="AI266" s="191"/>
      <c r="AJ266" s="191"/>
      <c r="AK266" s="191"/>
      <c r="AL266" s="191"/>
      <c r="AM266" s="191"/>
      <c r="AN266" s="191"/>
      <c r="AO266" s="191"/>
      <c r="AP266" s="191"/>
      <c r="AQ266" s="191"/>
      <c r="AR266" s="191"/>
      <c r="AS266" s="191"/>
      <c r="AT266" s="191"/>
      <c r="AU266" s="191"/>
      <c r="AV266" s="191"/>
      <c r="AW266" s="191"/>
      <c r="AX266" s="191"/>
      <c r="AY266" s="191"/>
      <c r="AZ266" s="191"/>
      <c r="BA266" s="191"/>
      <c r="BB266" s="191"/>
      <c r="BC266" s="191"/>
      <c r="BD266" s="191"/>
      <c r="BE266" s="191"/>
      <c r="BF266" s="191"/>
      <c r="BG266" s="191"/>
      <c r="BH266" s="191"/>
      <c r="BI266" s="191"/>
      <c r="BJ266" s="191"/>
      <c r="BK266" s="191"/>
      <c r="BL266" s="191"/>
      <c r="BM266" s="191"/>
      <c r="BN266" s="191"/>
      <c r="BO266" s="191"/>
      <c r="BP266" s="191"/>
      <c r="BQ266" s="191"/>
      <c r="BR266" s="191"/>
      <c r="BS266" s="191"/>
      <c r="BT266" s="191"/>
      <c r="BU266" s="191"/>
      <c r="BV266" s="191"/>
      <c r="BW266" s="191"/>
      <c r="BX266" s="191"/>
      <c r="BY266" s="191"/>
      <c r="BZ266" s="191"/>
      <c r="CA266" s="191"/>
      <c r="CB266" s="191"/>
      <c r="CC266" s="191"/>
      <c r="CD266" s="191"/>
      <c r="CE266" s="191"/>
      <c r="CF266" s="191"/>
      <c r="CG266" s="193"/>
    </row>
    <row r="267" spans="4:85" x14ac:dyDescent="0.2"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  <c r="V267" s="191"/>
      <c r="W267" s="191"/>
      <c r="X267" s="191"/>
      <c r="Y267" s="191"/>
      <c r="Z267" s="191"/>
      <c r="AA267" s="191"/>
      <c r="AB267" s="191"/>
      <c r="AC267" s="191"/>
      <c r="AD267" s="191"/>
      <c r="AE267" s="191"/>
      <c r="AF267" s="191"/>
      <c r="AG267" s="191"/>
      <c r="AH267" s="191"/>
      <c r="AI267" s="191"/>
      <c r="AJ267" s="191"/>
      <c r="AK267" s="191"/>
      <c r="AL267" s="191"/>
      <c r="AM267" s="191"/>
      <c r="AN267" s="191"/>
      <c r="AO267" s="191"/>
      <c r="AP267" s="191"/>
      <c r="AQ267" s="191"/>
      <c r="AR267" s="191"/>
      <c r="AS267" s="191"/>
      <c r="AT267" s="191"/>
      <c r="AU267" s="191"/>
      <c r="AV267" s="191"/>
      <c r="AW267" s="191"/>
      <c r="AX267" s="191"/>
      <c r="AY267" s="191"/>
      <c r="AZ267" s="191"/>
      <c r="BA267" s="191"/>
      <c r="BB267" s="191"/>
      <c r="BC267" s="191"/>
      <c r="BD267" s="191"/>
      <c r="BE267" s="191"/>
      <c r="BF267" s="191"/>
      <c r="BG267" s="191"/>
      <c r="BH267" s="191"/>
      <c r="BI267" s="191"/>
      <c r="BJ267" s="191"/>
      <c r="BK267" s="191"/>
      <c r="BL267" s="191"/>
      <c r="BM267" s="191"/>
      <c r="BN267" s="191"/>
      <c r="BO267" s="191"/>
      <c r="BP267" s="191"/>
      <c r="BQ267" s="191"/>
      <c r="BR267" s="191"/>
      <c r="BS267" s="191"/>
      <c r="BT267" s="191"/>
      <c r="BU267" s="191"/>
      <c r="BV267" s="191"/>
      <c r="BW267" s="191"/>
      <c r="BX267" s="191"/>
      <c r="BY267" s="191"/>
      <c r="BZ267" s="191"/>
      <c r="CA267" s="191"/>
      <c r="CB267" s="191"/>
      <c r="CC267" s="191"/>
      <c r="CD267" s="191"/>
      <c r="CE267" s="191"/>
      <c r="CF267" s="191"/>
      <c r="CG267" s="193"/>
    </row>
    <row r="270" spans="4:85" x14ac:dyDescent="0.2"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  <c r="V270" s="191"/>
      <c r="W270" s="191"/>
      <c r="X270" s="191"/>
      <c r="Y270" s="191"/>
      <c r="Z270" s="191"/>
      <c r="AA270" s="191"/>
      <c r="AB270" s="191"/>
      <c r="AC270" s="191"/>
      <c r="AD270" s="191"/>
      <c r="AE270" s="191"/>
      <c r="AF270" s="191"/>
      <c r="AG270" s="191"/>
      <c r="AH270" s="191"/>
      <c r="AI270" s="191"/>
      <c r="AJ270" s="191"/>
      <c r="AK270" s="191"/>
      <c r="AL270" s="191"/>
      <c r="AM270" s="191"/>
      <c r="AN270" s="191"/>
      <c r="AO270" s="191"/>
      <c r="AP270" s="191"/>
      <c r="AQ270" s="191"/>
      <c r="AR270" s="191"/>
      <c r="AS270" s="191"/>
      <c r="AT270" s="191"/>
      <c r="AU270" s="191"/>
      <c r="AV270" s="191"/>
      <c r="AW270" s="191"/>
      <c r="AX270" s="191"/>
      <c r="AY270" s="191"/>
      <c r="AZ270" s="191"/>
      <c r="BA270" s="191"/>
      <c r="BB270" s="191"/>
      <c r="BC270" s="191"/>
      <c r="BD270" s="191"/>
      <c r="BE270" s="191"/>
      <c r="BF270" s="191"/>
      <c r="BG270" s="191"/>
      <c r="BH270" s="191"/>
      <c r="BI270" s="191"/>
      <c r="BJ270" s="191"/>
      <c r="BK270" s="191"/>
      <c r="BL270" s="191"/>
      <c r="BM270" s="191"/>
      <c r="BN270" s="191"/>
      <c r="BO270" s="191"/>
      <c r="BP270" s="191"/>
      <c r="BQ270" s="191"/>
      <c r="BR270" s="191"/>
      <c r="BS270" s="191"/>
      <c r="BT270" s="191"/>
      <c r="BU270" s="191"/>
      <c r="BV270" s="191"/>
      <c r="BW270" s="191"/>
      <c r="BX270" s="191"/>
      <c r="BY270" s="191"/>
      <c r="BZ270" s="191"/>
      <c r="CA270" s="191"/>
      <c r="CB270" s="191"/>
      <c r="CC270" s="191"/>
      <c r="CD270" s="191"/>
      <c r="CE270" s="191"/>
      <c r="CF270" s="191"/>
      <c r="CG270" s="191"/>
    </row>
    <row r="271" spans="4:85" x14ac:dyDescent="0.2"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  <c r="X271" s="191"/>
      <c r="Y271" s="191"/>
      <c r="Z271" s="191"/>
      <c r="AA271" s="191"/>
      <c r="AB271" s="191"/>
      <c r="AC271" s="191"/>
      <c r="AD271" s="191"/>
      <c r="AE271" s="191"/>
      <c r="AF271" s="191"/>
      <c r="AG271" s="191"/>
      <c r="AH271" s="191"/>
      <c r="AI271" s="191"/>
      <c r="AJ271" s="191"/>
      <c r="AK271" s="191"/>
      <c r="AL271" s="191"/>
      <c r="AM271" s="191"/>
      <c r="AN271" s="191"/>
      <c r="AO271" s="191"/>
      <c r="AP271" s="191"/>
      <c r="AQ271" s="191"/>
      <c r="AR271" s="191"/>
      <c r="AS271" s="191"/>
      <c r="AT271" s="191"/>
      <c r="AU271" s="191"/>
      <c r="AV271" s="191"/>
      <c r="AW271" s="191"/>
      <c r="AX271" s="191"/>
      <c r="AY271" s="191"/>
      <c r="AZ271" s="191"/>
      <c r="BA271" s="191"/>
      <c r="BB271" s="191"/>
      <c r="BC271" s="191"/>
      <c r="BD271" s="191"/>
      <c r="BE271" s="191"/>
      <c r="BF271" s="191"/>
      <c r="BG271" s="191"/>
      <c r="BH271" s="191"/>
      <c r="BI271" s="191"/>
      <c r="BJ271" s="191"/>
      <c r="BK271" s="191"/>
      <c r="BL271" s="191"/>
      <c r="BM271" s="191"/>
      <c r="BN271" s="191"/>
      <c r="BO271" s="191"/>
      <c r="BP271" s="191"/>
      <c r="BQ271" s="191"/>
      <c r="BR271" s="191"/>
      <c r="BS271" s="191"/>
      <c r="BT271" s="191"/>
      <c r="BU271" s="191"/>
      <c r="BV271" s="191"/>
      <c r="BW271" s="191"/>
      <c r="BX271" s="191"/>
      <c r="BY271" s="191"/>
      <c r="BZ271" s="191"/>
      <c r="CA271" s="191"/>
      <c r="CB271" s="191"/>
      <c r="CC271" s="191"/>
      <c r="CD271" s="191"/>
      <c r="CE271" s="191"/>
      <c r="CF271" s="191"/>
      <c r="CG271" s="191"/>
    </row>
    <row r="272" spans="4:85" x14ac:dyDescent="0.2"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  <c r="V272" s="191"/>
      <c r="W272" s="191"/>
      <c r="X272" s="191"/>
      <c r="Y272" s="191"/>
      <c r="Z272" s="191"/>
      <c r="AA272" s="191"/>
      <c r="AB272" s="191"/>
      <c r="AC272" s="191"/>
      <c r="AD272" s="191"/>
      <c r="AE272" s="191"/>
      <c r="AF272" s="191"/>
      <c r="AG272" s="191"/>
      <c r="AH272" s="191"/>
      <c r="AI272" s="191"/>
      <c r="AJ272" s="191"/>
      <c r="AK272" s="191"/>
      <c r="AL272" s="191"/>
      <c r="AM272" s="191"/>
      <c r="AN272" s="191"/>
      <c r="AO272" s="191"/>
      <c r="AP272" s="191"/>
      <c r="AQ272" s="191"/>
      <c r="AR272" s="191"/>
      <c r="AS272" s="191"/>
      <c r="AT272" s="191"/>
      <c r="AU272" s="191"/>
      <c r="AV272" s="191"/>
      <c r="AW272" s="191"/>
      <c r="AX272" s="191"/>
      <c r="AY272" s="191"/>
      <c r="AZ272" s="191"/>
      <c r="BA272" s="191"/>
      <c r="BB272" s="191"/>
      <c r="BC272" s="191"/>
      <c r="BD272" s="191"/>
      <c r="BE272" s="191"/>
      <c r="BF272" s="191"/>
      <c r="BG272" s="191"/>
      <c r="BH272" s="191"/>
      <c r="BI272" s="191"/>
      <c r="BJ272" s="191"/>
      <c r="BK272" s="191"/>
      <c r="BL272" s="191"/>
      <c r="BM272" s="191"/>
      <c r="BN272" s="191"/>
      <c r="BO272" s="191"/>
      <c r="BP272" s="191"/>
      <c r="BQ272" s="191"/>
      <c r="BR272" s="191"/>
      <c r="BS272" s="191"/>
      <c r="BT272" s="191"/>
      <c r="BU272" s="191"/>
      <c r="BV272" s="191"/>
      <c r="BW272" s="191"/>
      <c r="BX272" s="191"/>
      <c r="BY272" s="191"/>
      <c r="BZ272" s="191"/>
      <c r="CA272" s="191"/>
      <c r="CB272" s="191"/>
      <c r="CC272" s="191"/>
      <c r="CD272" s="191"/>
      <c r="CE272" s="191"/>
      <c r="CF272" s="191"/>
      <c r="CG272" s="191"/>
    </row>
    <row r="273" spans="4:85" x14ac:dyDescent="0.2"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  <c r="V273" s="191"/>
      <c r="W273" s="191"/>
      <c r="X273" s="191"/>
      <c r="Y273" s="191"/>
      <c r="Z273" s="191"/>
      <c r="AA273" s="191"/>
      <c r="AB273" s="191"/>
      <c r="AC273" s="191"/>
      <c r="AD273" s="191"/>
      <c r="AE273" s="191"/>
      <c r="AF273" s="191"/>
      <c r="AG273" s="191"/>
      <c r="AH273" s="191"/>
      <c r="AI273" s="191"/>
      <c r="AJ273" s="191"/>
      <c r="AK273" s="191"/>
      <c r="AL273" s="191"/>
      <c r="AM273" s="191"/>
      <c r="AN273" s="191"/>
      <c r="AO273" s="191"/>
      <c r="AP273" s="191"/>
      <c r="AQ273" s="191"/>
      <c r="AR273" s="191"/>
      <c r="AS273" s="191"/>
      <c r="AT273" s="191"/>
      <c r="AU273" s="191"/>
      <c r="AV273" s="191"/>
      <c r="AW273" s="191"/>
      <c r="AX273" s="191"/>
      <c r="AY273" s="191"/>
      <c r="AZ273" s="191"/>
      <c r="BA273" s="191"/>
      <c r="BB273" s="191"/>
      <c r="BC273" s="191"/>
      <c r="BD273" s="191"/>
      <c r="BE273" s="191"/>
      <c r="BF273" s="191"/>
      <c r="BG273" s="191"/>
      <c r="BH273" s="191"/>
      <c r="BI273" s="191"/>
      <c r="BJ273" s="191"/>
      <c r="BK273" s="191"/>
      <c r="BL273" s="191"/>
      <c r="BM273" s="191"/>
      <c r="BN273" s="191"/>
      <c r="BO273" s="191"/>
      <c r="BP273" s="191"/>
      <c r="BQ273" s="191"/>
      <c r="BR273" s="191"/>
      <c r="BS273" s="191"/>
      <c r="BT273" s="191"/>
      <c r="BU273" s="191"/>
      <c r="BV273" s="191"/>
      <c r="BW273" s="191"/>
      <c r="BX273" s="191"/>
      <c r="BY273" s="191"/>
      <c r="BZ273" s="191"/>
      <c r="CA273" s="191"/>
      <c r="CB273" s="191"/>
      <c r="CC273" s="191"/>
      <c r="CD273" s="191"/>
      <c r="CE273" s="191"/>
      <c r="CF273" s="191"/>
      <c r="CG273" s="191"/>
    </row>
    <row r="274" spans="4:85" x14ac:dyDescent="0.2"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  <c r="V274" s="191"/>
      <c r="W274" s="191"/>
      <c r="X274" s="191"/>
      <c r="Y274" s="191"/>
      <c r="Z274" s="191"/>
      <c r="AA274" s="191"/>
      <c r="AB274" s="191"/>
      <c r="AC274" s="191"/>
      <c r="AD274" s="191"/>
      <c r="AE274" s="191"/>
      <c r="AF274" s="191"/>
      <c r="AG274" s="191"/>
      <c r="AH274" s="191"/>
      <c r="AI274" s="191"/>
      <c r="AJ274" s="191"/>
      <c r="AK274" s="191"/>
      <c r="AL274" s="191"/>
      <c r="AM274" s="191"/>
      <c r="AN274" s="191"/>
      <c r="AO274" s="191"/>
      <c r="AP274" s="191"/>
      <c r="AQ274" s="191"/>
      <c r="AR274" s="191"/>
      <c r="AS274" s="191"/>
      <c r="AT274" s="191"/>
      <c r="AU274" s="191"/>
      <c r="AV274" s="191"/>
      <c r="AW274" s="191"/>
      <c r="AX274" s="191"/>
      <c r="AY274" s="191"/>
      <c r="AZ274" s="191"/>
      <c r="BA274" s="191"/>
      <c r="BB274" s="191"/>
      <c r="BC274" s="191"/>
      <c r="BD274" s="191"/>
      <c r="BE274" s="191"/>
      <c r="BF274" s="191"/>
      <c r="BG274" s="191"/>
      <c r="BH274" s="191"/>
      <c r="BI274" s="191"/>
      <c r="BJ274" s="191"/>
      <c r="BK274" s="191"/>
      <c r="BL274" s="191"/>
      <c r="BM274" s="191"/>
      <c r="BN274" s="191"/>
      <c r="BO274" s="191"/>
      <c r="BP274" s="191"/>
      <c r="BQ274" s="191"/>
      <c r="BR274" s="191"/>
      <c r="BS274" s="191"/>
      <c r="BT274" s="191"/>
      <c r="BU274" s="191"/>
      <c r="BV274" s="191"/>
      <c r="BW274" s="191"/>
      <c r="BX274" s="191"/>
      <c r="BY274" s="191"/>
      <c r="BZ274" s="191"/>
      <c r="CA274" s="191"/>
      <c r="CB274" s="191"/>
      <c r="CC274" s="191"/>
      <c r="CD274" s="191"/>
      <c r="CE274" s="191"/>
      <c r="CF274" s="191"/>
      <c r="CG274" s="191"/>
    </row>
    <row r="275" spans="4:85" x14ac:dyDescent="0.2"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  <c r="V275" s="191"/>
      <c r="W275" s="191"/>
      <c r="X275" s="191"/>
      <c r="Y275" s="191"/>
      <c r="Z275" s="191"/>
      <c r="AA275" s="191"/>
      <c r="AB275" s="191"/>
      <c r="AC275" s="191"/>
      <c r="AD275" s="191"/>
      <c r="AE275" s="191"/>
      <c r="AF275" s="191"/>
      <c r="AG275" s="191"/>
      <c r="AH275" s="191"/>
      <c r="AI275" s="191"/>
      <c r="AJ275" s="191"/>
      <c r="AK275" s="191"/>
      <c r="AL275" s="191"/>
      <c r="AM275" s="191"/>
      <c r="AN275" s="191"/>
      <c r="AO275" s="191"/>
      <c r="AP275" s="191"/>
      <c r="AQ275" s="191"/>
      <c r="AR275" s="191"/>
      <c r="AS275" s="191"/>
      <c r="AT275" s="191"/>
      <c r="AU275" s="191"/>
      <c r="AV275" s="191"/>
      <c r="AW275" s="191"/>
      <c r="AX275" s="191"/>
      <c r="AY275" s="191"/>
      <c r="AZ275" s="191"/>
      <c r="BA275" s="191"/>
      <c r="BB275" s="191"/>
      <c r="BC275" s="191"/>
      <c r="BD275" s="191"/>
      <c r="BE275" s="191"/>
      <c r="BF275" s="191"/>
      <c r="BG275" s="191"/>
      <c r="BH275" s="191"/>
      <c r="BI275" s="191"/>
      <c r="BJ275" s="191"/>
      <c r="BK275" s="191"/>
      <c r="BL275" s="191"/>
      <c r="BM275" s="191"/>
      <c r="BN275" s="191"/>
      <c r="BO275" s="191"/>
      <c r="BP275" s="191"/>
      <c r="BQ275" s="191"/>
      <c r="BR275" s="191"/>
      <c r="BS275" s="191"/>
      <c r="BT275" s="191"/>
      <c r="BU275" s="191"/>
      <c r="BV275" s="191"/>
      <c r="BW275" s="191"/>
      <c r="BX275" s="191"/>
      <c r="BY275" s="191"/>
      <c r="BZ275" s="191"/>
      <c r="CA275" s="191"/>
      <c r="CB275" s="191"/>
      <c r="CC275" s="191"/>
      <c r="CD275" s="191"/>
      <c r="CE275" s="191"/>
      <c r="CF275" s="191"/>
      <c r="CG275" s="191"/>
    </row>
    <row r="276" spans="4:85" x14ac:dyDescent="0.2"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  <c r="V276" s="191"/>
      <c r="W276" s="191"/>
      <c r="X276" s="191"/>
      <c r="Y276" s="191"/>
      <c r="Z276" s="191"/>
      <c r="AA276" s="191"/>
      <c r="AB276" s="191"/>
      <c r="AC276" s="191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91"/>
      <c r="AW276" s="191"/>
      <c r="AX276" s="191"/>
      <c r="AY276" s="191"/>
      <c r="AZ276" s="191"/>
      <c r="BA276" s="191"/>
      <c r="BB276" s="191"/>
      <c r="BC276" s="191"/>
      <c r="BD276" s="191"/>
      <c r="BE276" s="191"/>
      <c r="BF276" s="191"/>
      <c r="BG276" s="191"/>
      <c r="BH276" s="191"/>
      <c r="BI276" s="191"/>
      <c r="BJ276" s="191"/>
      <c r="BK276" s="191"/>
      <c r="BL276" s="191"/>
      <c r="BM276" s="191"/>
      <c r="BN276" s="191"/>
      <c r="BO276" s="191"/>
      <c r="BP276" s="191"/>
      <c r="BQ276" s="191"/>
      <c r="BR276" s="191"/>
      <c r="BS276" s="191"/>
      <c r="BT276" s="191"/>
      <c r="BU276" s="191"/>
      <c r="BV276" s="191"/>
      <c r="BW276" s="191"/>
      <c r="BX276" s="191"/>
      <c r="BY276" s="191"/>
      <c r="BZ276" s="191"/>
      <c r="CA276" s="191"/>
      <c r="CB276" s="191"/>
      <c r="CC276" s="191"/>
      <c r="CD276" s="191"/>
      <c r="CE276" s="191"/>
      <c r="CF276" s="191"/>
      <c r="CG276" s="191"/>
    </row>
    <row r="277" spans="4:85" x14ac:dyDescent="0.2"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  <c r="V277" s="191"/>
      <c r="W277" s="191"/>
      <c r="X277" s="191"/>
      <c r="Y277" s="191"/>
      <c r="Z277" s="191"/>
      <c r="AA277" s="191"/>
      <c r="AB277" s="191"/>
      <c r="AC277" s="191"/>
      <c r="AD277" s="191"/>
      <c r="AE277" s="191"/>
      <c r="AF277" s="191"/>
      <c r="AG277" s="191"/>
      <c r="AH277" s="191"/>
      <c r="AI277" s="191"/>
      <c r="AJ277" s="191"/>
      <c r="AK277" s="191"/>
      <c r="AL277" s="191"/>
      <c r="AM277" s="191"/>
      <c r="AN277" s="191"/>
      <c r="AO277" s="191"/>
      <c r="AP277" s="191"/>
      <c r="AQ277" s="191"/>
      <c r="AR277" s="191"/>
      <c r="AS277" s="191"/>
      <c r="AT277" s="191"/>
      <c r="AU277" s="191"/>
      <c r="AV277" s="191"/>
      <c r="AW277" s="191"/>
      <c r="AX277" s="191"/>
      <c r="AY277" s="191"/>
      <c r="AZ277" s="191"/>
      <c r="BA277" s="191"/>
      <c r="BB277" s="191"/>
      <c r="BC277" s="191"/>
      <c r="BD277" s="191"/>
      <c r="BE277" s="191"/>
      <c r="BF277" s="191"/>
      <c r="BG277" s="191"/>
      <c r="BH277" s="191"/>
      <c r="BI277" s="191"/>
      <c r="BJ277" s="191"/>
      <c r="BK277" s="191"/>
      <c r="BL277" s="191"/>
      <c r="BM277" s="191"/>
      <c r="BN277" s="191"/>
      <c r="BO277" s="191"/>
      <c r="BP277" s="191"/>
      <c r="BQ277" s="191"/>
      <c r="BR277" s="191"/>
      <c r="BS277" s="191"/>
      <c r="BT277" s="191"/>
      <c r="BU277" s="191"/>
      <c r="BV277" s="191"/>
      <c r="BW277" s="191"/>
      <c r="BX277" s="191"/>
      <c r="BY277" s="191"/>
      <c r="BZ277" s="191"/>
      <c r="CA277" s="191"/>
      <c r="CB277" s="191"/>
      <c r="CC277" s="191"/>
      <c r="CD277" s="191"/>
      <c r="CE277" s="191"/>
      <c r="CF277" s="191"/>
      <c r="CG277" s="191"/>
    </row>
    <row r="278" spans="4:85" x14ac:dyDescent="0.2"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  <c r="V278" s="191"/>
      <c r="W278" s="191"/>
      <c r="X278" s="191"/>
      <c r="Y278" s="191"/>
      <c r="Z278" s="191"/>
      <c r="AA278" s="191"/>
      <c r="AB278" s="191"/>
      <c r="AC278" s="191"/>
      <c r="AD278" s="191"/>
      <c r="AE278" s="191"/>
      <c r="AF278" s="191"/>
      <c r="AG278" s="191"/>
      <c r="AH278" s="191"/>
      <c r="AI278" s="191"/>
      <c r="AJ278" s="191"/>
      <c r="AK278" s="191"/>
      <c r="AL278" s="191"/>
      <c r="AM278" s="191"/>
      <c r="AN278" s="191"/>
      <c r="AO278" s="191"/>
      <c r="AP278" s="191"/>
      <c r="AQ278" s="191"/>
      <c r="AR278" s="191"/>
      <c r="AS278" s="191"/>
      <c r="AT278" s="191"/>
      <c r="AU278" s="191"/>
      <c r="AV278" s="191"/>
      <c r="AW278" s="191"/>
      <c r="AX278" s="191"/>
      <c r="AY278" s="191"/>
      <c r="AZ278" s="191"/>
      <c r="BA278" s="191"/>
      <c r="BB278" s="191"/>
      <c r="BC278" s="191"/>
      <c r="BD278" s="191"/>
      <c r="BE278" s="191"/>
      <c r="BF278" s="191"/>
      <c r="BG278" s="191"/>
      <c r="BH278" s="191"/>
      <c r="BI278" s="191"/>
      <c r="BJ278" s="191"/>
      <c r="BK278" s="191"/>
      <c r="BL278" s="191"/>
      <c r="BM278" s="191"/>
      <c r="BN278" s="191"/>
      <c r="BO278" s="191"/>
      <c r="BP278" s="191"/>
      <c r="BQ278" s="191"/>
      <c r="BR278" s="191"/>
      <c r="BS278" s="191"/>
      <c r="BT278" s="191"/>
      <c r="BU278" s="191"/>
      <c r="BV278" s="191"/>
      <c r="BW278" s="191"/>
      <c r="BX278" s="191"/>
      <c r="BY278" s="191"/>
      <c r="BZ278" s="191"/>
      <c r="CA278" s="191"/>
      <c r="CB278" s="191"/>
      <c r="CC278" s="191"/>
      <c r="CD278" s="191"/>
      <c r="CE278" s="191"/>
      <c r="CF278" s="191"/>
      <c r="CG278" s="191"/>
    </row>
    <row r="279" spans="4:85" x14ac:dyDescent="0.2"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  <c r="V279" s="191"/>
      <c r="W279" s="191"/>
      <c r="X279" s="191"/>
      <c r="Y279" s="191"/>
      <c r="Z279" s="191"/>
      <c r="AA279" s="191"/>
      <c r="AB279" s="191"/>
      <c r="AC279" s="191"/>
      <c r="AD279" s="191"/>
      <c r="AE279" s="191"/>
      <c r="AF279" s="191"/>
      <c r="AG279" s="191"/>
      <c r="AH279" s="191"/>
      <c r="AI279" s="191"/>
      <c r="AJ279" s="191"/>
      <c r="AK279" s="191"/>
      <c r="AL279" s="191"/>
      <c r="AM279" s="191"/>
      <c r="AN279" s="191"/>
      <c r="AO279" s="191"/>
      <c r="AP279" s="191"/>
      <c r="AQ279" s="191"/>
      <c r="AR279" s="191"/>
      <c r="AS279" s="191"/>
      <c r="AT279" s="191"/>
      <c r="AU279" s="191"/>
      <c r="AV279" s="191"/>
      <c r="AW279" s="191"/>
      <c r="AX279" s="191"/>
      <c r="AY279" s="191"/>
      <c r="AZ279" s="191"/>
      <c r="BA279" s="191"/>
      <c r="BB279" s="191"/>
      <c r="BC279" s="191"/>
      <c r="BD279" s="191"/>
      <c r="BE279" s="191"/>
      <c r="BF279" s="191"/>
      <c r="BG279" s="191"/>
      <c r="BH279" s="191"/>
      <c r="BI279" s="191"/>
      <c r="BJ279" s="191"/>
      <c r="BK279" s="191"/>
      <c r="BL279" s="191"/>
      <c r="BM279" s="191"/>
      <c r="BN279" s="191"/>
      <c r="BO279" s="191"/>
      <c r="BP279" s="191"/>
      <c r="BQ279" s="191"/>
      <c r="BR279" s="191"/>
      <c r="BS279" s="191"/>
      <c r="BT279" s="191"/>
      <c r="BU279" s="191"/>
      <c r="BV279" s="191"/>
      <c r="BW279" s="191"/>
      <c r="BX279" s="191"/>
      <c r="BY279" s="191"/>
      <c r="BZ279" s="191"/>
      <c r="CA279" s="191"/>
      <c r="CB279" s="191"/>
      <c r="CC279" s="191"/>
      <c r="CD279" s="191"/>
      <c r="CE279" s="191"/>
      <c r="CF279" s="191"/>
      <c r="CG279" s="191"/>
    </row>
    <row r="280" spans="4:85" x14ac:dyDescent="0.2"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  <c r="V280" s="191"/>
      <c r="W280" s="191"/>
      <c r="X280" s="191"/>
      <c r="Y280" s="191"/>
      <c r="Z280" s="191"/>
      <c r="AA280" s="191"/>
      <c r="AB280" s="191"/>
      <c r="AC280" s="191"/>
      <c r="AD280" s="191"/>
      <c r="AE280" s="191"/>
      <c r="AF280" s="191"/>
      <c r="AG280" s="191"/>
      <c r="AH280" s="191"/>
      <c r="AI280" s="191"/>
      <c r="AJ280" s="191"/>
      <c r="AK280" s="191"/>
      <c r="AL280" s="191"/>
      <c r="AM280" s="191"/>
      <c r="AN280" s="191"/>
      <c r="AO280" s="191"/>
      <c r="AP280" s="191"/>
      <c r="AQ280" s="191"/>
      <c r="AR280" s="191"/>
      <c r="AS280" s="191"/>
      <c r="AT280" s="191"/>
      <c r="AU280" s="191"/>
      <c r="AV280" s="191"/>
      <c r="AW280" s="191"/>
      <c r="AX280" s="191"/>
      <c r="AY280" s="191"/>
      <c r="AZ280" s="191"/>
      <c r="BA280" s="191"/>
      <c r="BB280" s="191"/>
      <c r="BC280" s="191"/>
      <c r="BD280" s="191"/>
      <c r="BE280" s="191"/>
      <c r="BF280" s="191"/>
      <c r="BG280" s="191"/>
      <c r="BH280" s="191"/>
      <c r="BI280" s="191"/>
      <c r="BJ280" s="191"/>
      <c r="BK280" s="191"/>
      <c r="BL280" s="191"/>
      <c r="BM280" s="191"/>
      <c r="BN280" s="191"/>
      <c r="BO280" s="191"/>
      <c r="BP280" s="191"/>
      <c r="BQ280" s="191"/>
      <c r="BR280" s="191"/>
      <c r="BS280" s="191"/>
      <c r="BT280" s="191"/>
      <c r="BU280" s="191"/>
      <c r="BV280" s="191"/>
      <c r="BW280" s="191"/>
      <c r="BX280" s="191"/>
      <c r="BY280" s="191"/>
      <c r="BZ280" s="191"/>
      <c r="CA280" s="191"/>
      <c r="CB280" s="191"/>
      <c r="CC280" s="191"/>
      <c r="CD280" s="191"/>
      <c r="CE280" s="191"/>
      <c r="CF280" s="191"/>
      <c r="CG280" s="191"/>
    </row>
    <row r="281" spans="4:85" x14ac:dyDescent="0.2"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  <c r="V281" s="191"/>
      <c r="W281" s="191"/>
      <c r="X281" s="191"/>
      <c r="Y281" s="191"/>
      <c r="Z281" s="191"/>
      <c r="AA281" s="191"/>
      <c r="AB281" s="191"/>
      <c r="AC281" s="191"/>
      <c r="AD281" s="191"/>
      <c r="AE281" s="191"/>
      <c r="AF281" s="191"/>
      <c r="AG281" s="191"/>
      <c r="AH281" s="191"/>
      <c r="AI281" s="191"/>
      <c r="AJ281" s="191"/>
      <c r="AK281" s="191"/>
      <c r="AL281" s="191"/>
      <c r="AM281" s="191"/>
      <c r="AN281" s="191"/>
      <c r="AO281" s="191"/>
      <c r="AP281" s="191"/>
      <c r="AQ281" s="191"/>
      <c r="AR281" s="191"/>
      <c r="AS281" s="191"/>
      <c r="AT281" s="191"/>
      <c r="AU281" s="191"/>
      <c r="AV281" s="191"/>
      <c r="AW281" s="191"/>
      <c r="AX281" s="191"/>
      <c r="AY281" s="191"/>
      <c r="AZ281" s="191"/>
      <c r="BA281" s="191"/>
      <c r="BB281" s="191"/>
      <c r="BC281" s="191"/>
      <c r="BD281" s="191"/>
      <c r="BE281" s="191"/>
      <c r="BF281" s="191"/>
      <c r="BG281" s="191"/>
      <c r="BH281" s="191"/>
      <c r="BI281" s="191"/>
      <c r="BJ281" s="191"/>
      <c r="BK281" s="191"/>
      <c r="BL281" s="191"/>
      <c r="BM281" s="191"/>
      <c r="BN281" s="191"/>
      <c r="BO281" s="191"/>
      <c r="BP281" s="191"/>
      <c r="BQ281" s="191"/>
      <c r="BR281" s="191"/>
      <c r="BS281" s="191"/>
      <c r="BT281" s="191"/>
      <c r="BU281" s="191"/>
      <c r="BV281" s="191"/>
      <c r="BW281" s="191"/>
      <c r="BX281" s="191"/>
      <c r="BY281" s="191"/>
      <c r="BZ281" s="191"/>
      <c r="CA281" s="191"/>
      <c r="CB281" s="191"/>
      <c r="CC281" s="191"/>
      <c r="CD281" s="191"/>
      <c r="CE281" s="191"/>
      <c r="CF281" s="191"/>
      <c r="CG281" s="191"/>
    </row>
    <row r="282" spans="4:85" x14ac:dyDescent="0.2"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  <c r="V282" s="191"/>
      <c r="W282" s="191"/>
      <c r="X282" s="191"/>
      <c r="Y282" s="191"/>
      <c r="Z282" s="191"/>
      <c r="AA282" s="191"/>
      <c r="AB282" s="191"/>
      <c r="AC282" s="191"/>
      <c r="AD282" s="191"/>
      <c r="AE282" s="191"/>
      <c r="AF282" s="191"/>
      <c r="AG282" s="191"/>
      <c r="AH282" s="191"/>
      <c r="AI282" s="191"/>
      <c r="AJ282" s="191"/>
      <c r="AK282" s="191"/>
      <c r="AL282" s="191"/>
      <c r="AM282" s="191"/>
      <c r="AN282" s="191"/>
      <c r="AO282" s="191"/>
      <c r="AP282" s="191"/>
      <c r="AQ282" s="191"/>
      <c r="AR282" s="191"/>
      <c r="AS282" s="191"/>
      <c r="AT282" s="191"/>
      <c r="AU282" s="191"/>
      <c r="AV282" s="191"/>
      <c r="AW282" s="191"/>
      <c r="AX282" s="191"/>
      <c r="AY282" s="191"/>
      <c r="AZ282" s="191"/>
      <c r="BA282" s="191"/>
      <c r="BB282" s="191"/>
      <c r="BC282" s="191"/>
      <c r="BD282" s="191"/>
      <c r="BE282" s="191"/>
      <c r="BF282" s="191"/>
      <c r="BG282" s="191"/>
      <c r="BH282" s="191"/>
      <c r="BI282" s="191"/>
      <c r="BJ282" s="191"/>
      <c r="BK282" s="191"/>
      <c r="BL282" s="191"/>
      <c r="BM282" s="191"/>
      <c r="BN282" s="191"/>
      <c r="BO282" s="191"/>
      <c r="BP282" s="191"/>
      <c r="BQ282" s="191"/>
      <c r="BR282" s="191"/>
      <c r="BS282" s="191"/>
      <c r="BT282" s="191"/>
      <c r="BU282" s="191"/>
      <c r="BV282" s="191"/>
      <c r="BW282" s="191"/>
      <c r="BX282" s="191"/>
      <c r="BY282" s="191"/>
      <c r="BZ282" s="191"/>
      <c r="CA282" s="191"/>
      <c r="CB282" s="191"/>
      <c r="CC282" s="191"/>
      <c r="CD282" s="191"/>
      <c r="CE282" s="191"/>
      <c r="CF282" s="191"/>
      <c r="CG282" s="191"/>
    </row>
    <row r="283" spans="4:85" x14ac:dyDescent="0.2"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  <c r="V283" s="191"/>
      <c r="W283" s="191"/>
      <c r="X283" s="191"/>
      <c r="Y283" s="191"/>
      <c r="Z283" s="191"/>
      <c r="AA283" s="191"/>
      <c r="AB283" s="191"/>
      <c r="AC283" s="191"/>
      <c r="AD283" s="191"/>
      <c r="AE283" s="191"/>
      <c r="AF283" s="191"/>
      <c r="AG283" s="191"/>
      <c r="AH283" s="191"/>
      <c r="AI283" s="191"/>
      <c r="AJ283" s="191"/>
      <c r="AK283" s="191"/>
      <c r="AL283" s="191"/>
      <c r="AM283" s="191"/>
      <c r="AN283" s="191"/>
      <c r="AO283" s="191"/>
      <c r="AP283" s="191"/>
      <c r="AQ283" s="191"/>
      <c r="AR283" s="191"/>
      <c r="AS283" s="191"/>
      <c r="AT283" s="191"/>
      <c r="AU283" s="191"/>
      <c r="AV283" s="191"/>
      <c r="AW283" s="191"/>
      <c r="AX283" s="191"/>
      <c r="AY283" s="191"/>
      <c r="AZ283" s="191"/>
      <c r="BA283" s="191"/>
      <c r="BB283" s="191"/>
      <c r="BC283" s="191"/>
      <c r="BD283" s="191"/>
      <c r="BE283" s="191"/>
      <c r="BF283" s="191"/>
      <c r="BG283" s="191"/>
      <c r="BH283" s="191"/>
      <c r="BI283" s="191"/>
      <c r="BJ283" s="191"/>
      <c r="BK283" s="191"/>
      <c r="BL283" s="191"/>
      <c r="BM283" s="191"/>
      <c r="BN283" s="191"/>
      <c r="BO283" s="191"/>
      <c r="BP283" s="191"/>
      <c r="BQ283" s="191"/>
      <c r="BR283" s="191"/>
      <c r="BS283" s="191"/>
      <c r="BT283" s="191"/>
      <c r="BU283" s="191"/>
      <c r="BV283" s="191"/>
      <c r="BW283" s="191"/>
      <c r="BX283" s="191"/>
      <c r="BY283" s="191"/>
      <c r="BZ283" s="191"/>
      <c r="CA283" s="191"/>
      <c r="CB283" s="191"/>
      <c r="CC283" s="191"/>
      <c r="CD283" s="191"/>
      <c r="CE283" s="191"/>
      <c r="CF283" s="191"/>
      <c r="CG283" s="191"/>
    </row>
    <row r="284" spans="4:85" x14ac:dyDescent="0.2"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  <c r="V284" s="191"/>
      <c r="W284" s="191"/>
      <c r="X284" s="191"/>
      <c r="Y284" s="191"/>
      <c r="Z284" s="191"/>
      <c r="AA284" s="191"/>
      <c r="AB284" s="191"/>
      <c r="AC284" s="191"/>
      <c r="AD284" s="191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91"/>
      <c r="AW284" s="191"/>
      <c r="AX284" s="191"/>
      <c r="AY284" s="191"/>
      <c r="AZ284" s="191"/>
      <c r="BA284" s="191"/>
      <c r="BB284" s="191"/>
      <c r="BC284" s="191"/>
      <c r="BD284" s="191"/>
      <c r="BE284" s="191"/>
      <c r="BF284" s="191"/>
      <c r="BG284" s="191"/>
      <c r="BH284" s="191"/>
      <c r="BI284" s="191"/>
      <c r="BJ284" s="191"/>
      <c r="BK284" s="191"/>
      <c r="BL284" s="191"/>
      <c r="BM284" s="191"/>
      <c r="BN284" s="191"/>
      <c r="BO284" s="191"/>
      <c r="BP284" s="191"/>
      <c r="BQ284" s="191"/>
      <c r="BR284" s="191"/>
      <c r="BS284" s="191"/>
      <c r="BT284" s="191"/>
      <c r="BU284" s="191"/>
      <c r="BV284" s="191"/>
      <c r="BW284" s="191"/>
      <c r="BX284" s="191"/>
      <c r="BY284" s="191"/>
      <c r="BZ284" s="191"/>
      <c r="CA284" s="191"/>
      <c r="CB284" s="191"/>
      <c r="CC284" s="191"/>
      <c r="CD284" s="191"/>
      <c r="CE284" s="191"/>
      <c r="CF284" s="191"/>
      <c r="CG284" s="191"/>
    </row>
    <row r="285" spans="4:85" x14ac:dyDescent="0.2"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  <c r="V285" s="191"/>
      <c r="W285" s="191"/>
      <c r="X285" s="191"/>
      <c r="Y285" s="191"/>
      <c r="Z285" s="191"/>
      <c r="AA285" s="191"/>
      <c r="AB285" s="191"/>
      <c r="AC285" s="191"/>
      <c r="AD285" s="191"/>
      <c r="AE285" s="191"/>
      <c r="AF285" s="191"/>
      <c r="AG285" s="191"/>
      <c r="AH285" s="191"/>
      <c r="AI285" s="191"/>
      <c r="AJ285" s="191"/>
      <c r="AK285" s="191"/>
      <c r="AL285" s="191"/>
      <c r="AM285" s="191"/>
      <c r="AN285" s="191"/>
      <c r="AO285" s="191"/>
      <c r="AP285" s="191"/>
      <c r="AQ285" s="191"/>
      <c r="AR285" s="191"/>
      <c r="AS285" s="191"/>
      <c r="AT285" s="191"/>
      <c r="AU285" s="191"/>
      <c r="AV285" s="191"/>
      <c r="AW285" s="191"/>
      <c r="AX285" s="191"/>
      <c r="AY285" s="191"/>
      <c r="AZ285" s="191"/>
      <c r="BA285" s="191"/>
      <c r="BB285" s="191"/>
      <c r="BC285" s="191"/>
      <c r="BD285" s="191"/>
      <c r="BE285" s="191"/>
      <c r="BF285" s="191"/>
      <c r="BG285" s="191"/>
      <c r="BH285" s="191"/>
      <c r="BI285" s="191"/>
      <c r="BJ285" s="191"/>
      <c r="BK285" s="191"/>
      <c r="BL285" s="191"/>
      <c r="BM285" s="191"/>
      <c r="BN285" s="191"/>
      <c r="BO285" s="191"/>
      <c r="BP285" s="191"/>
      <c r="BQ285" s="191"/>
      <c r="BR285" s="191"/>
      <c r="BS285" s="191"/>
      <c r="BT285" s="191"/>
      <c r="BU285" s="191"/>
      <c r="BV285" s="191"/>
      <c r="BW285" s="191"/>
      <c r="BX285" s="191"/>
      <c r="BY285" s="191"/>
      <c r="BZ285" s="191"/>
      <c r="CA285" s="191"/>
      <c r="CB285" s="191"/>
      <c r="CC285" s="191"/>
      <c r="CD285" s="191"/>
      <c r="CE285" s="191"/>
      <c r="CF285" s="191"/>
      <c r="CG285" s="191"/>
    </row>
    <row r="286" spans="4:85" x14ac:dyDescent="0.2"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  <c r="V286" s="191"/>
      <c r="W286" s="191"/>
      <c r="X286" s="191"/>
      <c r="Y286" s="191"/>
      <c r="Z286" s="191"/>
      <c r="AA286" s="191"/>
      <c r="AB286" s="191"/>
      <c r="AC286" s="191"/>
      <c r="AD286" s="191"/>
      <c r="AE286" s="191"/>
      <c r="AF286" s="191"/>
      <c r="AG286" s="191"/>
      <c r="AH286" s="191"/>
      <c r="AI286" s="191"/>
      <c r="AJ286" s="191"/>
      <c r="AK286" s="191"/>
      <c r="AL286" s="191"/>
      <c r="AM286" s="191"/>
      <c r="AN286" s="191"/>
      <c r="AO286" s="191"/>
      <c r="AP286" s="191"/>
      <c r="AQ286" s="191"/>
      <c r="AR286" s="191"/>
      <c r="AS286" s="191"/>
      <c r="AT286" s="191"/>
      <c r="AU286" s="191"/>
      <c r="AV286" s="191"/>
      <c r="AW286" s="191"/>
      <c r="AX286" s="191"/>
      <c r="AY286" s="191"/>
      <c r="AZ286" s="191"/>
      <c r="BA286" s="191"/>
      <c r="BB286" s="191"/>
      <c r="BC286" s="191"/>
      <c r="BD286" s="191"/>
      <c r="BE286" s="191"/>
      <c r="BF286" s="191"/>
      <c r="BG286" s="191"/>
      <c r="BH286" s="191"/>
      <c r="BI286" s="191"/>
      <c r="BJ286" s="191"/>
      <c r="BK286" s="191"/>
      <c r="BL286" s="191"/>
      <c r="BM286" s="191"/>
      <c r="BN286" s="191"/>
      <c r="BO286" s="191"/>
      <c r="BP286" s="191"/>
      <c r="BQ286" s="191"/>
      <c r="BR286" s="191"/>
      <c r="BS286" s="191"/>
      <c r="BT286" s="191"/>
      <c r="BU286" s="191"/>
      <c r="BV286" s="191"/>
      <c r="BW286" s="191"/>
      <c r="BX286" s="191"/>
      <c r="BY286" s="191"/>
      <c r="BZ286" s="191"/>
      <c r="CA286" s="191"/>
      <c r="CB286" s="191"/>
      <c r="CC286" s="191"/>
      <c r="CD286" s="191"/>
      <c r="CE286" s="191"/>
      <c r="CF286" s="191"/>
      <c r="CG286" s="191"/>
    </row>
    <row r="287" spans="4:85" x14ac:dyDescent="0.2"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  <c r="V287" s="191"/>
      <c r="W287" s="191"/>
      <c r="X287" s="191"/>
      <c r="Y287" s="191"/>
      <c r="Z287" s="191"/>
      <c r="AA287" s="191"/>
      <c r="AB287" s="191"/>
      <c r="AC287" s="191"/>
      <c r="AD287" s="191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191"/>
      <c r="AQ287" s="191"/>
      <c r="AR287" s="191"/>
      <c r="AS287" s="191"/>
      <c r="AT287" s="191"/>
      <c r="AU287" s="191"/>
      <c r="AV287" s="191"/>
      <c r="AW287" s="191"/>
      <c r="AX287" s="191"/>
      <c r="AY287" s="191"/>
      <c r="AZ287" s="191"/>
      <c r="BA287" s="191"/>
      <c r="BB287" s="191"/>
      <c r="BC287" s="191"/>
      <c r="BD287" s="191"/>
      <c r="BE287" s="191"/>
      <c r="BF287" s="191"/>
      <c r="BG287" s="191"/>
      <c r="BH287" s="191"/>
      <c r="BI287" s="191"/>
      <c r="BJ287" s="191"/>
      <c r="BK287" s="191"/>
      <c r="BL287" s="191"/>
      <c r="BM287" s="191"/>
      <c r="BN287" s="191"/>
      <c r="BO287" s="191"/>
      <c r="BP287" s="191"/>
      <c r="BQ287" s="191"/>
      <c r="BR287" s="191"/>
      <c r="BS287" s="191"/>
      <c r="BT287" s="191"/>
      <c r="BU287" s="191"/>
      <c r="BV287" s="191"/>
      <c r="BW287" s="191"/>
      <c r="BX287" s="191"/>
      <c r="BY287" s="191"/>
      <c r="BZ287" s="191"/>
      <c r="CA287" s="191"/>
      <c r="CB287" s="191"/>
      <c r="CC287" s="191"/>
      <c r="CD287" s="191"/>
      <c r="CE287" s="191"/>
      <c r="CF287" s="191"/>
      <c r="CG287" s="191"/>
    </row>
    <row r="288" spans="4:85" x14ac:dyDescent="0.2"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91"/>
      <c r="AX288" s="191"/>
      <c r="AY288" s="191"/>
      <c r="AZ288" s="191"/>
      <c r="BA288" s="191"/>
      <c r="BB288" s="191"/>
      <c r="BC288" s="191"/>
      <c r="BD288" s="191"/>
      <c r="BE288" s="191"/>
      <c r="BF288" s="191"/>
      <c r="BG288" s="191"/>
      <c r="BH288" s="191"/>
      <c r="BI288" s="191"/>
      <c r="BJ288" s="191"/>
      <c r="BK288" s="191"/>
      <c r="BL288" s="191"/>
      <c r="BM288" s="191"/>
      <c r="BN288" s="191"/>
      <c r="BO288" s="191"/>
      <c r="BP288" s="191"/>
      <c r="BQ288" s="191"/>
      <c r="BR288" s="191"/>
      <c r="BS288" s="191"/>
      <c r="BT288" s="191"/>
      <c r="BU288" s="191"/>
      <c r="BV288" s="191"/>
      <c r="BW288" s="191"/>
      <c r="BX288" s="191"/>
      <c r="BY288" s="191"/>
      <c r="BZ288" s="191"/>
      <c r="CA288" s="191"/>
      <c r="CB288" s="191"/>
      <c r="CC288" s="191"/>
      <c r="CD288" s="191"/>
      <c r="CE288" s="191"/>
      <c r="CF288" s="191"/>
      <c r="CG288" s="191"/>
    </row>
    <row r="289" spans="4:85" x14ac:dyDescent="0.2"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  <c r="V289" s="191"/>
      <c r="W289" s="191"/>
      <c r="X289" s="191"/>
      <c r="Y289" s="191"/>
      <c r="Z289" s="191"/>
      <c r="AA289" s="191"/>
      <c r="AB289" s="191"/>
      <c r="AC289" s="191"/>
      <c r="AD289" s="191"/>
      <c r="AE289" s="191"/>
      <c r="AF289" s="191"/>
      <c r="AG289" s="191"/>
      <c r="AH289" s="191"/>
      <c r="AI289" s="191"/>
      <c r="AJ289" s="191"/>
      <c r="AK289" s="191"/>
      <c r="AL289" s="191"/>
      <c r="AM289" s="191"/>
      <c r="AN289" s="191"/>
      <c r="AO289" s="191"/>
      <c r="AP289" s="191"/>
      <c r="AQ289" s="191"/>
      <c r="AR289" s="191"/>
      <c r="AS289" s="191"/>
      <c r="AT289" s="191"/>
      <c r="AU289" s="191"/>
      <c r="AV289" s="191"/>
      <c r="AW289" s="191"/>
      <c r="AX289" s="191"/>
      <c r="AY289" s="191"/>
      <c r="AZ289" s="191"/>
      <c r="BA289" s="191"/>
      <c r="BB289" s="191"/>
      <c r="BC289" s="191"/>
      <c r="BD289" s="191"/>
      <c r="BE289" s="191"/>
      <c r="BF289" s="191"/>
      <c r="BG289" s="191"/>
      <c r="BH289" s="191"/>
      <c r="BI289" s="191"/>
      <c r="BJ289" s="191"/>
      <c r="BK289" s="191"/>
      <c r="BL289" s="191"/>
      <c r="BM289" s="191"/>
      <c r="BN289" s="191"/>
      <c r="BO289" s="191"/>
      <c r="BP289" s="191"/>
      <c r="BQ289" s="191"/>
      <c r="BR289" s="191"/>
      <c r="BS289" s="191"/>
      <c r="BT289" s="191"/>
      <c r="BU289" s="191"/>
      <c r="BV289" s="191"/>
      <c r="BW289" s="191"/>
      <c r="BX289" s="191"/>
      <c r="BY289" s="191"/>
      <c r="BZ289" s="191"/>
      <c r="CA289" s="191"/>
      <c r="CB289" s="191"/>
      <c r="CC289" s="191"/>
      <c r="CD289" s="191"/>
      <c r="CE289" s="191"/>
      <c r="CF289" s="191"/>
      <c r="CG289" s="191"/>
    </row>
    <row r="290" spans="4:85" x14ac:dyDescent="0.2"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  <c r="V290" s="191"/>
      <c r="W290" s="191"/>
      <c r="X290" s="191"/>
      <c r="Y290" s="191"/>
      <c r="Z290" s="191"/>
      <c r="AA290" s="191"/>
      <c r="AB290" s="191"/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91"/>
      <c r="AX290" s="191"/>
      <c r="AY290" s="191"/>
      <c r="AZ290" s="191"/>
      <c r="BA290" s="191"/>
      <c r="BB290" s="191"/>
      <c r="BC290" s="191"/>
      <c r="BD290" s="191"/>
      <c r="BE290" s="191"/>
      <c r="BF290" s="191"/>
      <c r="BG290" s="191"/>
      <c r="BH290" s="191"/>
      <c r="BI290" s="191"/>
      <c r="BJ290" s="191"/>
      <c r="BK290" s="191"/>
      <c r="BL290" s="191"/>
      <c r="BM290" s="191"/>
      <c r="BN290" s="191"/>
      <c r="BO290" s="191"/>
      <c r="BP290" s="191"/>
      <c r="BQ290" s="191"/>
      <c r="BR290" s="191"/>
      <c r="BS290" s="191"/>
      <c r="BT290" s="191"/>
      <c r="BU290" s="191"/>
      <c r="BV290" s="191"/>
      <c r="BW290" s="191"/>
      <c r="BX290" s="191"/>
      <c r="BY290" s="191"/>
      <c r="BZ290" s="191"/>
      <c r="CA290" s="191"/>
      <c r="CB290" s="191"/>
      <c r="CC290" s="191"/>
      <c r="CD290" s="191"/>
      <c r="CE290" s="191"/>
      <c r="CF290" s="191"/>
      <c r="CG290" s="191"/>
    </row>
    <row r="291" spans="4:85" x14ac:dyDescent="0.2"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  <c r="V291" s="191"/>
      <c r="W291" s="191"/>
      <c r="X291" s="191"/>
      <c r="Y291" s="191"/>
      <c r="Z291" s="191"/>
      <c r="AA291" s="191"/>
      <c r="AB291" s="191"/>
      <c r="AC291" s="191"/>
      <c r="AD291" s="191"/>
      <c r="AE291" s="191"/>
      <c r="AF291" s="191"/>
      <c r="AG291" s="191"/>
      <c r="AH291" s="191"/>
      <c r="AI291" s="191"/>
      <c r="AJ291" s="191"/>
      <c r="AK291" s="191"/>
      <c r="AL291" s="191"/>
      <c r="AM291" s="191"/>
      <c r="AN291" s="191"/>
      <c r="AO291" s="191"/>
      <c r="AP291" s="191"/>
      <c r="AQ291" s="191"/>
      <c r="AR291" s="191"/>
      <c r="AS291" s="191"/>
      <c r="AT291" s="191"/>
      <c r="AU291" s="191"/>
      <c r="AV291" s="191"/>
      <c r="AW291" s="191"/>
      <c r="AX291" s="191"/>
      <c r="AY291" s="191"/>
      <c r="AZ291" s="191"/>
      <c r="BA291" s="191"/>
      <c r="BB291" s="191"/>
      <c r="BC291" s="191"/>
      <c r="BD291" s="191"/>
      <c r="BE291" s="191"/>
      <c r="BF291" s="191"/>
      <c r="BG291" s="191"/>
      <c r="BH291" s="191"/>
      <c r="BI291" s="191"/>
      <c r="BJ291" s="191"/>
      <c r="BK291" s="191"/>
      <c r="BL291" s="191"/>
      <c r="BM291" s="191"/>
      <c r="BN291" s="191"/>
      <c r="BO291" s="191"/>
      <c r="BP291" s="191"/>
      <c r="BQ291" s="191"/>
      <c r="BR291" s="191"/>
      <c r="BS291" s="191"/>
      <c r="BT291" s="191"/>
      <c r="BU291" s="191"/>
      <c r="BV291" s="191"/>
      <c r="BW291" s="191"/>
      <c r="BX291" s="191"/>
      <c r="BY291" s="191"/>
      <c r="BZ291" s="191"/>
      <c r="CA291" s="191"/>
      <c r="CB291" s="191"/>
      <c r="CC291" s="191"/>
      <c r="CD291" s="191"/>
      <c r="CE291" s="191"/>
      <c r="CF291" s="191"/>
      <c r="CG291" s="191"/>
    </row>
    <row r="292" spans="4:85" x14ac:dyDescent="0.2"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  <c r="V292" s="191"/>
      <c r="W292" s="191"/>
      <c r="X292" s="191"/>
      <c r="Y292" s="191"/>
      <c r="Z292" s="191"/>
      <c r="AA292" s="191"/>
      <c r="AB292" s="191"/>
      <c r="AC292" s="191"/>
      <c r="AD292" s="191"/>
      <c r="AE292" s="191"/>
      <c r="AF292" s="191"/>
      <c r="AG292" s="191"/>
      <c r="AH292" s="191"/>
      <c r="AI292" s="191"/>
      <c r="AJ292" s="191"/>
      <c r="AK292" s="191"/>
      <c r="AL292" s="191"/>
      <c r="AM292" s="191"/>
      <c r="AN292" s="191"/>
      <c r="AO292" s="191"/>
      <c r="AP292" s="191"/>
      <c r="AQ292" s="191"/>
      <c r="AR292" s="191"/>
      <c r="AS292" s="191"/>
      <c r="AT292" s="191"/>
      <c r="AU292" s="191"/>
      <c r="AV292" s="191"/>
      <c r="AW292" s="191"/>
      <c r="AX292" s="191"/>
      <c r="AY292" s="191"/>
      <c r="AZ292" s="191"/>
      <c r="BA292" s="191"/>
      <c r="BB292" s="191"/>
      <c r="BC292" s="191"/>
      <c r="BD292" s="191"/>
      <c r="BE292" s="191"/>
      <c r="BF292" s="191"/>
      <c r="BG292" s="191"/>
      <c r="BH292" s="191"/>
      <c r="BI292" s="191"/>
      <c r="BJ292" s="191"/>
      <c r="BK292" s="191"/>
      <c r="BL292" s="191"/>
      <c r="BM292" s="191"/>
      <c r="BN292" s="191"/>
      <c r="BO292" s="191"/>
      <c r="BP292" s="191"/>
      <c r="BQ292" s="191"/>
      <c r="BR292" s="191"/>
      <c r="BS292" s="191"/>
      <c r="BT292" s="191"/>
      <c r="BU292" s="191"/>
      <c r="BV292" s="191"/>
      <c r="BW292" s="191"/>
      <c r="BX292" s="191"/>
      <c r="BY292" s="191"/>
      <c r="BZ292" s="191"/>
      <c r="CA292" s="191"/>
      <c r="CB292" s="191"/>
      <c r="CC292" s="191"/>
      <c r="CD292" s="191"/>
      <c r="CE292" s="191"/>
      <c r="CF292" s="191"/>
      <c r="CG292" s="191"/>
    </row>
    <row r="293" spans="4:85" x14ac:dyDescent="0.2"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  <c r="V293" s="191"/>
      <c r="W293" s="191"/>
      <c r="X293" s="191"/>
      <c r="Y293" s="191"/>
      <c r="Z293" s="191"/>
      <c r="AA293" s="191"/>
      <c r="AB293" s="191"/>
      <c r="AC293" s="191"/>
      <c r="AD293" s="191"/>
      <c r="AE293" s="191"/>
      <c r="AF293" s="191"/>
      <c r="AG293" s="191"/>
      <c r="AH293" s="191"/>
      <c r="AI293" s="191"/>
      <c r="AJ293" s="191"/>
      <c r="AK293" s="191"/>
      <c r="AL293" s="191"/>
      <c r="AM293" s="191"/>
      <c r="AN293" s="191"/>
      <c r="AO293" s="191"/>
      <c r="AP293" s="191"/>
      <c r="AQ293" s="191"/>
      <c r="AR293" s="191"/>
      <c r="AS293" s="191"/>
      <c r="AT293" s="191"/>
      <c r="AU293" s="191"/>
      <c r="AV293" s="191"/>
      <c r="AW293" s="191"/>
      <c r="AX293" s="191"/>
      <c r="AY293" s="191"/>
      <c r="AZ293" s="191"/>
      <c r="BA293" s="191"/>
      <c r="BB293" s="191"/>
      <c r="BC293" s="191"/>
      <c r="BD293" s="191"/>
      <c r="BE293" s="191"/>
      <c r="BF293" s="191"/>
      <c r="BG293" s="191"/>
      <c r="BH293" s="191"/>
      <c r="BI293" s="191"/>
      <c r="BJ293" s="191"/>
      <c r="BK293" s="191"/>
      <c r="BL293" s="191"/>
      <c r="BM293" s="191"/>
      <c r="BN293" s="191"/>
      <c r="BO293" s="191"/>
      <c r="BP293" s="191"/>
      <c r="BQ293" s="191"/>
      <c r="BR293" s="191"/>
      <c r="BS293" s="191"/>
      <c r="BT293" s="191"/>
      <c r="BU293" s="191"/>
      <c r="BV293" s="191"/>
      <c r="BW293" s="191"/>
      <c r="BX293" s="191"/>
      <c r="BY293" s="191"/>
      <c r="BZ293" s="191"/>
      <c r="CA293" s="191"/>
      <c r="CB293" s="191"/>
      <c r="CC293" s="191"/>
      <c r="CD293" s="191"/>
      <c r="CE293" s="191"/>
      <c r="CF293" s="191"/>
      <c r="CG293" s="191"/>
    </row>
    <row r="294" spans="4:85" x14ac:dyDescent="0.2"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  <c r="V294" s="191"/>
      <c r="W294" s="191"/>
      <c r="X294" s="191"/>
      <c r="Y294" s="191"/>
      <c r="Z294" s="191"/>
      <c r="AA294" s="191"/>
      <c r="AB294" s="191"/>
      <c r="AC294" s="191"/>
      <c r="AD294" s="191"/>
      <c r="AE294" s="191"/>
      <c r="AF294" s="191"/>
      <c r="AG294" s="191"/>
      <c r="AH294" s="191"/>
      <c r="AI294" s="191"/>
      <c r="AJ294" s="191"/>
      <c r="AK294" s="191"/>
      <c r="AL294" s="191"/>
      <c r="AM294" s="191"/>
      <c r="AN294" s="191"/>
      <c r="AO294" s="191"/>
      <c r="AP294" s="191"/>
      <c r="AQ294" s="191"/>
      <c r="AR294" s="191"/>
      <c r="AS294" s="191"/>
      <c r="AT294" s="191"/>
      <c r="AU294" s="191"/>
      <c r="AV294" s="191"/>
      <c r="AW294" s="191"/>
      <c r="AX294" s="191"/>
      <c r="AY294" s="191"/>
      <c r="AZ294" s="191"/>
      <c r="BA294" s="191"/>
      <c r="BB294" s="191"/>
      <c r="BC294" s="191"/>
      <c r="BD294" s="191"/>
      <c r="BE294" s="191"/>
      <c r="BF294" s="191"/>
      <c r="BG294" s="191"/>
      <c r="BH294" s="191"/>
      <c r="BI294" s="191"/>
      <c r="BJ294" s="191"/>
      <c r="BK294" s="191"/>
      <c r="BL294" s="191"/>
      <c r="BM294" s="191"/>
      <c r="BN294" s="191"/>
      <c r="BO294" s="191"/>
      <c r="BP294" s="191"/>
      <c r="BQ294" s="191"/>
      <c r="BR294" s="191"/>
      <c r="BS294" s="191"/>
      <c r="BT294" s="191"/>
      <c r="BU294" s="191"/>
      <c r="BV294" s="191"/>
      <c r="BW294" s="191"/>
      <c r="BX294" s="191"/>
      <c r="BY294" s="191"/>
      <c r="BZ294" s="191"/>
      <c r="CA294" s="191"/>
      <c r="CB294" s="191"/>
      <c r="CC294" s="191"/>
      <c r="CD294" s="191"/>
      <c r="CE294" s="191"/>
      <c r="CF294" s="191"/>
      <c r="CG294" s="191"/>
    </row>
    <row r="295" spans="4:85" x14ac:dyDescent="0.2"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  <c r="V295" s="191"/>
      <c r="W295" s="191"/>
      <c r="X295" s="191"/>
      <c r="Y295" s="191"/>
      <c r="Z295" s="191"/>
      <c r="AA295" s="191"/>
      <c r="AB295" s="191"/>
      <c r="AC295" s="191"/>
      <c r="AD295" s="191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91"/>
      <c r="AW295" s="191"/>
      <c r="AX295" s="191"/>
      <c r="AY295" s="191"/>
      <c r="AZ295" s="191"/>
      <c r="BA295" s="191"/>
      <c r="BB295" s="191"/>
      <c r="BC295" s="191"/>
      <c r="BD295" s="191"/>
      <c r="BE295" s="191"/>
      <c r="BF295" s="191"/>
      <c r="BG295" s="191"/>
      <c r="BH295" s="191"/>
      <c r="BI295" s="191"/>
      <c r="BJ295" s="191"/>
      <c r="BK295" s="191"/>
      <c r="BL295" s="191"/>
      <c r="BM295" s="191"/>
      <c r="BN295" s="191"/>
      <c r="BO295" s="191"/>
      <c r="BP295" s="191"/>
      <c r="BQ295" s="191"/>
      <c r="BR295" s="191"/>
      <c r="BS295" s="191"/>
      <c r="BT295" s="191"/>
      <c r="BU295" s="191"/>
      <c r="BV295" s="191"/>
      <c r="BW295" s="191"/>
      <c r="BX295" s="191"/>
      <c r="BY295" s="191"/>
      <c r="BZ295" s="191"/>
      <c r="CA295" s="191"/>
      <c r="CB295" s="191"/>
      <c r="CC295" s="191"/>
      <c r="CD295" s="191"/>
      <c r="CE295" s="191"/>
      <c r="CF295" s="191"/>
      <c r="CG295" s="191"/>
    </row>
    <row r="296" spans="4:85" x14ac:dyDescent="0.2"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  <c r="V296" s="191"/>
      <c r="W296" s="191"/>
      <c r="X296" s="191"/>
      <c r="Y296" s="191"/>
      <c r="Z296" s="191"/>
      <c r="AA296" s="191"/>
      <c r="AB296" s="191"/>
      <c r="AC296" s="191"/>
      <c r="AD296" s="191"/>
      <c r="AE296" s="191"/>
      <c r="AF296" s="191"/>
      <c r="AG296" s="191"/>
      <c r="AH296" s="191"/>
      <c r="AI296" s="191"/>
      <c r="AJ296" s="191"/>
      <c r="AK296" s="191"/>
      <c r="AL296" s="191"/>
      <c r="AM296" s="191"/>
      <c r="AN296" s="191"/>
      <c r="AO296" s="191"/>
      <c r="AP296" s="191"/>
      <c r="AQ296" s="191"/>
      <c r="AR296" s="191"/>
      <c r="AS296" s="191"/>
      <c r="AT296" s="191"/>
      <c r="AU296" s="191"/>
      <c r="AV296" s="191"/>
      <c r="AW296" s="191"/>
      <c r="AX296" s="191"/>
      <c r="AY296" s="191"/>
      <c r="AZ296" s="191"/>
      <c r="BA296" s="191"/>
      <c r="BB296" s="191"/>
      <c r="BC296" s="191"/>
      <c r="BD296" s="191"/>
      <c r="BE296" s="191"/>
      <c r="BF296" s="191"/>
      <c r="BG296" s="191"/>
      <c r="BH296" s="191"/>
      <c r="BI296" s="191"/>
      <c r="BJ296" s="191"/>
      <c r="BK296" s="191"/>
      <c r="BL296" s="191"/>
      <c r="BM296" s="191"/>
      <c r="BN296" s="191"/>
      <c r="BO296" s="191"/>
      <c r="BP296" s="191"/>
      <c r="BQ296" s="191"/>
      <c r="BR296" s="191"/>
      <c r="BS296" s="191"/>
      <c r="BT296" s="191"/>
      <c r="BU296" s="191"/>
      <c r="BV296" s="191"/>
      <c r="BW296" s="191"/>
      <c r="BX296" s="191"/>
      <c r="BY296" s="191"/>
      <c r="BZ296" s="191"/>
      <c r="CA296" s="191"/>
      <c r="CB296" s="191"/>
      <c r="CC296" s="191"/>
      <c r="CD296" s="191"/>
      <c r="CE296" s="191"/>
      <c r="CF296" s="191"/>
      <c r="CG296" s="191"/>
    </row>
    <row r="297" spans="4:85" x14ac:dyDescent="0.2"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  <c r="V297" s="191"/>
      <c r="W297" s="191"/>
      <c r="X297" s="191"/>
      <c r="Y297" s="191"/>
      <c r="Z297" s="191"/>
      <c r="AA297" s="191"/>
      <c r="AB297" s="191"/>
      <c r="AC297" s="191"/>
      <c r="AD297" s="191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91"/>
      <c r="AW297" s="191"/>
      <c r="AX297" s="191"/>
      <c r="AY297" s="191"/>
      <c r="AZ297" s="191"/>
      <c r="BA297" s="191"/>
      <c r="BB297" s="191"/>
      <c r="BC297" s="191"/>
      <c r="BD297" s="191"/>
      <c r="BE297" s="191"/>
      <c r="BF297" s="191"/>
      <c r="BG297" s="191"/>
      <c r="BH297" s="191"/>
      <c r="BI297" s="191"/>
      <c r="BJ297" s="191"/>
      <c r="BK297" s="191"/>
      <c r="BL297" s="191"/>
      <c r="BM297" s="191"/>
      <c r="BN297" s="191"/>
      <c r="BO297" s="191"/>
      <c r="BP297" s="191"/>
      <c r="BQ297" s="191"/>
      <c r="BR297" s="191"/>
      <c r="BS297" s="191"/>
      <c r="BT297" s="191"/>
      <c r="BU297" s="191"/>
      <c r="BV297" s="191"/>
      <c r="BW297" s="191"/>
      <c r="BX297" s="191"/>
      <c r="BY297" s="191"/>
      <c r="BZ297" s="191"/>
      <c r="CA297" s="191"/>
      <c r="CB297" s="191"/>
      <c r="CC297" s="191"/>
      <c r="CD297" s="191"/>
      <c r="CE297" s="191"/>
      <c r="CF297" s="191"/>
      <c r="CG297" s="191"/>
    </row>
    <row r="298" spans="4:85" x14ac:dyDescent="0.2"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  <c r="V298" s="191"/>
      <c r="W298" s="191"/>
      <c r="X298" s="191"/>
      <c r="Y298" s="191"/>
      <c r="Z298" s="191"/>
      <c r="AA298" s="191"/>
      <c r="AB298" s="191"/>
      <c r="AC298" s="191"/>
      <c r="AD298" s="191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191"/>
      <c r="AQ298" s="191"/>
      <c r="AR298" s="191"/>
      <c r="AS298" s="191"/>
      <c r="AT298" s="191"/>
      <c r="AU298" s="191"/>
      <c r="AV298" s="191"/>
      <c r="AW298" s="191"/>
      <c r="AX298" s="191"/>
      <c r="AY298" s="191"/>
      <c r="AZ298" s="191"/>
      <c r="BA298" s="191"/>
      <c r="BB298" s="191"/>
      <c r="BC298" s="191"/>
      <c r="BD298" s="191"/>
      <c r="BE298" s="191"/>
      <c r="BF298" s="191"/>
      <c r="BG298" s="191"/>
      <c r="BH298" s="191"/>
      <c r="BI298" s="191"/>
      <c r="BJ298" s="191"/>
      <c r="BK298" s="191"/>
      <c r="BL298" s="191"/>
      <c r="BM298" s="191"/>
      <c r="BN298" s="191"/>
      <c r="BO298" s="191"/>
      <c r="BP298" s="191"/>
      <c r="BQ298" s="191"/>
      <c r="BR298" s="191"/>
      <c r="BS298" s="191"/>
      <c r="BT298" s="191"/>
      <c r="BU298" s="191"/>
      <c r="BV298" s="191"/>
      <c r="BW298" s="191"/>
      <c r="BX298" s="191"/>
      <c r="BY298" s="191"/>
      <c r="BZ298" s="191"/>
      <c r="CA298" s="191"/>
      <c r="CB298" s="191"/>
      <c r="CC298" s="191"/>
      <c r="CD298" s="191"/>
      <c r="CE298" s="191"/>
      <c r="CF298" s="191"/>
      <c r="CG298" s="191"/>
    </row>
    <row r="299" spans="4:85" x14ac:dyDescent="0.2"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  <c r="V299" s="191"/>
      <c r="W299" s="191"/>
      <c r="X299" s="191"/>
      <c r="Y299" s="191"/>
      <c r="Z299" s="191"/>
      <c r="AA299" s="191"/>
      <c r="AB299" s="191"/>
      <c r="AC299" s="191"/>
      <c r="AD299" s="191"/>
      <c r="AE299" s="191"/>
      <c r="AF299" s="191"/>
      <c r="AG299" s="191"/>
      <c r="AH299" s="191"/>
      <c r="AI299" s="191"/>
      <c r="AJ299" s="191"/>
      <c r="AK299" s="191"/>
      <c r="AL299" s="191"/>
      <c r="AM299" s="191"/>
      <c r="AN299" s="191"/>
      <c r="AO299" s="191"/>
      <c r="AP299" s="191"/>
      <c r="AQ299" s="191"/>
      <c r="AR299" s="191"/>
      <c r="AS299" s="191"/>
      <c r="AT299" s="191"/>
      <c r="AU299" s="191"/>
      <c r="AV299" s="191"/>
      <c r="AW299" s="191"/>
      <c r="AX299" s="191"/>
      <c r="AY299" s="191"/>
      <c r="AZ299" s="191"/>
      <c r="BA299" s="191"/>
      <c r="BB299" s="191"/>
      <c r="BC299" s="191"/>
      <c r="BD299" s="191"/>
      <c r="BE299" s="191"/>
      <c r="BF299" s="191"/>
      <c r="BG299" s="191"/>
      <c r="BH299" s="191"/>
      <c r="BI299" s="191"/>
      <c r="BJ299" s="191"/>
      <c r="BK299" s="191"/>
      <c r="BL299" s="191"/>
      <c r="BM299" s="191"/>
      <c r="BN299" s="191"/>
      <c r="BO299" s="191"/>
      <c r="BP299" s="191"/>
      <c r="BQ299" s="191"/>
      <c r="BR299" s="191"/>
      <c r="BS299" s="191"/>
      <c r="BT299" s="191"/>
      <c r="BU299" s="191"/>
      <c r="BV299" s="191"/>
      <c r="BW299" s="191"/>
      <c r="BX299" s="191"/>
      <c r="BY299" s="191"/>
      <c r="BZ299" s="191"/>
      <c r="CA299" s="191"/>
      <c r="CB299" s="191"/>
      <c r="CC299" s="191"/>
      <c r="CD299" s="191"/>
      <c r="CE299" s="191"/>
      <c r="CF299" s="191"/>
      <c r="CG299" s="191"/>
    </row>
    <row r="300" spans="4:85" x14ac:dyDescent="0.2"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  <c r="V300" s="191"/>
      <c r="W300" s="191"/>
      <c r="X300" s="191"/>
      <c r="Y300" s="191"/>
      <c r="Z300" s="191"/>
      <c r="AA300" s="191"/>
      <c r="AB300" s="191"/>
      <c r="AC300" s="191"/>
      <c r="AD300" s="191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91"/>
      <c r="AW300" s="191"/>
      <c r="AX300" s="191"/>
      <c r="AY300" s="191"/>
      <c r="AZ300" s="191"/>
      <c r="BA300" s="191"/>
      <c r="BB300" s="191"/>
      <c r="BC300" s="191"/>
      <c r="BD300" s="191"/>
      <c r="BE300" s="191"/>
      <c r="BF300" s="191"/>
      <c r="BG300" s="191"/>
      <c r="BH300" s="191"/>
      <c r="BI300" s="191"/>
      <c r="BJ300" s="191"/>
      <c r="BK300" s="191"/>
      <c r="BL300" s="191"/>
      <c r="BM300" s="191"/>
      <c r="BN300" s="191"/>
      <c r="BO300" s="191"/>
      <c r="BP300" s="191"/>
      <c r="BQ300" s="191"/>
      <c r="BR300" s="191"/>
      <c r="BS300" s="191"/>
      <c r="BT300" s="191"/>
      <c r="BU300" s="191"/>
      <c r="BV300" s="191"/>
      <c r="BW300" s="191"/>
      <c r="BX300" s="191"/>
      <c r="BY300" s="191"/>
      <c r="BZ300" s="191"/>
      <c r="CA300" s="191"/>
      <c r="CB300" s="191"/>
      <c r="CC300" s="191"/>
      <c r="CD300" s="191"/>
      <c r="CE300" s="191"/>
      <c r="CF300" s="191"/>
      <c r="CG300" s="191"/>
    </row>
    <row r="301" spans="4:85" x14ac:dyDescent="0.2"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91"/>
      <c r="AB301" s="191"/>
      <c r="AC301" s="191"/>
      <c r="AD301" s="191"/>
      <c r="AE301" s="191"/>
      <c r="AF301" s="191"/>
      <c r="AG301" s="191"/>
      <c r="AH301" s="191"/>
      <c r="AI301" s="191"/>
      <c r="AJ301" s="191"/>
      <c r="AK301" s="191"/>
      <c r="AL301" s="191"/>
      <c r="AM301" s="191"/>
      <c r="AN301" s="191"/>
      <c r="AO301" s="191"/>
      <c r="AP301" s="191"/>
      <c r="AQ301" s="191"/>
      <c r="AR301" s="191"/>
      <c r="AS301" s="191"/>
      <c r="AT301" s="191"/>
      <c r="AU301" s="191"/>
      <c r="AV301" s="191"/>
      <c r="AW301" s="191"/>
      <c r="AX301" s="191"/>
      <c r="AY301" s="191"/>
      <c r="AZ301" s="191"/>
      <c r="BA301" s="191"/>
      <c r="BB301" s="191"/>
      <c r="BC301" s="191"/>
      <c r="BD301" s="191"/>
      <c r="BE301" s="191"/>
      <c r="BF301" s="191"/>
      <c r="BG301" s="191"/>
      <c r="BH301" s="191"/>
      <c r="BI301" s="191"/>
      <c r="BJ301" s="191"/>
      <c r="BK301" s="191"/>
      <c r="BL301" s="191"/>
      <c r="BM301" s="191"/>
      <c r="BN301" s="191"/>
      <c r="BO301" s="191"/>
      <c r="BP301" s="191"/>
      <c r="BQ301" s="191"/>
      <c r="BR301" s="191"/>
      <c r="BS301" s="191"/>
      <c r="BT301" s="191"/>
      <c r="BU301" s="191"/>
      <c r="BV301" s="191"/>
      <c r="BW301" s="191"/>
      <c r="BX301" s="191"/>
      <c r="BY301" s="191"/>
      <c r="BZ301" s="191"/>
      <c r="CA301" s="191"/>
      <c r="CB301" s="191"/>
      <c r="CC301" s="191"/>
      <c r="CD301" s="191"/>
      <c r="CE301" s="191"/>
      <c r="CF301" s="191"/>
      <c r="CG301" s="191"/>
    </row>
    <row r="302" spans="4:85" x14ac:dyDescent="0.2"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  <c r="V302" s="191"/>
      <c r="W302" s="191"/>
      <c r="X302" s="191"/>
      <c r="Y302" s="191"/>
      <c r="Z302" s="191"/>
      <c r="AA302" s="191"/>
      <c r="AB302" s="191"/>
      <c r="AC302" s="191"/>
      <c r="AD302" s="191"/>
      <c r="AE302" s="191"/>
      <c r="AF302" s="191"/>
      <c r="AG302" s="191"/>
      <c r="AH302" s="191"/>
      <c r="AI302" s="191"/>
      <c r="AJ302" s="191"/>
      <c r="AK302" s="191"/>
      <c r="AL302" s="191"/>
      <c r="AM302" s="191"/>
      <c r="AN302" s="191"/>
      <c r="AO302" s="191"/>
      <c r="AP302" s="191"/>
      <c r="AQ302" s="191"/>
      <c r="AR302" s="191"/>
      <c r="AS302" s="191"/>
      <c r="AT302" s="191"/>
      <c r="AU302" s="191"/>
      <c r="AV302" s="191"/>
      <c r="AW302" s="191"/>
      <c r="AX302" s="191"/>
      <c r="AY302" s="191"/>
      <c r="AZ302" s="191"/>
      <c r="BA302" s="191"/>
      <c r="BB302" s="191"/>
      <c r="BC302" s="191"/>
      <c r="BD302" s="191"/>
      <c r="BE302" s="191"/>
      <c r="BF302" s="191"/>
      <c r="BG302" s="191"/>
      <c r="BH302" s="191"/>
      <c r="BI302" s="191"/>
      <c r="BJ302" s="191"/>
      <c r="BK302" s="191"/>
      <c r="BL302" s="191"/>
      <c r="BM302" s="191"/>
      <c r="BN302" s="191"/>
      <c r="BO302" s="191"/>
      <c r="BP302" s="191"/>
      <c r="BQ302" s="191"/>
      <c r="BR302" s="191"/>
      <c r="BS302" s="191"/>
      <c r="BT302" s="191"/>
      <c r="BU302" s="191"/>
      <c r="BV302" s="191"/>
      <c r="BW302" s="191"/>
      <c r="BX302" s="191"/>
      <c r="BY302" s="191"/>
      <c r="BZ302" s="191"/>
      <c r="CA302" s="191"/>
      <c r="CB302" s="191"/>
      <c r="CC302" s="191"/>
      <c r="CD302" s="191"/>
      <c r="CE302" s="191"/>
      <c r="CF302" s="191"/>
      <c r="CG302" s="191"/>
    </row>
    <row r="303" spans="4:85" x14ac:dyDescent="0.2"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  <c r="V303" s="191"/>
      <c r="W303" s="191"/>
      <c r="X303" s="191"/>
      <c r="Y303" s="191"/>
      <c r="Z303" s="191"/>
      <c r="AA303" s="191"/>
      <c r="AB303" s="191"/>
      <c r="AC303" s="191"/>
      <c r="AD303" s="191"/>
      <c r="AE303" s="191"/>
      <c r="AF303" s="191"/>
      <c r="AG303" s="191"/>
      <c r="AH303" s="191"/>
      <c r="AI303" s="191"/>
      <c r="AJ303" s="191"/>
      <c r="AK303" s="191"/>
      <c r="AL303" s="191"/>
      <c r="AM303" s="191"/>
      <c r="AN303" s="191"/>
      <c r="AO303" s="191"/>
      <c r="AP303" s="191"/>
      <c r="AQ303" s="191"/>
      <c r="AR303" s="191"/>
      <c r="AS303" s="191"/>
      <c r="AT303" s="191"/>
      <c r="AU303" s="191"/>
      <c r="AV303" s="191"/>
      <c r="AW303" s="191"/>
      <c r="AX303" s="191"/>
      <c r="AY303" s="191"/>
      <c r="AZ303" s="191"/>
      <c r="BA303" s="191"/>
      <c r="BB303" s="191"/>
      <c r="BC303" s="191"/>
      <c r="BD303" s="191"/>
      <c r="BE303" s="191"/>
      <c r="BF303" s="191"/>
      <c r="BG303" s="191"/>
      <c r="BH303" s="191"/>
      <c r="BI303" s="191"/>
      <c r="BJ303" s="191"/>
      <c r="BK303" s="191"/>
      <c r="BL303" s="191"/>
      <c r="BM303" s="191"/>
      <c r="BN303" s="191"/>
      <c r="BO303" s="191"/>
      <c r="BP303" s="191"/>
      <c r="BQ303" s="191"/>
      <c r="BR303" s="191"/>
      <c r="BS303" s="191"/>
      <c r="BT303" s="191"/>
      <c r="BU303" s="191"/>
      <c r="BV303" s="191"/>
      <c r="BW303" s="191"/>
      <c r="BX303" s="191"/>
      <c r="BY303" s="191"/>
      <c r="BZ303" s="191"/>
      <c r="CA303" s="191"/>
      <c r="CB303" s="191"/>
      <c r="CC303" s="191"/>
      <c r="CD303" s="191"/>
      <c r="CE303" s="191"/>
      <c r="CF303" s="191"/>
      <c r="CG303" s="191"/>
    </row>
    <row r="304" spans="4:85" x14ac:dyDescent="0.2"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  <c r="V304" s="191"/>
      <c r="W304" s="191"/>
      <c r="X304" s="191"/>
      <c r="Y304" s="191"/>
      <c r="Z304" s="191"/>
      <c r="AA304" s="191"/>
      <c r="AB304" s="191"/>
      <c r="AC304" s="191"/>
      <c r="AD304" s="191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91"/>
      <c r="AW304" s="191"/>
      <c r="AX304" s="191"/>
      <c r="AY304" s="191"/>
      <c r="AZ304" s="191"/>
      <c r="BA304" s="191"/>
      <c r="BB304" s="191"/>
      <c r="BC304" s="191"/>
      <c r="BD304" s="191"/>
      <c r="BE304" s="191"/>
      <c r="BF304" s="191"/>
      <c r="BG304" s="191"/>
      <c r="BH304" s="191"/>
      <c r="BI304" s="191"/>
      <c r="BJ304" s="191"/>
      <c r="BK304" s="191"/>
      <c r="BL304" s="191"/>
      <c r="BM304" s="191"/>
      <c r="BN304" s="191"/>
      <c r="BO304" s="191"/>
      <c r="BP304" s="191"/>
      <c r="BQ304" s="191"/>
      <c r="BR304" s="191"/>
      <c r="BS304" s="191"/>
      <c r="BT304" s="191"/>
      <c r="BU304" s="191"/>
      <c r="BV304" s="191"/>
      <c r="BW304" s="191"/>
      <c r="BX304" s="191"/>
      <c r="BY304" s="191"/>
      <c r="BZ304" s="191"/>
      <c r="CA304" s="191"/>
      <c r="CB304" s="191"/>
      <c r="CC304" s="191"/>
      <c r="CD304" s="191"/>
      <c r="CE304" s="191"/>
      <c r="CF304" s="191"/>
      <c r="CG304" s="191"/>
    </row>
    <row r="305" spans="4:85" x14ac:dyDescent="0.2"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  <c r="V305" s="191"/>
      <c r="W305" s="191"/>
      <c r="X305" s="191"/>
      <c r="Y305" s="191"/>
      <c r="Z305" s="191"/>
      <c r="AA305" s="191"/>
      <c r="AB305" s="191"/>
      <c r="AC305" s="191"/>
      <c r="AD305" s="191"/>
      <c r="AE305" s="191"/>
      <c r="AF305" s="191"/>
      <c r="AG305" s="191"/>
      <c r="AH305" s="191"/>
      <c r="AI305" s="191"/>
      <c r="AJ305" s="191"/>
      <c r="AK305" s="191"/>
      <c r="AL305" s="191"/>
      <c r="AM305" s="191"/>
      <c r="AN305" s="191"/>
      <c r="AO305" s="191"/>
      <c r="AP305" s="191"/>
      <c r="AQ305" s="191"/>
      <c r="AR305" s="191"/>
      <c r="AS305" s="191"/>
      <c r="AT305" s="191"/>
      <c r="AU305" s="191"/>
      <c r="AV305" s="191"/>
      <c r="AW305" s="191"/>
      <c r="AX305" s="191"/>
      <c r="AY305" s="191"/>
      <c r="AZ305" s="191"/>
      <c r="BA305" s="191"/>
      <c r="BB305" s="191"/>
      <c r="BC305" s="191"/>
      <c r="BD305" s="191"/>
      <c r="BE305" s="191"/>
      <c r="BF305" s="191"/>
      <c r="BG305" s="191"/>
      <c r="BH305" s="191"/>
      <c r="BI305" s="191"/>
      <c r="BJ305" s="191"/>
      <c r="BK305" s="191"/>
      <c r="BL305" s="191"/>
      <c r="BM305" s="191"/>
      <c r="BN305" s="191"/>
      <c r="BO305" s="191"/>
      <c r="BP305" s="191"/>
      <c r="BQ305" s="191"/>
      <c r="BR305" s="191"/>
      <c r="BS305" s="191"/>
      <c r="BT305" s="191"/>
      <c r="BU305" s="191"/>
      <c r="BV305" s="191"/>
      <c r="BW305" s="191"/>
      <c r="BX305" s="191"/>
      <c r="BY305" s="191"/>
      <c r="BZ305" s="191"/>
      <c r="CA305" s="191"/>
      <c r="CB305" s="191"/>
      <c r="CC305" s="191"/>
      <c r="CD305" s="191"/>
      <c r="CE305" s="191"/>
      <c r="CF305" s="191"/>
      <c r="CG305" s="191"/>
    </row>
    <row r="306" spans="4:85" x14ac:dyDescent="0.2"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  <c r="V306" s="191"/>
      <c r="W306" s="191"/>
      <c r="X306" s="191"/>
      <c r="Y306" s="191"/>
      <c r="Z306" s="191"/>
      <c r="AA306" s="191"/>
      <c r="AB306" s="191"/>
      <c r="AC306" s="191"/>
      <c r="AD306" s="191"/>
      <c r="AE306" s="191"/>
      <c r="AF306" s="191"/>
      <c r="AG306" s="191"/>
      <c r="AH306" s="191"/>
      <c r="AI306" s="191"/>
      <c r="AJ306" s="191"/>
      <c r="AK306" s="191"/>
      <c r="AL306" s="191"/>
      <c r="AM306" s="191"/>
      <c r="AN306" s="191"/>
      <c r="AO306" s="191"/>
      <c r="AP306" s="191"/>
      <c r="AQ306" s="191"/>
      <c r="AR306" s="191"/>
      <c r="AS306" s="191"/>
      <c r="AT306" s="191"/>
      <c r="AU306" s="191"/>
      <c r="AV306" s="191"/>
      <c r="AW306" s="191"/>
      <c r="AX306" s="191"/>
      <c r="AY306" s="191"/>
      <c r="AZ306" s="191"/>
      <c r="BA306" s="191"/>
      <c r="BB306" s="191"/>
      <c r="BC306" s="191"/>
      <c r="BD306" s="191"/>
      <c r="BE306" s="191"/>
      <c r="BF306" s="191"/>
      <c r="BG306" s="191"/>
      <c r="BH306" s="191"/>
      <c r="BI306" s="191"/>
      <c r="BJ306" s="191"/>
      <c r="BK306" s="191"/>
      <c r="BL306" s="191"/>
      <c r="BM306" s="191"/>
      <c r="BN306" s="191"/>
      <c r="BO306" s="191"/>
      <c r="BP306" s="191"/>
      <c r="BQ306" s="191"/>
      <c r="BR306" s="191"/>
      <c r="BS306" s="191"/>
      <c r="BT306" s="191"/>
      <c r="BU306" s="191"/>
      <c r="BV306" s="191"/>
      <c r="BW306" s="191"/>
      <c r="BX306" s="191"/>
      <c r="BY306" s="191"/>
      <c r="BZ306" s="191"/>
      <c r="CA306" s="191"/>
      <c r="CB306" s="191"/>
      <c r="CC306" s="191"/>
      <c r="CD306" s="191"/>
      <c r="CE306" s="191"/>
      <c r="CF306" s="191"/>
      <c r="CG306" s="191"/>
    </row>
    <row r="307" spans="4:85" x14ac:dyDescent="0.2"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  <c r="V307" s="191"/>
      <c r="W307" s="191"/>
      <c r="X307" s="191"/>
      <c r="Y307" s="191"/>
      <c r="Z307" s="191"/>
      <c r="AA307" s="191"/>
      <c r="AB307" s="191"/>
      <c r="AC307" s="191"/>
      <c r="AD307" s="191"/>
      <c r="AE307" s="191"/>
      <c r="AF307" s="191"/>
      <c r="AG307" s="191"/>
      <c r="AH307" s="191"/>
      <c r="AI307" s="191"/>
      <c r="AJ307" s="191"/>
      <c r="AK307" s="191"/>
      <c r="AL307" s="191"/>
      <c r="AM307" s="191"/>
      <c r="AN307" s="191"/>
      <c r="AO307" s="191"/>
      <c r="AP307" s="191"/>
      <c r="AQ307" s="191"/>
      <c r="AR307" s="191"/>
      <c r="AS307" s="191"/>
      <c r="AT307" s="191"/>
      <c r="AU307" s="191"/>
      <c r="AV307" s="191"/>
      <c r="AW307" s="191"/>
      <c r="AX307" s="191"/>
      <c r="AY307" s="191"/>
      <c r="AZ307" s="191"/>
      <c r="BA307" s="191"/>
      <c r="BB307" s="191"/>
      <c r="BC307" s="191"/>
      <c r="BD307" s="191"/>
      <c r="BE307" s="191"/>
      <c r="BF307" s="191"/>
      <c r="BG307" s="191"/>
      <c r="BH307" s="191"/>
      <c r="BI307" s="191"/>
      <c r="BJ307" s="191"/>
      <c r="BK307" s="191"/>
      <c r="BL307" s="191"/>
      <c r="BM307" s="191"/>
      <c r="BN307" s="191"/>
      <c r="BO307" s="191"/>
      <c r="BP307" s="191"/>
      <c r="BQ307" s="191"/>
      <c r="BR307" s="191"/>
      <c r="BS307" s="191"/>
      <c r="BT307" s="191"/>
      <c r="BU307" s="191"/>
      <c r="BV307" s="191"/>
      <c r="BW307" s="191"/>
      <c r="BX307" s="191"/>
      <c r="BY307" s="191"/>
      <c r="BZ307" s="191"/>
      <c r="CA307" s="191"/>
      <c r="CB307" s="191"/>
      <c r="CC307" s="191"/>
      <c r="CD307" s="191"/>
      <c r="CE307" s="191"/>
      <c r="CF307" s="191"/>
      <c r="CG307" s="191"/>
    </row>
    <row r="308" spans="4:85" x14ac:dyDescent="0.2"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  <c r="V308" s="191"/>
      <c r="W308" s="191"/>
      <c r="X308" s="191"/>
      <c r="Y308" s="191"/>
      <c r="Z308" s="191"/>
      <c r="AA308" s="191"/>
      <c r="AB308" s="191"/>
      <c r="AC308" s="191"/>
      <c r="AD308" s="191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91"/>
      <c r="AW308" s="191"/>
      <c r="AX308" s="191"/>
      <c r="AY308" s="191"/>
      <c r="AZ308" s="191"/>
      <c r="BA308" s="191"/>
      <c r="BB308" s="191"/>
      <c r="BC308" s="191"/>
      <c r="BD308" s="191"/>
      <c r="BE308" s="191"/>
      <c r="BF308" s="191"/>
      <c r="BG308" s="191"/>
      <c r="BH308" s="191"/>
      <c r="BI308" s="191"/>
      <c r="BJ308" s="191"/>
      <c r="BK308" s="191"/>
      <c r="BL308" s="191"/>
      <c r="BM308" s="191"/>
      <c r="BN308" s="191"/>
      <c r="BO308" s="191"/>
      <c r="BP308" s="191"/>
      <c r="BQ308" s="191"/>
      <c r="BR308" s="191"/>
      <c r="BS308" s="191"/>
      <c r="BT308" s="191"/>
      <c r="BU308" s="191"/>
      <c r="BV308" s="191"/>
      <c r="BW308" s="191"/>
      <c r="BX308" s="191"/>
      <c r="BY308" s="191"/>
      <c r="BZ308" s="191"/>
      <c r="CA308" s="191"/>
      <c r="CB308" s="191"/>
      <c r="CC308" s="191"/>
      <c r="CD308" s="191"/>
      <c r="CE308" s="191"/>
      <c r="CF308" s="191"/>
      <c r="CG308" s="191"/>
    </row>
    <row r="309" spans="4:85" x14ac:dyDescent="0.2"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  <c r="V309" s="191"/>
      <c r="W309" s="191"/>
      <c r="X309" s="191"/>
      <c r="Y309" s="191"/>
      <c r="Z309" s="191"/>
      <c r="AA309" s="191"/>
      <c r="AB309" s="191"/>
      <c r="AC309" s="191"/>
      <c r="AD309" s="191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191"/>
      <c r="AQ309" s="191"/>
      <c r="AR309" s="191"/>
      <c r="AS309" s="191"/>
      <c r="AT309" s="191"/>
      <c r="AU309" s="191"/>
      <c r="AV309" s="191"/>
      <c r="AW309" s="191"/>
      <c r="AX309" s="191"/>
      <c r="AY309" s="191"/>
      <c r="AZ309" s="191"/>
      <c r="BA309" s="191"/>
      <c r="BB309" s="191"/>
      <c r="BC309" s="191"/>
      <c r="BD309" s="191"/>
      <c r="BE309" s="191"/>
      <c r="BF309" s="191"/>
      <c r="BG309" s="191"/>
      <c r="BH309" s="191"/>
      <c r="BI309" s="191"/>
      <c r="BJ309" s="191"/>
      <c r="BK309" s="191"/>
      <c r="BL309" s="191"/>
      <c r="BM309" s="191"/>
      <c r="BN309" s="191"/>
      <c r="BO309" s="191"/>
      <c r="BP309" s="191"/>
      <c r="BQ309" s="191"/>
      <c r="BR309" s="191"/>
      <c r="BS309" s="191"/>
      <c r="BT309" s="191"/>
      <c r="BU309" s="191"/>
      <c r="BV309" s="191"/>
      <c r="BW309" s="191"/>
      <c r="BX309" s="191"/>
      <c r="BY309" s="191"/>
      <c r="BZ309" s="191"/>
      <c r="CA309" s="191"/>
      <c r="CB309" s="191"/>
      <c r="CC309" s="191"/>
      <c r="CD309" s="191"/>
      <c r="CE309" s="191"/>
      <c r="CF309" s="191"/>
      <c r="CG309" s="191"/>
    </row>
    <row r="310" spans="4:85" x14ac:dyDescent="0.2"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  <c r="V310" s="191"/>
      <c r="W310" s="191"/>
      <c r="X310" s="191"/>
      <c r="Y310" s="191"/>
      <c r="Z310" s="191"/>
      <c r="AA310" s="191"/>
      <c r="AB310" s="191"/>
      <c r="AC310" s="191"/>
      <c r="AD310" s="191"/>
      <c r="AE310" s="191"/>
      <c r="AF310" s="191"/>
      <c r="AG310" s="191"/>
      <c r="AH310" s="191"/>
      <c r="AI310" s="191"/>
      <c r="AJ310" s="191"/>
      <c r="AK310" s="191"/>
      <c r="AL310" s="191"/>
      <c r="AM310" s="191"/>
      <c r="AN310" s="191"/>
      <c r="AO310" s="191"/>
      <c r="AP310" s="191"/>
      <c r="AQ310" s="191"/>
      <c r="AR310" s="191"/>
      <c r="AS310" s="191"/>
      <c r="AT310" s="191"/>
      <c r="AU310" s="191"/>
      <c r="AV310" s="191"/>
      <c r="AW310" s="191"/>
      <c r="AX310" s="191"/>
      <c r="AY310" s="191"/>
      <c r="AZ310" s="191"/>
      <c r="BA310" s="191"/>
      <c r="BB310" s="191"/>
      <c r="BC310" s="191"/>
      <c r="BD310" s="191"/>
      <c r="BE310" s="191"/>
      <c r="BF310" s="191"/>
      <c r="BG310" s="191"/>
      <c r="BH310" s="191"/>
      <c r="BI310" s="191"/>
      <c r="BJ310" s="191"/>
      <c r="BK310" s="191"/>
      <c r="BL310" s="191"/>
      <c r="BM310" s="191"/>
      <c r="BN310" s="191"/>
      <c r="BO310" s="191"/>
      <c r="BP310" s="191"/>
      <c r="BQ310" s="191"/>
      <c r="BR310" s="191"/>
      <c r="BS310" s="191"/>
      <c r="BT310" s="191"/>
      <c r="BU310" s="191"/>
      <c r="BV310" s="191"/>
      <c r="BW310" s="191"/>
      <c r="BX310" s="191"/>
      <c r="BY310" s="191"/>
      <c r="BZ310" s="191"/>
      <c r="CA310" s="191"/>
      <c r="CB310" s="191"/>
      <c r="CC310" s="191"/>
      <c r="CD310" s="191"/>
      <c r="CE310" s="191"/>
      <c r="CF310" s="191"/>
      <c r="CG310" s="191"/>
    </row>
    <row r="311" spans="4:85" x14ac:dyDescent="0.2"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  <c r="V311" s="191"/>
      <c r="W311" s="191"/>
      <c r="X311" s="191"/>
      <c r="Y311" s="191"/>
      <c r="Z311" s="191"/>
      <c r="AA311" s="191"/>
      <c r="AB311" s="191"/>
      <c r="AC311" s="191"/>
      <c r="AD311" s="191"/>
      <c r="AE311" s="191"/>
      <c r="AF311" s="191"/>
      <c r="AG311" s="191"/>
      <c r="AH311" s="191"/>
      <c r="AI311" s="191"/>
      <c r="AJ311" s="191"/>
      <c r="AK311" s="191"/>
      <c r="AL311" s="191"/>
      <c r="AM311" s="191"/>
      <c r="AN311" s="191"/>
      <c r="AO311" s="191"/>
      <c r="AP311" s="191"/>
      <c r="AQ311" s="191"/>
      <c r="AR311" s="191"/>
      <c r="AS311" s="191"/>
      <c r="AT311" s="191"/>
      <c r="AU311" s="191"/>
      <c r="AV311" s="191"/>
      <c r="AW311" s="191"/>
      <c r="AX311" s="191"/>
      <c r="AY311" s="191"/>
      <c r="AZ311" s="191"/>
      <c r="BA311" s="191"/>
      <c r="BB311" s="191"/>
      <c r="BC311" s="191"/>
      <c r="BD311" s="191"/>
      <c r="BE311" s="191"/>
      <c r="BF311" s="191"/>
      <c r="BG311" s="191"/>
      <c r="BH311" s="191"/>
      <c r="BI311" s="191"/>
      <c r="BJ311" s="191"/>
      <c r="BK311" s="191"/>
      <c r="BL311" s="191"/>
      <c r="BM311" s="191"/>
      <c r="BN311" s="191"/>
      <c r="BO311" s="191"/>
      <c r="BP311" s="191"/>
      <c r="BQ311" s="191"/>
      <c r="BR311" s="191"/>
      <c r="BS311" s="191"/>
      <c r="BT311" s="191"/>
      <c r="BU311" s="191"/>
      <c r="BV311" s="191"/>
      <c r="BW311" s="191"/>
      <c r="BX311" s="191"/>
      <c r="BY311" s="191"/>
      <c r="BZ311" s="191"/>
      <c r="CA311" s="191"/>
      <c r="CB311" s="191"/>
      <c r="CC311" s="191"/>
      <c r="CD311" s="191"/>
      <c r="CE311" s="191"/>
      <c r="CF311" s="191"/>
      <c r="CG311" s="191"/>
    </row>
    <row r="312" spans="4:85" x14ac:dyDescent="0.2"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  <c r="V312" s="191"/>
      <c r="W312" s="191"/>
      <c r="X312" s="191"/>
      <c r="Y312" s="191"/>
      <c r="Z312" s="191"/>
      <c r="AA312" s="191"/>
      <c r="AB312" s="191"/>
      <c r="AC312" s="191"/>
      <c r="AD312" s="191"/>
      <c r="AE312" s="191"/>
      <c r="AF312" s="191"/>
      <c r="AG312" s="191"/>
      <c r="AH312" s="191"/>
      <c r="AI312" s="191"/>
      <c r="AJ312" s="191"/>
      <c r="AK312" s="191"/>
      <c r="AL312" s="191"/>
      <c r="AM312" s="191"/>
      <c r="AN312" s="191"/>
      <c r="AO312" s="191"/>
      <c r="AP312" s="191"/>
      <c r="AQ312" s="191"/>
      <c r="AR312" s="191"/>
      <c r="AS312" s="191"/>
      <c r="AT312" s="191"/>
      <c r="AU312" s="191"/>
      <c r="AV312" s="191"/>
      <c r="AW312" s="191"/>
      <c r="AX312" s="191"/>
      <c r="AY312" s="191"/>
      <c r="AZ312" s="191"/>
      <c r="BA312" s="191"/>
      <c r="BB312" s="191"/>
      <c r="BC312" s="191"/>
      <c r="BD312" s="191"/>
      <c r="BE312" s="191"/>
      <c r="BF312" s="191"/>
      <c r="BG312" s="191"/>
      <c r="BH312" s="191"/>
      <c r="BI312" s="191"/>
      <c r="BJ312" s="191"/>
      <c r="BK312" s="191"/>
      <c r="BL312" s="191"/>
      <c r="BM312" s="191"/>
      <c r="BN312" s="191"/>
      <c r="BO312" s="191"/>
      <c r="BP312" s="191"/>
      <c r="BQ312" s="191"/>
      <c r="BR312" s="191"/>
      <c r="BS312" s="191"/>
      <c r="BT312" s="191"/>
      <c r="BU312" s="191"/>
      <c r="BV312" s="191"/>
      <c r="BW312" s="191"/>
      <c r="BX312" s="191"/>
      <c r="BY312" s="191"/>
      <c r="BZ312" s="191"/>
      <c r="CA312" s="191"/>
      <c r="CB312" s="191"/>
      <c r="CC312" s="191"/>
      <c r="CD312" s="191"/>
      <c r="CE312" s="191"/>
      <c r="CF312" s="191"/>
      <c r="CG312" s="191"/>
    </row>
    <row r="313" spans="4:85" x14ac:dyDescent="0.2"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  <c r="V313" s="191"/>
      <c r="W313" s="191"/>
      <c r="X313" s="191"/>
      <c r="Y313" s="191"/>
      <c r="Z313" s="191"/>
      <c r="AA313" s="191"/>
      <c r="AB313" s="191"/>
      <c r="AC313" s="191"/>
      <c r="AD313" s="191"/>
      <c r="AE313" s="191"/>
      <c r="AF313" s="191"/>
      <c r="AG313" s="191"/>
      <c r="AH313" s="191"/>
      <c r="AI313" s="191"/>
      <c r="AJ313" s="191"/>
      <c r="AK313" s="191"/>
      <c r="AL313" s="191"/>
      <c r="AM313" s="191"/>
      <c r="AN313" s="191"/>
      <c r="AO313" s="191"/>
      <c r="AP313" s="191"/>
      <c r="AQ313" s="191"/>
      <c r="AR313" s="191"/>
      <c r="AS313" s="191"/>
      <c r="AT313" s="191"/>
      <c r="AU313" s="191"/>
      <c r="AV313" s="191"/>
      <c r="AW313" s="191"/>
      <c r="AX313" s="191"/>
      <c r="AY313" s="191"/>
      <c r="AZ313" s="191"/>
      <c r="BA313" s="191"/>
      <c r="BB313" s="191"/>
      <c r="BC313" s="191"/>
      <c r="BD313" s="191"/>
      <c r="BE313" s="191"/>
      <c r="BF313" s="191"/>
      <c r="BG313" s="191"/>
      <c r="BH313" s="191"/>
      <c r="BI313" s="191"/>
      <c r="BJ313" s="191"/>
      <c r="BK313" s="191"/>
      <c r="BL313" s="191"/>
      <c r="BM313" s="191"/>
      <c r="BN313" s="191"/>
      <c r="BO313" s="191"/>
      <c r="BP313" s="191"/>
      <c r="BQ313" s="191"/>
      <c r="BR313" s="191"/>
      <c r="BS313" s="191"/>
      <c r="BT313" s="191"/>
      <c r="BU313" s="191"/>
      <c r="BV313" s="191"/>
      <c r="BW313" s="191"/>
      <c r="BX313" s="191"/>
      <c r="BY313" s="191"/>
      <c r="BZ313" s="191"/>
      <c r="CA313" s="191"/>
      <c r="CB313" s="191"/>
      <c r="CC313" s="191"/>
      <c r="CD313" s="191"/>
      <c r="CE313" s="191"/>
      <c r="CF313" s="191"/>
      <c r="CG313" s="191"/>
    </row>
    <row r="314" spans="4:85" x14ac:dyDescent="0.2"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  <c r="V314" s="191"/>
      <c r="W314" s="191"/>
      <c r="X314" s="191"/>
      <c r="Y314" s="191"/>
      <c r="Z314" s="191"/>
      <c r="AA314" s="191"/>
      <c r="AB314" s="191"/>
      <c r="AC314" s="191"/>
      <c r="AD314" s="191"/>
      <c r="AE314" s="191"/>
      <c r="AF314" s="191"/>
      <c r="AG314" s="191"/>
      <c r="AH314" s="191"/>
      <c r="AI314" s="191"/>
      <c r="AJ314" s="191"/>
      <c r="AK314" s="191"/>
      <c r="AL314" s="191"/>
      <c r="AM314" s="191"/>
      <c r="AN314" s="191"/>
      <c r="AO314" s="191"/>
      <c r="AP314" s="191"/>
      <c r="AQ314" s="191"/>
      <c r="AR314" s="191"/>
      <c r="AS314" s="191"/>
      <c r="AT314" s="191"/>
      <c r="AU314" s="191"/>
      <c r="AV314" s="191"/>
      <c r="AW314" s="191"/>
      <c r="AX314" s="191"/>
      <c r="AY314" s="191"/>
      <c r="AZ314" s="191"/>
      <c r="BA314" s="191"/>
      <c r="BB314" s="191"/>
      <c r="BC314" s="191"/>
      <c r="BD314" s="191"/>
      <c r="BE314" s="191"/>
      <c r="BF314" s="191"/>
      <c r="BG314" s="191"/>
      <c r="BH314" s="191"/>
      <c r="BI314" s="191"/>
      <c r="BJ314" s="191"/>
      <c r="BK314" s="191"/>
      <c r="BL314" s="191"/>
      <c r="BM314" s="191"/>
      <c r="BN314" s="191"/>
      <c r="BO314" s="191"/>
      <c r="BP314" s="191"/>
      <c r="BQ314" s="191"/>
      <c r="BR314" s="191"/>
      <c r="BS314" s="191"/>
      <c r="BT314" s="191"/>
      <c r="BU314" s="191"/>
      <c r="BV314" s="191"/>
      <c r="BW314" s="191"/>
      <c r="BX314" s="191"/>
      <c r="BY314" s="191"/>
      <c r="BZ314" s="191"/>
      <c r="CA314" s="191"/>
      <c r="CB314" s="191"/>
      <c r="CC314" s="191"/>
      <c r="CD314" s="191"/>
      <c r="CE314" s="191"/>
      <c r="CF314" s="191"/>
      <c r="CG314" s="191"/>
    </row>
    <row r="315" spans="4:85" x14ac:dyDescent="0.2"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  <c r="V315" s="191"/>
      <c r="W315" s="191"/>
      <c r="X315" s="191"/>
      <c r="Y315" s="191"/>
      <c r="Z315" s="191"/>
      <c r="AA315" s="191"/>
      <c r="AB315" s="191"/>
      <c r="AC315" s="191"/>
      <c r="AD315" s="191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91"/>
      <c r="AW315" s="191"/>
      <c r="AX315" s="191"/>
      <c r="AY315" s="191"/>
      <c r="AZ315" s="191"/>
      <c r="BA315" s="191"/>
      <c r="BB315" s="191"/>
      <c r="BC315" s="191"/>
      <c r="BD315" s="191"/>
      <c r="BE315" s="191"/>
      <c r="BF315" s="191"/>
      <c r="BG315" s="191"/>
      <c r="BH315" s="191"/>
      <c r="BI315" s="191"/>
      <c r="BJ315" s="191"/>
      <c r="BK315" s="191"/>
      <c r="BL315" s="191"/>
      <c r="BM315" s="191"/>
      <c r="BN315" s="191"/>
      <c r="BO315" s="191"/>
      <c r="BP315" s="191"/>
      <c r="BQ315" s="191"/>
      <c r="BR315" s="191"/>
      <c r="BS315" s="191"/>
      <c r="BT315" s="191"/>
      <c r="BU315" s="191"/>
      <c r="BV315" s="191"/>
      <c r="BW315" s="191"/>
      <c r="BX315" s="191"/>
      <c r="BY315" s="191"/>
      <c r="BZ315" s="191"/>
      <c r="CA315" s="191"/>
      <c r="CB315" s="191"/>
      <c r="CC315" s="191"/>
      <c r="CD315" s="191"/>
      <c r="CE315" s="191"/>
      <c r="CF315" s="191"/>
      <c r="CG315" s="191"/>
    </row>
    <row r="316" spans="4:85" x14ac:dyDescent="0.2"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  <c r="V316" s="191"/>
      <c r="W316" s="191"/>
      <c r="X316" s="191"/>
      <c r="Y316" s="191"/>
      <c r="Z316" s="191"/>
      <c r="AA316" s="191"/>
      <c r="AB316" s="191"/>
      <c r="AC316" s="191"/>
      <c r="AD316" s="191"/>
      <c r="AE316" s="191"/>
      <c r="AF316" s="191"/>
      <c r="AG316" s="191"/>
      <c r="AH316" s="191"/>
      <c r="AI316" s="191"/>
      <c r="AJ316" s="191"/>
      <c r="AK316" s="191"/>
      <c r="AL316" s="191"/>
      <c r="AM316" s="191"/>
      <c r="AN316" s="191"/>
      <c r="AO316" s="191"/>
      <c r="AP316" s="191"/>
      <c r="AQ316" s="191"/>
      <c r="AR316" s="191"/>
      <c r="AS316" s="191"/>
      <c r="AT316" s="191"/>
      <c r="AU316" s="191"/>
      <c r="AV316" s="191"/>
      <c r="AW316" s="191"/>
      <c r="AX316" s="191"/>
      <c r="AY316" s="191"/>
      <c r="AZ316" s="191"/>
      <c r="BA316" s="191"/>
      <c r="BB316" s="191"/>
      <c r="BC316" s="191"/>
      <c r="BD316" s="191"/>
      <c r="BE316" s="191"/>
      <c r="BF316" s="191"/>
      <c r="BG316" s="191"/>
      <c r="BH316" s="191"/>
      <c r="BI316" s="191"/>
      <c r="BJ316" s="191"/>
      <c r="BK316" s="191"/>
      <c r="BL316" s="191"/>
      <c r="BM316" s="191"/>
      <c r="BN316" s="191"/>
      <c r="BO316" s="191"/>
      <c r="BP316" s="191"/>
      <c r="BQ316" s="191"/>
      <c r="BR316" s="191"/>
      <c r="BS316" s="191"/>
      <c r="BT316" s="191"/>
      <c r="BU316" s="191"/>
      <c r="BV316" s="191"/>
      <c r="BW316" s="191"/>
      <c r="BX316" s="191"/>
      <c r="BY316" s="191"/>
      <c r="BZ316" s="191"/>
      <c r="CA316" s="191"/>
      <c r="CB316" s="191"/>
      <c r="CC316" s="191"/>
      <c r="CD316" s="191"/>
      <c r="CE316" s="191"/>
      <c r="CF316" s="191"/>
      <c r="CG316" s="191"/>
    </row>
    <row r="317" spans="4:85" x14ac:dyDescent="0.2"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  <c r="V317" s="191"/>
      <c r="W317" s="191"/>
      <c r="X317" s="191"/>
      <c r="Y317" s="191"/>
      <c r="Z317" s="191"/>
      <c r="AA317" s="191"/>
      <c r="AB317" s="191"/>
      <c r="AC317" s="191"/>
      <c r="AD317" s="191"/>
      <c r="AE317" s="191"/>
      <c r="AF317" s="191"/>
      <c r="AG317" s="191"/>
      <c r="AH317" s="191"/>
      <c r="AI317" s="191"/>
      <c r="AJ317" s="191"/>
      <c r="AK317" s="191"/>
      <c r="AL317" s="191"/>
      <c r="AM317" s="191"/>
      <c r="AN317" s="191"/>
      <c r="AO317" s="191"/>
      <c r="AP317" s="191"/>
      <c r="AQ317" s="191"/>
      <c r="AR317" s="191"/>
      <c r="AS317" s="191"/>
      <c r="AT317" s="191"/>
      <c r="AU317" s="191"/>
      <c r="AV317" s="191"/>
      <c r="AW317" s="191"/>
      <c r="AX317" s="191"/>
      <c r="AY317" s="191"/>
      <c r="AZ317" s="191"/>
      <c r="BA317" s="191"/>
      <c r="BB317" s="191"/>
      <c r="BC317" s="191"/>
      <c r="BD317" s="191"/>
      <c r="BE317" s="191"/>
      <c r="BF317" s="191"/>
      <c r="BG317" s="191"/>
      <c r="BH317" s="191"/>
      <c r="BI317" s="191"/>
      <c r="BJ317" s="191"/>
      <c r="BK317" s="191"/>
      <c r="BL317" s="191"/>
      <c r="BM317" s="191"/>
      <c r="BN317" s="191"/>
      <c r="BO317" s="191"/>
      <c r="BP317" s="191"/>
      <c r="BQ317" s="191"/>
      <c r="BR317" s="191"/>
      <c r="BS317" s="191"/>
      <c r="BT317" s="191"/>
      <c r="BU317" s="191"/>
      <c r="BV317" s="191"/>
      <c r="BW317" s="191"/>
      <c r="BX317" s="191"/>
      <c r="BY317" s="191"/>
      <c r="BZ317" s="191"/>
      <c r="CA317" s="191"/>
      <c r="CB317" s="191"/>
      <c r="CC317" s="191"/>
      <c r="CD317" s="191"/>
      <c r="CE317" s="191"/>
      <c r="CF317" s="191"/>
      <c r="CG317" s="191"/>
    </row>
    <row r="318" spans="4:85" x14ac:dyDescent="0.2"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  <c r="V318" s="191"/>
      <c r="W318" s="191"/>
      <c r="X318" s="191"/>
      <c r="Y318" s="191"/>
      <c r="Z318" s="191"/>
      <c r="AA318" s="191"/>
      <c r="AB318" s="191"/>
      <c r="AC318" s="191"/>
      <c r="AD318" s="191"/>
      <c r="AE318" s="191"/>
      <c r="AF318" s="191"/>
      <c r="AG318" s="191"/>
      <c r="AH318" s="191"/>
      <c r="AI318" s="191"/>
      <c r="AJ318" s="191"/>
      <c r="AK318" s="191"/>
      <c r="AL318" s="191"/>
      <c r="AM318" s="191"/>
      <c r="AN318" s="191"/>
      <c r="AO318" s="191"/>
      <c r="AP318" s="191"/>
      <c r="AQ318" s="191"/>
      <c r="AR318" s="191"/>
      <c r="AS318" s="191"/>
      <c r="AT318" s="191"/>
      <c r="AU318" s="191"/>
      <c r="AV318" s="191"/>
      <c r="AW318" s="191"/>
      <c r="AX318" s="191"/>
      <c r="AY318" s="191"/>
      <c r="AZ318" s="191"/>
      <c r="BA318" s="191"/>
      <c r="BB318" s="191"/>
      <c r="BC318" s="191"/>
      <c r="BD318" s="191"/>
      <c r="BE318" s="191"/>
      <c r="BF318" s="191"/>
      <c r="BG318" s="191"/>
      <c r="BH318" s="191"/>
      <c r="BI318" s="191"/>
      <c r="BJ318" s="191"/>
      <c r="BK318" s="191"/>
      <c r="BL318" s="191"/>
      <c r="BM318" s="191"/>
      <c r="BN318" s="191"/>
      <c r="BO318" s="191"/>
      <c r="BP318" s="191"/>
      <c r="BQ318" s="191"/>
      <c r="BR318" s="191"/>
      <c r="BS318" s="191"/>
      <c r="BT318" s="191"/>
      <c r="BU318" s="191"/>
      <c r="BV318" s="191"/>
      <c r="BW318" s="191"/>
      <c r="BX318" s="191"/>
      <c r="BY318" s="191"/>
      <c r="BZ318" s="191"/>
      <c r="CA318" s="191"/>
      <c r="CB318" s="191"/>
      <c r="CC318" s="191"/>
      <c r="CD318" s="191"/>
      <c r="CE318" s="191"/>
      <c r="CF318" s="191"/>
      <c r="CG318" s="191"/>
    </row>
    <row r="319" spans="4:85" x14ac:dyDescent="0.2"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  <c r="V319" s="191"/>
      <c r="W319" s="191"/>
      <c r="X319" s="191"/>
      <c r="Y319" s="191"/>
      <c r="Z319" s="191"/>
      <c r="AA319" s="191"/>
      <c r="AB319" s="191"/>
      <c r="AC319" s="191"/>
      <c r="AD319" s="191"/>
      <c r="AE319" s="191"/>
      <c r="AF319" s="191"/>
      <c r="AG319" s="191"/>
      <c r="AH319" s="191"/>
      <c r="AI319" s="191"/>
      <c r="AJ319" s="191"/>
      <c r="AK319" s="191"/>
      <c r="AL319" s="191"/>
      <c r="AM319" s="191"/>
      <c r="AN319" s="191"/>
      <c r="AO319" s="191"/>
      <c r="AP319" s="191"/>
      <c r="AQ319" s="191"/>
      <c r="AR319" s="191"/>
      <c r="AS319" s="191"/>
      <c r="AT319" s="191"/>
      <c r="AU319" s="191"/>
      <c r="AV319" s="191"/>
      <c r="AW319" s="191"/>
      <c r="AX319" s="191"/>
      <c r="AY319" s="191"/>
      <c r="AZ319" s="191"/>
      <c r="BA319" s="191"/>
      <c r="BB319" s="191"/>
      <c r="BC319" s="191"/>
      <c r="BD319" s="191"/>
      <c r="BE319" s="191"/>
      <c r="BF319" s="191"/>
      <c r="BG319" s="191"/>
      <c r="BH319" s="191"/>
      <c r="BI319" s="191"/>
      <c r="BJ319" s="191"/>
      <c r="BK319" s="191"/>
      <c r="BL319" s="191"/>
      <c r="BM319" s="191"/>
      <c r="BN319" s="191"/>
      <c r="BO319" s="191"/>
      <c r="BP319" s="191"/>
      <c r="BQ319" s="191"/>
      <c r="BR319" s="191"/>
      <c r="BS319" s="191"/>
      <c r="BT319" s="191"/>
      <c r="BU319" s="191"/>
      <c r="BV319" s="191"/>
      <c r="BW319" s="191"/>
      <c r="BX319" s="191"/>
      <c r="BY319" s="191"/>
      <c r="BZ319" s="191"/>
      <c r="CA319" s="191"/>
      <c r="CB319" s="191"/>
      <c r="CC319" s="191"/>
      <c r="CD319" s="191"/>
      <c r="CE319" s="191"/>
      <c r="CF319" s="191"/>
      <c r="CG319" s="191"/>
    </row>
    <row r="320" spans="4:85" x14ac:dyDescent="0.2"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  <c r="V320" s="191"/>
      <c r="W320" s="191"/>
      <c r="X320" s="191"/>
      <c r="Y320" s="191"/>
      <c r="Z320" s="191"/>
      <c r="AA320" s="191"/>
      <c r="AB320" s="191"/>
      <c r="AC320" s="191"/>
      <c r="AD320" s="191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191"/>
      <c r="AQ320" s="191"/>
      <c r="AR320" s="191"/>
      <c r="AS320" s="191"/>
      <c r="AT320" s="191"/>
      <c r="AU320" s="191"/>
      <c r="AV320" s="191"/>
      <c r="AW320" s="191"/>
      <c r="AX320" s="191"/>
      <c r="AY320" s="191"/>
      <c r="AZ320" s="191"/>
      <c r="BA320" s="191"/>
      <c r="BB320" s="191"/>
      <c r="BC320" s="191"/>
      <c r="BD320" s="191"/>
      <c r="BE320" s="191"/>
      <c r="BF320" s="191"/>
      <c r="BG320" s="191"/>
      <c r="BH320" s="191"/>
      <c r="BI320" s="191"/>
      <c r="BJ320" s="191"/>
      <c r="BK320" s="191"/>
      <c r="BL320" s="191"/>
      <c r="BM320" s="191"/>
      <c r="BN320" s="191"/>
      <c r="BO320" s="191"/>
      <c r="BP320" s="191"/>
      <c r="BQ320" s="191"/>
      <c r="BR320" s="191"/>
      <c r="BS320" s="191"/>
      <c r="BT320" s="191"/>
      <c r="BU320" s="191"/>
      <c r="BV320" s="191"/>
      <c r="BW320" s="191"/>
      <c r="BX320" s="191"/>
      <c r="BY320" s="191"/>
      <c r="BZ320" s="191"/>
      <c r="CA320" s="191"/>
      <c r="CB320" s="191"/>
      <c r="CC320" s="191"/>
      <c r="CD320" s="191"/>
      <c r="CE320" s="191"/>
      <c r="CF320" s="191"/>
      <c r="CG320" s="191"/>
    </row>
    <row r="321" spans="4:85" x14ac:dyDescent="0.2"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  <c r="V321" s="191"/>
      <c r="W321" s="191"/>
      <c r="X321" s="191"/>
      <c r="Y321" s="191"/>
      <c r="Z321" s="191"/>
      <c r="AA321" s="191"/>
      <c r="AB321" s="191"/>
      <c r="AC321" s="191"/>
      <c r="AD321" s="191"/>
      <c r="AE321" s="191"/>
      <c r="AF321" s="191"/>
      <c r="AG321" s="191"/>
      <c r="AH321" s="191"/>
      <c r="AI321" s="191"/>
      <c r="AJ321" s="191"/>
      <c r="AK321" s="191"/>
      <c r="AL321" s="191"/>
      <c r="AM321" s="191"/>
      <c r="AN321" s="191"/>
      <c r="AO321" s="191"/>
      <c r="AP321" s="191"/>
      <c r="AQ321" s="191"/>
      <c r="AR321" s="191"/>
      <c r="AS321" s="191"/>
      <c r="AT321" s="191"/>
      <c r="AU321" s="191"/>
      <c r="AV321" s="191"/>
      <c r="AW321" s="191"/>
      <c r="AX321" s="191"/>
      <c r="AY321" s="191"/>
      <c r="AZ321" s="191"/>
      <c r="BA321" s="191"/>
      <c r="BB321" s="191"/>
      <c r="BC321" s="191"/>
      <c r="BD321" s="191"/>
      <c r="BE321" s="191"/>
      <c r="BF321" s="191"/>
      <c r="BG321" s="191"/>
      <c r="BH321" s="191"/>
      <c r="BI321" s="191"/>
      <c r="BJ321" s="191"/>
      <c r="BK321" s="191"/>
      <c r="BL321" s="191"/>
      <c r="BM321" s="191"/>
      <c r="BN321" s="191"/>
      <c r="BO321" s="191"/>
      <c r="BP321" s="191"/>
      <c r="BQ321" s="191"/>
      <c r="BR321" s="191"/>
      <c r="BS321" s="191"/>
      <c r="BT321" s="191"/>
      <c r="BU321" s="191"/>
      <c r="BV321" s="191"/>
      <c r="BW321" s="191"/>
      <c r="BX321" s="191"/>
      <c r="BY321" s="191"/>
      <c r="BZ321" s="191"/>
      <c r="CA321" s="191"/>
      <c r="CB321" s="191"/>
      <c r="CC321" s="191"/>
      <c r="CD321" s="191"/>
      <c r="CE321" s="191"/>
      <c r="CF321" s="191"/>
      <c r="CG321" s="191"/>
    </row>
    <row r="322" spans="4:85" x14ac:dyDescent="0.2"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  <c r="V322" s="191"/>
      <c r="W322" s="191"/>
      <c r="X322" s="191"/>
      <c r="Y322" s="191"/>
      <c r="Z322" s="191"/>
      <c r="AA322" s="191"/>
      <c r="AB322" s="191"/>
      <c r="AC322" s="191"/>
      <c r="AD322" s="191"/>
      <c r="AE322" s="191"/>
      <c r="AF322" s="191"/>
      <c r="AG322" s="191"/>
      <c r="AH322" s="191"/>
      <c r="AI322" s="191"/>
      <c r="AJ322" s="191"/>
      <c r="AK322" s="191"/>
      <c r="AL322" s="191"/>
      <c r="AM322" s="191"/>
      <c r="AN322" s="191"/>
      <c r="AO322" s="191"/>
      <c r="AP322" s="191"/>
      <c r="AQ322" s="191"/>
      <c r="AR322" s="191"/>
      <c r="AS322" s="191"/>
      <c r="AT322" s="191"/>
      <c r="AU322" s="191"/>
      <c r="AV322" s="191"/>
      <c r="AW322" s="191"/>
      <c r="AX322" s="191"/>
      <c r="AY322" s="191"/>
      <c r="AZ322" s="191"/>
      <c r="BA322" s="191"/>
      <c r="BB322" s="191"/>
      <c r="BC322" s="191"/>
      <c r="BD322" s="191"/>
      <c r="BE322" s="191"/>
      <c r="BF322" s="191"/>
      <c r="BG322" s="191"/>
      <c r="BH322" s="191"/>
      <c r="BI322" s="191"/>
      <c r="BJ322" s="191"/>
      <c r="BK322" s="191"/>
      <c r="BL322" s="191"/>
      <c r="BM322" s="191"/>
      <c r="BN322" s="191"/>
      <c r="BO322" s="191"/>
      <c r="BP322" s="191"/>
      <c r="BQ322" s="191"/>
      <c r="BR322" s="191"/>
      <c r="BS322" s="191"/>
      <c r="BT322" s="191"/>
      <c r="BU322" s="191"/>
      <c r="BV322" s="191"/>
      <c r="BW322" s="191"/>
      <c r="BX322" s="191"/>
      <c r="BY322" s="191"/>
      <c r="BZ322" s="191"/>
      <c r="CA322" s="191"/>
      <c r="CB322" s="191"/>
      <c r="CC322" s="191"/>
      <c r="CD322" s="191"/>
      <c r="CE322" s="191"/>
      <c r="CF322" s="191"/>
      <c r="CG322" s="191"/>
    </row>
    <row r="323" spans="4:85" x14ac:dyDescent="0.2"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  <c r="V323" s="191"/>
      <c r="W323" s="191"/>
      <c r="X323" s="191"/>
      <c r="Y323" s="191"/>
      <c r="Z323" s="191"/>
      <c r="AA323" s="191"/>
      <c r="AB323" s="191"/>
      <c r="AC323" s="191"/>
      <c r="AD323" s="191"/>
      <c r="AE323" s="191"/>
      <c r="AF323" s="191"/>
      <c r="AG323" s="191"/>
      <c r="AH323" s="191"/>
      <c r="AI323" s="191"/>
      <c r="AJ323" s="191"/>
      <c r="AK323" s="191"/>
      <c r="AL323" s="191"/>
      <c r="AM323" s="191"/>
      <c r="AN323" s="191"/>
      <c r="AO323" s="191"/>
      <c r="AP323" s="191"/>
      <c r="AQ323" s="191"/>
      <c r="AR323" s="191"/>
      <c r="AS323" s="191"/>
      <c r="AT323" s="191"/>
      <c r="AU323" s="191"/>
      <c r="AV323" s="191"/>
      <c r="AW323" s="191"/>
      <c r="AX323" s="191"/>
      <c r="AY323" s="191"/>
      <c r="AZ323" s="191"/>
      <c r="BA323" s="191"/>
      <c r="BB323" s="191"/>
      <c r="BC323" s="191"/>
      <c r="BD323" s="191"/>
      <c r="BE323" s="191"/>
      <c r="BF323" s="191"/>
      <c r="BG323" s="191"/>
      <c r="BH323" s="191"/>
      <c r="BI323" s="191"/>
      <c r="BJ323" s="191"/>
      <c r="BK323" s="191"/>
      <c r="BL323" s="191"/>
      <c r="BM323" s="191"/>
      <c r="BN323" s="191"/>
      <c r="BO323" s="191"/>
      <c r="BP323" s="191"/>
      <c r="BQ323" s="191"/>
      <c r="BR323" s="191"/>
      <c r="BS323" s="191"/>
      <c r="BT323" s="191"/>
      <c r="BU323" s="191"/>
      <c r="BV323" s="191"/>
      <c r="BW323" s="191"/>
      <c r="BX323" s="191"/>
      <c r="BY323" s="191"/>
      <c r="BZ323" s="191"/>
      <c r="CA323" s="191"/>
      <c r="CB323" s="191"/>
      <c r="CC323" s="191"/>
      <c r="CD323" s="191"/>
      <c r="CE323" s="191"/>
      <c r="CF323" s="191"/>
      <c r="CG323" s="191"/>
    </row>
    <row r="324" spans="4:85" x14ac:dyDescent="0.2"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  <c r="V324" s="191"/>
      <c r="W324" s="191"/>
      <c r="X324" s="191"/>
      <c r="Y324" s="191"/>
      <c r="Z324" s="191"/>
      <c r="AA324" s="191"/>
      <c r="AB324" s="191"/>
      <c r="AC324" s="191"/>
      <c r="AD324" s="191"/>
      <c r="AE324" s="191"/>
      <c r="AF324" s="191"/>
      <c r="AG324" s="191"/>
      <c r="AH324" s="191"/>
      <c r="AI324" s="191"/>
      <c r="AJ324" s="191"/>
      <c r="AK324" s="191"/>
      <c r="AL324" s="191"/>
      <c r="AM324" s="191"/>
      <c r="AN324" s="191"/>
      <c r="AO324" s="191"/>
      <c r="AP324" s="191"/>
      <c r="AQ324" s="191"/>
      <c r="AR324" s="191"/>
      <c r="AS324" s="191"/>
      <c r="AT324" s="191"/>
      <c r="AU324" s="191"/>
      <c r="AV324" s="191"/>
      <c r="AW324" s="191"/>
      <c r="AX324" s="191"/>
      <c r="AY324" s="191"/>
      <c r="AZ324" s="191"/>
      <c r="BA324" s="191"/>
      <c r="BB324" s="191"/>
      <c r="BC324" s="191"/>
      <c r="BD324" s="191"/>
      <c r="BE324" s="191"/>
      <c r="BF324" s="191"/>
      <c r="BG324" s="191"/>
      <c r="BH324" s="191"/>
      <c r="BI324" s="191"/>
      <c r="BJ324" s="191"/>
      <c r="BK324" s="191"/>
      <c r="BL324" s="191"/>
      <c r="BM324" s="191"/>
      <c r="BN324" s="191"/>
      <c r="BO324" s="191"/>
      <c r="BP324" s="191"/>
      <c r="BQ324" s="191"/>
      <c r="BR324" s="191"/>
      <c r="BS324" s="191"/>
      <c r="BT324" s="191"/>
      <c r="BU324" s="191"/>
      <c r="BV324" s="191"/>
      <c r="BW324" s="191"/>
      <c r="BX324" s="191"/>
      <c r="BY324" s="191"/>
      <c r="BZ324" s="191"/>
      <c r="CA324" s="191"/>
      <c r="CB324" s="191"/>
      <c r="CC324" s="191"/>
      <c r="CD324" s="191"/>
      <c r="CE324" s="191"/>
      <c r="CF324" s="191"/>
      <c r="CG324" s="191"/>
    </row>
    <row r="325" spans="4:85" x14ac:dyDescent="0.2"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1"/>
      <c r="AB325" s="191"/>
      <c r="AC325" s="191"/>
      <c r="AD325" s="191"/>
      <c r="AE325" s="191"/>
      <c r="AF325" s="191"/>
      <c r="AG325" s="191"/>
      <c r="AH325" s="191"/>
      <c r="AI325" s="191"/>
      <c r="AJ325" s="191"/>
      <c r="AK325" s="191"/>
      <c r="AL325" s="191"/>
      <c r="AM325" s="191"/>
      <c r="AN325" s="191"/>
      <c r="AO325" s="191"/>
      <c r="AP325" s="191"/>
      <c r="AQ325" s="191"/>
      <c r="AR325" s="191"/>
      <c r="AS325" s="191"/>
      <c r="AT325" s="191"/>
      <c r="AU325" s="191"/>
      <c r="AV325" s="191"/>
      <c r="AW325" s="191"/>
      <c r="AX325" s="191"/>
      <c r="AY325" s="191"/>
      <c r="AZ325" s="191"/>
      <c r="BA325" s="191"/>
      <c r="BB325" s="191"/>
      <c r="BC325" s="191"/>
      <c r="BD325" s="191"/>
      <c r="BE325" s="191"/>
      <c r="BF325" s="191"/>
      <c r="BG325" s="191"/>
      <c r="BH325" s="191"/>
      <c r="BI325" s="191"/>
      <c r="BJ325" s="191"/>
      <c r="BK325" s="191"/>
      <c r="BL325" s="191"/>
      <c r="BM325" s="191"/>
      <c r="BN325" s="191"/>
      <c r="BO325" s="191"/>
      <c r="BP325" s="191"/>
      <c r="BQ325" s="191"/>
      <c r="BR325" s="191"/>
      <c r="BS325" s="191"/>
      <c r="BT325" s="191"/>
      <c r="BU325" s="191"/>
      <c r="BV325" s="191"/>
      <c r="BW325" s="191"/>
      <c r="BX325" s="191"/>
      <c r="BY325" s="191"/>
      <c r="BZ325" s="191"/>
      <c r="CA325" s="191"/>
      <c r="CB325" s="191"/>
      <c r="CC325" s="191"/>
      <c r="CD325" s="191"/>
      <c r="CE325" s="191"/>
      <c r="CF325" s="191"/>
      <c r="CG325" s="191"/>
    </row>
    <row r="326" spans="4:85" x14ac:dyDescent="0.2"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  <c r="V326" s="191"/>
      <c r="W326" s="191"/>
      <c r="X326" s="191"/>
      <c r="Y326" s="191"/>
      <c r="Z326" s="191"/>
      <c r="AA326" s="191"/>
      <c r="AB326" s="191"/>
      <c r="AC326" s="191"/>
      <c r="AD326" s="191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91"/>
      <c r="AW326" s="191"/>
      <c r="AX326" s="191"/>
      <c r="AY326" s="191"/>
      <c r="AZ326" s="191"/>
      <c r="BA326" s="191"/>
      <c r="BB326" s="191"/>
      <c r="BC326" s="191"/>
      <c r="BD326" s="191"/>
      <c r="BE326" s="191"/>
      <c r="BF326" s="191"/>
      <c r="BG326" s="191"/>
      <c r="BH326" s="191"/>
      <c r="BI326" s="191"/>
      <c r="BJ326" s="191"/>
      <c r="BK326" s="191"/>
      <c r="BL326" s="191"/>
      <c r="BM326" s="191"/>
      <c r="BN326" s="191"/>
      <c r="BO326" s="191"/>
      <c r="BP326" s="191"/>
      <c r="BQ326" s="191"/>
      <c r="BR326" s="191"/>
      <c r="BS326" s="191"/>
      <c r="BT326" s="191"/>
      <c r="BU326" s="191"/>
      <c r="BV326" s="191"/>
      <c r="BW326" s="191"/>
      <c r="BX326" s="191"/>
      <c r="BY326" s="191"/>
      <c r="BZ326" s="191"/>
      <c r="CA326" s="191"/>
      <c r="CB326" s="191"/>
      <c r="CC326" s="191"/>
      <c r="CD326" s="191"/>
      <c r="CE326" s="191"/>
      <c r="CF326" s="191"/>
      <c r="CG326" s="191"/>
    </row>
    <row r="327" spans="4:85" x14ac:dyDescent="0.2"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1"/>
      <c r="AB327" s="191"/>
      <c r="AC327" s="191"/>
      <c r="AD327" s="191"/>
      <c r="AE327" s="191"/>
      <c r="AF327" s="191"/>
      <c r="AG327" s="191"/>
      <c r="AH327" s="191"/>
      <c r="AI327" s="191"/>
      <c r="AJ327" s="191"/>
      <c r="AK327" s="191"/>
      <c r="AL327" s="191"/>
      <c r="AM327" s="191"/>
      <c r="AN327" s="191"/>
      <c r="AO327" s="191"/>
      <c r="AP327" s="191"/>
      <c r="AQ327" s="191"/>
      <c r="AR327" s="191"/>
      <c r="AS327" s="191"/>
      <c r="AT327" s="191"/>
      <c r="AU327" s="191"/>
      <c r="AV327" s="191"/>
      <c r="AW327" s="191"/>
      <c r="AX327" s="191"/>
      <c r="AY327" s="191"/>
      <c r="AZ327" s="191"/>
      <c r="BA327" s="191"/>
      <c r="BB327" s="191"/>
      <c r="BC327" s="191"/>
      <c r="BD327" s="191"/>
      <c r="BE327" s="191"/>
      <c r="BF327" s="191"/>
      <c r="BG327" s="191"/>
      <c r="BH327" s="191"/>
      <c r="BI327" s="191"/>
      <c r="BJ327" s="191"/>
      <c r="BK327" s="191"/>
      <c r="BL327" s="191"/>
      <c r="BM327" s="191"/>
      <c r="BN327" s="191"/>
      <c r="BO327" s="191"/>
      <c r="BP327" s="191"/>
      <c r="BQ327" s="191"/>
      <c r="BR327" s="191"/>
      <c r="BS327" s="191"/>
      <c r="BT327" s="191"/>
      <c r="BU327" s="191"/>
      <c r="BV327" s="191"/>
      <c r="BW327" s="191"/>
      <c r="BX327" s="191"/>
      <c r="BY327" s="191"/>
      <c r="BZ327" s="191"/>
      <c r="CA327" s="191"/>
      <c r="CB327" s="191"/>
      <c r="CC327" s="191"/>
      <c r="CD327" s="191"/>
      <c r="CE327" s="191"/>
      <c r="CF327" s="191"/>
      <c r="CG327" s="191"/>
    </row>
    <row r="328" spans="4:85" x14ac:dyDescent="0.2"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  <c r="V328" s="191"/>
      <c r="W328" s="191"/>
      <c r="X328" s="191"/>
      <c r="Y328" s="191"/>
      <c r="Z328" s="191"/>
      <c r="AA328" s="191"/>
      <c r="AB328" s="191"/>
      <c r="AC328" s="191"/>
      <c r="AD328" s="191"/>
      <c r="AE328" s="191"/>
      <c r="AF328" s="191"/>
      <c r="AG328" s="191"/>
      <c r="AH328" s="191"/>
      <c r="AI328" s="191"/>
      <c r="AJ328" s="191"/>
      <c r="AK328" s="191"/>
      <c r="AL328" s="191"/>
      <c r="AM328" s="191"/>
      <c r="AN328" s="191"/>
      <c r="AO328" s="191"/>
      <c r="AP328" s="191"/>
      <c r="AQ328" s="191"/>
      <c r="AR328" s="191"/>
      <c r="AS328" s="191"/>
      <c r="AT328" s="191"/>
      <c r="AU328" s="191"/>
      <c r="AV328" s="191"/>
      <c r="AW328" s="191"/>
      <c r="AX328" s="191"/>
      <c r="AY328" s="191"/>
      <c r="AZ328" s="191"/>
      <c r="BA328" s="191"/>
      <c r="BB328" s="191"/>
      <c r="BC328" s="191"/>
      <c r="BD328" s="191"/>
      <c r="BE328" s="191"/>
      <c r="BF328" s="191"/>
      <c r="BG328" s="191"/>
      <c r="BH328" s="191"/>
      <c r="BI328" s="191"/>
      <c r="BJ328" s="191"/>
      <c r="BK328" s="191"/>
      <c r="BL328" s="191"/>
      <c r="BM328" s="191"/>
      <c r="BN328" s="191"/>
      <c r="BO328" s="191"/>
      <c r="BP328" s="191"/>
      <c r="BQ328" s="191"/>
      <c r="BR328" s="191"/>
      <c r="BS328" s="191"/>
      <c r="BT328" s="191"/>
      <c r="BU328" s="191"/>
      <c r="BV328" s="191"/>
      <c r="BW328" s="191"/>
      <c r="BX328" s="191"/>
      <c r="BY328" s="191"/>
      <c r="BZ328" s="191"/>
      <c r="CA328" s="191"/>
      <c r="CB328" s="191"/>
      <c r="CC328" s="191"/>
      <c r="CD328" s="191"/>
      <c r="CE328" s="191"/>
      <c r="CF328" s="191"/>
      <c r="CG328" s="191"/>
    </row>
    <row r="329" spans="4:85" x14ac:dyDescent="0.2"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  <c r="V329" s="191"/>
      <c r="W329" s="191"/>
      <c r="X329" s="191"/>
      <c r="Y329" s="191"/>
      <c r="Z329" s="191"/>
      <c r="AA329" s="191"/>
      <c r="AB329" s="191"/>
      <c r="AC329" s="191"/>
      <c r="AD329" s="191"/>
      <c r="AE329" s="191"/>
      <c r="AF329" s="191"/>
      <c r="AG329" s="191"/>
      <c r="AH329" s="191"/>
      <c r="AI329" s="191"/>
      <c r="AJ329" s="191"/>
      <c r="AK329" s="191"/>
      <c r="AL329" s="191"/>
      <c r="AM329" s="191"/>
      <c r="AN329" s="191"/>
      <c r="AO329" s="191"/>
      <c r="AP329" s="191"/>
      <c r="AQ329" s="191"/>
      <c r="AR329" s="191"/>
      <c r="AS329" s="191"/>
      <c r="AT329" s="191"/>
      <c r="AU329" s="191"/>
      <c r="AV329" s="191"/>
      <c r="AW329" s="191"/>
      <c r="AX329" s="191"/>
      <c r="AY329" s="191"/>
      <c r="AZ329" s="191"/>
      <c r="BA329" s="191"/>
      <c r="BB329" s="191"/>
      <c r="BC329" s="191"/>
      <c r="BD329" s="191"/>
      <c r="BE329" s="191"/>
      <c r="BF329" s="191"/>
      <c r="BG329" s="191"/>
      <c r="BH329" s="191"/>
      <c r="BI329" s="191"/>
      <c r="BJ329" s="191"/>
      <c r="BK329" s="191"/>
      <c r="BL329" s="191"/>
      <c r="BM329" s="191"/>
      <c r="BN329" s="191"/>
      <c r="BO329" s="191"/>
      <c r="BP329" s="191"/>
      <c r="BQ329" s="191"/>
      <c r="BR329" s="191"/>
      <c r="BS329" s="191"/>
      <c r="BT329" s="191"/>
      <c r="BU329" s="191"/>
      <c r="BV329" s="191"/>
      <c r="BW329" s="191"/>
      <c r="BX329" s="191"/>
      <c r="BY329" s="191"/>
      <c r="BZ329" s="191"/>
      <c r="CA329" s="191"/>
      <c r="CB329" s="191"/>
      <c r="CC329" s="191"/>
      <c r="CD329" s="191"/>
      <c r="CE329" s="191"/>
      <c r="CF329" s="191"/>
      <c r="CG329" s="191"/>
    </row>
    <row r="330" spans="4:85" x14ac:dyDescent="0.2"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1"/>
      <c r="AG330" s="191"/>
      <c r="AH330" s="191"/>
      <c r="AI330" s="191"/>
      <c r="AJ330" s="191"/>
      <c r="AK330" s="191"/>
      <c r="AL330" s="191"/>
      <c r="AM330" s="191"/>
      <c r="AN330" s="191"/>
      <c r="AO330" s="191"/>
      <c r="AP330" s="191"/>
      <c r="AQ330" s="191"/>
      <c r="AR330" s="191"/>
      <c r="AS330" s="191"/>
      <c r="AT330" s="191"/>
      <c r="AU330" s="191"/>
      <c r="AV330" s="191"/>
      <c r="AW330" s="191"/>
      <c r="AX330" s="191"/>
      <c r="AY330" s="191"/>
      <c r="AZ330" s="191"/>
      <c r="BA330" s="191"/>
      <c r="BB330" s="191"/>
      <c r="BC330" s="191"/>
      <c r="BD330" s="191"/>
      <c r="BE330" s="191"/>
      <c r="BF330" s="191"/>
      <c r="BG330" s="191"/>
      <c r="BH330" s="191"/>
      <c r="BI330" s="191"/>
      <c r="BJ330" s="191"/>
      <c r="BK330" s="191"/>
      <c r="BL330" s="191"/>
      <c r="BM330" s="191"/>
      <c r="BN330" s="191"/>
      <c r="BO330" s="191"/>
      <c r="BP330" s="191"/>
      <c r="BQ330" s="191"/>
      <c r="BR330" s="191"/>
      <c r="BS330" s="191"/>
      <c r="BT330" s="191"/>
      <c r="BU330" s="191"/>
      <c r="BV330" s="191"/>
      <c r="BW330" s="191"/>
      <c r="BX330" s="191"/>
      <c r="BY330" s="191"/>
      <c r="BZ330" s="191"/>
      <c r="CA330" s="191"/>
      <c r="CB330" s="191"/>
      <c r="CC330" s="191"/>
      <c r="CD330" s="191"/>
      <c r="CE330" s="191"/>
      <c r="CF330" s="191"/>
      <c r="CG330" s="191"/>
    </row>
    <row r="331" spans="4:85" x14ac:dyDescent="0.2"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191"/>
      <c r="AQ331" s="191"/>
      <c r="AR331" s="191"/>
      <c r="AS331" s="191"/>
      <c r="AT331" s="191"/>
      <c r="AU331" s="191"/>
      <c r="AV331" s="191"/>
      <c r="AW331" s="191"/>
      <c r="AX331" s="191"/>
      <c r="AY331" s="191"/>
      <c r="AZ331" s="191"/>
      <c r="BA331" s="191"/>
      <c r="BB331" s="191"/>
      <c r="BC331" s="191"/>
      <c r="BD331" s="191"/>
      <c r="BE331" s="191"/>
      <c r="BF331" s="191"/>
      <c r="BG331" s="191"/>
      <c r="BH331" s="191"/>
      <c r="BI331" s="191"/>
      <c r="BJ331" s="191"/>
      <c r="BK331" s="191"/>
      <c r="BL331" s="191"/>
      <c r="BM331" s="191"/>
      <c r="BN331" s="191"/>
      <c r="BO331" s="191"/>
      <c r="BP331" s="191"/>
      <c r="BQ331" s="191"/>
      <c r="BR331" s="191"/>
      <c r="BS331" s="191"/>
      <c r="BT331" s="191"/>
      <c r="BU331" s="191"/>
      <c r="BV331" s="191"/>
      <c r="BW331" s="191"/>
      <c r="BX331" s="191"/>
      <c r="BY331" s="191"/>
      <c r="BZ331" s="191"/>
      <c r="CA331" s="191"/>
      <c r="CB331" s="191"/>
      <c r="CC331" s="191"/>
      <c r="CD331" s="191"/>
      <c r="CE331" s="191"/>
      <c r="CF331" s="191"/>
      <c r="CG331" s="191"/>
    </row>
    <row r="332" spans="4:85" x14ac:dyDescent="0.2"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  <c r="V332" s="191"/>
      <c r="W332" s="191"/>
      <c r="X332" s="191"/>
      <c r="Y332" s="191"/>
      <c r="Z332" s="191"/>
      <c r="AA332" s="191"/>
      <c r="AB332" s="191"/>
      <c r="AC332" s="191"/>
      <c r="AD332" s="191"/>
      <c r="AE332" s="191"/>
      <c r="AF332" s="191"/>
      <c r="AG332" s="191"/>
      <c r="AH332" s="191"/>
      <c r="AI332" s="191"/>
      <c r="AJ332" s="191"/>
      <c r="AK332" s="191"/>
      <c r="AL332" s="191"/>
      <c r="AM332" s="191"/>
      <c r="AN332" s="191"/>
      <c r="AO332" s="191"/>
      <c r="AP332" s="191"/>
      <c r="AQ332" s="191"/>
      <c r="AR332" s="191"/>
      <c r="AS332" s="191"/>
      <c r="AT332" s="191"/>
      <c r="AU332" s="191"/>
      <c r="AV332" s="191"/>
      <c r="AW332" s="191"/>
      <c r="AX332" s="191"/>
      <c r="AY332" s="191"/>
      <c r="AZ332" s="191"/>
      <c r="BA332" s="191"/>
      <c r="BB332" s="191"/>
      <c r="BC332" s="191"/>
      <c r="BD332" s="191"/>
      <c r="BE332" s="191"/>
      <c r="BF332" s="191"/>
      <c r="BG332" s="191"/>
      <c r="BH332" s="191"/>
      <c r="BI332" s="191"/>
      <c r="BJ332" s="191"/>
      <c r="BK332" s="191"/>
      <c r="BL332" s="191"/>
      <c r="BM332" s="191"/>
      <c r="BN332" s="191"/>
      <c r="BO332" s="191"/>
      <c r="BP332" s="191"/>
      <c r="BQ332" s="191"/>
      <c r="BR332" s="191"/>
      <c r="BS332" s="191"/>
      <c r="BT332" s="191"/>
      <c r="BU332" s="191"/>
      <c r="BV332" s="191"/>
      <c r="BW332" s="191"/>
      <c r="BX332" s="191"/>
      <c r="BY332" s="191"/>
      <c r="BZ332" s="191"/>
      <c r="CA332" s="191"/>
      <c r="CB332" s="191"/>
      <c r="CC332" s="191"/>
      <c r="CD332" s="191"/>
      <c r="CE332" s="191"/>
      <c r="CF332" s="191"/>
      <c r="CG332" s="191"/>
    </row>
    <row r="333" spans="4:85" x14ac:dyDescent="0.2"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  <c r="V333" s="191"/>
      <c r="W333" s="191"/>
      <c r="X333" s="191"/>
      <c r="Y333" s="191"/>
      <c r="Z333" s="191"/>
      <c r="AA333" s="191"/>
      <c r="AB333" s="191"/>
      <c r="AC333" s="191"/>
      <c r="AD333" s="191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91"/>
      <c r="AW333" s="191"/>
      <c r="AX333" s="191"/>
      <c r="AY333" s="191"/>
      <c r="AZ333" s="191"/>
      <c r="BA333" s="191"/>
      <c r="BB333" s="191"/>
      <c r="BC333" s="191"/>
      <c r="BD333" s="191"/>
      <c r="BE333" s="191"/>
      <c r="BF333" s="191"/>
      <c r="BG333" s="191"/>
      <c r="BH333" s="191"/>
      <c r="BI333" s="191"/>
      <c r="BJ333" s="191"/>
      <c r="BK333" s="191"/>
      <c r="BL333" s="191"/>
      <c r="BM333" s="191"/>
      <c r="BN333" s="191"/>
      <c r="BO333" s="191"/>
      <c r="BP333" s="191"/>
      <c r="BQ333" s="191"/>
      <c r="BR333" s="191"/>
      <c r="BS333" s="191"/>
      <c r="BT333" s="191"/>
      <c r="BU333" s="191"/>
      <c r="BV333" s="191"/>
      <c r="BW333" s="191"/>
      <c r="BX333" s="191"/>
      <c r="BY333" s="191"/>
      <c r="BZ333" s="191"/>
      <c r="CA333" s="191"/>
      <c r="CB333" s="191"/>
      <c r="CC333" s="191"/>
      <c r="CD333" s="191"/>
      <c r="CE333" s="191"/>
      <c r="CF333" s="191"/>
      <c r="CG333" s="191"/>
    </row>
    <row r="334" spans="4:85" x14ac:dyDescent="0.2"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  <c r="V334" s="191"/>
      <c r="W334" s="191"/>
      <c r="X334" s="191"/>
      <c r="Y334" s="191"/>
      <c r="Z334" s="191"/>
      <c r="AA334" s="191"/>
      <c r="AB334" s="191"/>
      <c r="AC334" s="191"/>
      <c r="AD334" s="191"/>
      <c r="AE334" s="191"/>
      <c r="AF334" s="191"/>
      <c r="AG334" s="191"/>
      <c r="AH334" s="191"/>
      <c r="AI334" s="191"/>
      <c r="AJ334" s="191"/>
      <c r="AK334" s="191"/>
      <c r="AL334" s="191"/>
      <c r="AM334" s="191"/>
      <c r="AN334" s="191"/>
      <c r="AO334" s="191"/>
      <c r="AP334" s="191"/>
      <c r="AQ334" s="191"/>
      <c r="AR334" s="191"/>
      <c r="AS334" s="191"/>
      <c r="AT334" s="191"/>
      <c r="AU334" s="191"/>
      <c r="AV334" s="191"/>
      <c r="AW334" s="191"/>
      <c r="AX334" s="191"/>
      <c r="AY334" s="191"/>
      <c r="AZ334" s="191"/>
      <c r="BA334" s="191"/>
      <c r="BB334" s="191"/>
      <c r="BC334" s="191"/>
      <c r="BD334" s="191"/>
      <c r="BE334" s="191"/>
      <c r="BF334" s="191"/>
      <c r="BG334" s="191"/>
      <c r="BH334" s="191"/>
      <c r="BI334" s="191"/>
      <c r="BJ334" s="191"/>
      <c r="BK334" s="191"/>
      <c r="BL334" s="191"/>
      <c r="BM334" s="191"/>
      <c r="BN334" s="191"/>
      <c r="BO334" s="191"/>
      <c r="BP334" s="191"/>
      <c r="BQ334" s="191"/>
      <c r="BR334" s="191"/>
      <c r="BS334" s="191"/>
      <c r="BT334" s="191"/>
      <c r="BU334" s="191"/>
      <c r="BV334" s="191"/>
      <c r="BW334" s="191"/>
      <c r="BX334" s="191"/>
      <c r="BY334" s="191"/>
      <c r="BZ334" s="191"/>
      <c r="CA334" s="191"/>
      <c r="CB334" s="191"/>
      <c r="CC334" s="191"/>
      <c r="CD334" s="191"/>
      <c r="CE334" s="191"/>
      <c r="CF334" s="191"/>
      <c r="CG334" s="191"/>
    </row>
    <row r="335" spans="4:85" x14ac:dyDescent="0.2"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  <c r="V335" s="191"/>
      <c r="W335" s="191"/>
      <c r="X335" s="191"/>
      <c r="Y335" s="191"/>
      <c r="Z335" s="191"/>
      <c r="AA335" s="191"/>
      <c r="AB335" s="191"/>
      <c r="AC335" s="191"/>
      <c r="AD335" s="191"/>
      <c r="AE335" s="191"/>
      <c r="AF335" s="191"/>
      <c r="AG335" s="191"/>
      <c r="AH335" s="191"/>
      <c r="AI335" s="191"/>
      <c r="AJ335" s="191"/>
      <c r="AK335" s="191"/>
      <c r="AL335" s="191"/>
      <c r="AM335" s="191"/>
      <c r="AN335" s="191"/>
      <c r="AO335" s="191"/>
      <c r="AP335" s="191"/>
      <c r="AQ335" s="191"/>
      <c r="AR335" s="191"/>
      <c r="AS335" s="191"/>
      <c r="AT335" s="191"/>
      <c r="AU335" s="191"/>
      <c r="AV335" s="191"/>
      <c r="AW335" s="191"/>
      <c r="AX335" s="191"/>
      <c r="AY335" s="191"/>
      <c r="AZ335" s="191"/>
      <c r="BA335" s="191"/>
      <c r="BB335" s="191"/>
      <c r="BC335" s="191"/>
      <c r="BD335" s="191"/>
      <c r="BE335" s="191"/>
      <c r="BF335" s="191"/>
      <c r="BG335" s="191"/>
      <c r="BH335" s="191"/>
      <c r="BI335" s="191"/>
      <c r="BJ335" s="191"/>
      <c r="BK335" s="191"/>
      <c r="BL335" s="191"/>
      <c r="BM335" s="191"/>
      <c r="BN335" s="191"/>
      <c r="BO335" s="191"/>
      <c r="BP335" s="191"/>
      <c r="BQ335" s="191"/>
      <c r="BR335" s="191"/>
      <c r="BS335" s="191"/>
      <c r="BT335" s="191"/>
      <c r="BU335" s="191"/>
      <c r="BV335" s="191"/>
      <c r="BW335" s="191"/>
      <c r="BX335" s="191"/>
      <c r="BY335" s="191"/>
      <c r="BZ335" s="191"/>
      <c r="CA335" s="191"/>
      <c r="CB335" s="191"/>
      <c r="CC335" s="191"/>
      <c r="CD335" s="191"/>
      <c r="CE335" s="191"/>
      <c r="CF335" s="191"/>
      <c r="CG335" s="191"/>
    </row>
    <row r="336" spans="4:85" x14ac:dyDescent="0.2"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  <c r="V336" s="191"/>
      <c r="W336" s="191"/>
      <c r="X336" s="191"/>
      <c r="Y336" s="191"/>
      <c r="Z336" s="191"/>
      <c r="AA336" s="191"/>
      <c r="AB336" s="191"/>
      <c r="AC336" s="191"/>
      <c r="AD336" s="191"/>
      <c r="AE336" s="191"/>
      <c r="AF336" s="191"/>
      <c r="AG336" s="191"/>
      <c r="AH336" s="191"/>
      <c r="AI336" s="191"/>
      <c r="AJ336" s="191"/>
      <c r="AK336" s="191"/>
      <c r="AL336" s="191"/>
      <c r="AM336" s="191"/>
      <c r="AN336" s="191"/>
      <c r="AO336" s="191"/>
      <c r="AP336" s="191"/>
      <c r="AQ336" s="191"/>
      <c r="AR336" s="191"/>
      <c r="AS336" s="191"/>
      <c r="AT336" s="191"/>
      <c r="AU336" s="191"/>
      <c r="AV336" s="191"/>
      <c r="AW336" s="191"/>
      <c r="AX336" s="191"/>
      <c r="AY336" s="191"/>
      <c r="AZ336" s="191"/>
      <c r="BA336" s="191"/>
      <c r="BB336" s="191"/>
      <c r="BC336" s="191"/>
      <c r="BD336" s="191"/>
      <c r="BE336" s="191"/>
      <c r="BF336" s="191"/>
      <c r="BG336" s="191"/>
      <c r="BH336" s="191"/>
      <c r="BI336" s="191"/>
      <c r="BJ336" s="191"/>
      <c r="BK336" s="191"/>
      <c r="BL336" s="191"/>
      <c r="BM336" s="191"/>
      <c r="BN336" s="191"/>
      <c r="BO336" s="191"/>
      <c r="BP336" s="191"/>
      <c r="BQ336" s="191"/>
      <c r="BR336" s="191"/>
      <c r="BS336" s="191"/>
      <c r="BT336" s="191"/>
      <c r="BU336" s="191"/>
      <c r="BV336" s="191"/>
      <c r="BW336" s="191"/>
      <c r="BX336" s="191"/>
      <c r="BY336" s="191"/>
      <c r="BZ336" s="191"/>
      <c r="CA336" s="191"/>
      <c r="CB336" s="191"/>
      <c r="CC336" s="191"/>
      <c r="CD336" s="191"/>
      <c r="CE336" s="191"/>
      <c r="CF336" s="191"/>
      <c r="CG336" s="191"/>
    </row>
    <row r="337" spans="4:85" x14ac:dyDescent="0.2"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  <c r="V337" s="191"/>
      <c r="W337" s="191"/>
      <c r="X337" s="191"/>
      <c r="Y337" s="191"/>
      <c r="Z337" s="191"/>
      <c r="AA337" s="191"/>
      <c r="AB337" s="191"/>
      <c r="AC337" s="191"/>
      <c r="AD337" s="191"/>
      <c r="AE337" s="191"/>
      <c r="AF337" s="191"/>
      <c r="AG337" s="191"/>
      <c r="AH337" s="191"/>
      <c r="AI337" s="191"/>
      <c r="AJ337" s="191"/>
      <c r="AK337" s="191"/>
      <c r="AL337" s="191"/>
      <c r="AM337" s="191"/>
      <c r="AN337" s="191"/>
      <c r="AO337" s="191"/>
      <c r="AP337" s="191"/>
      <c r="AQ337" s="191"/>
      <c r="AR337" s="191"/>
      <c r="AS337" s="191"/>
      <c r="AT337" s="191"/>
      <c r="AU337" s="191"/>
      <c r="AV337" s="191"/>
      <c r="AW337" s="191"/>
      <c r="AX337" s="191"/>
      <c r="AY337" s="191"/>
      <c r="AZ337" s="191"/>
      <c r="BA337" s="191"/>
      <c r="BB337" s="191"/>
      <c r="BC337" s="191"/>
      <c r="BD337" s="191"/>
      <c r="BE337" s="191"/>
      <c r="BF337" s="191"/>
      <c r="BG337" s="191"/>
      <c r="BH337" s="191"/>
      <c r="BI337" s="191"/>
      <c r="BJ337" s="191"/>
      <c r="BK337" s="191"/>
      <c r="BL337" s="191"/>
      <c r="BM337" s="191"/>
      <c r="BN337" s="191"/>
      <c r="BO337" s="191"/>
      <c r="BP337" s="191"/>
      <c r="BQ337" s="191"/>
      <c r="BR337" s="191"/>
      <c r="BS337" s="191"/>
      <c r="BT337" s="191"/>
      <c r="BU337" s="191"/>
      <c r="BV337" s="191"/>
      <c r="BW337" s="191"/>
      <c r="BX337" s="191"/>
      <c r="BY337" s="191"/>
      <c r="BZ337" s="191"/>
      <c r="CA337" s="191"/>
      <c r="CB337" s="191"/>
      <c r="CC337" s="191"/>
      <c r="CD337" s="191"/>
      <c r="CE337" s="191"/>
      <c r="CF337" s="191"/>
      <c r="CG337" s="191"/>
    </row>
    <row r="338" spans="4:85" x14ac:dyDescent="0.2"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  <c r="V338" s="191"/>
      <c r="W338" s="191"/>
      <c r="X338" s="191"/>
      <c r="Y338" s="191"/>
      <c r="Z338" s="191"/>
      <c r="AA338" s="191"/>
      <c r="AB338" s="191"/>
      <c r="AC338" s="191"/>
      <c r="AD338" s="191"/>
      <c r="AE338" s="191"/>
      <c r="AF338" s="191"/>
      <c r="AG338" s="191"/>
      <c r="AH338" s="191"/>
      <c r="AI338" s="191"/>
      <c r="AJ338" s="191"/>
      <c r="AK338" s="191"/>
      <c r="AL338" s="191"/>
      <c r="AM338" s="191"/>
      <c r="AN338" s="191"/>
      <c r="AO338" s="191"/>
      <c r="AP338" s="191"/>
      <c r="AQ338" s="191"/>
      <c r="AR338" s="191"/>
      <c r="AS338" s="191"/>
      <c r="AT338" s="191"/>
      <c r="AU338" s="191"/>
      <c r="AV338" s="191"/>
      <c r="AW338" s="191"/>
      <c r="AX338" s="191"/>
      <c r="AY338" s="191"/>
      <c r="AZ338" s="191"/>
      <c r="BA338" s="191"/>
      <c r="BB338" s="191"/>
      <c r="BC338" s="191"/>
      <c r="BD338" s="191"/>
      <c r="BE338" s="191"/>
      <c r="BF338" s="191"/>
      <c r="BG338" s="191"/>
      <c r="BH338" s="191"/>
      <c r="BI338" s="191"/>
      <c r="BJ338" s="191"/>
      <c r="BK338" s="191"/>
      <c r="BL338" s="191"/>
      <c r="BM338" s="191"/>
      <c r="BN338" s="191"/>
      <c r="BO338" s="191"/>
      <c r="BP338" s="191"/>
      <c r="BQ338" s="191"/>
      <c r="BR338" s="191"/>
      <c r="BS338" s="191"/>
      <c r="BT338" s="191"/>
      <c r="BU338" s="191"/>
      <c r="BV338" s="191"/>
      <c r="BW338" s="191"/>
      <c r="BX338" s="191"/>
      <c r="BY338" s="191"/>
      <c r="BZ338" s="191"/>
      <c r="CA338" s="191"/>
      <c r="CB338" s="191"/>
      <c r="CC338" s="191"/>
      <c r="CD338" s="191"/>
      <c r="CE338" s="191"/>
      <c r="CF338" s="191"/>
      <c r="CG338" s="191"/>
    </row>
    <row r="339" spans="4:85" x14ac:dyDescent="0.2"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  <c r="V339" s="191"/>
      <c r="W339" s="191"/>
      <c r="X339" s="191"/>
      <c r="Y339" s="191"/>
      <c r="Z339" s="191"/>
      <c r="AA339" s="191"/>
      <c r="AB339" s="191"/>
      <c r="AC339" s="191"/>
      <c r="AD339" s="191"/>
      <c r="AE339" s="191"/>
      <c r="AF339" s="191"/>
      <c r="AG339" s="191"/>
      <c r="AH339" s="191"/>
      <c r="AI339" s="191"/>
      <c r="AJ339" s="191"/>
      <c r="AK339" s="191"/>
      <c r="AL339" s="191"/>
      <c r="AM339" s="191"/>
      <c r="AN339" s="191"/>
      <c r="AO339" s="191"/>
      <c r="AP339" s="191"/>
      <c r="AQ339" s="191"/>
      <c r="AR339" s="191"/>
      <c r="AS339" s="191"/>
      <c r="AT339" s="191"/>
      <c r="AU339" s="191"/>
      <c r="AV339" s="191"/>
      <c r="AW339" s="191"/>
      <c r="AX339" s="191"/>
      <c r="AY339" s="191"/>
      <c r="AZ339" s="191"/>
      <c r="BA339" s="191"/>
      <c r="BB339" s="191"/>
      <c r="BC339" s="191"/>
      <c r="BD339" s="191"/>
      <c r="BE339" s="191"/>
      <c r="BF339" s="191"/>
      <c r="BG339" s="191"/>
      <c r="BH339" s="191"/>
      <c r="BI339" s="191"/>
      <c r="BJ339" s="191"/>
      <c r="BK339" s="191"/>
      <c r="BL339" s="191"/>
      <c r="BM339" s="191"/>
      <c r="BN339" s="191"/>
      <c r="BO339" s="191"/>
      <c r="BP339" s="191"/>
      <c r="BQ339" s="191"/>
      <c r="BR339" s="191"/>
      <c r="BS339" s="191"/>
      <c r="BT339" s="191"/>
      <c r="BU339" s="191"/>
      <c r="BV339" s="191"/>
      <c r="BW339" s="191"/>
      <c r="BX339" s="191"/>
      <c r="BY339" s="191"/>
      <c r="BZ339" s="191"/>
      <c r="CA339" s="191"/>
      <c r="CB339" s="191"/>
      <c r="CC339" s="191"/>
      <c r="CD339" s="191"/>
      <c r="CE339" s="191"/>
      <c r="CF339" s="191"/>
      <c r="CG339" s="191"/>
    </row>
    <row r="340" spans="4:85" x14ac:dyDescent="0.2"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  <c r="V340" s="191"/>
      <c r="W340" s="191"/>
      <c r="X340" s="191"/>
      <c r="Y340" s="191"/>
      <c r="Z340" s="191"/>
      <c r="AA340" s="191"/>
      <c r="AB340" s="191"/>
      <c r="AC340" s="191"/>
      <c r="AD340" s="191"/>
      <c r="AE340" s="191"/>
      <c r="AF340" s="191"/>
      <c r="AG340" s="191"/>
      <c r="AH340" s="191"/>
      <c r="AI340" s="191"/>
      <c r="AJ340" s="191"/>
      <c r="AK340" s="191"/>
      <c r="AL340" s="191"/>
      <c r="AM340" s="191"/>
      <c r="AN340" s="191"/>
      <c r="AO340" s="191"/>
      <c r="AP340" s="191"/>
      <c r="AQ340" s="191"/>
      <c r="AR340" s="191"/>
      <c r="AS340" s="191"/>
      <c r="AT340" s="191"/>
      <c r="AU340" s="191"/>
      <c r="AV340" s="191"/>
      <c r="AW340" s="191"/>
      <c r="AX340" s="191"/>
      <c r="AY340" s="191"/>
      <c r="AZ340" s="191"/>
      <c r="BA340" s="191"/>
      <c r="BB340" s="191"/>
      <c r="BC340" s="191"/>
      <c r="BD340" s="191"/>
      <c r="BE340" s="191"/>
      <c r="BF340" s="191"/>
      <c r="BG340" s="191"/>
      <c r="BH340" s="191"/>
      <c r="BI340" s="191"/>
      <c r="BJ340" s="191"/>
      <c r="BK340" s="191"/>
      <c r="BL340" s="191"/>
      <c r="BM340" s="191"/>
      <c r="BN340" s="191"/>
      <c r="BO340" s="191"/>
      <c r="BP340" s="191"/>
      <c r="BQ340" s="191"/>
      <c r="BR340" s="191"/>
      <c r="BS340" s="191"/>
      <c r="BT340" s="191"/>
      <c r="BU340" s="191"/>
      <c r="BV340" s="191"/>
      <c r="BW340" s="191"/>
      <c r="BX340" s="191"/>
      <c r="BY340" s="191"/>
      <c r="BZ340" s="191"/>
      <c r="CA340" s="191"/>
      <c r="CB340" s="191"/>
      <c r="CC340" s="191"/>
      <c r="CD340" s="191"/>
      <c r="CE340" s="191"/>
      <c r="CF340" s="191"/>
      <c r="CG340" s="191"/>
    </row>
    <row r="341" spans="4:85" x14ac:dyDescent="0.2"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  <c r="V341" s="191"/>
      <c r="W341" s="191"/>
      <c r="X341" s="191"/>
      <c r="Y341" s="191"/>
      <c r="Z341" s="191"/>
      <c r="AA341" s="191"/>
      <c r="AB341" s="191"/>
      <c r="AC341" s="191"/>
      <c r="AD341" s="191"/>
      <c r="AE341" s="191"/>
      <c r="AF341" s="191"/>
      <c r="AG341" s="191"/>
      <c r="AH341" s="191"/>
      <c r="AI341" s="191"/>
      <c r="AJ341" s="191"/>
      <c r="AK341" s="191"/>
      <c r="AL341" s="191"/>
      <c r="AM341" s="191"/>
      <c r="AN341" s="191"/>
      <c r="AO341" s="191"/>
      <c r="AP341" s="191"/>
      <c r="AQ341" s="191"/>
      <c r="AR341" s="191"/>
      <c r="AS341" s="191"/>
      <c r="AT341" s="191"/>
      <c r="AU341" s="191"/>
      <c r="AV341" s="191"/>
      <c r="AW341" s="191"/>
      <c r="AX341" s="191"/>
      <c r="AY341" s="191"/>
      <c r="AZ341" s="191"/>
      <c r="BA341" s="191"/>
      <c r="BB341" s="191"/>
      <c r="BC341" s="191"/>
      <c r="BD341" s="191"/>
      <c r="BE341" s="191"/>
      <c r="BF341" s="191"/>
      <c r="BG341" s="191"/>
      <c r="BH341" s="191"/>
      <c r="BI341" s="191"/>
      <c r="BJ341" s="191"/>
      <c r="BK341" s="191"/>
      <c r="BL341" s="191"/>
      <c r="BM341" s="191"/>
      <c r="BN341" s="191"/>
      <c r="BO341" s="191"/>
      <c r="BP341" s="191"/>
      <c r="BQ341" s="191"/>
      <c r="BR341" s="191"/>
      <c r="BS341" s="191"/>
      <c r="BT341" s="191"/>
      <c r="BU341" s="191"/>
      <c r="BV341" s="191"/>
      <c r="BW341" s="191"/>
      <c r="BX341" s="191"/>
      <c r="BY341" s="191"/>
      <c r="BZ341" s="191"/>
      <c r="CA341" s="191"/>
      <c r="CB341" s="191"/>
      <c r="CC341" s="191"/>
      <c r="CD341" s="191"/>
      <c r="CE341" s="191"/>
      <c r="CF341" s="191"/>
      <c r="CG341" s="191"/>
    </row>
    <row r="342" spans="4:85" x14ac:dyDescent="0.2"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  <c r="V342" s="191"/>
      <c r="W342" s="191"/>
      <c r="X342" s="191"/>
      <c r="Y342" s="191"/>
      <c r="Z342" s="191"/>
      <c r="AA342" s="191"/>
      <c r="AB342" s="191"/>
      <c r="AC342" s="191"/>
      <c r="AD342" s="191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191"/>
      <c r="AQ342" s="191"/>
      <c r="AR342" s="191"/>
      <c r="AS342" s="191"/>
      <c r="AT342" s="191"/>
      <c r="AU342" s="191"/>
      <c r="AV342" s="191"/>
      <c r="AW342" s="191"/>
      <c r="AX342" s="191"/>
      <c r="AY342" s="191"/>
      <c r="AZ342" s="191"/>
      <c r="BA342" s="191"/>
      <c r="BB342" s="191"/>
      <c r="BC342" s="191"/>
      <c r="BD342" s="191"/>
      <c r="BE342" s="191"/>
      <c r="BF342" s="191"/>
      <c r="BG342" s="191"/>
      <c r="BH342" s="191"/>
      <c r="BI342" s="191"/>
      <c r="BJ342" s="191"/>
      <c r="BK342" s="191"/>
      <c r="BL342" s="191"/>
      <c r="BM342" s="191"/>
      <c r="BN342" s="191"/>
      <c r="BO342" s="191"/>
      <c r="BP342" s="191"/>
      <c r="BQ342" s="191"/>
      <c r="BR342" s="191"/>
      <c r="BS342" s="191"/>
      <c r="BT342" s="191"/>
      <c r="BU342" s="191"/>
      <c r="BV342" s="191"/>
      <c r="BW342" s="191"/>
      <c r="BX342" s="191"/>
      <c r="BY342" s="191"/>
      <c r="BZ342" s="191"/>
      <c r="CA342" s="191"/>
      <c r="CB342" s="191"/>
      <c r="CC342" s="191"/>
      <c r="CD342" s="191"/>
      <c r="CE342" s="191"/>
      <c r="CF342" s="191"/>
      <c r="CG342" s="191"/>
    </row>
    <row r="343" spans="4:85" x14ac:dyDescent="0.2"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  <c r="V343" s="191"/>
      <c r="W343" s="191"/>
      <c r="X343" s="191"/>
      <c r="Y343" s="191"/>
      <c r="Z343" s="191"/>
      <c r="AA343" s="191"/>
      <c r="AB343" s="191"/>
      <c r="AC343" s="191"/>
      <c r="AD343" s="191"/>
      <c r="AE343" s="191"/>
      <c r="AF343" s="191"/>
      <c r="AG343" s="191"/>
      <c r="AH343" s="191"/>
      <c r="AI343" s="191"/>
      <c r="AJ343" s="191"/>
      <c r="AK343" s="191"/>
      <c r="AL343" s="191"/>
      <c r="AM343" s="191"/>
      <c r="AN343" s="191"/>
      <c r="AO343" s="191"/>
      <c r="AP343" s="191"/>
      <c r="AQ343" s="191"/>
      <c r="AR343" s="191"/>
      <c r="AS343" s="191"/>
      <c r="AT343" s="191"/>
      <c r="AU343" s="191"/>
      <c r="AV343" s="191"/>
      <c r="AW343" s="191"/>
      <c r="AX343" s="191"/>
      <c r="AY343" s="191"/>
      <c r="AZ343" s="191"/>
      <c r="BA343" s="191"/>
      <c r="BB343" s="191"/>
      <c r="BC343" s="191"/>
      <c r="BD343" s="191"/>
      <c r="BE343" s="191"/>
      <c r="BF343" s="191"/>
      <c r="BG343" s="191"/>
      <c r="BH343" s="191"/>
      <c r="BI343" s="191"/>
      <c r="BJ343" s="191"/>
      <c r="BK343" s="191"/>
      <c r="BL343" s="191"/>
      <c r="BM343" s="191"/>
      <c r="BN343" s="191"/>
      <c r="BO343" s="191"/>
      <c r="BP343" s="191"/>
      <c r="BQ343" s="191"/>
      <c r="BR343" s="191"/>
      <c r="BS343" s="191"/>
      <c r="BT343" s="191"/>
      <c r="BU343" s="191"/>
      <c r="BV343" s="191"/>
      <c r="BW343" s="191"/>
      <c r="BX343" s="191"/>
      <c r="BY343" s="191"/>
      <c r="BZ343" s="191"/>
      <c r="CA343" s="191"/>
      <c r="CB343" s="191"/>
      <c r="CC343" s="191"/>
      <c r="CD343" s="191"/>
      <c r="CE343" s="191"/>
      <c r="CF343" s="191"/>
      <c r="CG343" s="191"/>
    </row>
    <row r="344" spans="4:85" x14ac:dyDescent="0.2"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  <c r="V344" s="191"/>
      <c r="W344" s="191"/>
      <c r="X344" s="191"/>
      <c r="Y344" s="191"/>
      <c r="Z344" s="191"/>
      <c r="AA344" s="191"/>
      <c r="AB344" s="191"/>
      <c r="AC344" s="191"/>
      <c r="AD344" s="191"/>
      <c r="AE344" s="191"/>
      <c r="AF344" s="191"/>
      <c r="AG344" s="191"/>
      <c r="AH344" s="191"/>
      <c r="AI344" s="191"/>
      <c r="AJ344" s="191"/>
      <c r="AK344" s="191"/>
      <c r="AL344" s="191"/>
      <c r="AM344" s="191"/>
      <c r="AN344" s="191"/>
      <c r="AO344" s="191"/>
      <c r="AP344" s="191"/>
      <c r="AQ344" s="191"/>
      <c r="AR344" s="191"/>
      <c r="AS344" s="191"/>
      <c r="AT344" s="191"/>
      <c r="AU344" s="191"/>
      <c r="AV344" s="191"/>
      <c r="AW344" s="191"/>
      <c r="AX344" s="191"/>
      <c r="AY344" s="191"/>
      <c r="AZ344" s="191"/>
      <c r="BA344" s="191"/>
      <c r="BB344" s="191"/>
      <c r="BC344" s="191"/>
      <c r="BD344" s="191"/>
      <c r="BE344" s="191"/>
      <c r="BF344" s="191"/>
      <c r="BG344" s="191"/>
      <c r="BH344" s="191"/>
      <c r="BI344" s="191"/>
      <c r="BJ344" s="191"/>
      <c r="BK344" s="191"/>
      <c r="BL344" s="191"/>
      <c r="BM344" s="191"/>
      <c r="BN344" s="191"/>
      <c r="BO344" s="191"/>
      <c r="BP344" s="191"/>
      <c r="BQ344" s="191"/>
      <c r="BR344" s="191"/>
      <c r="BS344" s="191"/>
      <c r="BT344" s="191"/>
      <c r="BU344" s="191"/>
      <c r="BV344" s="191"/>
      <c r="BW344" s="191"/>
      <c r="BX344" s="191"/>
      <c r="BY344" s="191"/>
      <c r="BZ344" s="191"/>
      <c r="CA344" s="191"/>
      <c r="CB344" s="191"/>
      <c r="CC344" s="191"/>
      <c r="CD344" s="191"/>
      <c r="CE344" s="191"/>
      <c r="CF344" s="191"/>
      <c r="CG344" s="191"/>
    </row>
    <row r="345" spans="4:85" x14ac:dyDescent="0.2"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  <c r="V345" s="191"/>
      <c r="W345" s="191"/>
      <c r="X345" s="191"/>
      <c r="Y345" s="191"/>
      <c r="Z345" s="191"/>
      <c r="AA345" s="191"/>
      <c r="AB345" s="191"/>
      <c r="AC345" s="191"/>
      <c r="AD345" s="191"/>
      <c r="AE345" s="191"/>
      <c r="AF345" s="191"/>
      <c r="AG345" s="191"/>
      <c r="AH345" s="191"/>
      <c r="AI345" s="191"/>
      <c r="AJ345" s="191"/>
      <c r="AK345" s="191"/>
      <c r="AL345" s="191"/>
      <c r="AM345" s="191"/>
      <c r="AN345" s="191"/>
      <c r="AO345" s="191"/>
      <c r="AP345" s="191"/>
      <c r="AQ345" s="191"/>
      <c r="AR345" s="191"/>
      <c r="AS345" s="191"/>
      <c r="AT345" s="191"/>
      <c r="AU345" s="191"/>
      <c r="AV345" s="191"/>
      <c r="AW345" s="191"/>
      <c r="AX345" s="191"/>
      <c r="AY345" s="191"/>
      <c r="AZ345" s="191"/>
      <c r="BA345" s="191"/>
      <c r="BB345" s="191"/>
      <c r="BC345" s="191"/>
      <c r="BD345" s="191"/>
      <c r="BE345" s="191"/>
      <c r="BF345" s="191"/>
      <c r="BG345" s="191"/>
      <c r="BH345" s="191"/>
      <c r="BI345" s="191"/>
      <c r="BJ345" s="191"/>
      <c r="BK345" s="191"/>
      <c r="BL345" s="191"/>
      <c r="BM345" s="191"/>
      <c r="BN345" s="191"/>
      <c r="BO345" s="191"/>
      <c r="BP345" s="191"/>
      <c r="BQ345" s="191"/>
      <c r="BR345" s="191"/>
      <c r="BS345" s="191"/>
      <c r="BT345" s="191"/>
      <c r="BU345" s="191"/>
      <c r="BV345" s="191"/>
      <c r="BW345" s="191"/>
      <c r="BX345" s="191"/>
      <c r="BY345" s="191"/>
      <c r="BZ345" s="191"/>
      <c r="CA345" s="191"/>
      <c r="CB345" s="191"/>
      <c r="CC345" s="191"/>
      <c r="CD345" s="191"/>
      <c r="CE345" s="191"/>
      <c r="CF345" s="191"/>
      <c r="CG345" s="191"/>
    </row>
    <row r="346" spans="4:85" x14ac:dyDescent="0.2"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  <c r="V346" s="191"/>
      <c r="W346" s="191"/>
      <c r="X346" s="191"/>
      <c r="Y346" s="191"/>
      <c r="Z346" s="191"/>
      <c r="AA346" s="191"/>
      <c r="AB346" s="191"/>
      <c r="AC346" s="191"/>
      <c r="AD346" s="191"/>
      <c r="AE346" s="191"/>
      <c r="AF346" s="191"/>
      <c r="AG346" s="191"/>
      <c r="AH346" s="191"/>
      <c r="AI346" s="191"/>
      <c r="AJ346" s="191"/>
      <c r="AK346" s="191"/>
      <c r="AL346" s="191"/>
      <c r="AM346" s="191"/>
      <c r="AN346" s="191"/>
      <c r="AO346" s="191"/>
      <c r="AP346" s="191"/>
      <c r="AQ346" s="191"/>
      <c r="AR346" s="191"/>
      <c r="AS346" s="191"/>
      <c r="AT346" s="191"/>
      <c r="AU346" s="191"/>
      <c r="AV346" s="191"/>
      <c r="AW346" s="191"/>
      <c r="AX346" s="191"/>
      <c r="AY346" s="191"/>
      <c r="AZ346" s="191"/>
      <c r="BA346" s="191"/>
      <c r="BB346" s="191"/>
      <c r="BC346" s="191"/>
      <c r="BD346" s="191"/>
      <c r="BE346" s="191"/>
      <c r="BF346" s="191"/>
      <c r="BG346" s="191"/>
      <c r="BH346" s="191"/>
      <c r="BI346" s="191"/>
      <c r="BJ346" s="191"/>
      <c r="BK346" s="191"/>
      <c r="BL346" s="191"/>
      <c r="BM346" s="191"/>
      <c r="BN346" s="191"/>
      <c r="BO346" s="191"/>
      <c r="BP346" s="191"/>
      <c r="BQ346" s="191"/>
      <c r="BR346" s="191"/>
      <c r="BS346" s="191"/>
      <c r="BT346" s="191"/>
      <c r="BU346" s="191"/>
      <c r="BV346" s="191"/>
      <c r="BW346" s="191"/>
      <c r="BX346" s="191"/>
      <c r="BY346" s="191"/>
      <c r="BZ346" s="191"/>
      <c r="CA346" s="191"/>
      <c r="CB346" s="191"/>
      <c r="CC346" s="191"/>
      <c r="CD346" s="191"/>
      <c r="CE346" s="191"/>
      <c r="CF346" s="191"/>
      <c r="CG346" s="191"/>
    </row>
    <row r="347" spans="4:85" x14ac:dyDescent="0.2"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  <c r="V347" s="191"/>
      <c r="W347" s="191"/>
      <c r="X347" s="191"/>
      <c r="Y347" s="191"/>
      <c r="Z347" s="191"/>
      <c r="AA347" s="191"/>
      <c r="AB347" s="191"/>
      <c r="AC347" s="191"/>
      <c r="AD347" s="191"/>
      <c r="AE347" s="191"/>
      <c r="AF347" s="191"/>
      <c r="AG347" s="191"/>
      <c r="AH347" s="191"/>
      <c r="AI347" s="191"/>
      <c r="AJ347" s="191"/>
      <c r="AK347" s="191"/>
      <c r="AL347" s="191"/>
      <c r="AM347" s="191"/>
      <c r="AN347" s="191"/>
      <c r="AO347" s="191"/>
      <c r="AP347" s="191"/>
      <c r="AQ347" s="191"/>
      <c r="AR347" s="191"/>
      <c r="AS347" s="191"/>
      <c r="AT347" s="191"/>
      <c r="AU347" s="191"/>
      <c r="AV347" s="191"/>
      <c r="AW347" s="191"/>
      <c r="AX347" s="191"/>
      <c r="AY347" s="191"/>
      <c r="AZ347" s="191"/>
      <c r="BA347" s="191"/>
      <c r="BB347" s="191"/>
      <c r="BC347" s="191"/>
      <c r="BD347" s="191"/>
      <c r="BE347" s="191"/>
      <c r="BF347" s="191"/>
      <c r="BG347" s="191"/>
      <c r="BH347" s="191"/>
      <c r="BI347" s="191"/>
      <c r="BJ347" s="191"/>
      <c r="BK347" s="191"/>
      <c r="BL347" s="191"/>
      <c r="BM347" s="191"/>
      <c r="BN347" s="191"/>
      <c r="BO347" s="191"/>
      <c r="BP347" s="191"/>
      <c r="BQ347" s="191"/>
      <c r="BR347" s="191"/>
      <c r="BS347" s="191"/>
      <c r="BT347" s="191"/>
      <c r="BU347" s="191"/>
      <c r="BV347" s="191"/>
      <c r="BW347" s="191"/>
      <c r="BX347" s="191"/>
      <c r="BY347" s="191"/>
      <c r="BZ347" s="191"/>
      <c r="CA347" s="191"/>
      <c r="CB347" s="191"/>
      <c r="CC347" s="191"/>
      <c r="CD347" s="191"/>
      <c r="CE347" s="191"/>
      <c r="CF347" s="191"/>
      <c r="CG347" s="191"/>
    </row>
    <row r="348" spans="4:85" x14ac:dyDescent="0.2"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  <c r="V348" s="191"/>
      <c r="W348" s="191"/>
      <c r="X348" s="191"/>
      <c r="Y348" s="191"/>
      <c r="Z348" s="191"/>
      <c r="AA348" s="191"/>
      <c r="AB348" s="191"/>
      <c r="AC348" s="191"/>
      <c r="AD348" s="191"/>
      <c r="AE348" s="191"/>
      <c r="AF348" s="191"/>
      <c r="AG348" s="191"/>
      <c r="AH348" s="191"/>
      <c r="AI348" s="191"/>
      <c r="AJ348" s="191"/>
      <c r="AK348" s="191"/>
      <c r="AL348" s="191"/>
      <c r="AM348" s="191"/>
      <c r="AN348" s="191"/>
      <c r="AO348" s="191"/>
      <c r="AP348" s="191"/>
      <c r="AQ348" s="191"/>
      <c r="AR348" s="191"/>
      <c r="AS348" s="191"/>
      <c r="AT348" s="191"/>
      <c r="AU348" s="191"/>
      <c r="AV348" s="191"/>
      <c r="AW348" s="191"/>
      <c r="AX348" s="191"/>
      <c r="AY348" s="191"/>
      <c r="AZ348" s="191"/>
      <c r="BA348" s="191"/>
      <c r="BB348" s="191"/>
      <c r="BC348" s="191"/>
      <c r="BD348" s="191"/>
      <c r="BE348" s="191"/>
      <c r="BF348" s="191"/>
      <c r="BG348" s="191"/>
      <c r="BH348" s="191"/>
      <c r="BI348" s="191"/>
      <c r="BJ348" s="191"/>
      <c r="BK348" s="191"/>
      <c r="BL348" s="191"/>
      <c r="BM348" s="191"/>
      <c r="BN348" s="191"/>
      <c r="BO348" s="191"/>
      <c r="BP348" s="191"/>
      <c r="BQ348" s="191"/>
      <c r="BR348" s="191"/>
      <c r="BS348" s="191"/>
      <c r="BT348" s="191"/>
      <c r="BU348" s="191"/>
      <c r="BV348" s="191"/>
      <c r="BW348" s="191"/>
      <c r="BX348" s="191"/>
      <c r="BY348" s="191"/>
      <c r="BZ348" s="191"/>
      <c r="CA348" s="191"/>
      <c r="CB348" s="191"/>
      <c r="CC348" s="191"/>
      <c r="CD348" s="191"/>
      <c r="CE348" s="191"/>
      <c r="CF348" s="191"/>
      <c r="CG348" s="191"/>
    </row>
    <row r="349" spans="4:85" x14ac:dyDescent="0.2"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  <c r="V349" s="191"/>
      <c r="W349" s="191"/>
      <c r="X349" s="191"/>
      <c r="Y349" s="191"/>
      <c r="Z349" s="191"/>
      <c r="AA349" s="191"/>
      <c r="AB349" s="191"/>
      <c r="AC349" s="191"/>
      <c r="AD349" s="191"/>
      <c r="AE349" s="191"/>
      <c r="AF349" s="191"/>
      <c r="AG349" s="191"/>
      <c r="AH349" s="191"/>
      <c r="AI349" s="191"/>
      <c r="AJ349" s="191"/>
      <c r="AK349" s="191"/>
      <c r="AL349" s="191"/>
      <c r="AM349" s="191"/>
      <c r="AN349" s="191"/>
      <c r="AO349" s="191"/>
      <c r="AP349" s="191"/>
      <c r="AQ349" s="191"/>
      <c r="AR349" s="191"/>
      <c r="AS349" s="191"/>
      <c r="AT349" s="191"/>
      <c r="AU349" s="191"/>
      <c r="AV349" s="191"/>
      <c r="AW349" s="191"/>
      <c r="AX349" s="191"/>
      <c r="AY349" s="191"/>
      <c r="AZ349" s="191"/>
      <c r="BA349" s="191"/>
      <c r="BB349" s="191"/>
      <c r="BC349" s="191"/>
      <c r="BD349" s="191"/>
      <c r="BE349" s="191"/>
      <c r="BF349" s="191"/>
      <c r="BG349" s="191"/>
      <c r="BH349" s="191"/>
      <c r="BI349" s="191"/>
      <c r="BJ349" s="191"/>
      <c r="BK349" s="191"/>
      <c r="BL349" s="191"/>
      <c r="BM349" s="191"/>
      <c r="BN349" s="191"/>
      <c r="BO349" s="191"/>
      <c r="BP349" s="191"/>
      <c r="BQ349" s="191"/>
      <c r="BR349" s="191"/>
      <c r="BS349" s="191"/>
      <c r="BT349" s="191"/>
      <c r="BU349" s="191"/>
      <c r="BV349" s="191"/>
      <c r="BW349" s="191"/>
      <c r="BX349" s="191"/>
      <c r="BY349" s="191"/>
      <c r="BZ349" s="191"/>
      <c r="CA349" s="191"/>
      <c r="CB349" s="191"/>
      <c r="CC349" s="191"/>
      <c r="CD349" s="191"/>
      <c r="CE349" s="191"/>
      <c r="CF349" s="191"/>
      <c r="CG349" s="191"/>
    </row>
    <row r="350" spans="4:85" x14ac:dyDescent="0.2"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  <c r="V350" s="191"/>
      <c r="W350" s="191"/>
      <c r="X350" s="191"/>
      <c r="Y350" s="191"/>
      <c r="Z350" s="191"/>
      <c r="AA350" s="191"/>
      <c r="AB350" s="191"/>
      <c r="AC350" s="191"/>
      <c r="AD350" s="191"/>
      <c r="AE350" s="191"/>
      <c r="AF350" s="191"/>
      <c r="AG350" s="191"/>
      <c r="AH350" s="191"/>
      <c r="AI350" s="191"/>
      <c r="AJ350" s="191"/>
      <c r="AK350" s="191"/>
      <c r="AL350" s="191"/>
      <c r="AM350" s="191"/>
      <c r="AN350" s="191"/>
      <c r="AO350" s="191"/>
      <c r="AP350" s="191"/>
      <c r="AQ350" s="191"/>
      <c r="AR350" s="191"/>
      <c r="AS350" s="191"/>
      <c r="AT350" s="191"/>
      <c r="AU350" s="191"/>
      <c r="AV350" s="191"/>
      <c r="AW350" s="191"/>
      <c r="AX350" s="191"/>
      <c r="AY350" s="191"/>
      <c r="AZ350" s="191"/>
      <c r="BA350" s="191"/>
      <c r="BB350" s="191"/>
      <c r="BC350" s="191"/>
      <c r="BD350" s="191"/>
      <c r="BE350" s="191"/>
      <c r="BF350" s="191"/>
      <c r="BG350" s="191"/>
      <c r="BH350" s="191"/>
      <c r="BI350" s="191"/>
      <c r="BJ350" s="191"/>
      <c r="BK350" s="191"/>
      <c r="BL350" s="191"/>
      <c r="BM350" s="191"/>
      <c r="BN350" s="191"/>
      <c r="BO350" s="191"/>
      <c r="BP350" s="191"/>
      <c r="BQ350" s="191"/>
      <c r="BR350" s="191"/>
      <c r="BS350" s="191"/>
      <c r="BT350" s="191"/>
      <c r="BU350" s="191"/>
      <c r="BV350" s="191"/>
      <c r="BW350" s="191"/>
      <c r="BX350" s="191"/>
      <c r="BY350" s="191"/>
      <c r="BZ350" s="191"/>
      <c r="CA350" s="191"/>
      <c r="CB350" s="191"/>
      <c r="CC350" s="191"/>
      <c r="CD350" s="191"/>
      <c r="CE350" s="191"/>
      <c r="CF350" s="191"/>
      <c r="CG350" s="191"/>
    </row>
    <row r="351" spans="4:85" x14ac:dyDescent="0.2"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  <c r="V351" s="191"/>
      <c r="W351" s="191"/>
      <c r="X351" s="191"/>
      <c r="Y351" s="191"/>
      <c r="Z351" s="191"/>
      <c r="AA351" s="191"/>
      <c r="AB351" s="191"/>
      <c r="AC351" s="191"/>
      <c r="AD351" s="191"/>
      <c r="AE351" s="191"/>
      <c r="AF351" s="191"/>
      <c r="AG351" s="191"/>
      <c r="AH351" s="191"/>
      <c r="AI351" s="191"/>
      <c r="AJ351" s="191"/>
      <c r="AK351" s="191"/>
      <c r="AL351" s="191"/>
      <c r="AM351" s="191"/>
      <c r="AN351" s="191"/>
      <c r="AO351" s="191"/>
      <c r="AP351" s="191"/>
      <c r="AQ351" s="191"/>
      <c r="AR351" s="191"/>
      <c r="AS351" s="191"/>
      <c r="AT351" s="191"/>
      <c r="AU351" s="191"/>
      <c r="AV351" s="191"/>
      <c r="AW351" s="191"/>
      <c r="AX351" s="191"/>
      <c r="AY351" s="191"/>
      <c r="AZ351" s="191"/>
      <c r="BA351" s="191"/>
      <c r="BB351" s="191"/>
      <c r="BC351" s="191"/>
      <c r="BD351" s="191"/>
      <c r="BE351" s="191"/>
      <c r="BF351" s="191"/>
      <c r="BG351" s="191"/>
      <c r="BH351" s="191"/>
      <c r="BI351" s="191"/>
      <c r="BJ351" s="191"/>
      <c r="BK351" s="191"/>
      <c r="BL351" s="191"/>
      <c r="BM351" s="191"/>
      <c r="BN351" s="191"/>
      <c r="BO351" s="191"/>
      <c r="BP351" s="191"/>
      <c r="BQ351" s="191"/>
      <c r="BR351" s="191"/>
      <c r="BS351" s="191"/>
      <c r="BT351" s="191"/>
      <c r="BU351" s="191"/>
      <c r="BV351" s="191"/>
      <c r="BW351" s="191"/>
      <c r="BX351" s="191"/>
      <c r="BY351" s="191"/>
      <c r="BZ351" s="191"/>
      <c r="CA351" s="191"/>
      <c r="CB351" s="191"/>
      <c r="CC351" s="191"/>
      <c r="CD351" s="191"/>
      <c r="CE351" s="191"/>
      <c r="CF351" s="191"/>
      <c r="CG351" s="191"/>
    </row>
    <row r="352" spans="4:85" x14ac:dyDescent="0.2">
      <c r="D352" s="191"/>
    </row>
    <row r="353" spans="4:4" x14ac:dyDescent="0.2">
      <c r="D353" s="191"/>
    </row>
    <row r="354" spans="4:4" x14ac:dyDescent="0.2">
      <c r="D354" s="191"/>
    </row>
    <row r="355" spans="4:4" x14ac:dyDescent="0.2">
      <c r="D355" s="191"/>
    </row>
    <row r="356" spans="4:4" x14ac:dyDescent="0.2">
      <c r="D356" s="191"/>
    </row>
    <row r="357" spans="4:4" x14ac:dyDescent="0.2">
      <c r="D357" s="191"/>
    </row>
    <row r="358" spans="4:4" x14ac:dyDescent="0.2">
      <c r="D358" s="191"/>
    </row>
    <row r="359" spans="4:4" x14ac:dyDescent="0.2">
      <c r="D359" s="191"/>
    </row>
    <row r="360" spans="4:4" x14ac:dyDescent="0.2">
      <c r="D360" s="191"/>
    </row>
    <row r="361" spans="4:4" x14ac:dyDescent="0.2">
      <c r="D361" s="191"/>
    </row>
    <row r="362" spans="4:4" x14ac:dyDescent="0.2">
      <c r="D362" s="191"/>
    </row>
    <row r="363" spans="4:4" x14ac:dyDescent="0.2">
      <c r="D363" s="191"/>
    </row>
    <row r="364" spans="4:4" x14ac:dyDescent="0.2">
      <c r="D364" s="191"/>
    </row>
    <row r="365" spans="4:4" x14ac:dyDescent="0.2">
      <c r="D365" s="191"/>
    </row>
    <row r="366" spans="4:4" x14ac:dyDescent="0.2">
      <c r="D366" s="191"/>
    </row>
    <row r="367" spans="4:4" x14ac:dyDescent="0.2">
      <c r="D367" s="191"/>
    </row>
    <row r="368" spans="4:4" x14ac:dyDescent="0.2">
      <c r="D368" s="191"/>
    </row>
    <row r="369" spans="4:4" x14ac:dyDescent="0.2">
      <c r="D369" s="191"/>
    </row>
    <row r="370" spans="4:4" x14ac:dyDescent="0.2">
      <c r="D370" s="191"/>
    </row>
    <row r="371" spans="4:4" x14ac:dyDescent="0.2">
      <c r="D371" s="191"/>
    </row>
    <row r="372" spans="4:4" x14ac:dyDescent="0.2">
      <c r="D372" s="191"/>
    </row>
    <row r="373" spans="4:4" x14ac:dyDescent="0.2">
      <c r="D373" s="191"/>
    </row>
    <row r="374" spans="4:4" x14ac:dyDescent="0.2">
      <c r="D374" s="191"/>
    </row>
    <row r="375" spans="4:4" x14ac:dyDescent="0.2">
      <c r="D375" s="191"/>
    </row>
    <row r="376" spans="4:4" x14ac:dyDescent="0.2">
      <c r="D376" s="191"/>
    </row>
    <row r="377" spans="4:4" x14ac:dyDescent="0.2">
      <c r="D377" s="191"/>
    </row>
    <row r="378" spans="4:4" x14ac:dyDescent="0.2">
      <c r="D378" s="191"/>
    </row>
    <row r="379" spans="4:4" x14ac:dyDescent="0.2">
      <c r="D379" s="191"/>
    </row>
    <row r="380" spans="4:4" x14ac:dyDescent="0.2">
      <c r="D380" s="191"/>
    </row>
    <row r="381" spans="4:4" x14ac:dyDescent="0.2">
      <c r="D381" s="191"/>
    </row>
    <row r="382" spans="4:4" x14ac:dyDescent="0.2">
      <c r="D382" s="191"/>
    </row>
    <row r="383" spans="4:4" x14ac:dyDescent="0.2">
      <c r="D383" s="191"/>
    </row>
    <row r="384" spans="4:4" x14ac:dyDescent="0.2">
      <c r="D384" s="191"/>
    </row>
    <row r="385" spans="4:4" x14ac:dyDescent="0.2">
      <c r="D385" s="191"/>
    </row>
    <row r="386" spans="4:4" x14ac:dyDescent="0.2">
      <c r="D386" s="191"/>
    </row>
    <row r="387" spans="4:4" x14ac:dyDescent="0.2">
      <c r="D387" s="191"/>
    </row>
    <row r="388" spans="4:4" x14ac:dyDescent="0.2">
      <c r="D388" s="191"/>
    </row>
    <row r="389" spans="4:4" x14ac:dyDescent="0.2">
      <c r="D389" s="191"/>
    </row>
    <row r="390" spans="4:4" x14ac:dyDescent="0.2">
      <c r="D390" s="191"/>
    </row>
    <row r="391" spans="4:4" x14ac:dyDescent="0.2">
      <c r="D391" s="191"/>
    </row>
    <row r="392" spans="4:4" x14ac:dyDescent="0.2">
      <c r="D392" s="191"/>
    </row>
    <row r="393" spans="4:4" x14ac:dyDescent="0.2">
      <c r="D393" s="191"/>
    </row>
    <row r="394" spans="4:4" x14ac:dyDescent="0.2">
      <c r="D394" s="191"/>
    </row>
    <row r="395" spans="4:4" x14ac:dyDescent="0.2">
      <c r="D395" s="191"/>
    </row>
    <row r="396" spans="4:4" x14ac:dyDescent="0.2">
      <c r="D396" s="191"/>
    </row>
    <row r="397" spans="4:4" x14ac:dyDescent="0.2">
      <c r="D397" s="191"/>
    </row>
    <row r="398" spans="4:4" x14ac:dyDescent="0.2">
      <c r="D398" s="191"/>
    </row>
    <row r="399" spans="4:4" x14ac:dyDescent="0.2">
      <c r="D399" s="191"/>
    </row>
    <row r="400" spans="4:4" x14ac:dyDescent="0.2">
      <c r="D400" s="191"/>
    </row>
    <row r="401" spans="4:4" x14ac:dyDescent="0.2">
      <c r="D401" s="191"/>
    </row>
  </sheetData>
  <pageMargins left="0.75" right="0.75" top="1" bottom="1" header="0.5" footer="0.5"/>
  <pageSetup orientation="portrait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BD12-A90F-4B50-8D95-0BDF7A7D7697}">
  <sheetPr codeName="Sheet15"/>
  <dimension ref="A3:CJ352"/>
  <sheetViews>
    <sheetView zoomScale="70" zoomScaleNormal="70" workbookViewId="0">
      <selection activeCell="N6" sqref="N6"/>
    </sheetView>
  </sheetViews>
  <sheetFormatPr defaultColWidth="8.7109375" defaultRowHeight="12.75" x14ac:dyDescent="0.2"/>
  <cols>
    <col min="1" max="6" width="8.7109375" style="79"/>
    <col min="7" max="7" width="10.7109375" style="79" customWidth="1"/>
    <col min="8" max="62" width="8.7109375" style="79"/>
    <col min="63" max="63" width="10.85546875" style="79" customWidth="1"/>
    <col min="64" max="84" width="8.7109375" style="79"/>
    <col min="85" max="85" width="19.85546875" style="79" bestFit="1" customWidth="1"/>
    <col min="86" max="87" width="8.7109375" style="79"/>
    <col min="88" max="88" width="20.42578125" style="79" customWidth="1"/>
    <col min="89" max="16384" width="8.7109375" style="79"/>
  </cols>
  <sheetData>
    <row r="3" spans="1:88" ht="18" x14ac:dyDescent="0.25">
      <c r="B3" s="80" t="s">
        <v>210</v>
      </c>
      <c r="C3" s="81"/>
      <c r="D3" s="81"/>
      <c r="E3" s="81"/>
      <c r="F3" s="81"/>
      <c r="G3" s="81"/>
      <c r="H3" s="81"/>
      <c r="I3" s="81"/>
    </row>
    <row r="4" spans="1:88" x14ac:dyDescent="0.2">
      <c r="B4" s="81" t="s">
        <v>146</v>
      </c>
      <c r="C4" s="81"/>
      <c r="D4" s="81"/>
      <c r="E4" s="81"/>
      <c r="F4" s="81"/>
      <c r="G4" s="81"/>
      <c r="H4" s="81"/>
      <c r="I4" s="81"/>
    </row>
    <row r="5" spans="1:88" x14ac:dyDescent="0.2">
      <c r="B5" s="81"/>
      <c r="C5" s="81"/>
      <c r="D5" s="81"/>
      <c r="E5" s="81"/>
      <c r="F5" s="81"/>
      <c r="G5" s="81"/>
      <c r="H5" s="81"/>
      <c r="I5" s="81"/>
    </row>
    <row r="6" spans="1:88" x14ac:dyDescent="0.2">
      <c r="B6" s="82" t="s">
        <v>147</v>
      </c>
      <c r="C6" s="81"/>
      <c r="D6" s="81"/>
      <c r="E6" s="81"/>
      <c r="F6" s="81"/>
      <c r="G6" s="81"/>
      <c r="H6" s="81"/>
      <c r="I6" s="81"/>
    </row>
    <row r="9" spans="1:88" x14ac:dyDescent="0.2">
      <c r="B9" s="79" t="s">
        <v>199</v>
      </c>
    </row>
    <row r="11" spans="1:88" x14ac:dyDescent="0.2">
      <c r="B11" s="79" t="s">
        <v>200</v>
      </c>
    </row>
    <row r="14" spans="1:88" x14ac:dyDescent="0.2">
      <c r="AI14" s="81"/>
      <c r="CG14" s="81" t="s">
        <v>201</v>
      </c>
    </row>
    <row r="15" spans="1:88" x14ac:dyDescent="0.2">
      <c r="AI15" s="81"/>
      <c r="CG15" s="81" t="s">
        <v>202</v>
      </c>
    </row>
    <row r="16" spans="1:88" ht="25.5" x14ac:dyDescent="0.2">
      <c r="A16" s="83"/>
      <c r="B16" s="84" t="s">
        <v>203</v>
      </c>
      <c r="C16" s="85"/>
      <c r="D16" s="86">
        <f>B20</f>
        <v>2027</v>
      </c>
      <c r="E16" s="86">
        <f t="shared" ref="E16:BK16" si="0">D16+1</f>
        <v>2028</v>
      </c>
      <c r="F16" s="86">
        <f t="shared" si="0"/>
        <v>2029</v>
      </c>
      <c r="G16" s="86">
        <f t="shared" si="0"/>
        <v>2030</v>
      </c>
      <c r="H16" s="86">
        <f t="shared" si="0"/>
        <v>2031</v>
      </c>
      <c r="I16" s="86">
        <f t="shared" si="0"/>
        <v>2032</v>
      </c>
      <c r="J16" s="86">
        <f t="shared" si="0"/>
        <v>2033</v>
      </c>
      <c r="K16" s="86">
        <f t="shared" si="0"/>
        <v>2034</v>
      </c>
      <c r="L16" s="86">
        <f t="shared" si="0"/>
        <v>2035</v>
      </c>
      <c r="M16" s="86">
        <f t="shared" si="0"/>
        <v>2036</v>
      </c>
      <c r="N16" s="86">
        <f t="shared" si="0"/>
        <v>2037</v>
      </c>
      <c r="O16" s="86">
        <f t="shared" si="0"/>
        <v>2038</v>
      </c>
      <c r="P16" s="86">
        <f t="shared" si="0"/>
        <v>2039</v>
      </c>
      <c r="Q16" s="86">
        <f t="shared" si="0"/>
        <v>2040</v>
      </c>
      <c r="R16" s="86">
        <f t="shared" si="0"/>
        <v>2041</v>
      </c>
      <c r="S16" s="86">
        <f t="shared" si="0"/>
        <v>2042</v>
      </c>
      <c r="T16" s="86">
        <f t="shared" si="0"/>
        <v>2043</v>
      </c>
      <c r="U16" s="86">
        <f t="shared" si="0"/>
        <v>2044</v>
      </c>
      <c r="V16" s="86">
        <f t="shared" si="0"/>
        <v>2045</v>
      </c>
      <c r="W16" s="86">
        <f t="shared" si="0"/>
        <v>2046</v>
      </c>
      <c r="X16" s="86">
        <f t="shared" si="0"/>
        <v>2047</v>
      </c>
      <c r="Y16" s="86">
        <f t="shared" si="0"/>
        <v>2048</v>
      </c>
      <c r="Z16" s="86">
        <f t="shared" si="0"/>
        <v>2049</v>
      </c>
      <c r="AA16" s="86">
        <f t="shared" si="0"/>
        <v>2050</v>
      </c>
      <c r="AB16" s="86">
        <f t="shared" si="0"/>
        <v>2051</v>
      </c>
      <c r="AC16" s="86">
        <f t="shared" si="0"/>
        <v>2052</v>
      </c>
      <c r="AD16" s="86">
        <f t="shared" si="0"/>
        <v>2053</v>
      </c>
      <c r="AE16" s="86">
        <f t="shared" si="0"/>
        <v>2054</v>
      </c>
      <c r="AF16" s="86">
        <f t="shared" si="0"/>
        <v>2055</v>
      </c>
      <c r="AG16" s="86">
        <f t="shared" si="0"/>
        <v>2056</v>
      </c>
      <c r="AH16" s="86">
        <f t="shared" si="0"/>
        <v>2057</v>
      </c>
      <c r="AI16" s="86">
        <f t="shared" si="0"/>
        <v>2058</v>
      </c>
      <c r="AJ16" s="86">
        <f t="shared" si="0"/>
        <v>2059</v>
      </c>
      <c r="AK16" s="86">
        <f t="shared" si="0"/>
        <v>2060</v>
      </c>
      <c r="AL16" s="86">
        <f t="shared" si="0"/>
        <v>2061</v>
      </c>
      <c r="AM16" s="86">
        <f t="shared" si="0"/>
        <v>2062</v>
      </c>
      <c r="AN16" s="86">
        <f t="shared" si="0"/>
        <v>2063</v>
      </c>
      <c r="AO16" s="86">
        <f t="shared" si="0"/>
        <v>2064</v>
      </c>
      <c r="AP16" s="86">
        <f t="shared" si="0"/>
        <v>2065</v>
      </c>
      <c r="AQ16" s="86">
        <f t="shared" si="0"/>
        <v>2066</v>
      </c>
      <c r="AR16" s="86">
        <f t="shared" si="0"/>
        <v>2067</v>
      </c>
      <c r="AS16" s="86">
        <f t="shared" si="0"/>
        <v>2068</v>
      </c>
      <c r="AT16" s="86">
        <f t="shared" si="0"/>
        <v>2069</v>
      </c>
      <c r="AU16" s="86">
        <f t="shared" si="0"/>
        <v>2070</v>
      </c>
      <c r="AV16" s="86">
        <f t="shared" si="0"/>
        <v>2071</v>
      </c>
      <c r="AW16" s="86">
        <f t="shared" si="0"/>
        <v>2072</v>
      </c>
      <c r="AX16" s="86">
        <f t="shared" si="0"/>
        <v>2073</v>
      </c>
      <c r="AY16" s="86">
        <f t="shared" si="0"/>
        <v>2074</v>
      </c>
      <c r="AZ16" s="86">
        <f t="shared" si="0"/>
        <v>2075</v>
      </c>
      <c r="BA16" s="86">
        <f t="shared" si="0"/>
        <v>2076</v>
      </c>
      <c r="BB16" s="86">
        <f t="shared" si="0"/>
        <v>2077</v>
      </c>
      <c r="BC16" s="86">
        <f t="shared" si="0"/>
        <v>2078</v>
      </c>
      <c r="BD16" s="86">
        <f t="shared" si="0"/>
        <v>2079</v>
      </c>
      <c r="BE16" s="86">
        <f t="shared" si="0"/>
        <v>2080</v>
      </c>
      <c r="BF16" s="86">
        <f t="shared" si="0"/>
        <v>2081</v>
      </c>
      <c r="BG16" s="86">
        <f t="shared" si="0"/>
        <v>2082</v>
      </c>
      <c r="BH16" s="86">
        <f t="shared" si="0"/>
        <v>2083</v>
      </c>
      <c r="BI16" s="86">
        <f t="shared" si="0"/>
        <v>2084</v>
      </c>
      <c r="BJ16" s="86">
        <f t="shared" si="0"/>
        <v>2085</v>
      </c>
      <c r="BK16" s="86">
        <f t="shared" si="0"/>
        <v>2086</v>
      </c>
      <c r="BL16" s="86">
        <f t="shared" ref="BL16" si="1">BK16+1</f>
        <v>2087</v>
      </c>
      <c r="BM16" s="86">
        <f t="shared" ref="BM16" si="2">BL16+1</f>
        <v>2088</v>
      </c>
      <c r="BN16" s="86">
        <f t="shared" ref="BN16" si="3">BM16+1</f>
        <v>2089</v>
      </c>
      <c r="BO16" s="86">
        <f t="shared" ref="BO16" si="4">BN16+1</f>
        <v>2090</v>
      </c>
      <c r="BP16" s="86">
        <f t="shared" ref="BP16" si="5">BO16+1</f>
        <v>2091</v>
      </c>
      <c r="BQ16" s="86">
        <f t="shared" ref="BQ16" si="6">BP16+1</f>
        <v>2092</v>
      </c>
      <c r="BR16" s="86">
        <f t="shared" ref="BR16" si="7">BQ16+1</f>
        <v>2093</v>
      </c>
      <c r="BS16" s="86">
        <f t="shared" ref="BS16" si="8">BR16+1</f>
        <v>2094</v>
      </c>
      <c r="BT16" s="86">
        <f t="shared" ref="BT16" si="9">BS16+1</f>
        <v>2095</v>
      </c>
      <c r="BU16" s="86">
        <f t="shared" ref="BU16" si="10">BT16+1</f>
        <v>2096</v>
      </c>
      <c r="BV16" s="86">
        <f t="shared" ref="BV16" si="11">BU16+1</f>
        <v>2097</v>
      </c>
      <c r="BW16" s="86">
        <f t="shared" ref="BW16" si="12">BV16+1</f>
        <v>2098</v>
      </c>
      <c r="BX16" s="86">
        <f t="shared" ref="BX16" si="13">BW16+1</f>
        <v>2099</v>
      </c>
      <c r="BY16" s="86">
        <f t="shared" ref="BY16" si="14">BX16+1</f>
        <v>2100</v>
      </c>
      <c r="BZ16" s="86">
        <f t="shared" ref="BZ16" si="15">BY16+1</f>
        <v>2101</v>
      </c>
      <c r="CA16" s="86">
        <f t="shared" ref="CA16" si="16">BZ16+1</f>
        <v>2102</v>
      </c>
      <c r="CB16" s="86">
        <f t="shared" ref="CB16" si="17">CA16+1</f>
        <v>2103</v>
      </c>
      <c r="CC16" s="86">
        <f t="shared" ref="CC16" si="18">CB16+1</f>
        <v>2104</v>
      </c>
      <c r="CD16" s="86">
        <f t="shared" ref="CD16" si="19">CC16+1</f>
        <v>2105</v>
      </c>
      <c r="CE16" s="86">
        <f t="shared" ref="CE16" si="20">CD16+1</f>
        <v>2106</v>
      </c>
      <c r="CF16" s="86">
        <f t="shared" ref="CF16" si="21">CE16+1</f>
        <v>2107</v>
      </c>
      <c r="CG16" s="86"/>
      <c r="CJ16" s="195" t="s">
        <v>204</v>
      </c>
    </row>
    <row r="17" spans="1:88" x14ac:dyDescent="0.2">
      <c r="A17" s="83"/>
      <c r="B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CJ17" s="88"/>
    </row>
    <row r="18" spans="1:88" ht="15" x14ac:dyDescent="0.25">
      <c r="A18" s="83"/>
      <c r="B18" s="89" t="s">
        <v>205</v>
      </c>
      <c r="D18" s="189">
        <f>'Life Cycle Cost Evaluation'!$G$14</f>
        <v>0</v>
      </c>
      <c r="E18" s="189">
        <f>'Life Cycle Cost Evaluation'!$G$15</f>
        <v>0</v>
      </c>
      <c r="F18" s="189">
        <f>'Life Cycle Cost Evaluation'!$G$16</f>
        <v>0</v>
      </c>
      <c r="G18" s="189">
        <f>'Life Cycle Cost Evaluation'!$G$17</f>
        <v>0</v>
      </c>
      <c r="H18" s="189">
        <f>'Life Cycle Cost Evaluation'!$G$18</f>
        <v>0</v>
      </c>
      <c r="I18" s="189">
        <f>'Life Cycle Cost Evaluation'!$G$19</f>
        <v>0</v>
      </c>
      <c r="J18" s="189">
        <f>'Life Cycle Cost Evaluation'!$G$20</f>
        <v>0</v>
      </c>
      <c r="K18" s="189">
        <f>'Life Cycle Cost Evaluation'!$G$21</f>
        <v>0</v>
      </c>
      <c r="L18" s="189">
        <f>'Life Cycle Cost Evaluation'!$G$22</f>
        <v>0</v>
      </c>
      <c r="M18" s="189">
        <f>'Life Cycle Cost Evaluation'!$G$23</f>
        <v>0</v>
      </c>
      <c r="N18" s="189">
        <f>'Life Cycle Cost Evaluation'!$G$24</f>
        <v>0</v>
      </c>
      <c r="O18" s="189">
        <f>'Life Cycle Cost Evaluation'!$G$25</f>
        <v>0</v>
      </c>
      <c r="P18" s="189">
        <f>'Life Cycle Cost Evaluation'!$G$26</f>
        <v>0</v>
      </c>
      <c r="Q18" s="189">
        <f>'Life Cycle Cost Evaluation'!$G$27</f>
        <v>0</v>
      </c>
      <c r="R18" s="189">
        <f>'Life Cycle Cost Evaluation'!$G$28</f>
        <v>0</v>
      </c>
      <c r="S18" s="189">
        <f>'Life Cycle Cost Evaluation'!$G$29</f>
        <v>0</v>
      </c>
      <c r="T18" s="189">
        <f>'Life Cycle Cost Evaluation'!$G$30</f>
        <v>0</v>
      </c>
      <c r="U18" s="189">
        <f>'Life Cycle Cost Evaluation'!$G$31</f>
        <v>0</v>
      </c>
      <c r="V18" s="189">
        <f>'Life Cycle Cost Evaluation'!$G$32</f>
        <v>0</v>
      </c>
      <c r="W18" s="189">
        <f>'Life Cycle Cost Evaluation'!$G$33</f>
        <v>0</v>
      </c>
      <c r="X18" s="189">
        <f>'Life Cycle Cost Evaluation'!$G$34</f>
        <v>0</v>
      </c>
      <c r="Y18" s="189">
        <f>'Life Cycle Cost Evaluation'!$G$35</f>
        <v>0</v>
      </c>
      <c r="Z18" s="189">
        <f>'Life Cycle Cost Evaluation'!$G$36</f>
        <v>0</v>
      </c>
      <c r="AA18" s="189">
        <f>'Life Cycle Cost Evaluation'!$G$37</f>
        <v>0</v>
      </c>
      <c r="AB18" s="189">
        <f>'Life Cycle Cost Evaluation'!$G$38</f>
        <v>0</v>
      </c>
      <c r="AC18" s="189">
        <f>'Life Cycle Cost Evaluation'!$G$39</f>
        <v>0</v>
      </c>
      <c r="AD18" s="189">
        <f>'Life Cycle Cost Evaluation'!$G$40</f>
        <v>0</v>
      </c>
      <c r="AE18" s="189">
        <f>'Life Cycle Cost Evaluation'!$G$41</f>
        <v>0</v>
      </c>
      <c r="AF18" s="189">
        <f>'Life Cycle Cost Evaluation'!$G$42</f>
        <v>0</v>
      </c>
      <c r="AG18" s="189">
        <f>'Life Cycle Cost Evaluation'!$G$43</f>
        <v>0</v>
      </c>
      <c r="AH18" s="189">
        <f>'Life Cycle Cost Evaluation'!$G$44</f>
        <v>0</v>
      </c>
      <c r="AI18" s="189">
        <f>'Life Cycle Cost Evaluation'!$G$45</f>
        <v>0</v>
      </c>
      <c r="AJ18" s="189">
        <f>'Life Cycle Cost Evaluation'!$G$46</f>
        <v>0</v>
      </c>
      <c r="AK18" s="189">
        <f>'Life Cycle Cost Evaluation'!$G$47</f>
        <v>0</v>
      </c>
      <c r="AL18" s="189">
        <f>'Life Cycle Cost Evaluation'!$G$48</f>
        <v>0</v>
      </c>
      <c r="AM18" s="189">
        <f>'Life Cycle Cost Evaluation'!$G$49</f>
        <v>0</v>
      </c>
      <c r="AN18" s="189">
        <f>'Life Cycle Cost Evaluation'!$G$50</f>
        <v>0</v>
      </c>
      <c r="AO18" s="189">
        <f>'Life Cycle Cost Evaluation'!$G$51</f>
        <v>0</v>
      </c>
      <c r="AP18" s="189">
        <f>'Life Cycle Cost Evaluation'!$G$52</f>
        <v>0</v>
      </c>
      <c r="AQ18" s="189">
        <f>'Life Cycle Cost Evaluation'!$G$53</f>
        <v>0</v>
      </c>
      <c r="AR18" s="189">
        <f>'Life Cycle Cost Evaluation'!$G$54</f>
        <v>0</v>
      </c>
      <c r="AS18" s="189">
        <f>'Life Cycle Cost Evaluation'!$G$55</f>
        <v>0</v>
      </c>
      <c r="AT18" s="189">
        <f>'Life Cycle Cost Evaluation'!$G$56</f>
        <v>0</v>
      </c>
      <c r="AU18" s="189">
        <f>'Life Cycle Cost Evaluation'!$G$57</f>
        <v>0</v>
      </c>
      <c r="AV18" s="189">
        <f>'Life Cycle Cost Evaluation'!$G$58</f>
        <v>0</v>
      </c>
      <c r="AW18" s="189">
        <f>'Life Cycle Cost Evaluation'!$G$59</f>
        <v>0</v>
      </c>
      <c r="AX18" s="189">
        <f>'Life Cycle Cost Evaluation'!$G$60</f>
        <v>0</v>
      </c>
      <c r="AY18" s="189">
        <f>'Life Cycle Cost Evaluation'!$G$61</f>
        <v>0</v>
      </c>
      <c r="AZ18" s="189">
        <f>'Life Cycle Cost Evaluation'!$G$62</f>
        <v>0</v>
      </c>
      <c r="BA18" s="189">
        <f>'Life Cycle Cost Evaluation'!$G$63</f>
        <v>0</v>
      </c>
      <c r="BB18" s="189">
        <f>'Life Cycle Cost Evaluation'!$G$64</f>
        <v>0</v>
      </c>
      <c r="BC18" s="189">
        <f>'Life Cycle Cost Evaluation'!$G$65</f>
        <v>0</v>
      </c>
      <c r="BD18" s="189">
        <f>'Life Cycle Cost Evaluation'!$G$66</f>
        <v>0</v>
      </c>
      <c r="BE18" s="189">
        <f>'Life Cycle Cost Evaluation'!$G$67</f>
        <v>0</v>
      </c>
      <c r="BF18" s="189">
        <f>'Life Cycle Cost Evaluation'!$G$68</f>
        <v>0</v>
      </c>
      <c r="BG18" s="189">
        <f>'Life Cycle Cost Evaluation'!$G$69</f>
        <v>0</v>
      </c>
      <c r="BH18" s="189">
        <f>'Life Cycle Cost Evaluation'!$G$70</f>
        <v>0</v>
      </c>
      <c r="BI18" s="189">
        <f>'Life Cycle Cost Evaluation'!$G$71</f>
        <v>0</v>
      </c>
      <c r="BJ18" s="189">
        <f>'Life Cycle Cost Evaluation'!$G$72</f>
        <v>0</v>
      </c>
      <c r="BK18" s="189">
        <f>'Life Cycle Cost Evaluation'!$G$73</f>
        <v>0</v>
      </c>
      <c r="BL18" s="189">
        <f>'Life Cycle Cost Evaluation'!$G$74</f>
        <v>0</v>
      </c>
      <c r="BM18" s="189">
        <f>'Life Cycle Cost Evaluation'!$G$75</f>
        <v>0</v>
      </c>
      <c r="BN18" s="189">
        <f>'Life Cycle Cost Evaluation'!$G$76</f>
        <v>0</v>
      </c>
      <c r="BO18" s="189">
        <f>'Life Cycle Cost Evaluation'!$G$77</f>
        <v>0</v>
      </c>
      <c r="BP18" s="189">
        <f>'Life Cycle Cost Evaluation'!$G$78</f>
        <v>0</v>
      </c>
      <c r="BQ18" s="189">
        <f>'Life Cycle Cost Evaluation'!$G$79</f>
        <v>0</v>
      </c>
      <c r="BR18" s="189">
        <f>'Life Cycle Cost Evaluation'!$G$80</f>
        <v>0</v>
      </c>
      <c r="BS18" s="189">
        <f>'Life Cycle Cost Evaluation'!$G$81</f>
        <v>0</v>
      </c>
      <c r="BT18" s="189">
        <f>'Life Cycle Cost Evaluation'!$G$82</f>
        <v>0</v>
      </c>
      <c r="BU18" s="189">
        <f>'Life Cycle Cost Evaluation'!$G$83</f>
        <v>0</v>
      </c>
      <c r="BV18" s="189">
        <f>'Life Cycle Cost Evaluation'!$G$84</f>
        <v>0</v>
      </c>
      <c r="BW18" s="189">
        <f>'Life Cycle Cost Evaluation'!$G$85</f>
        <v>0</v>
      </c>
      <c r="BX18" s="189">
        <f>'Life Cycle Cost Evaluation'!$G$86</f>
        <v>0</v>
      </c>
      <c r="BY18" s="189">
        <f>'Life Cycle Cost Evaluation'!$G$87</f>
        <v>0</v>
      </c>
      <c r="BZ18" s="189">
        <f>'Life Cycle Cost Evaluation'!$G$88</f>
        <v>0</v>
      </c>
      <c r="CA18" s="189">
        <f>'Life Cycle Cost Evaluation'!$G$89</f>
        <v>0</v>
      </c>
      <c r="CB18" s="189">
        <f>'Life Cycle Cost Evaluation'!$G$90</f>
        <v>0</v>
      </c>
      <c r="CC18" s="189">
        <f>'Life Cycle Cost Evaluation'!$G$91</f>
        <v>0</v>
      </c>
      <c r="CD18" s="189">
        <f>'Life Cycle Cost Evaluation'!$G$92</f>
        <v>0</v>
      </c>
      <c r="CE18" s="189">
        <f>'Life Cycle Cost Evaluation'!$G$93</f>
        <v>0</v>
      </c>
      <c r="CF18" s="189">
        <f>'Life Cycle Cost Evaluation'!$G$94</f>
        <v>0</v>
      </c>
      <c r="CG18" s="193">
        <f>SUM(D18:CF18)</f>
        <v>0</v>
      </c>
      <c r="CJ18" s="88"/>
    </row>
    <row r="19" spans="1:88" x14ac:dyDescent="0.2">
      <c r="A19" s="83"/>
      <c r="B19" s="90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2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3">
        <f t="shared" ref="CG19" si="22">SUM(D19:CF19)</f>
        <v>0</v>
      </c>
    </row>
    <row r="20" spans="1:88" x14ac:dyDescent="0.2">
      <c r="A20" s="83"/>
      <c r="B20" s="90">
        <v>2027</v>
      </c>
      <c r="C20" s="210">
        <v>9.3659883728133284</v>
      </c>
      <c r="D20" s="208">
        <f t="shared" ref="D20:D83" si="23">D$18*$C20/100</f>
        <v>0</v>
      </c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9">
        <f>SUM(D20:CF20)</f>
        <v>0</v>
      </c>
      <c r="CH20" s="206"/>
      <c r="CI20" s="206"/>
      <c r="CJ20" s="211">
        <v>9.4153542728133282</v>
      </c>
    </row>
    <row r="21" spans="1:88" x14ac:dyDescent="0.2">
      <c r="A21" s="83"/>
      <c r="B21" s="90">
        <f t="shared" ref="B21:B84" si="24">B20+1</f>
        <v>2028</v>
      </c>
      <c r="C21" s="210">
        <v>10.340133701461358</v>
      </c>
      <c r="D21" s="208">
        <f t="shared" si="23"/>
        <v>0</v>
      </c>
      <c r="E21" s="208">
        <f>E$18*$C20/100</f>
        <v>0</v>
      </c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9">
        <f t="shared" ref="CG21:CG84" si="25">SUM(D21:CF21)</f>
        <v>0</v>
      </c>
      <c r="CH21" s="206"/>
      <c r="CI21" s="206"/>
      <c r="CJ21" s="211">
        <v>10.434916229461358</v>
      </c>
    </row>
    <row r="22" spans="1:88" x14ac:dyDescent="0.2">
      <c r="A22" s="83"/>
      <c r="B22" s="90">
        <f t="shared" si="24"/>
        <v>2029</v>
      </c>
      <c r="C22" s="210">
        <v>10.019014273610807</v>
      </c>
      <c r="D22" s="208">
        <f t="shared" si="23"/>
        <v>0</v>
      </c>
      <c r="E22" s="208">
        <f t="shared" ref="E22:E85" si="26">E$18*$C21/100</f>
        <v>0</v>
      </c>
      <c r="F22" s="208">
        <f>F$18*$C20/100</f>
        <v>0</v>
      </c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9">
        <f t="shared" si="25"/>
        <v>0</v>
      </c>
      <c r="CH22" s="206"/>
      <c r="CI22" s="206"/>
      <c r="CJ22" s="211">
        <v>10.106214199370806</v>
      </c>
    </row>
    <row r="23" spans="1:88" x14ac:dyDescent="0.2">
      <c r="A23" s="83"/>
      <c r="B23" s="90">
        <f t="shared" si="24"/>
        <v>2030</v>
      </c>
      <c r="C23" s="210">
        <v>9.7118468338818573</v>
      </c>
      <c r="D23" s="208">
        <f t="shared" si="23"/>
        <v>0</v>
      </c>
      <c r="E23" s="208">
        <f t="shared" si="26"/>
        <v>0</v>
      </c>
      <c r="F23" s="208">
        <f t="shared" ref="F23:F86" si="27">F$18*$C21/100</f>
        <v>0</v>
      </c>
      <c r="G23" s="208">
        <f t="shared" ref="G23:G86" si="28">G$18*$CJ20/100</f>
        <v>0</v>
      </c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9">
        <f t="shared" si="25"/>
        <v>0</v>
      </c>
      <c r="CH23" s="206"/>
      <c r="CI23" s="206"/>
      <c r="CJ23" s="211">
        <v>9.7920707655810553</v>
      </c>
    </row>
    <row r="24" spans="1:88" x14ac:dyDescent="0.2">
      <c r="B24" s="90">
        <f t="shared" si="24"/>
        <v>2031</v>
      </c>
      <c r="C24" s="210">
        <v>9.4175152232247772</v>
      </c>
      <c r="D24" s="208">
        <f t="shared" si="23"/>
        <v>0</v>
      </c>
      <c r="E24" s="208">
        <f t="shared" si="26"/>
        <v>0</v>
      </c>
      <c r="F24" s="208">
        <f t="shared" si="27"/>
        <v>0</v>
      </c>
      <c r="G24" s="208">
        <f t="shared" si="28"/>
        <v>0</v>
      </c>
      <c r="H24" s="208">
        <f>H$18*$CJ20/100</f>
        <v>0</v>
      </c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9">
        <f t="shared" si="25"/>
        <v>0</v>
      </c>
      <c r="CH24" s="206"/>
      <c r="CI24" s="206"/>
      <c r="CJ24" s="211">
        <v>9.4913212403880411</v>
      </c>
    </row>
    <row r="25" spans="1:88" x14ac:dyDescent="0.2">
      <c r="B25" s="90">
        <f t="shared" si="24"/>
        <v>2032</v>
      </c>
      <c r="C25" s="210">
        <v>9.1349925753138201</v>
      </c>
      <c r="D25" s="208">
        <f t="shared" si="23"/>
        <v>0</v>
      </c>
      <c r="E25" s="208">
        <f t="shared" si="26"/>
        <v>0</v>
      </c>
      <c r="F25" s="208">
        <f t="shared" si="27"/>
        <v>0</v>
      </c>
      <c r="G25" s="208">
        <f t="shared" si="28"/>
        <v>0</v>
      </c>
      <c r="H25" s="208">
        <f t="shared" ref="H25:H88" si="29">H$18*$CJ21/100</f>
        <v>0</v>
      </c>
      <c r="I25" s="208">
        <f t="shared" ref="I25:I88" si="30">I$18*$CJ20/100</f>
        <v>0</v>
      </c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9">
        <f t="shared" si="25"/>
        <v>0</v>
      </c>
      <c r="CH25" s="206"/>
      <c r="CI25" s="206"/>
      <c r="CJ25" s="211">
        <v>9.2028941111040226</v>
      </c>
    </row>
    <row r="26" spans="1:88" x14ac:dyDescent="0.2">
      <c r="B26" s="90">
        <f t="shared" si="24"/>
        <v>2033</v>
      </c>
      <c r="C26" s="210">
        <v>8.8633341731292958</v>
      </c>
      <c r="D26" s="208">
        <f t="shared" si="23"/>
        <v>0</v>
      </c>
      <c r="E26" s="208">
        <f t="shared" si="26"/>
        <v>0</v>
      </c>
      <c r="F26" s="208">
        <f t="shared" si="27"/>
        <v>0</v>
      </c>
      <c r="G26" s="208">
        <f t="shared" si="28"/>
        <v>0</v>
      </c>
      <c r="H26" s="208">
        <f t="shared" si="29"/>
        <v>0</v>
      </c>
      <c r="I26" s="208">
        <f t="shared" si="30"/>
        <v>0</v>
      </c>
      <c r="J26" s="208">
        <f t="shared" ref="J26:J89" si="31">J$18*$CJ20/100</f>
        <v>0</v>
      </c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9">
        <f t="shared" si="25"/>
        <v>0</v>
      </c>
      <c r="CH26" s="206"/>
      <c r="CI26" s="206"/>
      <c r="CJ26" s="211">
        <v>8.9258035860562828</v>
      </c>
    </row>
    <row r="27" spans="1:88" x14ac:dyDescent="0.2">
      <c r="B27" s="90">
        <f t="shared" si="24"/>
        <v>2034</v>
      </c>
      <c r="C27" s="210">
        <v>8.6016708770130883</v>
      </c>
      <c r="D27" s="208">
        <f t="shared" si="23"/>
        <v>0</v>
      </c>
      <c r="E27" s="208">
        <f t="shared" si="26"/>
        <v>0</v>
      </c>
      <c r="F27" s="208">
        <f t="shared" si="27"/>
        <v>0</v>
      </c>
      <c r="G27" s="208">
        <f t="shared" si="28"/>
        <v>0</v>
      </c>
      <c r="H27" s="208">
        <f t="shared" si="29"/>
        <v>0</v>
      </c>
      <c r="I27" s="208">
        <f t="shared" si="30"/>
        <v>0</v>
      </c>
      <c r="J27" s="208">
        <f t="shared" si="31"/>
        <v>0</v>
      </c>
      <c r="K27" s="208">
        <f t="shared" ref="K27:K90" si="32">K$18*$CJ20/100</f>
        <v>0</v>
      </c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9">
        <f t="shared" si="25"/>
        <v>0</v>
      </c>
      <c r="CH27" s="206"/>
      <c r="CI27" s="206"/>
      <c r="CJ27" s="211">
        <v>8.6591427369059151</v>
      </c>
    </row>
    <row r="28" spans="1:88" x14ac:dyDescent="0.2">
      <c r="B28" s="90">
        <f t="shared" si="24"/>
        <v>2035</v>
      </c>
      <c r="C28" s="210">
        <v>8.349203078479734</v>
      </c>
      <c r="D28" s="208">
        <f t="shared" si="23"/>
        <v>0</v>
      </c>
      <c r="E28" s="208">
        <f t="shared" si="26"/>
        <v>0</v>
      </c>
      <c r="F28" s="208">
        <f t="shared" si="27"/>
        <v>0</v>
      </c>
      <c r="G28" s="208">
        <f t="shared" si="28"/>
        <v>0</v>
      </c>
      <c r="H28" s="208">
        <f t="shared" si="29"/>
        <v>0</v>
      </c>
      <c r="I28" s="208">
        <f t="shared" si="30"/>
        <v>0</v>
      </c>
      <c r="J28" s="208">
        <f t="shared" si="31"/>
        <v>0</v>
      </c>
      <c r="K28" s="208">
        <f t="shared" si="32"/>
        <v>0</v>
      </c>
      <c r="L28" s="208">
        <f t="shared" ref="L28:L91" si="33">L$18*$CJ20/100</f>
        <v>0</v>
      </c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9">
        <f t="shared" si="25"/>
        <v>0</v>
      </c>
      <c r="CH28" s="206"/>
      <c r="CI28" s="206"/>
      <c r="CJ28" s="211">
        <v>8.402077189581135</v>
      </c>
    </row>
    <row r="29" spans="1:88" x14ac:dyDescent="0.2">
      <c r="B29" s="90">
        <f t="shared" si="24"/>
        <v>2036</v>
      </c>
      <c r="C29" s="210">
        <v>8.1051951377226032</v>
      </c>
      <c r="D29" s="208">
        <f t="shared" si="23"/>
        <v>0</v>
      </c>
      <c r="E29" s="208">
        <f t="shared" si="26"/>
        <v>0</v>
      </c>
      <c r="F29" s="208">
        <f t="shared" si="27"/>
        <v>0</v>
      </c>
      <c r="G29" s="208">
        <f t="shared" si="28"/>
        <v>0</v>
      </c>
      <c r="H29" s="208">
        <f t="shared" si="29"/>
        <v>0</v>
      </c>
      <c r="I29" s="208">
        <f t="shared" si="30"/>
        <v>0</v>
      </c>
      <c r="J29" s="208">
        <f t="shared" si="31"/>
        <v>0</v>
      </c>
      <c r="K29" s="208">
        <f t="shared" si="32"/>
        <v>0</v>
      </c>
      <c r="L29" s="208">
        <f t="shared" si="33"/>
        <v>0</v>
      </c>
      <c r="M29" s="208">
        <f t="shared" ref="M29:M92" si="34">M$18*$CJ20/100</f>
        <v>0</v>
      </c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9">
        <f t="shared" si="25"/>
        <v>0</v>
      </c>
      <c r="CH29" s="206"/>
      <c r="CI29" s="206"/>
      <c r="CJ29" s="211">
        <v>8.1538393199358943</v>
      </c>
    </row>
    <row r="30" spans="1:88" x14ac:dyDescent="0.2">
      <c r="B30" s="90">
        <f t="shared" si="24"/>
        <v>2037</v>
      </c>
      <c r="C30" s="210">
        <v>7.8689702661196002</v>
      </c>
      <c r="D30" s="208">
        <f t="shared" si="23"/>
        <v>0</v>
      </c>
      <c r="E30" s="208">
        <f t="shared" si="26"/>
        <v>0</v>
      </c>
      <c r="F30" s="208">
        <f t="shared" si="27"/>
        <v>0</v>
      </c>
      <c r="G30" s="208">
        <f t="shared" si="28"/>
        <v>0</v>
      </c>
      <c r="H30" s="208">
        <f t="shared" si="29"/>
        <v>0</v>
      </c>
      <c r="I30" s="208">
        <f t="shared" si="30"/>
        <v>0</v>
      </c>
      <c r="J30" s="208">
        <f t="shared" si="31"/>
        <v>0</v>
      </c>
      <c r="K30" s="208">
        <f t="shared" si="32"/>
        <v>0</v>
      </c>
      <c r="L30" s="208">
        <f t="shared" si="33"/>
        <v>0</v>
      </c>
      <c r="M30" s="208">
        <f t="shared" si="34"/>
        <v>0</v>
      </c>
      <c r="N30" s="208">
        <f t="shared" ref="N30:N93" si="35">N$18*$CJ20/100</f>
        <v>0</v>
      </c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9">
        <f t="shared" si="25"/>
        <v>0</v>
      </c>
      <c r="CH30" s="206"/>
      <c r="CI30" s="206"/>
      <c r="CJ30" s="211">
        <v>7.9137229137558291</v>
      </c>
    </row>
    <row r="31" spans="1:88" x14ac:dyDescent="0.2">
      <c r="B31" s="90">
        <f t="shared" si="24"/>
        <v>2038</v>
      </c>
      <c r="C31" s="210">
        <v>7.6399058181383932</v>
      </c>
      <c r="D31" s="208">
        <f t="shared" si="23"/>
        <v>0</v>
      </c>
      <c r="E31" s="208">
        <f t="shared" si="26"/>
        <v>0</v>
      </c>
      <c r="F31" s="208">
        <f t="shared" si="27"/>
        <v>0</v>
      </c>
      <c r="G31" s="208">
        <f t="shared" si="28"/>
        <v>0</v>
      </c>
      <c r="H31" s="208">
        <f t="shared" si="29"/>
        <v>0</v>
      </c>
      <c r="I31" s="208">
        <f t="shared" si="30"/>
        <v>0</v>
      </c>
      <c r="J31" s="208">
        <f t="shared" si="31"/>
        <v>0</v>
      </c>
      <c r="K31" s="208">
        <f t="shared" si="32"/>
        <v>0</v>
      </c>
      <c r="L31" s="208">
        <f t="shared" si="33"/>
        <v>0</v>
      </c>
      <c r="M31" s="208">
        <f t="shared" si="34"/>
        <v>0</v>
      </c>
      <c r="N31" s="208">
        <f t="shared" si="35"/>
        <v>0</v>
      </c>
      <c r="O31" s="208">
        <f t="shared" ref="O31:O94" si="36">O$18*$CJ20/100</f>
        <v>0</v>
      </c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9">
        <f t="shared" si="25"/>
        <v>0</v>
      </c>
      <c r="CH31" s="206"/>
      <c r="CI31" s="206"/>
      <c r="CJ31" s="211">
        <v>7.6810782539637215</v>
      </c>
    </row>
    <row r="32" spans="1:88" x14ac:dyDescent="0.2">
      <c r="B32" s="90">
        <f t="shared" si="24"/>
        <v>2039</v>
      </c>
      <c r="C32" s="210">
        <v>7.4174289598892367</v>
      </c>
      <c r="D32" s="208">
        <f t="shared" si="23"/>
        <v>0</v>
      </c>
      <c r="E32" s="208">
        <f t="shared" si="26"/>
        <v>0</v>
      </c>
      <c r="F32" s="208">
        <f t="shared" si="27"/>
        <v>0</v>
      </c>
      <c r="G32" s="208">
        <f t="shared" si="28"/>
        <v>0</v>
      </c>
      <c r="H32" s="208">
        <f t="shared" si="29"/>
        <v>0</v>
      </c>
      <c r="I32" s="208">
        <f t="shared" si="30"/>
        <v>0</v>
      </c>
      <c r="J32" s="208">
        <f t="shared" si="31"/>
        <v>0</v>
      </c>
      <c r="K32" s="208">
        <f t="shared" si="32"/>
        <v>0</v>
      </c>
      <c r="L32" s="208">
        <f t="shared" si="33"/>
        <v>0</v>
      </c>
      <c r="M32" s="208">
        <f t="shared" si="34"/>
        <v>0</v>
      </c>
      <c r="N32" s="208">
        <f t="shared" si="35"/>
        <v>0</v>
      </c>
      <c r="O32" s="208">
        <f t="shared" si="36"/>
        <v>0</v>
      </c>
      <c r="P32" s="208">
        <f t="shared" ref="P32:P95" si="37">P$18*$CJ20/100</f>
        <v>0</v>
      </c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9">
        <f t="shared" si="25"/>
        <v>0</v>
      </c>
      <c r="CH32" s="206"/>
      <c r="CI32" s="206"/>
      <c r="CJ32" s="211">
        <v>7.4553076008485402</v>
      </c>
    </row>
    <row r="33" spans="2:88" x14ac:dyDescent="0.2">
      <c r="B33" s="90">
        <f t="shared" si="24"/>
        <v>2040</v>
      </c>
      <c r="C33" s="210">
        <v>7.2010126841935707</v>
      </c>
      <c r="D33" s="208">
        <f t="shared" si="23"/>
        <v>0</v>
      </c>
      <c r="E33" s="208">
        <f t="shared" si="26"/>
        <v>0</v>
      </c>
      <c r="F33" s="208">
        <f t="shared" si="27"/>
        <v>0</v>
      </c>
      <c r="G33" s="208">
        <f t="shared" si="28"/>
        <v>0</v>
      </c>
      <c r="H33" s="208">
        <f t="shared" si="29"/>
        <v>0</v>
      </c>
      <c r="I33" s="208">
        <f t="shared" si="30"/>
        <v>0</v>
      </c>
      <c r="J33" s="208">
        <f t="shared" si="31"/>
        <v>0</v>
      </c>
      <c r="K33" s="208">
        <f t="shared" si="32"/>
        <v>0</v>
      </c>
      <c r="L33" s="208">
        <f t="shared" si="33"/>
        <v>0</v>
      </c>
      <c r="M33" s="208">
        <f t="shared" si="34"/>
        <v>0</v>
      </c>
      <c r="N33" s="208">
        <f t="shared" si="35"/>
        <v>0</v>
      </c>
      <c r="O33" s="208">
        <f t="shared" si="36"/>
        <v>0</v>
      </c>
      <c r="P33" s="208">
        <f t="shared" si="37"/>
        <v>0</v>
      </c>
      <c r="Q33" s="208">
        <f t="shared" ref="Q33:Q96" si="38">Q$18*$CJ20/100</f>
        <v>0</v>
      </c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9">
        <f t="shared" si="25"/>
        <v>0</v>
      </c>
      <c r="CH33" s="206"/>
      <c r="CI33" s="206"/>
      <c r="CJ33" s="211">
        <v>7.2358610338761302</v>
      </c>
    </row>
    <row r="34" spans="2:88" x14ac:dyDescent="0.2">
      <c r="B34" s="90">
        <f t="shared" si="24"/>
        <v>2041</v>
      </c>
      <c r="C34" s="210">
        <v>6.9901721444471123</v>
      </c>
      <c r="D34" s="208">
        <f t="shared" si="23"/>
        <v>0</v>
      </c>
      <c r="E34" s="208">
        <f t="shared" si="26"/>
        <v>0</v>
      </c>
      <c r="F34" s="208">
        <f t="shared" si="27"/>
        <v>0</v>
      </c>
      <c r="G34" s="208">
        <f t="shared" si="28"/>
        <v>0</v>
      </c>
      <c r="H34" s="208">
        <f t="shared" si="29"/>
        <v>0</v>
      </c>
      <c r="I34" s="208">
        <f t="shared" si="30"/>
        <v>0</v>
      </c>
      <c r="J34" s="208">
        <f t="shared" si="31"/>
        <v>0</v>
      </c>
      <c r="K34" s="208">
        <f t="shared" si="32"/>
        <v>0</v>
      </c>
      <c r="L34" s="208">
        <f t="shared" si="33"/>
        <v>0</v>
      </c>
      <c r="M34" s="208">
        <f t="shared" si="34"/>
        <v>0</v>
      </c>
      <c r="N34" s="208">
        <f t="shared" si="35"/>
        <v>0</v>
      </c>
      <c r="O34" s="208">
        <f t="shared" si="36"/>
        <v>0</v>
      </c>
      <c r="P34" s="208">
        <f t="shared" si="37"/>
        <v>0</v>
      </c>
      <c r="Q34" s="208">
        <f t="shared" si="38"/>
        <v>0</v>
      </c>
      <c r="R34" s="208">
        <f t="shared" ref="R34:R97" si="39">R$18*$CJ20/100</f>
        <v>0</v>
      </c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9">
        <f t="shared" si="25"/>
        <v>0</v>
      </c>
      <c r="CH34" s="206"/>
      <c r="CI34" s="206"/>
      <c r="CJ34" s="211">
        <v>7.0222326261550654</v>
      </c>
    </row>
    <row r="35" spans="2:88" x14ac:dyDescent="0.2">
      <c r="B35" s="90">
        <f t="shared" si="24"/>
        <v>2042</v>
      </c>
      <c r="C35" s="210">
        <v>6.7844612817739289</v>
      </c>
      <c r="D35" s="208">
        <f t="shared" si="23"/>
        <v>0</v>
      </c>
      <c r="E35" s="208">
        <f t="shared" si="26"/>
        <v>0</v>
      </c>
      <c r="F35" s="208">
        <f t="shared" si="27"/>
        <v>0</v>
      </c>
      <c r="G35" s="208">
        <f t="shared" si="28"/>
        <v>0</v>
      </c>
      <c r="H35" s="208">
        <f t="shared" si="29"/>
        <v>0</v>
      </c>
      <c r="I35" s="208">
        <f t="shared" si="30"/>
        <v>0</v>
      </c>
      <c r="J35" s="208">
        <f t="shared" si="31"/>
        <v>0</v>
      </c>
      <c r="K35" s="208">
        <f t="shared" si="32"/>
        <v>0</v>
      </c>
      <c r="L35" s="208">
        <f t="shared" si="33"/>
        <v>0</v>
      </c>
      <c r="M35" s="208">
        <f t="shared" si="34"/>
        <v>0</v>
      </c>
      <c r="N35" s="208">
        <f t="shared" si="35"/>
        <v>0</v>
      </c>
      <c r="O35" s="208">
        <f t="shared" si="36"/>
        <v>0</v>
      </c>
      <c r="P35" s="208">
        <f t="shared" si="37"/>
        <v>0</v>
      </c>
      <c r="Q35" s="208">
        <f t="shared" si="38"/>
        <v>0</v>
      </c>
      <c r="R35" s="208">
        <f t="shared" si="39"/>
        <v>0</v>
      </c>
      <c r="S35" s="208">
        <f t="shared" ref="S35:S98" si="40">S$18*$CJ20/100</f>
        <v>0</v>
      </c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9">
        <f t="shared" si="25"/>
        <v>0</v>
      </c>
      <c r="CH35" s="206"/>
      <c r="CI35" s="206"/>
      <c r="CJ35" s="211">
        <v>6.8139569249452459</v>
      </c>
    </row>
    <row r="36" spans="2:88" x14ac:dyDescent="0.2">
      <c r="B36" s="90">
        <f t="shared" si="24"/>
        <v>2043</v>
      </c>
      <c r="C36" s="210">
        <v>6.5834697220081537</v>
      </c>
      <c r="D36" s="208">
        <f t="shared" si="23"/>
        <v>0</v>
      </c>
      <c r="E36" s="208">
        <f t="shared" si="26"/>
        <v>0</v>
      </c>
      <c r="F36" s="208">
        <f t="shared" si="27"/>
        <v>0</v>
      </c>
      <c r="G36" s="208">
        <f t="shared" si="28"/>
        <v>0</v>
      </c>
      <c r="H36" s="208">
        <f t="shared" si="29"/>
        <v>0</v>
      </c>
      <c r="I36" s="208">
        <f t="shared" si="30"/>
        <v>0</v>
      </c>
      <c r="J36" s="208">
        <f t="shared" si="31"/>
        <v>0</v>
      </c>
      <c r="K36" s="208">
        <f t="shared" si="32"/>
        <v>0</v>
      </c>
      <c r="L36" s="208">
        <f t="shared" si="33"/>
        <v>0</v>
      </c>
      <c r="M36" s="208">
        <f t="shared" si="34"/>
        <v>0</v>
      </c>
      <c r="N36" s="208">
        <f t="shared" si="35"/>
        <v>0</v>
      </c>
      <c r="O36" s="208">
        <f t="shared" si="36"/>
        <v>0</v>
      </c>
      <c r="P36" s="208">
        <f t="shared" si="37"/>
        <v>0</v>
      </c>
      <c r="Q36" s="208">
        <f t="shared" si="38"/>
        <v>0</v>
      </c>
      <c r="R36" s="208">
        <f t="shared" si="39"/>
        <v>0</v>
      </c>
      <c r="S36" s="208">
        <f t="shared" si="40"/>
        <v>0</v>
      </c>
      <c r="T36" s="208">
        <f t="shared" ref="T36:T99" si="41">T$18*$CJ20/100</f>
        <v>0</v>
      </c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9">
        <f t="shared" si="25"/>
        <v>0</v>
      </c>
      <c r="CH36" s="206"/>
      <c r="CI36" s="206"/>
      <c r="CJ36" s="211">
        <v>6.6106057137257661</v>
      </c>
    </row>
    <row r="37" spans="2:88" x14ac:dyDescent="0.2">
      <c r="B37" s="90">
        <f t="shared" si="24"/>
        <v>2044</v>
      </c>
      <c r="C37" s="210">
        <v>6.3868199209171976</v>
      </c>
      <c r="D37" s="208">
        <f t="shared" si="23"/>
        <v>0</v>
      </c>
      <c r="E37" s="208">
        <f t="shared" si="26"/>
        <v>0</v>
      </c>
      <c r="F37" s="208">
        <f t="shared" si="27"/>
        <v>0</v>
      </c>
      <c r="G37" s="208">
        <f t="shared" si="28"/>
        <v>0</v>
      </c>
      <c r="H37" s="208">
        <f t="shared" si="29"/>
        <v>0</v>
      </c>
      <c r="I37" s="208">
        <f t="shared" si="30"/>
        <v>0</v>
      </c>
      <c r="J37" s="208">
        <f t="shared" si="31"/>
        <v>0</v>
      </c>
      <c r="K37" s="208">
        <f t="shared" si="32"/>
        <v>0</v>
      </c>
      <c r="L37" s="208">
        <f t="shared" si="33"/>
        <v>0</v>
      </c>
      <c r="M37" s="208">
        <f t="shared" si="34"/>
        <v>0</v>
      </c>
      <c r="N37" s="208">
        <f t="shared" si="35"/>
        <v>0</v>
      </c>
      <c r="O37" s="208">
        <f t="shared" si="36"/>
        <v>0</v>
      </c>
      <c r="P37" s="208">
        <f t="shared" si="37"/>
        <v>0</v>
      </c>
      <c r="Q37" s="208">
        <f t="shared" si="38"/>
        <v>0</v>
      </c>
      <c r="R37" s="208">
        <f t="shared" si="39"/>
        <v>0</v>
      </c>
      <c r="S37" s="208">
        <f t="shared" si="40"/>
        <v>0</v>
      </c>
      <c r="T37" s="208">
        <f t="shared" si="41"/>
        <v>0</v>
      </c>
      <c r="U37" s="208">
        <f t="shared" ref="U37:U100" si="42">U$18*$CJ20/100</f>
        <v>0</v>
      </c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9">
        <f t="shared" si="25"/>
        <v>0</v>
      </c>
      <c r="CH37" s="206"/>
      <c r="CI37" s="206"/>
      <c r="CJ37" s="211">
        <v>6.4117850332973996</v>
      </c>
    </row>
    <row r="38" spans="2:88" x14ac:dyDescent="0.2">
      <c r="B38" s="90">
        <f t="shared" si="24"/>
        <v>2045</v>
      </c>
      <c r="C38" s="210">
        <v>6.1941645378070733</v>
      </c>
      <c r="D38" s="208">
        <f t="shared" si="23"/>
        <v>0</v>
      </c>
      <c r="E38" s="208">
        <f t="shared" si="26"/>
        <v>0</v>
      </c>
      <c r="F38" s="208">
        <f t="shared" si="27"/>
        <v>0</v>
      </c>
      <c r="G38" s="208">
        <f t="shared" si="28"/>
        <v>0</v>
      </c>
      <c r="H38" s="208">
        <f t="shared" si="29"/>
        <v>0</v>
      </c>
      <c r="I38" s="208">
        <f t="shared" si="30"/>
        <v>0</v>
      </c>
      <c r="J38" s="208">
        <f t="shared" si="31"/>
        <v>0</v>
      </c>
      <c r="K38" s="208">
        <f t="shared" si="32"/>
        <v>0</v>
      </c>
      <c r="L38" s="208">
        <f t="shared" si="33"/>
        <v>0</v>
      </c>
      <c r="M38" s="208">
        <f t="shared" si="34"/>
        <v>0</v>
      </c>
      <c r="N38" s="208">
        <f t="shared" si="35"/>
        <v>0</v>
      </c>
      <c r="O38" s="208">
        <f t="shared" si="36"/>
        <v>0</v>
      </c>
      <c r="P38" s="208">
        <f t="shared" si="37"/>
        <v>0</v>
      </c>
      <c r="Q38" s="208">
        <f t="shared" si="38"/>
        <v>0</v>
      </c>
      <c r="R38" s="208">
        <f t="shared" si="39"/>
        <v>0</v>
      </c>
      <c r="S38" s="208">
        <f t="shared" si="40"/>
        <v>0</v>
      </c>
      <c r="T38" s="208">
        <f t="shared" si="41"/>
        <v>0</v>
      </c>
      <c r="U38" s="208">
        <f t="shared" si="42"/>
        <v>0</v>
      </c>
      <c r="V38" s="208">
        <f t="shared" ref="V38:V100" si="43">V$18*$CJ20/100</f>
        <v>0</v>
      </c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9">
        <f t="shared" si="25"/>
        <v>0</v>
      </c>
      <c r="CH38" s="206"/>
      <c r="CI38" s="206"/>
      <c r="CJ38" s="211">
        <v>6.2171324411968598</v>
      </c>
    </row>
    <row r="39" spans="2:88" x14ac:dyDescent="0.2">
      <c r="B39" s="90">
        <f t="shared" si="24"/>
        <v>2046</v>
      </c>
      <c r="C39" s="210">
        <v>6.005184019239314</v>
      </c>
      <c r="D39" s="208">
        <f t="shared" si="23"/>
        <v>0</v>
      </c>
      <c r="E39" s="208">
        <f t="shared" si="26"/>
        <v>0</v>
      </c>
      <c r="F39" s="208">
        <f t="shared" si="27"/>
        <v>0</v>
      </c>
      <c r="G39" s="208">
        <f t="shared" si="28"/>
        <v>0</v>
      </c>
      <c r="H39" s="208">
        <f t="shared" si="29"/>
        <v>0</v>
      </c>
      <c r="I39" s="208">
        <f t="shared" si="30"/>
        <v>0</v>
      </c>
      <c r="J39" s="208">
        <f t="shared" si="31"/>
        <v>0</v>
      </c>
      <c r="K39" s="208">
        <f t="shared" si="32"/>
        <v>0</v>
      </c>
      <c r="L39" s="208">
        <f t="shared" si="33"/>
        <v>0</v>
      </c>
      <c r="M39" s="208">
        <f t="shared" si="34"/>
        <v>0</v>
      </c>
      <c r="N39" s="208">
        <f t="shared" si="35"/>
        <v>0</v>
      </c>
      <c r="O39" s="208">
        <f t="shared" si="36"/>
        <v>0</v>
      </c>
      <c r="P39" s="208">
        <f t="shared" si="37"/>
        <v>0</v>
      </c>
      <c r="Q39" s="208">
        <f t="shared" si="38"/>
        <v>0</v>
      </c>
      <c r="R39" s="208">
        <f t="shared" si="39"/>
        <v>0</v>
      </c>
      <c r="S39" s="208">
        <f t="shared" si="40"/>
        <v>0</v>
      </c>
      <c r="T39" s="208">
        <f t="shared" si="41"/>
        <v>0</v>
      </c>
      <c r="U39" s="208">
        <f t="shared" si="42"/>
        <v>0</v>
      </c>
      <c r="V39" s="208">
        <f t="shared" si="43"/>
        <v>0</v>
      </c>
      <c r="W39" s="208">
        <f t="shared" ref="W39:W100" si="44">W$18*$CJ20/100</f>
        <v>0</v>
      </c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9">
        <f t="shared" si="25"/>
        <v>0</v>
      </c>
      <c r="CH39" s="206"/>
      <c r="CI39" s="206"/>
      <c r="CJ39" s="211">
        <v>6.0263144903579189</v>
      </c>
    </row>
    <row r="40" spans="2:88" x14ac:dyDescent="0.2">
      <c r="B40" s="90">
        <f t="shared" si="24"/>
        <v>2047</v>
      </c>
      <c r="C40" s="210">
        <v>5.8195843760505337</v>
      </c>
      <c r="D40" s="208">
        <f t="shared" si="23"/>
        <v>0</v>
      </c>
      <c r="E40" s="208">
        <f t="shared" si="26"/>
        <v>0</v>
      </c>
      <c r="F40" s="208">
        <f t="shared" si="27"/>
        <v>0</v>
      </c>
      <c r="G40" s="208">
        <f t="shared" si="28"/>
        <v>0</v>
      </c>
      <c r="H40" s="208">
        <f t="shared" si="29"/>
        <v>0</v>
      </c>
      <c r="I40" s="208">
        <f t="shared" si="30"/>
        <v>0</v>
      </c>
      <c r="J40" s="208">
        <f t="shared" si="31"/>
        <v>0</v>
      </c>
      <c r="K40" s="208">
        <f t="shared" si="32"/>
        <v>0</v>
      </c>
      <c r="L40" s="208">
        <f t="shared" si="33"/>
        <v>0</v>
      </c>
      <c r="M40" s="208">
        <f t="shared" si="34"/>
        <v>0</v>
      </c>
      <c r="N40" s="208">
        <f t="shared" si="35"/>
        <v>0</v>
      </c>
      <c r="O40" s="208">
        <f t="shared" si="36"/>
        <v>0</v>
      </c>
      <c r="P40" s="208">
        <f t="shared" si="37"/>
        <v>0</v>
      </c>
      <c r="Q40" s="208">
        <f t="shared" si="38"/>
        <v>0</v>
      </c>
      <c r="R40" s="208">
        <f t="shared" si="39"/>
        <v>0</v>
      </c>
      <c r="S40" s="208">
        <f t="shared" si="40"/>
        <v>0</v>
      </c>
      <c r="T40" s="208">
        <f t="shared" si="41"/>
        <v>0</v>
      </c>
      <c r="U40" s="208">
        <f t="shared" si="42"/>
        <v>0</v>
      </c>
      <c r="V40" s="208">
        <f t="shared" si="43"/>
        <v>0</v>
      </c>
      <c r="W40" s="208">
        <f t="shared" si="44"/>
        <v>0</v>
      </c>
      <c r="X40" s="208">
        <f t="shared" ref="X40:X100" si="45">X$18*$CJ20/100</f>
        <v>0</v>
      </c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9">
        <f t="shared" si="25"/>
        <v>0</v>
      </c>
      <c r="CH40" s="206"/>
      <c r="CI40" s="206"/>
      <c r="CJ40" s="211">
        <v>5.8390244094796486</v>
      </c>
    </row>
    <row r="41" spans="2:88" x14ac:dyDescent="0.2">
      <c r="B41" s="90">
        <f t="shared" si="24"/>
        <v>2048</v>
      </c>
      <c r="C41" s="210">
        <v>5.6370951382104089</v>
      </c>
      <c r="D41" s="208">
        <f t="shared" si="23"/>
        <v>0</v>
      </c>
      <c r="E41" s="208">
        <f t="shared" si="26"/>
        <v>0</v>
      </c>
      <c r="F41" s="208">
        <f t="shared" si="27"/>
        <v>0</v>
      </c>
      <c r="G41" s="208">
        <f t="shared" si="28"/>
        <v>0</v>
      </c>
      <c r="H41" s="208">
        <f t="shared" si="29"/>
        <v>0</v>
      </c>
      <c r="I41" s="208">
        <f t="shared" si="30"/>
        <v>0</v>
      </c>
      <c r="J41" s="208">
        <f t="shared" si="31"/>
        <v>0</v>
      </c>
      <c r="K41" s="208">
        <f t="shared" si="32"/>
        <v>0</v>
      </c>
      <c r="L41" s="208">
        <f t="shared" si="33"/>
        <v>0</v>
      </c>
      <c r="M41" s="208">
        <f t="shared" si="34"/>
        <v>0</v>
      </c>
      <c r="N41" s="208">
        <f t="shared" si="35"/>
        <v>0</v>
      </c>
      <c r="O41" s="208">
        <f t="shared" si="36"/>
        <v>0</v>
      </c>
      <c r="P41" s="208">
        <f t="shared" si="37"/>
        <v>0</v>
      </c>
      <c r="Q41" s="208">
        <f t="shared" si="38"/>
        <v>0</v>
      </c>
      <c r="R41" s="208">
        <f t="shared" si="39"/>
        <v>0</v>
      </c>
      <c r="S41" s="208">
        <f t="shared" si="40"/>
        <v>0</v>
      </c>
      <c r="T41" s="208">
        <f t="shared" si="41"/>
        <v>0</v>
      </c>
      <c r="U41" s="208">
        <f t="shared" si="42"/>
        <v>0</v>
      </c>
      <c r="V41" s="208">
        <f t="shared" si="43"/>
        <v>0</v>
      </c>
      <c r="W41" s="208">
        <f t="shared" si="44"/>
        <v>0</v>
      </c>
      <c r="X41" s="208">
        <f t="shared" si="45"/>
        <v>0</v>
      </c>
      <c r="Y41" s="208">
        <f t="shared" ref="Y41:Y100" si="46">Y$18*$CJ20/100</f>
        <v>0</v>
      </c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9">
        <f t="shared" si="25"/>
        <v>0</v>
      </c>
      <c r="CH41" s="206"/>
      <c r="CI41" s="206"/>
      <c r="CJ41" s="211">
        <v>5.6549799689651952</v>
      </c>
    </row>
    <row r="42" spans="2:88" x14ac:dyDescent="0.2">
      <c r="B42" s="90">
        <f t="shared" si="24"/>
        <v>2049</v>
      </c>
      <c r="C42" s="210">
        <v>5.457467473291052</v>
      </c>
      <c r="D42" s="208">
        <f t="shared" si="23"/>
        <v>0</v>
      </c>
      <c r="E42" s="208">
        <f t="shared" si="26"/>
        <v>0</v>
      </c>
      <c r="F42" s="208">
        <f t="shared" si="27"/>
        <v>0</v>
      </c>
      <c r="G42" s="208">
        <f t="shared" si="28"/>
        <v>0</v>
      </c>
      <c r="H42" s="208">
        <f t="shared" si="29"/>
        <v>0</v>
      </c>
      <c r="I42" s="208">
        <f t="shared" si="30"/>
        <v>0</v>
      </c>
      <c r="J42" s="208">
        <f t="shared" si="31"/>
        <v>0</v>
      </c>
      <c r="K42" s="208">
        <f t="shared" si="32"/>
        <v>0</v>
      </c>
      <c r="L42" s="208">
        <f t="shared" si="33"/>
        <v>0</v>
      </c>
      <c r="M42" s="208">
        <f t="shared" si="34"/>
        <v>0</v>
      </c>
      <c r="N42" s="208">
        <f t="shared" si="35"/>
        <v>0</v>
      </c>
      <c r="O42" s="208">
        <f t="shared" si="36"/>
        <v>0</v>
      </c>
      <c r="P42" s="208">
        <f t="shared" si="37"/>
        <v>0</v>
      </c>
      <c r="Q42" s="208">
        <f t="shared" si="38"/>
        <v>0</v>
      </c>
      <c r="R42" s="208">
        <f t="shared" si="39"/>
        <v>0</v>
      </c>
      <c r="S42" s="208">
        <f t="shared" si="40"/>
        <v>0</v>
      </c>
      <c r="T42" s="208">
        <f t="shared" si="41"/>
        <v>0</v>
      </c>
      <c r="U42" s="208">
        <f t="shared" si="42"/>
        <v>0</v>
      </c>
      <c r="V42" s="208">
        <f t="shared" si="43"/>
        <v>0</v>
      </c>
      <c r="W42" s="208">
        <f t="shared" si="44"/>
        <v>0</v>
      </c>
      <c r="X42" s="208">
        <f t="shared" si="45"/>
        <v>0</v>
      </c>
      <c r="Y42" s="208">
        <f t="shared" si="46"/>
        <v>0</v>
      </c>
      <c r="Z42" s="208">
        <f t="shared" ref="Z42:Z100" si="47">Z$18*$CJ20/100</f>
        <v>0</v>
      </c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9">
        <f t="shared" si="25"/>
        <v>0</v>
      </c>
      <c r="CH42" s="206"/>
      <c r="CI42" s="206"/>
      <c r="CJ42" s="211">
        <v>5.4739215175854561</v>
      </c>
    </row>
    <row r="43" spans="2:88" x14ac:dyDescent="0.2">
      <c r="B43" s="90">
        <f t="shared" si="24"/>
        <v>2050</v>
      </c>
      <c r="C43" s="210">
        <v>5.2804724554587992</v>
      </c>
      <c r="D43" s="208">
        <f t="shared" si="23"/>
        <v>0</v>
      </c>
      <c r="E43" s="208">
        <f t="shared" si="26"/>
        <v>0</v>
      </c>
      <c r="F43" s="208">
        <f t="shared" si="27"/>
        <v>0</v>
      </c>
      <c r="G43" s="208">
        <f t="shared" si="28"/>
        <v>0</v>
      </c>
      <c r="H43" s="208">
        <f t="shared" si="29"/>
        <v>0</v>
      </c>
      <c r="I43" s="208">
        <f t="shared" si="30"/>
        <v>0</v>
      </c>
      <c r="J43" s="208">
        <f t="shared" si="31"/>
        <v>0</v>
      </c>
      <c r="K43" s="208">
        <f t="shared" si="32"/>
        <v>0</v>
      </c>
      <c r="L43" s="208">
        <f t="shared" si="33"/>
        <v>0</v>
      </c>
      <c r="M43" s="208">
        <f t="shared" si="34"/>
        <v>0</v>
      </c>
      <c r="N43" s="208">
        <f t="shared" si="35"/>
        <v>0</v>
      </c>
      <c r="O43" s="208">
        <f t="shared" si="36"/>
        <v>0</v>
      </c>
      <c r="P43" s="208">
        <f t="shared" si="37"/>
        <v>0</v>
      </c>
      <c r="Q43" s="208">
        <f t="shared" si="38"/>
        <v>0</v>
      </c>
      <c r="R43" s="208">
        <f t="shared" si="39"/>
        <v>0</v>
      </c>
      <c r="S43" s="208">
        <f t="shared" si="40"/>
        <v>0</v>
      </c>
      <c r="T43" s="208">
        <f t="shared" si="41"/>
        <v>0</v>
      </c>
      <c r="U43" s="208">
        <f t="shared" si="42"/>
        <v>0</v>
      </c>
      <c r="V43" s="208">
        <f t="shared" si="43"/>
        <v>0</v>
      </c>
      <c r="W43" s="208">
        <f t="shared" si="44"/>
        <v>0</v>
      </c>
      <c r="X43" s="208">
        <f t="shared" si="45"/>
        <v>0</v>
      </c>
      <c r="Y43" s="208">
        <f t="shared" si="46"/>
        <v>0</v>
      </c>
      <c r="Z43" s="208">
        <f t="shared" si="47"/>
        <v>0</v>
      </c>
      <c r="AA43" s="208">
        <f t="shared" ref="AA43:AA100" si="48">AA$18*$CJ20/100</f>
        <v>0</v>
      </c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  <c r="CG43" s="209">
        <f t="shared" si="25"/>
        <v>0</v>
      </c>
      <c r="CH43" s="206"/>
      <c r="CI43" s="206"/>
      <c r="CJ43" s="211">
        <v>5.2956101762096512</v>
      </c>
    </row>
    <row r="44" spans="2:88" x14ac:dyDescent="0.2">
      <c r="B44" s="90">
        <f t="shared" si="24"/>
        <v>2051</v>
      </c>
      <c r="C44" s="210">
        <v>5.1058994729466836</v>
      </c>
      <c r="D44" s="208">
        <f t="shared" si="23"/>
        <v>0</v>
      </c>
      <c r="E44" s="208">
        <f t="shared" si="26"/>
        <v>0</v>
      </c>
      <c r="F44" s="208">
        <f t="shared" si="27"/>
        <v>0</v>
      </c>
      <c r="G44" s="208">
        <f t="shared" si="28"/>
        <v>0</v>
      </c>
      <c r="H44" s="208">
        <f t="shared" si="29"/>
        <v>0</v>
      </c>
      <c r="I44" s="208">
        <f t="shared" si="30"/>
        <v>0</v>
      </c>
      <c r="J44" s="208">
        <f t="shared" si="31"/>
        <v>0</v>
      </c>
      <c r="K44" s="208">
        <f t="shared" si="32"/>
        <v>0</v>
      </c>
      <c r="L44" s="208">
        <f t="shared" si="33"/>
        <v>0</v>
      </c>
      <c r="M44" s="208">
        <f t="shared" si="34"/>
        <v>0</v>
      </c>
      <c r="N44" s="208">
        <f t="shared" si="35"/>
        <v>0</v>
      </c>
      <c r="O44" s="208">
        <f t="shared" si="36"/>
        <v>0</v>
      </c>
      <c r="P44" s="208">
        <f t="shared" si="37"/>
        <v>0</v>
      </c>
      <c r="Q44" s="208">
        <f t="shared" si="38"/>
        <v>0</v>
      </c>
      <c r="R44" s="208">
        <f t="shared" si="39"/>
        <v>0</v>
      </c>
      <c r="S44" s="208">
        <f t="shared" si="40"/>
        <v>0</v>
      </c>
      <c r="T44" s="208">
        <f t="shared" si="41"/>
        <v>0</v>
      </c>
      <c r="U44" s="208">
        <f t="shared" si="42"/>
        <v>0</v>
      </c>
      <c r="V44" s="208">
        <f t="shared" si="43"/>
        <v>0</v>
      </c>
      <c r="W44" s="208">
        <f t="shared" si="44"/>
        <v>0</v>
      </c>
      <c r="X44" s="208">
        <f t="shared" si="45"/>
        <v>0</v>
      </c>
      <c r="Y44" s="208">
        <f t="shared" si="46"/>
        <v>0</v>
      </c>
      <c r="Z44" s="208">
        <f t="shared" si="47"/>
        <v>0</v>
      </c>
      <c r="AA44" s="208">
        <f t="shared" si="48"/>
        <v>0</v>
      </c>
      <c r="AB44" s="208">
        <f t="shared" ref="AB44:AB100" si="49">AB$18*$CJ20/100</f>
        <v>0</v>
      </c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9">
        <f t="shared" si="25"/>
        <v>0</v>
      </c>
      <c r="CH44" s="206"/>
      <c r="CI44" s="206"/>
      <c r="CJ44" s="211">
        <v>5.1198261760374653</v>
      </c>
    </row>
    <row r="45" spans="2:88" x14ac:dyDescent="0.2">
      <c r="B45" s="90">
        <f t="shared" si="24"/>
        <v>2052</v>
      </c>
      <c r="C45" s="210">
        <v>4.9335547629290915</v>
      </c>
      <c r="D45" s="208">
        <f t="shared" si="23"/>
        <v>0</v>
      </c>
      <c r="E45" s="208">
        <f t="shared" si="26"/>
        <v>0</v>
      </c>
      <c r="F45" s="208">
        <f t="shared" si="27"/>
        <v>0</v>
      </c>
      <c r="G45" s="208">
        <f t="shared" si="28"/>
        <v>0</v>
      </c>
      <c r="H45" s="208">
        <f t="shared" si="29"/>
        <v>0</v>
      </c>
      <c r="I45" s="208">
        <f t="shared" si="30"/>
        <v>0</v>
      </c>
      <c r="J45" s="208">
        <f t="shared" si="31"/>
        <v>0</v>
      </c>
      <c r="K45" s="208">
        <f t="shared" si="32"/>
        <v>0</v>
      </c>
      <c r="L45" s="208">
        <f t="shared" si="33"/>
        <v>0</v>
      </c>
      <c r="M45" s="208">
        <f t="shared" si="34"/>
        <v>0</v>
      </c>
      <c r="N45" s="208">
        <f t="shared" si="35"/>
        <v>0</v>
      </c>
      <c r="O45" s="208">
        <f t="shared" si="36"/>
        <v>0</v>
      </c>
      <c r="P45" s="208">
        <f t="shared" si="37"/>
        <v>0</v>
      </c>
      <c r="Q45" s="208">
        <f t="shared" si="38"/>
        <v>0</v>
      </c>
      <c r="R45" s="208">
        <f t="shared" si="39"/>
        <v>0</v>
      </c>
      <c r="S45" s="208">
        <f t="shared" si="40"/>
        <v>0</v>
      </c>
      <c r="T45" s="208">
        <f t="shared" si="41"/>
        <v>0</v>
      </c>
      <c r="U45" s="208">
        <f t="shared" si="42"/>
        <v>0</v>
      </c>
      <c r="V45" s="208">
        <f t="shared" si="43"/>
        <v>0</v>
      </c>
      <c r="W45" s="208">
        <f t="shared" si="44"/>
        <v>0</v>
      </c>
      <c r="X45" s="208">
        <f t="shared" si="45"/>
        <v>0</v>
      </c>
      <c r="Y45" s="208">
        <f t="shared" si="46"/>
        <v>0</v>
      </c>
      <c r="Z45" s="208">
        <f t="shared" si="47"/>
        <v>0</v>
      </c>
      <c r="AA45" s="208">
        <f t="shared" si="48"/>
        <v>0</v>
      </c>
      <c r="AB45" s="208">
        <f t="shared" si="49"/>
        <v>0</v>
      </c>
      <c r="AC45" s="208">
        <f>AC$18*$CJ20/100</f>
        <v>0</v>
      </c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9">
        <f t="shared" si="25"/>
        <v>0</v>
      </c>
      <c r="CH45" s="206"/>
      <c r="CI45" s="206"/>
      <c r="CJ45" s="211">
        <v>4.9463673297726114</v>
      </c>
    </row>
    <row r="46" spans="2:88" x14ac:dyDescent="0.2">
      <c r="B46" s="90">
        <f t="shared" si="24"/>
        <v>2053</v>
      </c>
      <c r="C46" s="210">
        <v>4.763260063606463</v>
      </c>
      <c r="D46" s="208">
        <f t="shared" si="23"/>
        <v>0</v>
      </c>
      <c r="E46" s="208">
        <f t="shared" si="26"/>
        <v>0</v>
      </c>
      <c r="F46" s="208">
        <f t="shared" si="27"/>
        <v>0</v>
      </c>
      <c r="G46" s="208">
        <f t="shared" si="28"/>
        <v>0</v>
      </c>
      <c r="H46" s="208">
        <f t="shared" si="29"/>
        <v>0</v>
      </c>
      <c r="I46" s="208">
        <f t="shared" si="30"/>
        <v>0</v>
      </c>
      <c r="J46" s="208">
        <f t="shared" si="31"/>
        <v>0</v>
      </c>
      <c r="K46" s="208">
        <f t="shared" si="32"/>
        <v>0</v>
      </c>
      <c r="L46" s="208">
        <f t="shared" si="33"/>
        <v>0</v>
      </c>
      <c r="M46" s="208">
        <f t="shared" si="34"/>
        <v>0</v>
      </c>
      <c r="N46" s="208">
        <f t="shared" si="35"/>
        <v>0</v>
      </c>
      <c r="O46" s="208">
        <f t="shared" si="36"/>
        <v>0</v>
      </c>
      <c r="P46" s="208">
        <f t="shared" si="37"/>
        <v>0</v>
      </c>
      <c r="Q46" s="208">
        <f t="shared" si="38"/>
        <v>0</v>
      </c>
      <c r="R46" s="208">
        <f t="shared" si="39"/>
        <v>0</v>
      </c>
      <c r="S46" s="208">
        <f t="shared" si="40"/>
        <v>0</v>
      </c>
      <c r="T46" s="208">
        <f t="shared" si="41"/>
        <v>0</v>
      </c>
      <c r="U46" s="208">
        <f t="shared" si="42"/>
        <v>0</v>
      </c>
      <c r="V46" s="208">
        <f t="shared" si="43"/>
        <v>0</v>
      </c>
      <c r="W46" s="208">
        <f t="shared" si="44"/>
        <v>0</v>
      </c>
      <c r="X46" s="208">
        <f t="shared" si="45"/>
        <v>0</v>
      </c>
      <c r="Y46" s="208">
        <f t="shared" si="46"/>
        <v>0</v>
      </c>
      <c r="Z46" s="208">
        <f t="shared" si="47"/>
        <v>0</v>
      </c>
      <c r="AA46" s="208">
        <f t="shared" si="48"/>
        <v>0</v>
      </c>
      <c r="AB46" s="208">
        <f t="shared" si="49"/>
        <v>0</v>
      </c>
      <c r="AC46" s="208">
        <f t="shared" ref="AC46:AC100" si="50">AC$18*$CJ21/100</f>
        <v>0</v>
      </c>
      <c r="AD46" s="208">
        <f t="shared" ref="AD46:AD100" si="51">AD$18*$CJ20/100</f>
        <v>0</v>
      </c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9">
        <f t="shared" si="25"/>
        <v>0</v>
      </c>
      <c r="CH46" s="206"/>
      <c r="CI46" s="206"/>
      <c r="CJ46" s="211">
        <v>4.775047625102502</v>
      </c>
    </row>
    <row r="47" spans="2:88" x14ac:dyDescent="0.2">
      <c r="B47" s="90">
        <f t="shared" si="24"/>
        <v>2054</v>
      </c>
      <c r="C47" s="210">
        <v>4.594851374123202</v>
      </c>
      <c r="D47" s="208">
        <f t="shared" si="23"/>
        <v>0</v>
      </c>
      <c r="E47" s="208">
        <f t="shared" si="26"/>
        <v>0</v>
      </c>
      <c r="F47" s="208">
        <f t="shared" si="27"/>
        <v>0</v>
      </c>
      <c r="G47" s="208">
        <f t="shared" si="28"/>
        <v>0</v>
      </c>
      <c r="H47" s="208">
        <f t="shared" si="29"/>
        <v>0</v>
      </c>
      <c r="I47" s="208">
        <f t="shared" si="30"/>
        <v>0</v>
      </c>
      <c r="J47" s="208">
        <f t="shared" si="31"/>
        <v>0</v>
      </c>
      <c r="K47" s="208">
        <f t="shared" si="32"/>
        <v>0</v>
      </c>
      <c r="L47" s="208">
        <f t="shared" si="33"/>
        <v>0</v>
      </c>
      <c r="M47" s="208">
        <f t="shared" si="34"/>
        <v>0</v>
      </c>
      <c r="N47" s="208">
        <f t="shared" si="35"/>
        <v>0</v>
      </c>
      <c r="O47" s="208">
        <f t="shared" si="36"/>
        <v>0</v>
      </c>
      <c r="P47" s="208">
        <f t="shared" si="37"/>
        <v>0</v>
      </c>
      <c r="Q47" s="208">
        <f t="shared" si="38"/>
        <v>0</v>
      </c>
      <c r="R47" s="208">
        <f t="shared" si="39"/>
        <v>0</v>
      </c>
      <c r="S47" s="208">
        <f t="shared" si="40"/>
        <v>0</v>
      </c>
      <c r="T47" s="208">
        <f t="shared" si="41"/>
        <v>0</v>
      </c>
      <c r="U47" s="208">
        <f t="shared" si="42"/>
        <v>0</v>
      </c>
      <c r="V47" s="208">
        <f t="shared" si="43"/>
        <v>0</v>
      </c>
      <c r="W47" s="208">
        <f t="shared" si="44"/>
        <v>0</v>
      </c>
      <c r="X47" s="208">
        <f t="shared" si="45"/>
        <v>0</v>
      </c>
      <c r="Y47" s="208">
        <f t="shared" si="46"/>
        <v>0</v>
      </c>
      <c r="Z47" s="208">
        <f t="shared" si="47"/>
        <v>0</v>
      </c>
      <c r="AA47" s="208">
        <f t="shared" si="48"/>
        <v>0</v>
      </c>
      <c r="AB47" s="208">
        <f t="shared" si="49"/>
        <v>0</v>
      </c>
      <c r="AC47" s="208">
        <f t="shared" si="50"/>
        <v>0</v>
      </c>
      <c r="AD47" s="208">
        <f t="shared" si="51"/>
        <v>0</v>
      </c>
      <c r="AE47" s="208">
        <f t="shared" ref="AE47:AE100" si="52">AE$18*$CJ20/100</f>
        <v>0</v>
      </c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9">
        <f t="shared" si="25"/>
        <v>0</v>
      </c>
      <c r="CH47" s="206"/>
      <c r="CI47" s="206"/>
      <c r="CJ47" s="211">
        <v>4.6056959306995573</v>
      </c>
    </row>
    <row r="48" spans="2:88" x14ac:dyDescent="0.2">
      <c r="B48" s="90">
        <f t="shared" si="24"/>
        <v>2055</v>
      </c>
      <c r="C48" s="210">
        <v>4.4281778136921561</v>
      </c>
      <c r="D48" s="208">
        <f t="shared" si="23"/>
        <v>0</v>
      </c>
      <c r="E48" s="208">
        <f t="shared" si="26"/>
        <v>0</v>
      </c>
      <c r="F48" s="208">
        <f t="shared" si="27"/>
        <v>0</v>
      </c>
      <c r="G48" s="208">
        <f t="shared" si="28"/>
        <v>0</v>
      </c>
      <c r="H48" s="208">
        <f t="shared" si="29"/>
        <v>0</v>
      </c>
      <c r="I48" s="208">
        <f t="shared" si="30"/>
        <v>0</v>
      </c>
      <c r="J48" s="208">
        <f t="shared" si="31"/>
        <v>0</v>
      </c>
      <c r="K48" s="208">
        <f t="shared" si="32"/>
        <v>0</v>
      </c>
      <c r="L48" s="208">
        <f t="shared" si="33"/>
        <v>0</v>
      </c>
      <c r="M48" s="208">
        <f t="shared" si="34"/>
        <v>0</v>
      </c>
      <c r="N48" s="208">
        <f t="shared" si="35"/>
        <v>0</v>
      </c>
      <c r="O48" s="208">
        <f t="shared" si="36"/>
        <v>0</v>
      </c>
      <c r="P48" s="208">
        <f t="shared" si="37"/>
        <v>0</v>
      </c>
      <c r="Q48" s="208">
        <f t="shared" si="38"/>
        <v>0</v>
      </c>
      <c r="R48" s="208">
        <f t="shared" si="39"/>
        <v>0</v>
      </c>
      <c r="S48" s="208">
        <f t="shared" si="40"/>
        <v>0</v>
      </c>
      <c r="T48" s="208">
        <f t="shared" si="41"/>
        <v>0</v>
      </c>
      <c r="U48" s="208">
        <f t="shared" si="42"/>
        <v>0</v>
      </c>
      <c r="V48" s="208">
        <f t="shared" si="43"/>
        <v>0</v>
      </c>
      <c r="W48" s="208">
        <f t="shared" si="44"/>
        <v>0</v>
      </c>
      <c r="X48" s="208">
        <f t="shared" si="45"/>
        <v>0</v>
      </c>
      <c r="Y48" s="208">
        <f t="shared" si="46"/>
        <v>0</v>
      </c>
      <c r="Z48" s="208">
        <f t="shared" si="47"/>
        <v>0</v>
      </c>
      <c r="AA48" s="208">
        <f t="shared" si="48"/>
        <v>0</v>
      </c>
      <c r="AB48" s="208">
        <f t="shared" si="49"/>
        <v>0</v>
      </c>
      <c r="AC48" s="208">
        <f t="shared" si="50"/>
        <v>0</v>
      </c>
      <c r="AD48" s="208">
        <f t="shared" si="51"/>
        <v>0</v>
      </c>
      <c r="AE48" s="208">
        <f t="shared" si="52"/>
        <v>0</v>
      </c>
      <c r="AF48" s="208">
        <f t="shared" ref="AF48:AF100" si="53">AF$18*$CJ20/100</f>
        <v>0</v>
      </c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9">
        <f t="shared" si="25"/>
        <v>0</v>
      </c>
      <c r="CH48" s="206"/>
      <c r="CI48" s="206"/>
      <c r="CJ48" s="211">
        <v>4.4381548057424034</v>
      </c>
    </row>
    <row r="49" spans="2:88" x14ac:dyDescent="0.2">
      <c r="B49" s="90">
        <f t="shared" si="24"/>
        <v>2056</v>
      </c>
      <c r="C49" s="210">
        <v>4.2631005719891508</v>
      </c>
      <c r="D49" s="208">
        <f t="shared" si="23"/>
        <v>0</v>
      </c>
      <c r="E49" s="208">
        <f t="shared" si="26"/>
        <v>0</v>
      </c>
      <c r="F49" s="208">
        <f t="shared" si="27"/>
        <v>0</v>
      </c>
      <c r="G49" s="208">
        <f t="shared" si="28"/>
        <v>0</v>
      </c>
      <c r="H49" s="208">
        <f t="shared" si="29"/>
        <v>0</v>
      </c>
      <c r="I49" s="208">
        <f t="shared" si="30"/>
        <v>0</v>
      </c>
      <c r="J49" s="208">
        <f t="shared" si="31"/>
        <v>0</v>
      </c>
      <c r="K49" s="208">
        <f t="shared" si="32"/>
        <v>0</v>
      </c>
      <c r="L49" s="208">
        <f t="shared" si="33"/>
        <v>0</v>
      </c>
      <c r="M49" s="208">
        <f t="shared" si="34"/>
        <v>0</v>
      </c>
      <c r="N49" s="208">
        <f t="shared" si="35"/>
        <v>0</v>
      </c>
      <c r="O49" s="208">
        <f t="shared" si="36"/>
        <v>0</v>
      </c>
      <c r="P49" s="208">
        <f t="shared" si="37"/>
        <v>0</v>
      </c>
      <c r="Q49" s="208">
        <f t="shared" si="38"/>
        <v>0</v>
      </c>
      <c r="R49" s="208">
        <f t="shared" si="39"/>
        <v>0</v>
      </c>
      <c r="S49" s="208">
        <f t="shared" si="40"/>
        <v>0</v>
      </c>
      <c r="T49" s="208">
        <f t="shared" si="41"/>
        <v>0</v>
      </c>
      <c r="U49" s="208">
        <f t="shared" si="42"/>
        <v>0</v>
      </c>
      <c r="V49" s="208">
        <f t="shared" si="43"/>
        <v>0</v>
      </c>
      <c r="W49" s="208">
        <f t="shared" si="44"/>
        <v>0</v>
      </c>
      <c r="X49" s="208">
        <f t="shared" si="45"/>
        <v>0</v>
      </c>
      <c r="Y49" s="208">
        <f t="shared" si="46"/>
        <v>0</v>
      </c>
      <c r="Z49" s="208">
        <f t="shared" si="47"/>
        <v>0</v>
      </c>
      <c r="AA49" s="208">
        <f t="shared" si="48"/>
        <v>0</v>
      </c>
      <c r="AB49" s="208">
        <f t="shared" si="49"/>
        <v>0</v>
      </c>
      <c r="AC49" s="208">
        <f t="shared" si="50"/>
        <v>0</v>
      </c>
      <c r="AD49" s="208">
        <f t="shared" si="51"/>
        <v>0</v>
      </c>
      <c r="AE49" s="208">
        <f t="shared" si="52"/>
        <v>0</v>
      </c>
      <c r="AF49" s="208">
        <f t="shared" si="53"/>
        <v>0</v>
      </c>
      <c r="AG49" s="208">
        <f t="shared" ref="AG49:AG100" si="54">AG$18*$CJ20/100</f>
        <v>0</v>
      </c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  <c r="BY49" s="208"/>
      <c r="BZ49" s="208"/>
      <c r="CA49" s="208"/>
      <c r="CB49" s="208"/>
      <c r="CC49" s="208"/>
      <c r="CD49" s="208"/>
      <c r="CE49" s="208"/>
      <c r="CF49" s="208"/>
      <c r="CG49" s="209">
        <f t="shared" si="25"/>
        <v>0</v>
      </c>
      <c r="CH49" s="206"/>
      <c r="CI49" s="206"/>
      <c r="CJ49" s="211">
        <v>4.2722794046753787</v>
      </c>
    </row>
    <row r="50" spans="2:88" x14ac:dyDescent="0.2">
      <c r="B50" s="90">
        <f t="shared" si="24"/>
        <v>2057</v>
      </c>
      <c r="C50" s="210">
        <v>4.0994919435159414</v>
      </c>
      <c r="D50" s="208">
        <f t="shared" si="23"/>
        <v>0</v>
      </c>
      <c r="E50" s="208">
        <f t="shared" si="26"/>
        <v>0</v>
      </c>
      <c r="F50" s="208">
        <f t="shared" si="27"/>
        <v>0</v>
      </c>
      <c r="G50" s="208">
        <f t="shared" si="28"/>
        <v>0</v>
      </c>
      <c r="H50" s="208">
        <f t="shared" si="29"/>
        <v>0</v>
      </c>
      <c r="I50" s="208">
        <f t="shared" si="30"/>
        <v>0</v>
      </c>
      <c r="J50" s="208">
        <f t="shared" si="31"/>
        <v>0</v>
      </c>
      <c r="K50" s="208">
        <f t="shared" si="32"/>
        <v>0</v>
      </c>
      <c r="L50" s="208">
        <f t="shared" si="33"/>
        <v>0</v>
      </c>
      <c r="M50" s="208">
        <f t="shared" si="34"/>
        <v>0</v>
      </c>
      <c r="N50" s="208">
        <f t="shared" si="35"/>
        <v>0</v>
      </c>
      <c r="O50" s="208">
        <f t="shared" si="36"/>
        <v>0</v>
      </c>
      <c r="P50" s="208">
        <f t="shared" si="37"/>
        <v>0</v>
      </c>
      <c r="Q50" s="208">
        <f t="shared" si="38"/>
        <v>0</v>
      </c>
      <c r="R50" s="208">
        <f t="shared" si="39"/>
        <v>0</v>
      </c>
      <c r="S50" s="208">
        <f t="shared" si="40"/>
        <v>0</v>
      </c>
      <c r="T50" s="208">
        <f t="shared" si="41"/>
        <v>0</v>
      </c>
      <c r="U50" s="208">
        <f t="shared" si="42"/>
        <v>0</v>
      </c>
      <c r="V50" s="208">
        <f t="shared" si="43"/>
        <v>0</v>
      </c>
      <c r="W50" s="208">
        <f t="shared" si="44"/>
        <v>0</v>
      </c>
      <c r="X50" s="208">
        <f t="shared" si="45"/>
        <v>0</v>
      </c>
      <c r="Y50" s="208">
        <f t="shared" si="46"/>
        <v>0</v>
      </c>
      <c r="Z50" s="208">
        <f t="shared" si="47"/>
        <v>0</v>
      </c>
      <c r="AA50" s="208">
        <f t="shared" si="48"/>
        <v>0</v>
      </c>
      <c r="AB50" s="208">
        <f t="shared" si="49"/>
        <v>0</v>
      </c>
      <c r="AC50" s="208">
        <f t="shared" si="50"/>
        <v>0</v>
      </c>
      <c r="AD50" s="208">
        <f t="shared" si="51"/>
        <v>0</v>
      </c>
      <c r="AE50" s="208">
        <f t="shared" si="52"/>
        <v>0</v>
      </c>
      <c r="AF50" s="208">
        <f t="shared" si="53"/>
        <v>0</v>
      </c>
      <c r="AG50" s="208">
        <f t="shared" si="54"/>
        <v>0</v>
      </c>
      <c r="AH50" s="208">
        <f t="shared" ref="AH50:AH100" si="55">AH$18*$CJ20/100</f>
        <v>0</v>
      </c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9">
        <f t="shared" si="25"/>
        <v>0</v>
      </c>
      <c r="CH50" s="206"/>
      <c r="CI50" s="206"/>
      <c r="CJ50" s="211">
        <v>4.1079364695872709</v>
      </c>
    </row>
    <row r="51" spans="2:88" x14ac:dyDescent="0.2">
      <c r="B51" s="90">
        <f t="shared" si="24"/>
        <v>2058</v>
      </c>
      <c r="C51" s="210">
        <v>3.9372344392141456</v>
      </c>
      <c r="D51" s="208">
        <f t="shared" si="23"/>
        <v>0</v>
      </c>
      <c r="E51" s="208">
        <f t="shared" si="26"/>
        <v>0</v>
      </c>
      <c r="F51" s="208">
        <f t="shared" si="27"/>
        <v>0</v>
      </c>
      <c r="G51" s="208">
        <f t="shared" si="28"/>
        <v>0</v>
      </c>
      <c r="H51" s="208">
        <f t="shared" si="29"/>
        <v>0</v>
      </c>
      <c r="I51" s="208">
        <f t="shared" si="30"/>
        <v>0</v>
      </c>
      <c r="J51" s="208">
        <f t="shared" si="31"/>
        <v>0</v>
      </c>
      <c r="K51" s="208">
        <f t="shared" si="32"/>
        <v>0</v>
      </c>
      <c r="L51" s="208">
        <f t="shared" si="33"/>
        <v>0</v>
      </c>
      <c r="M51" s="208">
        <f t="shared" si="34"/>
        <v>0</v>
      </c>
      <c r="N51" s="208">
        <f t="shared" si="35"/>
        <v>0</v>
      </c>
      <c r="O51" s="208">
        <f t="shared" si="36"/>
        <v>0</v>
      </c>
      <c r="P51" s="208">
        <f t="shared" si="37"/>
        <v>0</v>
      </c>
      <c r="Q51" s="208">
        <f t="shared" si="38"/>
        <v>0</v>
      </c>
      <c r="R51" s="208">
        <f t="shared" si="39"/>
        <v>0</v>
      </c>
      <c r="S51" s="208">
        <f t="shared" si="40"/>
        <v>0</v>
      </c>
      <c r="T51" s="208">
        <f t="shared" si="41"/>
        <v>0</v>
      </c>
      <c r="U51" s="208">
        <f t="shared" si="42"/>
        <v>0</v>
      </c>
      <c r="V51" s="208">
        <f t="shared" si="43"/>
        <v>0</v>
      </c>
      <c r="W51" s="208">
        <f t="shared" si="44"/>
        <v>0</v>
      </c>
      <c r="X51" s="208">
        <f t="shared" si="45"/>
        <v>0</v>
      </c>
      <c r="Y51" s="208">
        <f t="shared" si="46"/>
        <v>0</v>
      </c>
      <c r="Z51" s="208">
        <f t="shared" si="47"/>
        <v>0</v>
      </c>
      <c r="AA51" s="208">
        <f t="shared" si="48"/>
        <v>0</v>
      </c>
      <c r="AB51" s="208">
        <f t="shared" si="49"/>
        <v>0</v>
      </c>
      <c r="AC51" s="208">
        <f t="shared" si="50"/>
        <v>0</v>
      </c>
      <c r="AD51" s="208">
        <f t="shared" si="51"/>
        <v>0</v>
      </c>
      <c r="AE51" s="208">
        <f t="shared" si="52"/>
        <v>0</v>
      </c>
      <c r="AF51" s="208">
        <f t="shared" si="53"/>
        <v>0</v>
      </c>
      <c r="AG51" s="208">
        <f t="shared" si="54"/>
        <v>0</v>
      </c>
      <c r="AH51" s="208">
        <f t="shared" si="55"/>
        <v>0</v>
      </c>
      <c r="AI51" s="208">
        <f t="shared" ref="AI51:AI100" si="56">AI$18*$CJ20/100</f>
        <v>0</v>
      </c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9">
        <f t="shared" si="25"/>
        <v>0</v>
      </c>
      <c r="CH51" s="206"/>
      <c r="CI51" s="206"/>
      <c r="CJ51" s="211">
        <v>3.9450034031997676</v>
      </c>
    </row>
    <row r="52" spans="2:88" x14ac:dyDescent="0.2">
      <c r="B52" s="90">
        <f t="shared" si="24"/>
        <v>2059</v>
      </c>
      <c r="C52" s="210">
        <v>3.7762199691500484</v>
      </c>
      <c r="D52" s="208">
        <f t="shared" si="23"/>
        <v>0</v>
      </c>
      <c r="E52" s="208">
        <f t="shared" si="26"/>
        <v>0</v>
      </c>
      <c r="F52" s="208">
        <f t="shared" si="27"/>
        <v>0</v>
      </c>
      <c r="G52" s="208">
        <f t="shared" si="28"/>
        <v>0</v>
      </c>
      <c r="H52" s="208">
        <f t="shared" si="29"/>
        <v>0</v>
      </c>
      <c r="I52" s="208">
        <f t="shared" si="30"/>
        <v>0</v>
      </c>
      <c r="J52" s="208">
        <f t="shared" si="31"/>
        <v>0</v>
      </c>
      <c r="K52" s="208">
        <f t="shared" si="32"/>
        <v>0</v>
      </c>
      <c r="L52" s="208">
        <f t="shared" si="33"/>
        <v>0</v>
      </c>
      <c r="M52" s="208">
        <f t="shared" si="34"/>
        <v>0</v>
      </c>
      <c r="N52" s="208">
        <f t="shared" si="35"/>
        <v>0</v>
      </c>
      <c r="O52" s="208">
        <f t="shared" si="36"/>
        <v>0</v>
      </c>
      <c r="P52" s="208">
        <f t="shared" si="37"/>
        <v>0</v>
      </c>
      <c r="Q52" s="208">
        <f t="shared" si="38"/>
        <v>0</v>
      </c>
      <c r="R52" s="208">
        <f t="shared" si="39"/>
        <v>0</v>
      </c>
      <c r="S52" s="208">
        <f t="shared" si="40"/>
        <v>0</v>
      </c>
      <c r="T52" s="208">
        <f t="shared" si="41"/>
        <v>0</v>
      </c>
      <c r="U52" s="208">
        <f t="shared" si="42"/>
        <v>0</v>
      </c>
      <c r="V52" s="208">
        <f t="shared" si="43"/>
        <v>0</v>
      </c>
      <c r="W52" s="208">
        <f t="shared" si="44"/>
        <v>0</v>
      </c>
      <c r="X52" s="208">
        <f t="shared" si="45"/>
        <v>0</v>
      </c>
      <c r="Y52" s="208">
        <f t="shared" si="46"/>
        <v>0</v>
      </c>
      <c r="Z52" s="208">
        <f t="shared" si="47"/>
        <v>0</v>
      </c>
      <c r="AA52" s="208">
        <f t="shared" si="48"/>
        <v>0</v>
      </c>
      <c r="AB52" s="208">
        <f t="shared" si="49"/>
        <v>0</v>
      </c>
      <c r="AC52" s="208">
        <f t="shared" si="50"/>
        <v>0</v>
      </c>
      <c r="AD52" s="208">
        <f t="shared" si="51"/>
        <v>0</v>
      </c>
      <c r="AE52" s="208">
        <f t="shared" si="52"/>
        <v>0</v>
      </c>
      <c r="AF52" s="208">
        <f t="shared" si="53"/>
        <v>0</v>
      </c>
      <c r="AG52" s="208">
        <f t="shared" si="54"/>
        <v>0</v>
      </c>
      <c r="AH52" s="208">
        <f t="shared" si="55"/>
        <v>0</v>
      </c>
      <c r="AI52" s="208">
        <f t="shared" si="56"/>
        <v>0</v>
      </c>
      <c r="AJ52" s="208">
        <f t="shared" ref="AJ52:AJ100" si="57">AJ$18*$CJ20/100</f>
        <v>0</v>
      </c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9">
        <f t="shared" si="25"/>
        <v>0</v>
      </c>
      <c r="CH52" s="206"/>
      <c r="CI52" s="206"/>
      <c r="CJ52" s="211">
        <v>3.7833674160168211</v>
      </c>
    </row>
    <row r="53" spans="2:88" x14ac:dyDescent="0.2">
      <c r="B53" s="90">
        <f t="shared" si="24"/>
        <v>2060</v>
      </c>
      <c r="C53" s="210">
        <v>3.6163490905846349</v>
      </c>
      <c r="D53" s="208">
        <f t="shared" si="23"/>
        <v>0</v>
      </c>
      <c r="E53" s="208">
        <f t="shared" si="26"/>
        <v>0</v>
      </c>
      <c r="F53" s="208">
        <f t="shared" si="27"/>
        <v>0</v>
      </c>
      <c r="G53" s="208">
        <f t="shared" si="28"/>
        <v>0</v>
      </c>
      <c r="H53" s="208">
        <f t="shared" si="29"/>
        <v>0</v>
      </c>
      <c r="I53" s="208">
        <f t="shared" si="30"/>
        <v>0</v>
      </c>
      <c r="J53" s="208">
        <f t="shared" si="31"/>
        <v>0</v>
      </c>
      <c r="K53" s="208">
        <f t="shared" si="32"/>
        <v>0</v>
      </c>
      <c r="L53" s="208">
        <f t="shared" si="33"/>
        <v>0</v>
      </c>
      <c r="M53" s="208">
        <f t="shared" si="34"/>
        <v>0</v>
      </c>
      <c r="N53" s="208">
        <f t="shared" si="35"/>
        <v>0</v>
      </c>
      <c r="O53" s="208">
        <f t="shared" si="36"/>
        <v>0</v>
      </c>
      <c r="P53" s="208">
        <f t="shared" si="37"/>
        <v>0</v>
      </c>
      <c r="Q53" s="208">
        <f t="shared" si="38"/>
        <v>0</v>
      </c>
      <c r="R53" s="208">
        <f t="shared" si="39"/>
        <v>0</v>
      </c>
      <c r="S53" s="208">
        <f t="shared" si="40"/>
        <v>0</v>
      </c>
      <c r="T53" s="208">
        <f t="shared" si="41"/>
        <v>0</v>
      </c>
      <c r="U53" s="208">
        <f t="shared" si="42"/>
        <v>0</v>
      </c>
      <c r="V53" s="208">
        <f t="shared" si="43"/>
        <v>0</v>
      </c>
      <c r="W53" s="208">
        <f t="shared" si="44"/>
        <v>0</v>
      </c>
      <c r="X53" s="208">
        <f t="shared" si="45"/>
        <v>0</v>
      </c>
      <c r="Y53" s="208">
        <f t="shared" si="46"/>
        <v>0</v>
      </c>
      <c r="Z53" s="208">
        <f t="shared" si="47"/>
        <v>0</v>
      </c>
      <c r="AA53" s="208">
        <f t="shared" si="48"/>
        <v>0</v>
      </c>
      <c r="AB53" s="208">
        <f t="shared" si="49"/>
        <v>0</v>
      </c>
      <c r="AC53" s="208">
        <f t="shared" si="50"/>
        <v>0</v>
      </c>
      <c r="AD53" s="208">
        <f t="shared" si="51"/>
        <v>0</v>
      </c>
      <c r="AE53" s="208">
        <f t="shared" si="52"/>
        <v>0</v>
      </c>
      <c r="AF53" s="208">
        <f t="shared" si="53"/>
        <v>0</v>
      </c>
      <c r="AG53" s="208">
        <f t="shared" si="54"/>
        <v>0</v>
      </c>
      <c r="AH53" s="208">
        <f t="shared" si="55"/>
        <v>0</v>
      </c>
      <c r="AI53" s="208">
        <f t="shared" si="56"/>
        <v>0</v>
      </c>
      <c r="AJ53" s="208">
        <f t="shared" si="57"/>
        <v>0</v>
      </c>
      <c r="AK53" s="208">
        <f t="shared" ref="AK53:AK100" si="58">AK$18*$CJ20/100</f>
        <v>0</v>
      </c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9">
        <f t="shared" si="25"/>
        <v>0</v>
      </c>
      <c r="CH53" s="206"/>
      <c r="CI53" s="206"/>
      <c r="CJ53" s="211">
        <v>3.6229247417020662</v>
      </c>
    </row>
    <row r="54" spans="2:88" x14ac:dyDescent="0.2">
      <c r="B54" s="90">
        <f t="shared" si="24"/>
        <v>2061</v>
      </c>
      <c r="C54" s="210">
        <v>3.4575303161980107</v>
      </c>
      <c r="D54" s="208">
        <f t="shared" si="23"/>
        <v>0</v>
      </c>
      <c r="E54" s="208">
        <f t="shared" si="26"/>
        <v>0</v>
      </c>
      <c r="F54" s="208">
        <f t="shared" si="27"/>
        <v>0</v>
      </c>
      <c r="G54" s="208">
        <f t="shared" si="28"/>
        <v>0</v>
      </c>
      <c r="H54" s="208">
        <f t="shared" si="29"/>
        <v>0</v>
      </c>
      <c r="I54" s="208">
        <f t="shared" si="30"/>
        <v>0</v>
      </c>
      <c r="J54" s="208">
        <f t="shared" si="31"/>
        <v>0</v>
      </c>
      <c r="K54" s="208">
        <f t="shared" si="32"/>
        <v>0</v>
      </c>
      <c r="L54" s="208">
        <f t="shared" si="33"/>
        <v>0</v>
      </c>
      <c r="M54" s="208">
        <f t="shared" si="34"/>
        <v>0</v>
      </c>
      <c r="N54" s="208">
        <f t="shared" si="35"/>
        <v>0</v>
      </c>
      <c r="O54" s="208">
        <f t="shared" si="36"/>
        <v>0</v>
      </c>
      <c r="P54" s="208">
        <f t="shared" si="37"/>
        <v>0</v>
      </c>
      <c r="Q54" s="208">
        <f t="shared" si="38"/>
        <v>0</v>
      </c>
      <c r="R54" s="208">
        <f t="shared" si="39"/>
        <v>0</v>
      </c>
      <c r="S54" s="208">
        <f t="shared" si="40"/>
        <v>0</v>
      </c>
      <c r="T54" s="208">
        <f t="shared" si="41"/>
        <v>0</v>
      </c>
      <c r="U54" s="208">
        <f t="shared" si="42"/>
        <v>0</v>
      </c>
      <c r="V54" s="208">
        <f t="shared" si="43"/>
        <v>0</v>
      </c>
      <c r="W54" s="208">
        <f t="shared" si="44"/>
        <v>0</v>
      </c>
      <c r="X54" s="208">
        <f t="shared" si="45"/>
        <v>0</v>
      </c>
      <c r="Y54" s="208">
        <f t="shared" si="46"/>
        <v>0</v>
      </c>
      <c r="Z54" s="208">
        <f t="shared" si="47"/>
        <v>0</v>
      </c>
      <c r="AA54" s="208">
        <f t="shared" si="48"/>
        <v>0</v>
      </c>
      <c r="AB54" s="208">
        <f t="shared" si="49"/>
        <v>0</v>
      </c>
      <c r="AC54" s="208">
        <f t="shared" si="50"/>
        <v>0</v>
      </c>
      <c r="AD54" s="208">
        <f t="shared" si="51"/>
        <v>0</v>
      </c>
      <c r="AE54" s="208">
        <f t="shared" si="52"/>
        <v>0</v>
      </c>
      <c r="AF54" s="208">
        <f t="shared" si="53"/>
        <v>0</v>
      </c>
      <c r="AG54" s="208">
        <f t="shared" si="54"/>
        <v>0</v>
      </c>
      <c r="AH54" s="208">
        <f t="shared" si="55"/>
        <v>0</v>
      </c>
      <c r="AI54" s="208">
        <f t="shared" si="56"/>
        <v>0</v>
      </c>
      <c r="AJ54" s="208">
        <f t="shared" si="57"/>
        <v>0</v>
      </c>
      <c r="AK54" s="208">
        <f t="shared" si="58"/>
        <v>0</v>
      </c>
      <c r="AL54" s="208">
        <f t="shared" ref="AL54:AL100" si="59">AL$18*$CJ20/100</f>
        <v>0</v>
      </c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8"/>
      <c r="BN54" s="208"/>
      <c r="BO54" s="208"/>
      <c r="BP54" s="208"/>
      <c r="BQ54" s="208"/>
      <c r="BR54" s="208"/>
      <c r="BS54" s="208"/>
      <c r="BT54" s="208"/>
      <c r="BU54" s="208"/>
      <c r="BV54" s="208"/>
      <c r="BW54" s="208"/>
      <c r="BX54" s="208"/>
      <c r="BY54" s="208"/>
      <c r="BZ54" s="208"/>
      <c r="CA54" s="208"/>
      <c r="CB54" s="208"/>
      <c r="CC54" s="208"/>
      <c r="CD54" s="208"/>
      <c r="CE54" s="208"/>
      <c r="CF54" s="208"/>
      <c r="CG54" s="209">
        <f t="shared" si="25"/>
        <v>0</v>
      </c>
      <c r="CH54" s="206"/>
      <c r="CI54" s="206"/>
      <c r="CJ54" s="211">
        <v>3.4635799152260476</v>
      </c>
    </row>
    <row r="55" spans="2:88" x14ac:dyDescent="0.2">
      <c r="B55" s="90">
        <f t="shared" si="24"/>
        <v>2062</v>
      </c>
      <c r="C55" s="210">
        <v>3.2996794776558724</v>
      </c>
      <c r="D55" s="208">
        <f t="shared" si="23"/>
        <v>0</v>
      </c>
      <c r="E55" s="208">
        <f t="shared" si="26"/>
        <v>0</v>
      </c>
      <c r="F55" s="208">
        <f t="shared" si="27"/>
        <v>0</v>
      </c>
      <c r="G55" s="208">
        <f t="shared" si="28"/>
        <v>0</v>
      </c>
      <c r="H55" s="208">
        <f t="shared" si="29"/>
        <v>0</v>
      </c>
      <c r="I55" s="208">
        <f t="shared" si="30"/>
        <v>0</v>
      </c>
      <c r="J55" s="208">
        <f t="shared" si="31"/>
        <v>0</v>
      </c>
      <c r="K55" s="208">
        <f t="shared" si="32"/>
        <v>0</v>
      </c>
      <c r="L55" s="208">
        <f t="shared" si="33"/>
        <v>0</v>
      </c>
      <c r="M55" s="208">
        <f t="shared" si="34"/>
        <v>0</v>
      </c>
      <c r="N55" s="208">
        <f t="shared" si="35"/>
        <v>0</v>
      </c>
      <c r="O55" s="208">
        <f t="shared" si="36"/>
        <v>0</v>
      </c>
      <c r="P55" s="208">
        <f t="shared" si="37"/>
        <v>0</v>
      </c>
      <c r="Q55" s="208">
        <f t="shared" si="38"/>
        <v>0</v>
      </c>
      <c r="R55" s="208">
        <f t="shared" si="39"/>
        <v>0</v>
      </c>
      <c r="S55" s="208">
        <f t="shared" si="40"/>
        <v>0</v>
      </c>
      <c r="T55" s="208">
        <f t="shared" si="41"/>
        <v>0</v>
      </c>
      <c r="U55" s="208">
        <f t="shared" si="42"/>
        <v>0</v>
      </c>
      <c r="V55" s="208">
        <f t="shared" si="43"/>
        <v>0</v>
      </c>
      <c r="W55" s="208">
        <f t="shared" si="44"/>
        <v>0</v>
      </c>
      <c r="X55" s="208">
        <f t="shared" si="45"/>
        <v>0</v>
      </c>
      <c r="Y55" s="208">
        <f t="shared" si="46"/>
        <v>0</v>
      </c>
      <c r="Z55" s="208">
        <f t="shared" si="47"/>
        <v>0</v>
      </c>
      <c r="AA55" s="208">
        <f t="shared" si="48"/>
        <v>0</v>
      </c>
      <c r="AB55" s="208">
        <f t="shared" si="49"/>
        <v>0</v>
      </c>
      <c r="AC55" s="208">
        <f t="shared" si="50"/>
        <v>0</v>
      </c>
      <c r="AD55" s="208">
        <f t="shared" si="51"/>
        <v>0</v>
      </c>
      <c r="AE55" s="208">
        <f t="shared" si="52"/>
        <v>0</v>
      </c>
      <c r="AF55" s="208">
        <f t="shared" si="53"/>
        <v>0</v>
      </c>
      <c r="AG55" s="208">
        <f t="shared" si="54"/>
        <v>0</v>
      </c>
      <c r="AH55" s="208">
        <f t="shared" si="55"/>
        <v>0</v>
      </c>
      <c r="AI55" s="208">
        <f t="shared" si="56"/>
        <v>0</v>
      </c>
      <c r="AJ55" s="208">
        <f t="shared" si="57"/>
        <v>0</v>
      </c>
      <c r="AK55" s="208">
        <f t="shared" si="58"/>
        <v>0</v>
      </c>
      <c r="AL55" s="208">
        <f t="shared" si="59"/>
        <v>0</v>
      </c>
      <c r="AM55" s="208">
        <f t="shared" ref="AM55:AM100" si="60">AM$18*$CJ20/100</f>
        <v>0</v>
      </c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  <c r="BM55" s="208"/>
      <c r="BN55" s="208"/>
      <c r="BO55" s="208"/>
      <c r="BP55" s="208"/>
      <c r="BQ55" s="208"/>
      <c r="BR55" s="208"/>
      <c r="BS55" s="208"/>
      <c r="BT55" s="208"/>
      <c r="BU55" s="208"/>
      <c r="BV55" s="208"/>
      <c r="BW55" s="208"/>
      <c r="BX55" s="208"/>
      <c r="BY55" s="208"/>
      <c r="BZ55" s="208"/>
      <c r="CA55" s="208"/>
      <c r="CB55" s="208"/>
      <c r="CC55" s="208"/>
      <c r="CD55" s="208"/>
      <c r="CE55" s="208"/>
      <c r="CF55" s="208"/>
      <c r="CG55" s="209">
        <f t="shared" si="25"/>
        <v>0</v>
      </c>
      <c r="CH55" s="206"/>
      <c r="CI55" s="206"/>
      <c r="CJ55" s="211">
        <v>3.3052451087616652</v>
      </c>
    </row>
    <row r="56" spans="2:88" x14ac:dyDescent="0.2">
      <c r="B56" s="90">
        <f t="shared" si="24"/>
        <v>2063</v>
      </c>
      <c r="C56" s="210">
        <v>3.1427191400906604</v>
      </c>
      <c r="D56" s="208">
        <f t="shared" si="23"/>
        <v>0</v>
      </c>
      <c r="E56" s="208">
        <f t="shared" si="26"/>
        <v>0</v>
      </c>
      <c r="F56" s="208">
        <f t="shared" si="27"/>
        <v>0</v>
      </c>
      <c r="G56" s="208">
        <f t="shared" si="28"/>
        <v>0</v>
      </c>
      <c r="H56" s="208">
        <f t="shared" si="29"/>
        <v>0</v>
      </c>
      <c r="I56" s="208">
        <f t="shared" si="30"/>
        <v>0</v>
      </c>
      <c r="J56" s="208">
        <f t="shared" si="31"/>
        <v>0</v>
      </c>
      <c r="K56" s="208">
        <f t="shared" si="32"/>
        <v>0</v>
      </c>
      <c r="L56" s="208">
        <f t="shared" si="33"/>
        <v>0</v>
      </c>
      <c r="M56" s="208">
        <f t="shared" si="34"/>
        <v>0</v>
      </c>
      <c r="N56" s="208">
        <f t="shared" si="35"/>
        <v>0</v>
      </c>
      <c r="O56" s="208">
        <f t="shared" si="36"/>
        <v>0</v>
      </c>
      <c r="P56" s="208">
        <f t="shared" si="37"/>
        <v>0</v>
      </c>
      <c r="Q56" s="208">
        <f t="shared" si="38"/>
        <v>0</v>
      </c>
      <c r="R56" s="208">
        <f t="shared" si="39"/>
        <v>0</v>
      </c>
      <c r="S56" s="208">
        <f t="shared" si="40"/>
        <v>0</v>
      </c>
      <c r="T56" s="208">
        <f t="shared" si="41"/>
        <v>0</v>
      </c>
      <c r="U56" s="208">
        <f t="shared" si="42"/>
        <v>0</v>
      </c>
      <c r="V56" s="208">
        <f t="shared" si="43"/>
        <v>0</v>
      </c>
      <c r="W56" s="208">
        <f t="shared" si="44"/>
        <v>0</v>
      </c>
      <c r="X56" s="208">
        <f t="shared" si="45"/>
        <v>0</v>
      </c>
      <c r="Y56" s="208">
        <f t="shared" si="46"/>
        <v>0</v>
      </c>
      <c r="Z56" s="208">
        <f t="shared" si="47"/>
        <v>0</v>
      </c>
      <c r="AA56" s="208">
        <f t="shared" si="48"/>
        <v>0</v>
      </c>
      <c r="AB56" s="208">
        <f t="shared" si="49"/>
        <v>0</v>
      </c>
      <c r="AC56" s="208">
        <f t="shared" si="50"/>
        <v>0</v>
      </c>
      <c r="AD56" s="208">
        <f t="shared" si="51"/>
        <v>0</v>
      </c>
      <c r="AE56" s="208">
        <f t="shared" si="52"/>
        <v>0</v>
      </c>
      <c r="AF56" s="208">
        <f t="shared" si="53"/>
        <v>0</v>
      </c>
      <c r="AG56" s="208">
        <f t="shared" si="54"/>
        <v>0</v>
      </c>
      <c r="AH56" s="208">
        <f t="shared" si="55"/>
        <v>0</v>
      </c>
      <c r="AI56" s="208">
        <f t="shared" si="56"/>
        <v>0</v>
      </c>
      <c r="AJ56" s="208">
        <f t="shared" si="57"/>
        <v>0</v>
      </c>
      <c r="AK56" s="208">
        <f t="shared" si="58"/>
        <v>0</v>
      </c>
      <c r="AL56" s="208">
        <f t="shared" si="59"/>
        <v>0</v>
      </c>
      <c r="AM56" s="208">
        <f t="shared" si="60"/>
        <v>0</v>
      </c>
      <c r="AN56" s="208">
        <f t="shared" ref="AN56:AN100" si="61">AN$18*$CJ20/100</f>
        <v>0</v>
      </c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9">
        <f t="shared" si="25"/>
        <v>0</v>
      </c>
      <c r="CH56" s="206"/>
      <c r="CI56" s="206"/>
      <c r="CJ56" s="211">
        <v>3.1478395207079908</v>
      </c>
    </row>
    <row r="57" spans="2:88" x14ac:dyDescent="0.2">
      <c r="B57" s="90">
        <f t="shared" si="24"/>
        <v>2064</v>
      </c>
      <c r="C57" s="210">
        <v>2.9865780634242225</v>
      </c>
      <c r="D57" s="208">
        <f t="shared" si="23"/>
        <v>0</v>
      </c>
      <c r="E57" s="208">
        <f t="shared" si="26"/>
        <v>0</v>
      </c>
      <c r="F57" s="208">
        <f t="shared" si="27"/>
        <v>0</v>
      </c>
      <c r="G57" s="208">
        <f t="shared" si="28"/>
        <v>0</v>
      </c>
      <c r="H57" s="208">
        <f t="shared" si="29"/>
        <v>0</v>
      </c>
      <c r="I57" s="208">
        <f t="shared" si="30"/>
        <v>0</v>
      </c>
      <c r="J57" s="208">
        <f t="shared" si="31"/>
        <v>0</v>
      </c>
      <c r="K57" s="208">
        <f t="shared" si="32"/>
        <v>0</v>
      </c>
      <c r="L57" s="208">
        <f t="shared" si="33"/>
        <v>0</v>
      </c>
      <c r="M57" s="208">
        <f t="shared" si="34"/>
        <v>0</v>
      </c>
      <c r="N57" s="208">
        <f t="shared" si="35"/>
        <v>0</v>
      </c>
      <c r="O57" s="208">
        <f t="shared" si="36"/>
        <v>0</v>
      </c>
      <c r="P57" s="208">
        <f t="shared" si="37"/>
        <v>0</v>
      </c>
      <c r="Q57" s="208">
        <f t="shared" si="38"/>
        <v>0</v>
      </c>
      <c r="R57" s="208">
        <f t="shared" si="39"/>
        <v>0</v>
      </c>
      <c r="S57" s="208">
        <f t="shared" si="40"/>
        <v>0</v>
      </c>
      <c r="T57" s="208">
        <f t="shared" si="41"/>
        <v>0</v>
      </c>
      <c r="U57" s="208">
        <f t="shared" si="42"/>
        <v>0</v>
      </c>
      <c r="V57" s="208">
        <f t="shared" si="43"/>
        <v>0</v>
      </c>
      <c r="W57" s="208">
        <f t="shared" si="44"/>
        <v>0</v>
      </c>
      <c r="X57" s="208">
        <f t="shared" si="45"/>
        <v>0</v>
      </c>
      <c r="Y57" s="208">
        <f t="shared" si="46"/>
        <v>0</v>
      </c>
      <c r="Z57" s="208">
        <f t="shared" si="47"/>
        <v>0</v>
      </c>
      <c r="AA57" s="208">
        <f t="shared" si="48"/>
        <v>0</v>
      </c>
      <c r="AB57" s="208">
        <f t="shared" si="49"/>
        <v>0</v>
      </c>
      <c r="AC57" s="208">
        <f t="shared" si="50"/>
        <v>0</v>
      </c>
      <c r="AD57" s="208">
        <f t="shared" si="51"/>
        <v>0</v>
      </c>
      <c r="AE57" s="208">
        <f t="shared" si="52"/>
        <v>0</v>
      </c>
      <c r="AF57" s="208">
        <f t="shared" si="53"/>
        <v>0</v>
      </c>
      <c r="AG57" s="208">
        <f t="shared" si="54"/>
        <v>0</v>
      </c>
      <c r="AH57" s="208">
        <f t="shared" si="55"/>
        <v>0</v>
      </c>
      <c r="AI57" s="208">
        <f t="shared" si="56"/>
        <v>0</v>
      </c>
      <c r="AJ57" s="208">
        <f t="shared" si="57"/>
        <v>0</v>
      </c>
      <c r="AK57" s="208">
        <f t="shared" si="58"/>
        <v>0</v>
      </c>
      <c r="AL57" s="208">
        <f t="shared" si="59"/>
        <v>0</v>
      </c>
      <c r="AM57" s="208">
        <f t="shared" si="60"/>
        <v>0</v>
      </c>
      <c r="AN57" s="208">
        <f t="shared" si="61"/>
        <v>0</v>
      </c>
      <c r="AO57" s="208">
        <f t="shared" ref="AO57:AO100" si="62">AO$18*$CJ20/100</f>
        <v>0</v>
      </c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9">
        <f t="shared" si="25"/>
        <v>0</v>
      </c>
      <c r="CH57" s="206"/>
      <c r="CI57" s="206"/>
      <c r="CJ57" s="211">
        <v>2.991288813592166</v>
      </c>
    </row>
    <row r="58" spans="2:88" x14ac:dyDescent="0.2">
      <c r="B58" s="90">
        <f t="shared" si="24"/>
        <v>2065</v>
      </c>
      <c r="C58" s="210">
        <v>2.8311907067846547</v>
      </c>
      <c r="D58" s="208">
        <f t="shared" si="23"/>
        <v>0</v>
      </c>
      <c r="E58" s="208">
        <f t="shared" si="26"/>
        <v>0</v>
      </c>
      <c r="F58" s="208">
        <f t="shared" si="27"/>
        <v>0</v>
      </c>
      <c r="G58" s="208">
        <f t="shared" si="28"/>
        <v>0</v>
      </c>
      <c r="H58" s="208">
        <f t="shared" si="29"/>
        <v>0</v>
      </c>
      <c r="I58" s="208">
        <f t="shared" si="30"/>
        <v>0</v>
      </c>
      <c r="J58" s="208">
        <f t="shared" si="31"/>
        <v>0</v>
      </c>
      <c r="K58" s="208">
        <f t="shared" si="32"/>
        <v>0</v>
      </c>
      <c r="L58" s="208">
        <f t="shared" si="33"/>
        <v>0</v>
      </c>
      <c r="M58" s="208">
        <f t="shared" si="34"/>
        <v>0</v>
      </c>
      <c r="N58" s="208">
        <f t="shared" si="35"/>
        <v>0</v>
      </c>
      <c r="O58" s="208">
        <f t="shared" si="36"/>
        <v>0</v>
      </c>
      <c r="P58" s="208">
        <f t="shared" si="37"/>
        <v>0</v>
      </c>
      <c r="Q58" s="208">
        <f t="shared" si="38"/>
        <v>0</v>
      </c>
      <c r="R58" s="208">
        <f t="shared" si="39"/>
        <v>0</v>
      </c>
      <c r="S58" s="208">
        <f t="shared" si="40"/>
        <v>0</v>
      </c>
      <c r="T58" s="208">
        <f t="shared" si="41"/>
        <v>0</v>
      </c>
      <c r="U58" s="208">
        <f t="shared" si="42"/>
        <v>0</v>
      </c>
      <c r="V58" s="208">
        <f t="shared" si="43"/>
        <v>0</v>
      </c>
      <c r="W58" s="208">
        <f t="shared" si="44"/>
        <v>0</v>
      </c>
      <c r="X58" s="208">
        <f t="shared" si="45"/>
        <v>0</v>
      </c>
      <c r="Y58" s="208">
        <f t="shared" si="46"/>
        <v>0</v>
      </c>
      <c r="Z58" s="208">
        <f t="shared" si="47"/>
        <v>0</v>
      </c>
      <c r="AA58" s="208">
        <f t="shared" si="48"/>
        <v>0</v>
      </c>
      <c r="AB58" s="208">
        <f t="shared" si="49"/>
        <v>0</v>
      </c>
      <c r="AC58" s="208">
        <f t="shared" si="50"/>
        <v>0</v>
      </c>
      <c r="AD58" s="208">
        <f t="shared" si="51"/>
        <v>0</v>
      </c>
      <c r="AE58" s="208">
        <f t="shared" si="52"/>
        <v>0</v>
      </c>
      <c r="AF58" s="208">
        <f t="shared" si="53"/>
        <v>0</v>
      </c>
      <c r="AG58" s="208">
        <f t="shared" si="54"/>
        <v>0</v>
      </c>
      <c r="AH58" s="208">
        <f t="shared" si="55"/>
        <v>0</v>
      </c>
      <c r="AI58" s="208">
        <f t="shared" si="56"/>
        <v>0</v>
      </c>
      <c r="AJ58" s="208">
        <f t="shared" si="57"/>
        <v>0</v>
      </c>
      <c r="AK58" s="208">
        <f t="shared" si="58"/>
        <v>0</v>
      </c>
      <c r="AL58" s="208">
        <f t="shared" si="59"/>
        <v>0</v>
      </c>
      <c r="AM58" s="208">
        <f t="shared" si="60"/>
        <v>0</v>
      </c>
      <c r="AN58" s="208">
        <f t="shared" si="61"/>
        <v>0</v>
      </c>
      <c r="AO58" s="208">
        <f t="shared" si="62"/>
        <v>0</v>
      </c>
      <c r="AP58" s="208">
        <f t="shared" ref="AP58:AP100" si="63">AP$18*$CJ20/100</f>
        <v>0</v>
      </c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9">
        <f t="shared" si="25"/>
        <v>0</v>
      </c>
      <c r="CH58" s="206"/>
      <c r="CI58" s="206"/>
      <c r="CJ58" s="211">
        <v>2.8355245969391629</v>
      </c>
    </row>
    <row r="59" spans="2:88" x14ac:dyDescent="0.2">
      <c r="B59" s="90">
        <f t="shared" si="24"/>
        <v>2066</v>
      </c>
      <c r="C59" s="210">
        <v>2.6764967725698083</v>
      </c>
      <c r="D59" s="208">
        <f t="shared" si="23"/>
        <v>0</v>
      </c>
      <c r="E59" s="208">
        <f t="shared" si="26"/>
        <v>0</v>
      </c>
      <c r="F59" s="208">
        <f t="shared" si="27"/>
        <v>0</v>
      </c>
      <c r="G59" s="208">
        <f t="shared" si="28"/>
        <v>0</v>
      </c>
      <c r="H59" s="208">
        <f t="shared" si="29"/>
        <v>0</v>
      </c>
      <c r="I59" s="208">
        <f t="shared" si="30"/>
        <v>0</v>
      </c>
      <c r="J59" s="208">
        <f t="shared" si="31"/>
        <v>0</v>
      </c>
      <c r="K59" s="208">
        <f t="shared" si="32"/>
        <v>0</v>
      </c>
      <c r="L59" s="208">
        <f t="shared" si="33"/>
        <v>0</v>
      </c>
      <c r="M59" s="208">
        <f t="shared" si="34"/>
        <v>0</v>
      </c>
      <c r="N59" s="208">
        <f t="shared" si="35"/>
        <v>0</v>
      </c>
      <c r="O59" s="208">
        <f t="shared" si="36"/>
        <v>0</v>
      </c>
      <c r="P59" s="208">
        <f t="shared" si="37"/>
        <v>0</v>
      </c>
      <c r="Q59" s="208">
        <f t="shared" si="38"/>
        <v>0</v>
      </c>
      <c r="R59" s="208">
        <f t="shared" si="39"/>
        <v>0</v>
      </c>
      <c r="S59" s="208">
        <f t="shared" si="40"/>
        <v>0</v>
      </c>
      <c r="T59" s="208">
        <f t="shared" si="41"/>
        <v>0</v>
      </c>
      <c r="U59" s="208">
        <f t="shared" si="42"/>
        <v>0</v>
      </c>
      <c r="V59" s="208">
        <f t="shared" si="43"/>
        <v>0</v>
      </c>
      <c r="W59" s="208">
        <f t="shared" si="44"/>
        <v>0</v>
      </c>
      <c r="X59" s="208">
        <f t="shared" si="45"/>
        <v>0</v>
      </c>
      <c r="Y59" s="208">
        <f t="shared" si="46"/>
        <v>0</v>
      </c>
      <c r="Z59" s="208">
        <f t="shared" si="47"/>
        <v>0</v>
      </c>
      <c r="AA59" s="208">
        <f t="shared" si="48"/>
        <v>0</v>
      </c>
      <c r="AB59" s="208">
        <f t="shared" si="49"/>
        <v>0</v>
      </c>
      <c r="AC59" s="208">
        <f t="shared" si="50"/>
        <v>0</v>
      </c>
      <c r="AD59" s="208">
        <f t="shared" si="51"/>
        <v>0</v>
      </c>
      <c r="AE59" s="208">
        <f t="shared" si="52"/>
        <v>0</v>
      </c>
      <c r="AF59" s="208">
        <f t="shared" si="53"/>
        <v>0</v>
      </c>
      <c r="AG59" s="208">
        <f t="shared" si="54"/>
        <v>0</v>
      </c>
      <c r="AH59" s="208">
        <f t="shared" si="55"/>
        <v>0</v>
      </c>
      <c r="AI59" s="208">
        <f t="shared" si="56"/>
        <v>0</v>
      </c>
      <c r="AJ59" s="208">
        <f t="shared" si="57"/>
        <v>0</v>
      </c>
      <c r="AK59" s="208">
        <f t="shared" si="58"/>
        <v>0</v>
      </c>
      <c r="AL59" s="208">
        <f t="shared" si="59"/>
        <v>0</v>
      </c>
      <c r="AM59" s="208">
        <f t="shared" si="60"/>
        <v>0</v>
      </c>
      <c r="AN59" s="208">
        <f t="shared" si="61"/>
        <v>0</v>
      </c>
      <c r="AO59" s="208">
        <f t="shared" si="62"/>
        <v>0</v>
      </c>
      <c r="AP59" s="208">
        <f t="shared" si="63"/>
        <v>0</v>
      </c>
      <c r="AQ59" s="208">
        <f t="shared" ref="AQ59:AQ100" si="64">AQ$18*$CJ20/100</f>
        <v>0</v>
      </c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8"/>
      <c r="BN59" s="208"/>
      <c r="BO59" s="208"/>
      <c r="BP59" s="208"/>
      <c r="BQ59" s="208"/>
      <c r="BR59" s="208"/>
      <c r="BS59" s="208"/>
      <c r="BT59" s="208"/>
      <c r="BU59" s="208"/>
      <c r="BV59" s="208"/>
      <c r="BW59" s="208"/>
      <c r="BX59" s="208"/>
      <c r="BY59" s="208"/>
      <c r="BZ59" s="208"/>
      <c r="CA59" s="208"/>
      <c r="CB59" s="208"/>
      <c r="CC59" s="208"/>
      <c r="CD59" s="208"/>
      <c r="CE59" s="208"/>
      <c r="CF59" s="208"/>
      <c r="CG59" s="209">
        <f t="shared" si="25"/>
        <v>0</v>
      </c>
      <c r="CH59" s="206"/>
      <c r="CI59" s="206"/>
      <c r="CJ59" s="211">
        <v>2.6804839515119556</v>
      </c>
    </row>
    <row r="60" spans="2:88" x14ac:dyDescent="0.2">
      <c r="B60" s="90">
        <f t="shared" si="24"/>
        <v>2067</v>
      </c>
      <c r="C60" s="210">
        <v>2.5224407869857055</v>
      </c>
      <c r="D60" s="208">
        <f t="shared" si="23"/>
        <v>0</v>
      </c>
      <c r="E60" s="208">
        <f t="shared" si="26"/>
        <v>0</v>
      </c>
      <c r="F60" s="208">
        <f t="shared" si="27"/>
        <v>0</v>
      </c>
      <c r="G60" s="208">
        <f t="shared" si="28"/>
        <v>0</v>
      </c>
      <c r="H60" s="208">
        <f t="shared" si="29"/>
        <v>0</v>
      </c>
      <c r="I60" s="208">
        <f t="shared" si="30"/>
        <v>0</v>
      </c>
      <c r="J60" s="208">
        <f t="shared" si="31"/>
        <v>0</v>
      </c>
      <c r="K60" s="208">
        <f t="shared" si="32"/>
        <v>0</v>
      </c>
      <c r="L60" s="208">
        <f t="shared" si="33"/>
        <v>0</v>
      </c>
      <c r="M60" s="208">
        <f t="shared" si="34"/>
        <v>0</v>
      </c>
      <c r="N60" s="208">
        <f t="shared" si="35"/>
        <v>0</v>
      </c>
      <c r="O60" s="208">
        <f t="shared" si="36"/>
        <v>0</v>
      </c>
      <c r="P60" s="208">
        <f t="shared" si="37"/>
        <v>0</v>
      </c>
      <c r="Q60" s="208">
        <f t="shared" si="38"/>
        <v>0</v>
      </c>
      <c r="R60" s="208">
        <f t="shared" si="39"/>
        <v>0</v>
      </c>
      <c r="S60" s="208">
        <f t="shared" si="40"/>
        <v>0</v>
      </c>
      <c r="T60" s="208">
        <f t="shared" si="41"/>
        <v>0</v>
      </c>
      <c r="U60" s="208">
        <f t="shared" si="42"/>
        <v>0</v>
      </c>
      <c r="V60" s="208">
        <f t="shared" si="43"/>
        <v>0</v>
      </c>
      <c r="W60" s="208">
        <f t="shared" si="44"/>
        <v>0</v>
      </c>
      <c r="X60" s="208">
        <f t="shared" si="45"/>
        <v>0</v>
      </c>
      <c r="Y60" s="208">
        <f t="shared" si="46"/>
        <v>0</v>
      </c>
      <c r="Z60" s="208">
        <f t="shared" si="47"/>
        <v>0</v>
      </c>
      <c r="AA60" s="208">
        <f t="shared" si="48"/>
        <v>0</v>
      </c>
      <c r="AB60" s="208">
        <f t="shared" si="49"/>
        <v>0</v>
      </c>
      <c r="AC60" s="208">
        <f t="shared" si="50"/>
        <v>0</v>
      </c>
      <c r="AD60" s="208">
        <f t="shared" si="51"/>
        <v>0</v>
      </c>
      <c r="AE60" s="208">
        <f t="shared" si="52"/>
        <v>0</v>
      </c>
      <c r="AF60" s="208">
        <f t="shared" si="53"/>
        <v>0</v>
      </c>
      <c r="AG60" s="208">
        <f t="shared" si="54"/>
        <v>0</v>
      </c>
      <c r="AH60" s="208">
        <f t="shared" si="55"/>
        <v>0</v>
      </c>
      <c r="AI60" s="208">
        <f t="shared" si="56"/>
        <v>0</v>
      </c>
      <c r="AJ60" s="208">
        <f t="shared" si="57"/>
        <v>0</v>
      </c>
      <c r="AK60" s="208">
        <f t="shared" si="58"/>
        <v>0</v>
      </c>
      <c r="AL60" s="208">
        <f t="shared" si="59"/>
        <v>0</v>
      </c>
      <c r="AM60" s="208">
        <f t="shared" si="60"/>
        <v>0</v>
      </c>
      <c r="AN60" s="208">
        <f t="shared" si="61"/>
        <v>0</v>
      </c>
      <c r="AO60" s="208">
        <f t="shared" si="62"/>
        <v>0</v>
      </c>
      <c r="AP60" s="208">
        <f t="shared" si="63"/>
        <v>0</v>
      </c>
      <c r="AQ60" s="208">
        <f t="shared" si="64"/>
        <v>0</v>
      </c>
      <c r="AR60" s="208">
        <f t="shared" ref="AR60:AR100" si="65">AR$18*$CJ20/100</f>
        <v>0</v>
      </c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8"/>
      <c r="BS60" s="208"/>
      <c r="BT60" s="208"/>
      <c r="BU60" s="208"/>
      <c r="BV60" s="208"/>
      <c r="BW60" s="208"/>
      <c r="BX60" s="208"/>
      <c r="BY60" s="208"/>
      <c r="BZ60" s="208"/>
      <c r="CA60" s="208"/>
      <c r="CB60" s="208"/>
      <c r="CC60" s="208"/>
      <c r="CD60" s="208"/>
      <c r="CE60" s="208"/>
      <c r="CF60" s="208"/>
      <c r="CG60" s="209">
        <f t="shared" si="25"/>
        <v>0</v>
      </c>
      <c r="CH60" s="206"/>
      <c r="CI60" s="206"/>
      <c r="CJ60" s="211">
        <v>2.5261089916124813</v>
      </c>
    </row>
    <row r="61" spans="2:88" x14ac:dyDescent="0.2">
      <c r="B61" s="90">
        <f t="shared" si="24"/>
        <v>2068</v>
      </c>
      <c r="C61" s="210">
        <v>2.3689717141418871</v>
      </c>
      <c r="D61" s="208">
        <f t="shared" si="23"/>
        <v>0</v>
      </c>
      <c r="E61" s="208">
        <f t="shared" si="26"/>
        <v>0</v>
      </c>
      <c r="F61" s="208">
        <f t="shared" si="27"/>
        <v>0</v>
      </c>
      <c r="G61" s="208">
        <f t="shared" si="28"/>
        <v>0</v>
      </c>
      <c r="H61" s="208">
        <f t="shared" si="29"/>
        <v>0</v>
      </c>
      <c r="I61" s="208">
        <f t="shared" si="30"/>
        <v>0</v>
      </c>
      <c r="J61" s="208">
        <f t="shared" si="31"/>
        <v>0</v>
      </c>
      <c r="K61" s="208">
        <f t="shared" si="32"/>
        <v>0</v>
      </c>
      <c r="L61" s="208">
        <f t="shared" si="33"/>
        <v>0</v>
      </c>
      <c r="M61" s="208">
        <f t="shared" si="34"/>
        <v>0</v>
      </c>
      <c r="N61" s="208">
        <f t="shared" si="35"/>
        <v>0</v>
      </c>
      <c r="O61" s="208">
        <f t="shared" si="36"/>
        <v>0</v>
      </c>
      <c r="P61" s="208">
        <f t="shared" si="37"/>
        <v>0</v>
      </c>
      <c r="Q61" s="208">
        <f t="shared" si="38"/>
        <v>0</v>
      </c>
      <c r="R61" s="208">
        <f t="shared" si="39"/>
        <v>0</v>
      </c>
      <c r="S61" s="208">
        <f t="shared" si="40"/>
        <v>0</v>
      </c>
      <c r="T61" s="208">
        <f t="shared" si="41"/>
        <v>0</v>
      </c>
      <c r="U61" s="208">
        <f t="shared" si="42"/>
        <v>0</v>
      </c>
      <c r="V61" s="208">
        <f t="shared" si="43"/>
        <v>0</v>
      </c>
      <c r="W61" s="208">
        <f t="shared" si="44"/>
        <v>0</v>
      </c>
      <c r="X61" s="208">
        <f t="shared" si="45"/>
        <v>0</v>
      </c>
      <c r="Y61" s="208">
        <f t="shared" si="46"/>
        <v>0</v>
      </c>
      <c r="Z61" s="208">
        <f t="shared" si="47"/>
        <v>0</v>
      </c>
      <c r="AA61" s="208">
        <f t="shared" si="48"/>
        <v>0</v>
      </c>
      <c r="AB61" s="208">
        <f t="shared" si="49"/>
        <v>0</v>
      </c>
      <c r="AC61" s="208">
        <f t="shared" si="50"/>
        <v>0</v>
      </c>
      <c r="AD61" s="208">
        <f t="shared" si="51"/>
        <v>0</v>
      </c>
      <c r="AE61" s="208">
        <f t="shared" si="52"/>
        <v>0</v>
      </c>
      <c r="AF61" s="208">
        <f t="shared" si="53"/>
        <v>0</v>
      </c>
      <c r="AG61" s="208">
        <f t="shared" si="54"/>
        <v>0</v>
      </c>
      <c r="AH61" s="208">
        <f t="shared" si="55"/>
        <v>0</v>
      </c>
      <c r="AI61" s="208">
        <f t="shared" si="56"/>
        <v>0</v>
      </c>
      <c r="AJ61" s="208">
        <f t="shared" si="57"/>
        <v>0</v>
      </c>
      <c r="AK61" s="208">
        <f t="shared" si="58"/>
        <v>0</v>
      </c>
      <c r="AL61" s="208">
        <f t="shared" si="59"/>
        <v>0</v>
      </c>
      <c r="AM61" s="208">
        <f t="shared" si="60"/>
        <v>0</v>
      </c>
      <c r="AN61" s="208">
        <f t="shared" si="61"/>
        <v>0</v>
      </c>
      <c r="AO61" s="208">
        <f t="shared" si="62"/>
        <v>0</v>
      </c>
      <c r="AP61" s="208">
        <f t="shared" si="63"/>
        <v>0</v>
      </c>
      <c r="AQ61" s="208">
        <f t="shared" si="64"/>
        <v>0</v>
      </c>
      <c r="AR61" s="208">
        <f t="shared" si="65"/>
        <v>0</v>
      </c>
      <c r="AS61" s="208">
        <f t="shared" ref="AS61:AS100" si="66">AS$18*$CJ20/100</f>
        <v>0</v>
      </c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8"/>
      <c r="BP61" s="208"/>
      <c r="BQ61" s="208"/>
      <c r="BR61" s="208"/>
      <c r="BS61" s="208"/>
      <c r="BT61" s="208"/>
      <c r="BU61" s="208"/>
      <c r="BV61" s="208"/>
      <c r="BW61" s="208"/>
      <c r="BX61" s="208"/>
      <c r="BY61" s="208"/>
      <c r="BZ61" s="208"/>
      <c r="CA61" s="208"/>
      <c r="CB61" s="208"/>
      <c r="CC61" s="208"/>
      <c r="CD61" s="208"/>
      <c r="CE61" s="208"/>
      <c r="CF61" s="208"/>
      <c r="CG61" s="209">
        <f t="shared" si="25"/>
        <v>0</v>
      </c>
      <c r="CH61" s="206"/>
      <c r="CI61" s="206"/>
      <c r="CJ61" s="211">
        <v>2.3723464623985211</v>
      </c>
    </row>
    <row r="62" spans="2:88" x14ac:dyDescent="0.2">
      <c r="B62" s="90">
        <f t="shared" si="24"/>
        <v>2069</v>
      </c>
      <c r="C62" s="210">
        <v>2.2160426010191299</v>
      </c>
      <c r="D62" s="208">
        <f t="shared" si="23"/>
        <v>0</v>
      </c>
      <c r="E62" s="208">
        <f t="shared" si="26"/>
        <v>0</v>
      </c>
      <c r="F62" s="208">
        <f t="shared" si="27"/>
        <v>0</v>
      </c>
      <c r="G62" s="208">
        <f t="shared" si="28"/>
        <v>0</v>
      </c>
      <c r="H62" s="208">
        <f t="shared" si="29"/>
        <v>0</v>
      </c>
      <c r="I62" s="208">
        <f t="shared" si="30"/>
        <v>0</v>
      </c>
      <c r="J62" s="208">
        <f t="shared" si="31"/>
        <v>0</v>
      </c>
      <c r="K62" s="208">
        <f t="shared" si="32"/>
        <v>0</v>
      </c>
      <c r="L62" s="208">
        <f t="shared" si="33"/>
        <v>0</v>
      </c>
      <c r="M62" s="208">
        <f t="shared" si="34"/>
        <v>0</v>
      </c>
      <c r="N62" s="208">
        <f t="shared" si="35"/>
        <v>0</v>
      </c>
      <c r="O62" s="208">
        <f t="shared" si="36"/>
        <v>0</v>
      </c>
      <c r="P62" s="208">
        <f t="shared" si="37"/>
        <v>0</v>
      </c>
      <c r="Q62" s="208">
        <f t="shared" si="38"/>
        <v>0</v>
      </c>
      <c r="R62" s="208">
        <f t="shared" si="39"/>
        <v>0</v>
      </c>
      <c r="S62" s="208">
        <f t="shared" si="40"/>
        <v>0</v>
      </c>
      <c r="T62" s="208">
        <f t="shared" si="41"/>
        <v>0</v>
      </c>
      <c r="U62" s="208">
        <f t="shared" si="42"/>
        <v>0</v>
      </c>
      <c r="V62" s="208">
        <f t="shared" si="43"/>
        <v>0</v>
      </c>
      <c r="W62" s="208">
        <f t="shared" si="44"/>
        <v>0</v>
      </c>
      <c r="X62" s="208">
        <f t="shared" si="45"/>
        <v>0</v>
      </c>
      <c r="Y62" s="208">
        <f t="shared" si="46"/>
        <v>0</v>
      </c>
      <c r="Z62" s="208">
        <f t="shared" si="47"/>
        <v>0</v>
      </c>
      <c r="AA62" s="208">
        <f t="shared" si="48"/>
        <v>0</v>
      </c>
      <c r="AB62" s="208">
        <f t="shared" si="49"/>
        <v>0</v>
      </c>
      <c r="AC62" s="208">
        <f t="shared" si="50"/>
        <v>0</v>
      </c>
      <c r="AD62" s="208">
        <f t="shared" si="51"/>
        <v>0</v>
      </c>
      <c r="AE62" s="208">
        <f t="shared" si="52"/>
        <v>0</v>
      </c>
      <c r="AF62" s="208">
        <f t="shared" si="53"/>
        <v>0</v>
      </c>
      <c r="AG62" s="208">
        <f t="shared" si="54"/>
        <v>0</v>
      </c>
      <c r="AH62" s="208">
        <f t="shared" si="55"/>
        <v>0</v>
      </c>
      <c r="AI62" s="208">
        <f t="shared" si="56"/>
        <v>0</v>
      </c>
      <c r="AJ62" s="208">
        <f t="shared" si="57"/>
        <v>0</v>
      </c>
      <c r="AK62" s="208">
        <f t="shared" si="58"/>
        <v>0</v>
      </c>
      <c r="AL62" s="208">
        <f t="shared" si="59"/>
        <v>0</v>
      </c>
      <c r="AM62" s="208">
        <f t="shared" si="60"/>
        <v>0</v>
      </c>
      <c r="AN62" s="208">
        <f t="shared" si="61"/>
        <v>0</v>
      </c>
      <c r="AO62" s="208">
        <f t="shared" si="62"/>
        <v>0</v>
      </c>
      <c r="AP62" s="208">
        <f t="shared" si="63"/>
        <v>0</v>
      </c>
      <c r="AQ62" s="208">
        <f t="shared" si="64"/>
        <v>0</v>
      </c>
      <c r="AR62" s="208">
        <f t="shared" si="65"/>
        <v>0</v>
      </c>
      <c r="AS62" s="208">
        <f t="shared" si="66"/>
        <v>0</v>
      </c>
      <c r="AT62" s="208">
        <f t="shared" ref="AT62:AT100" si="67">AT$18*$CJ20/100</f>
        <v>0</v>
      </c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9">
        <f t="shared" si="25"/>
        <v>0</v>
      </c>
      <c r="CH62" s="206"/>
      <c r="CI62" s="206"/>
      <c r="CJ62" s="211">
        <v>2.2191473694152331</v>
      </c>
    </row>
    <row r="63" spans="2:88" x14ac:dyDescent="0.2">
      <c r="B63" s="90">
        <f t="shared" si="24"/>
        <v>2070</v>
      </c>
      <c r="C63" s="210">
        <v>2.0636102508397487</v>
      </c>
      <c r="D63" s="208">
        <f t="shared" si="23"/>
        <v>0</v>
      </c>
      <c r="E63" s="208">
        <f t="shared" si="26"/>
        <v>0</v>
      </c>
      <c r="F63" s="208">
        <f t="shared" si="27"/>
        <v>0</v>
      </c>
      <c r="G63" s="208">
        <f t="shared" si="28"/>
        <v>0</v>
      </c>
      <c r="H63" s="208">
        <f t="shared" si="29"/>
        <v>0</v>
      </c>
      <c r="I63" s="208">
        <f t="shared" si="30"/>
        <v>0</v>
      </c>
      <c r="J63" s="208">
        <f t="shared" si="31"/>
        <v>0</v>
      </c>
      <c r="K63" s="208">
        <f t="shared" si="32"/>
        <v>0</v>
      </c>
      <c r="L63" s="208">
        <f t="shared" si="33"/>
        <v>0</v>
      </c>
      <c r="M63" s="208">
        <f t="shared" si="34"/>
        <v>0</v>
      </c>
      <c r="N63" s="208">
        <f t="shared" si="35"/>
        <v>0</v>
      </c>
      <c r="O63" s="208">
        <f t="shared" si="36"/>
        <v>0</v>
      </c>
      <c r="P63" s="208">
        <f t="shared" si="37"/>
        <v>0</v>
      </c>
      <c r="Q63" s="208">
        <f t="shared" si="38"/>
        <v>0</v>
      </c>
      <c r="R63" s="208">
        <f t="shared" si="39"/>
        <v>0</v>
      </c>
      <c r="S63" s="208">
        <f t="shared" si="40"/>
        <v>0</v>
      </c>
      <c r="T63" s="208">
        <f t="shared" si="41"/>
        <v>0</v>
      </c>
      <c r="U63" s="208">
        <f t="shared" si="42"/>
        <v>0</v>
      </c>
      <c r="V63" s="208">
        <f t="shared" si="43"/>
        <v>0</v>
      </c>
      <c r="W63" s="208">
        <f t="shared" si="44"/>
        <v>0</v>
      </c>
      <c r="X63" s="208">
        <f t="shared" si="45"/>
        <v>0</v>
      </c>
      <c r="Y63" s="208">
        <f t="shared" si="46"/>
        <v>0</v>
      </c>
      <c r="Z63" s="208">
        <f t="shared" si="47"/>
        <v>0</v>
      </c>
      <c r="AA63" s="208">
        <f t="shared" si="48"/>
        <v>0</v>
      </c>
      <c r="AB63" s="208">
        <f t="shared" si="49"/>
        <v>0</v>
      </c>
      <c r="AC63" s="208">
        <f t="shared" si="50"/>
        <v>0</v>
      </c>
      <c r="AD63" s="208">
        <f t="shared" si="51"/>
        <v>0</v>
      </c>
      <c r="AE63" s="208">
        <f t="shared" si="52"/>
        <v>0</v>
      </c>
      <c r="AF63" s="208">
        <f t="shared" si="53"/>
        <v>0</v>
      </c>
      <c r="AG63" s="208">
        <f t="shared" si="54"/>
        <v>0</v>
      </c>
      <c r="AH63" s="208">
        <f t="shared" si="55"/>
        <v>0</v>
      </c>
      <c r="AI63" s="208">
        <f t="shared" si="56"/>
        <v>0</v>
      </c>
      <c r="AJ63" s="208">
        <f t="shared" si="57"/>
        <v>0</v>
      </c>
      <c r="AK63" s="208">
        <f t="shared" si="58"/>
        <v>0</v>
      </c>
      <c r="AL63" s="208">
        <f t="shared" si="59"/>
        <v>0</v>
      </c>
      <c r="AM63" s="208">
        <f t="shared" si="60"/>
        <v>0</v>
      </c>
      <c r="AN63" s="208">
        <f t="shared" si="61"/>
        <v>0</v>
      </c>
      <c r="AO63" s="208">
        <f t="shared" si="62"/>
        <v>0</v>
      </c>
      <c r="AP63" s="208">
        <f t="shared" si="63"/>
        <v>0</v>
      </c>
      <c r="AQ63" s="208">
        <f t="shared" si="64"/>
        <v>0</v>
      </c>
      <c r="AR63" s="208">
        <f t="shared" si="65"/>
        <v>0</v>
      </c>
      <c r="AS63" s="208">
        <f t="shared" si="66"/>
        <v>0</v>
      </c>
      <c r="AT63" s="208">
        <f t="shared" si="67"/>
        <v>0</v>
      </c>
      <c r="AU63" s="208">
        <f t="shared" ref="AU63:AU100" si="68">AU$18*$CJ20/100</f>
        <v>0</v>
      </c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9">
        <f t="shared" si="25"/>
        <v>0</v>
      </c>
      <c r="CH63" s="206"/>
      <c r="CI63" s="206"/>
      <c r="CJ63" s="211">
        <v>2.0664666377641638</v>
      </c>
    </row>
    <row r="64" spans="2:88" x14ac:dyDescent="0.2">
      <c r="B64" s="90">
        <f t="shared" si="24"/>
        <v>2071</v>
      </c>
      <c r="C64" s="210">
        <v>1.9116349225682745</v>
      </c>
      <c r="D64" s="208">
        <f t="shared" si="23"/>
        <v>0</v>
      </c>
      <c r="E64" s="208">
        <f t="shared" si="26"/>
        <v>0</v>
      </c>
      <c r="F64" s="208">
        <f t="shared" si="27"/>
        <v>0</v>
      </c>
      <c r="G64" s="208">
        <f t="shared" si="28"/>
        <v>0</v>
      </c>
      <c r="H64" s="208">
        <f t="shared" si="29"/>
        <v>0</v>
      </c>
      <c r="I64" s="208">
        <f t="shared" si="30"/>
        <v>0</v>
      </c>
      <c r="J64" s="208">
        <f t="shared" si="31"/>
        <v>0</v>
      </c>
      <c r="K64" s="208">
        <f t="shared" si="32"/>
        <v>0</v>
      </c>
      <c r="L64" s="208">
        <f t="shared" si="33"/>
        <v>0</v>
      </c>
      <c r="M64" s="208">
        <f t="shared" si="34"/>
        <v>0</v>
      </c>
      <c r="N64" s="208">
        <f t="shared" si="35"/>
        <v>0</v>
      </c>
      <c r="O64" s="208">
        <f t="shared" si="36"/>
        <v>0</v>
      </c>
      <c r="P64" s="208">
        <f t="shared" si="37"/>
        <v>0</v>
      </c>
      <c r="Q64" s="208">
        <f t="shared" si="38"/>
        <v>0</v>
      </c>
      <c r="R64" s="208">
        <f t="shared" si="39"/>
        <v>0</v>
      </c>
      <c r="S64" s="208">
        <f t="shared" si="40"/>
        <v>0</v>
      </c>
      <c r="T64" s="208">
        <f t="shared" si="41"/>
        <v>0</v>
      </c>
      <c r="U64" s="208">
        <f t="shared" si="42"/>
        <v>0</v>
      </c>
      <c r="V64" s="208">
        <f t="shared" si="43"/>
        <v>0</v>
      </c>
      <c r="W64" s="208">
        <f t="shared" si="44"/>
        <v>0</v>
      </c>
      <c r="X64" s="208">
        <f t="shared" si="45"/>
        <v>0</v>
      </c>
      <c r="Y64" s="208">
        <f t="shared" si="46"/>
        <v>0</v>
      </c>
      <c r="Z64" s="208">
        <f t="shared" si="47"/>
        <v>0</v>
      </c>
      <c r="AA64" s="208">
        <f t="shared" si="48"/>
        <v>0</v>
      </c>
      <c r="AB64" s="208">
        <f t="shared" si="49"/>
        <v>0</v>
      </c>
      <c r="AC64" s="208">
        <f t="shared" si="50"/>
        <v>0</v>
      </c>
      <c r="AD64" s="208">
        <f t="shared" si="51"/>
        <v>0</v>
      </c>
      <c r="AE64" s="208">
        <f t="shared" si="52"/>
        <v>0</v>
      </c>
      <c r="AF64" s="208">
        <f t="shared" si="53"/>
        <v>0</v>
      </c>
      <c r="AG64" s="208">
        <f t="shared" si="54"/>
        <v>0</v>
      </c>
      <c r="AH64" s="208">
        <f t="shared" si="55"/>
        <v>0</v>
      </c>
      <c r="AI64" s="208">
        <f t="shared" si="56"/>
        <v>0</v>
      </c>
      <c r="AJ64" s="208">
        <f t="shared" si="57"/>
        <v>0</v>
      </c>
      <c r="AK64" s="208">
        <f t="shared" si="58"/>
        <v>0</v>
      </c>
      <c r="AL64" s="208">
        <f t="shared" si="59"/>
        <v>0</v>
      </c>
      <c r="AM64" s="208">
        <f t="shared" si="60"/>
        <v>0</v>
      </c>
      <c r="AN64" s="208">
        <f t="shared" si="61"/>
        <v>0</v>
      </c>
      <c r="AO64" s="208">
        <f t="shared" si="62"/>
        <v>0</v>
      </c>
      <c r="AP64" s="208">
        <f t="shared" si="63"/>
        <v>0</v>
      </c>
      <c r="AQ64" s="208">
        <f t="shared" si="64"/>
        <v>0</v>
      </c>
      <c r="AR64" s="208">
        <f t="shared" si="65"/>
        <v>0</v>
      </c>
      <c r="AS64" s="208">
        <f t="shared" si="66"/>
        <v>0</v>
      </c>
      <c r="AT64" s="208">
        <f t="shared" si="67"/>
        <v>0</v>
      </c>
      <c r="AU64" s="208">
        <f t="shared" si="68"/>
        <v>0</v>
      </c>
      <c r="AV64" s="208">
        <f t="shared" ref="AV64:AV100" si="69">AV$18*$CJ20/100</f>
        <v>0</v>
      </c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8"/>
      <c r="BO64" s="208"/>
      <c r="BP64" s="208"/>
      <c r="BQ64" s="208"/>
      <c r="BR64" s="208"/>
      <c r="BS64" s="208"/>
      <c r="BT64" s="208"/>
      <c r="BU64" s="208"/>
      <c r="BV64" s="208"/>
      <c r="BW64" s="208"/>
      <c r="BX64" s="208"/>
      <c r="BY64" s="208"/>
      <c r="BZ64" s="208"/>
      <c r="CA64" s="208"/>
      <c r="CB64" s="208"/>
      <c r="CC64" s="208"/>
      <c r="CD64" s="208"/>
      <c r="CE64" s="208"/>
      <c r="CF64" s="208"/>
      <c r="CG64" s="209">
        <f t="shared" si="25"/>
        <v>0</v>
      </c>
      <c r="CH64" s="206"/>
      <c r="CI64" s="206"/>
      <c r="CJ64" s="211">
        <v>1.9142627985387364</v>
      </c>
    </row>
    <row r="65" spans="2:88" x14ac:dyDescent="0.2">
      <c r="B65" s="90">
        <f t="shared" si="24"/>
        <v>2072</v>
      </c>
      <c r="C65" s="210">
        <v>1.760080054452074</v>
      </c>
      <c r="D65" s="208">
        <f t="shared" si="23"/>
        <v>0</v>
      </c>
      <c r="E65" s="208">
        <f t="shared" si="26"/>
        <v>0</v>
      </c>
      <c r="F65" s="208">
        <f t="shared" si="27"/>
        <v>0</v>
      </c>
      <c r="G65" s="208">
        <f t="shared" si="28"/>
        <v>0</v>
      </c>
      <c r="H65" s="208">
        <f t="shared" si="29"/>
        <v>0</v>
      </c>
      <c r="I65" s="208">
        <f t="shared" si="30"/>
        <v>0</v>
      </c>
      <c r="J65" s="208">
        <f t="shared" si="31"/>
        <v>0</v>
      </c>
      <c r="K65" s="208">
        <f t="shared" si="32"/>
        <v>0</v>
      </c>
      <c r="L65" s="208">
        <f t="shared" si="33"/>
        <v>0</v>
      </c>
      <c r="M65" s="208">
        <f t="shared" si="34"/>
        <v>0</v>
      </c>
      <c r="N65" s="208">
        <f t="shared" si="35"/>
        <v>0</v>
      </c>
      <c r="O65" s="208">
        <f t="shared" si="36"/>
        <v>0</v>
      </c>
      <c r="P65" s="208">
        <f t="shared" si="37"/>
        <v>0</v>
      </c>
      <c r="Q65" s="208">
        <f t="shared" si="38"/>
        <v>0</v>
      </c>
      <c r="R65" s="208">
        <f t="shared" si="39"/>
        <v>0</v>
      </c>
      <c r="S65" s="208">
        <f t="shared" si="40"/>
        <v>0</v>
      </c>
      <c r="T65" s="208">
        <f t="shared" si="41"/>
        <v>0</v>
      </c>
      <c r="U65" s="208">
        <f t="shared" si="42"/>
        <v>0</v>
      </c>
      <c r="V65" s="208">
        <f t="shared" si="43"/>
        <v>0</v>
      </c>
      <c r="W65" s="208">
        <f t="shared" si="44"/>
        <v>0</v>
      </c>
      <c r="X65" s="208">
        <f t="shared" si="45"/>
        <v>0</v>
      </c>
      <c r="Y65" s="208">
        <f t="shared" si="46"/>
        <v>0</v>
      </c>
      <c r="Z65" s="208">
        <f t="shared" si="47"/>
        <v>0</v>
      </c>
      <c r="AA65" s="208">
        <f t="shared" si="48"/>
        <v>0</v>
      </c>
      <c r="AB65" s="208">
        <f t="shared" si="49"/>
        <v>0</v>
      </c>
      <c r="AC65" s="208">
        <f t="shared" si="50"/>
        <v>0</v>
      </c>
      <c r="AD65" s="208">
        <f t="shared" si="51"/>
        <v>0</v>
      </c>
      <c r="AE65" s="208">
        <f t="shared" si="52"/>
        <v>0</v>
      </c>
      <c r="AF65" s="208">
        <f t="shared" si="53"/>
        <v>0</v>
      </c>
      <c r="AG65" s="208">
        <f t="shared" si="54"/>
        <v>0</v>
      </c>
      <c r="AH65" s="208">
        <f t="shared" si="55"/>
        <v>0</v>
      </c>
      <c r="AI65" s="208">
        <f t="shared" si="56"/>
        <v>0</v>
      </c>
      <c r="AJ65" s="208">
        <f t="shared" si="57"/>
        <v>0</v>
      </c>
      <c r="AK65" s="208">
        <f t="shared" si="58"/>
        <v>0</v>
      </c>
      <c r="AL65" s="208">
        <f t="shared" si="59"/>
        <v>0</v>
      </c>
      <c r="AM65" s="208">
        <f t="shared" si="60"/>
        <v>0</v>
      </c>
      <c r="AN65" s="208">
        <f t="shared" si="61"/>
        <v>0</v>
      </c>
      <c r="AO65" s="208">
        <f t="shared" si="62"/>
        <v>0</v>
      </c>
      <c r="AP65" s="208">
        <f t="shared" si="63"/>
        <v>0</v>
      </c>
      <c r="AQ65" s="208">
        <f t="shared" si="64"/>
        <v>0</v>
      </c>
      <c r="AR65" s="208">
        <f t="shared" si="65"/>
        <v>0</v>
      </c>
      <c r="AS65" s="208">
        <f t="shared" si="66"/>
        <v>0</v>
      </c>
      <c r="AT65" s="208">
        <f t="shared" si="67"/>
        <v>0</v>
      </c>
      <c r="AU65" s="208">
        <f t="shared" si="68"/>
        <v>0</v>
      </c>
      <c r="AV65" s="208">
        <f t="shared" si="69"/>
        <v>0</v>
      </c>
      <c r="AW65" s="208">
        <f t="shared" ref="AW65:AW100" si="70">AW$18*$CJ20/100</f>
        <v>0</v>
      </c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  <c r="BM65" s="208"/>
      <c r="BN65" s="208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8"/>
      <c r="CF65" s="208"/>
      <c r="CG65" s="209">
        <f t="shared" si="25"/>
        <v>0</v>
      </c>
      <c r="CH65" s="206"/>
      <c r="CI65" s="206"/>
      <c r="CJ65" s="211">
        <v>1.7624977003448992</v>
      </c>
    </row>
    <row r="66" spans="2:88" x14ac:dyDescent="0.2">
      <c r="B66" s="90">
        <f t="shared" si="24"/>
        <v>2073</v>
      </c>
      <c r="C66" s="210">
        <v>1.6089120096787262</v>
      </c>
      <c r="D66" s="208">
        <f t="shared" si="23"/>
        <v>0</v>
      </c>
      <c r="E66" s="208">
        <f t="shared" si="26"/>
        <v>0</v>
      </c>
      <c r="F66" s="208">
        <f t="shared" si="27"/>
        <v>0</v>
      </c>
      <c r="G66" s="208">
        <f t="shared" si="28"/>
        <v>0</v>
      </c>
      <c r="H66" s="208">
        <f t="shared" si="29"/>
        <v>0</v>
      </c>
      <c r="I66" s="208">
        <f t="shared" si="30"/>
        <v>0</v>
      </c>
      <c r="J66" s="208">
        <f t="shared" si="31"/>
        <v>0</v>
      </c>
      <c r="K66" s="208">
        <f t="shared" si="32"/>
        <v>0</v>
      </c>
      <c r="L66" s="208">
        <f t="shared" si="33"/>
        <v>0</v>
      </c>
      <c r="M66" s="208">
        <f t="shared" si="34"/>
        <v>0</v>
      </c>
      <c r="N66" s="208">
        <f t="shared" si="35"/>
        <v>0</v>
      </c>
      <c r="O66" s="208">
        <f t="shared" si="36"/>
        <v>0</v>
      </c>
      <c r="P66" s="208">
        <f t="shared" si="37"/>
        <v>0</v>
      </c>
      <c r="Q66" s="208">
        <f t="shared" si="38"/>
        <v>0</v>
      </c>
      <c r="R66" s="208">
        <f t="shared" si="39"/>
        <v>0</v>
      </c>
      <c r="S66" s="208">
        <f t="shared" si="40"/>
        <v>0</v>
      </c>
      <c r="T66" s="208">
        <f t="shared" si="41"/>
        <v>0</v>
      </c>
      <c r="U66" s="208">
        <f t="shared" si="42"/>
        <v>0</v>
      </c>
      <c r="V66" s="208">
        <f t="shared" si="43"/>
        <v>0</v>
      </c>
      <c r="W66" s="208">
        <f t="shared" si="44"/>
        <v>0</v>
      </c>
      <c r="X66" s="208">
        <f t="shared" si="45"/>
        <v>0</v>
      </c>
      <c r="Y66" s="208">
        <f t="shared" si="46"/>
        <v>0</v>
      </c>
      <c r="Z66" s="208">
        <f t="shared" si="47"/>
        <v>0</v>
      </c>
      <c r="AA66" s="208">
        <f t="shared" si="48"/>
        <v>0</v>
      </c>
      <c r="AB66" s="208">
        <f t="shared" si="49"/>
        <v>0</v>
      </c>
      <c r="AC66" s="208">
        <f t="shared" si="50"/>
        <v>0</v>
      </c>
      <c r="AD66" s="208">
        <f t="shared" si="51"/>
        <v>0</v>
      </c>
      <c r="AE66" s="208">
        <f t="shared" si="52"/>
        <v>0</v>
      </c>
      <c r="AF66" s="208">
        <f t="shared" si="53"/>
        <v>0</v>
      </c>
      <c r="AG66" s="208">
        <f t="shared" si="54"/>
        <v>0</v>
      </c>
      <c r="AH66" s="208">
        <f t="shared" si="55"/>
        <v>0</v>
      </c>
      <c r="AI66" s="208">
        <f t="shared" si="56"/>
        <v>0</v>
      </c>
      <c r="AJ66" s="208">
        <f t="shared" si="57"/>
        <v>0</v>
      </c>
      <c r="AK66" s="208">
        <f t="shared" si="58"/>
        <v>0</v>
      </c>
      <c r="AL66" s="208">
        <f t="shared" si="59"/>
        <v>0</v>
      </c>
      <c r="AM66" s="208">
        <f t="shared" si="60"/>
        <v>0</v>
      </c>
      <c r="AN66" s="208">
        <f t="shared" si="61"/>
        <v>0</v>
      </c>
      <c r="AO66" s="208">
        <f t="shared" si="62"/>
        <v>0</v>
      </c>
      <c r="AP66" s="208">
        <f t="shared" si="63"/>
        <v>0</v>
      </c>
      <c r="AQ66" s="208">
        <f t="shared" si="64"/>
        <v>0</v>
      </c>
      <c r="AR66" s="208">
        <f t="shared" si="65"/>
        <v>0</v>
      </c>
      <c r="AS66" s="208">
        <f t="shared" si="66"/>
        <v>0</v>
      </c>
      <c r="AT66" s="208">
        <f t="shared" si="67"/>
        <v>0</v>
      </c>
      <c r="AU66" s="208">
        <f t="shared" si="68"/>
        <v>0</v>
      </c>
      <c r="AV66" s="208">
        <f t="shared" si="69"/>
        <v>0</v>
      </c>
      <c r="AW66" s="208">
        <f t="shared" si="70"/>
        <v>0</v>
      </c>
      <c r="AX66" s="208">
        <f t="shared" ref="AX66:AX100" si="71">AX$18*$CJ20/100</f>
        <v>0</v>
      </c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208"/>
      <c r="CE66" s="208"/>
      <c r="CF66" s="208"/>
      <c r="CG66" s="209">
        <f t="shared" si="25"/>
        <v>0</v>
      </c>
      <c r="CH66" s="206"/>
      <c r="CI66" s="206"/>
      <c r="CJ66" s="211">
        <v>1.6111362439001249</v>
      </c>
    </row>
    <row r="67" spans="2:88" x14ac:dyDescent="0.2">
      <c r="B67" s="90">
        <f t="shared" si="24"/>
        <v>2074</v>
      </c>
      <c r="C67" s="210">
        <v>1.4580998423808009</v>
      </c>
      <c r="D67" s="208">
        <f t="shared" si="23"/>
        <v>0</v>
      </c>
      <c r="E67" s="208">
        <f t="shared" si="26"/>
        <v>0</v>
      </c>
      <c r="F67" s="208">
        <f t="shared" si="27"/>
        <v>0</v>
      </c>
      <c r="G67" s="208">
        <f t="shared" si="28"/>
        <v>0</v>
      </c>
      <c r="H67" s="208">
        <f t="shared" si="29"/>
        <v>0</v>
      </c>
      <c r="I67" s="208">
        <f t="shared" si="30"/>
        <v>0</v>
      </c>
      <c r="J67" s="208">
        <f t="shared" si="31"/>
        <v>0</v>
      </c>
      <c r="K67" s="208">
        <f t="shared" si="32"/>
        <v>0</v>
      </c>
      <c r="L67" s="208">
        <f t="shared" si="33"/>
        <v>0</v>
      </c>
      <c r="M67" s="208">
        <f t="shared" si="34"/>
        <v>0</v>
      </c>
      <c r="N67" s="208">
        <f t="shared" si="35"/>
        <v>0</v>
      </c>
      <c r="O67" s="208">
        <f t="shared" si="36"/>
        <v>0</v>
      </c>
      <c r="P67" s="208">
        <f t="shared" si="37"/>
        <v>0</v>
      </c>
      <c r="Q67" s="208">
        <f t="shared" si="38"/>
        <v>0</v>
      </c>
      <c r="R67" s="208">
        <f t="shared" si="39"/>
        <v>0</v>
      </c>
      <c r="S67" s="208">
        <f t="shared" si="40"/>
        <v>0</v>
      </c>
      <c r="T67" s="208">
        <f t="shared" si="41"/>
        <v>0</v>
      </c>
      <c r="U67" s="208">
        <f t="shared" si="42"/>
        <v>0</v>
      </c>
      <c r="V67" s="208">
        <f t="shared" si="43"/>
        <v>0</v>
      </c>
      <c r="W67" s="208">
        <f t="shared" si="44"/>
        <v>0</v>
      </c>
      <c r="X67" s="208">
        <f t="shared" si="45"/>
        <v>0</v>
      </c>
      <c r="Y67" s="208">
        <f t="shared" si="46"/>
        <v>0</v>
      </c>
      <c r="Z67" s="208">
        <f t="shared" si="47"/>
        <v>0</v>
      </c>
      <c r="AA67" s="208">
        <f t="shared" si="48"/>
        <v>0</v>
      </c>
      <c r="AB67" s="208">
        <f t="shared" si="49"/>
        <v>0</v>
      </c>
      <c r="AC67" s="208">
        <f t="shared" si="50"/>
        <v>0</v>
      </c>
      <c r="AD67" s="208">
        <f t="shared" si="51"/>
        <v>0</v>
      </c>
      <c r="AE67" s="208">
        <f t="shared" si="52"/>
        <v>0</v>
      </c>
      <c r="AF67" s="208">
        <f t="shared" si="53"/>
        <v>0</v>
      </c>
      <c r="AG67" s="208">
        <f t="shared" si="54"/>
        <v>0</v>
      </c>
      <c r="AH67" s="208">
        <f t="shared" si="55"/>
        <v>0</v>
      </c>
      <c r="AI67" s="208">
        <f t="shared" si="56"/>
        <v>0</v>
      </c>
      <c r="AJ67" s="208">
        <f t="shared" si="57"/>
        <v>0</v>
      </c>
      <c r="AK67" s="208">
        <f t="shared" si="58"/>
        <v>0</v>
      </c>
      <c r="AL67" s="208">
        <f t="shared" si="59"/>
        <v>0</v>
      </c>
      <c r="AM67" s="208">
        <f t="shared" si="60"/>
        <v>0</v>
      </c>
      <c r="AN67" s="208">
        <f t="shared" si="61"/>
        <v>0</v>
      </c>
      <c r="AO67" s="208">
        <f t="shared" si="62"/>
        <v>0</v>
      </c>
      <c r="AP67" s="208">
        <f t="shared" si="63"/>
        <v>0</v>
      </c>
      <c r="AQ67" s="208">
        <f t="shared" si="64"/>
        <v>0</v>
      </c>
      <c r="AR67" s="208">
        <f t="shared" si="65"/>
        <v>0</v>
      </c>
      <c r="AS67" s="208">
        <f t="shared" si="66"/>
        <v>0</v>
      </c>
      <c r="AT67" s="208">
        <f t="shared" si="67"/>
        <v>0</v>
      </c>
      <c r="AU67" s="208">
        <f t="shared" si="68"/>
        <v>0</v>
      </c>
      <c r="AV67" s="208">
        <f t="shared" si="69"/>
        <v>0</v>
      </c>
      <c r="AW67" s="208">
        <f t="shared" si="70"/>
        <v>0</v>
      </c>
      <c r="AX67" s="208">
        <f t="shared" si="71"/>
        <v>0</v>
      </c>
      <c r="AY67" s="208">
        <f t="shared" ref="AY67:AY100" si="72">AY$18*$CJ20/100</f>
        <v>0</v>
      </c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208"/>
      <c r="CE67" s="208"/>
      <c r="CF67" s="208"/>
      <c r="CG67" s="209">
        <f t="shared" si="25"/>
        <v>0</v>
      </c>
      <c r="CH67" s="206"/>
      <c r="CI67" s="206"/>
      <c r="CJ67" s="211">
        <v>1.4601461378644882</v>
      </c>
    </row>
    <row r="68" spans="2:88" x14ac:dyDescent="0.2">
      <c r="B68" s="90">
        <f t="shared" si="24"/>
        <v>2075</v>
      </c>
      <c r="C68" s="210">
        <v>1.3076150823602661</v>
      </c>
      <c r="D68" s="208">
        <f t="shared" si="23"/>
        <v>0</v>
      </c>
      <c r="E68" s="208">
        <f t="shared" si="26"/>
        <v>0</v>
      </c>
      <c r="F68" s="208">
        <f t="shared" si="27"/>
        <v>0</v>
      </c>
      <c r="G68" s="208">
        <f t="shared" si="28"/>
        <v>0</v>
      </c>
      <c r="H68" s="208">
        <f t="shared" si="29"/>
        <v>0</v>
      </c>
      <c r="I68" s="208">
        <f t="shared" si="30"/>
        <v>0</v>
      </c>
      <c r="J68" s="208">
        <f t="shared" si="31"/>
        <v>0</v>
      </c>
      <c r="K68" s="208">
        <f t="shared" si="32"/>
        <v>0</v>
      </c>
      <c r="L68" s="208">
        <f t="shared" si="33"/>
        <v>0</v>
      </c>
      <c r="M68" s="208">
        <f t="shared" si="34"/>
        <v>0</v>
      </c>
      <c r="N68" s="208">
        <f t="shared" si="35"/>
        <v>0</v>
      </c>
      <c r="O68" s="208">
        <f t="shared" si="36"/>
        <v>0</v>
      </c>
      <c r="P68" s="208">
        <f t="shared" si="37"/>
        <v>0</v>
      </c>
      <c r="Q68" s="208">
        <f t="shared" si="38"/>
        <v>0</v>
      </c>
      <c r="R68" s="208">
        <f t="shared" si="39"/>
        <v>0</v>
      </c>
      <c r="S68" s="208">
        <f t="shared" si="40"/>
        <v>0</v>
      </c>
      <c r="T68" s="208">
        <f t="shared" si="41"/>
        <v>0</v>
      </c>
      <c r="U68" s="208">
        <f t="shared" si="42"/>
        <v>0</v>
      </c>
      <c r="V68" s="208">
        <f t="shared" si="43"/>
        <v>0</v>
      </c>
      <c r="W68" s="208">
        <f t="shared" si="44"/>
        <v>0</v>
      </c>
      <c r="X68" s="208">
        <f t="shared" si="45"/>
        <v>0</v>
      </c>
      <c r="Y68" s="208">
        <f t="shared" si="46"/>
        <v>0</v>
      </c>
      <c r="Z68" s="208">
        <f t="shared" si="47"/>
        <v>0</v>
      </c>
      <c r="AA68" s="208">
        <f t="shared" si="48"/>
        <v>0</v>
      </c>
      <c r="AB68" s="208">
        <f t="shared" si="49"/>
        <v>0</v>
      </c>
      <c r="AC68" s="208">
        <f t="shared" si="50"/>
        <v>0</v>
      </c>
      <c r="AD68" s="208">
        <f t="shared" si="51"/>
        <v>0</v>
      </c>
      <c r="AE68" s="208">
        <f t="shared" si="52"/>
        <v>0</v>
      </c>
      <c r="AF68" s="208">
        <f t="shared" si="53"/>
        <v>0</v>
      </c>
      <c r="AG68" s="208">
        <f t="shared" si="54"/>
        <v>0</v>
      </c>
      <c r="AH68" s="208">
        <f t="shared" si="55"/>
        <v>0</v>
      </c>
      <c r="AI68" s="208">
        <f t="shared" si="56"/>
        <v>0</v>
      </c>
      <c r="AJ68" s="208">
        <f t="shared" si="57"/>
        <v>0</v>
      </c>
      <c r="AK68" s="208">
        <f t="shared" si="58"/>
        <v>0</v>
      </c>
      <c r="AL68" s="208">
        <f t="shared" si="59"/>
        <v>0</v>
      </c>
      <c r="AM68" s="208">
        <f t="shared" si="60"/>
        <v>0</v>
      </c>
      <c r="AN68" s="208">
        <f t="shared" si="61"/>
        <v>0</v>
      </c>
      <c r="AO68" s="208">
        <f t="shared" si="62"/>
        <v>0</v>
      </c>
      <c r="AP68" s="208">
        <f t="shared" si="63"/>
        <v>0</v>
      </c>
      <c r="AQ68" s="208">
        <f t="shared" si="64"/>
        <v>0</v>
      </c>
      <c r="AR68" s="208">
        <f t="shared" si="65"/>
        <v>0</v>
      </c>
      <c r="AS68" s="208">
        <f t="shared" si="66"/>
        <v>0</v>
      </c>
      <c r="AT68" s="208">
        <f t="shared" si="67"/>
        <v>0</v>
      </c>
      <c r="AU68" s="208">
        <f t="shared" si="68"/>
        <v>0</v>
      </c>
      <c r="AV68" s="208">
        <f t="shared" si="69"/>
        <v>0</v>
      </c>
      <c r="AW68" s="208">
        <f t="shared" si="70"/>
        <v>0</v>
      </c>
      <c r="AX68" s="208">
        <f t="shared" si="71"/>
        <v>0</v>
      </c>
      <c r="AY68" s="208">
        <f t="shared" si="72"/>
        <v>0</v>
      </c>
      <c r="AZ68" s="208">
        <f t="shared" ref="AZ68:AZ100" si="73">AZ$18*$CJ20/100</f>
        <v>0</v>
      </c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8"/>
      <c r="CF68" s="208"/>
      <c r="CG68" s="209">
        <f t="shared" si="25"/>
        <v>0</v>
      </c>
      <c r="CH68" s="206"/>
      <c r="CI68" s="206"/>
      <c r="CJ68" s="211">
        <v>1.3094976742052584</v>
      </c>
    </row>
    <row r="69" spans="2:88" x14ac:dyDescent="0.2">
      <c r="B69" s="90">
        <f t="shared" si="24"/>
        <v>2076</v>
      </c>
      <c r="C69" s="210">
        <v>1.1574315370349302</v>
      </c>
      <c r="D69" s="208">
        <f t="shared" si="23"/>
        <v>0</v>
      </c>
      <c r="E69" s="208">
        <f t="shared" si="26"/>
        <v>0</v>
      </c>
      <c r="F69" s="208">
        <f t="shared" si="27"/>
        <v>0</v>
      </c>
      <c r="G69" s="208">
        <f t="shared" si="28"/>
        <v>0</v>
      </c>
      <c r="H69" s="208">
        <f t="shared" si="29"/>
        <v>0</v>
      </c>
      <c r="I69" s="208">
        <f t="shared" si="30"/>
        <v>0</v>
      </c>
      <c r="J69" s="208">
        <f t="shared" si="31"/>
        <v>0</v>
      </c>
      <c r="K69" s="208">
        <f t="shared" si="32"/>
        <v>0</v>
      </c>
      <c r="L69" s="208">
        <f t="shared" si="33"/>
        <v>0</v>
      </c>
      <c r="M69" s="208">
        <f t="shared" si="34"/>
        <v>0</v>
      </c>
      <c r="N69" s="208">
        <f t="shared" si="35"/>
        <v>0</v>
      </c>
      <c r="O69" s="208">
        <f t="shared" si="36"/>
        <v>0</v>
      </c>
      <c r="P69" s="208">
        <f t="shared" si="37"/>
        <v>0</v>
      </c>
      <c r="Q69" s="208">
        <f t="shared" si="38"/>
        <v>0</v>
      </c>
      <c r="R69" s="208">
        <f t="shared" si="39"/>
        <v>0</v>
      </c>
      <c r="S69" s="208">
        <f t="shared" si="40"/>
        <v>0</v>
      </c>
      <c r="T69" s="208">
        <f t="shared" si="41"/>
        <v>0</v>
      </c>
      <c r="U69" s="208">
        <f t="shared" si="42"/>
        <v>0</v>
      </c>
      <c r="V69" s="208">
        <f t="shared" si="43"/>
        <v>0</v>
      </c>
      <c r="W69" s="208">
        <f t="shared" si="44"/>
        <v>0</v>
      </c>
      <c r="X69" s="208">
        <f t="shared" si="45"/>
        <v>0</v>
      </c>
      <c r="Y69" s="208">
        <f t="shared" si="46"/>
        <v>0</v>
      </c>
      <c r="Z69" s="208">
        <f t="shared" si="47"/>
        <v>0</v>
      </c>
      <c r="AA69" s="208">
        <f t="shared" si="48"/>
        <v>0</v>
      </c>
      <c r="AB69" s="208">
        <f t="shared" si="49"/>
        <v>0</v>
      </c>
      <c r="AC69" s="208">
        <f t="shared" si="50"/>
        <v>0</v>
      </c>
      <c r="AD69" s="208">
        <f t="shared" si="51"/>
        <v>0</v>
      </c>
      <c r="AE69" s="208">
        <f t="shared" si="52"/>
        <v>0</v>
      </c>
      <c r="AF69" s="208">
        <f t="shared" si="53"/>
        <v>0</v>
      </c>
      <c r="AG69" s="208">
        <f t="shared" si="54"/>
        <v>0</v>
      </c>
      <c r="AH69" s="208">
        <f t="shared" si="55"/>
        <v>0</v>
      </c>
      <c r="AI69" s="208">
        <f t="shared" si="56"/>
        <v>0</v>
      </c>
      <c r="AJ69" s="208">
        <f t="shared" si="57"/>
        <v>0</v>
      </c>
      <c r="AK69" s="208">
        <f t="shared" si="58"/>
        <v>0</v>
      </c>
      <c r="AL69" s="208">
        <f t="shared" si="59"/>
        <v>0</v>
      </c>
      <c r="AM69" s="208">
        <f t="shared" si="60"/>
        <v>0</v>
      </c>
      <c r="AN69" s="208">
        <f t="shared" si="61"/>
        <v>0</v>
      </c>
      <c r="AO69" s="208">
        <f t="shared" si="62"/>
        <v>0</v>
      </c>
      <c r="AP69" s="208">
        <f t="shared" si="63"/>
        <v>0</v>
      </c>
      <c r="AQ69" s="208">
        <f t="shared" si="64"/>
        <v>0</v>
      </c>
      <c r="AR69" s="208">
        <f t="shared" si="65"/>
        <v>0</v>
      </c>
      <c r="AS69" s="208">
        <f t="shared" si="66"/>
        <v>0</v>
      </c>
      <c r="AT69" s="208">
        <f t="shared" si="67"/>
        <v>0</v>
      </c>
      <c r="AU69" s="208">
        <f t="shared" si="68"/>
        <v>0</v>
      </c>
      <c r="AV69" s="208">
        <f t="shared" si="69"/>
        <v>0</v>
      </c>
      <c r="AW69" s="208">
        <f t="shared" si="70"/>
        <v>0</v>
      </c>
      <c r="AX69" s="208">
        <f t="shared" si="71"/>
        <v>0</v>
      </c>
      <c r="AY69" s="208">
        <f t="shared" si="72"/>
        <v>0</v>
      </c>
      <c r="AZ69" s="208">
        <f t="shared" si="73"/>
        <v>0</v>
      </c>
      <c r="BA69" s="208">
        <f>BA$18*$CJ20/100</f>
        <v>0</v>
      </c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08"/>
      <c r="CE69" s="208"/>
      <c r="CF69" s="208"/>
      <c r="CG69" s="209">
        <f t="shared" si="25"/>
        <v>0</v>
      </c>
      <c r="CH69" s="206"/>
      <c r="CI69" s="206"/>
      <c r="CJ69" s="211">
        <v>1.1591635215323228</v>
      </c>
    </row>
    <row r="70" spans="2:88" x14ac:dyDescent="0.2">
      <c r="B70" s="90">
        <f t="shared" si="24"/>
        <v>2077</v>
      </c>
      <c r="C70" s="210">
        <v>1.0075251092291768</v>
      </c>
      <c r="D70" s="208">
        <f t="shared" si="23"/>
        <v>0</v>
      </c>
      <c r="E70" s="208">
        <f t="shared" si="26"/>
        <v>0</v>
      </c>
      <c r="F70" s="208">
        <f t="shared" si="27"/>
        <v>0</v>
      </c>
      <c r="G70" s="208">
        <f t="shared" si="28"/>
        <v>0</v>
      </c>
      <c r="H70" s="208">
        <f t="shared" si="29"/>
        <v>0</v>
      </c>
      <c r="I70" s="208">
        <f t="shared" si="30"/>
        <v>0</v>
      </c>
      <c r="J70" s="208">
        <f t="shared" si="31"/>
        <v>0</v>
      </c>
      <c r="K70" s="208">
        <f t="shared" si="32"/>
        <v>0</v>
      </c>
      <c r="L70" s="208">
        <f t="shared" si="33"/>
        <v>0</v>
      </c>
      <c r="M70" s="208">
        <f t="shared" si="34"/>
        <v>0</v>
      </c>
      <c r="N70" s="208">
        <f t="shared" si="35"/>
        <v>0</v>
      </c>
      <c r="O70" s="208">
        <f t="shared" si="36"/>
        <v>0</v>
      </c>
      <c r="P70" s="208">
        <f t="shared" si="37"/>
        <v>0</v>
      </c>
      <c r="Q70" s="208">
        <f t="shared" si="38"/>
        <v>0</v>
      </c>
      <c r="R70" s="208">
        <f t="shared" si="39"/>
        <v>0</v>
      </c>
      <c r="S70" s="208">
        <f t="shared" si="40"/>
        <v>0</v>
      </c>
      <c r="T70" s="208">
        <f t="shared" si="41"/>
        <v>0</v>
      </c>
      <c r="U70" s="208">
        <f t="shared" si="42"/>
        <v>0</v>
      </c>
      <c r="V70" s="208">
        <f t="shared" si="43"/>
        <v>0</v>
      </c>
      <c r="W70" s="208">
        <f t="shared" si="44"/>
        <v>0</v>
      </c>
      <c r="X70" s="208">
        <f t="shared" si="45"/>
        <v>0</v>
      </c>
      <c r="Y70" s="208">
        <f t="shared" si="46"/>
        <v>0</v>
      </c>
      <c r="Z70" s="208">
        <f t="shared" si="47"/>
        <v>0</v>
      </c>
      <c r="AA70" s="208">
        <f t="shared" si="48"/>
        <v>0</v>
      </c>
      <c r="AB70" s="208">
        <f t="shared" si="49"/>
        <v>0</v>
      </c>
      <c r="AC70" s="208">
        <f t="shared" si="50"/>
        <v>0</v>
      </c>
      <c r="AD70" s="208">
        <f t="shared" si="51"/>
        <v>0</v>
      </c>
      <c r="AE70" s="208">
        <f t="shared" si="52"/>
        <v>0</v>
      </c>
      <c r="AF70" s="208">
        <f t="shared" si="53"/>
        <v>0</v>
      </c>
      <c r="AG70" s="208">
        <f t="shared" si="54"/>
        <v>0</v>
      </c>
      <c r="AH70" s="208">
        <f t="shared" si="55"/>
        <v>0</v>
      </c>
      <c r="AI70" s="208">
        <f t="shared" si="56"/>
        <v>0</v>
      </c>
      <c r="AJ70" s="208">
        <f t="shared" si="57"/>
        <v>0</v>
      </c>
      <c r="AK70" s="208">
        <f t="shared" si="58"/>
        <v>0</v>
      </c>
      <c r="AL70" s="208">
        <f t="shared" si="59"/>
        <v>0</v>
      </c>
      <c r="AM70" s="208">
        <f t="shared" si="60"/>
        <v>0</v>
      </c>
      <c r="AN70" s="208">
        <f t="shared" si="61"/>
        <v>0</v>
      </c>
      <c r="AO70" s="208">
        <f t="shared" si="62"/>
        <v>0</v>
      </c>
      <c r="AP70" s="208">
        <f t="shared" si="63"/>
        <v>0</v>
      </c>
      <c r="AQ70" s="208">
        <f t="shared" si="64"/>
        <v>0</v>
      </c>
      <c r="AR70" s="208">
        <f t="shared" si="65"/>
        <v>0</v>
      </c>
      <c r="AS70" s="208">
        <f t="shared" si="66"/>
        <v>0</v>
      </c>
      <c r="AT70" s="208">
        <f t="shared" si="67"/>
        <v>0</v>
      </c>
      <c r="AU70" s="208">
        <f t="shared" si="68"/>
        <v>0</v>
      </c>
      <c r="AV70" s="208">
        <f t="shared" si="69"/>
        <v>0</v>
      </c>
      <c r="AW70" s="208">
        <f t="shared" si="70"/>
        <v>0</v>
      </c>
      <c r="AX70" s="208">
        <f t="shared" si="71"/>
        <v>0</v>
      </c>
      <c r="AY70" s="208">
        <f t="shared" si="72"/>
        <v>0</v>
      </c>
      <c r="AZ70" s="208">
        <f t="shared" si="73"/>
        <v>0</v>
      </c>
      <c r="BA70" s="208">
        <f t="shared" ref="BA70:BA100" si="74">BA$18*$CJ21/100</f>
        <v>0</v>
      </c>
      <c r="BB70" s="208">
        <f>BB$18*$CJ20/100</f>
        <v>0</v>
      </c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08"/>
      <c r="BS70" s="208"/>
      <c r="BT70" s="208"/>
      <c r="BU70" s="208"/>
      <c r="BV70" s="208"/>
      <c r="BW70" s="208"/>
      <c r="BX70" s="208"/>
      <c r="BY70" s="208"/>
      <c r="BZ70" s="208"/>
      <c r="CA70" s="208"/>
      <c r="CB70" s="208"/>
      <c r="CC70" s="208"/>
      <c r="CD70" s="208"/>
      <c r="CE70" s="208"/>
      <c r="CF70" s="208"/>
      <c r="CG70" s="209">
        <f t="shared" si="25"/>
        <v>0</v>
      </c>
      <c r="CH70" s="206"/>
      <c r="CI70" s="206"/>
      <c r="CJ70" s="211">
        <v>1.0091185349667779</v>
      </c>
    </row>
    <row r="71" spans="2:88" x14ac:dyDescent="0.2">
      <c r="B71" s="90">
        <f t="shared" si="24"/>
        <v>2078</v>
      </c>
      <c r="C71" s="210">
        <v>0.85787362954143964</v>
      </c>
      <c r="D71" s="208">
        <f t="shared" si="23"/>
        <v>0</v>
      </c>
      <c r="E71" s="208">
        <f t="shared" si="26"/>
        <v>0</v>
      </c>
      <c r="F71" s="208">
        <f t="shared" si="27"/>
        <v>0</v>
      </c>
      <c r="G71" s="208">
        <f t="shared" si="28"/>
        <v>0</v>
      </c>
      <c r="H71" s="208">
        <f t="shared" si="29"/>
        <v>0</v>
      </c>
      <c r="I71" s="208">
        <f t="shared" si="30"/>
        <v>0</v>
      </c>
      <c r="J71" s="208">
        <f t="shared" si="31"/>
        <v>0</v>
      </c>
      <c r="K71" s="208">
        <f t="shared" si="32"/>
        <v>0</v>
      </c>
      <c r="L71" s="208">
        <f t="shared" si="33"/>
        <v>0</v>
      </c>
      <c r="M71" s="208">
        <f t="shared" si="34"/>
        <v>0</v>
      </c>
      <c r="N71" s="208">
        <f t="shared" si="35"/>
        <v>0</v>
      </c>
      <c r="O71" s="208">
        <f t="shared" si="36"/>
        <v>0</v>
      </c>
      <c r="P71" s="208">
        <f t="shared" si="37"/>
        <v>0</v>
      </c>
      <c r="Q71" s="208">
        <f t="shared" si="38"/>
        <v>0</v>
      </c>
      <c r="R71" s="208">
        <f t="shared" si="39"/>
        <v>0</v>
      </c>
      <c r="S71" s="208">
        <f t="shared" si="40"/>
        <v>0</v>
      </c>
      <c r="T71" s="208">
        <f t="shared" si="41"/>
        <v>0</v>
      </c>
      <c r="U71" s="208">
        <f t="shared" si="42"/>
        <v>0</v>
      </c>
      <c r="V71" s="208">
        <f t="shared" si="43"/>
        <v>0</v>
      </c>
      <c r="W71" s="208">
        <f t="shared" si="44"/>
        <v>0</v>
      </c>
      <c r="X71" s="208">
        <f t="shared" si="45"/>
        <v>0</v>
      </c>
      <c r="Y71" s="208">
        <f t="shared" si="46"/>
        <v>0</v>
      </c>
      <c r="Z71" s="208">
        <f t="shared" si="47"/>
        <v>0</v>
      </c>
      <c r="AA71" s="208">
        <f t="shared" si="48"/>
        <v>0</v>
      </c>
      <c r="AB71" s="208">
        <f t="shared" si="49"/>
        <v>0</v>
      </c>
      <c r="AC71" s="208">
        <f t="shared" si="50"/>
        <v>0</v>
      </c>
      <c r="AD71" s="208">
        <f t="shared" si="51"/>
        <v>0</v>
      </c>
      <c r="AE71" s="208">
        <f t="shared" si="52"/>
        <v>0</v>
      </c>
      <c r="AF71" s="208">
        <f t="shared" si="53"/>
        <v>0</v>
      </c>
      <c r="AG71" s="208">
        <f t="shared" si="54"/>
        <v>0</v>
      </c>
      <c r="AH71" s="208">
        <f t="shared" si="55"/>
        <v>0</v>
      </c>
      <c r="AI71" s="208">
        <f t="shared" si="56"/>
        <v>0</v>
      </c>
      <c r="AJ71" s="208">
        <f t="shared" si="57"/>
        <v>0</v>
      </c>
      <c r="AK71" s="208">
        <f t="shared" si="58"/>
        <v>0</v>
      </c>
      <c r="AL71" s="208">
        <f t="shared" si="59"/>
        <v>0</v>
      </c>
      <c r="AM71" s="208">
        <f t="shared" si="60"/>
        <v>0</v>
      </c>
      <c r="AN71" s="208">
        <f t="shared" si="61"/>
        <v>0</v>
      </c>
      <c r="AO71" s="208">
        <f t="shared" si="62"/>
        <v>0</v>
      </c>
      <c r="AP71" s="208">
        <f t="shared" si="63"/>
        <v>0</v>
      </c>
      <c r="AQ71" s="208">
        <f t="shared" si="64"/>
        <v>0</v>
      </c>
      <c r="AR71" s="208">
        <f t="shared" si="65"/>
        <v>0</v>
      </c>
      <c r="AS71" s="208">
        <f t="shared" si="66"/>
        <v>0</v>
      </c>
      <c r="AT71" s="208">
        <f t="shared" si="67"/>
        <v>0</v>
      </c>
      <c r="AU71" s="208">
        <f t="shared" si="68"/>
        <v>0</v>
      </c>
      <c r="AV71" s="208">
        <f t="shared" si="69"/>
        <v>0</v>
      </c>
      <c r="AW71" s="208">
        <f t="shared" si="70"/>
        <v>0</v>
      </c>
      <c r="AX71" s="208">
        <f t="shared" si="71"/>
        <v>0</v>
      </c>
      <c r="AY71" s="208">
        <f t="shared" si="72"/>
        <v>0</v>
      </c>
      <c r="AZ71" s="208">
        <f t="shared" si="73"/>
        <v>0</v>
      </c>
      <c r="BA71" s="208">
        <f t="shared" si="74"/>
        <v>0</v>
      </c>
      <c r="BB71" s="208">
        <f t="shared" ref="BB71:BB100" si="75">BB$18*$CJ21/100</f>
        <v>0</v>
      </c>
      <c r="BC71" s="208">
        <f>BC$18*$CJ20/100</f>
        <v>0</v>
      </c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08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8"/>
      <c r="CF71" s="208"/>
      <c r="CG71" s="209">
        <f t="shared" si="25"/>
        <v>0</v>
      </c>
      <c r="CH71" s="206"/>
      <c r="CI71" s="206"/>
      <c r="CJ71" s="211">
        <v>0.8593395812200324</v>
      </c>
    </row>
    <row r="72" spans="2:88" x14ac:dyDescent="0.2">
      <c r="B72" s="90">
        <f t="shared" si="24"/>
        <v>2079</v>
      </c>
      <c r="C72" s="210">
        <v>8.484784422464104</v>
      </c>
      <c r="D72" s="208">
        <f t="shared" si="23"/>
        <v>0</v>
      </c>
      <c r="E72" s="208">
        <f t="shared" si="26"/>
        <v>0</v>
      </c>
      <c r="F72" s="208">
        <f t="shared" si="27"/>
        <v>0</v>
      </c>
      <c r="G72" s="208">
        <f t="shared" si="28"/>
        <v>0</v>
      </c>
      <c r="H72" s="208">
        <f t="shared" si="29"/>
        <v>0</v>
      </c>
      <c r="I72" s="208">
        <f t="shared" si="30"/>
        <v>0</v>
      </c>
      <c r="J72" s="208">
        <f t="shared" si="31"/>
        <v>0</v>
      </c>
      <c r="K72" s="208">
        <f t="shared" si="32"/>
        <v>0</v>
      </c>
      <c r="L72" s="208">
        <f t="shared" si="33"/>
        <v>0</v>
      </c>
      <c r="M72" s="208">
        <f t="shared" si="34"/>
        <v>0</v>
      </c>
      <c r="N72" s="208">
        <f t="shared" si="35"/>
        <v>0</v>
      </c>
      <c r="O72" s="208">
        <f t="shared" si="36"/>
        <v>0</v>
      </c>
      <c r="P72" s="208">
        <f t="shared" si="37"/>
        <v>0</v>
      </c>
      <c r="Q72" s="208">
        <f t="shared" si="38"/>
        <v>0</v>
      </c>
      <c r="R72" s="208">
        <f t="shared" si="39"/>
        <v>0</v>
      </c>
      <c r="S72" s="208">
        <f t="shared" si="40"/>
        <v>0</v>
      </c>
      <c r="T72" s="208">
        <f t="shared" si="41"/>
        <v>0</v>
      </c>
      <c r="U72" s="208">
        <f t="shared" si="42"/>
        <v>0</v>
      </c>
      <c r="V72" s="208">
        <f t="shared" si="43"/>
        <v>0</v>
      </c>
      <c r="W72" s="208">
        <f t="shared" si="44"/>
        <v>0</v>
      </c>
      <c r="X72" s="208">
        <f t="shared" si="45"/>
        <v>0</v>
      </c>
      <c r="Y72" s="208">
        <f t="shared" si="46"/>
        <v>0</v>
      </c>
      <c r="Z72" s="208">
        <f t="shared" si="47"/>
        <v>0</v>
      </c>
      <c r="AA72" s="208">
        <f t="shared" si="48"/>
        <v>0</v>
      </c>
      <c r="AB72" s="208">
        <f t="shared" si="49"/>
        <v>0</v>
      </c>
      <c r="AC72" s="208">
        <f t="shared" si="50"/>
        <v>0</v>
      </c>
      <c r="AD72" s="208">
        <f t="shared" si="51"/>
        <v>0</v>
      </c>
      <c r="AE72" s="208">
        <f t="shared" si="52"/>
        <v>0</v>
      </c>
      <c r="AF72" s="208">
        <f t="shared" si="53"/>
        <v>0</v>
      </c>
      <c r="AG72" s="208">
        <f t="shared" si="54"/>
        <v>0</v>
      </c>
      <c r="AH72" s="208">
        <f t="shared" si="55"/>
        <v>0</v>
      </c>
      <c r="AI72" s="208">
        <f t="shared" si="56"/>
        <v>0</v>
      </c>
      <c r="AJ72" s="208">
        <f t="shared" si="57"/>
        <v>0</v>
      </c>
      <c r="AK72" s="208">
        <f t="shared" si="58"/>
        <v>0</v>
      </c>
      <c r="AL72" s="208">
        <f t="shared" si="59"/>
        <v>0</v>
      </c>
      <c r="AM72" s="208">
        <f t="shared" si="60"/>
        <v>0</v>
      </c>
      <c r="AN72" s="208">
        <f t="shared" si="61"/>
        <v>0</v>
      </c>
      <c r="AO72" s="208">
        <f t="shared" si="62"/>
        <v>0</v>
      </c>
      <c r="AP72" s="208">
        <f t="shared" si="63"/>
        <v>0</v>
      </c>
      <c r="AQ72" s="208">
        <f t="shared" si="64"/>
        <v>0</v>
      </c>
      <c r="AR72" s="208">
        <f t="shared" si="65"/>
        <v>0</v>
      </c>
      <c r="AS72" s="208">
        <f t="shared" si="66"/>
        <v>0</v>
      </c>
      <c r="AT72" s="208">
        <f t="shared" si="67"/>
        <v>0</v>
      </c>
      <c r="AU72" s="208">
        <f t="shared" si="68"/>
        <v>0</v>
      </c>
      <c r="AV72" s="208">
        <f t="shared" si="69"/>
        <v>0</v>
      </c>
      <c r="AW72" s="208">
        <f t="shared" si="70"/>
        <v>0</v>
      </c>
      <c r="AX72" s="208">
        <f t="shared" si="71"/>
        <v>0</v>
      </c>
      <c r="AY72" s="208">
        <f t="shared" si="72"/>
        <v>0</v>
      </c>
      <c r="AZ72" s="208">
        <f t="shared" si="73"/>
        <v>0</v>
      </c>
      <c r="BA72" s="208">
        <f t="shared" si="74"/>
        <v>0</v>
      </c>
      <c r="BB72" s="208">
        <f t="shared" si="75"/>
        <v>0</v>
      </c>
      <c r="BC72" s="208">
        <f t="shared" ref="BC72:BC100" si="76">BC$18*$CJ21/100</f>
        <v>0</v>
      </c>
      <c r="BD72" s="208">
        <f t="shared" ref="BD72:BD100" si="77">BD$18*$CJ20/100</f>
        <v>0</v>
      </c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9">
        <f t="shared" si="25"/>
        <v>0</v>
      </c>
      <c r="CH72" s="206"/>
      <c r="CI72" s="206"/>
      <c r="CJ72" s="211">
        <v>8.4946392539013029</v>
      </c>
    </row>
    <row r="73" spans="2:88" x14ac:dyDescent="0.2">
      <c r="B73" s="90">
        <f t="shared" si="24"/>
        <v>2080</v>
      </c>
      <c r="C73" s="210">
        <v>0</v>
      </c>
      <c r="D73" s="208">
        <f t="shared" si="23"/>
        <v>0</v>
      </c>
      <c r="E73" s="208">
        <f t="shared" si="26"/>
        <v>0</v>
      </c>
      <c r="F73" s="208">
        <f t="shared" si="27"/>
        <v>0</v>
      </c>
      <c r="G73" s="208">
        <f t="shared" si="28"/>
        <v>0</v>
      </c>
      <c r="H73" s="208">
        <f t="shared" si="29"/>
        <v>0</v>
      </c>
      <c r="I73" s="208">
        <f t="shared" si="30"/>
        <v>0</v>
      </c>
      <c r="J73" s="208">
        <f t="shared" si="31"/>
        <v>0</v>
      </c>
      <c r="K73" s="208">
        <f t="shared" si="32"/>
        <v>0</v>
      </c>
      <c r="L73" s="208">
        <f t="shared" si="33"/>
        <v>0</v>
      </c>
      <c r="M73" s="208">
        <f t="shared" si="34"/>
        <v>0</v>
      </c>
      <c r="N73" s="208">
        <f t="shared" si="35"/>
        <v>0</v>
      </c>
      <c r="O73" s="208">
        <f t="shared" si="36"/>
        <v>0</v>
      </c>
      <c r="P73" s="208">
        <f t="shared" si="37"/>
        <v>0</v>
      </c>
      <c r="Q73" s="208">
        <f t="shared" si="38"/>
        <v>0</v>
      </c>
      <c r="R73" s="208">
        <f t="shared" si="39"/>
        <v>0</v>
      </c>
      <c r="S73" s="208">
        <f t="shared" si="40"/>
        <v>0</v>
      </c>
      <c r="T73" s="208">
        <f t="shared" si="41"/>
        <v>0</v>
      </c>
      <c r="U73" s="208">
        <f t="shared" si="42"/>
        <v>0</v>
      </c>
      <c r="V73" s="208">
        <f t="shared" si="43"/>
        <v>0</v>
      </c>
      <c r="W73" s="208">
        <f t="shared" si="44"/>
        <v>0</v>
      </c>
      <c r="X73" s="208">
        <f t="shared" si="45"/>
        <v>0</v>
      </c>
      <c r="Y73" s="208">
        <f t="shared" si="46"/>
        <v>0</v>
      </c>
      <c r="Z73" s="208">
        <f t="shared" si="47"/>
        <v>0</v>
      </c>
      <c r="AA73" s="208">
        <f t="shared" si="48"/>
        <v>0</v>
      </c>
      <c r="AB73" s="208">
        <f t="shared" si="49"/>
        <v>0</v>
      </c>
      <c r="AC73" s="208">
        <f t="shared" si="50"/>
        <v>0</v>
      </c>
      <c r="AD73" s="208">
        <f t="shared" si="51"/>
        <v>0</v>
      </c>
      <c r="AE73" s="208">
        <f t="shared" si="52"/>
        <v>0</v>
      </c>
      <c r="AF73" s="208">
        <f t="shared" si="53"/>
        <v>0</v>
      </c>
      <c r="AG73" s="208">
        <f t="shared" si="54"/>
        <v>0</v>
      </c>
      <c r="AH73" s="208">
        <f t="shared" si="55"/>
        <v>0</v>
      </c>
      <c r="AI73" s="208">
        <f t="shared" si="56"/>
        <v>0</v>
      </c>
      <c r="AJ73" s="208">
        <f t="shared" si="57"/>
        <v>0</v>
      </c>
      <c r="AK73" s="208">
        <f t="shared" si="58"/>
        <v>0</v>
      </c>
      <c r="AL73" s="208">
        <f t="shared" si="59"/>
        <v>0</v>
      </c>
      <c r="AM73" s="208">
        <f t="shared" si="60"/>
        <v>0</v>
      </c>
      <c r="AN73" s="208">
        <f t="shared" si="61"/>
        <v>0</v>
      </c>
      <c r="AO73" s="208">
        <f t="shared" si="62"/>
        <v>0</v>
      </c>
      <c r="AP73" s="208">
        <f t="shared" si="63"/>
        <v>0</v>
      </c>
      <c r="AQ73" s="208">
        <f t="shared" si="64"/>
        <v>0</v>
      </c>
      <c r="AR73" s="208">
        <f t="shared" si="65"/>
        <v>0</v>
      </c>
      <c r="AS73" s="208">
        <f t="shared" si="66"/>
        <v>0</v>
      </c>
      <c r="AT73" s="208">
        <f t="shared" si="67"/>
        <v>0</v>
      </c>
      <c r="AU73" s="208">
        <f t="shared" si="68"/>
        <v>0</v>
      </c>
      <c r="AV73" s="208">
        <f t="shared" si="69"/>
        <v>0</v>
      </c>
      <c r="AW73" s="208">
        <f t="shared" si="70"/>
        <v>0</v>
      </c>
      <c r="AX73" s="208">
        <f t="shared" si="71"/>
        <v>0</v>
      </c>
      <c r="AY73" s="208">
        <f t="shared" si="72"/>
        <v>0</v>
      </c>
      <c r="AZ73" s="208">
        <f t="shared" si="73"/>
        <v>0</v>
      </c>
      <c r="BA73" s="208">
        <f t="shared" si="74"/>
        <v>0</v>
      </c>
      <c r="BB73" s="208">
        <f t="shared" si="75"/>
        <v>0</v>
      </c>
      <c r="BC73" s="208">
        <f t="shared" si="76"/>
        <v>0</v>
      </c>
      <c r="BD73" s="208">
        <f t="shared" si="77"/>
        <v>0</v>
      </c>
      <c r="BE73" s="208">
        <f t="shared" ref="BE73:BE100" si="78">BE$18*$CJ20/100</f>
        <v>0</v>
      </c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  <c r="CD73" s="208"/>
      <c r="CE73" s="208"/>
      <c r="CF73" s="208"/>
      <c r="CG73" s="209">
        <f t="shared" si="25"/>
        <v>0</v>
      </c>
      <c r="CH73" s="206"/>
      <c r="CI73" s="206"/>
      <c r="CJ73" s="211">
        <v>0</v>
      </c>
    </row>
    <row r="74" spans="2:88" x14ac:dyDescent="0.2">
      <c r="B74" s="90">
        <f t="shared" si="24"/>
        <v>2081</v>
      </c>
      <c r="C74" s="210">
        <v>0</v>
      </c>
      <c r="D74" s="208">
        <f t="shared" si="23"/>
        <v>0</v>
      </c>
      <c r="E74" s="208">
        <f t="shared" si="26"/>
        <v>0</v>
      </c>
      <c r="F74" s="208">
        <f t="shared" si="27"/>
        <v>0</v>
      </c>
      <c r="G74" s="208">
        <f t="shared" si="28"/>
        <v>0</v>
      </c>
      <c r="H74" s="208">
        <f t="shared" si="29"/>
        <v>0</v>
      </c>
      <c r="I74" s="208">
        <f t="shared" si="30"/>
        <v>0</v>
      </c>
      <c r="J74" s="208">
        <f t="shared" si="31"/>
        <v>0</v>
      </c>
      <c r="K74" s="208">
        <f t="shared" si="32"/>
        <v>0</v>
      </c>
      <c r="L74" s="208">
        <f t="shared" si="33"/>
        <v>0</v>
      </c>
      <c r="M74" s="208">
        <f t="shared" si="34"/>
        <v>0</v>
      </c>
      <c r="N74" s="208">
        <f t="shared" si="35"/>
        <v>0</v>
      </c>
      <c r="O74" s="208">
        <f t="shared" si="36"/>
        <v>0</v>
      </c>
      <c r="P74" s="208">
        <f t="shared" si="37"/>
        <v>0</v>
      </c>
      <c r="Q74" s="208">
        <f t="shared" si="38"/>
        <v>0</v>
      </c>
      <c r="R74" s="208">
        <f t="shared" si="39"/>
        <v>0</v>
      </c>
      <c r="S74" s="208">
        <f t="shared" si="40"/>
        <v>0</v>
      </c>
      <c r="T74" s="208">
        <f t="shared" si="41"/>
        <v>0</v>
      </c>
      <c r="U74" s="208">
        <f t="shared" si="42"/>
        <v>0</v>
      </c>
      <c r="V74" s="208">
        <f t="shared" si="43"/>
        <v>0</v>
      </c>
      <c r="W74" s="208">
        <f t="shared" si="44"/>
        <v>0</v>
      </c>
      <c r="X74" s="208">
        <f t="shared" si="45"/>
        <v>0</v>
      </c>
      <c r="Y74" s="208">
        <f t="shared" si="46"/>
        <v>0</v>
      </c>
      <c r="Z74" s="208">
        <f t="shared" si="47"/>
        <v>0</v>
      </c>
      <c r="AA74" s="208">
        <f t="shared" si="48"/>
        <v>0</v>
      </c>
      <c r="AB74" s="208">
        <f t="shared" si="49"/>
        <v>0</v>
      </c>
      <c r="AC74" s="208">
        <f t="shared" si="50"/>
        <v>0</v>
      </c>
      <c r="AD74" s="208">
        <f t="shared" si="51"/>
        <v>0</v>
      </c>
      <c r="AE74" s="208">
        <f t="shared" si="52"/>
        <v>0</v>
      </c>
      <c r="AF74" s="208">
        <f t="shared" si="53"/>
        <v>0</v>
      </c>
      <c r="AG74" s="208">
        <f t="shared" si="54"/>
        <v>0</v>
      </c>
      <c r="AH74" s="208">
        <f t="shared" si="55"/>
        <v>0</v>
      </c>
      <c r="AI74" s="208">
        <f t="shared" si="56"/>
        <v>0</v>
      </c>
      <c r="AJ74" s="208">
        <f t="shared" si="57"/>
        <v>0</v>
      </c>
      <c r="AK74" s="208">
        <f t="shared" si="58"/>
        <v>0</v>
      </c>
      <c r="AL74" s="208">
        <f t="shared" si="59"/>
        <v>0</v>
      </c>
      <c r="AM74" s="208">
        <f t="shared" si="60"/>
        <v>0</v>
      </c>
      <c r="AN74" s="208">
        <f t="shared" si="61"/>
        <v>0</v>
      </c>
      <c r="AO74" s="208">
        <f t="shared" si="62"/>
        <v>0</v>
      </c>
      <c r="AP74" s="208">
        <f t="shared" si="63"/>
        <v>0</v>
      </c>
      <c r="AQ74" s="208">
        <f t="shared" si="64"/>
        <v>0</v>
      </c>
      <c r="AR74" s="208">
        <f t="shared" si="65"/>
        <v>0</v>
      </c>
      <c r="AS74" s="208">
        <f t="shared" si="66"/>
        <v>0</v>
      </c>
      <c r="AT74" s="208">
        <f t="shared" si="67"/>
        <v>0</v>
      </c>
      <c r="AU74" s="208">
        <f t="shared" si="68"/>
        <v>0</v>
      </c>
      <c r="AV74" s="208">
        <f t="shared" si="69"/>
        <v>0</v>
      </c>
      <c r="AW74" s="208">
        <f t="shared" si="70"/>
        <v>0</v>
      </c>
      <c r="AX74" s="208">
        <f t="shared" si="71"/>
        <v>0</v>
      </c>
      <c r="AY74" s="208">
        <f t="shared" si="72"/>
        <v>0</v>
      </c>
      <c r="AZ74" s="208">
        <f t="shared" si="73"/>
        <v>0</v>
      </c>
      <c r="BA74" s="208">
        <f t="shared" si="74"/>
        <v>0</v>
      </c>
      <c r="BB74" s="208">
        <f t="shared" si="75"/>
        <v>0</v>
      </c>
      <c r="BC74" s="208">
        <f t="shared" si="76"/>
        <v>0</v>
      </c>
      <c r="BD74" s="208">
        <f t="shared" si="77"/>
        <v>0</v>
      </c>
      <c r="BE74" s="208">
        <f t="shared" si="78"/>
        <v>0</v>
      </c>
      <c r="BF74" s="208">
        <f t="shared" ref="BF74:BF100" si="79">BF$18*$CJ20/100</f>
        <v>0</v>
      </c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8"/>
      <c r="CF74" s="208"/>
      <c r="CG74" s="209">
        <f t="shared" si="25"/>
        <v>0</v>
      </c>
      <c r="CH74" s="206"/>
      <c r="CI74" s="206"/>
      <c r="CJ74" s="211">
        <v>0</v>
      </c>
    </row>
    <row r="75" spans="2:88" x14ac:dyDescent="0.2">
      <c r="B75" s="90">
        <f t="shared" si="24"/>
        <v>2082</v>
      </c>
      <c r="C75" s="210">
        <v>0</v>
      </c>
      <c r="D75" s="208">
        <f t="shared" si="23"/>
        <v>0</v>
      </c>
      <c r="E75" s="208">
        <f t="shared" si="26"/>
        <v>0</v>
      </c>
      <c r="F75" s="208">
        <f t="shared" si="27"/>
        <v>0</v>
      </c>
      <c r="G75" s="208">
        <f t="shared" si="28"/>
        <v>0</v>
      </c>
      <c r="H75" s="208">
        <f t="shared" si="29"/>
        <v>0</v>
      </c>
      <c r="I75" s="208">
        <f t="shared" si="30"/>
        <v>0</v>
      </c>
      <c r="J75" s="208">
        <f t="shared" si="31"/>
        <v>0</v>
      </c>
      <c r="K75" s="208">
        <f t="shared" si="32"/>
        <v>0</v>
      </c>
      <c r="L75" s="208">
        <f t="shared" si="33"/>
        <v>0</v>
      </c>
      <c r="M75" s="208">
        <f t="shared" si="34"/>
        <v>0</v>
      </c>
      <c r="N75" s="208">
        <f t="shared" si="35"/>
        <v>0</v>
      </c>
      <c r="O75" s="208">
        <f t="shared" si="36"/>
        <v>0</v>
      </c>
      <c r="P75" s="208">
        <f t="shared" si="37"/>
        <v>0</v>
      </c>
      <c r="Q75" s="208">
        <f t="shared" si="38"/>
        <v>0</v>
      </c>
      <c r="R75" s="208">
        <f t="shared" si="39"/>
        <v>0</v>
      </c>
      <c r="S75" s="208">
        <f t="shared" si="40"/>
        <v>0</v>
      </c>
      <c r="T75" s="208">
        <f t="shared" si="41"/>
        <v>0</v>
      </c>
      <c r="U75" s="208">
        <f t="shared" si="42"/>
        <v>0</v>
      </c>
      <c r="V75" s="208">
        <f t="shared" si="43"/>
        <v>0</v>
      </c>
      <c r="W75" s="208">
        <f t="shared" si="44"/>
        <v>0</v>
      </c>
      <c r="X75" s="208">
        <f t="shared" si="45"/>
        <v>0</v>
      </c>
      <c r="Y75" s="208">
        <f t="shared" si="46"/>
        <v>0</v>
      </c>
      <c r="Z75" s="208">
        <f t="shared" si="47"/>
        <v>0</v>
      </c>
      <c r="AA75" s="208">
        <f t="shared" si="48"/>
        <v>0</v>
      </c>
      <c r="AB75" s="208">
        <f t="shared" si="49"/>
        <v>0</v>
      </c>
      <c r="AC75" s="208">
        <f t="shared" si="50"/>
        <v>0</v>
      </c>
      <c r="AD75" s="208">
        <f t="shared" si="51"/>
        <v>0</v>
      </c>
      <c r="AE75" s="208">
        <f t="shared" si="52"/>
        <v>0</v>
      </c>
      <c r="AF75" s="208">
        <f t="shared" si="53"/>
        <v>0</v>
      </c>
      <c r="AG75" s="208">
        <f t="shared" si="54"/>
        <v>0</v>
      </c>
      <c r="AH75" s="208">
        <f t="shared" si="55"/>
        <v>0</v>
      </c>
      <c r="AI75" s="208">
        <f t="shared" si="56"/>
        <v>0</v>
      </c>
      <c r="AJ75" s="208">
        <f t="shared" si="57"/>
        <v>0</v>
      </c>
      <c r="AK75" s="208">
        <f t="shared" si="58"/>
        <v>0</v>
      </c>
      <c r="AL75" s="208">
        <f t="shared" si="59"/>
        <v>0</v>
      </c>
      <c r="AM75" s="208">
        <f t="shared" si="60"/>
        <v>0</v>
      </c>
      <c r="AN75" s="208">
        <f t="shared" si="61"/>
        <v>0</v>
      </c>
      <c r="AO75" s="208">
        <f t="shared" si="62"/>
        <v>0</v>
      </c>
      <c r="AP75" s="208">
        <f t="shared" si="63"/>
        <v>0</v>
      </c>
      <c r="AQ75" s="208">
        <f t="shared" si="64"/>
        <v>0</v>
      </c>
      <c r="AR75" s="208">
        <f t="shared" si="65"/>
        <v>0</v>
      </c>
      <c r="AS75" s="208">
        <f t="shared" si="66"/>
        <v>0</v>
      </c>
      <c r="AT75" s="208">
        <f t="shared" si="67"/>
        <v>0</v>
      </c>
      <c r="AU75" s="208">
        <f t="shared" si="68"/>
        <v>0</v>
      </c>
      <c r="AV75" s="208">
        <f t="shared" si="69"/>
        <v>0</v>
      </c>
      <c r="AW75" s="208">
        <f t="shared" si="70"/>
        <v>0</v>
      </c>
      <c r="AX75" s="208">
        <f t="shared" si="71"/>
        <v>0</v>
      </c>
      <c r="AY75" s="208">
        <f t="shared" si="72"/>
        <v>0</v>
      </c>
      <c r="AZ75" s="208">
        <f t="shared" si="73"/>
        <v>0</v>
      </c>
      <c r="BA75" s="208">
        <f t="shared" si="74"/>
        <v>0</v>
      </c>
      <c r="BB75" s="208">
        <f t="shared" si="75"/>
        <v>0</v>
      </c>
      <c r="BC75" s="208">
        <f t="shared" si="76"/>
        <v>0</v>
      </c>
      <c r="BD75" s="208">
        <f t="shared" si="77"/>
        <v>0</v>
      </c>
      <c r="BE75" s="208">
        <f t="shared" si="78"/>
        <v>0</v>
      </c>
      <c r="BF75" s="208">
        <f t="shared" si="79"/>
        <v>0</v>
      </c>
      <c r="BG75" s="208">
        <f t="shared" ref="BG75:BG100" si="80">BG$18*$CJ20/100</f>
        <v>0</v>
      </c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  <c r="CD75" s="208"/>
      <c r="CE75" s="208"/>
      <c r="CF75" s="208"/>
      <c r="CG75" s="209">
        <f t="shared" si="25"/>
        <v>0</v>
      </c>
      <c r="CH75" s="206"/>
      <c r="CI75" s="206"/>
      <c r="CJ75" s="211">
        <v>0</v>
      </c>
    </row>
    <row r="76" spans="2:88" x14ac:dyDescent="0.2">
      <c r="B76" s="90">
        <f t="shared" si="24"/>
        <v>2083</v>
      </c>
      <c r="C76" s="210">
        <v>0</v>
      </c>
      <c r="D76" s="208">
        <f t="shared" si="23"/>
        <v>0</v>
      </c>
      <c r="E76" s="208">
        <f t="shared" si="26"/>
        <v>0</v>
      </c>
      <c r="F76" s="208">
        <f t="shared" si="27"/>
        <v>0</v>
      </c>
      <c r="G76" s="208">
        <f t="shared" si="28"/>
        <v>0</v>
      </c>
      <c r="H76" s="208">
        <f t="shared" si="29"/>
        <v>0</v>
      </c>
      <c r="I76" s="208">
        <f t="shared" si="30"/>
        <v>0</v>
      </c>
      <c r="J76" s="208">
        <f t="shared" si="31"/>
        <v>0</v>
      </c>
      <c r="K76" s="208">
        <f t="shared" si="32"/>
        <v>0</v>
      </c>
      <c r="L76" s="208">
        <f t="shared" si="33"/>
        <v>0</v>
      </c>
      <c r="M76" s="208">
        <f t="shared" si="34"/>
        <v>0</v>
      </c>
      <c r="N76" s="208">
        <f t="shared" si="35"/>
        <v>0</v>
      </c>
      <c r="O76" s="208">
        <f t="shared" si="36"/>
        <v>0</v>
      </c>
      <c r="P76" s="208">
        <f t="shared" si="37"/>
        <v>0</v>
      </c>
      <c r="Q76" s="208">
        <f t="shared" si="38"/>
        <v>0</v>
      </c>
      <c r="R76" s="208">
        <f t="shared" si="39"/>
        <v>0</v>
      </c>
      <c r="S76" s="208">
        <f t="shared" si="40"/>
        <v>0</v>
      </c>
      <c r="T76" s="208">
        <f t="shared" si="41"/>
        <v>0</v>
      </c>
      <c r="U76" s="208">
        <f t="shared" si="42"/>
        <v>0</v>
      </c>
      <c r="V76" s="208">
        <f t="shared" si="43"/>
        <v>0</v>
      </c>
      <c r="W76" s="208">
        <f t="shared" si="44"/>
        <v>0</v>
      </c>
      <c r="X76" s="208">
        <f t="shared" si="45"/>
        <v>0</v>
      </c>
      <c r="Y76" s="208">
        <f t="shared" si="46"/>
        <v>0</v>
      </c>
      <c r="Z76" s="208">
        <f t="shared" si="47"/>
        <v>0</v>
      </c>
      <c r="AA76" s="208">
        <f t="shared" si="48"/>
        <v>0</v>
      </c>
      <c r="AB76" s="208">
        <f t="shared" si="49"/>
        <v>0</v>
      </c>
      <c r="AC76" s="208">
        <f t="shared" si="50"/>
        <v>0</v>
      </c>
      <c r="AD76" s="208">
        <f t="shared" si="51"/>
        <v>0</v>
      </c>
      <c r="AE76" s="208">
        <f t="shared" si="52"/>
        <v>0</v>
      </c>
      <c r="AF76" s="208">
        <f t="shared" si="53"/>
        <v>0</v>
      </c>
      <c r="AG76" s="208">
        <f t="shared" si="54"/>
        <v>0</v>
      </c>
      <c r="AH76" s="208">
        <f t="shared" si="55"/>
        <v>0</v>
      </c>
      <c r="AI76" s="208">
        <f t="shared" si="56"/>
        <v>0</v>
      </c>
      <c r="AJ76" s="208">
        <f t="shared" si="57"/>
        <v>0</v>
      </c>
      <c r="AK76" s="208">
        <f t="shared" si="58"/>
        <v>0</v>
      </c>
      <c r="AL76" s="208">
        <f t="shared" si="59"/>
        <v>0</v>
      </c>
      <c r="AM76" s="208">
        <f t="shared" si="60"/>
        <v>0</v>
      </c>
      <c r="AN76" s="208">
        <f t="shared" si="61"/>
        <v>0</v>
      </c>
      <c r="AO76" s="208">
        <f t="shared" si="62"/>
        <v>0</v>
      </c>
      <c r="AP76" s="208">
        <f t="shared" si="63"/>
        <v>0</v>
      </c>
      <c r="AQ76" s="208">
        <f t="shared" si="64"/>
        <v>0</v>
      </c>
      <c r="AR76" s="208">
        <f t="shared" si="65"/>
        <v>0</v>
      </c>
      <c r="AS76" s="208">
        <f t="shared" si="66"/>
        <v>0</v>
      </c>
      <c r="AT76" s="208">
        <f t="shared" si="67"/>
        <v>0</v>
      </c>
      <c r="AU76" s="208">
        <f t="shared" si="68"/>
        <v>0</v>
      </c>
      <c r="AV76" s="208">
        <f t="shared" si="69"/>
        <v>0</v>
      </c>
      <c r="AW76" s="208">
        <f t="shared" si="70"/>
        <v>0</v>
      </c>
      <c r="AX76" s="208">
        <f t="shared" si="71"/>
        <v>0</v>
      </c>
      <c r="AY76" s="208">
        <f t="shared" si="72"/>
        <v>0</v>
      </c>
      <c r="AZ76" s="208">
        <f t="shared" si="73"/>
        <v>0</v>
      </c>
      <c r="BA76" s="208">
        <f t="shared" si="74"/>
        <v>0</v>
      </c>
      <c r="BB76" s="208">
        <f t="shared" si="75"/>
        <v>0</v>
      </c>
      <c r="BC76" s="208">
        <f t="shared" si="76"/>
        <v>0</v>
      </c>
      <c r="BD76" s="208">
        <f t="shared" si="77"/>
        <v>0</v>
      </c>
      <c r="BE76" s="208">
        <f t="shared" si="78"/>
        <v>0</v>
      </c>
      <c r="BF76" s="208">
        <f t="shared" si="79"/>
        <v>0</v>
      </c>
      <c r="BG76" s="208">
        <f t="shared" si="80"/>
        <v>0</v>
      </c>
      <c r="BH76" s="208">
        <f t="shared" ref="BH76:BH100" si="81">BH$18*$CJ20/100</f>
        <v>0</v>
      </c>
      <c r="BI76" s="208"/>
      <c r="BJ76" s="208"/>
      <c r="BK76" s="208"/>
      <c r="BL76" s="208"/>
      <c r="BM76" s="208"/>
      <c r="BN76" s="208"/>
      <c r="BO76" s="208"/>
      <c r="BP76" s="208"/>
      <c r="BQ76" s="208"/>
      <c r="BR76" s="208"/>
      <c r="BS76" s="208"/>
      <c r="BT76" s="208"/>
      <c r="BU76" s="208"/>
      <c r="BV76" s="208"/>
      <c r="BW76" s="208"/>
      <c r="BX76" s="208"/>
      <c r="BY76" s="208"/>
      <c r="BZ76" s="208"/>
      <c r="CA76" s="208"/>
      <c r="CB76" s="208"/>
      <c r="CC76" s="208"/>
      <c r="CD76" s="208"/>
      <c r="CE76" s="208"/>
      <c r="CF76" s="208"/>
      <c r="CG76" s="209">
        <f t="shared" si="25"/>
        <v>0</v>
      </c>
      <c r="CH76" s="206"/>
      <c r="CI76" s="206"/>
      <c r="CJ76" s="211">
        <v>0</v>
      </c>
    </row>
    <row r="77" spans="2:88" x14ac:dyDescent="0.2">
      <c r="B77" s="90">
        <f t="shared" si="24"/>
        <v>2084</v>
      </c>
      <c r="C77" s="210">
        <v>0</v>
      </c>
      <c r="D77" s="208">
        <f t="shared" si="23"/>
        <v>0</v>
      </c>
      <c r="E77" s="208">
        <f t="shared" si="26"/>
        <v>0</v>
      </c>
      <c r="F77" s="208">
        <f t="shared" si="27"/>
        <v>0</v>
      </c>
      <c r="G77" s="208">
        <f t="shared" si="28"/>
        <v>0</v>
      </c>
      <c r="H77" s="208">
        <f t="shared" si="29"/>
        <v>0</v>
      </c>
      <c r="I77" s="208">
        <f t="shared" si="30"/>
        <v>0</v>
      </c>
      <c r="J77" s="208">
        <f t="shared" si="31"/>
        <v>0</v>
      </c>
      <c r="K77" s="208">
        <f t="shared" si="32"/>
        <v>0</v>
      </c>
      <c r="L77" s="208">
        <f t="shared" si="33"/>
        <v>0</v>
      </c>
      <c r="M77" s="208">
        <f t="shared" si="34"/>
        <v>0</v>
      </c>
      <c r="N77" s="208">
        <f t="shared" si="35"/>
        <v>0</v>
      </c>
      <c r="O77" s="208">
        <f t="shared" si="36"/>
        <v>0</v>
      </c>
      <c r="P77" s="208">
        <f t="shared" si="37"/>
        <v>0</v>
      </c>
      <c r="Q77" s="208">
        <f t="shared" si="38"/>
        <v>0</v>
      </c>
      <c r="R77" s="208">
        <f t="shared" si="39"/>
        <v>0</v>
      </c>
      <c r="S77" s="208">
        <f t="shared" si="40"/>
        <v>0</v>
      </c>
      <c r="T77" s="208">
        <f t="shared" si="41"/>
        <v>0</v>
      </c>
      <c r="U77" s="208">
        <f t="shared" si="42"/>
        <v>0</v>
      </c>
      <c r="V77" s="208">
        <f t="shared" si="43"/>
        <v>0</v>
      </c>
      <c r="W77" s="208">
        <f t="shared" si="44"/>
        <v>0</v>
      </c>
      <c r="X77" s="208">
        <f t="shared" si="45"/>
        <v>0</v>
      </c>
      <c r="Y77" s="208">
        <f t="shared" si="46"/>
        <v>0</v>
      </c>
      <c r="Z77" s="208">
        <f t="shared" si="47"/>
        <v>0</v>
      </c>
      <c r="AA77" s="208">
        <f t="shared" si="48"/>
        <v>0</v>
      </c>
      <c r="AB77" s="208">
        <f t="shared" si="49"/>
        <v>0</v>
      </c>
      <c r="AC77" s="208">
        <f t="shared" si="50"/>
        <v>0</v>
      </c>
      <c r="AD77" s="208">
        <f t="shared" si="51"/>
        <v>0</v>
      </c>
      <c r="AE77" s="208">
        <f t="shared" si="52"/>
        <v>0</v>
      </c>
      <c r="AF77" s="208">
        <f t="shared" si="53"/>
        <v>0</v>
      </c>
      <c r="AG77" s="208">
        <f t="shared" si="54"/>
        <v>0</v>
      </c>
      <c r="AH77" s="208">
        <f t="shared" si="55"/>
        <v>0</v>
      </c>
      <c r="AI77" s="208">
        <f t="shared" si="56"/>
        <v>0</v>
      </c>
      <c r="AJ77" s="208">
        <f t="shared" si="57"/>
        <v>0</v>
      </c>
      <c r="AK77" s="208">
        <f t="shared" si="58"/>
        <v>0</v>
      </c>
      <c r="AL77" s="208">
        <f t="shared" si="59"/>
        <v>0</v>
      </c>
      <c r="AM77" s="208">
        <f t="shared" si="60"/>
        <v>0</v>
      </c>
      <c r="AN77" s="208">
        <f t="shared" si="61"/>
        <v>0</v>
      </c>
      <c r="AO77" s="208">
        <f t="shared" si="62"/>
        <v>0</v>
      </c>
      <c r="AP77" s="208">
        <f t="shared" si="63"/>
        <v>0</v>
      </c>
      <c r="AQ77" s="208">
        <f t="shared" si="64"/>
        <v>0</v>
      </c>
      <c r="AR77" s="208">
        <f t="shared" si="65"/>
        <v>0</v>
      </c>
      <c r="AS77" s="208">
        <f t="shared" si="66"/>
        <v>0</v>
      </c>
      <c r="AT77" s="208">
        <f t="shared" si="67"/>
        <v>0</v>
      </c>
      <c r="AU77" s="208">
        <f t="shared" si="68"/>
        <v>0</v>
      </c>
      <c r="AV77" s="208">
        <f t="shared" si="69"/>
        <v>0</v>
      </c>
      <c r="AW77" s="208">
        <f t="shared" si="70"/>
        <v>0</v>
      </c>
      <c r="AX77" s="208">
        <f t="shared" si="71"/>
        <v>0</v>
      </c>
      <c r="AY77" s="208">
        <f t="shared" si="72"/>
        <v>0</v>
      </c>
      <c r="AZ77" s="208">
        <f t="shared" si="73"/>
        <v>0</v>
      </c>
      <c r="BA77" s="208">
        <f t="shared" si="74"/>
        <v>0</v>
      </c>
      <c r="BB77" s="208">
        <f t="shared" si="75"/>
        <v>0</v>
      </c>
      <c r="BC77" s="208">
        <f t="shared" si="76"/>
        <v>0</v>
      </c>
      <c r="BD77" s="208">
        <f t="shared" si="77"/>
        <v>0</v>
      </c>
      <c r="BE77" s="208">
        <f t="shared" si="78"/>
        <v>0</v>
      </c>
      <c r="BF77" s="208">
        <f t="shared" si="79"/>
        <v>0</v>
      </c>
      <c r="BG77" s="208">
        <f t="shared" si="80"/>
        <v>0</v>
      </c>
      <c r="BH77" s="208">
        <f t="shared" si="81"/>
        <v>0</v>
      </c>
      <c r="BI77" s="208">
        <f t="shared" ref="BI77:BI100" si="82">BI$18*$CJ20/100</f>
        <v>0</v>
      </c>
      <c r="BJ77" s="208"/>
      <c r="BK77" s="208"/>
      <c r="BL77" s="208"/>
      <c r="BM77" s="208"/>
      <c r="BN77" s="208"/>
      <c r="BO77" s="208"/>
      <c r="BP77" s="208"/>
      <c r="BQ77" s="208"/>
      <c r="BR77" s="208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  <c r="CD77" s="208"/>
      <c r="CE77" s="208"/>
      <c r="CF77" s="208"/>
      <c r="CG77" s="209">
        <f t="shared" si="25"/>
        <v>0</v>
      </c>
      <c r="CH77" s="206"/>
      <c r="CI77" s="206"/>
      <c r="CJ77" s="211">
        <v>0</v>
      </c>
    </row>
    <row r="78" spans="2:88" x14ac:dyDescent="0.2">
      <c r="B78" s="90">
        <f t="shared" si="24"/>
        <v>2085</v>
      </c>
      <c r="C78" s="210">
        <v>0</v>
      </c>
      <c r="D78" s="208">
        <f t="shared" si="23"/>
        <v>0</v>
      </c>
      <c r="E78" s="208">
        <f t="shared" si="26"/>
        <v>0</v>
      </c>
      <c r="F78" s="208">
        <f t="shared" si="27"/>
        <v>0</v>
      </c>
      <c r="G78" s="208">
        <f t="shared" si="28"/>
        <v>0</v>
      </c>
      <c r="H78" s="208">
        <f t="shared" si="29"/>
        <v>0</v>
      </c>
      <c r="I78" s="208">
        <f t="shared" si="30"/>
        <v>0</v>
      </c>
      <c r="J78" s="208">
        <f t="shared" si="31"/>
        <v>0</v>
      </c>
      <c r="K78" s="208">
        <f t="shared" si="32"/>
        <v>0</v>
      </c>
      <c r="L78" s="208">
        <f t="shared" si="33"/>
        <v>0</v>
      </c>
      <c r="M78" s="208">
        <f t="shared" si="34"/>
        <v>0</v>
      </c>
      <c r="N78" s="208">
        <f t="shared" si="35"/>
        <v>0</v>
      </c>
      <c r="O78" s="208">
        <f t="shared" si="36"/>
        <v>0</v>
      </c>
      <c r="P78" s="208">
        <f t="shared" si="37"/>
        <v>0</v>
      </c>
      <c r="Q78" s="208">
        <f t="shared" si="38"/>
        <v>0</v>
      </c>
      <c r="R78" s="208">
        <f t="shared" si="39"/>
        <v>0</v>
      </c>
      <c r="S78" s="208">
        <f t="shared" si="40"/>
        <v>0</v>
      </c>
      <c r="T78" s="208">
        <f t="shared" si="41"/>
        <v>0</v>
      </c>
      <c r="U78" s="208">
        <f t="shared" si="42"/>
        <v>0</v>
      </c>
      <c r="V78" s="208">
        <f t="shared" si="43"/>
        <v>0</v>
      </c>
      <c r="W78" s="208">
        <f t="shared" si="44"/>
        <v>0</v>
      </c>
      <c r="X78" s="208">
        <f t="shared" si="45"/>
        <v>0</v>
      </c>
      <c r="Y78" s="208">
        <f t="shared" si="46"/>
        <v>0</v>
      </c>
      <c r="Z78" s="208">
        <f t="shared" si="47"/>
        <v>0</v>
      </c>
      <c r="AA78" s="208">
        <f t="shared" si="48"/>
        <v>0</v>
      </c>
      <c r="AB78" s="208">
        <f t="shared" si="49"/>
        <v>0</v>
      </c>
      <c r="AC78" s="208">
        <f t="shared" si="50"/>
        <v>0</v>
      </c>
      <c r="AD78" s="208">
        <f t="shared" si="51"/>
        <v>0</v>
      </c>
      <c r="AE78" s="208">
        <f t="shared" si="52"/>
        <v>0</v>
      </c>
      <c r="AF78" s="208">
        <f t="shared" si="53"/>
        <v>0</v>
      </c>
      <c r="AG78" s="208">
        <f t="shared" si="54"/>
        <v>0</v>
      </c>
      <c r="AH78" s="208">
        <f t="shared" si="55"/>
        <v>0</v>
      </c>
      <c r="AI78" s="208">
        <f t="shared" si="56"/>
        <v>0</v>
      </c>
      <c r="AJ78" s="208">
        <f t="shared" si="57"/>
        <v>0</v>
      </c>
      <c r="AK78" s="208">
        <f t="shared" si="58"/>
        <v>0</v>
      </c>
      <c r="AL78" s="208">
        <f t="shared" si="59"/>
        <v>0</v>
      </c>
      <c r="AM78" s="208">
        <f t="shared" si="60"/>
        <v>0</v>
      </c>
      <c r="AN78" s="208">
        <f t="shared" si="61"/>
        <v>0</v>
      </c>
      <c r="AO78" s="208">
        <f t="shared" si="62"/>
        <v>0</v>
      </c>
      <c r="AP78" s="208">
        <f t="shared" si="63"/>
        <v>0</v>
      </c>
      <c r="AQ78" s="208">
        <f t="shared" si="64"/>
        <v>0</v>
      </c>
      <c r="AR78" s="208">
        <f t="shared" si="65"/>
        <v>0</v>
      </c>
      <c r="AS78" s="208">
        <f t="shared" si="66"/>
        <v>0</v>
      </c>
      <c r="AT78" s="208">
        <f t="shared" si="67"/>
        <v>0</v>
      </c>
      <c r="AU78" s="208">
        <f t="shared" si="68"/>
        <v>0</v>
      </c>
      <c r="AV78" s="208">
        <f t="shared" si="69"/>
        <v>0</v>
      </c>
      <c r="AW78" s="208">
        <f t="shared" si="70"/>
        <v>0</v>
      </c>
      <c r="AX78" s="208">
        <f t="shared" si="71"/>
        <v>0</v>
      </c>
      <c r="AY78" s="208">
        <f t="shared" si="72"/>
        <v>0</v>
      </c>
      <c r="AZ78" s="208">
        <f t="shared" si="73"/>
        <v>0</v>
      </c>
      <c r="BA78" s="208">
        <f t="shared" si="74"/>
        <v>0</v>
      </c>
      <c r="BB78" s="208">
        <f t="shared" si="75"/>
        <v>0</v>
      </c>
      <c r="BC78" s="208">
        <f t="shared" si="76"/>
        <v>0</v>
      </c>
      <c r="BD78" s="208">
        <f t="shared" si="77"/>
        <v>0</v>
      </c>
      <c r="BE78" s="208">
        <f t="shared" si="78"/>
        <v>0</v>
      </c>
      <c r="BF78" s="208">
        <f t="shared" si="79"/>
        <v>0</v>
      </c>
      <c r="BG78" s="208">
        <f t="shared" si="80"/>
        <v>0</v>
      </c>
      <c r="BH78" s="208">
        <f t="shared" si="81"/>
        <v>0</v>
      </c>
      <c r="BI78" s="208">
        <f t="shared" si="82"/>
        <v>0</v>
      </c>
      <c r="BJ78" s="208">
        <f t="shared" ref="BJ78:BJ100" si="83">BJ$18*$CJ20/100</f>
        <v>0</v>
      </c>
      <c r="BK78" s="208"/>
      <c r="BL78" s="208"/>
      <c r="BM78" s="208"/>
      <c r="BN78" s="208"/>
      <c r="BO78" s="208"/>
      <c r="BP78" s="208"/>
      <c r="BQ78" s="208"/>
      <c r="BR78" s="208"/>
      <c r="BS78" s="208"/>
      <c r="BT78" s="208"/>
      <c r="BU78" s="208"/>
      <c r="BV78" s="208"/>
      <c r="BW78" s="208"/>
      <c r="BX78" s="208"/>
      <c r="BY78" s="208"/>
      <c r="BZ78" s="208"/>
      <c r="CA78" s="208"/>
      <c r="CB78" s="208"/>
      <c r="CC78" s="208"/>
      <c r="CD78" s="208"/>
      <c r="CE78" s="208"/>
      <c r="CF78" s="208"/>
      <c r="CG78" s="209">
        <f t="shared" si="25"/>
        <v>0</v>
      </c>
      <c r="CH78" s="206"/>
      <c r="CI78" s="206"/>
      <c r="CJ78" s="211">
        <v>0</v>
      </c>
    </row>
    <row r="79" spans="2:88" x14ac:dyDescent="0.2">
      <c r="B79" s="90">
        <f t="shared" si="24"/>
        <v>2086</v>
      </c>
      <c r="C79" s="210">
        <v>0</v>
      </c>
      <c r="D79" s="208">
        <f t="shared" si="23"/>
        <v>0</v>
      </c>
      <c r="E79" s="208">
        <f t="shared" si="26"/>
        <v>0</v>
      </c>
      <c r="F79" s="208">
        <f t="shared" si="27"/>
        <v>0</v>
      </c>
      <c r="G79" s="208">
        <f t="shared" si="28"/>
        <v>0</v>
      </c>
      <c r="H79" s="208">
        <f t="shared" si="29"/>
        <v>0</v>
      </c>
      <c r="I79" s="208">
        <f t="shared" si="30"/>
        <v>0</v>
      </c>
      <c r="J79" s="208">
        <f t="shared" si="31"/>
        <v>0</v>
      </c>
      <c r="K79" s="208">
        <f t="shared" si="32"/>
        <v>0</v>
      </c>
      <c r="L79" s="208">
        <f t="shared" si="33"/>
        <v>0</v>
      </c>
      <c r="M79" s="208">
        <f t="shared" si="34"/>
        <v>0</v>
      </c>
      <c r="N79" s="208">
        <f t="shared" si="35"/>
        <v>0</v>
      </c>
      <c r="O79" s="208">
        <f t="shared" si="36"/>
        <v>0</v>
      </c>
      <c r="P79" s="208">
        <f t="shared" si="37"/>
        <v>0</v>
      </c>
      <c r="Q79" s="208">
        <f t="shared" si="38"/>
        <v>0</v>
      </c>
      <c r="R79" s="208">
        <f t="shared" si="39"/>
        <v>0</v>
      </c>
      <c r="S79" s="208">
        <f t="shared" si="40"/>
        <v>0</v>
      </c>
      <c r="T79" s="208">
        <f t="shared" si="41"/>
        <v>0</v>
      </c>
      <c r="U79" s="208">
        <f t="shared" si="42"/>
        <v>0</v>
      </c>
      <c r="V79" s="208">
        <f t="shared" si="43"/>
        <v>0</v>
      </c>
      <c r="W79" s="208">
        <f t="shared" si="44"/>
        <v>0</v>
      </c>
      <c r="X79" s="208">
        <f t="shared" si="45"/>
        <v>0</v>
      </c>
      <c r="Y79" s="208">
        <f t="shared" si="46"/>
        <v>0</v>
      </c>
      <c r="Z79" s="208">
        <f t="shared" si="47"/>
        <v>0</v>
      </c>
      <c r="AA79" s="208">
        <f t="shared" si="48"/>
        <v>0</v>
      </c>
      <c r="AB79" s="208">
        <f t="shared" si="49"/>
        <v>0</v>
      </c>
      <c r="AC79" s="208">
        <f t="shared" si="50"/>
        <v>0</v>
      </c>
      <c r="AD79" s="208">
        <f t="shared" si="51"/>
        <v>0</v>
      </c>
      <c r="AE79" s="208">
        <f t="shared" si="52"/>
        <v>0</v>
      </c>
      <c r="AF79" s="208">
        <f t="shared" si="53"/>
        <v>0</v>
      </c>
      <c r="AG79" s="208">
        <f t="shared" si="54"/>
        <v>0</v>
      </c>
      <c r="AH79" s="208">
        <f t="shared" si="55"/>
        <v>0</v>
      </c>
      <c r="AI79" s="208">
        <f t="shared" si="56"/>
        <v>0</v>
      </c>
      <c r="AJ79" s="208">
        <f t="shared" si="57"/>
        <v>0</v>
      </c>
      <c r="AK79" s="208">
        <f t="shared" si="58"/>
        <v>0</v>
      </c>
      <c r="AL79" s="208">
        <f t="shared" si="59"/>
        <v>0</v>
      </c>
      <c r="AM79" s="208">
        <f t="shared" si="60"/>
        <v>0</v>
      </c>
      <c r="AN79" s="208">
        <f t="shared" si="61"/>
        <v>0</v>
      </c>
      <c r="AO79" s="208">
        <f t="shared" si="62"/>
        <v>0</v>
      </c>
      <c r="AP79" s="208">
        <f t="shared" si="63"/>
        <v>0</v>
      </c>
      <c r="AQ79" s="208">
        <f t="shared" si="64"/>
        <v>0</v>
      </c>
      <c r="AR79" s="208">
        <f t="shared" si="65"/>
        <v>0</v>
      </c>
      <c r="AS79" s="208">
        <f t="shared" si="66"/>
        <v>0</v>
      </c>
      <c r="AT79" s="208">
        <f t="shared" si="67"/>
        <v>0</v>
      </c>
      <c r="AU79" s="208">
        <f t="shared" si="68"/>
        <v>0</v>
      </c>
      <c r="AV79" s="208">
        <f t="shared" si="69"/>
        <v>0</v>
      </c>
      <c r="AW79" s="208">
        <f t="shared" si="70"/>
        <v>0</v>
      </c>
      <c r="AX79" s="208">
        <f t="shared" si="71"/>
        <v>0</v>
      </c>
      <c r="AY79" s="208">
        <f t="shared" si="72"/>
        <v>0</v>
      </c>
      <c r="AZ79" s="208">
        <f t="shared" si="73"/>
        <v>0</v>
      </c>
      <c r="BA79" s="208">
        <f t="shared" si="74"/>
        <v>0</v>
      </c>
      <c r="BB79" s="208">
        <f t="shared" si="75"/>
        <v>0</v>
      </c>
      <c r="BC79" s="208">
        <f t="shared" si="76"/>
        <v>0</v>
      </c>
      <c r="BD79" s="208">
        <f t="shared" si="77"/>
        <v>0</v>
      </c>
      <c r="BE79" s="208">
        <f t="shared" si="78"/>
        <v>0</v>
      </c>
      <c r="BF79" s="208">
        <f t="shared" si="79"/>
        <v>0</v>
      </c>
      <c r="BG79" s="208">
        <f t="shared" si="80"/>
        <v>0</v>
      </c>
      <c r="BH79" s="208">
        <f t="shared" si="81"/>
        <v>0</v>
      </c>
      <c r="BI79" s="208">
        <f t="shared" si="82"/>
        <v>0</v>
      </c>
      <c r="BJ79" s="208">
        <f t="shared" si="83"/>
        <v>0</v>
      </c>
      <c r="BK79" s="208">
        <f>BK$18*$CJ20/100</f>
        <v>0</v>
      </c>
      <c r="BL79" s="208"/>
      <c r="BM79" s="208"/>
      <c r="BN79" s="208"/>
      <c r="BO79" s="208"/>
      <c r="BP79" s="208"/>
      <c r="BQ79" s="208"/>
      <c r="BR79" s="208"/>
      <c r="BS79" s="208"/>
      <c r="BT79" s="208"/>
      <c r="BU79" s="208"/>
      <c r="BV79" s="208"/>
      <c r="BW79" s="208"/>
      <c r="BX79" s="208"/>
      <c r="BY79" s="208"/>
      <c r="BZ79" s="208"/>
      <c r="CA79" s="208"/>
      <c r="CB79" s="208"/>
      <c r="CC79" s="208"/>
      <c r="CD79" s="208"/>
      <c r="CE79" s="208"/>
      <c r="CF79" s="208"/>
      <c r="CG79" s="209">
        <f t="shared" si="25"/>
        <v>0</v>
      </c>
      <c r="CH79" s="206"/>
      <c r="CI79" s="206"/>
      <c r="CJ79" s="211">
        <v>0</v>
      </c>
    </row>
    <row r="80" spans="2:88" x14ac:dyDescent="0.2">
      <c r="B80" s="90">
        <f t="shared" si="24"/>
        <v>2087</v>
      </c>
      <c r="C80" s="210">
        <v>0</v>
      </c>
      <c r="D80" s="208">
        <f t="shared" si="23"/>
        <v>0</v>
      </c>
      <c r="E80" s="208">
        <f t="shared" si="26"/>
        <v>0</v>
      </c>
      <c r="F80" s="208">
        <f t="shared" si="27"/>
        <v>0</v>
      </c>
      <c r="G80" s="208">
        <f t="shared" si="28"/>
        <v>0</v>
      </c>
      <c r="H80" s="208">
        <f t="shared" si="29"/>
        <v>0</v>
      </c>
      <c r="I80" s="208">
        <f t="shared" si="30"/>
        <v>0</v>
      </c>
      <c r="J80" s="208">
        <f t="shared" si="31"/>
        <v>0</v>
      </c>
      <c r="K80" s="208">
        <f t="shared" si="32"/>
        <v>0</v>
      </c>
      <c r="L80" s="208">
        <f t="shared" si="33"/>
        <v>0</v>
      </c>
      <c r="M80" s="208">
        <f t="shared" si="34"/>
        <v>0</v>
      </c>
      <c r="N80" s="208">
        <f t="shared" si="35"/>
        <v>0</v>
      </c>
      <c r="O80" s="208">
        <f t="shared" si="36"/>
        <v>0</v>
      </c>
      <c r="P80" s="208">
        <f t="shared" si="37"/>
        <v>0</v>
      </c>
      <c r="Q80" s="208">
        <f t="shared" si="38"/>
        <v>0</v>
      </c>
      <c r="R80" s="208">
        <f t="shared" si="39"/>
        <v>0</v>
      </c>
      <c r="S80" s="208">
        <f t="shared" si="40"/>
        <v>0</v>
      </c>
      <c r="T80" s="208">
        <f t="shared" si="41"/>
        <v>0</v>
      </c>
      <c r="U80" s="208">
        <f t="shared" si="42"/>
        <v>0</v>
      </c>
      <c r="V80" s="208">
        <f t="shared" si="43"/>
        <v>0</v>
      </c>
      <c r="W80" s="208">
        <f t="shared" si="44"/>
        <v>0</v>
      </c>
      <c r="X80" s="208">
        <f t="shared" si="45"/>
        <v>0</v>
      </c>
      <c r="Y80" s="208">
        <f t="shared" si="46"/>
        <v>0</v>
      </c>
      <c r="Z80" s="208">
        <f t="shared" si="47"/>
        <v>0</v>
      </c>
      <c r="AA80" s="208">
        <f t="shared" si="48"/>
        <v>0</v>
      </c>
      <c r="AB80" s="208">
        <f t="shared" si="49"/>
        <v>0</v>
      </c>
      <c r="AC80" s="208">
        <f t="shared" si="50"/>
        <v>0</v>
      </c>
      <c r="AD80" s="208">
        <f t="shared" si="51"/>
        <v>0</v>
      </c>
      <c r="AE80" s="208">
        <f t="shared" si="52"/>
        <v>0</v>
      </c>
      <c r="AF80" s="208">
        <f t="shared" si="53"/>
        <v>0</v>
      </c>
      <c r="AG80" s="208">
        <f t="shared" si="54"/>
        <v>0</v>
      </c>
      <c r="AH80" s="208">
        <f t="shared" si="55"/>
        <v>0</v>
      </c>
      <c r="AI80" s="208">
        <f t="shared" si="56"/>
        <v>0</v>
      </c>
      <c r="AJ80" s="208">
        <f t="shared" si="57"/>
        <v>0</v>
      </c>
      <c r="AK80" s="208">
        <f t="shared" si="58"/>
        <v>0</v>
      </c>
      <c r="AL80" s="208">
        <f t="shared" si="59"/>
        <v>0</v>
      </c>
      <c r="AM80" s="208">
        <f t="shared" si="60"/>
        <v>0</v>
      </c>
      <c r="AN80" s="208">
        <f t="shared" si="61"/>
        <v>0</v>
      </c>
      <c r="AO80" s="208">
        <f t="shared" si="62"/>
        <v>0</v>
      </c>
      <c r="AP80" s="208">
        <f t="shared" si="63"/>
        <v>0</v>
      </c>
      <c r="AQ80" s="208">
        <f t="shared" si="64"/>
        <v>0</v>
      </c>
      <c r="AR80" s="208">
        <f t="shared" si="65"/>
        <v>0</v>
      </c>
      <c r="AS80" s="208">
        <f t="shared" si="66"/>
        <v>0</v>
      </c>
      <c r="AT80" s="208">
        <f t="shared" si="67"/>
        <v>0</v>
      </c>
      <c r="AU80" s="208">
        <f t="shared" si="68"/>
        <v>0</v>
      </c>
      <c r="AV80" s="208">
        <f t="shared" si="69"/>
        <v>0</v>
      </c>
      <c r="AW80" s="208">
        <f t="shared" si="70"/>
        <v>0</v>
      </c>
      <c r="AX80" s="208">
        <f t="shared" si="71"/>
        <v>0</v>
      </c>
      <c r="AY80" s="208">
        <f t="shared" si="72"/>
        <v>0</v>
      </c>
      <c r="AZ80" s="208">
        <f t="shared" si="73"/>
        <v>0</v>
      </c>
      <c r="BA80" s="208">
        <f t="shared" si="74"/>
        <v>0</v>
      </c>
      <c r="BB80" s="208">
        <f t="shared" si="75"/>
        <v>0</v>
      </c>
      <c r="BC80" s="208">
        <f t="shared" si="76"/>
        <v>0</v>
      </c>
      <c r="BD80" s="208">
        <f t="shared" si="77"/>
        <v>0</v>
      </c>
      <c r="BE80" s="208">
        <f t="shared" si="78"/>
        <v>0</v>
      </c>
      <c r="BF80" s="208">
        <f t="shared" si="79"/>
        <v>0</v>
      </c>
      <c r="BG80" s="208">
        <f t="shared" si="80"/>
        <v>0</v>
      </c>
      <c r="BH80" s="208">
        <f t="shared" si="81"/>
        <v>0</v>
      </c>
      <c r="BI80" s="208">
        <f t="shared" si="82"/>
        <v>0</v>
      </c>
      <c r="BJ80" s="208">
        <f t="shared" si="83"/>
        <v>0</v>
      </c>
      <c r="BK80" s="208">
        <f t="shared" ref="BK80:BK100" si="84">BK$18*$CJ21/100</f>
        <v>0</v>
      </c>
      <c r="BL80" s="208">
        <f>BL$18*$CJ20/100</f>
        <v>0</v>
      </c>
      <c r="BM80" s="208"/>
      <c r="BN80" s="208"/>
      <c r="BO80" s="208"/>
      <c r="BP80" s="208"/>
      <c r="BQ80" s="208"/>
      <c r="BR80" s="208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  <c r="CD80" s="208"/>
      <c r="CE80" s="208"/>
      <c r="CF80" s="208"/>
      <c r="CG80" s="209">
        <f t="shared" si="25"/>
        <v>0</v>
      </c>
      <c r="CH80" s="206"/>
      <c r="CI80" s="206"/>
      <c r="CJ80" s="211">
        <v>0</v>
      </c>
    </row>
    <row r="81" spans="2:88" x14ac:dyDescent="0.2">
      <c r="B81" s="90">
        <f t="shared" si="24"/>
        <v>2088</v>
      </c>
      <c r="C81" s="210">
        <v>0</v>
      </c>
      <c r="D81" s="208">
        <f>D$18*$C81/100</f>
        <v>0</v>
      </c>
      <c r="E81" s="208">
        <f t="shared" si="26"/>
        <v>0</v>
      </c>
      <c r="F81" s="208">
        <f t="shared" si="27"/>
        <v>0</v>
      </c>
      <c r="G81" s="208">
        <f t="shared" si="28"/>
        <v>0</v>
      </c>
      <c r="H81" s="208">
        <f t="shared" si="29"/>
        <v>0</v>
      </c>
      <c r="I81" s="208">
        <f t="shared" si="30"/>
        <v>0</v>
      </c>
      <c r="J81" s="208">
        <f t="shared" si="31"/>
        <v>0</v>
      </c>
      <c r="K81" s="208">
        <f t="shared" si="32"/>
        <v>0</v>
      </c>
      <c r="L81" s="208">
        <f t="shared" si="33"/>
        <v>0</v>
      </c>
      <c r="M81" s="208">
        <f t="shared" si="34"/>
        <v>0</v>
      </c>
      <c r="N81" s="208">
        <f t="shared" si="35"/>
        <v>0</v>
      </c>
      <c r="O81" s="208">
        <f t="shared" si="36"/>
        <v>0</v>
      </c>
      <c r="P81" s="208">
        <f t="shared" si="37"/>
        <v>0</v>
      </c>
      <c r="Q81" s="208">
        <f t="shared" si="38"/>
        <v>0</v>
      </c>
      <c r="R81" s="208">
        <f t="shared" si="39"/>
        <v>0</v>
      </c>
      <c r="S81" s="208">
        <f t="shared" si="40"/>
        <v>0</v>
      </c>
      <c r="T81" s="208">
        <f t="shared" si="41"/>
        <v>0</v>
      </c>
      <c r="U81" s="208">
        <f t="shared" si="42"/>
        <v>0</v>
      </c>
      <c r="V81" s="208">
        <f t="shared" si="43"/>
        <v>0</v>
      </c>
      <c r="W81" s="208">
        <f t="shared" si="44"/>
        <v>0</v>
      </c>
      <c r="X81" s="208">
        <f t="shared" si="45"/>
        <v>0</v>
      </c>
      <c r="Y81" s="208">
        <f t="shared" si="46"/>
        <v>0</v>
      </c>
      <c r="Z81" s="208">
        <f t="shared" si="47"/>
        <v>0</v>
      </c>
      <c r="AA81" s="208">
        <f t="shared" si="48"/>
        <v>0</v>
      </c>
      <c r="AB81" s="208">
        <f t="shared" si="49"/>
        <v>0</v>
      </c>
      <c r="AC81" s="208">
        <f t="shared" si="50"/>
        <v>0</v>
      </c>
      <c r="AD81" s="208">
        <f t="shared" si="51"/>
        <v>0</v>
      </c>
      <c r="AE81" s="208">
        <f t="shared" si="52"/>
        <v>0</v>
      </c>
      <c r="AF81" s="208">
        <f t="shared" si="53"/>
        <v>0</v>
      </c>
      <c r="AG81" s="208">
        <f t="shared" si="54"/>
        <v>0</v>
      </c>
      <c r="AH81" s="208">
        <f t="shared" si="55"/>
        <v>0</v>
      </c>
      <c r="AI81" s="208">
        <f t="shared" si="56"/>
        <v>0</v>
      </c>
      <c r="AJ81" s="208">
        <f t="shared" si="57"/>
        <v>0</v>
      </c>
      <c r="AK81" s="208">
        <f t="shared" si="58"/>
        <v>0</v>
      </c>
      <c r="AL81" s="208">
        <f t="shared" si="59"/>
        <v>0</v>
      </c>
      <c r="AM81" s="208">
        <f t="shared" si="60"/>
        <v>0</v>
      </c>
      <c r="AN81" s="208">
        <f t="shared" si="61"/>
        <v>0</v>
      </c>
      <c r="AO81" s="208">
        <f t="shared" si="62"/>
        <v>0</v>
      </c>
      <c r="AP81" s="208">
        <f t="shared" si="63"/>
        <v>0</v>
      </c>
      <c r="AQ81" s="208">
        <f t="shared" si="64"/>
        <v>0</v>
      </c>
      <c r="AR81" s="208">
        <f t="shared" si="65"/>
        <v>0</v>
      </c>
      <c r="AS81" s="208">
        <f t="shared" si="66"/>
        <v>0</v>
      </c>
      <c r="AT81" s="208">
        <f t="shared" si="67"/>
        <v>0</v>
      </c>
      <c r="AU81" s="208">
        <f t="shared" si="68"/>
        <v>0</v>
      </c>
      <c r="AV81" s="208">
        <f t="shared" si="69"/>
        <v>0</v>
      </c>
      <c r="AW81" s="208">
        <f t="shared" si="70"/>
        <v>0</v>
      </c>
      <c r="AX81" s="208">
        <f t="shared" si="71"/>
        <v>0</v>
      </c>
      <c r="AY81" s="208">
        <f t="shared" si="72"/>
        <v>0</v>
      </c>
      <c r="AZ81" s="208">
        <f t="shared" si="73"/>
        <v>0</v>
      </c>
      <c r="BA81" s="208">
        <f t="shared" si="74"/>
        <v>0</v>
      </c>
      <c r="BB81" s="208">
        <f t="shared" si="75"/>
        <v>0</v>
      </c>
      <c r="BC81" s="208">
        <f t="shared" si="76"/>
        <v>0</v>
      </c>
      <c r="BD81" s="208">
        <f t="shared" si="77"/>
        <v>0</v>
      </c>
      <c r="BE81" s="208">
        <f t="shared" si="78"/>
        <v>0</v>
      </c>
      <c r="BF81" s="208">
        <f t="shared" si="79"/>
        <v>0</v>
      </c>
      <c r="BG81" s="208">
        <f t="shared" si="80"/>
        <v>0</v>
      </c>
      <c r="BH81" s="208">
        <f t="shared" si="81"/>
        <v>0</v>
      </c>
      <c r="BI81" s="208">
        <f t="shared" si="82"/>
        <v>0</v>
      </c>
      <c r="BJ81" s="208">
        <f t="shared" si="83"/>
        <v>0</v>
      </c>
      <c r="BK81" s="208">
        <f t="shared" si="84"/>
        <v>0</v>
      </c>
      <c r="BL81" s="208">
        <f t="shared" ref="BL81:BL100" si="85">BL$18*$CJ21/100</f>
        <v>0</v>
      </c>
      <c r="BM81" s="208">
        <f>BM$18*$CJ20/100</f>
        <v>0</v>
      </c>
      <c r="BN81" s="208"/>
      <c r="BO81" s="208"/>
      <c r="BP81" s="208"/>
      <c r="BQ81" s="208"/>
      <c r="BR81" s="208"/>
      <c r="BS81" s="208"/>
      <c r="BT81" s="208"/>
      <c r="BU81" s="208"/>
      <c r="BV81" s="208"/>
      <c r="BW81" s="208"/>
      <c r="BX81" s="208"/>
      <c r="BY81" s="208"/>
      <c r="BZ81" s="208"/>
      <c r="CA81" s="208"/>
      <c r="CB81" s="208"/>
      <c r="CC81" s="208"/>
      <c r="CD81" s="208"/>
      <c r="CE81" s="208"/>
      <c r="CF81" s="208"/>
      <c r="CG81" s="209">
        <f t="shared" si="25"/>
        <v>0</v>
      </c>
      <c r="CH81" s="206"/>
      <c r="CI81" s="206"/>
      <c r="CJ81" s="211">
        <v>0</v>
      </c>
    </row>
    <row r="82" spans="2:88" x14ac:dyDescent="0.2">
      <c r="B82" s="90">
        <f t="shared" si="24"/>
        <v>2089</v>
      </c>
      <c r="C82" s="210">
        <v>0</v>
      </c>
      <c r="D82" s="208">
        <f t="shared" si="23"/>
        <v>0</v>
      </c>
      <c r="E82" s="208">
        <f t="shared" si="26"/>
        <v>0</v>
      </c>
      <c r="F82" s="208">
        <f t="shared" si="27"/>
        <v>0</v>
      </c>
      <c r="G82" s="208">
        <f t="shared" si="28"/>
        <v>0</v>
      </c>
      <c r="H82" s="208">
        <f t="shared" si="29"/>
        <v>0</v>
      </c>
      <c r="I82" s="208">
        <f t="shared" si="30"/>
        <v>0</v>
      </c>
      <c r="J82" s="208">
        <f t="shared" si="31"/>
        <v>0</v>
      </c>
      <c r="K82" s="208">
        <f t="shared" si="32"/>
        <v>0</v>
      </c>
      <c r="L82" s="208">
        <f t="shared" si="33"/>
        <v>0</v>
      </c>
      <c r="M82" s="208">
        <f t="shared" si="34"/>
        <v>0</v>
      </c>
      <c r="N82" s="208">
        <f t="shared" si="35"/>
        <v>0</v>
      </c>
      <c r="O82" s="208">
        <f t="shared" si="36"/>
        <v>0</v>
      </c>
      <c r="P82" s="208">
        <f t="shared" si="37"/>
        <v>0</v>
      </c>
      <c r="Q82" s="208">
        <f t="shared" si="38"/>
        <v>0</v>
      </c>
      <c r="R82" s="208">
        <f t="shared" si="39"/>
        <v>0</v>
      </c>
      <c r="S82" s="208">
        <f t="shared" si="40"/>
        <v>0</v>
      </c>
      <c r="T82" s="208">
        <f t="shared" si="41"/>
        <v>0</v>
      </c>
      <c r="U82" s="208">
        <f t="shared" si="42"/>
        <v>0</v>
      </c>
      <c r="V82" s="208">
        <f t="shared" si="43"/>
        <v>0</v>
      </c>
      <c r="W82" s="208">
        <f t="shared" si="44"/>
        <v>0</v>
      </c>
      <c r="X82" s="208">
        <f t="shared" si="45"/>
        <v>0</v>
      </c>
      <c r="Y82" s="208">
        <f t="shared" si="46"/>
        <v>0</v>
      </c>
      <c r="Z82" s="208">
        <f t="shared" si="47"/>
        <v>0</v>
      </c>
      <c r="AA82" s="208">
        <f t="shared" si="48"/>
        <v>0</v>
      </c>
      <c r="AB82" s="208">
        <f t="shared" si="49"/>
        <v>0</v>
      </c>
      <c r="AC82" s="208">
        <f t="shared" si="50"/>
        <v>0</v>
      </c>
      <c r="AD82" s="208">
        <f t="shared" si="51"/>
        <v>0</v>
      </c>
      <c r="AE82" s="208">
        <f t="shared" si="52"/>
        <v>0</v>
      </c>
      <c r="AF82" s="208">
        <f t="shared" si="53"/>
        <v>0</v>
      </c>
      <c r="AG82" s="208">
        <f t="shared" si="54"/>
        <v>0</v>
      </c>
      <c r="AH82" s="208">
        <f t="shared" si="55"/>
        <v>0</v>
      </c>
      <c r="AI82" s="208">
        <f t="shared" si="56"/>
        <v>0</v>
      </c>
      <c r="AJ82" s="208">
        <f t="shared" si="57"/>
        <v>0</v>
      </c>
      <c r="AK82" s="208">
        <f t="shared" si="58"/>
        <v>0</v>
      </c>
      <c r="AL82" s="208">
        <f t="shared" si="59"/>
        <v>0</v>
      </c>
      <c r="AM82" s="208">
        <f t="shared" si="60"/>
        <v>0</v>
      </c>
      <c r="AN82" s="208">
        <f t="shared" si="61"/>
        <v>0</v>
      </c>
      <c r="AO82" s="208">
        <f t="shared" si="62"/>
        <v>0</v>
      </c>
      <c r="AP82" s="208">
        <f t="shared" si="63"/>
        <v>0</v>
      </c>
      <c r="AQ82" s="208">
        <f t="shared" si="64"/>
        <v>0</v>
      </c>
      <c r="AR82" s="208">
        <f t="shared" si="65"/>
        <v>0</v>
      </c>
      <c r="AS82" s="208">
        <f t="shared" si="66"/>
        <v>0</v>
      </c>
      <c r="AT82" s="208">
        <f t="shared" si="67"/>
        <v>0</v>
      </c>
      <c r="AU82" s="208">
        <f t="shared" si="68"/>
        <v>0</v>
      </c>
      <c r="AV82" s="208">
        <f t="shared" si="69"/>
        <v>0</v>
      </c>
      <c r="AW82" s="208">
        <f t="shared" si="70"/>
        <v>0</v>
      </c>
      <c r="AX82" s="208">
        <f t="shared" si="71"/>
        <v>0</v>
      </c>
      <c r="AY82" s="208">
        <f t="shared" si="72"/>
        <v>0</v>
      </c>
      <c r="AZ82" s="208">
        <f t="shared" si="73"/>
        <v>0</v>
      </c>
      <c r="BA82" s="208">
        <f t="shared" si="74"/>
        <v>0</v>
      </c>
      <c r="BB82" s="208">
        <f t="shared" si="75"/>
        <v>0</v>
      </c>
      <c r="BC82" s="208">
        <f t="shared" si="76"/>
        <v>0</v>
      </c>
      <c r="BD82" s="208">
        <f t="shared" si="77"/>
        <v>0</v>
      </c>
      <c r="BE82" s="208">
        <f t="shared" si="78"/>
        <v>0</v>
      </c>
      <c r="BF82" s="208">
        <f t="shared" si="79"/>
        <v>0</v>
      </c>
      <c r="BG82" s="208">
        <f t="shared" si="80"/>
        <v>0</v>
      </c>
      <c r="BH82" s="208">
        <f t="shared" si="81"/>
        <v>0</v>
      </c>
      <c r="BI82" s="208">
        <f t="shared" si="82"/>
        <v>0</v>
      </c>
      <c r="BJ82" s="208">
        <f t="shared" si="83"/>
        <v>0</v>
      </c>
      <c r="BK82" s="208">
        <f t="shared" si="84"/>
        <v>0</v>
      </c>
      <c r="BL82" s="208">
        <f t="shared" si="85"/>
        <v>0</v>
      </c>
      <c r="BM82" s="208">
        <f t="shared" ref="BM82:BM100" si="86">BM$18*$CJ21/100</f>
        <v>0</v>
      </c>
      <c r="BN82" s="208">
        <f>BN$18*$CJ20/100</f>
        <v>0</v>
      </c>
      <c r="BO82" s="208"/>
      <c r="BP82" s="208"/>
      <c r="BQ82" s="208"/>
      <c r="BR82" s="208"/>
      <c r="BS82" s="208"/>
      <c r="BT82" s="208"/>
      <c r="BU82" s="208"/>
      <c r="BV82" s="208"/>
      <c r="BW82" s="208"/>
      <c r="BX82" s="208"/>
      <c r="BY82" s="208"/>
      <c r="BZ82" s="208"/>
      <c r="CA82" s="208"/>
      <c r="CB82" s="208"/>
      <c r="CC82" s="208"/>
      <c r="CD82" s="208"/>
      <c r="CE82" s="208"/>
      <c r="CF82" s="208"/>
      <c r="CG82" s="209">
        <f t="shared" si="25"/>
        <v>0</v>
      </c>
      <c r="CH82" s="206"/>
      <c r="CI82" s="206"/>
      <c r="CJ82" s="211">
        <v>0</v>
      </c>
    </row>
    <row r="83" spans="2:88" x14ac:dyDescent="0.2">
      <c r="B83" s="90">
        <f t="shared" si="24"/>
        <v>2090</v>
      </c>
      <c r="C83" s="210">
        <v>0</v>
      </c>
      <c r="D83" s="208">
        <f t="shared" si="23"/>
        <v>0</v>
      </c>
      <c r="E83" s="208">
        <f t="shared" si="26"/>
        <v>0</v>
      </c>
      <c r="F83" s="208">
        <f t="shared" si="27"/>
        <v>0</v>
      </c>
      <c r="G83" s="208">
        <f t="shared" si="28"/>
        <v>0</v>
      </c>
      <c r="H83" s="208">
        <f t="shared" si="29"/>
        <v>0</v>
      </c>
      <c r="I83" s="208">
        <f t="shared" si="30"/>
        <v>0</v>
      </c>
      <c r="J83" s="208">
        <f t="shared" si="31"/>
        <v>0</v>
      </c>
      <c r="K83" s="208">
        <f t="shared" si="32"/>
        <v>0</v>
      </c>
      <c r="L83" s="208">
        <f t="shared" si="33"/>
        <v>0</v>
      </c>
      <c r="M83" s="208">
        <f t="shared" si="34"/>
        <v>0</v>
      </c>
      <c r="N83" s="208">
        <f t="shared" si="35"/>
        <v>0</v>
      </c>
      <c r="O83" s="208">
        <f t="shared" si="36"/>
        <v>0</v>
      </c>
      <c r="P83" s="208">
        <f t="shared" si="37"/>
        <v>0</v>
      </c>
      <c r="Q83" s="208">
        <f t="shared" si="38"/>
        <v>0</v>
      </c>
      <c r="R83" s="208">
        <f t="shared" si="39"/>
        <v>0</v>
      </c>
      <c r="S83" s="208">
        <f t="shared" si="40"/>
        <v>0</v>
      </c>
      <c r="T83" s="208">
        <f t="shared" si="41"/>
        <v>0</v>
      </c>
      <c r="U83" s="208">
        <f t="shared" si="42"/>
        <v>0</v>
      </c>
      <c r="V83" s="208">
        <f t="shared" si="43"/>
        <v>0</v>
      </c>
      <c r="W83" s="208">
        <f t="shared" si="44"/>
        <v>0</v>
      </c>
      <c r="X83" s="208">
        <f t="shared" si="45"/>
        <v>0</v>
      </c>
      <c r="Y83" s="208">
        <f t="shared" si="46"/>
        <v>0</v>
      </c>
      <c r="Z83" s="208">
        <f t="shared" si="47"/>
        <v>0</v>
      </c>
      <c r="AA83" s="208">
        <f t="shared" si="48"/>
        <v>0</v>
      </c>
      <c r="AB83" s="208">
        <f t="shared" si="49"/>
        <v>0</v>
      </c>
      <c r="AC83" s="208">
        <f t="shared" si="50"/>
        <v>0</v>
      </c>
      <c r="AD83" s="208">
        <f t="shared" si="51"/>
        <v>0</v>
      </c>
      <c r="AE83" s="208">
        <f t="shared" si="52"/>
        <v>0</v>
      </c>
      <c r="AF83" s="208">
        <f t="shared" si="53"/>
        <v>0</v>
      </c>
      <c r="AG83" s="208">
        <f t="shared" si="54"/>
        <v>0</v>
      </c>
      <c r="AH83" s="208">
        <f t="shared" si="55"/>
        <v>0</v>
      </c>
      <c r="AI83" s="208">
        <f t="shared" si="56"/>
        <v>0</v>
      </c>
      <c r="AJ83" s="208">
        <f t="shared" si="57"/>
        <v>0</v>
      </c>
      <c r="AK83" s="208">
        <f t="shared" si="58"/>
        <v>0</v>
      </c>
      <c r="AL83" s="208">
        <f t="shared" si="59"/>
        <v>0</v>
      </c>
      <c r="AM83" s="208">
        <f t="shared" si="60"/>
        <v>0</v>
      </c>
      <c r="AN83" s="208">
        <f t="shared" si="61"/>
        <v>0</v>
      </c>
      <c r="AO83" s="208">
        <f t="shared" si="62"/>
        <v>0</v>
      </c>
      <c r="AP83" s="208">
        <f t="shared" si="63"/>
        <v>0</v>
      </c>
      <c r="AQ83" s="208">
        <f t="shared" si="64"/>
        <v>0</v>
      </c>
      <c r="AR83" s="208">
        <f t="shared" si="65"/>
        <v>0</v>
      </c>
      <c r="AS83" s="208">
        <f t="shared" si="66"/>
        <v>0</v>
      </c>
      <c r="AT83" s="208">
        <f t="shared" si="67"/>
        <v>0</v>
      </c>
      <c r="AU83" s="208">
        <f t="shared" si="68"/>
        <v>0</v>
      </c>
      <c r="AV83" s="208">
        <f t="shared" si="69"/>
        <v>0</v>
      </c>
      <c r="AW83" s="208">
        <f t="shared" si="70"/>
        <v>0</v>
      </c>
      <c r="AX83" s="208">
        <f t="shared" si="71"/>
        <v>0</v>
      </c>
      <c r="AY83" s="208">
        <f t="shared" si="72"/>
        <v>0</v>
      </c>
      <c r="AZ83" s="208">
        <f t="shared" si="73"/>
        <v>0</v>
      </c>
      <c r="BA83" s="208">
        <f t="shared" si="74"/>
        <v>0</v>
      </c>
      <c r="BB83" s="208">
        <f t="shared" si="75"/>
        <v>0</v>
      </c>
      <c r="BC83" s="208">
        <f t="shared" si="76"/>
        <v>0</v>
      </c>
      <c r="BD83" s="208">
        <f t="shared" si="77"/>
        <v>0</v>
      </c>
      <c r="BE83" s="208">
        <f t="shared" si="78"/>
        <v>0</v>
      </c>
      <c r="BF83" s="208">
        <f t="shared" si="79"/>
        <v>0</v>
      </c>
      <c r="BG83" s="208">
        <f t="shared" si="80"/>
        <v>0</v>
      </c>
      <c r="BH83" s="208">
        <f t="shared" si="81"/>
        <v>0</v>
      </c>
      <c r="BI83" s="208">
        <f t="shared" si="82"/>
        <v>0</v>
      </c>
      <c r="BJ83" s="208">
        <f t="shared" si="83"/>
        <v>0</v>
      </c>
      <c r="BK83" s="208">
        <f t="shared" si="84"/>
        <v>0</v>
      </c>
      <c r="BL83" s="208">
        <f t="shared" si="85"/>
        <v>0</v>
      </c>
      <c r="BM83" s="208">
        <f t="shared" si="86"/>
        <v>0</v>
      </c>
      <c r="BN83" s="208">
        <f t="shared" ref="BN83:BN100" si="87">BN$18*$CJ21/100</f>
        <v>0</v>
      </c>
      <c r="BO83" s="208">
        <f>BO$18*$CJ20/100</f>
        <v>0</v>
      </c>
      <c r="BP83" s="208"/>
      <c r="BQ83" s="208"/>
      <c r="BR83" s="208"/>
      <c r="BS83" s="208"/>
      <c r="BT83" s="208"/>
      <c r="BU83" s="208"/>
      <c r="BV83" s="208"/>
      <c r="BW83" s="208"/>
      <c r="BX83" s="208"/>
      <c r="BY83" s="208"/>
      <c r="BZ83" s="208"/>
      <c r="CA83" s="208"/>
      <c r="CB83" s="208"/>
      <c r="CC83" s="208"/>
      <c r="CD83" s="208"/>
      <c r="CE83" s="208"/>
      <c r="CF83" s="208"/>
      <c r="CG83" s="209">
        <f t="shared" si="25"/>
        <v>0</v>
      </c>
      <c r="CH83" s="206"/>
      <c r="CI83" s="206"/>
      <c r="CJ83" s="211">
        <v>0</v>
      </c>
    </row>
    <row r="84" spans="2:88" x14ac:dyDescent="0.2">
      <c r="B84" s="90">
        <f t="shared" si="24"/>
        <v>2091</v>
      </c>
      <c r="C84" s="210">
        <v>0</v>
      </c>
      <c r="D84" s="208">
        <f t="shared" ref="D84:D100" si="88">D$18*$C84/100</f>
        <v>0</v>
      </c>
      <c r="E84" s="208">
        <f t="shared" si="26"/>
        <v>0</v>
      </c>
      <c r="F84" s="208">
        <f t="shared" si="27"/>
        <v>0</v>
      </c>
      <c r="G84" s="208">
        <f t="shared" si="28"/>
        <v>0</v>
      </c>
      <c r="H84" s="208">
        <f t="shared" si="29"/>
        <v>0</v>
      </c>
      <c r="I84" s="208">
        <f t="shared" si="30"/>
        <v>0</v>
      </c>
      <c r="J84" s="208">
        <f t="shared" si="31"/>
        <v>0</v>
      </c>
      <c r="K84" s="208">
        <f t="shared" si="32"/>
        <v>0</v>
      </c>
      <c r="L84" s="208">
        <f t="shared" si="33"/>
        <v>0</v>
      </c>
      <c r="M84" s="208">
        <f t="shared" si="34"/>
        <v>0</v>
      </c>
      <c r="N84" s="208">
        <f t="shared" si="35"/>
        <v>0</v>
      </c>
      <c r="O84" s="208">
        <f t="shared" si="36"/>
        <v>0</v>
      </c>
      <c r="P84" s="208">
        <f t="shared" si="37"/>
        <v>0</v>
      </c>
      <c r="Q84" s="208">
        <f t="shared" si="38"/>
        <v>0</v>
      </c>
      <c r="R84" s="208">
        <f t="shared" si="39"/>
        <v>0</v>
      </c>
      <c r="S84" s="208">
        <f t="shared" si="40"/>
        <v>0</v>
      </c>
      <c r="T84" s="208">
        <f t="shared" si="41"/>
        <v>0</v>
      </c>
      <c r="U84" s="208">
        <f t="shared" si="42"/>
        <v>0</v>
      </c>
      <c r="V84" s="208">
        <f t="shared" si="43"/>
        <v>0</v>
      </c>
      <c r="W84" s="208">
        <f t="shared" si="44"/>
        <v>0</v>
      </c>
      <c r="X84" s="208">
        <f t="shared" si="45"/>
        <v>0</v>
      </c>
      <c r="Y84" s="208">
        <f t="shared" si="46"/>
        <v>0</v>
      </c>
      <c r="Z84" s="208">
        <f t="shared" si="47"/>
        <v>0</v>
      </c>
      <c r="AA84" s="208">
        <f t="shared" si="48"/>
        <v>0</v>
      </c>
      <c r="AB84" s="208">
        <f t="shared" si="49"/>
        <v>0</v>
      </c>
      <c r="AC84" s="208">
        <f t="shared" si="50"/>
        <v>0</v>
      </c>
      <c r="AD84" s="208">
        <f t="shared" si="51"/>
        <v>0</v>
      </c>
      <c r="AE84" s="208">
        <f t="shared" si="52"/>
        <v>0</v>
      </c>
      <c r="AF84" s="208">
        <f t="shared" si="53"/>
        <v>0</v>
      </c>
      <c r="AG84" s="208">
        <f t="shared" si="54"/>
        <v>0</v>
      </c>
      <c r="AH84" s="208">
        <f t="shared" si="55"/>
        <v>0</v>
      </c>
      <c r="AI84" s="208">
        <f t="shared" si="56"/>
        <v>0</v>
      </c>
      <c r="AJ84" s="208">
        <f t="shared" si="57"/>
        <v>0</v>
      </c>
      <c r="AK84" s="208">
        <f t="shared" si="58"/>
        <v>0</v>
      </c>
      <c r="AL84" s="208">
        <f t="shared" si="59"/>
        <v>0</v>
      </c>
      <c r="AM84" s="208">
        <f t="shared" si="60"/>
        <v>0</v>
      </c>
      <c r="AN84" s="208">
        <f t="shared" si="61"/>
        <v>0</v>
      </c>
      <c r="AO84" s="208">
        <f t="shared" si="62"/>
        <v>0</v>
      </c>
      <c r="AP84" s="208">
        <f t="shared" si="63"/>
        <v>0</v>
      </c>
      <c r="AQ84" s="208">
        <f t="shared" si="64"/>
        <v>0</v>
      </c>
      <c r="AR84" s="208">
        <f t="shared" si="65"/>
        <v>0</v>
      </c>
      <c r="AS84" s="208">
        <f t="shared" si="66"/>
        <v>0</v>
      </c>
      <c r="AT84" s="208">
        <f t="shared" si="67"/>
        <v>0</v>
      </c>
      <c r="AU84" s="208">
        <f t="shared" si="68"/>
        <v>0</v>
      </c>
      <c r="AV84" s="208">
        <f t="shared" si="69"/>
        <v>0</v>
      </c>
      <c r="AW84" s="208">
        <f t="shared" si="70"/>
        <v>0</v>
      </c>
      <c r="AX84" s="208">
        <f t="shared" si="71"/>
        <v>0</v>
      </c>
      <c r="AY84" s="208">
        <f t="shared" si="72"/>
        <v>0</v>
      </c>
      <c r="AZ84" s="208">
        <f t="shared" si="73"/>
        <v>0</v>
      </c>
      <c r="BA84" s="208">
        <f t="shared" si="74"/>
        <v>0</v>
      </c>
      <c r="BB84" s="208">
        <f t="shared" si="75"/>
        <v>0</v>
      </c>
      <c r="BC84" s="208">
        <f t="shared" si="76"/>
        <v>0</v>
      </c>
      <c r="BD84" s="208">
        <f t="shared" si="77"/>
        <v>0</v>
      </c>
      <c r="BE84" s="208">
        <f t="shared" si="78"/>
        <v>0</v>
      </c>
      <c r="BF84" s="208">
        <f t="shared" si="79"/>
        <v>0</v>
      </c>
      <c r="BG84" s="208">
        <f t="shared" si="80"/>
        <v>0</v>
      </c>
      <c r="BH84" s="208">
        <f t="shared" si="81"/>
        <v>0</v>
      </c>
      <c r="BI84" s="208">
        <f t="shared" si="82"/>
        <v>0</v>
      </c>
      <c r="BJ84" s="208">
        <f t="shared" si="83"/>
        <v>0</v>
      </c>
      <c r="BK84" s="208">
        <f t="shared" si="84"/>
        <v>0</v>
      </c>
      <c r="BL84" s="208">
        <f t="shared" si="85"/>
        <v>0</v>
      </c>
      <c r="BM84" s="208">
        <f t="shared" si="86"/>
        <v>0</v>
      </c>
      <c r="BN84" s="208">
        <f t="shared" si="87"/>
        <v>0</v>
      </c>
      <c r="BO84" s="208">
        <f t="shared" ref="BO84:BO100" si="89">BO$18*$CJ21/100</f>
        <v>0</v>
      </c>
      <c r="BP84" s="208">
        <f>BP$18*$CJ20/100</f>
        <v>0</v>
      </c>
      <c r="BQ84" s="208"/>
      <c r="BR84" s="208"/>
      <c r="BS84" s="208"/>
      <c r="BT84" s="208"/>
      <c r="BU84" s="208"/>
      <c r="BV84" s="208"/>
      <c r="BW84" s="208"/>
      <c r="BX84" s="208"/>
      <c r="BY84" s="208"/>
      <c r="BZ84" s="208"/>
      <c r="CA84" s="208"/>
      <c r="CB84" s="208"/>
      <c r="CC84" s="208"/>
      <c r="CD84" s="208"/>
      <c r="CE84" s="208"/>
      <c r="CF84" s="208"/>
      <c r="CG84" s="209">
        <f t="shared" si="25"/>
        <v>0</v>
      </c>
      <c r="CH84" s="206"/>
      <c r="CI84" s="206"/>
      <c r="CJ84" s="211">
        <v>0</v>
      </c>
    </row>
    <row r="85" spans="2:88" x14ac:dyDescent="0.2">
      <c r="B85" s="90">
        <f t="shared" ref="B85:B100" si="90">B84+1</f>
        <v>2092</v>
      </c>
      <c r="C85" s="210">
        <v>0</v>
      </c>
      <c r="D85" s="208">
        <f t="shared" si="88"/>
        <v>0</v>
      </c>
      <c r="E85" s="208">
        <f t="shared" si="26"/>
        <v>0</v>
      </c>
      <c r="F85" s="208">
        <f t="shared" si="27"/>
        <v>0</v>
      </c>
      <c r="G85" s="208">
        <f t="shared" si="28"/>
        <v>0</v>
      </c>
      <c r="H85" s="208">
        <f t="shared" si="29"/>
        <v>0</v>
      </c>
      <c r="I85" s="208">
        <f t="shared" si="30"/>
        <v>0</v>
      </c>
      <c r="J85" s="208">
        <f t="shared" si="31"/>
        <v>0</v>
      </c>
      <c r="K85" s="208">
        <f t="shared" si="32"/>
        <v>0</v>
      </c>
      <c r="L85" s="208">
        <f t="shared" si="33"/>
        <v>0</v>
      </c>
      <c r="M85" s="208">
        <f t="shared" si="34"/>
        <v>0</v>
      </c>
      <c r="N85" s="208">
        <f t="shared" si="35"/>
        <v>0</v>
      </c>
      <c r="O85" s="208">
        <f t="shared" si="36"/>
        <v>0</v>
      </c>
      <c r="P85" s="208">
        <f t="shared" si="37"/>
        <v>0</v>
      </c>
      <c r="Q85" s="208">
        <f t="shared" si="38"/>
        <v>0</v>
      </c>
      <c r="R85" s="208">
        <f t="shared" si="39"/>
        <v>0</v>
      </c>
      <c r="S85" s="208">
        <f t="shared" si="40"/>
        <v>0</v>
      </c>
      <c r="T85" s="208">
        <f t="shared" si="41"/>
        <v>0</v>
      </c>
      <c r="U85" s="208">
        <f t="shared" si="42"/>
        <v>0</v>
      </c>
      <c r="V85" s="208">
        <f t="shared" si="43"/>
        <v>0</v>
      </c>
      <c r="W85" s="208">
        <f t="shared" si="44"/>
        <v>0</v>
      </c>
      <c r="X85" s="208">
        <f t="shared" si="45"/>
        <v>0</v>
      </c>
      <c r="Y85" s="208">
        <f t="shared" si="46"/>
        <v>0</v>
      </c>
      <c r="Z85" s="208">
        <f t="shared" si="47"/>
        <v>0</v>
      </c>
      <c r="AA85" s="208">
        <f t="shared" si="48"/>
        <v>0</v>
      </c>
      <c r="AB85" s="208">
        <f t="shared" si="49"/>
        <v>0</v>
      </c>
      <c r="AC85" s="208">
        <f t="shared" si="50"/>
        <v>0</v>
      </c>
      <c r="AD85" s="208">
        <f t="shared" si="51"/>
        <v>0</v>
      </c>
      <c r="AE85" s="208">
        <f t="shared" si="52"/>
        <v>0</v>
      </c>
      <c r="AF85" s="208">
        <f t="shared" si="53"/>
        <v>0</v>
      </c>
      <c r="AG85" s="208">
        <f t="shared" si="54"/>
        <v>0</v>
      </c>
      <c r="AH85" s="208">
        <f t="shared" si="55"/>
        <v>0</v>
      </c>
      <c r="AI85" s="208">
        <f t="shared" si="56"/>
        <v>0</v>
      </c>
      <c r="AJ85" s="208">
        <f t="shared" si="57"/>
        <v>0</v>
      </c>
      <c r="AK85" s="208">
        <f t="shared" si="58"/>
        <v>0</v>
      </c>
      <c r="AL85" s="208">
        <f t="shared" si="59"/>
        <v>0</v>
      </c>
      <c r="AM85" s="208">
        <f t="shared" si="60"/>
        <v>0</v>
      </c>
      <c r="AN85" s="208">
        <f t="shared" si="61"/>
        <v>0</v>
      </c>
      <c r="AO85" s="208">
        <f t="shared" si="62"/>
        <v>0</v>
      </c>
      <c r="AP85" s="208">
        <f t="shared" si="63"/>
        <v>0</v>
      </c>
      <c r="AQ85" s="208">
        <f t="shared" si="64"/>
        <v>0</v>
      </c>
      <c r="AR85" s="208">
        <f t="shared" si="65"/>
        <v>0</v>
      </c>
      <c r="AS85" s="208">
        <f t="shared" si="66"/>
        <v>0</v>
      </c>
      <c r="AT85" s="208">
        <f t="shared" si="67"/>
        <v>0</v>
      </c>
      <c r="AU85" s="208">
        <f t="shared" si="68"/>
        <v>0</v>
      </c>
      <c r="AV85" s="208">
        <f t="shared" si="69"/>
        <v>0</v>
      </c>
      <c r="AW85" s="208">
        <f t="shared" si="70"/>
        <v>0</v>
      </c>
      <c r="AX85" s="208">
        <f t="shared" si="71"/>
        <v>0</v>
      </c>
      <c r="AY85" s="208">
        <f t="shared" si="72"/>
        <v>0</v>
      </c>
      <c r="AZ85" s="208">
        <f t="shared" si="73"/>
        <v>0</v>
      </c>
      <c r="BA85" s="208">
        <f t="shared" si="74"/>
        <v>0</v>
      </c>
      <c r="BB85" s="208">
        <f t="shared" si="75"/>
        <v>0</v>
      </c>
      <c r="BC85" s="208">
        <f t="shared" si="76"/>
        <v>0</v>
      </c>
      <c r="BD85" s="208">
        <f t="shared" si="77"/>
        <v>0</v>
      </c>
      <c r="BE85" s="208">
        <f t="shared" si="78"/>
        <v>0</v>
      </c>
      <c r="BF85" s="208">
        <f t="shared" si="79"/>
        <v>0</v>
      </c>
      <c r="BG85" s="208">
        <f t="shared" si="80"/>
        <v>0</v>
      </c>
      <c r="BH85" s="208">
        <f t="shared" si="81"/>
        <v>0</v>
      </c>
      <c r="BI85" s="208">
        <f t="shared" si="82"/>
        <v>0</v>
      </c>
      <c r="BJ85" s="208">
        <f t="shared" si="83"/>
        <v>0</v>
      </c>
      <c r="BK85" s="208">
        <f t="shared" si="84"/>
        <v>0</v>
      </c>
      <c r="BL85" s="208">
        <f t="shared" si="85"/>
        <v>0</v>
      </c>
      <c r="BM85" s="208">
        <f t="shared" si="86"/>
        <v>0</v>
      </c>
      <c r="BN85" s="208">
        <f t="shared" si="87"/>
        <v>0</v>
      </c>
      <c r="BO85" s="208">
        <f t="shared" si="89"/>
        <v>0</v>
      </c>
      <c r="BP85" s="208">
        <f t="shared" ref="BP85:BP100" si="91">BP$18*$CJ21/100</f>
        <v>0</v>
      </c>
      <c r="BQ85" s="208">
        <f>BQ$18*$CJ20/100</f>
        <v>0</v>
      </c>
      <c r="BR85" s="208"/>
      <c r="BS85" s="208"/>
      <c r="BT85" s="208"/>
      <c r="BU85" s="208"/>
      <c r="BV85" s="208"/>
      <c r="BW85" s="208"/>
      <c r="BX85" s="208"/>
      <c r="BY85" s="208"/>
      <c r="BZ85" s="208"/>
      <c r="CA85" s="208"/>
      <c r="CB85" s="208"/>
      <c r="CC85" s="208"/>
      <c r="CD85" s="208"/>
      <c r="CE85" s="208"/>
      <c r="CF85" s="208"/>
      <c r="CG85" s="209">
        <f t="shared" ref="CG85:CG100" si="92">SUM(D85:CF85)</f>
        <v>0</v>
      </c>
      <c r="CH85" s="206"/>
      <c r="CI85" s="206"/>
      <c r="CJ85" s="211">
        <v>0</v>
      </c>
    </row>
    <row r="86" spans="2:88" x14ac:dyDescent="0.2">
      <c r="B86" s="90">
        <f t="shared" si="90"/>
        <v>2093</v>
      </c>
      <c r="C86" s="210">
        <v>0</v>
      </c>
      <c r="D86" s="208">
        <f t="shared" si="88"/>
        <v>0</v>
      </c>
      <c r="E86" s="208">
        <f t="shared" ref="E86:E100" si="93">E$18*$C85/100</f>
        <v>0</v>
      </c>
      <c r="F86" s="208">
        <f t="shared" si="27"/>
        <v>0</v>
      </c>
      <c r="G86" s="208">
        <f t="shared" si="28"/>
        <v>0</v>
      </c>
      <c r="H86" s="208">
        <f t="shared" si="29"/>
        <v>0</v>
      </c>
      <c r="I86" s="208">
        <f t="shared" si="30"/>
        <v>0</v>
      </c>
      <c r="J86" s="208">
        <f t="shared" si="31"/>
        <v>0</v>
      </c>
      <c r="K86" s="208">
        <f t="shared" si="32"/>
        <v>0</v>
      </c>
      <c r="L86" s="208">
        <f t="shared" si="33"/>
        <v>0</v>
      </c>
      <c r="M86" s="208">
        <f t="shared" si="34"/>
        <v>0</v>
      </c>
      <c r="N86" s="208">
        <f t="shared" si="35"/>
        <v>0</v>
      </c>
      <c r="O86" s="208">
        <f t="shared" si="36"/>
        <v>0</v>
      </c>
      <c r="P86" s="208">
        <f t="shared" si="37"/>
        <v>0</v>
      </c>
      <c r="Q86" s="208">
        <f t="shared" si="38"/>
        <v>0</v>
      </c>
      <c r="R86" s="208">
        <f t="shared" si="39"/>
        <v>0</v>
      </c>
      <c r="S86" s="208">
        <f t="shared" si="40"/>
        <v>0</v>
      </c>
      <c r="T86" s="208">
        <f t="shared" si="41"/>
        <v>0</v>
      </c>
      <c r="U86" s="208">
        <f t="shared" si="42"/>
        <v>0</v>
      </c>
      <c r="V86" s="208">
        <f t="shared" si="43"/>
        <v>0</v>
      </c>
      <c r="W86" s="208">
        <f t="shared" si="44"/>
        <v>0</v>
      </c>
      <c r="X86" s="208">
        <f t="shared" si="45"/>
        <v>0</v>
      </c>
      <c r="Y86" s="208">
        <f t="shared" si="46"/>
        <v>0</v>
      </c>
      <c r="Z86" s="208">
        <f t="shared" si="47"/>
        <v>0</v>
      </c>
      <c r="AA86" s="208">
        <f t="shared" si="48"/>
        <v>0</v>
      </c>
      <c r="AB86" s="208">
        <f t="shared" si="49"/>
        <v>0</v>
      </c>
      <c r="AC86" s="208">
        <f t="shared" si="50"/>
        <v>0</v>
      </c>
      <c r="AD86" s="208">
        <f t="shared" si="51"/>
        <v>0</v>
      </c>
      <c r="AE86" s="208">
        <f t="shared" si="52"/>
        <v>0</v>
      </c>
      <c r="AF86" s="208">
        <f t="shared" si="53"/>
        <v>0</v>
      </c>
      <c r="AG86" s="208">
        <f t="shared" si="54"/>
        <v>0</v>
      </c>
      <c r="AH86" s="208">
        <f t="shared" si="55"/>
        <v>0</v>
      </c>
      <c r="AI86" s="208">
        <f t="shared" si="56"/>
        <v>0</v>
      </c>
      <c r="AJ86" s="208">
        <f t="shared" si="57"/>
        <v>0</v>
      </c>
      <c r="AK86" s="208">
        <f t="shared" si="58"/>
        <v>0</v>
      </c>
      <c r="AL86" s="208">
        <f t="shared" si="59"/>
        <v>0</v>
      </c>
      <c r="AM86" s="208">
        <f t="shared" si="60"/>
        <v>0</v>
      </c>
      <c r="AN86" s="208">
        <f t="shared" si="61"/>
        <v>0</v>
      </c>
      <c r="AO86" s="208">
        <f t="shared" si="62"/>
        <v>0</v>
      </c>
      <c r="AP86" s="208">
        <f t="shared" si="63"/>
        <v>0</v>
      </c>
      <c r="AQ86" s="208">
        <f t="shared" si="64"/>
        <v>0</v>
      </c>
      <c r="AR86" s="208">
        <f t="shared" si="65"/>
        <v>0</v>
      </c>
      <c r="AS86" s="208">
        <f t="shared" si="66"/>
        <v>0</v>
      </c>
      <c r="AT86" s="208">
        <f t="shared" si="67"/>
        <v>0</v>
      </c>
      <c r="AU86" s="208">
        <f t="shared" si="68"/>
        <v>0</v>
      </c>
      <c r="AV86" s="208">
        <f t="shared" si="69"/>
        <v>0</v>
      </c>
      <c r="AW86" s="208">
        <f t="shared" si="70"/>
        <v>0</v>
      </c>
      <c r="AX86" s="208">
        <f t="shared" si="71"/>
        <v>0</v>
      </c>
      <c r="AY86" s="208">
        <f t="shared" si="72"/>
        <v>0</v>
      </c>
      <c r="AZ86" s="208">
        <f t="shared" si="73"/>
        <v>0</v>
      </c>
      <c r="BA86" s="208">
        <f t="shared" si="74"/>
        <v>0</v>
      </c>
      <c r="BB86" s="208">
        <f t="shared" si="75"/>
        <v>0</v>
      </c>
      <c r="BC86" s="208">
        <f t="shared" si="76"/>
        <v>0</v>
      </c>
      <c r="BD86" s="208">
        <f t="shared" si="77"/>
        <v>0</v>
      </c>
      <c r="BE86" s="208">
        <f t="shared" si="78"/>
        <v>0</v>
      </c>
      <c r="BF86" s="208">
        <f t="shared" si="79"/>
        <v>0</v>
      </c>
      <c r="BG86" s="208">
        <f t="shared" si="80"/>
        <v>0</v>
      </c>
      <c r="BH86" s="208">
        <f t="shared" si="81"/>
        <v>0</v>
      </c>
      <c r="BI86" s="208">
        <f t="shared" si="82"/>
        <v>0</v>
      </c>
      <c r="BJ86" s="208">
        <f t="shared" si="83"/>
        <v>0</v>
      </c>
      <c r="BK86" s="208">
        <f t="shared" si="84"/>
        <v>0</v>
      </c>
      <c r="BL86" s="208">
        <f t="shared" si="85"/>
        <v>0</v>
      </c>
      <c r="BM86" s="208">
        <f t="shared" si="86"/>
        <v>0</v>
      </c>
      <c r="BN86" s="208">
        <f t="shared" si="87"/>
        <v>0</v>
      </c>
      <c r="BO86" s="208">
        <f t="shared" si="89"/>
        <v>0</v>
      </c>
      <c r="BP86" s="208">
        <f t="shared" si="91"/>
        <v>0</v>
      </c>
      <c r="BQ86" s="208">
        <f t="shared" ref="BQ86:BQ100" si="94">BQ$18*$CJ21/100</f>
        <v>0</v>
      </c>
      <c r="BR86" s="208">
        <f>BR$18*$CJ20/100</f>
        <v>0</v>
      </c>
      <c r="BS86" s="208"/>
      <c r="BT86" s="208"/>
      <c r="BU86" s="208"/>
      <c r="BV86" s="208"/>
      <c r="BW86" s="208"/>
      <c r="BX86" s="208"/>
      <c r="BY86" s="208"/>
      <c r="BZ86" s="208"/>
      <c r="CA86" s="208"/>
      <c r="CB86" s="208"/>
      <c r="CC86" s="208"/>
      <c r="CD86" s="208"/>
      <c r="CE86" s="208"/>
      <c r="CF86" s="208"/>
      <c r="CG86" s="209">
        <f t="shared" si="92"/>
        <v>0</v>
      </c>
      <c r="CH86" s="206"/>
      <c r="CI86" s="206"/>
      <c r="CJ86" s="211">
        <v>0</v>
      </c>
    </row>
    <row r="87" spans="2:88" x14ac:dyDescent="0.2">
      <c r="B87" s="90">
        <f t="shared" si="90"/>
        <v>2094</v>
      </c>
      <c r="C87" s="210">
        <v>0</v>
      </c>
      <c r="D87" s="208">
        <f t="shared" si="88"/>
        <v>0</v>
      </c>
      <c r="E87" s="208">
        <f t="shared" si="93"/>
        <v>0</v>
      </c>
      <c r="F87" s="208">
        <f t="shared" ref="F87:F100" si="95">F$18*$C85/100</f>
        <v>0</v>
      </c>
      <c r="G87" s="208">
        <f t="shared" ref="G87:G100" si="96">G$18*$CJ84/100</f>
        <v>0</v>
      </c>
      <c r="H87" s="208">
        <f t="shared" si="29"/>
        <v>0</v>
      </c>
      <c r="I87" s="208">
        <f t="shared" si="30"/>
        <v>0</v>
      </c>
      <c r="J87" s="208">
        <f t="shared" si="31"/>
        <v>0</v>
      </c>
      <c r="K87" s="208">
        <f t="shared" si="32"/>
        <v>0</v>
      </c>
      <c r="L87" s="208">
        <f t="shared" si="33"/>
        <v>0</v>
      </c>
      <c r="M87" s="208">
        <f t="shared" si="34"/>
        <v>0</v>
      </c>
      <c r="N87" s="208">
        <f t="shared" si="35"/>
        <v>0</v>
      </c>
      <c r="O87" s="208">
        <f t="shared" si="36"/>
        <v>0</v>
      </c>
      <c r="P87" s="208">
        <f t="shared" si="37"/>
        <v>0</v>
      </c>
      <c r="Q87" s="208">
        <f t="shared" si="38"/>
        <v>0</v>
      </c>
      <c r="R87" s="208">
        <f t="shared" si="39"/>
        <v>0</v>
      </c>
      <c r="S87" s="208">
        <f t="shared" si="40"/>
        <v>0</v>
      </c>
      <c r="T87" s="208">
        <f t="shared" si="41"/>
        <v>0</v>
      </c>
      <c r="U87" s="208">
        <f t="shared" si="42"/>
        <v>0</v>
      </c>
      <c r="V87" s="208">
        <f t="shared" si="43"/>
        <v>0</v>
      </c>
      <c r="W87" s="208">
        <f t="shared" si="44"/>
        <v>0</v>
      </c>
      <c r="X87" s="208">
        <f t="shared" si="45"/>
        <v>0</v>
      </c>
      <c r="Y87" s="208">
        <f t="shared" si="46"/>
        <v>0</v>
      </c>
      <c r="Z87" s="208">
        <f t="shared" si="47"/>
        <v>0</v>
      </c>
      <c r="AA87" s="208">
        <f t="shared" si="48"/>
        <v>0</v>
      </c>
      <c r="AB87" s="208">
        <f t="shared" si="49"/>
        <v>0</v>
      </c>
      <c r="AC87" s="208">
        <f t="shared" si="50"/>
        <v>0</v>
      </c>
      <c r="AD87" s="208">
        <f t="shared" si="51"/>
        <v>0</v>
      </c>
      <c r="AE87" s="208">
        <f t="shared" si="52"/>
        <v>0</v>
      </c>
      <c r="AF87" s="208">
        <f t="shared" si="53"/>
        <v>0</v>
      </c>
      <c r="AG87" s="208">
        <f t="shared" si="54"/>
        <v>0</v>
      </c>
      <c r="AH87" s="208">
        <f t="shared" si="55"/>
        <v>0</v>
      </c>
      <c r="AI87" s="208">
        <f t="shared" si="56"/>
        <v>0</v>
      </c>
      <c r="AJ87" s="208">
        <f t="shared" si="57"/>
        <v>0</v>
      </c>
      <c r="AK87" s="208">
        <f t="shared" si="58"/>
        <v>0</v>
      </c>
      <c r="AL87" s="208">
        <f t="shared" si="59"/>
        <v>0</v>
      </c>
      <c r="AM87" s="208">
        <f t="shared" si="60"/>
        <v>0</v>
      </c>
      <c r="AN87" s="208">
        <f t="shared" si="61"/>
        <v>0</v>
      </c>
      <c r="AO87" s="208">
        <f t="shared" si="62"/>
        <v>0</v>
      </c>
      <c r="AP87" s="208">
        <f t="shared" si="63"/>
        <v>0</v>
      </c>
      <c r="AQ87" s="208">
        <f t="shared" si="64"/>
        <v>0</v>
      </c>
      <c r="AR87" s="208">
        <f t="shared" si="65"/>
        <v>0</v>
      </c>
      <c r="AS87" s="208">
        <f t="shared" si="66"/>
        <v>0</v>
      </c>
      <c r="AT87" s="208">
        <f t="shared" si="67"/>
        <v>0</v>
      </c>
      <c r="AU87" s="208">
        <f t="shared" si="68"/>
        <v>0</v>
      </c>
      <c r="AV87" s="208">
        <f t="shared" si="69"/>
        <v>0</v>
      </c>
      <c r="AW87" s="208">
        <f t="shared" si="70"/>
        <v>0</v>
      </c>
      <c r="AX87" s="208">
        <f t="shared" si="71"/>
        <v>0</v>
      </c>
      <c r="AY87" s="208">
        <f t="shared" si="72"/>
        <v>0</v>
      </c>
      <c r="AZ87" s="208">
        <f t="shared" si="73"/>
        <v>0</v>
      </c>
      <c r="BA87" s="208">
        <f t="shared" si="74"/>
        <v>0</v>
      </c>
      <c r="BB87" s="208">
        <f t="shared" si="75"/>
        <v>0</v>
      </c>
      <c r="BC87" s="208">
        <f t="shared" si="76"/>
        <v>0</v>
      </c>
      <c r="BD87" s="208">
        <f t="shared" si="77"/>
        <v>0</v>
      </c>
      <c r="BE87" s="208">
        <f t="shared" si="78"/>
        <v>0</v>
      </c>
      <c r="BF87" s="208">
        <f t="shared" si="79"/>
        <v>0</v>
      </c>
      <c r="BG87" s="208">
        <f t="shared" si="80"/>
        <v>0</v>
      </c>
      <c r="BH87" s="208">
        <f t="shared" si="81"/>
        <v>0</v>
      </c>
      <c r="BI87" s="208">
        <f t="shared" si="82"/>
        <v>0</v>
      </c>
      <c r="BJ87" s="208">
        <f t="shared" si="83"/>
        <v>0</v>
      </c>
      <c r="BK87" s="208">
        <f t="shared" si="84"/>
        <v>0</v>
      </c>
      <c r="BL87" s="208">
        <f t="shared" si="85"/>
        <v>0</v>
      </c>
      <c r="BM87" s="208">
        <f t="shared" si="86"/>
        <v>0</v>
      </c>
      <c r="BN87" s="208">
        <f t="shared" si="87"/>
        <v>0</v>
      </c>
      <c r="BO87" s="208">
        <f t="shared" si="89"/>
        <v>0</v>
      </c>
      <c r="BP87" s="208">
        <f t="shared" si="91"/>
        <v>0</v>
      </c>
      <c r="BQ87" s="208">
        <f t="shared" si="94"/>
        <v>0</v>
      </c>
      <c r="BR87" s="208">
        <f t="shared" ref="BR87:BR100" si="97">BR$18*$CJ21/100</f>
        <v>0</v>
      </c>
      <c r="BS87" s="208">
        <f>BS$18*$CJ20/100</f>
        <v>0</v>
      </c>
      <c r="BT87" s="208"/>
      <c r="BU87" s="208"/>
      <c r="BV87" s="208"/>
      <c r="BW87" s="208"/>
      <c r="BX87" s="208"/>
      <c r="BY87" s="208"/>
      <c r="BZ87" s="208"/>
      <c r="CA87" s="208"/>
      <c r="CB87" s="208"/>
      <c r="CC87" s="208"/>
      <c r="CD87" s="208"/>
      <c r="CE87" s="208"/>
      <c r="CF87" s="208"/>
      <c r="CG87" s="209">
        <f t="shared" si="92"/>
        <v>0</v>
      </c>
      <c r="CH87" s="206"/>
      <c r="CI87" s="206"/>
      <c r="CJ87" s="211">
        <v>0</v>
      </c>
    </row>
    <row r="88" spans="2:88" x14ac:dyDescent="0.2">
      <c r="B88" s="90">
        <f t="shared" si="90"/>
        <v>2095</v>
      </c>
      <c r="C88" s="210">
        <v>0</v>
      </c>
      <c r="D88" s="208">
        <f t="shared" si="88"/>
        <v>0</v>
      </c>
      <c r="E88" s="208">
        <f t="shared" si="93"/>
        <v>0</v>
      </c>
      <c r="F88" s="208">
        <f t="shared" si="95"/>
        <v>0</v>
      </c>
      <c r="G88" s="208">
        <f t="shared" si="96"/>
        <v>0</v>
      </c>
      <c r="H88" s="208">
        <f t="shared" si="29"/>
        <v>0</v>
      </c>
      <c r="I88" s="208">
        <f t="shared" si="30"/>
        <v>0</v>
      </c>
      <c r="J88" s="208">
        <f t="shared" si="31"/>
        <v>0</v>
      </c>
      <c r="K88" s="208">
        <f t="shared" si="32"/>
        <v>0</v>
      </c>
      <c r="L88" s="208">
        <f t="shared" si="33"/>
        <v>0</v>
      </c>
      <c r="M88" s="208">
        <f t="shared" si="34"/>
        <v>0</v>
      </c>
      <c r="N88" s="208">
        <f t="shared" si="35"/>
        <v>0</v>
      </c>
      <c r="O88" s="208">
        <f t="shared" si="36"/>
        <v>0</v>
      </c>
      <c r="P88" s="208">
        <f t="shared" si="37"/>
        <v>0</v>
      </c>
      <c r="Q88" s="208">
        <f t="shared" si="38"/>
        <v>0</v>
      </c>
      <c r="R88" s="208">
        <f t="shared" si="39"/>
        <v>0</v>
      </c>
      <c r="S88" s="208">
        <f t="shared" si="40"/>
        <v>0</v>
      </c>
      <c r="T88" s="208">
        <f t="shared" si="41"/>
        <v>0</v>
      </c>
      <c r="U88" s="208">
        <f t="shared" si="42"/>
        <v>0</v>
      </c>
      <c r="V88" s="208">
        <f t="shared" si="43"/>
        <v>0</v>
      </c>
      <c r="W88" s="208">
        <f t="shared" si="44"/>
        <v>0</v>
      </c>
      <c r="X88" s="208">
        <f t="shared" si="45"/>
        <v>0</v>
      </c>
      <c r="Y88" s="208">
        <f t="shared" si="46"/>
        <v>0</v>
      </c>
      <c r="Z88" s="208">
        <f t="shared" si="47"/>
        <v>0</v>
      </c>
      <c r="AA88" s="208">
        <f t="shared" si="48"/>
        <v>0</v>
      </c>
      <c r="AB88" s="208">
        <f t="shared" si="49"/>
        <v>0</v>
      </c>
      <c r="AC88" s="208">
        <f t="shared" si="50"/>
        <v>0</v>
      </c>
      <c r="AD88" s="208">
        <f t="shared" si="51"/>
        <v>0</v>
      </c>
      <c r="AE88" s="208">
        <f t="shared" si="52"/>
        <v>0</v>
      </c>
      <c r="AF88" s="208">
        <f t="shared" si="53"/>
        <v>0</v>
      </c>
      <c r="AG88" s="208">
        <f t="shared" si="54"/>
        <v>0</v>
      </c>
      <c r="AH88" s="208">
        <f t="shared" si="55"/>
        <v>0</v>
      </c>
      <c r="AI88" s="208">
        <f t="shared" si="56"/>
        <v>0</v>
      </c>
      <c r="AJ88" s="208">
        <f t="shared" si="57"/>
        <v>0</v>
      </c>
      <c r="AK88" s="208">
        <f t="shared" si="58"/>
        <v>0</v>
      </c>
      <c r="AL88" s="208">
        <f t="shared" si="59"/>
        <v>0</v>
      </c>
      <c r="AM88" s="208">
        <f t="shared" si="60"/>
        <v>0</v>
      </c>
      <c r="AN88" s="208">
        <f t="shared" si="61"/>
        <v>0</v>
      </c>
      <c r="AO88" s="208">
        <f t="shared" si="62"/>
        <v>0</v>
      </c>
      <c r="AP88" s="208">
        <f t="shared" si="63"/>
        <v>0</v>
      </c>
      <c r="AQ88" s="208">
        <f t="shared" si="64"/>
        <v>0</v>
      </c>
      <c r="AR88" s="208">
        <f t="shared" si="65"/>
        <v>0</v>
      </c>
      <c r="AS88" s="208">
        <f t="shared" si="66"/>
        <v>0</v>
      </c>
      <c r="AT88" s="208">
        <f t="shared" si="67"/>
        <v>0</v>
      </c>
      <c r="AU88" s="208">
        <f t="shared" si="68"/>
        <v>0</v>
      </c>
      <c r="AV88" s="208">
        <f t="shared" si="69"/>
        <v>0</v>
      </c>
      <c r="AW88" s="208">
        <f t="shared" si="70"/>
        <v>0</v>
      </c>
      <c r="AX88" s="208">
        <f t="shared" si="71"/>
        <v>0</v>
      </c>
      <c r="AY88" s="208">
        <f t="shared" si="72"/>
        <v>0</v>
      </c>
      <c r="AZ88" s="208">
        <f t="shared" si="73"/>
        <v>0</v>
      </c>
      <c r="BA88" s="208">
        <f t="shared" si="74"/>
        <v>0</v>
      </c>
      <c r="BB88" s="208">
        <f t="shared" si="75"/>
        <v>0</v>
      </c>
      <c r="BC88" s="208">
        <f t="shared" si="76"/>
        <v>0</v>
      </c>
      <c r="BD88" s="208">
        <f t="shared" si="77"/>
        <v>0</v>
      </c>
      <c r="BE88" s="208">
        <f t="shared" si="78"/>
        <v>0</v>
      </c>
      <c r="BF88" s="208">
        <f t="shared" si="79"/>
        <v>0</v>
      </c>
      <c r="BG88" s="208">
        <f t="shared" si="80"/>
        <v>0</v>
      </c>
      <c r="BH88" s="208">
        <f t="shared" si="81"/>
        <v>0</v>
      </c>
      <c r="BI88" s="208">
        <f t="shared" si="82"/>
        <v>0</v>
      </c>
      <c r="BJ88" s="208">
        <f t="shared" si="83"/>
        <v>0</v>
      </c>
      <c r="BK88" s="208">
        <f t="shared" si="84"/>
        <v>0</v>
      </c>
      <c r="BL88" s="208">
        <f t="shared" si="85"/>
        <v>0</v>
      </c>
      <c r="BM88" s="208">
        <f t="shared" si="86"/>
        <v>0</v>
      </c>
      <c r="BN88" s="208">
        <f t="shared" si="87"/>
        <v>0</v>
      </c>
      <c r="BO88" s="208">
        <f t="shared" si="89"/>
        <v>0</v>
      </c>
      <c r="BP88" s="208">
        <f t="shared" si="91"/>
        <v>0</v>
      </c>
      <c r="BQ88" s="208">
        <f t="shared" si="94"/>
        <v>0</v>
      </c>
      <c r="BR88" s="208">
        <f t="shared" si="97"/>
        <v>0</v>
      </c>
      <c r="BS88" s="208">
        <f t="shared" ref="BS88:BS100" si="98">BS$18*$CJ21/100</f>
        <v>0</v>
      </c>
      <c r="BT88" s="208">
        <f>BT$18*$CJ20/100</f>
        <v>0</v>
      </c>
      <c r="BU88" s="208"/>
      <c r="BV88" s="208"/>
      <c r="BW88" s="208"/>
      <c r="BX88" s="208"/>
      <c r="BY88" s="208"/>
      <c r="BZ88" s="208"/>
      <c r="CA88" s="208"/>
      <c r="CB88" s="208"/>
      <c r="CC88" s="208"/>
      <c r="CD88" s="208"/>
      <c r="CE88" s="208"/>
      <c r="CF88" s="208"/>
      <c r="CG88" s="209">
        <f t="shared" si="92"/>
        <v>0</v>
      </c>
      <c r="CH88" s="206"/>
      <c r="CI88" s="206"/>
      <c r="CJ88" s="211">
        <v>0</v>
      </c>
    </row>
    <row r="89" spans="2:88" x14ac:dyDescent="0.2">
      <c r="B89" s="90">
        <f t="shared" si="90"/>
        <v>2096</v>
      </c>
      <c r="C89" s="210">
        <v>0</v>
      </c>
      <c r="D89" s="208">
        <f t="shared" si="88"/>
        <v>0</v>
      </c>
      <c r="E89" s="208">
        <f t="shared" si="93"/>
        <v>0</v>
      </c>
      <c r="F89" s="208">
        <f t="shared" si="95"/>
        <v>0</v>
      </c>
      <c r="G89" s="208">
        <f t="shared" si="96"/>
        <v>0</v>
      </c>
      <c r="H89" s="208">
        <f t="shared" ref="H89:H100" si="99">H$18*$CJ85/100</f>
        <v>0</v>
      </c>
      <c r="I89" s="208">
        <f t="shared" ref="I89:I100" si="100">I$18*$CJ84/100</f>
        <v>0</v>
      </c>
      <c r="J89" s="208">
        <f t="shared" si="31"/>
        <v>0</v>
      </c>
      <c r="K89" s="208">
        <f t="shared" si="32"/>
        <v>0</v>
      </c>
      <c r="L89" s="208">
        <f t="shared" si="33"/>
        <v>0</v>
      </c>
      <c r="M89" s="208">
        <f t="shared" si="34"/>
        <v>0</v>
      </c>
      <c r="N89" s="208">
        <f t="shared" si="35"/>
        <v>0</v>
      </c>
      <c r="O89" s="208">
        <f t="shared" si="36"/>
        <v>0</v>
      </c>
      <c r="P89" s="208">
        <f t="shared" si="37"/>
        <v>0</v>
      </c>
      <c r="Q89" s="208">
        <f t="shared" si="38"/>
        <v>0</v>
      </c>
      <c r="R89" s="208">
        <f t="shared" si="39"/>
        <v>0</v>
      </c>
      <c r="S89" s="208">
        <f t="shared" si="40"/>
        <v>0</v>
      </c>
      <c r="T89" s="208">
        <f t="shared" si="41"/>
        <v>0</v>
      </c>
      <c r="U89" s="208">
        <f t="shared" si="42"/>
        <v>0</v>
      </c>
      <c r="V89" s="208">
        <f t="shared" si="43"/>
        <v>0</v>
      </c>
      <c r="W89" s="208">
        <f t="shared" si="44"/>
        <v>0</v>
      </c>
      <c r="X89" s="208">
        <f t="shared" si="45"/>
        <v>0</v>
      </c>
      <c r="Y89" s="208">
        <f t="shared" si="46"/>
        <v>0</v>
      </c>
      <c r="Z89" s="208">
        <f t="shared" si="47"/>
        <v>0</v>
      </c>
      <c r="AA89" s="208">
        <f t="shared" si="48"/>
        <v>0</v>
      </c>
      <c r="AB89" s="208">
        <f t="shared" si="49"/>
        <v>0</v>
      </c>
      <c r="AC89" s="208">
        <f t="shared" si="50"/>
        <v>0</v>
      </c>
      <c r="AD89" s="208">
        <f t="shared" si="51"/>
        <v>0</v>
      </c>
      <c r="AE89" s="208">
        <f t="shared" si="52"/>
        <v>0</v>
      </c>
      <c r="AF89" s="208">
        <f t="shared" si="53"/>
        <v>0</v>
      </c>
      <c r="AG89" s="208">
        <f t="shared" si="54"/>
        <v>0</v>
      </c>
      <c r="AH89" s="208">
        <f t="shared" si="55"/>
        <v>0</v>
      </c>
      <c r="AI89" s="208">
        <f t="shared" si="56"/>
        <v>0</v>
      </c>
      <c r="AJ89" s="208">
        <f t="shared" si="57"/>
        <v>0</v>
      </c>
      <c r="AK89" s="208">
        <f t="shared" si="58"/>
        <v>0</v>
      </c>
      <c r="AL89" s="208">
        <f t="shared" si="59"/>
        <v>0</v>
      </c>
      <c r="AM89" s="208">
        <f t="shared" si="60"/>
        <v>0</v>
      </c>
      <c r="AN89" s="208">
        <f t="shared" si="61"/>
        <v>0</v>
      </c>
      <c r="AO89" s="208">
        <f t="shared" si="62"/>
        <v>0</v>
      </c>
      <c r="AP89" s="208">
        <f t="shared" si="63"/>
        <v>0</v>
      </c>
      <c r="AQ89" s="208">
        <f t="shared" si="64"/>
        <v>0</v>
      </c>
      <c r="AR89" s="208">
        <f t="shared" si="65"/>
        <v>0</v>
      </c>
      <c r="AS89" s="208">
        <f t="shared" si="66"/>
        <v>0</v>
      </c>
      <c r="AT89" s="208">
        <f t="shared" si="67"/>
        <v>0</v>
      </c>
      <c r="AU89" s="208">
        <f t="shared" si="68"/>
        <v>0</v>
      </c>
      <c r="AV89" s="208">
        <f t="shared" si="69"/>
        <v>0</v>
      </c>
      <c r="AW89" s="208">
        <f t="shared" si="70"/>
        <v>0</v>
      </c>
      <c r="AX89" s="208">
        <f t="shared" si="71"/>
        <v>0</v>
      </c>
      <c r="AY89" s="208">
        <f t="shared" si="72"/>
        <v>0</v>
      </c>
      <c r="AZ89" s="208">
        <f t="shared" si="73"/>
        <v>0</v>
      </c>
      <c r="BA89" s="208">
        <f t="shared" si="74"/>
        <v>0</v>
      </c>
      <c r="BB89" s="208">
        <f t="shared" si="75"/>
        <v>0</v>
      </c>
      <c r="BC89" s="208">
        <f t="shared" si="76"/>
        <v>0</v>
      </c>
      <c r="BD89" s="208">
        <f t="shared" si="77"/>
        <v>0</v>
      </c>
      <c r="BE89" s="208">
        <f t="shared" si="78"/>
        <v>0</v>
      </c>
      <c r="BF89" s="208">
        <f t="shared" si="79"/>
        <v>0</v>
      </c>
      <c r="BG89" s="208">
        <f t="shared" si="80"/>
        <v>0</v>
      </c>
      <c r="BH89" s="208">
        <f t="shared" si="81"/>
        <v>0</v>
      </c>
      <c r="BI89" s="208">
        <f t="shared" si="82"/>
        <v>0</v>
      </c>
      <c r="BJ89" s="208">
        <f t="shared" si="83"/>
        <v>0</v>
      </c>
      <c r="BK89" s="208">
        <f t="shared" si="84"/>
        <v>0</v>
      </c>
      <c r="BL89" s="208">
        <f t="shared" si="85"/>
        <v>0</v>
      </c>
      <c r="BM89" s="208">
        <f t="shared" si="86"/>
        <v>0</v>
      </c>
      <c r="BN89" s="208">
        <f t="shared" si="87"/>
        <v>0</v>
      </c>
      <c r="BO89" s="208">
        <f t="shared" si="89"/>
        <v>0</v>
      </c>
      <c r="BP89" s="208">
        <f t="shared" si="91"/>
        <v>0</v>
      </c>
      <c r="BQ89" s="208">
        <f t="shared" si="94"/>
        <v>0</v>
      </c>
      <c r="BR89" s="208">
        <f t="shared" si="97"/>
        <v>0</v>
      </c>
      <c r="BS89" s="208">
        <f t="shared" si="98"/>
        <v>0</v>
      </c>
      <c r="BT89" s="208">
        <f t="shared" ref="BT89:BT100" si="101">BT$18*$CJ21/100</f>
        <v>0</v>
      </c>
      <c r="BU89" s="208">
        <f>BU$18*$CJ20/100</f>
        <v>0</v>
      </c>
      <c r="BV89" s="208"/>
      <c r="BW89" s="208"/>
      <c r="BX89" s="208"/>
      <c r="BY89" s="208"/>
      <c r="BZ89" s="208"/>
      <c r="CA89" s="208"/>
      <c r="CB89" s="208"/>
      <c r="CC89" s="208"/>
      <c r="CD89" s="208"/>
      <c r="CE89" s="208"/>
      <c r="CF89" s="208"/>
      <c r="CG89" s="209">
        <f t="shared" si="92"/>
        <v>0</v>
      </c>
      <c r="CH89" s="206"/>
      <c r="CI89" s="206"/>
      <c r="CJ89" s="211">
        <v>0</v>
      </c>
    </row>
    <row r="90" spans="2:88" x14ac:dyDescent="0.2">
      <c r="B90" s="90">
        <f t="shared" si="90"/>
        <v>2097</v>
      </c>
      <c r="C90" s="210">
        <v>0</v>
      </c>
      <c r="D90" s="208">
        <f t="shared" si="88"/>
        <v>0</v>
      </c>
      <c r="E90" s="208">
        <f t="shared" si="93"/>
        <v>0</v>
      </c>
      <c r="F90" s="208">
        <f t="shared" si="95"/>
        <v>0</v>
      </c>
      <c r="G90" s="208">
        <f t="shared" si="96"/>
        <v>0</v>
      </c>
      <c r="H90" s="208">
        <f t="shared" si="99"/>
        <v>0</v>
      </c>
      <c r="I90" s="208">
        <f t="shared" si="100"/>
        <v>0</v>
      </c>
      <c r="J90" s="208">
        <f t="shared" ref="J90:J100" si="102">J$18*$CJ84/100</f>
        <v>0</v>
      </c>
      <c r="K90" s="208">
        <f t="shared" si="32"/>
        <v>0</v>
      </c>
      <c r="L90" s="208">
        <f t="shared" si="33"/>
        <v>0</v>
      </c>
      <c r="M90" s="208">
        <f t="shared" si="34"/>
        <v>0</v>
      </c>
      <c r="N90" s="208">
        <f t="shared" si="35"/>
        <v>0</v>
      </c>
      <c r="O90" s="208">
        <f t="shared" si="36"/>
        <v>0</v>
      </c>
      <c r="P90" s="208">
        <f t="shared" si="37"/>
        <v>0</v>
      </c>
      <c r="Q90" s="208">
        <f t="shared" si="38"/>
        <v>0</v>
      </c>
      <c r="R90" s="208">
        <f t="shared" si="39"/>
        <v>0</v>
      </c>
      <c r="S90" s="208">
        <f t="shared" si="40"/>
        <v>0</v>
      </c>
      <c r="T90" s="208">
        <f t="shared" si="41"/>
        <v>0</v>
      </c>
      <c r="U90" s="208">
        <f t="shared" si="42"/>
        <v>0</v>
      </c>
      <c r="V90" s="208">
        <f t="shared" si="43"/>
        <v>0</v>
      </c>
      <c r="W90" s="208">
        <f t="shared" si="44"/>
        <v>0</v>
      </c>
      <c r="X90" s="208">
        <f t="shared" si="45"/>
        <v>0</v>
      </c>
      <c r="Y90" s="208">
        <f t="shared" si="46"/>
        <v>0</v>
      </c>
      <c r="Z90" s="208">
        <f t="shared" si="47"/>
        <v>0</v>
      </c>
      <c r="AA90" s="208">
        <f t="shared" si="48"/>
        <v>0</v>
      </c>
      <c r="AB90" s="208">
        <f t="shared" si="49"/>
        <v>0</v>
      </c>
      <c r="AC90" s="208">
        <f t="shared" si="50"/>
        <v>0</v>
      </c>
      <c r="AD90" s="208">
        <f t="shared" si="51"/>
        <v>0</v>
      </c>
      <c r="AE90" s="208">
        <f t="shared" si="52"/>
        <v>0</v>
      </c>
      <c r="AF90" s="208">
        <f t="shared" si="53"/>
        <v>0</v>
      </c>
      <c r="AG90" s="208">
        <f t="shared" si="54"/>
        <v>0</v>
      </c>
      <c r="AH90" s="208">
        <f t="shared" si="55"/>
        <v>0</v>
      </c>
      <c r="AI90" s="208">
        <f t="shared" si="56"/>
        <v>0</v>
      </c>
      <c r="AJ90" s="208">
        <f t="shared" si="57"/>
        <v>0</v>
      </c>
      <c r="AK90" s="208">
        <f t="shared" si="58"/>
        <v>0</v>
      </c>
      <c r="AL90" s="208">
        <f t="shared" si="59"/>
        <v>0</v>
      </c>
      <c r="AM90" s="208">
        <f t="shared" si="60"/>
        <v>0</v>
      </c>
      <c r="AN90" s="208">
        <f t="shared" si="61"/>
        <v>0</v>
      </c>
      <c r="AO90" s="208">
        <f t="shared" si="62"/>
        <v>0</v>
      </c>
      <c r="AP90" s="208">
        <f t="shared" si="63"/>
        <v>0</v>
      </c>
      <c r="AQ90" s="208">
        <f t="shared" si="64"/>
        <v>0</v>
      </c>
      <c r="AR90" s="208">
        <f t="shared" si="65"/>
        <v>0</v>
      </c>
      <c r="AS90" s="208">
        <f t="shared" si="66"/>
        <v>0</v>
      </c>
      <c r="AT90" s="208">
        <f t="shared" si="67"/>
        <v>0</v>
      </c>
      <c r="AU90" s="208">
        <f t="shared" si="68"/>
        <v>0</v>
      </c>
      <c r="AV90" s="208">
        <f t="shared" si="69"/>
        <v>0</v>
      </c>
      <c r="AW90" s="208">
        <f t="shared" si="70"/>
        <v>0</v>
      </c>
      <c r="AX90" s="208">
        <f t="shared" si="71"/>
        <v>0</v>
      </c>
      <c r="AY90" s="208">
        <f t="shared" si="72"/>
        <v>0</v>
      </c>
      <c r="AZ90" s="208">
        <f t="shared" si="73"/>
        <v>0</v>
      </c>
      <c r="BA90" s="208">
        <f t="shared" si="74"/>
        <v>0</v>
      </c>
      <c r="BB90" s="208">
        <f t="shared" si="75"/>
        <v>0</v>
      </c>
      <c r="BC90" s="208">
        <f t="shared" si="76"/>
        <v>0</v>
      </c>
      <c r="BD90" s="208">
        <f t="shared" si="77"/>
        <v>0</v>
      </c>
      <c r="BE90" s="208">
        <f t="shared" si="78"/>
        <v>0</v>
      </c>
      <c r="BF90" s="208">
        <f t="shared" si="79"/>
        <v>0</v>
      </c>
      <c r="BG90" s="208">
        <f t="shared" si="80"/>
        <v>0</v>
      </c>
      <c r="BH90" s="208">
        <f t="shared" si="81"/>
        <v>0</v>
      </c>
      <c r="BI90" s="208">
        <f t="shared" si="82"/>
        <v>0</v>
      </c>
      <c r="BJ90" s="208">
        <f t="shared" si="83"/>
        <v>0</v>
      </c>
      <c r="BK90" s="208">
        <f t="shared" si="84"/>
        <v>0</v>
      </c>
      <c r="BL90" s="208">
        <f t="shared" si="85"/>
        <v>0</v>
      </c>
      <c r="BM90" s="208">
        <f t="shared" si="86"/>
        <v>0</v>
      </c>
      <c r="BN90" s="208">
        <f t="shared" si="87"/>
        <v>0</v>
      </c>
      <c r="BO90" s="208">
        <f t="shared" si="89"/>
        <v>0</v>
      </c>
      <c r="BP90" s="208">
        <f t="shared" si="91"/>
        <v>0</v>
      </c>
      <c r="BQ90" s="208">
        <f t="shared" si="94"/>
        <v>0</v>
      </c>
      <c r="BR90" s="208">
        <f t="shared" si="97"/>
        <v>0</v>
      </c>
      <c r="BS90" s="208">
        <f t="shared" si="98"/>
        <v>0</v>
      </c>
      <c r="BT90" s="208">
        <f t="shared" si="101"/>
        <v>0</v>
      </c>
      <c r="BU90" s="208">
        <f t="shared" ref="BU90:BU100" si="103">BU$18*$CJ21/100</f>
        <v>0</v>
      </c>
      <c r="BV90" s="208">
        <f>BV$18*$CJ20/100</f>
        <v>0</v>
      </c>
      <c r="BW90" s="208"/>
      <c r="BX90" s="208"/>
      <c r="BY90" s="208"/>
      <c r="BZ90" s="208"/>
      <c r="CA90" s="208"/>
      <c r="CB90" s="208"/>
      <c r="CC90" s="208"/>
      <c r="CD90" s="208"/>
      <c r="CE90" s="208"/>
      <c r="CF90" s="208"/>
      <c r="CG90" s="209">
        <f t="shared" si="92"/>
        <v>0</v>
      </c>
      <c r="CH90" s="206"/>
      <c r="CI90" s="206"/>
      <c r="CJ90" s="211">
        <v>0</v>
      </c>
    </row>
    <row r="91" spans="2:88" x14ac:dyDescent="0.2">
      <c r="B91" s="90">
        <f t="shared" si="90"/>
        <v>2098</v>
      </c>
      <c r="C91" s="210">
        <v>0</v>
      </c>
      <c r="D91" s="208">
        <f t="shared" si="88"/>
        <v>0</v>
      </c>
      <c r="E91" s="208">
        <f t="shared" si="93"/>
        <v>0</v>
      </c>
      <c r="F91" s="208">
        <f t="shared" si="95"/>
        <v>0</v>
      </c>
      <c r="G91" s="208">
        <f t="shared" si="96"/>
        <v>0</v>
      </c>
      <c r="H91" s="208">
        <f t="shared" si="99"/>
        <v>0</v>
      </c>
      <c r="I91" s="208">
        <f t="shared" si="100"/>
        <v>0</v>
      </c>
      <c r="J91" s="208">
        <f t="shared" si="102"/>
        <v>0</v>
      </c>
      <c r="K91" s="208">
        <f t="shared" ref="K91:K100" si="104">K$18*$CJ84/100</f>
        <v>0</v>
      </c>
      <c r="L91" s="208">
        <f t="shared" si="33"/>
        <v>0</v>
      </c>
      <c r="M91" s="208">
        <f t="shared" si="34"/>
        <v>0</v>
      </c>
      <c r="N91" s="208">
        <f t="shared" si="35"/>
        <v>0</v>
      </c>
      <c r="O91" s="208">
        <f t="shared" si="36"/>
        <v>0</v>
      </c>
      <c r="P91" s="208">
        <f t="shared" si="37"/>
        <v>0</v>
      </c>
      <c r="Q91" s="208">
        <f t="shared" si="38"/>
        <v>0</v>
      </c>
      <c r="R91" s="208">
        <f t="shared" si="39"/>
        <v>0</v>
      </c>
      <c r="S91" s="208">
        <f t="shared" si="40"/>
        <v>0</v>
      </c>
      <c r="T91" s="208">
        <f t="shared" si="41"/>
        <v>0</v>
      </c>
      <c r="U91" s="208">
        <f t="shared" si="42"/>
        <v>0</v>
      </c>
      <c r="V91" s="208">
        <f t="shared" si="43"/>
        <v>0</v>
      </c>
      <c r="W91" s="208">
        <f t="shared" si="44"/>
        <v>0</v>
      </c>
      <c r="X91" s="208">
        <f t="shared" si="45"/>
        <v>0</v>
      </c>
      <c r="Y91" s="208">
        <f t="shared" si="46"/>
        <v>0</v>
      </c>
      <c r="Z91" s="208">
        <f t="shared" si="47"/>
        <v>0</v>
      </c>
      <c r="AA91" s="208">
        <f t="shared" si="48"/>
        <v>0</v>
      </c>
      <c r="AB91" s="208">
        <f t="shared" si="49"/>
        <v>0</v>
      </c>
      <c r="AC91" s="208">
        <f t="shared" si="50"/>
        <v>0</v>
      </c>
      <c r="AD91" s="208">
        <f t="shared" si="51"/>
        <v>0</v>
      </c>
      <c r="AE91" s="208">
        <f t="shared" si="52"/>
        <v>0</v>
      </c>
      <c r="AF91" s="208">
        <f t="shared" si="53"/>
        <v>0</v>
      </c>
      <c r="AG91" s="208">
        <f t="shared" si="54"/>
        <v>0</v>
      </c>
      <c r="AH91" s="208">
        <f t="shared" si="55"/>
        <v>0</v>
      </c>
      <c r="AI91" s="208">
        <f t="shared" si="56"/>
        <v>0</v>
      </c>
      <c r="AJ91" s="208">
        <f t="shared" si="57"/>
        <v>0</v>
      </c>
      <c r="AK91" s="208">
        <f t="shared" si="58"/>
        <v>0</v>
      </c>
      <c r="AL91" s="208">
        <f t="shared" si="59"/>
        <v>0</v>
      </c>
      <c r="AM91" s="208">
        <f t="shared" si="60"/>
        <v>0</v>
      </c>
      <c r="AN91" s="208">
        <f t="shared" si="61"/>
        <v>0</v>
      </c>
      <c r="AO91" s="208">
        <f t="shared" si="62"/>
        <v>0</v>
      </c>
      <c r="AP91" s="208">
        <f t="shared" si="63"/>
        <v>0</v>
      </c>
      <c r="AQ91" s="208">
        <f t="shared" si="64"/>
        <v>0</v>
      </c>
      <c r="AR91" s="208">
        <f t="shared" si="65"/>
        <v>0</v>
      </c>
      <c r="AS91" s="208">
        <f t="shared" si="66"/>
        <v>0</v>
      </c>
      <c r="AT91" s="208">
        <f t="shared" si="67"/>
        <v>0</v>
      </c>
      <c r="AU91" s="208">
        <f t="shared" si="68"/>
        <v>0</v>
      </c>
      <c r="AV91" s="208">
        <f t="shared" si="69"/>
        <v>0</v>
      </c>
      <c r="AW91" s="208">
        <f t="shared" si="70"/>
        <v>0</v>
      </c>
      <c r="AX91" s="208">
        <f t="shared" si="71"/>
        <v>0</v>
      </c>
      <c r="AY91" s="208">
        <f t="shared" si="72"/>
        <v>0</v>
      </c>
      <c r="AZ91" s="208">
        <f t="shared" si="73"/>
        <v>0</v>
      </c>
      <c r="BA91" s="208">
        <f t="shared" si="74"/>
        <v>0</v>
      </c>
      <c r="BB91" s="208">
        <f t="shared" si="75"/>
        <v>0</v>
      </c>
      <c r="BC91" s="208">
        <f t="shared" si="76"/>
        <v>0</v>
      </c>
      <c r="BD91" s="208">
        <f t="shared" si="77"/>
        <v>0</v>
      </c>
      <c r="BE91" s="208">
        <f t="shared" si="78"/>
        <v>0</v>
      </c>
      <c r="BF91" s="208">
        <f t="shared" si="79"/>
        <v>0</v>
      </c>
      <c r="BG91" s="208">
        <f t="shared" si="80"/>
        <v>0</v>
      </c>
      <c r="BH91" s="208">
        <f t="shared" si="81"/>
        <v>0</v>
      </c>
      <c r="BI91" s="208">
        <f t="shared" si="82"/>
        <v>0</v>
      </c>
      <c r="BJ91" s="208">
        <f t="shared" si="83"/>
        <v>0</v>
      </c>
      <c r="BK91" s="208">
        <f t="shared" si="84"/>
        <v>0</v>
      </c>
      <c r="BL91" s="208">
        <f t="shared" si="85"/>
        <v>0</v>
      </c>
      <c r="BM91" s="208">
        <f t="shared" si="86"/>
        <v>0</v>
      </c>
      <c r="BN91" s="208">
        <f t="shared" si="87"/>
        <v>0</v>
      </c>
      <c r="BO91" s="208">
        <f t="shared" si="89"/>
        <v>0</v>
      </c>
      <c r="BP91" s="208">
        <f t="shared" si="91"/>
        <v>0</v>
      </c>
      <c r="BQ91" s="208">
        <f t="shared" si="94"/>
        <v>0</v>
      </c>
      <c r="BR91" s="208">
        <f t="shared" si="97"/>
        <v>0</v>
      </c>
      <c r="BS91" s="208">
        <f t="shared" si="98"/>
        <v>0</v>
      </c>
      <c r="BT91" s="208">
        <f t="shared" si="101"/>
        <v>0</v>
      </c>
      <c r="BU91" s="208">
        <f t="shared" si="103"/>
        <v>0</v>
      </c>
      <c r="BV91" s="208">
        <f t="shared" ref="BV91:BV100" si="105">BV$18*$CJ21/100</f>
        <v>0</v>
      </c>
      <c r="BW91" s="208">
        <f>BW$18*$CJ20/100</f>
        <v>0</v>
      </c>
      <c r="BX91" s="208"/>
      <c r="BY91" s="208"/>
      <c r="BZ91" s="208"/>
      <c r="CA91" s="208"/>
      <c r="CB91" s="208"/>
      <c r="CC91" s="208"/>
      <c r="CD91" s="208"/>
      <c r="CE91" s="208"/>
      <c r="CF91" s="208"/>
      <c r="CG91" s="209">
        <f t="shared" si="92"/>
        <v>0</v>
      </c>
      <c r="CH91" s="206"/>
      <c r="CI91" s="206"/>
      <c r="CJ91" s="211">
        <v>0</v>
      </c>
    </row>
    <row r="92" spans="2:88" x14ac:dyDescent="0.2">
      <c r="B92" s="90">
        <f t="shared" si="90"/>
        <v>2099</v>
      </c>
      <c r="C92" s="210">
        <v>0</v>
      </c>
      <c r="D92" s="208">
        <f t="shared" si="88"/>
        <v>0</v>
      </c>
      <c r="E92" s="208">
        <f t="shared" si="93"/>
        <v>0</v>
      </c>
      <c r="F92" s="208">
        <f t="shared" si="95"/>
        <v>0</v>
      </c>
      <c r="G92" s="208">
        <f t="shared" si="96"/>
        <v>0</v>
      </c>
      <c r="H92" s="208">
        <f t="shared" si="99"/>
        <v>0</v>
      </c>
      <c r="I92" s="208">
        <f t="shared" si="100"/>
        <v>0</v>
      </c>
      <c r="J92" s="208">
        <f t="shared" si="102"/>
        <v>0</v>
      </c>
      <c r="K92" s="208">
        <f t="shared" si="104"/>
        <v>0</v>
      </c>
      <c r="L92" s="208">
        <f t="shared" ref="L92:L100" si="106">L$18*$CJ84/100</f>
        <v>0</v>
      </c>
      <c r="M92" s="208">
        <f t="shared" si="34"/>
        <v>0</v>
      </c>
      <c r="N92" s="208">
        <f t="shared" si="35"/>
        <v>0</v>
      </c>
      <c r="O92" s="208">
        <f t="shared" si="36"/>
        <v>0</v>
      </c>
      <c r="P92" s="208">
        <f t="shared" si="37"/>
        <v>0</v>
      </c>
      <c r="Q92" s="208">
        <f t="shared" si="38"/>
        <v>0</v>
      </c>
      <c r="R92" s="208">
        <f t="shared" si="39"/>
        <v>0</v>
      </c>
      <c r="S92" s="208">
        <f t="shared" si="40"/>
        <v>0</v>
      </c>
      <c r="T92" s="208">
        <f t="shared" si="41"/>
        <v>0</v>
      </c>
      <c r="U92" s="208">
        <f t="shared" si="42"/>
        <v>0</v>
      </c>
      <c r="V92" s="208">
        <f t="shared" si="43"/>
        <v>0</v>
      </c>
      <c r="W92" s="208">
        <f t="shared" si="44"/>
        <v>0</v>
      </c>
      <c r="X92" s="208">
        <f t="shared" si="45"/>
        <v>0</v>
      </c>
      <c r="Y92" s="208">
        <f t="shared" si="46"/>
        <v>0</v>
      </c>
      <c r="Z92" s="208">
        <f t="shared" si="47"/>
        <v>0</v>
      </c>
      <c r="AA92" s="208">
        <f t="shared" si="48"/>
        <v>0</v>
      </c>
      <c r="AB92" s="208">
        <f t="shared" si="49"/>
        <v>0</v>
      </c>
      <c r="AC92" s="208">
        <f t="shared" si="50"/>
        <v>0</v>
      </c>
      <c r="AD92" s="208">
        <f t="shared" si="51"/>
        <v>0</v>
      </c>
      <c r="AE92" s="208">
        <f t="shared" si="52"/>
        <v>0</v>
      </c>
      <c r="AF92" s="208">
        <f t="shared" si="53"/>
        <v>0</v>
      </c>
      <c r="AG92" s="208">
        <f t="shared" si="54"/>
        <v>0</v>
      </c>
      <c r="AH92" s="208">
        <f t="shared" si="55"/>
        <v>0</v>
      </c>
      <c r="AI92" s="208">
        <f t="shared" si="56"/>
        <v>0</v>
      </c>
      <c r="AJ92" s="208">
        <f t="shared" si="57"/>
        <v>0</v>
      </c>
      <c r="AK92" s="208">
        <f t="shared" si="58"/>
        <v>0</v>
      </c>
      <c r="AL92" s="208">
        <f t="shared" si="59"/>
        <v>0</v>
      </c>
      <c r="AM92" s="208">
        <f t="shared" si="60"/>
        <v>0</v>
      </c>
      <c r="AN92" s="208">
        <f t="shared" si="61"/>
        <v>0</v>
      </c>
      <c r="AO92" s="208">
        <f t="shared" si="62"/>
        <v>0</v>
      </c>
      <c r="AP92" s="208">
        <f t="shared" si="63"/>
        <v>0</v>
      </c>
      <c r="AQ92" s="208">
        <f t="shared" si="64"/>
        <v>0</v>
      </c>
      <c r="AR92" s="208">
        <f t="shared" si="65"/>
        <v>0</v>
      </c>
      <c r="AS92" s="208">
        <f t="shared" si="66"/>
        <v>0</v>
      </c>
      <c r="AT92" s="208">
        <f t="shared" si="67"/>
        <v>0</v>
      </c>
      <c r="AU92" s="208">
        <f t="shared" si="68"/>
        <v>0</v>
      </c>
      <c r="AV92" s="208">
        <f t="shared" si="69"/>
        <v>0</v>
      </c>
      <c r="AW92" s="208">
        <f t="shared" si="70"/>
        <v>0</v>
      </c>
      <c r="AX92" s="208">
        <f t="shared" si="71"/>
        <v>0</v>
      </c>
      <c r="AY92" s="208">
        <f t="shared" si="72"/>
        <v>0</v>
      </c>
      <c r="AZ92" s="208">
        <f t="shared" si="73"/>
        <v>0</v>
      </c>
      <c r="BA92" s="208">
        <f t="shared" si="74"/>
        <v>0</v>
      </c>
      <c r="BB92" s="208">
        <f t="shared" si="75"/>
        <v>0</v>
      </c>
      <c r="BC92" s="208">
        <f t="shared" si="76"/>
        <v>0</v>
      </c>
      <c r="BD92" s="208">
        <f t="shared" si="77"/>
        <v>0</v>
      </c>
      <c r="BE92" s="208">
        <f t="shared" si="78"/>
        <v>0</v>
      </c>
      <c r="BF92" s="208">
        <f t="shared" si="79"/>
        <v>0</v>
      </c>
      <c r="BG92" s="208">
        <f t="shared" si="80"/>
        <v>0</v>
      </c>
      <c r="BH92" s="208">
        <f t="shared" si="81"/>
        <v>0</v>
      </c>
      <c r="BI92" s="208">
        <f t="shared" si="82"/>
        <v>0</v>
      </c>
      <c r="BJ92" s="208">
        <f t="shared" si="83"/>
        <v>0</v>
      </c>
      <c r="BK92" s="208">
        <f t="shared" si="84"/>
        <v>0</v>
      </c>
      <c r="BL92" s="208">
        <f t="shared" si="85"/>
        <v>0</v>
      </c>
      <c r="BM92" s="208">
        <f t="shared" si="86"/>
        <v>0</v>
      </c>
      <c r="BN92" s="208">
        <f t="shared" si="87"/>
        <v>0</v>
      </c>
      <c r="BO92" s="208">
        <f t="shared" si="89"/>
        <v>0</v>
      </c>
      <c r="BP92" s="208">
        <f t="shared" si="91"/>
        <v>0</v>
      </c>
      <c r="BQ92" s="208">
        <f t="shared" si="94"/>
        <v>0</v>
      </c>
      <c r="BR92" s="208">
        <f t="shared" si="97"/>
        <v>0</v>
      </c>
      <c r="BS92" s="208">
        <f t="shared" si="98"/>
        <v>0</v>
      </c>
      <c r="BT92" s="208">
        <f t="shared" si="101"/>
        <v>0</v>
      </c>
      <c r="BU92" s="208">
        <f t="shared" si="103"/>
        <v>0</v>
      </c>
      <c r="BV92" s="208">
        <f t="shared" si="105"/>
        <v>0</v>
      </c>
      <c r="BW92" s="208">
        <f t="shared" ref="BW92:BW100" si="107">BW$18*$CJ21/100</f>
        <v>0</v>
      </c>
      <c r="BX92" s="208">
        <f>BX$18*$CJ20/100</f>
        <v>0</v>
      </c>
      <c r="BY92" s="208"/>
      <c r="BZ92" s="208"/>
      <c r="CA92" s="208"/>
      <c r="CB92" s="208"/>
      <c r="CC92" s="208"/>
      <c r="CD92" s="208"/>
      <c r="CE92" s="208"/>
      <c r="CF92" s="208"/>
      <c r="CG92" s="209">
        <f t="shared" si="92"/>
        <v>0</v>
      </c>
      <c r="CH92" s="206"/>
      <c r="CI92" s="206"/>
      <c r="CJ92" s="211">
        <v>0</v>
      </c>
    </row>
    <row r="93" spans="2:88" x14ac:dyDescent="0.2">
      <c r="B93" s="90">
        <f t="shared" si="90"/>
        <v>2100</v>
      </c>
      <c r="C93" s="210">
        <v>0</v>
      </c>
      <c r="D93" s="208">
        <f t="shared" si="88"/>
        <v>0</v>
      </c>
      <c r="E93" s="208">
        <f t="shared" si="93"/>
        <v>0</v>
      </c>
      <c r="F93" s="208">
        <f t="shared" si="95"/>
        <v>0</v>
      </c>
      <c r="G93" s="208">
        <f t="shared" si="96"/>
        <v>0</v>
      </c>
      <c r="H93" s="208">
        <f t="shared" si="99"/>
        <v>0</v>
      </c>
      <c r="I93" s="208">
        <f t="shared" si="100"/>
        <v>0</v>
      </c>
      <c r="J93" s="208">
        <f t="shared" si="102"/>
        <v>0</v>
      </c>
      <c r="K93" s="208">
        <f t="shared" si="104"/>
        <v>0</v>
      </c>
      <c r="L93" s="208">
        <f t="shared" si="106"/>
        <v>0</v>
      </c>
      <c r="M93" s="208">
        <f t="shared" ref="M93:M100" si="108">M$18*$CJ84/100</f>
        <v>0</v>
      </c>
      <c r="N93" s="208">
        <f t="shared" si="35"/>
        <v>0</v>
      </c>
      <c r="O93" s="208">
        <f t="shared" si="36"/>
        <v>0</v>
      </c>
      <c r="P93" s="208">
        <f t="shared" si="37"/>
        <v>0</v>
      </c>
      <c r="Q93" s="208">
        <f t="shared" si="38"/>
        <v>0</v>
      </c>
      <c r="R93" s="208">
        <f t="shared" si="39"/>
        <v>0</v>
      </c>
      <c r="S93" s="208">
        <f t="shared" si="40"/>
        <v>0</v>
      </c>
      <c r="T93" s="208">
        <f t="shared" si="41"/>
        <v>0</v>
      </c>
      <c r="U93" s="208">
        <f t="shared" si="42"/>
        <v>0</v>
      </c>
      <c r="V93" s="208">
        <f t="shared" si="43"/>
        <v>0</v>
      </c>
      <c r="W93" s="208">
        <f t="shared" si="44"/>
        <v>0</v>
      </c>
      <c r="X93" s="208">
        <f t="shared" si="45"/>
        <v>0</v>
      </c>
      <c r="Y93" s="208">
        <f t="shared" si="46"/>
        <v>0</v>
      </c>
      <c r="Z93" s="208">
        <f t="shared" si="47"/>
        <v>0</v>
      </c>
      <c r="AA93" s="208">
        <f t="shared" si="48"/>
        <v>0</v>
      </c>
      <c r="AB93" s="208">
        <f t="shared" si="49"/>
        <v>0</v>
      </c>
      <c r="AC93" s="208">
        <f t="shared" si="50"/>
        <v>0</v>
      </c>
      <c r="AD93" s="208">
        <f t="shared" si="51"/>
        <v>0</v>
      </c>
      <c r="AE93" s="208">
        <f t="shared" si="52"/>
        <v>0</v>
      </c>
      <c r="AF93" s="208">
        <f t="shared" si="53"/>
        <v>0</v>
      </c>
      <c r="AG93" s="208">
        <f t="shared" si="54"/>
        <v>0</v>
      </c>
      <c r="AH93" s="208">
        <f t="shared" si="55"/>
        <v>0</v>
      </c>
      <c r="AI93" s="208">
        <f t="shared" si="56"/>
        <v>0</v>
      </c>
      <c r="AJ93" s="208">
        <f t="shared" si="57"/>
        <v>0</v>
      </c>
      <c r="AK93" s="208">
        <f t="shared" si="58"/>
        <v>0</v>
      </c>
      <c r="AL93" s="208">
        <f t="shared" si="59"/>
        <v>0</v>
      </c>
      <c r="AM93" s="208">
        <f t="shared" si="60"/>
        <v>0</v>
      </c>
      <c r="AN93" s="208">
        <f t="shared" si="61"/>
        <v>0</v>
      </c>
      <c r="AO93" s="208">
        <f t="shared" si="62"/>
        <v>0</v>
      </c>
      <c r="AP93" s="208">
        <f t="shared" si="63"/>
        <v>0</v>
      </c>
      <c r="AQ93" s="208">
        <f t="shared" si="64"/>
        <v>0</v>
      </c>
      <c r="AR93" s="208">
        <f t="shared" si="65"/>
        <v>0</v>
      </c>
      <c r="AS93" s="208">
        <f t="shared" si="66"/>
        <v>0</v>
      </c>
      <c r="AT93" s="208">
        <f t="shared" si="67"/>
        <v>0</v>
      </c>
      <c r="AU93" s="208">
        <f t="shared" si="68"/>
        <v>0</v>
      </c>
      <c r="AV93" s="208">
        <f t="shared" si="69"/>
        <v>0</v>
      </c>
      <c r="AW93" s="208">
        <f t="shared" si="70"/>
        <v>0</v>
      </c>
      <c r="AX93" s="208">
        <f t="shared" si="71"/>
        <v>0</v>
      </c>
      <c r="AY93" s="208">
        <f t="shared" si="72"/>
        <v>0</v>
      </c>
      <c r="AZ93" s="208">
        <f t="shared" si="73"/>
        <v>0</v>
      </c>
      <c r="BA93" s="208">
        <f t="shared" si="74"/>
        <v>0</v>
      </c>
      <c r="BB93" s="208">
        <f t="shared" si="75"/>
        <v>0</v>
      </c>
      <c r="BC93" s="208">
        <f t="shared" si="76"/>
        <v>0</v>
      </c>
      <c r="BD93" s="208">
        <f t="shared" si="77"/>
        <v>0</v>
      </c>
      <c r="BE93" s="208">
        <f t="shared" si="78"/>
        <v>0</v>
      </c>
      <c r="BF93" s="208">
        <f t="shared" si="79"/>
        <v>0</v>
      </c>
      <c r="BG93" s="208">
        <f t="shared" si="80"/>
        <v>0</v>
      </c>
      <c r="BH93" s="208">
        <f t="shared" si="81"/>
        <v>0</v>
      </c>
      <c r="BI93" s="208">
        <f t="shared" si="82"/>
        <v>0</v>
      </c>
      <c r="BJ93" s="208">
        <f t="shared" si="83"/>
        <v>0</v>
      </c>
      <c r="BK93" s="208">
        <f t="shared" si="84"/>
        <v>0</v>
      </c>
      <c r="BL93" s="208">
        <f t="shared" si="85"/>
        <v>0</v>
      </c>
      <c r="BM93" s="208">
        <f t="shared" si="86"/>
        <v>0</v>
      </c>
      <c r="BN93" s="208">
        <f t="shared" si="87"/>
        <v>0</v>
      </c>
      <c r="BO93" s="208">
        <f t="shared" si="89"/>
        <v>0</v>
      </c>
      <c r="BP93" s="208">
        <f t="shared" si="91"/>
        <v>0</v>
      </c>
      <c r="BQ93" s="208">
        <f t="shared" si="94"/>
        <v>0</v>
      </c>
      <c r="BR93" s="208">
        <f t="shared" si="97"/>
        <v>0</v>
      </c>
      <c r="BS93" s="208">
        <f t="shared" si="98"/>
        <v>0</v>
      </c>
      <c r="BT93" s="208">
        <f t="shared" si="101"/>
        <v>0</v>
      </c>
      <c r="BU93" s="208">
        <f t="shared" si="103"/>
        <v>0</v>
      </c>
      <c r="BV93" s="208">
        <f t="shared" si="105"/>
        <v>0</v>
      </c>
      <c r="BW93" s="208">
        <f t="shared" si="107"/>
        <v>0</v>
      </c>
      <c r="BX93" s="208">
        <f t="shared" ref="BX93:BX100" si="109">BX$18*$CJ21/100</f>
        <v>0</v>
      </c>
      <c r="BY93" s="208">
        <f>BY$18*$CJ20/100</f>
        <v>0</v>
      </c>
      <c r="BZ93" s="208"/>
      <c r="CA93" s="208"/>
      <c r="CB93" s="208"/>
      <c r="CC93" s="208"/>
      <c r="CD93" s="208"/>
      <c r="CE93" s="208"/>
      <c r="CF93" s="208"/>
      <c r="CG93" s="209">
        <f t="shared" si="92"/>
        <v>0</v>
      </c>
      <c r="CH93" s="206"/>
      <c r="CI93" s="206"/>
      <c r="CJ93" s="211">
        <v>0</v>
      </c>
    </row>
    <row r="94" spans="2:88" x14ac:dyDescent="0.2">
      <c r="B94" s="90">
        <f t="shared" si="90"/>
        <v>2101</v>
      </c>
      <c r="C94" s="210">
        <v>0</v>
      </c>
      <c r="D94" s="208">
        <f t="shared" si="88"/>
        <v>0</v>
      </c>
      <c r="E94" s="208">
        <f t="shared" si="93"/>
        <v>0</v>
      </c>
      <c r="F94" s="208">
        <f t="shared" si="95"/>
        <v>0</v>
      </c>
      <c r="G94" s="208">
        <f t="shared" si="96"/>
        <v>0</v>
      </c>
      <c r="H94" s="208">
        <f t="shared" si="99"/>
        <v>0</v>
      </c>
      <c r="I94" s="208">
        <f t="shared" si="100"/>
        <v>0</v>
      </c>
      <c r="J94" s="208">
        <f t="shared" si="102"/>
        <v>0</v>
      </c>
      <c r="K94" s="208">
        <f t="shared" si="104"/>
        <v>0</v>
      </c>
      <c r="L94" s="208">
        <f t="shared" si="106"/>
        <v>0</v>
      </c>
      <c r="M94" s="208">
        <f t="shared" si="108"/>
        <v>0</v>
      </c>
      <c r="N94" s="208">
        <f t="shared" ref="N94:N100" si="110">N$18*$CJ84/100</f>
        <v>0</v>
      </c>
      <c r="O94" s="208">
        <f t="shared" si="36"/>
        <v>0</v>
      </c>
      <c r="P94" s="208">
        <f t="shared" si="37"/>
        <v>0</v>
      </c>
      <c r="Q94" s="208">
        <f t="shared" si="38"/>
        <v>0</v>
      </c>
      <c r="R94" s="208">
        <f t="shared" si="39"/>
        <v>0</v>
      </c>
      <c r="S94" s="208">
        <f t="shared" si="40"/>
        <v>0</v>
      </c>
      <c r="T94" s="208">
        <f t="shared" si="41"/>
        <v>0</v>
      </c>
      <c r="U94" s="208">
        <f t="shared" si="42"/>
        <v>0</v>
      </c>
      <c r="V94" s="208">
        <f t="shared" si="43"/>
        <v>0</v>
      </c>
      <c r="W94" s="208">
        <f t="shared" si="44"/>
        <v>0</v>
      </c>
      <c r="X94" s="208">
        <f t="shared" si="45"/>
        <v>0</v>
      </c>
      <c r="Y94" s="208">
        <f t="shared" si="46"/>
        <v>0</v>
      </c>
      <c r="Z94" s="208">
        <f t="shared" si="47"/>
        <v>0</v>
      </c>
      <c r="AA94" s="208">
        <f t="shared" si="48"/>
        <v>0</v>
      </c>
      <c r="AB94" s="208">
        <f t="shared" si="49"/>
        <v>0</v>
      </c>
      <c r="AC94" s="208">
        <f t="shared" si="50"/>
        <v>0</v>
      </c>
      <c r="AD94" s="208">
        <f t="shared" si="51"/>
        <v>0</v>
      </c>
      <c r="AE94" s="208">
        <f t="shared" si="52"/>
        <v>0</v>
      </c>
      <c r="AF94" s="208">
        <f t="shared" si="53"/>
        <v>0</v>
      </c>
      <c r="AG94" s="208">
        <f t="shared" si="54"/>
        <v>0</v>
      </c>
      <c r="AH94" s="208">
        <f t="shared" si="55"/>
        <v>0</v>
      </c>
      <c r="AI94" s="208">
        <f t="shared" si="56"/>
        <v>0</v>
      </c>
      <c r="AJ94" s="208">
        <f t="shared" si="57"/>
        <v>0</v>
      </c>
      <c r="AK94" s="208">
        <f t="shared" si="58"/>
        <v>0</v>
      </c>
      <c r="AL94" s="208">
        <f t="shared" si="59"/>
        <v>0</v>
      </c>
      <c r="AM94" s="208">
        <f t="shared" si="60"/>
        <v>0</v>
      </c>
      <c r="AN94" s="208">
        <f t="shared" si="61"/>
        <v>0</v>
      </c>
      <c r="AO94" s="208">
        <f t="shared" si="62"/>
        <v>0</v>
      </c>
      <c r="AP94" s="208">
        <f t="shared" si="63"/>
        <v>0</v>
      </c>
      <c r="AQ94" s="208">
        <f t="shared" si="64"/>
        <v>0</v>
      </c>
      <c r="AR94" s="208">
        <f t="shared" si="65"/>
        <v>0</v>
      </c>
      <c r="AS94" s="208">
        <f t="shared" si="66"/>
        <v>0</v>
      </c>
      <c r="AT94" s="208">
        <f t="shared" si="67"/>
        <v>0</v>
      </c>
      <c r="AU94" s="208">
        <f t="shared" si="68"/>
        <v>0</v>
      </c>
      <c r="AV94" s="208">
        <f t="shared" si="69"/>
        <v>0</v>
      </c>
      <c r="AW94" s="208">
        <f t="shared" si="70"/>
        <v>0</v>
      </c>
      <c r="AX94" s="208">
        <f t="shared" si="71"/>
        <v>0</v>
      </c>
      <c r="AY94" s="208">
        <f t="shared" si="72"/>
        <v>0</v>
      </c>
      <c r="AZ94" s="208">
        <f t="shared" si="73"/>
        <v>0</v>
      </c>
      <c r="BA94" s="208">
        <f t="shared" si="74"/>
        <v>0</v>
      </c>
      <c r="BB94" s="208">
        <f t="shared" si="75"/>
        <v>0</v>
      </c>
      <c r="BC94" s="208">
        <f t="shared" si="76"/>
        <v>0</v>
      </c>
      <c r="BD94" s="208">
        <f t="shared" si="77"/>
        <v>0</v>
      </c>
      <c r="BE94" s="208">
        <f t="shared" si="78"/>
        <v>0</v>
      </c>
      <c r="BF94" s="208">
        <f t="shared" si="79"/>
        <v>0</v>
      </c>
      <c r="BG94" s="208">
        <f t="shared" si="80"/>
        <v>0</v>
      </c>
      <c r="BH94" s="208">
        <f t="shared" si="81"/>
        <v>0</v>
      </c>
      <c r="BI94" s="208">
        <f t="shared" si="82"/>
        <v>0</v>
      </c>
      <c r="BJ94" s="208">
        <f t="shared" si="83"/>
        <v>0</v>
      </c>
      <c r="BK94" s="208">
        <f t="shared" si="84"/>
        <v>0</v>
      </c>
      <c r="BL94" s="208">
        <f t="shared" si="85"/>
        <v>0</v>
      </c>
      <c r="BM94" s="208">
        <f t="shared" si="86"/>
        <v>0</v>
      </c>
      <c r="BN94" s="208">
        <f t="shared" si="87"/>
        <v>0</v>
      </c>
      <c r="BO94" s="208">
        <f t="shared" si="89"/>
        <v>0</v>
      </c>
      <c r="BP94" s="208">
        <f t="shared" si="91"/>
        <v>0</v>
      </c>
      <c r="BQ94" s="208">
        <f t="shared" si="94"/>
        <v>0</v>
      </c>
      <c r="BR94" s="208">
        <f t="shared" si="97"/>
        <v>0</v>
      </c>
      <c r="BS94" s="208">
        <f t="shared" si="98"/>
        <v>0</v>
      </c>
      <c r="BT94" s="208">
        <f t="shared" si="101"/>
        <v>0</v>
      </c>
      <c r="BU94" s="208">
        <f t="shared" si="103"/>
        <v>0</v>
      </c>
      <c r="BV94" s="208">
        <f t="shared" si="105"/>
        <v>0</v>
      </c>
      <c r="BW94" s="208">
        <f t="shared" si="107"/>
        <v>0</v>
      </c>
      <c r="BX94" s="208">
        <f t="shared" si="109"/>
        <v>0</v>
      </c>
      <c r="BY94" s="208">
        <f t="shared" ref="BY94:BY100" si="111">BY$18*$CJ21/100</f>
        <v>0</v>
      </c>
      <c r="BZ94" s="208">
        <f>BZ$18*$CJ20/100</f>
        <v>0</v>
      </c>
      <c r="CA94" s="208"/>
      <c r="CB94" s="208"/>
      <c r="CC94" s="208"/>
      <c r="CD94" s="208"/>
      <c r="CE94" s="208"/>
      <c r="CF94" s="208"/>
      <c r="CG94" s="209">
        <f t="shared" si="92"/>
        <v>0</v>
      </c>
      <c r="CH94" s="206"/>
      <c r="CI94" s="206"/>
      <c r="CJ94" s="211">
        <v>0</v>
      </c>
    </row>
    <row r="95" spans="2:88" x14ac:dyDescent="0.2">
      <c r="B95" s="90">
        <f t="shared" si="90"/>
        <v>2102</v>
      </c>
      <c r="C95" s="210">
        <v>0</v>
      </c>
      <c r="D95" s="208">
        <f t="shared" si="88"/>
        <v>0</v>
      </c>
      <c r="E95" s="208">
        <f t="shared" si="93"/>
        <v>0</v>
      </c>
      <c r="F95" s="208">
        <f t="shared" si="95"/>
        <v>0</v>
      </c>
      <c r="G95" s="208">
        <f t="shared" si="96"/>
        <v>0</v>
      </c>
      <c r="H95" s="208">
        <f t="shared" si="99"/>
        <v>0</v>
      </c>
      <c r="I95" s="208">
        <f t="shared" si="100"/>
        <v>0</v>
      </c>
      <c r="J95" s="208">
        <f t="shared" si="102"/>
        <v>0</v>
      </c>
      <c r="K95" s="208">
        <f t="shared" si="104"/>
        <v>0</v>
      </c>
      <c r="L95" s="208">
        <f t="shared" si="106"/>
        <v>0</v>
      </c>
      <c r="M95" s="208">
        <f t="shared" si="108"/>
        <v>0</v>
      </c>
      <c r="N95" s="208">
        <f t="shared" si="110"/>
        <v>0</v>
      </c>
      <c r="O95" s="208">
        <f t="shared" ref="O95:O100" si="112">O$18*$CJ84/100</f>
        <v>0</v>
      </c>
      <c r="P95" s="208">
        <f t="shared" si="37"/>
        <v>0</v>
      </c>
      <c r="Q95" s="208">
        <f t="shared" si="38"/>
        <v>0</v>
      </c>
      <c r="R95" s="208">
        <f t="shared" si="39"/>
        <v>0</v>
      </c>
      <c r="S95" s="208">
        <f t="shared" si="40"/>
        <v>0</v>
      </c>
      <c r="T95" s="208">
        <f t="shared" si="41"/>
        <v>0</v>
      </c>
      <c r="U95" s="208">
        <f t="shared" si="42"/>
        <v>0</v>
      </c>
      <c r="V95" s="208">
        <f t="shared" si="43"/>
        <v>0</v>
      </c>
      <c r="W95" s="208">
        <f t="shared" si="44"/>
        <v>0</v>
      </c>
      <c r="X95" s="208">
        <f t="shared" si="45"/>
        <v>0</v>
      </c>
      <c r="Y95" s="208">
        <f t="shared" si="46"/>
        <v>0</v>
      </c>
      <c r="Z95" s="208">
        <f t="shared" si="47"/>
        <v>0</v>
      </c>
      <c r="AA95" s="208">
        <f t="shared" si="48"/>
        <v>0</v>
      </c>
      <c r="AB95" s="208">
        <f t="shared" si="49"/>
        <v>0</v>
      </c>
      <c r="AC95" s="208">
        <f t="shared" si="50"/>
        <v>0</v>
      </c>
      <c r="AD95" s="208">
        <f t="shared" si="51"/>
        <v>0</v>
      </c>
      <c r="AE95" s="208">
        <f t="shared" si="52"/>
        <v>0</v>
      </c>
      <c r="AF95" s="208">
        <f t="shared" si="53"/>
        <v>0</v>
      </c>
      <c r="AG95" s="208">
        <f t="shared" si="54"/>
        <v>0</v>
      </c>
      <c r="AH95" s="208">
        <f t="shared" si="55"/>
        <v>0</v>
      </c>
      <c r="AI95" s="208">
        <f t="shared" si="56"/>
        <v>0</v>
      </c>
      <c r="AJ95" s="208">
        <f t="shared" si="57"/>
        <v>0</v>
      </c>
      <c r="AK95" s="208">
        <f t="shared" si="58"/>
        <v>0</v>
      </c>
      <c r="AL95" s="208">
        <f t="shared" si="59"/>
        <v>0</v>
      </c>
      <c r="AM95" s="208">
        <f t="shared" si="60"/>
        <v>0</v>
      </c>
      <c r="AN95" s="208">
        <f t="shared" si="61"/>
        <v>0</v>
      </c>
      <c r="AO95" s="208">
        <f t="shared" si="62"/>
        <v>0</v>
      </c>
      <c r="AP95" s="208">
        <f t="shared" si="63"/>
        <v>0</v>
      </c>
      <c r="AQ95" s="208">
        <f t="shared" si="64"/>
        <v>0</v>
      </c>
      <c r="AR95" s="208">
        <f t="shared" si="65"/>
        <v>0</v>
      </c>
      <c r="AS95" s="208">
        <f t="shared" si="66"/>
        <v>0</v>
      </c>
      <c r="AT95" s="208">
        <f t="shared" si="67"/>
        <v>0</v>
      </c>
      <c r="AU95" s="208">
        <f t="shared" si="68"/>
        <v>0</v>
      </c>
      <c r="AV95" s="208">
        <f t="shared" si="69"/>
        <v>0</v>
      </c>
      <c r="AW95" s="208">
        <f t="shared" si="70"/>
        <v>0</v>
      </c>
      <c r="AX95" s="208">
        <f t="shared" si="71"/>
        <v>0</v>
      </c>
      <c r="AY95" s="208">
        <f t="shared" si="72"/>
        <v>0</v>
      </c>
      <c r="AZ95" s="208">
        <f t="shared" si="73"/>
        <v>0</v>
      </c>
      <c r="BA95" s="208">
        <f t="shared" si="74"/>
        <v>0</v>
      </c>
      <c r="BB95" s="208">
        <f t="shared" si="75"/>
        <v>0</v>
      </c>
      <c r="BC95" s="208">
        <f t="shared" si="76"/>
        <v>0</v>
      </c>
      <c r="BD95" s="208">
        <f t="shared" si="77"/>
        <v>0</v>
      </c>
      <c r="BE95" s="208">
        <f t="shared" si="78"/>
        <v>0</v>
      </c>
      <c r="BF95" s="208">
        <f t="shared" si="79"/>
        <v>0</v>
      </c>
      <c r="BG95" s="208">
        <f t="shared" si="80"/>
        <v>0</v>
      </c>
      <c r="BH95" s="208">
        <f t="shared" si="81"/>
        <v>0</v>
      </c>
      <c r="BI95" s="208">
        <f t="shared" si="82"/>
        <v>0</v>
      </c>
      <c r="BJ95" s="208">
        <f t="shared" si="83"/>
        <v>0</v>
      </c>
      <c r="BK95" s="208">
        <f t="shared" si="84"/>
        <v>0</v>
      </c>
      <c r="BL95" s="208">
        <f t="shared" si="85"/>
        <v>0</v>
      </c>
      <c r="BM95" s="208">
        <f t="shared" si="86"/>
        <v>0</v>
      </c>
      <c r="BN95" s="208">
        <f t="shared" si="87"/>
        <v>0</v>
      </c>
      <c r="BO95" s="208">
        <f t="shared" si="89"/>
        <v>0</v>
      </c>
      <c r="BP95" s="208">
        <f t="shared" si="91"/>
        <v>0</v>
      </c>
      <c r="BQ95" s="208">
        <f t="shared" si="94"/>
        <v>0</v>
      </c>
      <c r="BR95" s="208">
        <f t="shared" si="97"/>
        <v>0</v>
      </c>
      <c r="BS95" s="208">
        <f t="shared" si="98"/>
        <v>0</v>
      </c>
      <c r="BT95" s="208">
        <f t="shared" si="101"/>
        <v>0</v>
      </c>
      <c r="BU95" s="208">
        <f t="shared" si="103"/>
        <v>0</v>
      </c>
      <c r="BV95" s="208">
        <f t="shared" si="105"/>
        <v>0</v>
      </c>
      <c r="BW95" s="208">
        <f t="shared" si="107"/>
        <v>0</v>
      </c>
      <c r="BX95" s="208">
        <f t="shared" si="109"/>
        <v>0</v>
      </c>
      <c r="BY95" s="208">
        <f t="shared" si="111"/>
        <v>0</v>
      </c>
      <c r="BZ95" s="208">
        <f t="shared" ref="BZ95:BZ100" si="113">BZ$18*$CJ21/100</f>
        <v>0</v>
      </c>
      <c r="CA95" s="208">
        <f>CA$18*$CJ20/100</f>
        <v>0</v>
      </c>
      <c r="CB95" s="208"/>
      <c r="CC95" s="208"/>
      <c r="CD95" s="208"/>
      <c r="CE95" s="208"/>
      <c r="CF95" s="208"/>
      <c r="CG95" s="209">
        <f t="shared" si="92"/>
        <v>0</v>
      </c>
      <c r="CH95" s="206"/>
      <c r="CI95" s="206"/>
      <c r="CJ95" s="211">
        <v>0</v>
      </c>
    </row>
    <row r="96" spans="2:88" x14ac:dyDescent="0.2">
      <c r="B96" s="90">
        <f t="shared" si="90"/>
        <v>2103</v>
      </c>
      <c r="C96" s="210">
        <v>0</v>
      </c>
      <c r="D96" s="208">
        <f t="shared" si="88"/>
        <v>0</v>
      </c>
      <c r="E96" s="208">
        <f t="shared" si="93"/>
        <v>0</v>
      </c>
      <c r="F96" s="208">
        <f t="shared" si="95"/>
        <v>0</v>
      </c>
      <c r="G96" s="208">
        <f t="shared" si="96"/>
        <v>0</v>
      </c>
      <c r="H96" s="208">
        <f t="shared" si="99"/>
        <v>0</v>
      </c>
      <c r="I96" s="208">
        <f t="shared" si="100"/>
        <v>0</v>
      </c>
      <c r="J96" s="208">
        <f t="shared" si="102"/>
        <v>0</v>
      </c>
      <c r="K96" s="208">
        <f t="shared" si="104"/>
        <v>0</v>
      </c>
      <c r="L96" s="208">
        <f t="shared" si="106"/>
        <v>0</v>
      </c>
      <c r="M96" s="208">
        <f t="shared" si="108"/>
        <v>0</v>
      </c>
      <c r="N96" s="208">
        <f t="shared" si="110"/>
        <v>0</v>
      </c>
      <c r="O96" s="208">
        <f t="shared" si="112"/>
        <v>0</v>
      </c>
      <c r="P96" s="208">
        <f t="shared" ref="P96:P100" si="114">P$18*$CJ84/100</f>
        <v>0</v>
      </c>
      <c r="Q96" s="208">
        <f t="shared" si="38"/>
        <v>0</v>
      </c>
      <c r="R96" s="208">
        <f t="shared" si="39"/>
        <v>0</v>
      </c>
      <c r="S96" s="208">
        <f t="shared" si="40"/>
        <v>0</v>
      </c>
      <c r="T96" s="208">
        <f t="shared" si="41"/>
        <v>0</v>
      </c>
      <c r="U96" s="208">
        <f t="shared" si="42"/>
        <v>0</v>
      </c>
      <c r="V96" s="208">
        <f t="shared" si="43"/>
        <v>0</v>
      </c>
      <c r="W96" s="208">
        <f t="shared" si="44"/>
        <v>0</v>
      </c>
      <c r="X96" s="208">
        <f t="shared" si="45"/>
        <v>0</v>
      </c>
      <c r="Y96" s="208">
        <f t="shared" si="46"/>
        <v>0</v>
      </c>
      <c r="Z96" s="208">
        <f t="shared" si="47"/>
        <v>0</v>
      </c>
      <c r="AA96" s="208">
        <f t="shared" si="48"/>
        <v>0</v>
      </c>
      <c r="AB96" s="208">
        <f t="shared" si="49"/>
        <v>0</v>
      </c>
      <c r="AC96" s="208">
        <f t="shared" si="50"/>
        <v>0</v>
      </c>
      <c r="AD96" s="208">
        <f t="shared" si="51"/>
        <v>0</v>
      </c>
      <c r="AE96" s="208">
        <f t="shared" si="52"/>
        <v>0</v>
      </c>
      <c r="AF96" s="208">
        <f t="shared" si="53"/>
        <v>0</v>
      </c>
      <c r="AG96" s="208">
        <f t="shared" si="54"/>
        <v>0</v>
      </c>
      <c r="AH96" s="208">
        <f t="shared" si="55"/>
        <v>0</v>
      </c>
      <c r="AI96" s="208">
        <f t="shared" si="56"/>
        <v>0</v>
      </c>
      <c r="AJ96" s="208">
        <f t="shared" si="57"/>
        <v>0</v>
      </c>
      <c r="AK96" s="208">
        <f t="shared" si="58"/>
        <v>0</v>
      </c>
      <c r="AL96" s="208">
        <f t="shared" si="59"/>
        <v>0</v>
      </c>
      <c r="AM96" s="208">
        <f t="shared" si="60"/>
        <v>0</v>
      </c>
      <c r="AN96" s="208">
        <f t="shared" si="61"/>
        <v>0</v>
      </c>
      <c r="AO96" s="208">
        <f t="shared" si="62"/>
        <v>0</v>
      </c>
      <c r="AP96" s="208">
        <f t="shared" si="63"/>
        <v>0</v>
      </c>
      <c r="AQ96" s="208">
        <f t="shared" si="64"/>
        <v>0</v>
      </c>
      <c r="AR96" s="208">
        <f t="shared" si="65"/>
        <v>0</v>
      </c>
      <c r="AS96" s="208">
        <f t="shared" si="66"/>
        <v>0</v>
      </c>
      <c r="AT96" s="208">
        <f t="shared" si="67"/>
        <v>0</v>
      </c>
      <c r="AU96" s="208">
        <f t="shared" si="68"/>
        <v>0</v>
      </c>
      <c r="AV96" s="208">
        <f t="shared" si="69"/>
        <v>0</v>
      </c>
      <c r="AW96" s="208">
        <f t="shared" si="70"/>
        <v>0</v>
      </c>
      <c r="AX96" s="208">
        <f t="shared" si="71"/>
        <v>0</v>
      </c>
      <c r="AY96" s="208">
        <f t="shared" si="72"/>
        <v>0</v>
      </c>
      <c r="AZ96" s="208">
        <f t="shared" si="73"/>
        <v>0</v>
      </c>
      <c r="BA96" s="208">
        <f t="shared" si="74"/>
        <v>0</v>
      </c>
      <c r="BB96" s="208">
        <f t="shared" si="75"/>
        <v>0</v>
      </c>
      <c r="BC96" s="208">
        <f t="shared" si="76"/>
        <v>0</v>
      </c>
      <c r="BD96" s="208">
        <f t="shared" si="77"/>
        <v>0</v>
      </c>
      <c r="BE96" s="208">
        <f t="shared" si="78"/>
        <v>0</v>
      </c>
      <c r="BF96" s="208">
        <f t="shared" si="79"/>
        <v>0</v>
      </c>
      <c r="BG96" s="208">
        <f t="shared" si="80"/>
        <v>0</v>
      </c>
      <c r="BH96" s="208">
        <f t="shared" si="81"/>
        <v>0</v>
      </c>
      <c r="BI96" s="208">
        <f t="shared" si="82"/>
        <v>0</v>
      </c>
      <c r="BJ96" s="208">
        <f t="shared" si="83"/>
        <v>0</v>
      </c>
      <c r="BK96" s="208">
        <f t="shared" si="84"/>
        <v>0</v>
      </c>
      <c r="BL96" s="208">
        <f t="shared" si="85"/>
        <v>0</v>
      </c>
      <c r="BM96" s="208">
        <f t="shared" si="86"/>
        <v>0</v>
      </c>
      <c r="BN96" s="208">
        <f t="shared" si="87"/>
        <v>0</v>
      </c>
      <c r="BO96" s="208">
        <f t="shared" si="89"/>
        <v>0</v>
      </c>
      <c r="BP96" s="208">
        <f t="shared" si="91"/>
        <v>0</v>
      </c>
      <c r="BQ96" s="208">
        <f t="shared" si="94"/>
        <v>0</v>
      </c>
      <c r="BR96" s="208">
        <f t="shared" si="97"/>
        <v>0</v>
      </c>
      <c r="BS96" s="208">
        <f t="shared" si="98"/>
        <v>0</v>
      </c>
      <c r="BT96" s="208">
        <f t="shared" si="101"/>
        <v>0</v>
      </c>
      <c r="BU96" s="208">
        <f t="shared" si="103"/>
        <v>0</v>
      </c>
      <c r="BV96" s="208">
        <f t="shared" si="105"/>
        <v>0</v>
      </c>
      <c r="BW96" s="208">
        <f t="shared" si="107"/>
        <v>0</v>
      </c>
      <c r="BX96" s="208">
        <f t="shared" si="109"/>
        <v>0</v>
      </c>
      <c r="BY96" s="208">
        <f t="shared" si="111"/>
        <v>0</v>
      </c>
      <c r="BZ96" s="208">
        <f t="shared" si="113"/>
        <v>0</v>
      </c>
      <c r="CA96" s="208">
        <f t="shared" ref="CA96:CA100" si="115">CA$18*$CJ21/100</f>
        <v>0</v>
      </c>
      <c r="CB96" s="208">
        <f>CB$18*$CJ20/100</f>
        <v>0</v>
      </c>
      <c r="CC96" s="208"/>
      <c r="CD96" s="208"/>
      <c r="CE96" s="208"/>
      <c r="CF96" s="208"/>
      <c r="CG96" s="209">
        <f t="shared" si="92"/>
        <v>0</v>
      </c>
      <c r="CH96" s="206"/>
      <c r="CI96" s="206"/>
      <c r="CJ96" s="211">
        <v>0</v>
      </c>
    </row>
    <row r="97" spans="2:88" x14ac:dyDescent="0.2">
      <c r="B97" s="90">
        <f t="shared" si="90"/>
        <v>2104</v>
      </c>
      <c r="C97" s="210">
        <v>0</v>
      </c>
      <c r="D97" s="208">
        <f t="shared" si="88"/>
        <v>0</v>
      </c>
      <c r="E97" s="208">
        <f t="shared" si="93"/>
        <v>0</v>
      </c>
      <c r="F97" s="208">
        <f t="shared" si="95"/>
        <v>0</v>
      </c>
      <c r="G97" s="208">
        <f t="shared" si="96"/>
        <v>0</v>
      </c>
      <c r="H97" s="208">
        <f t="shared" si="99"/>
        <v>0</v>
      </c>
      <c r="I97" s="208">
        <f t="shared" si="100"/>
        <v>0</v>
      </c>
      <c r="J97" s="208">
        <f t="shared" si="102"/>
        <v>0</v>
      </c>
      <c r="K97" s="208">
        <f t="shared" si="104"/>
        <v>0</v>
      </c>
      <c r="L97" s="208">
        <f t="shared" si="106"/>
        <v>0</v>
      </c>
      <c r="M97" s="208">
        <f t="shared" si="108"/>
        <v>0</v>
      </c>
      <c r="N97" s="208">
        <f t="shared" si="110"/>
        <v>0</v>
      </c>
      <c r="O97" s="208">
        <f t="shared" si="112"/>
        <v>0</v>
      </c>
      <c r="P97" s="208">
        <f t="shared" si="114"/>
        <v>0</v>
      </c>
      <c r="Q97" s="208">
        <f t="shared" ref="Q97:Q100" si="116">Q$18*$CJ84/100</f>
        <v>0</v>
      </c>
      <c r="R97" s="208">
        <f t="shared" si="39"/>
        <v>0</v>
      </c>
      <c r="S97" s="208">
        <f t="shared" si="40"/>
        <v>0</v>
      </c>
      <c r="T97" s="208">
        <f t="shared" si="41"/>
        <v>0</v>
      </c>
      <c r="U97" s="208">
        <f t="shared" si="42"/>
        <v>0</v>
      </c>
      <c r="V97" s="208">
        <f t="shared" si="43"/>
        <v>0</v>
      </c>
      <c r="W97" s="208">
        <f t="shared" si="44"/>
        <v>0</v>
      </c>
      <c r="X97" s="208">
        <f t="shared" si="45"/>
        <v>0</v>
      </c>
      <c r="Y97" s="208">
        <f t="shared" si="46"/>
        <v>0</v>
      </c>
      <c r="Z97" s="208">
        <f t="shared" si="47"/>
        <v>0</v>
      </c>
      <c r="AA97" s="208">
        <f t="shared" si="48"/>
        <v>0</v>
      </c>
      <c r="AB97" s="208">
        <f t="shared" si="49"/>
        <v>0</v>
      </c>
      <c r="AC97" s="208">
        <f t="shared" si="50"/>
        <v>0</v>
      </c>
      <c r="AD97" s="208">
        <f t="shared" si="51"/>
        <v>0</v>
      </c>
      <c r="AE97" s="208">
        <f t="shared" si="52"/>
        <v>0</v>
      </c>
      <c r="AF97" s="208">
        <f t="shared" si="53"/>
        <v>0</v>
      </c>
      <c r="AG97" s="208">
        <f t="shared" si="54"/>
        <v>0</v>
      </c>
      <c r="AH97" s="208">
        <f t="shared" si="55"/>
        <v>0</v>
      </c>
      <c r="AI97" s="208">
        <f t="shared" si="56"/>
        <v>0</v>
      </c>
      <c r="AJ97" s="208">
        <f t="shared" si="57"/>
        <v>0</v>
      </c>
      <c r="AK97" s="208">
        <f t="shared" si="58"/>
        <v>0</v>
      </c>
      <c r="AL97" s="208">
        <f t="shared" si="59"/>
        <v>0</v>
      </c>
      <c r="AM97" s="208">
        <f t="shared" si="60"/>
        <v>0</v>
      </c>
      <c r="AN97" s="208">
        <f t="shared" si="61"/>
        <v>0</v>
      </c>
      <c r="AO97" s="208">
        <f t="shared" si="62"/>
        <v>0</v>
      </c>
      <c r="AP97" s="208">
        <f t="shared" si="63"/>
        <v>0</v>
      </c>
      <c r="AQ97" s="208">
        <f t="shared" si="64"/>
        <v>0</v>
      </c>
      <c r="AR97" s="208">
        <f t="shared" si="65"/>
        <v>0</v>
      </c>
      <c r="AS97" s="208">
        <f t="shared" si="66"/>
        <v>0</v>
      </c>
      <c r="AT97" s="208">
        <f t="shared" si="67"/>
        <v>0</v>
      </c>
      <c r="AU97" s="208">
        <f t="shared" si="68"/>
        <v>0</v>
      </c>
      <c r="AV97" s="208">
        <f t="shared" si="69"/>
        <v>0</v>
      </c>
      <c r="AW97" s="208">
        <f t="shared" si="70"/>
        <v>0</v>
      </c>
      <c r="AX97" s="208">
        <f t="shared" si="71"/>
        <v>0</v>
      </c>
      <c r="AY97" s="208">
        <f t="shared" si="72"/>
        <v>0</v>
      </c>
      <c r="AZ97" s="208">
        <f t="shared" si="73"/>
        <v>0</v>
      </c>
      <c r="BA97" s="208">
        <f t="shared" si="74"/>
        <v>0</v>
      </c>
      <c r="BB97" s="208">
        <f t="shared" si="75"/>
        <v>0</v>
      </c>
      <c r="BC97" s="208">
        <f t="shared" si="76"/>
        <v>0</v>
      </c>
      <c r="BD97" s="208">
        <f t="shared" si="77"/>
        <v>0</v>
      </c>
      <c r="BE97" s="208">
        <f t="shared" si="78"/>
        <v>0</v>
      </c>
      <c r="BF97" s="208">
        <f t="shared" si="79"/>
        <v>0</v>
      </c>
      <c r="BG97" s="208">
        <f t="shared" si="80"/>
        <v>0</v>
      </c>
      <c r="BH97" s="208">
        <f t="shared" si="81"/>
        <v>0</v>
      </c>
      <c r="BI97" s="208">
        <f t="shared" si="82"/>
        <v>0</v>
      </c>
      <c r="BJ97" s="208">
        <f t="shared" si="83"/>
        <v>0</v>
      </c>
      <c r="BK97" s="208">
        <f t="shared" si="84"/>
        <v>0</v>
      </c>
      <c r="BL97" s="208">
        <f t="shared" si="85"/>
        <v>0</v>
      </c>
      <c r="BM97" s="208">
        <f t="shared" si="86"/>
        <v>0</v>
      </c>
      <c r="BN97" s="208">
        <f t="shared" si="87"/>
        <v>0</v>
      </c>
      <c r="BO97" s="208">
        <f t="shared" si="89"/>
        <v>0</v>
      </c>
      <c r="BP97" s="208">
        <f t="shared" si="91"/>
        <v>0</v>
      </c>
      <c r="BQ97" s="208">
        <f t="shared" si="94"/>
        <v>0</v>
      </c>
      <c r="BR97" s="208">
        <f t="shared" si="97"/>
        <v>0</v>
      </c>
      <c r="BS97" s="208">
        <f t="shared" si="98"/>
        <v>0</v>
      </c>
      <c r="BT97" s="208">
        <f t="shared" si="101"/>
        <v>0</v>
      </c>
      <c r="BU97" s="208">
        <f t="shared" si="103"/>
        <v>0</v>
      </c>
      <c r="BV97" s="208">
        <f t="shared" si="105"/>
        <v>0</v>
      </c>
      <c r="BW97" s="208">
        <f t="shared" si="107"/>
        <v>0</v>
      </c>
      <c r="BX97" s="208">
        <f t="shared" si="109"/>
        <v>0</v>
      </c>
      <c r="BY97" s="208">
        <f t="shared" si="111"/>
        <v>0</v>
      </c>
      <c r="BZ97" s="208">
        <f t="shared" si="113"/>
        <v>0</v>
      </c>
      <c r="CA97" s="208">
        <f t="shared" si="115"/>
        <v>0</v>
      </c>
      <c r="CB97" s="208">
        <f t="shared" ref="CB97:CB100" si="117">CB$18*$CJ21/100</f>
        <v>0</v>
      </c>
      <c r="CC97" s="208">
        <f>CC$18*$CJ20/100</f>
        <v>0</v>
      </c>
      <c r="CD97" s="208"/>
      <c r="CE97" s="208"/>
      <c r="CF97" s="208"/>
      <c r="CG97" s="209">
        <f t="shared" si="92"/>
        <v>0</v>
      </c>
      <c r="CH97" s="206"/>
      <c r="CI97" s="206"/>
      <c r="CJ97" s="211">
        <v>0</v>
      </c>
    </row>
    <row r="98" spans="2:88" x14ac:dyDescent="0.2">
      <c r="B98" s="90">
        <f t="shared" si="90"/>
        <v>2105</v>
      </c>
      <c r="C98" s="210">
        <v>0</v>
      </c>
      <c r="D98" s="208">
        <f t="shared" si="88"/>
        <v>0</v>
      </c>
      <c r="E98" s="208">
        <f t="shared" si="93"/>
        <v>0</v>
      </c>
      <c r="F98" s="208">
        <f t="shared" si="95"/>
        <v>0</v>
      </c>
      <c r="G98" s="208">
        <f t="shared" si="96"/>
        <v>0</v>
      </c>
      <c r="H98" s="208">
        <f t="shared" si="99"/>
        <v>0</v>
      </c>
      <c r="I98" s="208">
        <f t="shared" si="100"/>
        <v>0</v>
      </c>
      <c r="J98" s="208">
        <f t="shared" si="102"/>
        <v>0</v>
      </c>
      <c r="K98" s="208">
        <f t="shared" si="104"/>
        <v>0</v>
      </c>
      <c r="L98" s="208">
        <f t="shared" si="106"/>
        <v>0</v>
      </c>
      <c r="M98" s="208">
        <f t="shared" si="108"/>
        <v>0</v>
      </c>
      <c r="N98" s="208">
        <f t="shared" si="110"/>
        <v>0</v>
      </c>
      <c r="O98" s="208">
        <f t="shared" si="112"/>
        <v>0</v>
      </c>
      <c r="P98" s="208">
        <f t="shared" si="114"/>
        <v>0</v>
      </c>
      <c r="Q98" s="208">
        <f t="shared" si="116"/>
        <v>0</v>
      </c>
      <c r="R98" s="208">
        <f t="shared" ref="R98:R100" si="118">R$18*$CJ84/100</f>
        <v>0</v>
      </c>
      <c r="S98" s="208">
        <f t="shared" si="40"/>
        <v>0</v>
      </c>
      <c r="T98" s="208">
        <f t="shared" si="41"/>
        <v>0</v>
      </c>
      <c r="U98" s="208">
        <f t="shared" si="42"/>
        <v>0</v>
      </c>
      <c r="V98" s="208">
        <f t="shared" si="43"/>
        <v>0</v>
      </c>
      <c r="W98" s="208">
        <f t="shared" si="44"/>
        <v>0</v>
      </c>
      <c r="X98" s="208">
        <f t="shared" si="45"/>
        <v>0</v>
      </c>
      <c r="Y98" s="208">
        <f t="shared" si="46"/>
        <v>0</v>
      </c>
      <c r="Z98" s="208">
        <f t="shared" si="47"/>
        <v>0</v>
      </c>
      <c r="AA98" s="208">
        <f t="shared" si="48"/>
        <v>0</v>
      </c>
      <c r="AB98" s="208">
        <f t="shared" si="49"/>
        <v>0</v>
      </c>
      <c r="AC98" s="208">
        <f t="shared" si="50"/>
        <v>0</v>
      </c>
      <c r="AD98" s="208">
        <f t="shared" si="51"/>
        <v>0</v>
      </c>
      <c r="AE98" s="208">
        <f t="shared" si="52"/>
        <v>0</v>
      </c>
      <c r="AF98" s="208">
        <f t="shared" si="53"/>
        <v>0</v>
      </c>
      <c r="AG98" s="208">
        <f t="shared" si="54"/>
        <v>0</v>
      </c>
      <c r="AH98" s="208">
        <f t="shared" si="55"/>
        <v>0</v>
      </c>
      <c r="AI98" s="208">
        <f t="shared" si="56"/>
        <v>0</v>
      </c>
      <c r="AJ98" s="208">
        <f t="shared" si="57"/>
        <v>0</v>
      </c>
      <c r="AK98" s="208">
        <f t="shared" si="58"/>
        <v>0</v>
      </c>
      <c r="AL98" s="208">
        <f t="shared" si="59"/>
        <v>0</v>
      </c>
      <c r="AM98" s="208">
        <f t="shared" si="60"/>
        <v>0</v>
      </c>
      <c r="AN98" s="208">
        <f t="shared" si="61"/>
        <v>0</v>
      </c>
      <c r="AO98" s="208">
        <f t="shared" si="62"/>
        <v>0</v>
      </c>
      <c r="AP98" s="208">
        <f t="shared" si="63"/>
        <v>0</v>
      </c>
      <c r="AQ98" s="208">
        <f t="shared" si="64"/>
        <v>0</v>
      </c>
      <c r="AR98" s="208">
        <f t="shared" si="65"/>
        <v>0</v>
      </c>
      <c r="AS98" s="208">
        <f t="shared" si="66"/>
        <v>0</v>
      </c>
      <c r="AT98" s="208">
        <f t="shared" si="67"/>
        <v>0</v>
      </c>
      <c r="AU98" s="208">
        <f t="shared" si="68"/>
        <v>0</v>
      </c>
      <c r="AV98" s="208">
        <f t="shared" si="69"/>
        <v>0</v>
      </c>
      <c r="AW98" s="208">
        <f t="shared" si="70"/>
        <v>0</v>
      </c>
      <c r="AX98" s="208">
        <f t="shared" si="71"/>
        <v>0</v>
      </c>
      <c r="AY98" s="208">
        <f t="shared" si="72"/>
        <v>0</v>
      </c>
      <c r="AZ98" s="208">
        <f t="shared" si="73"/>
        <v>0</v>
      </c>
      <c r="BA98" s="208">
        <f t="shared" si="74"/>
        <v>0</v>
      </c>
      <c r="BB98" s="208">
        <f t="shared" si="75"/>
        <v>0</v>
      </c>
      <c r="BC98" s="208">
        <f t="shared" si="76"/>
        <v>0</v>
      </c>
      <c r="BD98" s="208">
        <f t="shared" si="77"/>
        <v>0</v>
      </c>
      <c r="BE98" s="208">
        <f t="shared" si="78"/>
        <v>0</v>
      </c>
      <c r="BF98" s="208">
        <f t="shared" si="79"/>
        <v>0</v>
      </c>
      <c r="BG98" s="208">
        <f t="shared" si="80"/>
        <v>0</v>
      </c>
      <c r="BH98" s="208">
        <f t="shared" si="81"/>
        <v>0</v>
      </c>
      <c r="BI98" s="208">
        <f t="shared" si="82"/>
        <v>0</v>
      </c>
      <c r="BJ98" s="208">
        <f t="shared" si="83"/>
        <v>0</v>
      </c>
      <c r="BK98" s="208">
        <f t="shared" si="84"/>
        <v>0</v>
      </c>
      <c r="BL98" s="208">
        <f t="shared" si="85"/>
        <v>0</v>
      </c>
      <c r="BM98" s="208">
        <f t="shared" si="86"/>
        <v>0</v>
      </c>
      <c r="BN98" s="208">
        <f t="shared" si="87"/>
        <v>0</v>
      </c>
      <c r="BO98" s="208">
        <f t="shared" si="89"/>
        <v>0</v>
      </c>
      <c r="BP98" s="208">
        <f t="shared" si="91"/>
        <v>0</v>
      </c>
      <c r="BQ98" s="208">
        <f t="shared" si="94"/>
        <v>0</v>
      </c>
      <c r="BR98" s="208">
        <f t="shared" si="97"/>
        <v>0</v>
      </c>
      <c r="BS98" s="208">
        <f t="shared" si="98"/>
        <v>0</v>
      </c>
      <c r="BT98" s="208">
        <f t="shared" si="101"/>
        <v>0</v>
      </c>
      <c r="BU98" s="208">
        <f t="shared" si="103"/>
        <v>0</v>
      </c>
      <c r="BV98" s="208">
        <f t="shared" si="105"/>
        <v>0</v>
      </c>
      <c r="BW98" s="208">
        <f t="shared" si="107"/>
        <v>0</v>
      </c>
      <c r="BX98" s="208">
        <f t="shared" si="109"/>
        <v>0</v>
      </c>
      <c r="BY98" s="208">
        <f t="shared" si="111"/>
        <v>0</v>
      </c>
      <c r="BZ98" s="208">
        <f t="shared" si="113"/>
        <v>0</v>
      </c>
      <c r="CA98" s="208">
        <f t="shared" si="115"/>
        <v>0</v>
      </c>
      <c r="CB98" s="208">
        <f t="shared" si="117"/>
        <v>0</v>
      </c>
      <c r="CC98" s="208">
        <f t="shared" ref="CC98:CC100" si="119">CC$18*$CJ21/100</f>
        <v>0</v>
      </c>
      <c r="CD98" s="208">
        <f>CD$18*$CJ20/100</f>
        <v>0</v>
      </c>
      <c r="CE98" s="208"/>
      <c r="CF98" s="208"/>
      <c r="CG98" s="209">
        <f t="shared" si="92"/>
        <v>0</v>
      </c>
      <c r="CH98" s="206"/>
      <c r="CI98" s="206"/>
      <c r="CJ98" s="211">
        <v>0</v>
      </c>
    </row>
    <row r="99" spans="2:88" x14ac:dyDescent="0.2">
      <c r="B99" s="90">
        <f t="shared" si="90"/>
        <v>2106</v>
      </c>
      <c r="C99" s="210">
        <v>0</v>
      </c>
      <c r="D99" s="208">
        <f t="shared" si="88"/>
        <v>0</v>
      </c>
      <c r="E99" s="208">
        <f t="shared" si="93"/>
        <v>0</v>
      </c>
      <c r="F99" s="208">
        <f t="shared" si="95"/>
        <v>0</v>
      </c>
      <c r="G99" s="208">
        <f t="shared" si="96"/>
        <v>0</v>
      </c>
      <c r="H99" s="208">
        <f t="shared" si="99"/>
        <v>0</v>
      </c>
      <c r="I99" s="208">
        <f t="shared" si="100"/>
        <v>0</v>
      </c>
      <c r="J99" s="208">
        <f t="shared" si="102"/>
        <v>0</v>
      </c>
      <c r="K99" s="208">
        <f t="shared" si="104"/>
        <v>0</v>
      </c>
      <c r="L99" s="208">
        <f t="shared" si="106"/>
        <v>0</v>
      </c>
      <c r="M99" s="208">
        <f t="shared" si="108"/>
        <v>0</v>
      </c>
      <c r="N99" s="208">
        <f t="shared" si="110"/>
        <v>0</v>
      </c>
      <c r="O99" s="208">
        <f t="shared" si="112"/>
        <v>0</v>
      </c>
      <c r="P99" s="208">
        <f t="shared" si="114"/>
        <v>0</v>
      </c>
      <c r="Q99" s="208">
        <f t="shared" si="116"/>
        <v>0</v>
      </c>
      <c r="R99" s="208">
        <f t="shared" si="118"/>
        <v>0</v>
      </c>
      <c r="S99" s="208">
        <f t="shared" ref="S99:S100" si="120">S$18*$CJ84/100</f>
        <v>0</v>
      </c>
      <c r="T99" s="208">
        <f t="shared" si="41"/>
        <v>0</v>
      </c>
      <c r="U99" s="208">
        <f t="shared" si="42"/>
        <v>0</v>
      </c>
      <c r="V99" s="208">
        <f t="shared" si="43"/>
        <v>0</v>
      </c>
      <c r="W99" s="208">
        <f t="shared" si="44"/>
        <v>0</v>
      </c>
      <c r="X99" s="208">
        <f t="shared" si="45"/>
        <v>0</v>
      </c>
      <c r="Y99" s="208">
        <f t="shared" si="46"/>
        <v>0</v>
      </c>
      <c r="Z99" s="208">
        <f t="shared" si="47"/>
        <v>0</v>
      </c>
      <c r="AA99" s="208">
        <f t="shared" si="48"/>
        <v>0</v>
      </c>
      <c r="AB99" s="208">
        <f t="shared" si="49"/>
        <v>0</v>
      </c>
      <c r="AC99" s="208">
        <f t="shared" si="50"/>
        <v>0</v>
      </c>
      <c r="AD99" s="208">
        <f t="shared" si="51"/>
        <v>0</v>
      </c>
      <c r="AE99" s="208">
        <f t="shared" si="52"/>
        <v>0</v>
      </c>
      <c r="AF99" s="208">
        <f t="shared" si="53"/>
        <v>0</v>
      </c>
      <c r="AG99" s="208">
        <f t="shared" si="54"/>
        <v>0</v>
      </c>
      <c r="AH99" s="208">
        <f t="shared" si="55"/>
        <v>0</v>
      </c>
      <c r="AI99" s="208">
        <f t="shared" si="56"/>
        <v>0</v>
      </c>
      <c r="AJ99" s="208">
        <f t="shared" si="57"/>
        <v>0</v>
      </c>
      <c r="AK99" s="208">
        <f t="shared" si="58"/>
        <v>0</v>
      </c>
      <c r="AL99" s="208">
        <f t="shared" si="59"/>
        <v>0</v>
      </c>
      <c r="AM99" s="208">
        <f t="shared" si="60"/>
        <v>0</v>
      </c>
      <c r="AN99" s="208">
        <f t="shared" si="61"/>
        <v>0</v>
      </c>
      <c r="AO99" s="208">
        <f t="shared" si="62"/>
        <v>0</v>
      </c>
      <c r="AP99" s="208">
        <f t="shared" si="63"/>
        <v>0</v>
      </c>
      <c r="AQ99" s="208">
        <f t="shared" si="64"/>
        <v>0</v>
      </c>
      <c r="AR99" s="208">
        <f t="shared" si="65"/>
        <v>0</v>
      </c>
      <c r="AS99" s="208">
        <f t="shared" si="66"/>
        <v>0</v>
      </c>
      <c r="AT99" s="208">
        <f t="shared" si="67"/>
        <v>0</v>
      </c>
      <c r="AU99" s="208">
        <f t="shared" si="68"/>
        <v>0</v>
      </c>
      <c r="AV99" s="208">
        <f t="shared" si="69"/>
        <v>0</v>
      </c>
      <c r="AW99" s="208">
        <f t="shared" si="70"/>
        <v>0</v>
      </c>
      <c r="AX99" s="208">
        <f t="shared" si="71"/>
        <v>0</v>
      </c>
      <c r="AY99" s="208">
        <f t="shared" si="72"/>
        <v>0</v>
      </c>
      <c r="AZ99" s="208">
        <f t="shared" si="73"/>
        <v>0</v>
      </c>
      <c r="BA99" s="208">
        <f t="shared" si="74"/>
        <v>0</v>
      </c>
      <c r="BB99" s="208">
        <f t="shared" si="75"/>
        <v>0</v>
      </c>
      <c r="BC99" s="208">
        <f t="shared" si="76"/>
        <v>0</v>
      </c>
      <c r="BD99" s="208">
        <f t="shared" si="77"/>
        <v>0</v>
      </c>
      <c r="BE99" s="208">
        <f t="shared" si="78"/>
        <v>0</v>
      </c>
      <c r="BF99" s="208">
        <f t="shared" si="79"/>
        <v>0</v>
      </c>
      <c r="BG99" s="208">
        <f t="shared" si="80"/>
        <v>0</v>
      </c>
      <c r="BH99" s="208">
        <f t="shared" si="81"/>
        <v>0</v>
      </c>
      <c r="BI99" s="208">
        <f t="shared" si="82"/>
        <v>0</v>
      </c>
      <c r="BJ99" s="208">
        <f t="shared" si="83"/>
        <v>0</v>
      </c>
      <c r="BK99" s="208">
        <f t="shared" si="84"/>
        <v>0</v>
      </c>
      <c r="BL99" s="208">
        <f t="shared" si="85"/>
        <v>0</v>
      </c>
      <c r="BM99" s="208">
        <f t="shared" si="86"/>
        <v>0</v>
      </c>
      <c r="BN99" s="208">
        <f t="shared" si="87"/>
        <v>0</v>
      </c>
      <c r="BO99" s="208">
        <f t="shared" si="89"/>
        <v>0</v>
      </c>
      <c r="BP99" s="208">
        <f t="shared" si="91"/>
        <v>0</v>
      </c>
      <c r="BQ99" s="208">
        <f t="shared" si="94"/>
        <v>0</v>
      </c>
      <c r="BR99" s="208">
        <f t="shared" si="97"/>
        <v>0</v>
      </c>
      <c r="BS99" s="208">
        <f t="shared" si="98"/>
        <v>0</v>
      </c>
      <c r="BT99" s="208">
        <f t="shared" si="101"/>
        <v>0</v>
      </c>
      <c r="BU99" s="208">
        <f t="shared" si="103"/>
        <v>0</v>
      </c>
      <c r="BV99" s="208">
        <f t="shared" si="105"/>
        <v>0</v>
      </c>
      <c r="BW99" s="208">
        <f t="shared" si="107"/>
        <v>0</v>
      </c>
      <c r="BX99" s="208">
        <f t="shared" si="109"/>
        <v>0</v>
      </c>
      <c r="BY99" s="208">
        <f t="shared" si="111"/>
        <v>0</v>
      </c>
      <c r="BZ99" s="208">
        <f t="shared" si="113"/>
        <v>0</v>
      </c>
      <c r="CA99" s="208">
        <f t="shared" si="115"/>
        <v>0</v>
      </c>
      <c r="CB99" s="208">
        <f t="shared" si="117"/>
        <v>0</v>
      </c>
      <c r="CC99" s="208">
        <f t="shared" si="119"/>
        <v>0</v>
      </c>
      <c r="CD99" s="208">
        <f t="shared" ref="CD99:CD100" si="121">CD$18*$CJ21/100</f>
        <v>0</v>
      </c>
      <c r="CE99" s="208">
        <f>CE$18*$CJ20/100</f>
        <v>0</v>
      </c>
      <c r="CF99" s="208"/>
      <c r="CG99" s="209">
        <f t="shared" si="92"/>
        <v>0</v>
      </c>
      <c r="CH99" s="206"/>
      <c r="CI99" s="206"/>
      <c r="CJ99" s="211">
        <v>0</v>
      </c>
    </row>
    <row r="100" spans="2:88" x14ac:dyDescent="0.2">
      <c r="B100" s="90">
        <f t="shared" si="90"/>
        <v>2107</v>
      </c>
      <c r="C100" s="210">
        <v>0</v>
      </c>
      <c r="D100" s="208">
        <f t="shared" si="88"/>
        <v>0</v>
      </c>
      <c r="E100" s="208">
        <f t="shared" si="93"/>
        <v>0</v>
      </c>
      <c r="F100" s="208">
        <f t="shared" si="95"/>
        <v>0</v>
      </c>
      <c r="G100" s="208">
        <f t="shared" si="96"/>
        <v>0</v>
      </c>
      <c r="H100" s="208">
        <f t="shared" si="99"/>
        <v>0</v>
      </c>
      <c r="I100" s="208">
        <f t="shared" si="100"/>
        <v>0</v>
      </c>
      <c r="J100" s="208">
        <f t="shared" si="102"/>
        <v>0</v>
      </c>
      <c r="K100" s="208">
        <f t="shared" si="104"/>
        <v>0</v>
      </c>
      <c r="L100" s="208">
        <f t="shared" si="106"/>
        <v>0</v>
      </c>
      <c r="M100" s="208">
        <f t="shared" si="108"/>
        <v>0</v>
      </c>
      <c r="N100" s="208">
        <f t="shared" si="110"/>
        <v>0</v>
      </c>
      <c r="O100" s="208">
        <f t="shared" si="112"/>
        <v>0</v>
      </c>
      <c r="P100" s="208">
        <f t="shared" si="114"/>
        <v>0</v>
      </c>
      <c r="Q100" s="208">
        <f t="shared" si="116"/>
        <v>0</v>
      </c>
      <c r="R100" s="208">
        <f t="shared" si="118"/>
        <v>0</v>
      </c>
      <c r="S100" s="208">
        <f t="shared" si="120"/>
        <v>0</v>
      </c>
      <c r="T100" s="208">
        <f t="shared" ref="T100" si="122">T$18*$CJ84/100</f>
        <v>0</v>
      </c>
      <c r="U100" s="208">
        <f t="shared" si="42"/>
        <v>0</v>
      </c>
      <c r="V100" s="208">
        <f t="shared" si="43"/>
        <v>0</v>
      </c>
      <c r="W100" s="208">
        <f t="shared" si="44"/>
        <v>0</v>
      </c>
      <c r="X100" s="208">
        <f t="shared" si="45"/>
        <v>0</v>
      </c>
      <c r="Y100" s="208">
        <f t="shared" si="46"/>
        <v>0</v>
      </c>
      <c r="Z100" s="208">
        <f t="shared" si="47"/>
        <v>0</v>
      </c>
      <c r="AA100" s="208">
        <f t="shared" si="48"/>
        <v>0</v>
      </c>
      <c r="AB100" s="208">
        <f t="shared" si="49"/>
        <v>0</v>
      </c>
      <c r="AC100" s="208">
        <f t="shared" si="50"/>
        <v>0</v>
      </c>
      <c r="AD100" s="208">
        <f t="shared" si="51"/>
        <v>0</v>
      </c>
      <c r="AE100" s="208">
        <f t="shared" si="52"/>
        <v>0</v>
      </c>
      <c r="AF100" s="208">
        <f t="shared" si="53"/>
        <v>0</v>
      </c>
      <c r="AG100" s="208">
        <f t="shared" si="54"/>
        <v>0</v>
      </c>
      <c r="AH100" s="208">
        <f t="shared" si="55"/>
        <v>0</v>
      </c>
      <c r="AI100" s="208">
        <f t="shared" si="56"/>
        <v>0</v>
      </c>
      <c r="AJ100" s="208">
        <f t="shared" si="57"/>
        <v>0</v>
      </c>
      <c r="AK100" s="208">
        <f t="shared" si="58"/>
        <v>0</v>
      </c>
      <c r="AL100" s="208">
        <f t="shared" si="59"/>
        <v>0</v>
      </c>
      <c r="AM100" s="208">
        <f t="shared" si="60"/>
        <v>0</v>
      </c>
      <c r="AN100" s="208">
        <f t="shared" si="61"/>
        <v>0</v>
      </c>
      <c r="AO100" s="208">
        <f t="shared" si="62"/>
        <v>0</v>
      </c>
      <c r="AP100" s="208">
        <f t="shared" si="63"/>
        <v>0</v>
      </c>
      <c r="AQ100" s="208">
        <f t="shared" si="64"/>
        <v>0</v>
      </c>
      <c r="AR100" s="208">
        <f t="shared" si="65"/>
        <v>0</v>
      </c>
      <c r="AS100" s="208">
        <f t="shared" si="66"/>
        <v>0</v>
      </c>
      <c r="AT100" s="208">
        <f t="shared" si="67"/>
        <v>0</v>
      </c>
      <c r="AU100" s="208">
        <f t="shared" si="68"/>
        <v>0</v>
      </c>
      <c r="AV100" s="208">
        <f t="shared" si="69"/>
        <v>0</v>
      </c>
      <c r="AW100" s="208">
        <f t="shared" si="70"/>
        <v>0</v>
      </c>
      <c r="AX100" s="208">
        <f t="shared" si="71"/>
        <v>0</v>
      </c>
      <c r="AY100" s="208">
        <f t="shared" si="72"/>
        <v>0</v>
      </c>
      <c r="AZ100" s="208">
        <f t="shared" si="73"/>
        <v>0</v>
      </c>
      <c r="BA100" s="208">
        <f t="shared" si="74"/>
        <v>0</v>
      </c>
      <c r="BB100" s="208">
        <f t="shared" si="75"/>
        <v>0</v>
      </c>
      <c r="BC100" s="208">
        <f t="shared" si="76"/>
        <v>0</v>
      </c>
      <c r="BD100" s="208">
        <f t="shared" si="77"/>
        <v>0</v>
      </c>
      <c r="BE100" s="208">
        <f t="shared" si="78"/>
        <v>0</v>
      </c>
      <c r="BF100" s="208">
        <f t="shared" si="79"/>
        <v>0</v>
      </c>
      <c r="BG100" s="208">
        <f t="shared" si="80"/>
        <v>0</v>
      </c>
      <c r="BH100" s="208">
        <f t="shared" si="81"/>
        <v>0</v>
      </c>
      <c r="BI100" s="208">
        <f t="shared" si="82"/>
        <v>0</v>
      </c>
      <c r="BJ100" s="208">
        <f t="shared" si="83"/>
        <v>0</v>
      </c>
      <c r="BK100" s="208">
        <f t="shared" si="84"/>
        <v>0</v>
      </c>
      <c r="BL100" s="208">
        <f t="shared" si="85"/>
        <v>0</v>
      </c>
      <c r="BM100" s="208">
        <f t="shared" si="86"/>
        <v>0</v>
      </c>
      <c r="BN100" s="208">
        <f t="shared" si="87"/>
        <v>0</v>
      </c>
      <c r="BO100" s="208">
        <f t="shared" si="89"/>
        <v>0</v>
      </c>
      <c r="BP100" s="208">
        <f t="shared" si="91"/>
        <v>0</v>
      </c>
      <c r="BQ100" s="208">
        <f t="shared" si="94"/>
        <v>0</v>
      </c>
      <c r="BR100" s="208">
        <f t="shared" si="97"/>
        <v>0</v>
      </c>
      <c r="BS100" s="208">
        <f t="shared" si="98"/>
        <v>0</v>
      </c>
      <c r="BT100" s="208">
        <f t="shared" si="101"/>
        <v>0</v>
      </c>
      <c r="BU100" s="208">
        <f t="shared" si="103"/>
        <v>0</v>
      </c>
      <c r="BV100" s="208">
        <f t="shared" si="105"/>
        <v>0</v>
      </c>
      <c r="BW100" s="208">
        <f t="shared" si="107"/>
        <v>0</v>
      </c>
      <c r="BX100" s="208">
        <f t="shared" si="109"/>
        <v>0</v>
      </c>
      <c r="BY100" s="208">
        <f t="shared" si="111"/>
        <v>0</v>
      </c>
      <c r="BZ100" s="208">
        <f t="shared" si="113"/>
        <v>0</v>
      </c>
      <c r="CA100" s="208">
        <f t="shared" si="115"/>
        <v>0</v>
      </c>
      <c r="CB100" s="208">
        <f t="shared" si="117"/>
        <v>0</v>
      </c>
      <c r="CC100" s="208">
        <f t="shared" si="119"/>
        <v>0</v>
      </c>
      <c r="CD100" s="208">
        <f t="shared" si="121"/>
        <v>0</v>
      </c>
      <c r="CE100" s="208">
        <f>CE$18*$CJ21/100</f>
        <v>0</v>
      </c>
      <c r="CF100" s="208">
        <f>CF$18*$CJ20/100</f>
        <v>0</v>
      </c>
      <c r="CG100" s="209">
        <f t="shared" si="92"/>
        <v>0</v>
      </c>
      <c r="CH100" s="206"/>
      <c r="CI100" s="206"/>
      <c r="CJ100" s="211">
        <v>0</v>
      </c>
    </row>
    <row r="101" spans="2:88" x14ac:dyDescent="0.2">
      <c r="B101" s="90" t="s">
        <v>70</v>
      </c>
      <c r="C101" s="212">
        <f t="shared" ref="C101:BN101" si="123">SUM(C20:C100)</f>
        <v>273.81245898536594</v>
      </c>
      <c r="D101" s="212">
        <f t="shared" si="123"/>
        <v>0</v>
      </c>
      <c r="E101" s="212">
        <f t="shared" si="123"/>
        <v>0</v>
      </c>
      <c r="F101" s="212">
        <f t="shared" si="123"/>
        <v>0</v>
      </c>
      <c r="G101" s="212">
        <f t="shared" si="123"/>
        <v>0</v>
      </c>
      <c r="H101" s="212">
        <f t="shared" si="123"/>
        <v>0</v>
      </c>
      <c r="I101" s="212">
        <f t="shared" si="123"/>
        <v>0</v>
      </c>
      <c r="J101" s="212">
        <f t="shared" si="123"/>
        <v>0</v>
      </c>
      <c r="K101" s="212">
        <f t="shared" si="123"/>
        <v>0</v>
      </c>
      <c r="L101" s="212">
        <f t="shared" si="123"/>
        <v>0</v>
      </c>
      <c r="M101" s="212">
        <f t="shared" si="123"/>
        <v>0</v>
      </c>
      <c r="N101" s="212">
        <f t="shared" si="123"/>
        <v>0</v>
      </c>
      <c r="O101" s="212">
        <f t="shared" si="123"/>
        <v>0</v>
      </c>
      <c r="P101" s="212">
        <f t="shared" si="123"/>
        <v>0</v>
      </c>
      <c r="Q101" s="212">
        <f t="shared" si="123"/>
        <v>0</v>
      </c>
      <c r="R101" s="212">
        <f t="shared" si="123"/>
        <v>0</v>
      </c>
      <c r="S101" s="212">
        <f t="shared" si="123"/>
        <v>0</v>
      </c>
      <c r="T101" s="212">
        <f t="shared" si="123"/>
        <v>0</v>
      </c>
      <c r="U101" s="212">
        <f t="shared" si="123"/>
        <v>0</v>
      </c>
      <c r="V101" s="212">
        <f t="shared" si="123"/>
        <v>0</v>
      </c>
      <c r="W101" s="212">
        <f t="shared" si="123"/>
        <v>0</v>
      </c>
      <c r="X101" s="212">
        <f t="shared" si="123"/>
        <v>0</v>
      </c>
      <c r="Y101" s="212">
        <f t="shared" si="123"/>
        <v>0</v>
      </c>
      <c r="Z101" s="212">
        <f t="shared" si="123"/>
        <v>0</v>
      </c>
      <c r="AA101" s="212">
        <f t="shared" si="123"/>
        <v>0</v>
      </c>
      <c r="AB101" s="212">
        <f t="shared" si="123"/>
        <v>0</v>
      </c>
      <c r="AC101" s="212">
        <f t="shared" si="123"/>
        <v>0</v>
      </c>
      <c r="AD101" s="212">
        <f t="shared" si="123"/>
        <v>0</v>
      </c>
      <c r="AE101" s="212">
        <f t="shared" si="123"/>
        <v>0</v>
      </c>
      <c r="AF101" s="212">
        <f t="shared" si="123"/>
        <v>0</v>
      </c>
      <c r="AG101" s="212">
        <f t="shared" si="123"/>
        <v>0</v>
      </c>
      <c r="AH101" s="212">
        <f t="shared" si="123"/>
        <v>0</v>
      </c>
      <c r="AI101" s="212">
        <f t="shared" si="123"/>
        <v>0</v>
      </c>
      <c r="AJ101" s="212">
        <f t="shared" si="123"/>
        <v>0</v>
      </c>
      <c r="AK101" s="212">
        <f t="shared" si="123"/>
        <v>0</v>
      </c>
      <c r="AL101" s="212">
        <f t="shared" si="123"/>
        <v>0</v>
      </c>
      <c r="AM101" s="212">
        <f t="shared" si="123"/>
        <v>0</v>
      </c>
      <c r="AN101" s="212">
        <f t="shared" si="123"/>
        <v>0</v>
      </c>
      <c r="AO101" s="212">
        <f t="shared" si="123"/>
        <v>0</v>
      </c>
      <c r="AP101" s="212">
        <f t="shared" si="123"/>
        <v>0</v>
      </c>
      <c r="AQ101" s="212">
        <f t="shared" si="123"/>
        <v>0</v>
      </c>
      <c r="AR101" s="212">
        <f t="shared" si="123"/>
        <v>0</v>
      </c>
      <c r="AS101" s="212">
        <f t="shared" si="123"/>
        <v>0</v>
      </c>
      <c r="AT101" s="212">
        <f t="shared" si="123"/>
        <v>0</v>
      </c>
      <c r="AU101" s="212">
        <f t="shared" si="123"/>
        <v>0</v>
      </c>
      <c r="AV101" s="212">
        <f t="shared" si="123"/>
        <v>0</v>
      </c>
      <c r="AW101" s="212">
        <f t="shared" si="123"/>
        <v>0</v>
      </c>
      <c r="AX101" s="212">
        <f t="shared" si="123"/>
        <v>0</v>
      </c>
      <c r="AY101" s="212">
        <f t="shared" si="123"/>
        <v>0</v>
      </c>
      <c r="AZ101" s="212">
        <f t="shared" si="123"/>
        <v>0</v>
      </c>
      <c r="BA101" s="212">
        <f t="shared" si="123"/>
        <v>0</v>
      </c>
      <c r="BB101" s="212">
        <f t="shared" si="123"/>
        <v>0</v>
      </c>
      <c r="BC101" s="212">
        <f t="shared" si="123"/>
        <v>0</v>
      </c>
      <c r="BD101" s="212">
        <f t="shared" si="123"/>
        <v>0</v>
      </c>
      <c r="BE101" s="212">
        <f t="shared" si="123"/>
        <v>0</v>
      </c>
      <c r="BF101" s="212">
        <f t="shared" si="123"/>
        <v>0</v>
      </c>
      <c r="BG101" s="212">
        <f t="shared" si="123"/>
        <v>0</v>
      </c>
      <c r="BH101" s="212">
        <f t="shared" si="123"/>
        <v>0</v>
      </c>
      <c r="BI101" s="212">
        <f t="shared" si="123"/>
        <v>0</v>
      </c>
      <c r="BJ101" s="212">
        <f t="shared" si="123"/>
        <v>0</v>
      </c>
      <c r="BK101" s="212">
        <f t="shared" si="123"/>
        <v>0</v>
      </c>
      <c r="BL101" s="212">
        <f t="shared" si="123"/>
        <v>0</v>
      </c>
      <c r="BM101" s="212">
        <f t="shared" si="123"/>
        <v>0</v>
      </c>
      <c r="BN101" s="212">
        <f t="shared" si="123"/>
        <v>0</v>
      </c>
      <c r="BO101" s="212">
        <f t="shared" ref="BO101:CG101" si="124">SUM(BO20:BO100)</f>
        <v>0</v>
      </c>
      <c r="BP101" s="212">
        <f t="shared" si="124"/>
        <v>0</v>
      </c>
      <c r="BQ101" s="212">
        <f t="shared" si="124"/>
        <v>0</v>
      </c>
      <c r="BR101" s="212">
        <f t="shared" si="124"/>
        <v>0</v>
      </c>
      <c r="BS101" s="212">
        <f t="shared" si="124"/>
        <v>0</v>
      </c>
      <c r="BT101" s="212">
        <f t="shared" si="124"/>
        <v>0</v>
      </c>
      <c r="BU101" s="212">
        <f t="shared" si="124"/>
        <v>0</v>
      </c>
      <c r="BV101" s="212">
        <f t="shared" si="124"/>
        <v>0</v>
      </c>
      <c r="BW101" s="212">
        <f t="shared" si="124"/>
        <v>0</v>
      </c>
      <c r="BX101" s="212">
        <f t="shared" si="124"/>
        <v>0</v>
      </c>
      <c r="BY101" s="212">
        <f t="shared" si="124"/>
        <v>0</v>
      </c>
      <c r="BZ101" s="212">
        <f t="shared" si="124"/>
        <v>0</v>
      </c>
      <c r="CA101" s="212">
        <f t="shared" si="124"/>
        <v>0</v>
      </c>
      <c r="CB101" s="212">
        <f t="shared" si="124"/>
        <v>0</v>
      </c>
      <c r="CC101" s="212">
        <f t="shared" si="124"/>
        <v>0</v>
      </c>
      <c r="CD101" s="212">
        <f t="shared" si="124"/>
        <v>0</v>
      </c>
      <c r="CE101" s="212">
        <f t="shared" si="124"/>
        <v>0</v>
      </c>
      <c r="CF101" s="212">
        <f t="shared" si="124"/>
        <v>0</v>
      </c>
      <c r="CG101" s="212">
        <f t="shared" si="124"/>
        <v>0</v>
      </c>
      <c r="CH101" s="207">
        <f t="shared" ref="CH101" si="125">SUM(CH20:CH100)</f>
        <v>0</v>
      </c>
      <c r="CI101" s="206"/>
      <c r="CJ101" s="211">
        <v>0</v>
      </c>
    </row>
    <row r="102" spans="2:88" x14ac:dyDescent="0.2">
      <c r="C102" s="206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6"/>
      <c r="AH102" s="206"/>
      <c r="AI102" s="206"/>
      <c r="AJ102" s="206"/>
      <c r="AK102" s="206"/>
      <c r="AL102" s="206"/>
      <c r="AM102" s="206"/>
      <c r="AN102" s="206"/>
      <c r="AO102" s="206"/>
      <c r="AP102" s="206"/>
      <c r="AQ102" s="206"/>
      <c r="AR102" s="206"/>
      <c r="AS102" s="206"/>
      <c r="AT102" s="206"/>
      <c r="AU102" s="206"/>
      <c r="AV102" s="206"/>
      <c r="AW102" s="206"/>
      <c r="AX102" s="206"/>
      <c r="AY102" s="206"/>
      <c r="AZ102" s="206"/>
      <c r="BA102" s="206"/>
      <c r="BB102" s="206"/>
      <c r="BC102" s="206"/>
      <c r="BD102" s="206"/>
      <c r="BE102" s="206"/>
      <c r="BF102" s="206"/>
      <c r="BG102" s="206"/>
      <c r="BH102" s="206"/>
      <c r="BI102" s="206"/>
      <c r="BJ102" s="206"/>
      <c r="BK102" s="206"/>
      <c r="BL102" s="206"/>
      <c r="BM102" s="206"/>
      <c r="BN102" s="206"/>
      <c r="BO102" s="206"/>
      <c r="BP102" s="206"/>
      <c r="BQ102" s="206"/>
      <c r="BR102" s="206"/>
      <c r="BS102" s="206"/>
      <c r="BT102" s="206"/>
      <c r="BU102" s="206"/>
      <c r="BV102" s="206"/>
      <c r="BW102" s="206"/>
      <c r="BX102" s="206"/>
      <c r="BY102" s="206"/>
      <c r="BZ102" s="206"/>
      <c r="CA102" s="206"/>
      <c r="CB102" s="206"/>
      <c r="CC102" s="206"/>
      <c r="CD102" s="206"/>
      <c r="CE102" s="206"/>
      <c r="CF102" s="206"/>
      <c r="CG102" s="206"/>
      <c r="CH102" s="206"/>
      <c r="CI102" s="206"/>
      <c r="CJ102" s="206"/>
    </row>
    <row r="103" spans="2:88" x14ac:dyDescent="0.2">
      <c r="B103" s="85" t="s">
        <v>206</v>
      </c>
      <c r="C103" s="213"/>
      <c r="D103" s="214">
        <f>SUM($D$21:$D$100)</f>
        <v>0</v>
      </c>
      <c r="E103" s="214">
        <f>SUM($D$22:$E$100)</f>
        <v>0</v>
      </c>
      <c r="F103" s="214">
        <f>SUM($D$23:$F$100)</f>
        <v>0</v>
      </c>
      <c r="G103" s="214">
        <f>SUM($D$24:$G$100)</f>
        <v>0</v>
      </c>
      <c r="H103" s="214">
        <f>SUM($D$25:$H$100)</f>
        <v>0</v>
      </c>
      <c r="I103" s="214">
        <f>SUM($D$26:$I$100)</f>
        <v>0</v>
      </c>
      <c r="J103" s="214">
        <f>SUM($D$27:$J$100)</f>
        <v>0</v>
      </c>
      <c r="K103" s="214">
        <f>SUM($D$28:$K$100)</f>
        <v>0</v>
      </c>
      <c r="L103" s="214">
        <f>SUM($D$29:$L$100)</f>
        <v>0</v>
      </c>
      <c r="M103" s="214">
        <f>SUM($D$30:$M$100)</f>
        <v>0</v>
      </c>
      <c r="N103" s="214">
        <f>SUM($D$31:$N$100)</f>
        <v>0</v>
      </c>
      <c r="O103" s="214">
        <f>SUM($D$32:$O$100)</f>
        <v>0</v>
      </c>
      <c r="P103" s="214">
        <f>SUM($D$33:$P$100)</f>
        <v>0</v>
      </c>
      <c r="Q103" s="214">
        <f>SUM($D$34:$Q$100)</f>
        <v>0</v>
      </c>
      <c r="R103" s="214">
        <f>SUM($D$35:$R$100)</f>
        <v>0</v>
      </c>
      <c r="S103" s="214">
        <f>SUM($D$36:$S$100)</f>
        <v>0</v>
      </c>
      <c r="T103" s="214">
        <f>SUM($D$37:$T$100)</f>
        <v>0</v>
      </c>
      <c r="U103" s="214">
        <f>SUM($D$38:$U$100)</f>
        <v>0</v>
      </c>
      <c r="V103" s="214">
        <f>SUM($D$39:$V$100)</f>
        <v>0</v>
      </c>
      <c r="W103" s="214">
        <f>SUM($D$40:$W$100)</f>
        <v>0</v>
      </c>
      <c r="X103" s="214">
        <f>SUM($D$41:$X$100)</f>
        <v>0</v>
      </c>
      <c r="Y103" s="214">
        <f>SUM($D$42:$Y$100)</f>
        <v>0</v>
      </c>
      <c r="Z103" s="214">
        <f>SUM($D$43:$Z$100)</f>
        <v>0</v>
      </c>
      <c r="AA103" s="214">
        <f>SUM($D$44:$AA$100)</f>
        <v>0</v>
      </c>
      <c r="AB103" s="214">
        <f>SUM($D$45:$AB$100)</f>
        <v>0</v>
      </c>
      <c r="AC103" s="214">
        <f>SUM($D$46:$AC$100)</f>
        <v>0</v>
      </c>
      <c r="AD103" s="214">
        <f>SUM($D$47:$AD$100)</f>
        <v>0</v>
      </c>
      <c r="AE103" s="214">
        <f>SUM($D$48:$AE$100)</f>
        <v>0</v>
      </c>
      <c r="AF103" s="214">
        <f>SUM($D$49:$AF$100)</f>
        <v>0</v>
      </c>
      <c r="AG103" s="214">
        <f>SUM($D$50:$AG$100)</f>
        <v>0</v>
      </c>
      <c r="AH103" s="214">
        <f>SUM($D$51:$AH$100)</f>
        <v>0</v>
      </c>
      <c r="AI103" s="214">
        <f>SUM($D$52:$AI$100)</f>
        <v>0</v>
      </c>
      <c r="AJ103" s="214">
        <f>SUM($D$53:$AJ$100)</f>
        <v>0</v>
      </c>
      <c r="AK103" s="214">
        <f>SUM($D$54:$AK$100)</f>
        <v>0</v>
      </c>
      <c r="AL103" s="214">
        <f>SUM($D$55:$AL$100)</f>
        <v>0</v>
      </c>
      <c r="AM103" s="214">
        <f>SUM($D$56:$AM$100)</f>
        <v>0</v>
      </c>
      <c r="AN103" s="214">
        <f>SUM($D$57:$AN$100)</f>
        <v>0</v>
      </c>
      <c r="AO103" s="214">
        <f>SUM($D$58:$AO$100)</f>
        <v>0</v>
      </c>
      <c r="AP103" s="214">
        <f>SUM($D$59:$AP$100)</f>
        <v>0</v>
      </c>
      <c r="AQ103" s="214">
        <f>SUM($D$60:$AQ$100)</f>
        <v>0</v>
      </c>
      <c r="AR103" s="214">
        <f>SUM($D$61:$AR$100)</f>
        <v>0</v>
      </c>
      <c r="AS103" s="214">
        <f>SUM($D$62:$AS$100)</f>
        <v>0</v>
      </c>
      <c r="AT103" s="214">
        <f>SUM($D$63:$AT$100)</f>
        <v>0</v>
      </c>
      <c r="AU103" s="214">
        <f>SUM($D$64:$AU$100)</f>
        <v>0</v>
      </c>
      <c r="AV103" s="214">
        <f>SUM($D$65:$AV$100)</f>
        <v>0</v>
      </c>
      <c r="AW103" s="214">
        <f>SUM($D$66:$AW$100)</f>
        <v>0</v>
      </c>
      <c r="AX103" s="214">
        <f>SUM($D$67:$AX$100)</f>
        <v>0</v>
      </c>
      <c r="AY103" s="214">
        <f>SUM($D$68:$AY$100)</f>
        <v>0</v>
      </c>
      <c r="AZ103" s="214">
        <f>SUM($D$69:$AZ$100)</f>
        <v>0</v>
      </c>
      <c r="BA103" s="214">
        <f>SUM($D$70:$BA$100)</f>
        <v>0</v>
      </c>
      <c r="BB103" s="214">
        <f>SUM($D$71:$BB$100)</f>
        <v>0</v>
      </c>
      <c r="BC103" s="214">
        <f>SUM($D$72:$BC$100)</f>
        <v>0</v>
      </c>
      <c r="BD103" s="214">
        <f>SUM($D$73:$BD$100)</f>
        <v>0</v>
      </c>
      <c r="BE103" s="214">
        <f>SUM($D$74:$BE$100)</f>
        <v>0</v>
      </c>
      <c r="BF103" s="214">
        <f>SUM($D$75:$BF$100)</f>
        <v>0</v>
      </c>
      <c r="BG103" s="214">
        <f>SUM($D$76:$BG$100)</f>
        <v>0</v>
      </c>
      <c r="BH103" s="214">
        <f>SUM($D$77:$BH$100)</f>
        <v>0</v>
      </c>
      <c r="BI103" s="214">
        <f>SUM($D$78:$BI$100)</f>
        <v>0</v>
      </c>
      <c r="BJ103" s="214">
        <f>SUM($D$79:$BJ$100)</f>
        <v>0</v>
      </c>
      <c r="BK103" s="214">
        <f>SUM($D$80:$BK$100)</f>
        <v>0</v>
      </c>
      <c r="BL103" s="214">
        <f>SUM($D$81:$BL$100)</f>
        <v>0</v>
      </c>
      <c r="BM103" s="214">
        <f>SUM($D$82:$BM$100)</f>
        <v>0</v>
      </c>
      <c r="BN103" s="214">
        <f>SUM($D$83:$BN$100)</f>
        <v>0</v>
      </c>
      <c r="BO103" s="214">
        <f>SUM($D$84:$BO$100)</f>
        <v>0</v>
      </c>
      <c r="BP103" s="214">
        <f>SUM($D$85:$BP$100)</f>
        <v>0</v>
      </c>
      <c r="BQ103" s="214">
        <f>SUM($D$86:$BQ$100)</f>
        <v>0</v>
      </c>
      <c r="BR103" s="214">
        <f>SUM($D$87:$BR$100)</f>
        <v>0</v>
      </c>
      <c r="BS103" s="214">
        <f>SUM($D$88:$BS$100)</f>
        <v>0</v>
      </c>
      <c r="BT103" s="214">
        <f>SUM($D$89:$BT$100)</f>
        <v>0</v>
      </c>
      <c r="BU103" s="214">
        <f>SUM($D$90:$BU$100)</f>
        <v>0</v>
      </c>
      <c r="BV103" s="214">
        <f>SUM($D$91:$BV$100)</f>
        <v>0</v>
      </c>
      <c r="BW103" s="214">
        <f>SUM($D$92:$BW$100)</f>
        <v>0</v>
      </c>
      <c r="BX103" s="214">
        <f>SUM($D$93:$BX$100)</f>
        <v>0</v>
      </c>
      <c r="BY103" s="214">
        <f>SUM($D$94:$BY$100)</f>
        <v>0</v>
      </c>
      <c r="BZ103" s="214">
        <f>SUM($D$95:$BZ$100)</f>
        <v>0</v>
      </c>
      <c r="CA103" s="214">
        <f>SUM($D$96:$CA$100)</f>
        <v>0</v>
      </c>
      <c r="CB103" s="214">
        <f>SUM($D$97:$CB$100)</f>
        <v>0</v>
      </c>
      <c r="CC103" s="214">
        <f>SUM($D$98:$CC$100)</f>
        <v>0</v>
      </c>
      <c r="CD103" s="214">
        <f>SUM($D$99:$CD$100)</f>
        <v>0</v>
      </c>
      <c r="CE103" s="214">
        <f>SUM($D$100:$CE$100)</f>
        <v>0</v>
      </c>
      <c r="CF103" s="214">
        <v>0</v>
      </c>
      <c r="CG103" s="206"/>
      <c r="CH103" s="206"/>
      <c r="CI103" s="206"/>
      <c r="CJ103" s="206"/>
    </row>
    <row r="104" spans="2:88" x14ac:dyDescent="0.2">
      <c r="B104" s="85" t="s">
        <v>207</v>
      </c>
      <c r="C104" s="210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6"/>
      <c r="BO104" s="206"/>
      <c r="BP104" s="206"/>
      <c r="BQ104" s="206"/>
      <c r="BR104" s="206"/>
      <c r="BS104" s="206"/>
      <c r="BT104" s="206"/>
      <c r="BU104" s="206"/>
      <c r="BV104" s="206"/>
      <c r="BW104" s="206"/>
      <c r="BX104" s="206"/>
      <c r="BY104" s="206"/>
      <c r="BZ104" s="206"/>
      <c r="CA104" s="206"/>
      <c r="CB104" s="206"/>
      <c r="CC104" s="206"/>
      <c r="CD104" s="206"/>
      <c r="CE104" s="206"/>
      <c r="CF104" s="206"/>
      <c r="CG104" s="206"/>
      <c r="CH104" s="206"/>
      <c r="CI104" s="206"/>
      <c r="CJ104" s="206"/>
    </row>
    <row r="105" spans="2:88" x14ac:dyDescent="0.2">
      <c r="B105" s="86">
        <f>B20</f>
        <v>2027</v>
      </c>
      <c r="C105" s="215"/>
      <c r="D105" s="208">
        <f>-NPV('Life Cycle Cost Evaluation'!$M$1,D21:D$100)/(1+'Life Cycle Cost Evaluation'!$M$1)^($B20-'Life Cycle Cost Evaluation'!$M$4)</f>
        <v>0</v>
      </c>
      <c r="E105" s="208">
        <f>-NPV('Life Cycle Cost Evaluation'!$M$1,E21:E$100)/(1+'Life Cycle Cost Evaluation'!$M$1)^($B20-'Life Cycle Cost Evaluation'!$M$4)</f>
        <v>0</v>
      </c>
      <c r="F105" s="208">
        <f>-NPV('Life Cycle Cost Evaluation'!$M$1,F21:F$100)/(1+'Life Cycle Cost Evaluation'!$M$1)^($B20-'Life Cycle Cost Evaluation'!$M$4)</f>
        <v>0</v>
      </c>
      <c r="G105" s="208">
        <f>-NPV('Life Cycle Cost Evaluation'!$M$1,G21:G$100)/(1+'Life Cycle Cost Evaluation'!$M$1)^($B20-'Life Cycle Cost Evaluation'!$M$4)</f>
        <v>0</v>
      </c>
      <c r="H105" s="208">
        <f>-NPV('Life Cycle Cost Evaluation'!$M$1,H21:H$100)/(1+'Life Cycle Cost Evaluation'!$M$1)^($B20-'Life Cycle Cost Evaluation'!$M$4)</f>
        <v>0</v>
      </c>
      <c r="I105" s="208">
        <f>-NPV('Life Cycle Cost Evaluation'!$M$1,I21:I$100)/(1+'Life Cycle Cost Evaluation'!$M$1)^($B20-'Life Cycle Cost Evaluation'!$M$4)</f>
        <v>0</v>
      </c>
      <c r="J105" s="208">
        <f>-NPV('Life Cycle Cost Evaluation'!$M$1,J21:J$100)/(1+'Life Cycle Cost Evaluation'!$M$1)^($B20-'Life Cycle Cost Evaluation'!$M$4)</f>
        <v>0</v>
      </c>
      <c r="K105" s="208">
        <f>-NPV('Life Cycle Cost Evaluation'!$M$1,K21:K$100)/(1+'Life Cycle Cost Evaluation'!$M$1)^($B20-'Life Cycle Cost Evaluation'!$M$4)</f>
        <v>0</v>
      </c>
      <c r="L105" s="208">
        <f>-NPV('Life Cycle Cost Evaluation'!$M$1,L21:L$100)/(1+'Life Cycle Cost Evaluation'!$M$1)^($B20-'Life Cycle Cost Evaluation'!$M$4)</f>
        <v>0</v>
      </c>
      <c r="M105" s="208">
        <f>-NPV('Life Cycle Cost Evaluation'!$M$1,M21:M$100)/(1+'Life Cycle Cost Evaluation'!$M$1)^($B20-'Life Cycle Cost Evaluation'!$M$4)</f>
        <v>0</v>
      </c>
      <c r="N105" s="208">
        <f>-NPV('Life Cycle Cost Evaluation'!$M$1,N21:N$100)/(1+'Life Cycle Cost Evaluation'!$M$1)^($B20-'Life Cycle Cost Evaluation'!$M$4)</f>
        <v>0</v>
      </c>
      <c r="O105" s="208">
        <f>-NPV('Life Cycle Cost Evaluation'!$M$1,O21:O$100)/(1+'Life Cycle Cost Evaluation'!$M$1)^($B20-'Life Cycle Cost Evaluation'!$M$4)</f>
        <v>0</v>
      </c>
      <c r="P105" s="208">
        <f>-NPV('Life Cycle Cost Evaluation'!$M$1,P21:P$100)/(1+'Life Cycle Cost Evaluation'!$M$1)^($B20-'Life Cycle Cost Evaluation'!$M$4)</f>
        <v>0</v>
      </c>
      <c r="Q105" s="208">
        <f>-NPV('Life Cycle Cost Evaluation'!$M$1,Q21:Q$100)/(1+'Life Cycle Cost Evaluation'!$M$1)^($B20-'Life Cycle Cost Evaluation'!$M$4)</f>
        <v>0</v>
      </c>
      <c r="R105" s="208">
        <f>-NPV('Life Cycle Cost Evaluation'!$M$1,R21:R$100)/(1+'Life Cycle Cost Evaluation'!$M$1)^($B20-'Life Cycle Cost Evaluation'!$M$4)</f>
        <v>0</v>
      </c>
      <c r="S105" s="208">
        <f>-NPV('Life Cycle Cost Evaluation'!$M$1,S21:S$100)/(1+'Life Cycle Cost Evaluation'!$M$1)^($B20-'Life Cycle Cost Evaluation'!$M$4)</f>
        <v>0</v>
      </c>
      <c r="T105" s="208">
        <f>-NPV('Life Cycle Cost Evaluation'!$M$1,T21:T$100)/(1+'Life Cycle Cost Evaluation'!$M$1)^($B20-'Life Cycle Cost Evaluation'!$M$4)</f>
        <v>0</v>
      </c>
      <c r="U105" s="208">
        <f>-NPV('Life Cycle Cost Evaluation'!$M$1,U21:U$100)/(1+'Life Cycle Cost Evaluation'!$M$1)^($B20-'Life Cycle Cost Evaluation'!$M$4)</f>
        <v>0</v>
      </c>
      <c r="V105" s="208">
        <f>-NPV('Life Cycle Cost Evaluation'!$M$1,V21:V$100)/(1+'Life Cycle Cost Evaluation'!$M$1)^($B20-'Life Cycle Cost Evaluation'!$M$4)</f>
        <v>0</v>
      </c>
      <c r="W105" s="208">
        <f>-NPV('Life Cycle Cost Evaluation'!$M$1,W21:W$100)/(1+'Life Cycle Cost Evaluation'!$M$1)^($B20-'Life Cycle Cost Evaluation'!$M$4)</f>
        <v>0</v>
      </c>
      <c r="X105" s="208">
        <f>-NPV('Life Cycle Cost Evaluation'!$M$1,X21:X$100)/(1+'Life Cycle Cost Evaluation'!$M$1)^($B20-'Life Cycle Cost Evaluation'!$M$4)</f>
        <v>0</v>
      </c>
      <c r="Y105" s="208">
        <f>-NPV('Life Cycle Cost Evaluation'!$M$1,Y21:Y$100)/(1+'Life Cycle Cost Evaluation'!$M$1)^($B20-'Life Cycle Cost Evaluation'!$M$4)</f>
        <v>0</v>
      </c>
      <c r="Z105" s="208">
        <f>-NPV('Life Cycle Cost Evaluation'!$M$1,Z21:Z$100)/(1+'Life Cycle Cost Evaluation'!$M$1)^($B20-'Life Cycle Cost Evaluation'!$M$4)</f>
        <v>0</v>
      </c>
      <c r="AA105" s="208">
        <f>-NPV('Life Cycle Cost Evaluation'!$M$1,AA21:AA$100)/(1+'Life Cycle Cost Evaluation'!$M$1)^($B20-'Life Cycle Cost Evaluation'!$M$4)</f>
        <v>0</v>
      </c>
      <c r="AB105" s="208">
        <f>-NPV('Life Cycle Cost Evaluation'!$M$1,AB21:AB$100)/(1+'Life Cycle Cost Evaluation'!$M$1)^($B20-'Life Cycle Cost Evaluation'!$M$4)</f>
        <v>0</v>
      </c>
      <c r="AC105" s="208">
        <f>-NPV('Life Cycle Cost Evaluation'!$M$1,AC21:AC$100)/(1+'Life Cycle Cost Evaluation'!$M$1)^($B20-'Life Cycle Cost Evaluation'!$M$4)</f>
        <v>0</v>
      </c>
      <c r="AD105" s="208">
        <f>-NPV('Life Cycle Cost Evaluation'!$M$1,AD21:AD$100)/(1+'Life Cycle Cost Evaluation'!$M$1)^($B20-'Life Cycle Cost Evaluation'!$M$4)</f>
        <v>0</v>
      </c>
      <c r="AE105" s="208">
        <f>-NPV('Life Cycle Cost Evaluation'!$M$1,AE21:AE$100)/(1+'Life Cycle Cost Evaluation'!$M$1)^($B20-'Life Cycle Cost Evaluation'!$M$4)</f>
        <v>0</v>
      </c>
      <c r="AF105" s="208">
        <f>-NPV('Life Cycle Cost Evaluation'!$M$1,AF21:AF$100)/(1+'Life Cycle Cost Evaluation'!$M$1)^($B20-'Life Cycle Cost Evaluation'!$M$4)</f>
        <v>0</v>
      </c>
      <c r="AG105" s="208">
        <f>-NPV('Life Cycle Cost Evaluation'!$M$1,AG21:AG$100)/(1+'Life Cycle Cost Evaluation'!$M$1)^($B20-'Life Cycle Cost Evaluation'!$M$4)</f>
        <v>0</v>
      </c>
      <c r="AH105" s="208">
        <f>-NPV('Life Cycle Cost Evaluation'!$M$1,AH21:AH$100)/(1+'Life Cycle Cost Evaluation'!$M$1)^($B20-'Life Cycle Cost Evaluation'!$M$4)</f>
        <v>0</v>
      </c>
      <c r="AI105" s="208">
        <f>-NPV('Life Cycle Cost Evaluation'!$M$1,AI21:AI$100)/(1+'Life Cycle Cost Evaluation'!$M$1)^($B20-'Life Cycle Cost Evaluation'!$M$4)</f>
        <v>0</v>
      </c>
      <c r="AJ105" s="208">
        <f>-NPV('Life Cycle Cost Evaluation'!$M$1,AJ21:AJ$100)/(1+'Life Cycle Cost Evaluation'!$M$1)^($B20-'Life Cycle Cost Evaluation'!$M$4)</f>
        <v>0</v>
      </c>
      <c r="AK105" s="208">
        <f>-NPV('Life Cycle Cost Evaluation'!$M$1,AK21:AK$100)/(1+'Life Cycle Cost Evaluation'!$M$1)^($B20-'Life Cycle Cost Evaluation'!$M$4)</f>
        <v>0</v>
      </c>
      <c r="AL105" s="208">
        <f>-NPV('Life Cycle Cost Evaluation'!$M$1,AL21:AL$100)/(1+'Life Cycle Cost Evaluation'!$M$1)^($B20-'Life Cycle Cost Evaluation'!$M$4)</f>
        <v>0</v>
      </c>
      <c r="AM105" s="208">
        <f>-NPV('Life Cycle Cost Evaluation'!$M$1,AM21:AM$100)/(1+'Life Cycle Cost Evaluation'!$M$1)^($B20-'Life Cycle Cost Evaluation'!$M$4)</f>
        <v>0</v>
      </c>
      <c r="AN105" s="208">
        <f>-NPV('Life Cycle Cost Evaluation'!$M$1,AN21:AN$100)/(1+'Life Cycle Cost Evaluation'!$M$1)^($B20-'Life Cycle Cost Evaluation'!$M$4)</f>
        <v>0</v>
      </c>
      <c r="AO105" s="208">
        <f>-NPV('Life Cycle Cost Evaluation'!$M$1,AO21:AO$100)/(1+'Life Cycle Cost Evaluation'!$M$1)^($B20-'Life Cycle Cost Evaluation'!$M$4)</f>
        <v>0</v>
      </c>
      <c r="AP105" s="208">
        <f>-NPV('Life Cycle Cost Evaluation'!$M$1,AP21:AP$100)/(1+'Life Cycle Cost Evaluation'!$M$1)^($B20-'Life Cycle Cost Evaluation'!$M$4)</f>
        <v>0</v>
      </c>
      <c r="AQ105" s="208">
        <f>-NPV('Life Cycle Cost Evaluation'!$M$1,AQ21:AQ$100)/(1+'Life Cycle Cost Evaluation'!$M$1)^($B20-'Life Cycle Cost Evaluation'!$M$4)</f>
        <v>0</v>
      </c>
      <c r="AR105" s="208">
        <f>-NPV('Life Cycle Cost Evaluation'!$M$1,AR21:AR$100)/(1+'Life Cycle Cost Evaluation'!$M$1)^($B20-'Life Cycle Cost Evaluation'!$M$4)</f>
        <v>0</v>
      </c>
      <c r="AS105" s="208">
        <f>-NPV('Life Cycle Cost Evaluation'!$M$1,AS21:AS$100)/(1+'Life Cycle Cost Evaluation'!$M$1)^($B20-'Life Cycle Cost Evaluation'!$M$4)</f>
        <v>0</v>
      </c>
      <c r="AT105" s="208">
        <f>-NPV('Life Cycle Cost Evaluation'!$M$1,AT21:AT$100)/(1+'Life Cycle Cost Evaluation'!$M$1)^($B20-'Life Cycle Cost Evaluation'!$M$4)</f>
        <v>0</v>
      </c>
      <c r="AU105" s="208">
        <f>-NPV('Life Cycle Cost Evaluation'!$M$1,AU21:AU$100)/(1+'Life Cycle Cost Evaluation'!$M$1)^($B20-'Life Cycle Cost Evaluation'!$M$4)</f>
        <v>0</v>
      </c>
      <c r="AV105" s="208">
        <f>-NPV('Life Cycle Cost Evaluation'!$M$1,AV21:AV$100)/(1+'Life Cycle Cost Evaluation'!$M$1)^($B20-'Life Cycle Cost Evaluation'!$M$4)</f>
        <v>0</v>
      </c>
      <c r="AW105" s="208">
        <f>-NPV('Life Cycle Cost Evaluation'!$M$1,AW21:AW$100)/(1+'Life Cycle Cost Evaluation'!$M$1)^($B20-'Life Cycle Cost Evaluation'!$M$4)</f>
        <v>0</v>
      </c>
      <c r="AX105" s="208">
        <f>-NPV('Life Cycle Cost Evaluation'!$M$1,AX21:AX$100)/(1+'Life Cycle Cost Evaluation'!$M$1)^($B20-'Life Cycle Cost Evaluation'!$M$4)</f>
        <v>0</v>
      </c>
      <c r="AY105" s="208">
        <f>-NPV('Life Cycle Cost Evaluation'!$M$1,AY21:AY$100)/(1+'Life Cycle Cost Evaluation'!$M$1)^($B20-'Life Cycle Cost Evaluation'!$M$4)</f>
        <v>0</v>
      </c>
      <c r="AZ105" s="208">
        <f>-NPV('Life Cycle Cost Evaluation'!$M$1,AZ21:AZ$100)/(1+'Life Cycle Cost Evaluation'!$M$1)^($B20-'Life Cycle Cost Evaluation'!$M$4)</f>
        <v>0</v>
      </c>
      <c r="BA105" s="208">
        <f>-NPV('Life Cycle Cost Evaluation'!$M$1,BA21:BA$100)/(1+'Life Cycle Cost Evaluation'!$M$1)^($B20-'Life Cycle Cost Evaluation'!$M$4)</f>
        <v>0</v>
      </c>
      <c r="BB105" s="208">
        <f>-NPV('Life Cycle Cost Evaluation'!$M$1,BB21:BB$100)/(1+'Life Cycle Cost Evaluation'!$M$1)^($B20-'Life Cycle Cost Evaluation'!$M$4)</f>
        <v>0</v>
      </c>
      <c r="BC105" s="208">
        <f>-NPV('Life Cycle Cost Evaluation'!$M$1,BC21:BC$100)/(1+'Life Cycle Cost Evaluation'!$M$1)^($B20-'Life Cycle Cost Evaluation'!$M$4)</f>
        <v>0</v>
      </c>
      <c r="BD105" s="208">
        <f>-NPV('Life Cycle Cost Evaluation'!$M$1,BD21:BD$100)/(1+'Life Cycle Cost Evaluation'!$M$1)^($B20-'Life Cycle Cost Evaluation'!$M$4)</f>
        <v>0</v>
      </c>
      <c r="BE105" s="208">
        <f>-NPV('Life Cycle Cost Evaluation'!$M$1,BE21:BE$100)/(1+'Life Cycle Cost Evaluation'!$M$1)^($B20-'Life Cycle Cost Evaluation'!$M$4)</f>
        <v>0</v>
      </c>
      <c r="BF105" s="208">
        <f>-NPV('Life Cycle Cost Evaluation'!$M$1,BF21:BF$100)/(1+'Life Cycle Cost Evaluation'!$M$1)^($B20-'Life Cycle Cost Evaluation'!$M$4)</f>
        <v>0</v>
      </c>
      <c r="BG105" s="208">
        <f>-NPV('Life Cycle Cost Evaluation'!$M$1,BG21:BG$100)/(1+'Life Cycle Cost Evaluation'!$M$1)^($B20-'Life Cycle Cost Evaluation'!$M$4)</f>
        <v>0</v>
      </c>
      <c r="BH105" s="208">
        <f>-NPV('Life Cycle Cost Evaluation'!$M$1,BH21:BH$100)/(1+'Life Cycle Cost Evaluation'!$M$1)^($B20-'Life Cycle Cost Evaluation'!$M$4)</f>
        <v>0</v>
      </c>
      <c r="BI105" s="208">
        <f>-NPV('Life Cycle Cost Evaluation'!$M$1,BI21:BI$100)/(1+'Life Cycle Cost Evaluation'!$M$1)^($B20-'Life Cycle Cost Evaluation'!$M$4)</f>
        <v>0</v>
      </c>
      <c r="BJ105" s="208">
        <f>-NPV('Life Cycle Cost Evaluation'!$M$1,BJ21:BJ$100)/(1+'Life Cycle Cost Evaluation'!$M$1)^($B20-'Life Cycle Cost Evaluation'!$M$4)</f>
        <v>0</v>
      </c>
      <c r="BK105" s="208">
        <f>-NPV('Life Cycle Cost Evaluation'!$M$1,BK21:BK$100)/(1+'Life Cycle Cost Evaluation'!$M$1)^($B20-'Life Cycle Cost Evaluation'!$M$4)</f>
        <v>0</v>
      </c>
      <c r="BL105" s="208">
        <f>-NPV('Life Cycle Cost Evaluation'!$M$1,BL21:BL$100)/(1+'Life Cycle Cost Evaluation'!$M$1)^($B20-'Life Cycle Cost Evaluation'!$M$4)</f>
        <v>0</v>
      </c>
      <c r="BM105" s="208">
        <f>-NPV('Life Cycle Cost Evaluation'!$M$1,BM21:BM$100)/(1+'Life Cycle Cost Evaluation'!$M$1)^($B20-'Life Cycle Cost Evaluation'!$M$4)</f>
        <v>0</v>
      </c>
      <c r="BN105" s="208">
        <f>-NPV('Life Cycle Cost Evaluation'!$M$1,BN21:BN$100)/(1+'Life Cycle Cost Evaluation'!$M$1)^($B20-'Life Cycle Cost Evaluation'!$M$4)</f>
        <v>0</v>
      </c>
      <c r="BO105" s="208">
        <f>-NPV('Life Cycle Cost Evaluation'!$M$1,BO21:BO$100)/(1+'Life Cycle Cost Evaluation'!$M$1)^($B20-'Life Cycle Cost Evaluation'!$M$4)</f>
        <v>0</v>
      </c>
      <c r="BP105" s="208">
        <f>-NPV('Life Cycle Cost Evaluation'!$M$1,BP21:BP$100)/(1+'Life Cycle Cost Evaluation'!$M$1)^($B20-'Life Cycle Cost Evaluation'!$M$4)</f>
        <v>0</v>
      </c>
      <c r="BQ105" s="208">
        <f>-NPV('Life Cycle Cost Evaluation'!$M$1,BQ21:BQ$100)/(1+'Life Cycle Cost Evaluation'!$M$1)^($B20-'Life Cycle Cost Evaluation'!$M$4)</f>
        <v>0</v>
      </c>
      <c r="BR105" s="208">
        <f>-NPV('Life Cycle Cost Evaluation'!$M$1,BR21:BR$100)/(1+'Life Cycle Cost Evaluation'!$M$1)^($B20-'Life Cycle Cost Evaluation'!$M$4)</f>
        <v>0</v>
      </c>
      <c r="BS105" s="208">
        <f>-NPV('Life Cycle Cost Evaluation'!$M$1,BS21:BS$100)/(1+'Life Cycle Cost Evaluation'!$M$1)^($B20-'Life Cycle Cost Evaluation'!$M$4)</f>
        <v>0</v>
      </c>
      <c r="BT105" s="208">
        <f>-NPV('Life Cycle Cost Evaluation'!$M$1,BT21:BT$100)/(1+'Life Cycle Cost Evaluation'!$M$1)^($B20-'Life Cycle Cost Evaluation'!$M$4)</f>
        <v>0</v>
      </c>
      <c r="BU105" s="208">
        <f>-NPV('Life Cycle Cost Evaluation'!$M$1,BU21:BU$100)/(1+'Life Cycle Cost Evaluation'!$M$1)^($B20-'Life Cycle Cost Evaluation'!$M$4)</f>
        <v>0</v>
      </c>
      <c r="BV105" s="208">
        <f>-NPV('Life Cycle Cost Evaluation'!$M$1,BV21:BV$100)/(1+'Life Cycle Cost Evaluation'!$M$1)^($B20-'Life Cycle Cost Evaluation'!$M$4)</f>
        <v>0</v>
      </c>
      <c r="BW105" s="208">
        <f>-NPV('Life Cycle Cost Evaluation'!$M$1,BW21:BW$100)/(1+'Life Cycle Cost Evaluation'!$M$1)^($B20-'Life Cycle Cost Evaluation'!$M$4)</f>
        <v>0</v>
      </c>
      <c r="BX105" s="208">
        <f>-NPV('Life Cycle Cost Evaluation'!$M$1,BX21:BX$100)/(1+'Life Cycle Cost Evaluation'!$M$1)^($B20-'Life Cycle Cost Evaluation'!$M$4)</f>
        <v>0</v>
      </c>
      <c r="BY105" s="208">
        <f>-NPV('Life Cycle Cost Evaluation'!$M$1,BY21:BY$100)/(1+'Life Cycle Cost Evaluation'!$M$1)^($B20-'Life Cycle Cost Evaluation'!$M$4)</f>
        <v>0</v>
      </c>
      <c r="BZ105" s="208">
        <f>-NPV('Life Cycle Cost Evaluation'!$M$1,BZ21:BZ$100)/(1+'Life Cycle Cost Evaluation'!$M$1)^($B20-'Life Cycle Cost Evaluation'!$M$4)</f>
        <v>0</v>
      </c>
      <c r="CA105" s="208">
        <f>-NPV('Life Cycle Cost Evaluation'!$M$1,CA21:CA$100)/(1+'Life Cycle Cost Evaluation'!$M$1)^($B20-'Life Cycle Cost Evaluation'!$M$4)</f>
        <v>0</v>
      </c>
      <c r="CB105" s="208">
        <f>-NPV('Life Cycle Cost Evaluation'!$M$1,CB21:CB$100)/(1+'Life Cycle Cost Evaluation'!$M$1)^($B20-'Life Cycle Cost Evaluation'!$M$4)</f>
        <v>0</v>
      </c>
      <c r="CC105" s="208">
        <f>-NPV('Life Cycle Cost Evaluation'!$M$1,CC21:CC$100)/(1+'Life Cycle Cost Evaluation'!$M$1)^($B20-'Life Cycle Cost Evaluation'!$M$4)</f>
        <v>0</v>
      </c>
      <c r="CD105" s="208">
        <f>-NPV('Life Cycle Cost Evaluation'!$M$1,CD21:CD$100)/(1+'Life Cycle Cost Evaluation'!$M$1)^($B20-'Life Cycle Cost Evaluation'!$M$4)</f>
        <v>0</v>
      </c>
      <c r="CE105" s="208">
        <f>-NPV('Life Cycle Cost Evaluation'!$M$1,CE21:CE$100)/(1+'Life Cycle Cost Evaluation'!$M$1)^($B20-'Life Cycle Cost Evaluation'!$M$4)</f>
        <v>0</v>
      </c>
      <c r="CF105" s="208">
        <f>-NPV('Life Cycle Cost Evaluation'!$M$1,CF21:CF$100)/(1+'Life Cycle Cost Evaluation'!$M$1)^($B20-'Life Cycle Cost Evaluation'!$M$4)</f>
        <v>0</v>
      </c>
      <c r="CG105" s="208">
        <f>D105</f>
        <v>0</v>
      </c>
      <c r="CH105" s="206"/>
      <c r="CI105" s="206"/>
      <c r="CJ105" s="206"/>
    </row>
    <row r="106" spans="2:88" x14ac:dyDescent="0.2">
      <c r="B106" s="86">
        <f t="shared" ref="B106:B169" si="126">B21</f>
        <v>2028</v>
      </c>
      <c r="C106" s="215"/>
      <c r="D106" s="208">
        <f>-NPV('Life Cycle Cost Evaluation'!$M$1,D22:D$100)/(1+'Life Cycle Cost Evaluation'!$M$1)^($B21-'Life Cycle Cost Evaluation'!$M$4)</f>
        <v>0</v>
      </c>
      <c r="E106" s="208">
        <f>-NPV('Life Cycle Cost Evaluation'!$M$1,E22:E$100)/(1+'Life Cycle Cost Evaluation'!$M$1)^($B21-'Life Cycle Cost Evaluation'!$M$4)</f>
        <v>0</v>
      </c>
      <c r="F106" s="208">
        <f>-NPV('Life Cycle Cost Evaluation'!$M$1,F22:F$100)/(1+'Life Cycle Cost Evaluation'!$M$1)^($B21-'Life Cycle Cost Evaluation'!$M$4)</f>
        <v>0</v>
      </c>
      <c r="G106" s="208">
        <f>-NPV('Life Cycle Cost Evaluation'!$M$1,G22:G$100)/(1+'Life Cycle Cost Evaluation'!$M$1)^($B21-'Life Cycle Cost Evaluation'!$M$4)</f>
        <v>0</v>
      </c>
      <c r="H106" s="208">
        <f>-NPV('Life Cycle Cost Evaluation'!$M$1,H22:H$100)/(1+'Life Cycle Cost Evaluation'!$M$1)^($B21-'Life Cycle Cost Evaluation'!$M$4)</f>
        <v>0</v>
      </c>
      <c r="I106" s="208">
        <f>-NPV('Life Cycle Cost Evaluation'!$M$1,I22:I$100)/(1+'Life Cycle Cost Evaluation'!$M$1)^($B21-'Life Cycle Cost Evaluation'!$M$4)</f>
        <v>0</v>
      </c>
      <c r="J106" s="208">
        <f>-NPV('Life Cycle Cost Evaluation'!$M$1,J22:J$100)/(1+'Life Cycle Cost Evaluation'!$M$1)^($B21-'Life Cycle Cost Evaluation'!$M$4)</f>
        <v>0</v>
      </c>
      <c r="K106" s="208">
        <f>-NPV('Life Cycle Cost Evaluation'!$M$1,K22:K$100)/(1+'Life Cycle Cost Evaluation'!$M$1)^($B21-'Life Cycle Cost Evaluation'!$M$4)</f>
        <v>0</v>
      </c>
      <c r="L106" s="208">
        <f>-NPV('Life Cycle Cost Evaluation'!$M$1,L22:L$100)/(1+'Life Cycle Cost Evaluation'!$M$1)^($B21-'Life Cycle Cost Evaluation'!$M$4)</f>
        <v>0</v>
      </c>
      <c r="M106" s="208">
        <f>-NPV('Life Cycle Cost Evaluation'!$M$1,M22:M$100)/(1+'Life Cycle Cost Evaluation'!$M$1)^($B21-'Life Cycle Cost Evaluation'!$M$4)</f>
        <v>0</v>
      </c>
      <c r="N106" s="208">
        <f>-NPV('Life Cycle Cost Evaluation'!$M$1,N22:N$100)/(1+'Life Cycle Cost Evaluation'!$M$1)^($B21-'Life Cycle Cost Evaluation'!$M$4)</f>
        <v>0</v>
      </c>
      <c r="O106" s="208">
        <f>-NPV('Life Cycle Cost Evaluation'!$M$1,O22:O$100)/(1+'Life Cycle Cost Evaluation'!$M$1)^($B21-'Life Cycle Cost Evaluation'!$M$4)</f>
        <v>0</v>
      </c>
      <c r="P106" s="208">
        <f>-NPV('Life Cycle Cost Evaluation'!$M$1,P22:P$100)/(1+'Life Cycle Cost Evaluation'!$M$1)^($B21-'Life Cycle Cost Evaluation'!$M$4)</f>
        <v>0</v>
      </c>
      <c r="Q106" s="208">
        <f>-NPV('Life Cycle Cost Evaluation'!$M$1,Q22:Q$100)/(1+'Life Cycle Cost Evaluation'!$M$1)^($B21-'Life Cycle Cost Evaluation'!$M$4)</f>
        <v>0</v>
      </c>
      <c r="R106" s="208">
        <f>-NPV('Life Cycle Cost Evaluation'!$M$1,R22:R$100)/(1+'Life Cycle Cost Evaluation'!$M$1)^($B21-'Life Cycle Cost Evaluation'!$M$4)</f>
        <v>0</v>
      </c>
      <c r="S106" s="208">
        <f>-NPV('Life Cycle Cost Evaluation'!$M$1,S22:S$100)/(1+'Life Cycle Cost Evaluation'!$M$1)^($B21-'Life Cycle Cost Evaluation'!$M$4)</f>
        <v>0</v>
      </c>
      <c r="T106" s="208">
        <f>-NPV('Life Cycle Cost Evaluation'!$M$1,T22:T$100)/(1+'Life Cycle Cost Evaluation'!$M$1)^($B21-'Life Cycle Cost Evaluation'!$M$4)</f>
        <v>0</v>
      </c>
      <c r="U106" s="208">
        <f>-NPV('Life Cycle Cost Evaluation'!$M$1,U22:U$100)/(1+'Life Cycle Cost Evaluation'!$M$1)^($B21-'Life Cycle Cost Evaluation'!$M$4)</f>
        <v>0</v>
      </c>
      <c r="V106" s="208">
        <f>-NPV('Life Cycle Cost Evaluation'!$M$1,V22:V$100)/(1+'Life Cycle Cost Evaluation'!$M$1)^($B21-'Life Cycle Cost Evaluation'!$M$4)</f>
        <v>0</v>
      </c>
      <c r="W106" s="208">
        <f>-NPV('Life Cycle Cost Evaluation'!$M$1,W22:W$100)/(1+'Life Cycle Cost Evaluation'!$M$1)^($B21-'Life Cycle Cost Evaluation'!$M$4)</f>
        <v>0</v>
      </c>
      <c r="X106" s="208">
        <f>-NPV('Life Cycle Cost Evaluation'!$M$1,X22:X$100)/(1+'Life Cycle Cost Evaluation'!$M$1)^($B21-'Life Cycle Cost Evaluation'!$M$4)</f>
        <v>0</v>
      </c>
      <c r="Y106" s="208">
        <f>-NPV('Life Cycle Cost Evaluation'!$M$1,Y22:Y$100)/(1+'Life Cycle Cost Evaluation'!$M$1)^($B21-'Life Cycle Cost Evaluation'!$M$4)</f>
        <v>0</v>
      </c>
      <c r="Z106" s="208">
        <f>-NPV('Life Cycle Cost Evaluation'!$M$1,Z22:Z$100)/(1+'Life Cycle Cost Evaluation'!$M$1)^($B21-'Life Cycle Cost Evaluation'!$M$4)</f>
        <v>0</v>
      </c>
      <c r="AA106" s="208">
        <f>-NPV('Life Cycle Cost Evaluation'!$M$1,AA22:AA$100)/(1+'Life Cycle Cost Evaluation'!$M$1)^($B21-'Life Cycle Cost Evaluation'!$M$4)</f>
        <v>0</v>
      </c>
      <c r="AB106" s="208">
        <f>-NPV('Life Cycle Cost Evaluation'!$M$1,AB22:AB$100)/(1+'Life Cycle Cost Evaluation'!$M$1)^($B21-'Life Cycle Cost Evaluation'!$M$4)</f>
        <v>0</v>
      </c>
      <c r="AC106" s="208">
        <f>-NPV('Life Cycle Cost Evaluation'!$M$1,AC22:AC$100)/(1+'Life Cycle Cost Evaluation'!$M$1)^($B21-'Life Cycle Cost Evaluation'!$M$4)</f>
        <v>0</v>
      </c>
      <c r="AD106" s="208">
        <f>-NPV('Life Cycle Cost Evaluation'!$M$1,AD22:AD$100)/(1+'Life Cycle Cost Evaluation'!$M$1)^($B21-'Life Cycle Cost Evaluation'!$M$4)</f>
        <v>0</v>
      </c>
      <c r="AE106" s="208">
        <f>-NPV('Life Cycle Cost Evaluation'!$M$1,AE22:AE$100)/(1+'Life Cycle Cost Evaluation'!$M$1)^($B21-'Life Cycle Cost Evaluation'!$M$4)</f>
        <v>0</v>
      </c>
      <c r="AF106" s="208">
        <f>-NPV('Life Cycle Cost Evaluation'!$M$1,AF22:AF$100)/(1+'Life Cycle Cost Evaluation'!$M$1)^($B21-'Life Cycle Cost Evaluation'!$M$4)</f>
        <v>0</v>
      </c>
      <c r="AG106" s="208">
        <f>-NPV('Life Cycle Cost Evaluation'!$M$1,AG22:AG$100)/(1+'Life Cycle Cost Evaluation'!$M$1)^($B21-'Life Cycle Cost Evaluation'!$M$4)</f>
        <v>0</v>
      </c>
      <c r="AH106" s="208">
        <f>-NPV('Life Cycle Cost Evaluation'!$M$1,AH22:AH$100)/(1+'Life Cycle Cost Evaluation'!$M$1)^($B21-'Life Cycle Cost Evaluation'!$M$4)</f>
        <v>0</v>
      </c>
      <c r="AI106" s="208">
        <f>-NPV('Life Cycle Cost Evaluation'!$M$1,AI22:AI$100)/(1+'Life Cycle Cost Evaluation'!$M$1)^($B21-'Life Cycle Cost Evaluation'!$M$4)</f>
        <v>0</v>
      </c>
      <c r="AJ106" s="208">
        <f>-NPV('Life Cycle Cost Evaluation'!$M$1,AJ22:AJ$100)/(1+'Life Cycle Cost Evaluation'!$M$1)^($B21-'Life Cycle Cost Evaluation'!$M$4)</f>
        <v>0</v>
      </c>
      <c r="AK106" s="208">
        <f>-NPV('Life Cycle Cost Evaluation'!$M$1,AK22:AK$100)/(1+'Life Cycle Cost Evaluation'!$M$1)^($B21-'Life Cycle Cost Evaluation'!$M$4)</f>
        <v>0</v>
      </c>
      <c r="AL106" s="208">
        <f>-NPV('Life Cycle Cost Evaluation'!$M$1,AL22:AL$100)/(1+'Life Cycle Cost Evaluation'!$M$1)^($B21-'Life Cycle Cost Evaluation'!$M$4)</f>
        <v>0</v>
      </c>
      <c r="AM106" s="208">
        <f>-NPV('Life Cycle Cost Evaluation'!$M$1,AM22:AM$100)/(1+'Life Cycle Cost Evaluation'!$M$1)^($B21-'Life Cycle Cost Evaluation'!$M$4)</f>
        <v>0</v>
      </c>
      <c r="AN106" s="208">
        <f>-NPV('Life Cycle Cost Evaluation'!$M$1,AN22:AN$100)/(1+'Life Cycle Cost Evaluation'!$M$1)^($B21-'Life Cycle Cost Evaluation'!$M$4)</f>
        <v>0</v>
      </c>
      <c r="AO106" s="208">
        <f>-NPV('Life Cycle Cost Evaluation'!$M$1,AO22:AO$100)/(1+'Life Cycle Cost Evaluation'!$M$1)^($B21-'Life Cycle Cost Evaluation'!$M$4)</f>
        <v>0</v>
      </c>
      <c r="AP106" s="208">
        <f>-NPV('Life Cycle Cost Evaluation'!$M$1,AP22:AP$100)/(1+'Life Cycle Cost Evaluation'!$M$1)^($B21-'Life Cycle Cost Evaluation'!$M$4)</f>
        <v>0</v>
      </c>
      <c r="AQ106" s="208">
        <f>-NPV('Life Cycle Cost Evaluation'!$M$1,AQ22:AQ$100)/(1+'Life Cycle Cost Evaluation'!$M$1)^($B21-'Life Cycle Cost Evaluation'!$M$4)</f>
        <v>0</v>
      </c>
      <c r="AR106" s="208">
        <f>-NPV('Life Cycle Cost Evaluation'!$M$1,AR22:AR$100)/(1+'Life Cycle Cost Evaluation'!$M$1)^($B21-'Life Cycle Cost Evaluation'!$M$4)</f>
        <v>0</v>
      </c>
      <c r="AS106" s="208">
        <f>-NPV('Life Cycle Cost Evaluation'!$M$1,AS22:AS$100)/(1+'Life Cycle Cost Evaluation'!$M$1)^($B21-'Life Cycle Cost Evaluation'!$M$4)</f>
        <v>0</v>
      </c>
      <c r="AT106" s="208">
        <f>-NPV('Life Cycle Cost Evaluation'!$M$1,AT22:AT$100)/(1+'Life Cycle Cost Evaluation'!$M$1)^($B21-'Life Cycle Cost Evaluation'!$M$4)</f>
        <v>0</v>
      </c>
      <c r="AU106" s="208">
        <f>-NPV('Life Cycle Cost Evaluation'!$M$1,AU22:AU$100)/(1+'Life Cycle Cost Evaluation'!$M$1)^($B21-'Life Cycle Cost Evaluation'!$M$4)</f>
        <v>0</v>
      </c>
      <c r="AV106" s="208">
        <f>-NPV('Life Cycle Cost Evaluation'!$M$1,AV22:AV$100)/(1+'Life Cycle Cost Evaluation'!$M$1)^($B21-'Life Cycle Cost Evaluation'!$M$4)</f>
        <v>0</v>
      </c>
      <c r="AW106" s="208">
        <f>-NPV('Life Cycle Cost Evaluation'!$M$1,AW22:AW$100)/(1+'Life Cycle Cost Evaluation'!$M$1)^($B21-'Life Cycle Cost Evaluation'!$M$4)</f>
        <v>0</v>
      </c>
      <c r="AX106" s="208">
        <f>-NPV('Life Cycle Cost Evaluation'!$M$1,AX22:AX$100)/(1+'Life Cycle Cost Evaluation'!$M$1)^($B21-'Life Cycle Cost Evaluation'!$M$4)</f>
        <v>0</v>
      </c>
      <c r="AY106" s="208">
        <f>-NPV('Life Cycle Cost Evaluation'!$M$1,AY22:AY$100)/(1+'Life Cycle Cost Evaluation'!$M$1)^($B21-'Life Cycle Cost Evaluation'!$M$4)</f>
        <v>0</v>
      </c>
      <c r="AZ106" s="208">
        <f>-NPV('Life Cycle Cost Evaluation'!$M$1,AZ22:AZ$100)/(1+'Life Cycle Cost Evaluation'!$M$1)^($B21-'Life Cycle Cost Evaluation'!$M$4)</f>
        <v>0</v>
      </c>
      <c r="BA106" s="208">
        <f>-NPV('Life Cycle Cost Evaluation'!$M$1,BA22:BA$100)/(1+'Life Cycle Cost Evaluation'!$M$1)^($B21-'Life Cycle Cost Evaluation'!$M$4)</f>
        <v>0</v>
      </c>
      <c r="BB106" s="208">
        <f>-NPV('Life Cycle Cost Evaluation'!$M$1,BB22:BB$100)/(1+'Life Cycle Cost Evaluation'!$M$1)^($B21-'Life Cycle Cost Evaluation'!$M$4)</f>
        <v>0</v>
      </c>
      <c r="BC106" s="208">
        <f>-NPV('Life Cycle Cost Evaluation'!$M$1,BC22:BC$100)/(1+'Life Cycle Cost Evaluation'!$M$1)^($B21-'Life Cycle Cost Evaluation'!$M$4)</f>
        <v>0</v>
      </c>
      <c r="BD106" s="208">
        <f>-NPV('Life Cycle Cost Evaluation'!$M$1,BD22:BD$100)/(1+'Life Cycle Cost Evaluation'!$M$1)^($B21-'Life Cycle Cost Evaluation'!$M$4)</f>
        <v>0</v>
      </c>
      <c r="BE106" s="208">
        <f>-NPV('Life Cycle Cost Evaluation'!$M$1,BE22:BE$100)/(1+'Life Cycle Cost Evaluation'!$M$1)^($B21-'Life Cycle Cost Evaluation'!$M$4)</f>
        <v>0</v>
      </c>
      <c r="BF106" s="208">
        <f>-NPV('Life Cycle Cost Evaluation'!$M$1,BF22:BF$100)/(1+'Life Cycle Cost Evaluation'!$M$1)^($B21-'Life Cycle Cost Evaluation'!$M$4)</f>
        <v>0</v>
      </c>
      <c r="BG106" s="208">
        <f>-NPV('Life Cycle Cost Evaluation'!$M$1,BG22:BG$100)/(1+'Life Cycle Cost Evaluation'!$M$1)^($B21-'Life Cycle Cost Evaluation'!$M$4)</f>
        <v>0</v>
      </c>
      <c r="BH106" s="208">
        <f>-NPV('Life Cycle Cost Evaluation'!$M$1,BH22:BH$100)/(1+'Life Cycle Cost Evaluation'!$M$1)^($B21-'Life Cycle Cost Evaluation'!$M$4)</f>
        <v>0</v>
      </c>
      <c r="BI106" s="208">
        <f>-NPV('Life Cycle Cost Evaluation'!$M$1,BI22:BI$100)/(1+'Life Cycle Cost Evaluation'!$M$1)^($B21-'Life Cycle Cost Evaluation'!$M$4)</f>
        <v>0</v>
      </c>
      <c r="BJ106" s="208">
        <f>-NPV('Life Cycle Cost Evaluation'!$M$1,BJ22:BJ$100)/(1+'Life Cycle Cost Evaluation'!$M$1)^($B21-'Life Cycle Cost Evaluation'!$M$4)</f>
        <v>0</v>
      </c>
      <c r="BK106" s="208">
        <f>-NPV('Life Cycle Cost Evaluation'!$M$1,BK22:BK$100)/(1+'Life Cycle Cost Evaluation'!$M$1)^($B21-'Life Cycle Cost Evaluation'!$M$4)</f>
        <v>0</v>
      </c>
      <c r="BL106" s="208">
        <f>-NPV('Life Cycle Cost Evaluation'!$M$1,BL22:BL$100)/(1+'Life Cycle Cost Evaluation'!$M$1)^($B21-'Life Cycle Cost Evaluation'!$M$4)</f>
        <v>0</v>
      </c>
      <c r="BM106" s="208">
        <f>-NPV('Life Cycle Cost Evaluation'!$M$1,BM22:BM$100)/(1+'Life Cycle Cost Evaluation'!$M$1)^($B21-'Life Cycle Cost Evaluation'!$M$4)</f>
        <v>0</v>
      </c>
      <c r="BN106" s="208">
        <f>-NPV('Life Cycle Cost Evaluation'!$M$1,BN22:BN$100)/(1+'Life Cycle Cost Evaluation'!$M$1)^($B21-'Life Cycle Cost Evaluation'!$M$4)</f>
        <v>0</v>
      </c>
      <c r="BO106" s="208">
        <f>-NPV('Life Cycle Cost Evaluation'!$M$1,BO22:BO$100)/(1+'Life Cycle Cost Evaluation'!$M$1)^($B21-'Life Cycle Cost Evaluation'!$M$4)</f>
        <v>0</v>
      </c>
      <c r="BP106" s="208">
        <f>-NPV('Life Cycle Cost Evaluation'!$M$1,BP22:BP$100)/(1+'Life Cycle Cost Evaluation'!$M$1)^($B21-'Life Cycle Cost Evaluation'!$M$4)</f>
        <v>0</v>
      </c>
      <c r="BQ106" s="208">
        <f>-NPV('Life Cycle Cost Evaluation'!$M$1,BQ22:BQ$100)/(1+'Life Cycle Cost Evaluation'!$M$1)^($B21-'Life Cycle Cost Evaluation'!$M$4)</f>
        <v>0</v>
      </c>
      <c r="BR106" s="208">
        <f>-NPV('Life Cycle Cost Evaluation'!$M$1,BR22:BR$100)/(1+'Life Cycle Cost Evaluation'!$M$1)^($B21-'Life Cycle Cost Evaluation'!$M$4)</f>
        <v>0</v>
      </c>
      <c r="BS106" s="208">
        <f>-NPV('Life Cycle Cost Evaluation'!$M$1,BS22:BS$100)/(1+'Life Cycle Cost Evaluation'!$M$1)^($B21-'Life Cycle Cost Evaluation'!$M$4)</f>
        <v>0</v>
      </c>
      <c r="BT106" s="208">
        <f>-NPV('Life Cycle Cost Evaluation'!$M$1,BT22:BT$100)/(1+'Life Cycle Cost Evaluation'!$M$1)^($B21-'Life Cycle Cost Evaluation'!$M$4)</f>
        <v>0</v>
      </c>
      <c r="BU106" s="208">
        <f>-NPV('Life Cycle Cost Evaluation'!$M$1,BU22:BU$100)/(1+'Life Cycle Cost Evaluation'!$M$1)^($B21-'Life Cycle Cost Evaluation'!$M$4)</f>
        <v>0</v>
      </c>
      <c r="BV106" s="208">
        <f>-NPV('Life Cycle Cost Evaluation'!$M$1,BV22:BV$100)/(1+'Life Cycle Cost Evaluation'!$M$1)^($B21-'Life Cycle Cost Evaluation'!$M$4)</f>
        <v>0</v>
      </c>
      <c r="BW106" s="208">
        <f>-NPV('Life Cycle Cost Evaluation'!$M$1,BW22:BW$100)/(1+'Life Cycle Cost Evaluation'!$M$1)^($B21-'Life Cycle Cost Evaluation'!$M$4)</f>
        <v>0</v>
      </c>
      <c r="BX106" s="208">
        <f>-NPV('Life Cycle Cost Evaluation'!$M$1,BX22:BX$100)/(1+'Life Cycle Cost Evaluation'!$M$1)^($B21-'Life Cycle Cost Evaluation'!$M$4)</f>
        <v>0</v>
      </c>
      <c r="BY106" s="208">
        <f>-NPV('Life Cycle Cost Evaluation'!$M$1,BY22:BY$100)/(1+'Life Cycle Cost Evaluation'!$M$1)^($B21-'Life Cycle Cost Evaluation'!$M$4)</f>
        <v>0</v>
      </c>
      <c r="BZ106" s="208">
        <f>-NPV('Life Cycle Cost Evaluation'!$M$1,BZ22:BZ$100)/(1+'Life Cycle Cost Evaluation'!$M$1)^($B21-'Life Cycle Cost Evaluation'!$M$4)</f>
        <v>0</v>
      </c>
      <c r="CA106" s="208">
        <f>-NPV('Life Cycle Cost Evaluation'!$M$1,CA22:CA$100)/(1+'Life Cycle Cost Evaluation'!$M$1)^($B21-'Life Cycle Cost Evaluation'!$M$4)</f>
        <v>0</v>
      </c>
      <c r="CB106" s="208">
        <f>-NPV('Life Cycle Cost Evaluation'!$M$1,CB22:CB$100)/(1+'Life Cycle Cost Evaluation'!$M$1)^($B21-'Life Cycle Cost Evaluation'!$M$4)</f>
        <v>0</v>
      </c>
      <c r="CC106" s="208">
        <f>-NPV('Life Cycle Cost Evaluation'!$M$1,CC22:CC$100)/(1+'Life Cycle Cost Evaluation'!$M$1)^($B21-'Life Cycle Cost Evaluation'!$M$4)</f>
        <v>0</v>
      </c>
      <c r="CD106" s="208">
        <f>-NPV('Life Cycle Cost Evaluation'!$M$1,CD22:CD$100)/(1+'Life Cycle Cost Evaluation'!$M$1)^($B21-'Life Cycle Cost Evaluation'!$M$4)</f>
        <v>0</v>
      </c>
      <c r="CE106" s="208">
        <f>-NPV('Life Cycle Cost Evaluation'!$M$1,CE22:CE$100)/(1+'Life Cycle Cost Evaluation'!$M$1)^($B21-'Life Cycle Cost Evaluation'!$M$4)</f>
        <v>0</v>
      </c>
      <c r="CF106" s="208">
        <f>-NPV('Life Cycle Cost Evaluation'!$M$1,CF22:CF$100)/(1+'Life Cycle Cost Evaluation'!$M$1)^($B21-'Life Cycle Cost Evaluation'!$M$4)</f>
        <v>0</v>
      </c>
      <c r="CG106" s="208">
        <f>SUM(D106:E106)</f>
        <v>0</v>
      </c>
      <c r="CH106" s="206"/>
      <c r="CI106" s="206"/>
      <c r="CJ106" s="206"/>
    </row>
    <row r="107" spans="2:88" x14ac:dyDescent="0.2">
      <c r="B107" s="86">
        <f t="shared" si="126"/>
        <v>2029</v>
      </c>
      <c r="C107" s="215"/>
      <c r="D107" s="208">
        <f>-NPV('Life Cycle Cost Evaluation'!$M$1,D23:D$100)/(1+'Life Cycle Cost Evaluation'!$M$1)^($B22-'Life Cycle Cost Evaluation'!$M$4)</f>
        <v>0</v>
      </c>
      <c r="E107" s="208">
        <f>-NPV('Life Cycle Cost Evaluation'!$M$1,E23:E$100)/(1+'Life Cycle Cost Evaluation'!$M$1)^($B22-'Life Cycle Cost Evaluation'!$M$4)</f>
        <v>0</v>
      </c>
      <c r="F107" s="208">
        <f>-NPV('Life Cycle Cost Evaluation'!$M$1,F23:F$100)/(1+'Life Cycle Cost Evaluation'!$M$1)^($B22-'Life Cycle Cost Evaluation'!$M$4)</f>
        <v>0</v>
      </c>
      <c r="G107" s="208">
        <f>-NPV('Life Cycle Cost Evaluation'!$M$1,G23:G$100)/(1+'Life Cycle Cost Evaluation'!$M$1)^($B22-'Life Cycle Cost Evaluation'!$M$4)</f>
        <v>0</v>
      </c>
      <c r="H107" s="208">
        <f>-NPV('Life Cycle Cost Evaluation'!$M$1,H23:H$100)/(1+'Life Cycle Cost Evaluation'!$M$1)^($B22-'Life Cycle Cost Evaluation'!$M$4)</f>
        <v>0</v>
      </c>
      <c r="I107" s="208">
        <f>-NPV('Life Cycle Cost Evaluation'!$M$1,I23:I$100)/(1+'Life Cycle Cost Evaluation'!$M$1)^($B22-'Life Cycle Cost Evaluation'!$M$4)</f>
        <v>0</v>
      </c>
      <c r="J107" s="208">
        <f>-NPV('Life Cycle Cost Evaluation'!$M$1,J23:J$100)/(1+'Life Cycle Cost Evaluation'!$M$1)^($B22-'Life Cycle Cost Evaluation'!$M$4)</f>
        <v>0</v>
      </c>
      <c r="K107" s="208">
        <f>-NPV('Life Cycle Cost Evaluation'!$M$1,K23:K$100)/(1+'Life Cycle Cost Evaluation'!$M$1)^($B22-'Life Cycle Cost Evaluation'!$M$4)</f>
        <v>0</v>
      </c>
      <c r="L107" s="208">
        <f>-NPV('Life Cycle Cost Evaluation'!$M$1,L23:L$100)/(1+'Life Cycle Cost Evaluation'!$M$1)^($B22-'Life Cycle Cost Evaluation'!$M$4)</f>
        <v>0</v>
      </c>
      <c r="M107" s="208">
        <f>-NPV('Life Cycle Cost Evaluation'!$M$1,M23:M$100)/(1+'Life Cycle Cost Evaluation'!$M$1)^($B22-'Life Cycle Cost Evaluation'!$M$4)</f>
        <v>0</v>
      </c>
      <c r="N107" s="208">
        <f>-NPV('Life Cycle Cost Evaluation'!$M$1,N23:N$100)/(1+'Life Cycle Cost Evaluation'!$M$1)^($B22-'Life Cycle Cost Evaluation'!$M$4)</f>
        <v>0</v>
      </c>
      <c r="O107" s="208">
        <f>-NPV('Life Cycle Cost Evaluation'!$M$1,O23:O$100)/(1+'Life Cycle Cost Evaluation'!$M$1)^($B22-'Life Cycle Cost Evaluation'!$M$4)</f>
        <v>0</v>
      </c>
      <c r="P107" s="208">
        <f>-NPV('Life Cycle Cost Evaluation'!$M$1,P23:P$100)/(1+'Life Cycle Cost Evaluation'!$M$1)^($B22-'Life Cycle Cost Evaluation'!$M$4)</f>
        <v>0</v>
      </c>
      <c r="Q107" s="208">
        <f>-NPV('Life Cycle Cost Evaluation'!$M$1,Q23:Q$100)/(1+'Life Cycle Cost Evaluation'!$M$1)^($B22-'Life Cycle Cost Evaluation'!$M$4)</f>
        <v>0</v>
      </c>
      <c r="R107" s="208">
        <f>-NPV('Life Cycle Cost Evaluation'!$M$1,R23:R$100)/(1+'Life Cycle Cost Evaluation'!$M$1)^($B22-'Life Cycle Cost Evaluation'!$M$4)</f>
        <v>0</v>
      </c>
      <c r="S107" s="208">
        <f>-NPV('Life Cycle Cost Evaluation'!$M$1,S23:S$100)/(1+'Life Cycle Cost Evaluation'!$M$1)^($B22-'Life Cycle Cost Evaluation'!$M$4)</f>
        <v>0</v>
      </c>
      <c r="T107" s="208">
        <f>-NPV('Life Cycle Cost Evaluation'!$M$1,T23:T$100)/(1+'Life Cycle Cost Evaluation'!$M$1)^($B22-'Life Cycle Cost Evaluation'!$M$4)</f>
        <v>0</v>
      </c>
      <c r="U107" s="208">
        <f>-NPV('Life Cycle Cost Evaluation'!$M$1,U23:U$100)/(1+'Life Cycle Cost Evaluation'!$M$1)^($B22-'Life Cycle Cost Evaluation'!$M$4)</f>
        <v>0</v>
      </c>
      <c r="V107" s="208">
        <f>-NPV('Life Cycle Cost Evaluation'!$M$1,V23:V$100)/(1+'Life Cycle Cost Evaluation'!$M$1)^($B22-'Life Cycle Cost Evaluation'!$M$4)</f>
        <v>0</v>
      </c>
      <c r="W107" s="208">
        <f>-NPV('Life Cycle Cost Evaluation'!$M$1,W23:W$100)/(1+'Life Cycle Cost Evaluation'!$M$1)^($B22-'Life Cycle Cost Evaluation'!$M$4)</f>
        <v>0</v>
      </c>
      <c r="X107" s="208">
        <f>-NPV('Life Cycle Cost Evaluation'!$M$1,X23:X$100)/(1+'Life Cycle Cost Evaluation'!$M$1)^($B22-'Life Cycle Cost Evaluation'!$M$4)</f>
        <v>0</v>
      </c>
      <c r="Y107" s="208">
        <f>-NPV('Life Cycle Cost Evaluation'!$M$1,Y23:Y$100)/(1+'Life Cycle Cost Evaluation'!$M$1)^($B22-'Life Cycle Cost Evaluation'!$M$4)</f>
        <v>0</v>
      </c>
      <c r="Z107" s="208">
        <f>-NPV('Life Cycle Cost Evaluation'!$M$1,Z23:Z$100)/(1+'Life Cycle Cost Evaluation'!$M$1)^($B22-'Life Cycle Cost Evaluation'!$M$4)</f>
        <v>0</v>
      </c>
      <c r="AA107" s="208">
        <f>-NPV('Life Cycle Cost Evaluation'!$M$1,AA23:AA$100)/(1+'Life Cycle Cost Evaluation'!$M$1)^($B22-'Life Cycle Cost Evaluation'!$M$4)</f>
        <v>0</v>
      </c>
      <c r="AB107" s="208">
        <f>-NPV('Life Cycle Cost Evaluation'!$M$1,AB23:AB$100)/(1+'Life Cycle Cost Evaluation'!$M$1)^($B22-'Life Cycle Cost Evaluation'!$M$4)</f>
        <v>0</v>
      </c>
      <c r="AC107" s="208">
        <f>-NPV('Life Cycle Cost Evaluation'!$M$1,AC23:AC$100)/(1+'Life Cycle Cost Evaluation'!$M$1)^($B22-'Life Cycle Cost Evaluation'!$M$4)</f>
        <v>0</v>
      </c>
      <c r="AD107" s="208">
        <f>-NPV('Life Cycle Cost Evaluation'!$M$1,AD23:AD$100)/(1+'Life Cycle Cost Evaluation'!$M$1)^($B22-'Life Cycle Cost Evaluation'!$M$4)</f>
        <v>0</v>
      </c>
      <c r="AE107" s="208">
        <f>-NPV('Life Cycle Cost Evaluation'!$M$1,AE23:AE$100)/(1+'Life Cycle Cost Evaluation'!$M$1)^($B22-'Life Cycle Cost Evaluation'!$M$4)</f>
        <v>0</v>
      </c>
      <c r="AF107" s="208">
        <f>-NPV('Life Cycle Cost Evaluation'!$M$1,AF23:AF$100)/(1+'Life Cycle Cost Evaluation'!$M$1)^($B22-'Life Cycle Cost Evaluation'!$M$4)</f>
        <v>0</v>
      </c>
      <c r="AG107" s="208">
        <f>-NPV('Life Cycle Cost Evaluation'!$M$1,AG23:AG$100)/(1+'Life Cycle Cost Evaluation'!$M$1)^($B22-'Life Cycle Cost Evaluation'!$M$4)</f>
        <v>0</v>
      </c>
      <c r="AH107" s="208">
        <f>-NPV('Life Cycle Cost Evaluation'!$M$1,AH23:AH$100)/(1+'Life Cycle Cost Evaluation'!$M$1)^($B22-'Life Cycle Cost Evaluation'!$M$4)</f>
        <v>0</v>
      </c>
      <c r="AI107" s="208">
        <f>-NPV('Life Cycle Cost Evaluation'!$M$1,AI23:AI$100)/(1+'Life Cycle Cost Evaluation'!$M$1)^($B22-'Life Cycle Cost Evaluation'!$M$4)</f>
        <v>0</v>
      </c>
      <c r="AJ107" s="208">
        <f>-NPV('Life Cycle Cost Evaluation'!$M$1,AJ23:AJ$100)/(1+'Life Cycle Cost Evaluation'!$M$1)^($B22-'Life Cycle Cost Evaluation'!$M$4)</f>
        <v>0</v>
      </c>
      <c r="AK107" s="208">
        <f>-NPV('Life Cycle Cost Evaluation'!$M$1,AK23:AK$100)/(1+'Life Cycle Cost Evaluation'!$M$1)^($B22-'Life Cycle Cost Evaluation'!$M$4)</f>
        <v>0</v>
      </c>
      <c r="AL107" s="208">
        <f>-NPV('Life Cycle Cost Evaluation'!$M$1,AL23:AL$100)/(1+'Life Cycle Cost Evaluation'!$M$1)^($B22-'Life Cycle Cost Evaluation'!$M$4)</f>
        <v>0</v>
      </c>
      <c r="AM107" s="208">
        <f>-NPV('Life Cycle Cost Evaluation'!$M$1,AM23:AM$100)/(1+'Life Cycle Cost Evaluation'!$M$1)^($B22-'Life Cycle Cost Evaluation'!$M$4)</f>
        <v>0</v>
      </c>
      <c r="AN107" s="208">
        <f>-NPV('Life Cycle Cost Evaluation'!$M$1,AN23:AN$100)/(1+'Life Cycle Cost Evaluation'!$M$1)^($B22-'Life Cycle Cost Evaluation'!$M$4)</f>
        <v>0</v>
      </c>
      <c r="AO107" s="208">
        <f>-NPV('Life Cycle Cost Evaluation'!$M$1,AO23:AO$100)/(1+'Life Cycle Cost Evaluation'!$M$1)^($B22-'Life Cycle Cost Evaluation'!$M$4)</f>
        <v>0</v>
      </c>
      <c r="AP107" s="208">
        <f>-NPV('Life Cycle Cost Evaluation'!$M$1,AP23:AP$100)/(1+'Life Cycle Cost Evaluation'!$M$1)^($B22-'Life Cycle Cost Evaluation'!$M$4)</f>
        <v>0</v>
      </c>
      <c r="AQ107" s="208">
        <f>-NPV('Life Cycle Cost Evaluation'!$M$1,AQ23:AQ$100)/(1+'Life Cycle Cost Evaluation'!$M$1)^($B22-'Life Cycle Cost Evaluation'!$M$4)</f>
        <v>0</v>
      </c>
      <c r="AR107" s="208">
        <f>-NPV('Life Cycle Cost Evaluation'!$M$1,AR23:AR$100)/(1+'Life Cycle Cost Evaluation'!$M$1)^($B22-'Life Cycle Cost Evaluation'!$M$4)</f>
        <v>0</v>
      </c>
      <c r="AS107" s="208">
        <f>-NPV('Life Cycle Cost Evaluation'!$M$1,AS23:AS$100)/(1+'Life Cycle Cost Evaluation'!$M$1)^($B22-'Life Cycle Cost Evaluation'!$M$4)</f>
        <v>0</v>
      </c>
      <c r="AT107" s="208">
        <f>-NPV('Life Cycle Cost Evaluation'!$M$1,AT23:AT$100)/(1+'Life Cycle Cost Evaluation'!$M$1)^($B22-'Life Cycle Cost Evaluation'!$M$4)</f>
        <v>0</v>
      </c>
      <c r="AU107" s="208">
        <f>-NPV('Life Cycle Cost Evaluation'!$M$1,AU23:AU$100)/(1+'Life Cycle Cost Evaluation'!$M$1)^($B22-'Life Cycle Cost Evaluation'!$M$4)</f>
        <v>0</v>
      </c>
      <c r="AV107" s="208">
        <f>-NPV('Life Cycle Cost Evaluation'!$M$1,AV23:AV$100)/(1+'Life Cycle Cost Evaluation'!$M$1)^($B22-'Life Cycle Cost Evaluation'!$M$4)</f>
        <v>0</v>
      </c>
      <c r="AW107" s="208">
        <f>-NPV('Life Cycle Cost Evaluation'!$M$1,AW23:AW$100)/(1+'Life Cycle Cost Evaluation'!$M$1)^($B22-'Life Cycle Cost Evaluation'!$M$4)</f>
        <v>0</v>
      </c>
      <c r="AX107" s="208">
        <f>-NPV('Life Cycle Cost Evaluation'!$M$1,AX23:AX$100)/(1+'Life Cycle Cost Evaluation'!$M$1)^($B22-'Life Cycle Cost Evaluation'!$M$4)</f>
        <v>0</v>
      </c>
      <c r="AY107" s="208">
        <f>-NPV('Life Cycle Cost Evaluation'!$M$1,AY23:AY$100)/(1+'Life Cycle Cost Evaluation'!$M$1)^($B22-'Life Cycle Cost Evaluation'!$M$4)</f>
        <v>0</v>
      </c>
      <c r="AZ107" s="208">
        <f>-NPV('Life Cycle Cost Evaluation'!$M$1,AZ23:AZ$100)/(1+'Life Cycle Cost Evaluation'!$M$1)^($B22-'Life Cycle Cost Evaluation'!$M$4)</f>
        <v>0</v>
      </c>
      <c r="BA107" s="208">
        <f>-NPV('Life Cycle Cost Evaluation'!$M$1,BA23:BA$100)/(1+'Life Cycle Cost Evaluation'!$M$1)^($B22-'Life Cycle Cost Evaluation'!$M$4)</f>
        <v>0</v>
      </c>
      <c r="BB107" s="208">
        <f>-NPV('Life Cycle Cost Evaluation'!$M$1,BB23:BB$100)/(1+'Life Cycle Cost Evaluation'!$M$1)^($B22-'Life Cycle Cost Evaluation'!$M$4)</f>
        <v>0</v>
      </c>
      <c r="BC107" s="208">
        <f>-NPV('Life Cycle Cost Evaluation'!$M$1,BC23:BC$100)/(1+'Life Cycle Cost Evaluation'!$M$1)^($B22-'Life Cycle Cost Evaluation'!$M$4)</f>
        <v>0</v>
      </c>
      <c r="BD107" s="208">
        <f>-NPV('Life Cycle Cost Evaluation'!$M$1,BD23:BD$100)/(1+'Life Cycle Cost Evaluation'!$M$1)^($B22-'Life Cycle Cost Evaluation'!$M$4)</f>
        <v>0</v>
      </c>
      <c r="BE107" s="208">
        <f>-NPV('Life Cycle Cost Evaluation'!$M$1,BE23:BE$100)/(1+'Life Cycle Cost Evaluation'!$M$1)^($B22-'Life Cycle Cost Evaluation'!$M$4)</f>
        <v>0</v>
      </c>
      <c r="BF107" s="208">
        <f>-NPV('Life Cycle Cost Evaluation'!$M$1,BF23:BF$100)/(1+'Life Cycle Cost Evaluation'!$M$1)^($B22-'Life Cycle Cost Evaluation'!$M$4)</f>
        <v>0</v>
      </c>
      <c r="BG107" s="208">
        <f>-NPV('Life Cycle Cost Evaluation'!$M$1,BG23:BG$100)/(1+'Life Cycle Cost Evaluation'!$M$1)^($B22-'Life Cycle Cost Evaluation'!$M$4)</f>
        <v>0</v>
      </c>
      <c r="BH107" s="208">
        <f>-NPV('Life Cycle Cost Evaluation'!$M$1,BH23:BH$100)/(1+'Life Cycle Cost Evaluation'!$M$1)^($B22-'Life Cycle Cost Evaluation'!$M$4)</f>
        <v>0</v>
      </c>
      <c r="BI107" s="208">
        <f>-NPV('Life Cycle Cost Evaluation'!$M$1,BI23:BI$100)/(1+'Life Cycle Cost Evaluation'!$M$1)^($B22-'Life Cycle Cost Evaluation'!$M$4)</f>
        <v>0</v>
      </c>
      <c r="BJ107" s="208">
        <f>-NPV('Life Cycle Cost Evaluation'!$M$1,BJ23:BJ$100)/(1+'Life Cycle Cost Evaluation'!$M$1)^($B22-'Life Cycle Cost Evaluation'!$M$4)</f>
        <v>0</v>
      </c>
      <c r="BK107" s="208">
        <f>-NPV('Life Cycle Cost Evaluation'!$M$1,BK23:BK$100)/(1+'Life Cycle Cost Evaluation'!$M$1)^($B22-'Life Cycle Cost Evaluation'!$M$4)</f>
        <v>0</v>
      </c>
      <c r="BL107" s="208">
        <f>-NPV('Life Cycle Cost Evaluation'!$M$1,BL23:BL$100)/(1+'Life Cycle Cost Evaluation'!$M$1)^($B22-'Life Cycle Cost Evaluation'!$M$4)</f>
        <v>0</v>
      </c>
      <c r="BM107" s="208">
        <f>-NPV('Life Cycle Cost Evaluation'!$M$1,BM23:BM$100)/(1+'Life Cycle Cost Evaluation'!$M$1)^($B22-'Life Cycle Cost Evaluation'!$M$4)</f>
        <v>0</v>
      </c>
      <c r="BN107" s="208">
        <f>-NPV('Life Cycle Cost Evaluation'!$M$1,BN23:BN$100)/(1+'Life Cycle Cost Evaluation'!$M$1)^($B22-'Life Cycle Cost Evaluation'!$M$4)</f>
        <v>0</v>
      </c>
      <c r="BO107" s="208">
        <f>-NPV('Life Cycle Cost Evaluation'!$M$1,BO23:BO$100)/(1+'Life Cycle Cost Evaluation'!$M$1)^($B22-'Life Cycle Cost Evaluation'!$M$4)</f>
        <v>0</v>
      </c>
      <c r="BP107" s="208">
        <f>-NPV('Life Cycle Cost Evaluation'!$M$1,BP23:BP$100)/(1+'Life Cycle Cost Evaluation'!$M$1)^($B22-'Life Cycle Cost Evaluation'!$M$4)</f>
        <v>0</v>
      </c>
      <c r="BQ107" s="208">
        <f>-NPV('Life Cycle Cost Evaluation'!$M$1,BQ23:BQ$100)/(1+'Life Cycle Cost Evaluation'!$M$1)^($B22-'Life Cycle Cost Evaluation'!$M$4)</f>
        <v>0</v>
      </c>
      <c r="BR107" s="208">
        <f>-NPV('Life Cycle Cost Evaluation'!$M$1,BR23:BR$100)/(1+'Life Cycle Cost Evaluation'!$M$1)^($B22-'Life Cycle Cost Evaluation'!$M$4)</f>
        <v>0</v>
      </c>
      <c r="BS107" s="208">
        <f>-NPV('Life Cycle Cost Evaluation'!$M$1,BS23:BS$100)/(1+'Life Cycle Cost Evaluation'!$M$1)^($B22-'Life Cycle Cost Evaluation'!$M$4)</f>
        <v>0</v>
      </c>
      <c r="BT107" s="208">
        <f>-NPV('Life Cycle Cost Evaluation'!$M$1,BT23:BT$100)/(1+'Life Cycle Cost Evaluation'!$M$1)^($B22-'Life Cycle Cost Evaluation'!$M$4)</f>
        <v>0</v>
      </c>
      <c r="BU107" s="208">
        <f>-NPV('Life Cycle Cost Evaluation'!$M$1,BU23:BU$100)/(1+'Life Cycle Cost Evaluation'!$M$1)^($B22-'Life Cycle Cost Evaluation'!$M$4)</f>
        <v>0</v>
      </c>
      <c r="BV107" s="208">
        <f>-NPV('Life Cycle Cost Evaluation'!$M$1,BV23:BV$100)/(1+'Life Cycle Cost Evaluation'!$M$1)^($B22-'Life Cycle Cost Evaluation'!$M$4)</f>
        <v>0</v>
      </c>
      <c r="BW107" s="208">
        <f>-NPV('Life Cycle Cost Evaluation'!$M$1,BW23:BW$100)/(1+'Life Cycle Cost Evaluation'!$M$1)^($B22-'Life Cycle Cost Evaluation'!$M$4)</f>
        <v>0</v>
      </c>
      <c r="BX107" s="208">
        <f>-NPV('Life Cycle Cost Evaluation'!$M$1,BX23:BX$100)/(1+'Life Cycle Cost Evaluation'!$M$1)^($B22-'Life Cycle Cost Evaluation'!$M$4)</f>
        <v>0</v>
      </c>
      <c r="BY107" s="208">
        <f>-NPV('Life Cycle Cost Evaluation'!$M$1,BY23:BY$100)/(1+'Life Cycle Cost Evaluation'!$M$1)^($B22-'Life Cycle Cost Evaluation'!$M$4)</f>
        <v>0</v>
      </c>
      <c r="BZ107" s="208">
        <f>-NPV('Life Cycle Cost Evaluation'!$M$1,BZ23:BZ$100)/(1+'Life Cycle Cost Evaluation'!$M$1)^($B22-'Life Cycle Cost Evaluation'!$M$4)</f>
        <v>0</v>
      </c>
      <c r="CA107" s="208">
        <f>-NPV('Life Cycle Cost Evaluation'!$M$1,CA23:CA$100)/(1+'Life Cycle Cost Evaluation'!$M$1)^($B22-'Life Cycle Cost Evaluation'!$M$4)</f>
        <v>0</v>
      </c>
      <c r="CB107" s="208">
        <f>-NPV('Life Cycle Cost Evaluation'!$M$1,CB23:CB$100)/(1+'Life Cycle Cost Evaluation'!$M$1)^($B22-'Life Cycle Cost Evaluation'!$M$4)</f>
        <v>0</v>
      </c>
      <c r="CC107" s="208">
        <f>-NPV('Life Cycle Cost Evaluation'!$M$1,CC23:CC$100)/(1+'Life Cycle Cost Evaluation'!$M$1)^($B22-'Life Cycle Cost Evaluation'!$M$4)</f>
        <v>0</v>
      </c>
      <c r="CD107" s="208">
        <f>-NPV('Life Cycle Cost Evaluation'!$M$1,CD23:CD$100)/(1+'Life Cycle Cost Evaluation'!$M$1)^($B22-'Life Cycle Cost Evaluation'!$M$4)</f>
        <v>0</v>
      </c>
      <c r="CE107" s="208">
        <f>-NPV('Life Cycle Cost Evaluation'!$M$1,CE23:CE$100)/(1+'Life Cycle Cost Evaluation'!$M$1)^($B22-'Life Cycle Cost Evaluation'!$M$4)</f>
        <v>0</v>
      </c>
      <c r="CF107" s="208">
        <f>-NPV('Life Cycle Cost Evaluation'!$M$1,CF23:CF$100)/(1+'Life Cycle Cost Evaluation'!$M$1)^($B22-'Life Cycle Cost Evaluation'!$M$4)</f>
        <v>0</v>
      </c>
      <c r="CG107" s="208">
        <f>SUM(D107:F107)</f>
        <v>0</v>
      </c>
      <c r="CH107" s="206"/>
      <c r="CI107" s="206"/>
      <c r="CJ107" s="206"/>
    </row>
    <row r="108" spans="2:88" x14ac:dyDescent="0.2">
      <c r="B108" s="86">
        <f t="shared" si="126"/>
        <v>2030</v>
      </c>
      <c r="C108" s="215"/>
      <c r="D108" s="208">
        <f>-NPV('Life Cycle Cost Evaluation'!$M$1,D24:D$100)/(1+'Life Cycle Cost Evaluation'!$M$1)^($B23-'Life Cycle Cost Evaluation'!$M$4)</f>
        <v>0</v>
      </c>
      <c r="E108" s="208">
        <f>-NPV('Life Cycle Cost Evaluation'!$M$1,E24:E$100)/(1+'Life Cycle Cost Evaluation'!$M$1)^($B23-'Life Cycle Cost Evaluation'!$M$4)</f>
        <v>0</v>
      </c>
      <c r="F108" s="208">
        <f>-NPV('Life Cycle Cost Evaluation'!$M$1,F24:F$100)/(1+'Life Cycle Cost Evaluation'!$M$1)^($B23-'Life Cycle Cost Evaluation'!$M$4)</f>
        <v>0</v>
      </c>
      <c r="G108" s="208">
        <f>-NPV('Life Cycle Cost Evaluation'!$M$1,G24:G$100)/(1+'Life Cycle Cost Evaluation'!$M$1)^($B23-'Life Cycle Cost Evaluation'!$M$4)</f>
        <v>0</v>
      </c>
      <c r="H108" s="208">
        <f>-NPV('Life Cycle Cost Evaluation'!$M$1,H24:H$100)/(1+'Life Cycle Cost Evaluation'!$M$1)^($B23-'Life Cycle Cost Evaluation'!$M$4)</f>
        <v>0</v>
      </c>
      <c r="I108" s="208">
        <f>-NPV('Life Cycle Cost Evaluation'!$M$1,I24:I$100)/(1+'Life Cycle Cost Evaluation'!$M$1)^($B23-'Life Cycle Cost Evaluation'!$M$4)</f>
        <v>0</v>
      </c>
      <c r="J108" s="208">
        <f>-NPV('Life Cycle Cost Evaluation'!$M$1,J24:J$100)/(1+'Life Cycle Cost Evaluation'!$M$1)^($B23-'Life Cycle Cost Evaluation'!$M$4)</f>
        <v>0</v>
      </c>
      <c r="K108" s="208">
        <f>-NPV('Life Cycle Cost Evaluation'!$M$1,K24:K$100)/(1+'Life Cycle Cost Evaluation'!$M$1)^($B23-'Life Cycle Cost Evaluation'!$M$4)</f>
        <v>0</v>
      </c>
      <c r="L108" s="208">
        <f>-NPV('Life Cycle Cost Evaluation'!$M$1,L24:L$100)/(1+'Life Cycle Cost Evaluation'!$M$1)^($B23-'Life Cycle Cost Evaluation'!$M$4)</f>
        <v>0</v>
      </c>
      <c r="M108" s="208">
        <f>-NPV('Life Cycle Cost Evaluation'!$M$1,M24:M$100)/(1+'Life Cycle Cost Evaluation'!$M$1)^($B23-'Life Cycle Cost Evaluation'!$M$4)</f>
        <v>0</v>
      </c>
      <c r="N108" s="208">
        <f>-NPV('Life Cycle Cost Evaluation'!$M$1,N24:N$100)/(1+'Life Cycle Cost Evaluation'!$M$1)^($B23-'Life Cycle Cost Evaluation'!$M$4)</f>
        <v>0</v>
      </c>
      <c r="O108" s="208">
        <f>-NPV('Life Cycle Cost Evaluation'!$M$1,O24:O$100)/(1+'Life Cycle Cost Evaluation'!$M$1)^($B23-'Life Cycle Cost Evaluation'!$M$4)</f>
        <v>0</v>
      </c>
      <c r="P108" s="208">
        <f>-NPV('Life Cycle Cost Evaluation'!$M$1,P24:P$100)/(1+'Life Cycle Cost Evaluation'!$M$1)^($B23-'Life Cycle Cost Evaluation'!$M$4)</f>
        <v>0</v>
      </c>
      <c r="Q108" s="208">
        <f>-NPV('Life Cycle Cost Evaluation'!$M$1,Q24:Q$100)/(1+'Life Cycle Cost Evaluation'!$M$1)^($B23-'Life Cycle Cost Evaluation'!$M$4)</f>
        <v>0</v>
      </c>
      <c r="R108" s="208">
        <f>-NPV('Life Cycle Cost Evaluation'!$M$1,R24:R$100)/(1+'Life Cycle Cost Evaluation'!$M$1)^($B23-'Life Cycle Cost Evaluation'!$M$4)</f>
        <v>0</v>
      </c>
      <c r="S108" s="208">
        <f>-NPV('Life Cycle Cost Evaluation'!$M$1,S24:S$100)/(1+'Life Cycle Cost Evaluation'!$M$1)^($B23-'Life Cycle Cost Evaluation'!$M$4)</f>
        <v>0</v>
      </c>
      <c r="T108" s="208">
        <f>-NPV('Life Cycle Cost Evaluation'!$M$1,T24:T$100)/(1+'Life Cycle Cost Evaluation'!$M$1)^($B23-'Life Cycle Cost Evaluation'!$M$4)</f>
        <v>0</v>
      </c>
      <c r="U108" s="208">
        <f>-NPV('Life Cycle Cost Evaluation'!$M$1,U24:U$100)/(1+'Life Cycle Cost Evaluation'!$M$1)^($B23-'Life Cycle Cost Evaluation'!$M$4)</f>
        <v>0</v>
      </c>
      <c r="V108" s="208">
        <f>-NPV('Life Cycle Cost Evaluation'!$M$1,V24:V$100)/(1+'Life Cycle Cost Evaluation'!$M$1)^($B23-'Life Cycle Cost Evaluation'!$M$4)</f>
        <v>0</v>
      </c>
      <c r="W108" s="208">
        <f>-NPV('Life Cycle Cost Evaluation'!$M$1,W24:W$100)/(1+'Life Cycle Cost Evaluation'!$M$1)^($B23-'Life Cycle Cost Evaluation'!$M$4)</f>
        <v>0</v>
      </c>
      <c r="X108" s="208">
        <f>-NPV('Life Cycle Cost Evaluation'!$M$1,X24:X$100)/(1+'Life Cycle Cost Evaluation'!$M$1)^($B23-'Life Cycle Cost Evaluation'!$M$4)</f>
        <v>0</v>
      </c>
      <c r="Y108" s="208">
        <f>-NPV('Life Cycle Cost Evaluation'!$M$1,Y24:Y$100)/(1+'Life Cycle Cost Evaluation'!$M$1)^($B23-'Life Cycle Cost Evaluation'!$M$4)</f>
        <v>0</v>
      </c>
      <c r="Z108" s="208">
        <f>-NPV('Life Cycle Cost Evaluation'!$M$1,Z24:Z$100)/(1+'Life Cycle Cost Evaluation'!$M$1)^($B23-'Life Cycle Cost Evaluation'!$M$4)</f>
        <v>0</v>
      </c>
      <c r="AA108" s="208">
        <f>-NPV('Life Cycle Cost Evaluation'!$M$1,AA24:AA$100)/(1+'Life Cycle Cost Evaluation'!$M$1)^($B23-'Life Cycle Cost Evaluation'!$M$4)</f>
        <v>0</v>
      </c>
      <c r="AB108" s="208">
        <f>-NPV('Life Cycle Cost Evaluation'!$M$1,AB24:AB$100)/(1+'Life Cycle Cost Evaluation'!$M$1)^($B23-'Life Cycle Cost Evaluation'!$M$4)</f>
        <v>0</v>
      </c>
      <c r="AC108" s="208">
        <f>-NPV('Life Cycle Cost Evaluation'!$M$1,AC24:AC$100)/(1+'Life Cycle Cost Evaluation'!$M$1)^($B23-'Life Cycle Cost Evaluation'!$M$4)</f>
        <v>0</v>
      </c>
      <c r="AD108" s="208">
        <f>-NPV('Life Cycle Cost Evaluation'!$M$1,AD24:AD$100)/(1+'Life Cycle Cost Evaluation'!$M$1)^($B23-'Life Cycle Cost Evaluation'!$M$4)</f>
        <v>0</v>
      </c>
      <c r="AE108" s="208">
        <f>-NPV('Life Cycle Cost Evaluation'!$M$1,AE24:AE$100)/(1+'Life Cycle Cost Evaluation'!$M$1)^($B23-'Life Cycle Cost Evaluation'!$M$4)</f>
        <v>0</v>
      </c>
      <c r="AF108" s="208">
        <f>-NPV('Life Cycle Cost Evaluation'!$M$1,AF24:AF$100)/(1+'Life Cycle Cost Evaluation'!$M$1)^($B23-'Life Cycle Cost Evaluation'!$M$4)</f>
        <v>0</v>
      </c>
      <c r="AG108" s="208">
        <f>-NPV('Life Cycle Cost Evaluation'!$M$1,AG24:AG$100)/(1+'Life Cycle Cost Evaluation'!$M$1)^($B23-'Life Cycle Cost Evaluation'!$M$4)</f>
        <v>0</v>
      </c>
      <c r="AH108" s="208">
        <f>-NPV('Life Cycle Cost Evaluation'!$M$1,AH24:AH$100)/(1+'Life Cycle Cost Evaluation'!$M$1)^($B23-'Life Cycle Cost Evaluation'!$M$4)</f>
        <v>0</v>
      </c>
      <c r="AI108" s="208">
        <f>-NPV('Life Cycle Cost Evaluation'!$M$1,AI24:AI$100)/(1+'Life Cycle Cost Evaluation'!$M$1)^($B23-'Life Cycle Cost Evaluation'!$M$4)</f>
        <v>0</v>
      </c>
      <c r="AJ108" s="208">
        <f>-NPV('Life Cycle Cost Evaluation'!$M$1,AJ24:AJ$100)/(1+'Life Cycle Cost Evaluation'!$M$1)^($B23-'Life Cycle Cost Evaluation'!$M$4)</f>
        <v>0</v>
      </c>
      <c r="AK108" s="208">
        <f>-NPV('Life Cycle Cost Evaluation'!$M$1,AK24:AK$100)/(1+'Life Cycle Cost Evaluation'!$M$1)^($B23-'Life Cycle Cost Evaluation'!$M$4)</f>
        <v>0</v>
      </c>
      <c r="AL108" s="208">
        <f>-NPV('Life Cycle Cost Evaluation'!$M$1,AL24:AL$100)/(1+'Life Cycle Cost Evaluation'!$M$1)^($B23-'Life Cycle Cost Evaluation'!$M$4)</f>
        <v>0</v>
      </c>
      <c r="AM108" s="208">
        <f>-NPV('Life Cycle Cost Evaluation'!$M$1,AM24:AM$100)/(1+'Life Cycle Cost Evaluation'!$M$1)^($B23-'Life Cycle Cost Evaluation'!$M$4)</f>
        <v>0</v>
      </c>
      <c r="AN108" s="208">
        <f>-NPV('Life Cycle Cost Evaluation'!$M$1,AN24:AN$100)/(1+'Life Cycle Cost Evaluation'!$M$1)^($B23-'Life Cycle Cost Evaluation'!$M$4)</f>
        <v>0</v>
      </c>
      <c r="AO108" s="208">
        <f>-NPV('Life Cycle Cost Evaluation'!$M$1,AO24:AO$100)/(1+'Life Cycle Cost Evaluation'!$M$1)^($B23-'Life Cycle Cost Evaluation'!$M$4)</f>
        <v>0</v>
      </c>
      <c r="AP108" s="208">
        <f>-NPV('Life Cycle Cost Evaluation'!$M$1,AP24:AP$100)/(1+'Life Cycle Cost Evaluation'!$M$1)^($B23-'Life Cycle Cost Evaluation'!$M$4)</f>
        <v>0</v>
      </c>
      <c r="AQ108" s="208">
        <f>-NPV('Life Cycle Cost Evaluation'!$M$1,AQ24:AQ$100)/(1+'Life Cycle Cost Evaluation'!$M$1)^($B23-'Life Cycle Cost Evaluation'!$M$4)</f>
        <v>0</v>
      </c>
      <c r="AR108" s="208">
        <f>-NPV('Life Cycle Cost Evaluation'!$M$1,AR24:AR$100)/(1+'Life Cycle Cost Evaluation'!$M$1)^($B23-'Life Cycle Cost Evaluation'!$M$4)</f>
        <v>0</v>
      </c>
      <c r="AS108" s="208">
        <f>-NPV('Life Cycle Cost Evaluation'!$M$1,AS24:AS$100)/(1+'Life Cycle Cost Evaluation'!$M$1)^($B23-'Life Cycle Cost Evaluation'!$M$4)</f>
        <v>0</v>
      </c>
      <c r="AT108" s="208">
        <f>-NPV('Life Cycle Cost Evaluation'!$M$1,AT24:AT$100)/(1+'Life Cycle Cost Evaluation'!$M$1)^($B23-'Life Cycle Cost Evaluation'!$M$4)</f>
        <v>0</v>
      </c>
      <c r="AU108" s="208">
        <f>-NPV('Life Cycle Cost Evaluation'!$M$1,AU24:AU$100)/(1+'Life Cycle Cost Evaluation'!$M$1)^($B23-'Life Cycle Cost Evaluation'!$M$4)</f>
        <v>0</v>
      </c>
      <c r="AV108" s="208">
        <f>-NPV('Life Cycle Cost Evaluation'!$M$1,AV24:AV$100)/(1+'Life Cycle Cost Evaluation'!$M$1)^($B23-'Life Cycle Cost Evaluation'!$M$4)</f>
        <v>0</v>
      </c>
      <c r="AW108" s="208">
        <f>-NPV('Life Cycle Cost Evaluation'!$M$1,AW24:AW$100)/(1+'Life Cycle Cost Evaluation'!$M$1)^($B23-'Life Cycle Cost Evaluation'!$M$4)</f>
        <v>0</v>
      </c>
      <c r="AX108" s="208">
        <f>-NPV('Life Cycle Cost Evaluation'!$M$1,AX24:AX$100)/(1+'Life Cycle Cost Evaluation'!$M$1)^($B23-'Life Cycle Cost Evaluation'!$M$4)</f>
        <v>0</v>
      </c>
      <c r="AY108" s="208">
        <f>-NPV('Life Cycle Cost Evaluation'!$M$1,AY24:AY$100)/(1+'Life Cycle Cost Evaluation'!$M$1)^($B23-'Life Cycle Cost Evaluation'!$M$4)</f>
        <v>0</v>
      </c>
      <c r="AZ108" s="208">
        <f>-NPV('Life Cycle Cost Evaluation'!$M$1,AZ24:AZ$100)/(1+'Life Cycle Cost Evaluation'!$M$1)^($B23-'Life Cycle Cost Evaluation'!$M$4)</f>
        <v>0</v>
      </c>
      <c r="BA108" s="208">
        <f>-NPV('Life Cycle Cost Evaluation'!$M$1,BA24:BA$100)/(1+'Life Cycle Cost Evaluation'!$M$1)^($B23-'Life Cycle Cost Evaluation'!$M$4)</f>
        <v>0</v>
      </c>
      <c r="BB108" s="208">
        <f>-NPV('Life Cycle Cost Evaluation'!$M$1,BB24:BB$100)/(1+'Life Cycle Cost Evaluation'!$M$1)^($B23-'Life Cycle Cost Evaluation'!$M$4)</f>
        <v>0</v>
      </c>
      <c r="BC108" s="208">
        <f>-NPV('Life Cycle Cost Evaluation'!$M$1,BC24:BC$100)/(1+'Life Cycle Cost Evaluation'!$M$1)^($B23-'Life Cycle Cost Evaluation'!$M$4)</f>
        <v>0</v>
      </c>
      <c r="BD108" s="208">
        <f>-NPV('Life Cycle Cost Evaluation'!$M$1,BD24:BD$100)/(1+'Life Cycle Cost Evaluation'!$M$1)^($B23-'Life Cycle Cost Evaluation'!$M$4)</f>
        <v>0</v>
      </c>
      <c r="BE108" s="208">
        <f>-NPV('Life Cycle Cost Evaluation'!$M$1,BE24:BE$100)/(1+'Life Cycle Cost Evaluation'!$M$1)^($B23-'Life Cycle Cost Evaluation'!$M$4)</f>
        <v>0</v>
      </c>
      <c r="BF108" s="208">
        <f>-NPV('Life Cycle Cost Evaluation'!$M$1,BF24:BF$100)/(1+'Life Cycle Cost Evaluation'!$M$1)^($B23-'Life Cycle Cost Evaluation'!$M$4)</f>
        <v>0</v>
      </c>
      <c r="BG108" s="208">
        <f>-NPV('Life Cycle Cost Evaluation'!$M$1,BG24:BG$100)/(1+'Life Cycle Cost Evaluation'!$M$1)^($B23-'Life Cycle Cost Evaluation'!$M$4)</f>
        <v>0</v>
      </c>
      <c r="BH108" s="208">
        <f>-NPV('Life Cycle Cost Evaluation'!$M$1,BH24:BH$100)/(1+'Life Cycle Cost Evaluation'!$M$1)^($B23-'Life Cycle Cost Evaluation'!$M$4)</f>
        <v>0</v>
      </c>
      <c r="BI108" s="208">
        <f>-NPV('Life Cycle Cost Evaluation'!$M$1,BI24:BI$100)/(1+'Life Cycle Cost Evaluation'!$M$1)^($B23-'Life Cycle Cost Evaluation'!$M$4)</f>
        <v>0</v>
      </c>
      <c r="BJ108" s="208">
        <f>-NPV('Life Cycle Cost Evaluation'!$M$1,BJ24:BJ$100)/(1+'Life Cycle Cost Evaluation'!$M$1)^($B23-'Life Cycle Cost Evaluation'!$M$4)</f>
        <v>0</v>
      </c>
      <c r="BK108" s="208">
        <f>-NPV('Life Cycle Cost Evaluation'!$M$1,BK24:BK$100)/(1+'Life Cycle Cost Evaluation'!$M$1)^($B23-'Life Cycle Cost Evaluation'!$M$4)</f>
        <v>0</v>
      </c>
      <c r="BL108" s="208">
        <f>-NPV('Life Cycle Cost Evaluation'!$M$1,BL24:BL$100)/(1+'Life Cycle Cost Evaluation'!$M$1)^($B23-'Life Cycle Cost Evaluation'!$M$4)</f>
        <v>0</v>
      </c>
      <c r="BM108" s="208">
        <f>-NPV('Life Cycle Cost Evaluation'!$M$1,BM24:BM$100)/(1+'Life Cycle Cost Evaluation'!$M$1)^($B23-'Life Cycle Cost Evaluation'!$M$4)</f>
        <v>0</v>
      </c>
      <c r="BN108" s="208">
        <f>-NPV('Life Cycle Cost Evaluation'!$M$1,BN24:BN$100)/(1+'Life Cycle Cost Evaluation'!$M$1)^($B23-'Life Cycle Cost Evaluation'!$M$4)</f>
        <v>0</v>
      </c>
      <c r="BO108" s="208">
        <f>-NPV('Life Cycle Cost Evaluation'!$M$1,BO24:BO$100)/(1+'Life Cycle Cost Evaluation'!$M$1)^($B23-'Life Cycle Cost Evaluation'!$M$4)</f>
        <v>0</v>
      </c>
      <c r="BP108" s="208">
        <f>-NPV('Life Cycle Cost Evaluation'!$M$1,BP24:BP$100)/(1+'Life Cycle Cost Evaluation'!$M$1)^($B23-'Life Cycle Cost Evaluation'!$M$4)</f>
        <v>0</v>
      </c>
      <c r="BQ108" s="208">
        <f>-NPV('Life Cycle Cost Evaluation'!$M$1,BQ24:BQ$100)/(1+'Life Cycle Cost Evaluation'!$M$1)^($B23-'Life Cycle Cost Evaluation'!$M$4)</f>
        <v>0</v>
      </c>
      <c r="BR108" s="208">
        <f>-NPV('Life Cycle Cost Evaluation'!$M$1,BR24:BR$100)/(1+'Life Cycle Cost Evaluation'!$M$1)^($B23-'Life Cycle Cost Evaluation'!$M$4)</f>
        <v>0</v>
      </c>
      <c r="BS108" s="208">
        <f>-NPV('Life Cycle Cost Evaluation'!$M$1,BS24:BS$100)/(1+'Life Cycle Cost Evaluation'!$M$1)^($B23-'Life Cycle Cost Evaluation'!$M$4)</f>
        <v>0</v>
      </c>
      <c r="BT108" s="208">
        <f>-NPV('Life Cycle Cost Evaluation'!$M$1,BT24:BT$100)/(1+'Life Cycle Cost Evaluation'!$M$1)^($B23-'Life Cycle Cost Evaluation'!$M$4)</f>
        <v>0</v>
      </c>
      <c r="BU108" s="208">
        <f>-NPV('Life Cycle Cost Evaluation'!$M$1,BU24:BU$100)/(1+'Life Cycle Cost Evaluation'!$M$1)^($B23-'Life Cycle Cost Evaluation'!$M$4)</f>
        <v>0</v>
      </c>
      <c r="BV108" s="208">
        <f>-NPV('Life Cycle Cost Evaluation'!$M$1,BV24:BV$100)/(1+'Life Cycle Cost Evaluation'!$M$1)^($B23-'Life Cycle Cost Evaluation'!$M$4)</f>
        <v>0</v>
      </c>
      <c r="BW108" s="208">
        <f>-NPV('Life Cycle Cost Evaluation'!$M$1,BW24:BW$100)/(1+'Life Cycle Cost Evaluation'!$M$1)^($B23-'Life Cycle Cost Evaluation'!$M$4)</f>
        <v>0</v>
      </c>
      <c r="BX108" s="208">
        <f>-NPV('Life Cycle Cost Evaluation'!$M$1,BX24:BX$100)/(1+'Life Cycle Cost Evaluation'!$M$1)^($B23-'Life Cycle Cost Evaluation'!$M$4)</f>
        <v>0</v>
      </c>
      <c r="BY108" s="208">
        <f>-NPV('Life Cycle Cost Evaluation'!$M$1,BY24:BY$100)/(1+'Life Cycle Cost Evaluation'!$M$1)^($B23-'Life Cycle Cost Evaluation'!$M$4)</f>
        <v>0</v>
      </c>
      <c r="BZ108" s="208">
        <f>-NPV('Life Cycle Cost Evaluation'!$M$1,BZ24:BZ$100)/(1+'Life Cycle Cost Evaluation'!$M$1)^($B23-'Life Cycle Cost Evaluation'!$M$4)</f>
        <v>0</v>
      </c>
      <c r="CA108" s="208">
        <f>-NPV('Life Cycle Cost Evaluation'!$M$1,CA24:CA$100)/(1+'Life Cycle Cost Evaluation'!$M$1)^($B23-'Life Cycle Cost Evaluation'!$M$4)</f>
        <v>0</v>
      </c>
      <c r="CB108" s="208">
        <f>-NPV('Life Cycle Cost Evaluation'!$M$1,CB24:CB$100)/(1+'Life Cycle Cost Evaluation'!$M$1)^($B23-'Life Cycle Cost Evaluation'!$M$4)</f>
        <v>0</v>
      </c>
      <c r="CC108" s="208">
        <f>-NPV('Life Cycle Cost Evaluation'!$M$1,CC24:CC$100)/(1+'Life Cycle Cost Evaluation'!$M$1)^($B23-'Life Cycle Cost Evaluation'!$M$4)</f>
        <v>0</v>
      </c>
      <c r="CD108" s="208">
        <f>-NPV('Life Cycle Cost Evaluation'!$M$1,CD24:CD$100)/(1+'Life Cycle Cost Evaluation'!$M$1)^($B23-'Life Cycle Cost Evaluation'!$M$4)</f>
        <v>0</v>
      </c>
      <c r="CE108" s="208">
        <f>-NPV('Life Cycle Cost Evaluation'!$M$1,CE24:CE$100)/(1+'Life Cycle Cost Evaluation'!$M$1)^($B23-'Life Cycle Cost Evaluation'!$M$4)</f>
        <v>0</v>
      </c>
      <c r="CF108" s="208">
        <f>-NPV('Life Cycle Cost Evaluation'!$M$1,CF24:CF$100)/(1+'Life Cycle Cost Evaluation'!$M$1)^($B23-'Life Cycle Cost Evaluation'!$M$4)</f>
        <v>0</v>
      </c>
      <c r="CG108" s="208">
        <f>SUM(D108:G108)</f>
        <v>0</v>
      </c>
      <c r="CH108" s="206"/>
      <c r="CI108" s="206"/>
      <c r="CJ108" s="206"/>
    </row>
    <row r="109" spans="2:88" x14ac:dyDescent="0.2">
      <c r="B109" s="86">
        <f t="shared" si="126"/>
        <v>2031</v>
      </c>
      <c r="C109" s="215"/>
      <c r="D109" s="208">
        <f>-NPV('Life Cycle Cost Evaluation'!$M$1,D25:D$100)/(1+'Life Cycle Cost Evaluation'!$M$1)^($B24-'Life Cycle Cost Evaluation'!$M$4)</f>
        <v>0</v>
      </c>
      <c r="E109" s="208">
        <f>-NPV('Life Cycle Cost Evaluation'!$M$1,E25:E$100)/(1+'Life Cycle Cost Evaluation'!$M$1)^($B24-'Life Cycle Cost Evaluation'!$M$4)</f>
        <v>0</v>
      </c>
      <c r="F109" s="208">
        <f>-NPV('Life Cycle Cost Evaluation'!$M$1,F25:F$100)/(1+'Life Cycle Cost Evaluation'!$M$1)^($B24-'Life Cycle Cost Evaluation'!$M$4)</f>
        <v>0</v>
      </c>
      <c r="G109" s="208">
        <f>-NPV('Life Cycle Cost Evaluation'!$M$1,G25:G$100)/(1+'Life Cycle Cost Evaluation'!$M$1)^($B24-'Life Cycle Cost Evaluation'!$M$4)</f>
        <v>0</v>
      </c>
      <c r="H109" s="208">
        <f>-NPV('Life Cycle Cost Evaluation'!$M$1,H25:H$100)/(1+'Life Cycle Cost Evaluation'!$M$1)^($B24-'Life Cycle Cost Evaluation'!$M$4)</f>
        <v>0</v>
      </c>
      <c r="I109" s="208">
        <f>-NPV('Life Cycle Cost Evaluation'!$M$1,I25:I$100)/(1+'Life Cycle Cost Evaluation'!$M$1)^($B24-'Life Cycle Cost Evaluation'!$M$4)</f>
        <v>0</v>
      </c>
      <c r="J109" s="208">
        <f>-NPV('Life Cycle Cost Evaluation'!$M$1,J25:J$100)/(1+'Life Cycle Cost Evaluation'!$M$1)^($B24-'Life Cycle Cost Evaluation'!$M$4)</f>
        <v>0</v>
      </c>
      <c r="K109" s="208">
        <f>-NPV('Life Cycle Cost Evaluation'!$M$1,K25:K$100)/(1+'Life Cycle Cost Evaluation'!$M$1)^($B24-'Life Cycle Cost Evaluation'!$M$4)</f>
        <v>0</v>
      </c>
      <c r="L109" s="208">
        <f>-NPV('Life Cycle Cost Evaluation'!$M$1,L25:L$100)/(1+'Life Cycle Cost Evaluation'!$M$1)^($B24-'Life Cycle Cost Evaluation'!$M$4)</f>
        <v>0</v>
      </c>
      <c r="M109" s="208">
        <f>-NPV('Life Cycle Cost Evaluation'!$M$1,M25:M$100)/(1+'Life Cycle Cost Evaluation'!$M$1)^($B24-'Life Cycle Cost Evaluation'!$M$4)</f>
        <v>0</v>
      </c>
      <c r="N109" s="208">
        <f>-NPV('Life Cycle Cost Evaluation'!$M$1,N25:N$100)/(1+'Life Cycle Cost Evaluation'!$M$1)^($B24-'Life Cycle Cost Evaluation'!$M$4)</f>
        <v>0</v>
      </c>
      <c r="O109" s="208">
        <f>-NPV('Life Cycle Cost Evaluation'!$M$1,O25:O$100)/(1+'Life Cycle Cost Evaluation'!$M$1)^($B24-'Life Cycle Cost Evaluation'!$M$4)</f>
        <v>0</v>
      </c>
      <c r="P109" s="208">
        <f>-NPV('Life Cycle Cost Evaluation'!$M$1,P25:P$100)/(1+'Life Cycle Cost Evaluation'!$M$1)^($B24-'Life Cycle Cost Evaluation'!$M$4)</f>
        <v>0</v>
      </c>
      <c r="Q109" s="208">
        <f>-NPV('Life Cycle Cost Evaluation'!$M$1,Q25:Q$100)/(1+'Life Cycle Cost Evaluation'!$M$1)^($B24-'Life Cycle Cost Evaluation'!$M$4)</f>
        <v>0</v>
      </c>
      <c r="R109" s="208">
        <f>-NPV('Life Cycle Cost Evaluation'!$M$1,R25:R$100)/(1+'Life Cycle Cost Evaluation'!$M$1)^($B24-'Life Cycle Cost Evaluation'!$M$4)</f>
        <v>0</v>
      </c>
      <c r="S109" s="208">
        <f>-NPV('Life Cycle Cost Evaluation'!$M$1,S25:S$100)/(1+'Life Cycle Cost Evaluation'!$M$1)^($B24-'Life Cycle Cost Evaluation'!$M$4)</f>
        <v>0</v>
      </c>
      <c r="T109" s="208">
        <f>-NPV('Life Cycle Cost Evaluation'!$M$1,T25:T$100)/(1+'Life Cycle Cost Evaluation'!$M$1)^($B24-'Life Cycle Cost Evaluation'!$M$4)</f>
        <v>0</v>
      </c>
      <c r="U109" s="208">
        <f>-NPV('Life Cycle Cost Evaluation'!$M$1,U25:U$100)/(1+'Life Cycle Cost Evaluation'!$M$1)^($B24-'Life Cycle Cost Evaluation'!$M$4)</f>
        <v>0</v>
      </c>
      <c r="V109" s="208">
        <f>-NPV('Life Cycle Cost Evaluation'!$M$1,V25:V$100)/(1+'Life Cycle Cost Evaluation'!$M$1)^($B24-'Life Cycle Cost Evaluation'!$M$4)</f>
        <v>0</v>
      </c>
      <c r="W109" s="208">
        <f>-NPV('Life Cycle Cost Evaluation'!$M$1,W25:W$100)/(1+'Life Cycle Cost Evaluation'!$M$1)^($B24-'Life Cycle Cost Evaluation'!$M$4)</f>
        <v>0</v>
      </c>
      <c r="X109" s="208">
        <f>-NPV('Life Cycle Cost Evaluation'!$M$1,X25:X$100)/(1+'Life Cycle Cost Evaluation'!$M$1)^($B24-'Life Cycle Cost Evaluation'!$M$4)</f>
        <v>0</v>
      </c>
      <c r="Y109" s="208">
        <f>-NPV('Life Cycle Cost Evaluation'!$M$1,Y25:Y$100)/(1+'Life Cycle Cost Evaluation'!$M$1)^($B24-'Life Cycle Cost Evaluation'!$M$4)</f>
        <v>0</v>
      </c>
      <c r="Z109" s="208">
        <f>-NPV('Life Cycle Cost Evaluation'!$M$1,Z25:Z$100)/(1+'Life Cycle Cost Evaluation'!$M$1)^($B24-'Life Cycle Cost Evaluation'!$M$4)</f>
        <v>0</v>
      </c>
      <c r="AA109" s="208">
        <f>-NPV('Life Cycle Cost Evaluation'!$M$1,AA25:AA$100)/(1+'Life Cycle Cost Evaluation'!$M$1)^($B24-'Life Cycle Cost Evaluation'!$M$4)</f>
        <v>0</v>
      </c>
      <c r="AB109" s="208">
        <f>-NPV('Life Cycle Cost Evaluation'!$M$1,AB25:AB$100)/(1+'Life Cycle Cost Evaluation'!$M$1)^($B24-'Life Cycle Cost Evaluation'!$M$4)</f>
        <v>0</v>
      </c>
      <c r="AC109" s="208">
        <f>-NPV('Life Cycle Cost Evaluation'!$M$1,AC25:AC$100)/(1+'Life Cycle Cost Evaluation'!$M$1)^($B24-'Life Cycle Cost Evaluation'!$M$4)</f>
        <v>0</v>
      </c>
      <c r="AD109" s="208">
        <f>-NPV('Life Cycle Cost Evaluation'!$M$1,AD25:AD$100)/(1+'Life Cycle Cost Evaluation'!$M$1)^($B24-'Life Cycle Cost Evaluation'!$M$4)</f>
        <v>0</v>
      </c>
      <c r="AE109" s="208">
        <f>-NPV('Life Cycle Cost Evaluation'!$M$1,AE25:AE$100)/(1+'Life Cycle Cost Evaluation'!$M$1)^($B24-'Life Cycle Cost Evaluation'!$M$4)</f>
        <v>0</v>
      </c>
      <c r="AF109" s="208">
        <f>-NPV('Life Cycle Cost Evaluation'!$M$1,AF25:AF$100)/(1+'Life Cycle Cost Evaluation'!$M$1)^($B24-'Life Cycle Cost Evaluation'!$M$4)</f>
        <v>0</v>
      </c>
      <c r="AG109" s="208">
        <f>-NPV('Life Cycle Cost Evaluation'!$M$1,AG25:AG$100)/(1+'Life Cycle Cost Evaluation'!$M$1)^($B24-'Life Cycle Cost Evaluation'!$M$4)</f>
        <v>0</v>
      </c>
      <c r="AH109" s="208">
        <f>-NPV('Life Cycle Cost Evaluation'!$M$1,AH25:AH$100)/(1+'Life Cycle Cost Evaluation'!$M$1)^($B24-'Life Cycle Cost Evaluation'!$M$4)</f>
        <v>0</v>
      </c>
      <c r="AI109" s="208">
        <f>-NPV('Life Cycle Cost Evaluation'!$M$1,AI25:AI$100)/(1+'Life Cycle Cost Evaluation'!$M$1)^($B24-'Life Cycle Cost Evaluation'!$M$4)</f>
        <v>0</v>
      </c>
      <c r="AJ109" s="208">
        <f>-NPV('Life Cycle Cost Evaluation'!$M$1,AJ25:AJ$100)/(1+'Life Cycle Cost Evaluation'!$M$1)^($B24-'Life Cycle Cost Evaluation'!$M$4)</f>
        <v>0</v>
      </c>
      <c r="AK109" s="208">
        <f>-NPV('Life Cycle Cost Evaluation'!$M$1,AK25:AK$100)/(1+'Life Cycle Cost Evaluation'!$M$1)^($B24-'Life Cycle Cost Evaluation'!$M$4)</f>
        <v>0</v>
      </c>
      <c r="AL109" s="208">
        <f>-NPV('Life Cycle Cost Evaluation'!$M$1,AL25:AL$100)/(1+'Life Cycle Cost Evaluation'!$M$1)^($B24-'Life Cycle Cost Evaluation'!$M$4)</f>
        <v>0</v>
      </c>
      <c r="AM109" s="208">
        <f>-NPV('Life Cycle Cost Evaluation'!$M$1,AM25:AM$100)/(1+'Life Cycle Cost Evaluation'!$M$1)^($B24-'Life Cycle Cost Evaluation'!$M$4)</f>
        <v>0</v>
      </c>
      <c r="AN109" s="208">
        <f>-NPV('Life Cycle Cost Evaluation'!$M$1,AN25:AN$100)/(1+'Life Cycle Cost Evaluation'!$M$1)^($B24-'Life Cycle Cost Evaluation'!$M$4)</f>
        <v>0</v>
      </c>
      <c r="AO109" s="208">
        <f>-NPV('Life Cycle Cost Evaluation'!$M$1,AO25:AO$100)/(1+'Life Cycle Cost Evaluation'!$M$1)^($B24-'Life Cycle Cost Evaluation'!$M$4)</f>
        <v>0</v>
      </c>
      <c r="AP109" s="208">
        <f>-NPV('Life Cycle Cost Evaluation'!$M$1,AP25:AP$100)/(1+'Life Cycle Cost Evaluation'!$M$1)^($B24-'Life Cycle Cost Evaluation'!$M$4)</f>
        <v>0</v>
      </c>
      <c r="AQ109" s="208">
        <f>-NPV('Life Cycle Cost Evaluation'!$M$1,AQ25:AQ$100)/(1+'Life Cycle Cost Evaluation'!$M$1)^($B24-'Life Cycle Cost Evaluation'!$M$4)</f>
        <v>0</v>
      </c>
      <c r="AR109" s="208">
        <f>-NPV('Life Cycle Cost Evaluation'!$M$1,AR25:AR$100)/(1+'Life Cycle Cost Evaluation'!$M$1)^($B24-'Life Cycle Cost Evaluation'!$M$4)</f>
        <v>0</v>
      </c>
      <c r="AS109" s="208">
        <f>-NPV('Life Cycle Cost Evaluation'!$M$1,AS25:AS$100)/(1+'Life Cycle Cost Evaluation'!$M$1)^($B24-'Life Cycle Cost Evaluation'!$M$4)</f>
        <v>0</v>
      </c>
      <c r="AT109" s="208">
        <f>-NPV('Life Cycle Cost Evaluation'!$M$1,AT25:AT$100)/(1+'Life Cycle Cost Evaluation'!$M$1)^($B24-'Life Cycle Cost Evaluation'!$M$4)</f>
        <v>0</v>
      </c>
      <c r="AU109" s="208">
        <f>-NPV('Life Cycle Cost Evaluation'!$M$1,AU25:AU$100)/(1+'Life Cycle Cost Evaluation'!$M$1)^($B24-'Life Cycle Cost Evaluation'!$M$4)</f>
        <v>0</v>
      </c>
      <c r="AV109" s="208">
        <f>-NPV('Life Cycle Cost Evaluation'!$M$1,AV25:AV$100)/(1+'Life Cycle Cost Evaluation'!$M$1)^($B24-'Life Cycle Cost Evaluation'!$M$4)</f>
        <v>0</v>
      </c>
      <c r="AW109" s="208">
        <f>-NPV('Life Cycle Cost Evaluation'!$M$1,AW25:AW$100)/(1+'Life Cycle Cost Evaluation'!$M$1)^($B24-'Life Cycle Cost Evaluation'!$M$4)</f>
        <v>0</v>
      </c>
      <c r="AX109" s="208">
        <f>-NPV('Life Cycle Cost Evaluation'!$M$1,AX25:AX$100)/(1+'Life Cycle Cost Evaluation'!$M$1)^($B24-'Life Cycle Cost Evaluation'!$M$4)</f>
        <v>0</v>
      </c>
      <c r="AY109" s="208">
        <f>-NPV('Life Cycle Cost Evaluation'!$M$1,AY25:AY$100)/(1+'Life Cycle Cost Evaluation'!$M$1)^($B24-'Life Cycle Cost Evaluation'!$M$4)</f>
        <v>0</v>
      </c>
      <c r="AZ109" s="208">
        <f>-NPV('Life Cycle Cost Evaluation'!$M$1,AZ25:AZ$100)/(1+'Life Cycle Cost Evaluation'!$M$1)^($B24-'Life Cycle Cost Evaluation'!$M$4)</f>
        <v>0</v>
      </c>
      <c r="BA109" s="208">
        <f>-NPV('Life Cycle Cost Evaluation'!$M$1,BA25:BA$100)/(1+'Life Cycle Cost Evaluation'!$M$1)^($B24-'Life Cycle Cost Evaluation'!$M$4)</f>
        <v>0</v>
      </c>
      <c r="BB109" s="208">
        <f>-NPV('Life Cycle Cost Evaluation'!$M$1,BB25:BB$100)/(1+'Life Cycle Cost Evaluation'!$M$1)^($B24-'Life Cycle Cost Evaluation'!$M$4)</f>
        <v>0</v>
      </c>
      <c r="BC109" s="208">
        <f>-NPV('Life Cycle Cost Evaluation'!$M$1,BC25:BC$100)/(1+'Life Cycle Cost Evaluation'!$M$1)^($B24-'Life Cycle Cost Evaluation'!$M$4)</f>
        <v>0</v>
      </c>
      <c r="BD109" s="208">
        <f>-NPV('Life Cycle Cost Evaluation'!$M$1,BD25:BD$100)/(1+'Life Cycle Cost Evaluation'!$M$1)^($B24-'Life Cycle Cost Evaluation'!$M$4)</f>
        <v>0</v>
      </c>
      <c r="BE109" s="208">
        <f>-NPV('Life Cycle Cost Evaluation'!$M$1,BE25:BE$100)/(1+'Life Cycle Cost Evaluation'!$M$1)^($B24-'Life Cycle Cost Evaluation'!$M$4)</f>
        <v>0</v>
      </c>
      <c r="BF109" s="208">
        <f>-NPV('Life Cycle Cost Evaluation'!$M$1,BF25:BF$100)/(1+'Life Cycle Cost Evaluation'!$M$1)^($B24-'Life Cycle Cost Evaluation'!$M$4)</f>
        <v>0</v>
      </c>
      <c r="BG109" s="208">
        <f>-NPV('Life Cycle Cost Evaluation'!$M$1,BG25:BG$100)/(1+'Life Cycle Cost Evaluation'!$M$1)^($B24-'Life Cycle Cost Evaluation'!$M$4)</f>
        <v>0</v>
      </c>
      <c r="BH109" s="208">
        <f>-NPV('Life Cycle Cost Evaluation'!$M$1,BH25:BH$100)/(1+'Life Cycle Cost Evaluation'!$M$1)^($B24-'Life Cycle Cost Evaluation'!$M$4)</f>
        <v>0</v>
      </c>
      <c r="BI109" s="208">
        <f>-NPV('Life Cycle Cost Evaluation'!$M$1,BI25:BI$100)/(1+'Life Cycle Cost Evaluation'!$M$1)^($B24-'Life Cycle Cost Evaluation'!$M$4)</f>
        <v>0</v>
      </c>
      <c r="BJ109" s="208">
        <f>-NPV('Life Cycle Cost Evaluation'!$M$1,BJ25:BJ$100)/(1+'Life Cycle Cost Evaluation'!$M$1)^($B24-'Life Cycle Cost Evaluation'!$M$4)</f>
        <v>0</v>
      </c>
      <c r="BK109" s="208">
        <f>-NPV('Life Cycle Cost Evaluation'!$M$1,BK25:BK$100)/(1+'Life Cycle Cost Evaluation'!$M$1)^($B24-'Life Cycle Cost Evaluation'!$M$4)</f>
        <v>0</v>
      </c>
      <c r="BL109" s="208">
        <f>-NPV('Life Cycle Cost Evaluation'!$M$1,BL25:BL$100)/(1+'Life Cycle Cost Evaluation'!$M$1)^($B24-'Life Cycle Cost Evaluation'!$M$4)</f>
        <v>0</v>
      </c>
      <c r="BM109" s="208">
        <f>-NPV('Life Cycle Cost Evaluation'!$M$1,BM25:BM$100)/(1+'Life Cycle Cost Evaluation'!$M$1)^($B24-'Life Cycle Cost Evaluation'!$M$4)</f>
        <v>0</v>
      </c>
      <c r="BN109" s="208">
        <f>-NPV('Life Cycle Cost Evaluation'!$M$1,BN25:BN$100)/(1+'Life Cycle Cost Evaluation'!$M$1)^($B24-'Life Cycle Cost Evaluation'!$M$4)</f>
        <v>0</v>
      </c>
      <c r="BO109" s="208">
        <f>-NPV('Life Cycle Cost Evaluation'!$M$1,BO25:BO$100)/(1+'Life Cycle Cost Evaluation'!$M$1)^($B24-'Life Cycle Cost Evaluation'!$M$4)</f>
        <v>0</v>
      </c>
      <c r="BP109" s="208">
        <f>-NPV('Life Cycle Cost Evaluation'!$M$1,BP25:BP$100)/(1+'Life Cycle Cost Evaluation'!$M$1)^($B24-'Life Cycle Cost Evaluation'!$M$4)</f>
        <v>0</v>
      </c>
      <c r="BQ109" s="208">
        <f>-NPV('Life Cycle Cost Evaluation'!$M$1,BQ25:BQ$100)/(1+'Life Cycle Cost Evaluation'!$M$1)^($B24-'Life Cycle Cost Evaluation'!$M$4)</f>
        <v>0</v>
      </c>
      <c r="BR109" s="208">
        <f>-NPV('Life Cycle Cost Evaluation'!$M$1,BR25:BR$100)/(1+'Life Cycle Cost Evaluation'!$M$1)^($B24-'Life Cycle Cost Evaluation'!$M$4)</f>
        <v>0</v>
      </c>
      <c r="BS109" s="208">
        <f>-NPV('Life Cycle Cost Evaluation'!$M$1,BS25:BS$100)/(1+'Life Cycle Cost Evaluation'!$M$1)^($B24-'Life Cycle Cost Evaluation'!$M$4)</f>
        <v>0</v>
      </c>
      <c r="BT109" s="208">
        <f>-NPV('Life Cycle Cost Evaluation'!$M$1,BT25:BT$100)/(1+'Life Cycle Cost Evaluation'!$M$1)^($B24-'Life Cycle Cost Evaluation'!$M$4)</f>
        <v>0</v>
      </c>
      <c r="BU109" s="208">
        <f>-NPV('Life Cycle Cost Evaluation'!$M$1,BU25:BU$100)/(1+'Life Cycle Cost Evaluation'!$M$1)^($B24-'Life Cycle Cost Evaluation'!$M$4)</f>
        <v>0</v>
      </c>
      <c r="BV109" s="208">
        <f>-NPV('Life Cycle Cost Evaluation'!$M$1,BV25:BV$100)/(1+'Life Cycle Cost Evaluation'!$M$1)^($B24-'Life Cycle Cost Evaluation'!$M$4)</f>
        <v>0</v>
      </c>
      <c r="BW109" s="208">
        <f>-NPV('Life Cycle Cost Evaluation'!$M$1,BW25:BW$100)/(1+'Life Cycle Cost Evaluation'!$M$1)^($B24-'Life Cycle Cost Evaluation'!$M$4)</f>
        <v>0</v>
      </c>
      <c r="BX109" s="208">
        <f>-NPV('Life Cycle Cost Evaluation'!$M$1,BX25:BX$100)/(1+'Life Cycle Cost Evaluation'!$M$1)^($B24-'Life Cycle Cost Evaluation'!$M$4)</f>
        <v>0</v>
      </c>
      <c r="BY109" s="208">
        <f>-NPV('Life Cycle Cost Evaluation'!$M$1,BY25:BY$100)/(1+'Life Cycle Cost Evaluation'!$M$1)^($B24-'Life Cycle Cost Evaluation'!$M$4)</f>
        <v>0</v>
      </c>
      <c r="BZ109" s="208">
        <f>-NPV('Life Cycle Cost Evaluation'!$M$1,BZ25:BZ$100)/(1+'Life Cycle Cost Evaluation'!$M$1)^($B24-'Life Cycle Cost Evaluation'!$M$4)</f>
        <v>0</v>
      </c>
      <c r="CA109" s="208">
        <f>-NPV('Life Cycle Cost Evaluation'!$M$1,CA25:CA$100)/(1+'Life Cycle Cost Evaluation'!$M$1)^($B24-'Life Cycle Cost Evaluation'!$M$4)</f>
        <v>0</v>
      </c>
      <c r="CB109" s="208">
        <f>-NPV('Life Cycle Cost Evaluation'!$M$1,CB25:CB$100)/(1+'Life Cycle Cost Evaluation'!$M$1)^($B24-'Life Cycle Cost Evaluation'!$M$4)</f>
        <v>0</v>
      </c>
      <c r="CC109" s="208">
        <f>-NPV('Life Cycle Cost Evaluation'!$M$1,CC25:CC$100)/(1+'Life Cycle Cost Evaluation'!$M$1)^($B24-'Life Cycle Cost Evaluation'!$M$4)</f>
        <v>0</v>
      </c>
      <c r="CD109" s="208">
        <f>-NPV('Life Cycle Cost Evaluation'!$M$1,CD25:CD$100)/(1+'Life Cycle Cost Evaluation'!$M$1)^($B24-'Life Cycle Cost Evaluation'!$M$4)</f>
        <v>0</v>
      </c>
      <c r="CE109" s="208">
        <f>-NPV('Life Cycle Cost Evaluation'!$M$1,CE25:CE$100)/(1+'Life Cycle Cost Evaluation'!$M$1)^($B24-'Life Cycle Cost Evaluation'!$M$4)</f>
        <v>0</v>
      </c>
      <c r="CF109" s="208">
        <f>-NPV('Life Cycle Cost Evaluation'!$M$1,CF25:CF$100)/(1+'Life Cycle Cost Evaluation'!$M$1)^($B24-'Life Cycle Cost Evaluation'!$M$4)</f>
        <v>0</v>
      </c>
      <c r="CG109" s="208">
        <f>SUM(D109:H109)</f>
        <v>0</v>
      </c>
      <c r="CH109" s="206"/>
      <c r="CI109" s="206"/>
      <c r="CJ109" s="206"/>
    </row>
    <row r="110" spans="2:88" x14ac:dyDescent="0.2">
      <c r="B110" s="86">
        <f t="shared" si="126"/>
        <v>2032</v>
      </c>
      <c r="C110" s="215"/>
      <c r="D110" s="208">
        <f>-NPV('Life Cycle Cost Evaluation'!$M$1,D26:D$100)/(1+'Life Cycle Cost Evaluation'!$M$1)^($B25-'Life Cycle Cost Evaluation'!$M$4)</f>
        <v>0</v>
      </c>
      <c r="E110" s="208">
        <f>-NPV('Life Cycle Cost Evaluation'!$M$1,E26:E$100)/(1+'Life Cycle Cost Evaluation'!$M$1)^($B25-'Life Cycle Cost Evaluation'!$M$4)</f>
        <v>0</v>
      </c>
      <c r="F110" s="208">
        <f>-NPV('Life Cycle Cost Evaluation'!$M$1,F26:F$100)/(1+'Life Cycle Cost Evaluation'!$M$1)^($B25-'Life Cycle Cost Evaluation'!$M$4)</f>
        <v>0</v>
      </c>
      <c r="G110" s="208">
        <f>-NPV('Life Cycle Cost Evaluation'!$M$1,G26:G$100)/(1+'Life Cycle Cost Evaluation'!$M$1)^($B25-'Life Cycle Cost Evaluation'!$M$4)</f>
        <v>0</v>
      </c>
      <c r="H110" s="208">
        <f>-NPV('Life Cycle Cost Evaluation'!$M$1,H26:H$100)/(1+'Life Cycle Cost Evaluation'!$M$1)^($B25-'Life Cycle Cost Evaluation'!$M$4)</f>
        <v>0</v>
      </c>
      <c r="I110" s="208">
        <f>-NPV('Life Cycle Cost Evaluation'!$M$1,I26:I$100)/(1+'Life Cycle Cost Evaluation'!$M$1)^($B25-'Life Cycle Cost Evaluation'!$M$4)</f>
        <v>0</v>
      </c>
      <c r="J110" s="208">
        <f>-NPV('Life Cycle Cost Evaluation'!$M$1,J26:J$100)/(1+'Life Cycle Cost Evaluation'!$M$1)^($B25-'Life Cycle Cost Evaluation'!$M$4)</f>
        <v>0</v>
      </c>
      <c r="K110" s="208">
        <f>-NPV('Life Cycle Cost Evaluation'!$M$1,K26:K$100)/(1+'Life Cycle Cost Evaluation'!$M$1)^($B25-'Life Cycle Cost Evaluation'!$M$4)</f>
        <v>0</v>
      </c>
      <c r="L110" s="208">
        <f>-NPV('Life Cycle Cost Evaluation'!$M$1,L26:L$100)/(1+'Life Cycle Cost Evaluation'!$M$1)^($B25-'Life Cycle Cost Evaluation'!$M$4)</f>
        <v>0</v>
      </c>
      <c r="M110" s="208">
        <f>-NPV('Life Cycle Cost Evaluation'!$M$1,M26:M$100)/(1+'Life Cycle Cost Evaluation'!$M$1)^($B25-'Life Cycle Cost Evaluation'!$M$4)</f>
        <v>0</v>
      </c>
      <c r="N110" s="208">
        <f>-NPV('Life Cycle Cost Evaluation'!$M$1,N26:N$100)/(1+'Life Cycle Cost Evaluation'!$M$1)^($B25-'Life Cycle Cost Evaluation'!$M$4)</f>
        <v>0</v>
      </c>
      <c r="O110" s="208">
        <f>-NPV('Life Cycle Cost Evaluation'!$M$1,O26:O$100)/(1+'Life Cycle Cost Evaluation'!$M$1)^($B25-'Life Cycle Cost Evaluation'!$M$4)</f>
        <v>0</v>
      </c>
      <c r="P110" s="208">
        <f>-NPV('Life Cycle Cost Evaluation'!$M$1,P26:P$100)/(1+'Life Cycle Cost Evaluation'!$M$1)^($B25-'Life Cycle Cost Evaluation'!$M$4)</f>
        <v>0</v>
      </c>
      <c r="Q110" s="208">
        <f>-NPV('Life Cycle Cost Evaluation'!$M$1,Q26:Q$100)/(1+'Life Cycle Cost Evaluation'!$M$1)^($B25-'Life Cycle Cost Evaluation'!$M$4)</f>
        <v>0</v>
      </c>
      <c r="R110" s="208">
        <f>-NPV('Life Cycle Cost Evaluation'!$M$1,R26:R$100)/(1+'Life Cycle Cost Evaluation'!$M$1)^($B25-'Life Cycle Cost Evaluation'!$M$4)</f>
        <v>0</v>
      </c>
      <c r="S110" s="208">
        <f>-NPV('Life Cycle Cost Evaluation'!$M$1,S26:S$100)/(1+'Life Cycle Cost Evaluation'!$M$1)^($B25-'Life Cycle Cost Evaluation'!$M$4)</f>
        <v>0</v>
      </c>
      <c r="T110" s="208">
        <f>-NPV('Life Cycle Cost Evaluation'!$M$1,T26:T$100)/(1+'Life Cycle Cost Evaluation'!$M$1)^($B25-'Life Cycle Cost Evaluation'!$M$4)</f>
        <v>0</v>
      </c>
      <c r="U110" s="208">
        <f>-NPV('Life Cycle Cost Evaluation'!$M$1,U26:U$100)/(1+'Life Cycle Cost Evaluation'!$M$1)^($B25-'Life Cycle Cost Evaluation'!$M$4)</f>
        <v>0</v>
      </c>
      <c r="V110" s="208">
        <f>-NPV('Life Cycle Cost Evaluation'!$M$1,V26:V$100)/(1+'Life Cycle Cost Evaluation'!$M$1)^($B25-'Life Cycle Cost Evaluation'!$M$4)</f>
        <v>0</v>
      </c>
      <c r="W110" s="208">
        <f>-NPV('Life Cycle Cost Evaluation'!$M$1,W26:W$100)/(1+'Life Cycle Cost Evaluation'!$M$1)^($B25-'Life Cycle Cost Evaluation'!$M$4)</f>
        <v>0</v>
      </c>
      <c r="X110" s="208">
        <f>-NPV('Life Cycle Cost Evaluation'!$M$1,X26:X$100)/(1+'Life Cycle Cost Evaluation'!$M$1)^($B25-'Life Cycle Cost Evaluation'!$M$4)</f>
        <v>0</v>
      </c>
      <c r="Y110" s="208">
        <f>-NPV('Life Cycle Cost Evaluation'!$M$1,Y26:Y$100)/(1+'Life Cycle Cost Evaluation'!$M$1)^($B25-'Life Cycle Cost Evaluation'!$M$4)</f>
        <v>0</v>
      </c>
      <c r="Z110" s="208">
        <f>-NPV('Life Cycle Cost Evaluation'!$M$1,Z26:Z$100)/(1+'Life Cycle Cost Evaluation'!$M$1)^($B25-'Life Cycle Cost Evaluation'!$M$4)</f>
        <v>0</v>
      </c>
      <c r="AA110" s="208">
        <f>-NPV('Life Cycle Cost Evaluation'!$M$1,AA26:AA$100)/(1+'Life Cycle Cost Evaluation'!$M$1)^($B25-'Life Cycle Cost Evaluation'!$M$4)</f>
        <v>0</v>
      </c>
      <c r="AB110" s="208">
        <f>-NPV('Life Cycle Cost Evaluation'!$M$1,AB26:AB$100)/(1+'Life Cycle Cost Evaluation'!$M$1)^($B25-'Life Cycle Cost Evaluation'!$M$4)</f>
        <v>0</v>
      </c>
      <c r="AC110" s="208">
        <f>-NPV('Life Cycle Cost Evaluation'!$M$1,AC26:AC$100)/(1+'Life Cycle Cost Evaluation'!$M$1)^($B25-'Life Cycle Cost Evaluation'!$M$4)</f>
        <v>0</v>
      </c>
      <c r="AD110" s="208">
        <f>-NPV('Life Cycle Cost Evaluation'!$M$1,AD26:AD$100)/(1+'Life Cycle Cost Evaluation'!$M$1)^($B25-'Life Cycle Cost Evaluation'!$M$4)</f>
        <v>0</v>
      </c>
      <c r="AE110" s="208">
        <f>-NPV('Life Cycle Cost Evaluation'!$M$1,AE26:AE$100)/(1+'Life Cycle Cost Evaluation'!$M$1)^($B25-'Life Cycle Cost Evaluation'!$M$4)</f>
        <v>0</v>
      </c>
      <c r="AF110" s="208">
        <f>-NPV('Life Cycle Cost Evaluation'!$M$1,AF26:AF$100)/(1+'Life Cycle Cost Evaluation'!$M$1)^($B25-'Life Cycle Cost Evaluation'!$M$4)</f>
        <v>0</v>
      </c>
      <c r="AG110" s="208">
        <f>-NPV('Life Cycle Cost Evaluation'!$M$1,AG26:AG$100)/(1+'Life Cycle Cost Evaluation'!$M$1)^($B25-'Life Cycle Cost Evaluation'!$M$4)</f>
        <v>0</v>
      </c>
      <c r="AH110" s="208">
        <f>-NPV('Life Cycle Cost Evaluation'!$M$1,AH26:AH$100)/(1+'Life Cycle Cost Evaluation'!$M$1)^($B25-'Life Cycle Cost Evaluation'!$M$4)</f>
        <v>0</v>
      </c>
      <c r="AI110" s="208">
        <f>-NPV('Life Cycle Cost Evaluation'!$M$1,AI26:AI$100)/(1+'Life Cycle Cost Evaluation'!$M$1)^($B25-'Life Cycle Cost Evaluation'!$M$4)</f>
        <v>0</v>
      </c>
      <c r="AJ110" s="208">
        <f>-NPV('Life Cycle Cost Evaluation'!$M$1,AJ26:AJ$100)/(1+'Life Cycle Cost Evaluation'!$M$1)^($B25-'Life Cycle Cost Evaluation'!$M$4)</f>
        <v>0</v>
      </c>
      <c r="AK110" s="208">
        <f>-NPV('Life Cycle Cost Evaluation'!$M$1,AK26:AK$100)/(1+'Life Cycle Cost Evaluation'!$M$1)^($B25-'Life Cycle Cost Evaluation'!$M$4)</f>
        <v>0</v>
      </c>
      <c r="AL110" s="208">
        <f>-NPV('Life Cycle Cost Evaluation'!$M$1,AL26:AL$100)/(1+'Life Cycle Cost Evaluation'!$M$1)^($B25-'Life Cycle Cost Evaluation'!$M$4)</f>
        <v>0</v>
      </c>
      <c r="AM110" s="208">
        <f>-NPV('Life Cycle Cost Evaluation'!$M$1,AM26:AM$100)/(1+'Life Cycle Cost Evaluation'!$M$1)^($B25-'Life Cycle Cost Evaluation'!$M$4)</f>
        <v>0</v>
      </c>
      <c r="AN110" s="208">
        <f>-NPV('Life Cycle Cost Evaluation'!$M$1,AN26:AN$100)/(1+'Life Cycle Cost Evaluation'!$M$1)^($B25-'Life Cycle Cost Evaluation'!$M$4)</f>
        <v>0</v>
      </c>
      <c r="AO110" s="208">
        <f>-NPV('Life Cycle Cost Evaluation'!$M$1,AO26:AO$100)/(1+'Life Cycle Cost Evaluation'!$M$1)^($B25-'Life Cycle Cost Evaluation'!$M$4)</f>
        <v>0</v>
      </c>
      <c r="AP110" s="208">
        <f>-NPV('Life Cycle Cost Evaluation'!$M$1,AP26:AP$100)/(1+'Life Cycle Cost Evaluation'!$M$1)^($B25-'Life Cycle Cost Evaluation'!$M$4)</f>
        <v>0</v>
      </c>
      <c r="AQ110" s="208">
        <f>-NPV('Life Cycle Cost Evaluation'!$M$1,AQ26:AQ$100)/(1+'Life Cycle Cost Evaluation'!$M$1)^($B25-'Life Cycle Cost Evaluation'!$M$4)</f>
        <v>0</v>
      </c>
      <c r="AR110" s="208">
        <f>-NPV('Life Cycle Cost Evaluation'!$M$1,AR26:AR$100)/(1+'Life Cycle Cost Evaluation'!$M$1)^($B25-'Life Cycle Cost Evaluation'!$M$4)</f>
        <v>0</v>
      </c>
      <c r="AS110" s="208">
        <f>-NPV('Life Cycle Cost Evaluation'!$M$1,AS26:AS$100)/(1+'Life Cycle Cost Evaluation'!$M$1)^($B25-'Life Cycle Cost Evaluation'!$M$4)</f>
        <v>0</v>
      </c>
      <c r="AT110" s="208">
        <f>-NPV('Life Cycle Cost Evaluation'!$M$1,AT26:AT$100)/(1+'Life Cycle Cost Evaluation'!$M$1)^($B25-'Life Cycle Cost Evaluation'!$M$4)</f>
        <v>0</v>
      </c>
      <c r="AU110" s="208">
        <f>-NPV('Life Cycle Cost Evaluation'!$M$1,AU26:AU$100)/(1+'Life Cycle Cost Evaluation'!$M$1)^($B25-'Life Cycle Cost Evaluation'!$M$4)</f>
        <v>0</v>
      </c>
      <c r="AV110" s="208">
        <f>-NPV('Life Cycle Cost Evaluation'!$M$1,AV26:AV$100)/(1+'Life Cycle Cost Evaluation'!$M$1)^($B25-'Life Cycle Cost Evaluation'!$M$4)</f>
        <v>0</v>
      </c>
      <c r="AW110" s="208">
        <f>-NPV('Life Cycle Cost Evaluation'!$M$1,AW26:AW$100)/(1+'Life Cycle Cost Evaluation'!$M$1)^($B25-'Life Cycle Cost Evaluation'!$M$4)</f>
        <v>0</v>
      </c>
      <c r="AX110" s="208">
        <f>-NPV('Life Cycle Cost Evaluation'!$M$1,AX26:AX$100)/(1+'Life Cycle Cost Evaluation'!$M$1)^($B25-'Life Cycle Cost Evaluation'!$M$4)</f>
        <v>0</v>
      </c>
      <c r="AY110" s="208">
        <f>-NPV('Life Cycle Cost Evaluation'!$M$1,AY26:AY$100)/(1+'Life Cycle Cost Evaluation'!$M$1)^($B25-'Life Cycle Cost Evaluation'!$M$4)</f>
        <v>0</v>
      </c>
      <c r="AZ110" s="208">
        <f>-NPV('Life Cycle Cost Evaluation'!$M$1,AZ26:AZ$100)/(1+'Life Cycle Cost Evaluation'!$M$1)^($B25-'Life Cycle Cost Evaluation'!$M$4)</f>
        <v>0</v>
      </c>
      <c r="BA110" s="208">
        <f>-NPV('Life Cycle Cost Evaluation'!$M$1,BA26:BA$100)/(1+'Life Cycle Cost Evaluation'!$M$1)^($B25-'Life Cycle Cost Evaluation'!$M$4)</f>
        <v>0</v>
      </c>
      <c r="BB110" s="208">
        <f>-NPV('Life Cycle Cost Evaluation'!$M$1,BB26:BB$100)/(1+'Life Cycle Cost Evaluation'!$M$1)^($B25-'Life Cycle Cost Evaluation'!$M$4)</f>
        <v>0</v>
      </c>
      <c r="BC110" s="208">
        <f>-NPV('Life Cycle Cost Evaluation'!$M$1,BC26:BC$100)/(1+'Life Cycle Cost Evaluation'!$M$1)^($B25-'Life Cycle Cost Evaluation'!$M$4)</f>
        <v>0</v>
      </c>
      <c r="BD110" s="208">
        <f>-NPV('Life Cycle Cost Evaluation'!$M$1,BD26:BD$100)/(1+'Life Cycle Cost Evaluation'!$M$1)^($B25-'Life Cycle Cost Evaluation'!$M$4)</f>
        <v>0</v>
      </c>
      <c r="BE110" s="208">
        <f>-NPV('Life Cycle Cost Evaluation'!$M$1,BE26:BE$100)/(1+'Life Cycle Cost Evaluation'!$M$1)^($B25-'Life Cycle Cost Evaluation'!$M$4)</f>
        <v>0</v>
      </c>
      <c r="BF110" s="208">
        <f>-NPV('Life Cycle Cost Evaluation'!$M$1,BF26:BF$100)/(1+'Life Cycle Cost Evaluation'!$M$1)^($B25-'Life Cycle Cost Evaluation'!$M$4)</f>
        <v>0</v>
      </c>
      <c r="BG110" s="208">
        <f>-NPV('Life Cycle Cost Evaluation'!$M$1,BG26:BG$100)/(1+'Life Cycle Cost Evaluation'!$M$1)^($B25-'Life Cycle Cost Evaluation'!$M$4)</f>
        <v>0</v>
      </c>
      <c r="BH110" s="208">
        <f>-NPV('Life Cycle Cost Evaluation'!$M$1,BH26:BH$100)/(1+'Life Cycle Cost Evaluation'!$M$1)^($B25-'Life Cycle Cost Evaluation'!$M$4)</f>
        <v>0</v>
      </c>
      <c r="BI110" s="208">
        <f>-NPV('Life Cycle Cost Evaluation'!$M$1,BI26:BI$100)/(1+'Life Cycle Cost Evaluation'!$M$1)^($B25-'Life Cycle Cost Evaluation'!$M$4)</f>
        <v>0</v>
      </c>
      <c r="BJ110" s="208">
        <f>-NPV('Life Cycle Cost Evaluation'!$M$1,BJ26:BJ$100)/(1+'Life Cycle Cost Evaluation'!$M$1)^($B25-'Life Cycle Cost Evaluation'!$M$4)</f>
        <v>0</v>
      </c>
      <c r="BK110" s="208">
        <f>-NPV('Life Cycle Cost Evaluation'!$M$1,BK26:BK$100)/(1+'Life Cycle Cost Evaluation'!$M$1)^($B25-'Life Cycle Cost Evaluation'!$M$4)</f>
        <v>0</v>
      </c>
      <c r="BL110" s="208">
        <f>-NPV('Life Cycle Cost Evaluation'!$M$1,BL26:BL$100)/(1+'Life Cycle Cost Evaluation'!$M$1)^($B25-'Life Cycle Cost Evaluation'!$M$4)</f>
        <v>0</v>
      </c>
      <c r="BM110" s="208">
        <f>-NPV('Life Cycle Cost Evaluation'!$M$1,BM26:BM$100)/(1+'Life Cycle Cost Evaluation'!$M$1)^($B25-'Life Cycle Cost Evaluation'!$M$4)</f>
        <v>0</v>
      </c>
      <c r="BN110" s="208">
        <f>-NPV('Life Cycle Cost Evaluation'!$M$1,BN26:BN$100)/(1+'Life Cycle Cost Evaluation'!$M$1)^($B25-'Life Cycle Cost Evaluation'!$M$4)</f>
        <v>0</v>
      </c>
      <c r="BO110" s="208">
        <f>-NPV('Life Cycle Cost Evaluation'!$M$1,BO26:BO$100)/(1+'Life Cycle Cost Evaluation'!$M$1)^($B25-'Life Cycle Cost Evaluation'!$M$4)</f>
        <v>0</v>
      </c>
      <c r="BP110" s="208">
        <f>-NPV('Life Cycle Cost Evaluation'!$M$1,BP26:BP$100)/(1+'Life Cycle Cost Evaluation'!$M$1)^($B25-'Life Cycle Cost Evaluation'!$M$4)</f>
        <v>0</v>
      </c>
      <c r="BQ110" s="208">
        <f>-NPV('Life Cycle Cost Evaluation'!$M$1,BQ26:BQ$100)/(1+'Life Cycle Cost Evaluation'!$M$1)^($B25-'Life Cycle Cost Evaluation'!$M$4)</f>
        <v>0</v>
      </c>
      <c r="BR110" s="208">
        <f>-NPV('Life Cycle Cost Evaluation'!$M$1,BR26:BR$100)/(1+'Life Cycle Cost Evaluation'!$M$1)^($B25-'Life Cycle Cost Evaluation'!$M$4)</f>
        <v>0</v>
      </c>
      <c r="BS110" s="208">
        <f>-NPV('Life Cycle Cost Evaluation'!$M$1,BS26:BS$100)/(1+'Life Cycle Cost Evaluation'!$M$1)^($B25-'Life Cycle Cost Evaluation'!$M$4)</f>
        <v>0</v>
      </c>
      <c r="BT110" s="208">
        <f>-NPV('Life Cycle Cost Evaluation'!$M$1,BT26:BT$100)/(1+'Life Cycle Cost Evaluation'!$M$1)^($B25-'Life Cycle Cost Evaluation'!$M$4)</f>
        <v>0</v>
      </c>
      <c r="BU110" s="208">
        <f>-NPV('Life Cycle Cost Evaluation'!$M$1,BU26:BU$100)/(1+'Life Cycle Cost Evaluation'!$M$1)^($B25-'Life Cycle Cost Evaluation'!$M$4)</f>
        <v>0</v>
      </c>
      <c r="BV110" s="208">
        <f>-NPV('Life Cycle Cost Evaluation'!$M$1,BV26:BV$100)/(1+'Life Cycle Cost Evaluation'!$M$1)^($B25-'Life Cycle Cost Evaluation'!$M$4)</f>
        <v>0</v>
      </c>
      <c r="BW110" s="208">
        <f>-NPV('Life Cycle Cost Evaluation'!$M$1,BW26:BW$100)/(1+'Life Cycle Cost Evaluation'!$M$1)^($B25-'Life Cycle Cost Evaluation'!$M$4)</f>
        <v>0</v>
      </c>
      <c r="BX110" s="208">
        <f>-NPV('Life Cycle Cost Evaluation'!$M$1,BX26:BX$100)/(1+'Life Cycle Cost Evaluation'!$M$1)^($B25-'Life Cycle Cost Evaluation'!$M$4)</f>
        <v>0</v>
      </c>
      <c r="BY110" s="208">
        <f>-NPV('Life Cycle Cost Evaluation'!$M$1,BY26:BY$100)/(1+'Life Cycle Cost Evaluation'!$M$1)^($B25-'Life Cycle Cost Evaluation'!$M$4)</f>
        <v>0</v>
      </c>
      <c r="BZ110" s="208">
        <f>-NPV('Life Cycle Cost Evaluation'!$M$1,BZ26:BZ$100)/(1+'Life Cycle Cost Evaluation'!$M$1)^($B25-'Life Cycle Cost Evaluation'!$M$4)</f>
        <v>0</v>
      </c>
      <c r="CA110" s="208">
        <f>-NPV('Life Cycle Cost Evaluation'!$M$1,CA26:CA$100)/(1+'Life Cycle Cost Evaluation'!$M$1)^($B25-'Life Cycle Cost Evaluation'!$M$4)</f>
        <v>0</v>
      </c>
      <c r="CB110" s="208">
        <f>-NPV('Life Cycle Cost Evaluation'!$M$1,CB26:CB$100)/(1+'Life Cycle Cost Evaluation'!$M$1)^($B25-'Life Cycle Cost Evaluation'!$M$4)</f>
        <v>0</v>
      </c>
      <c r="CC110" s="208">
        <f>-NPV('Life Cycle Cost Evaluation'!$M$1,CC26:CC$100)/(1+'Life Cycle Cost Evaluation'!$M$1)^($B25-'Life Cycle Cost Evaluation'!$M$4)</f>
        <v>0</v>
      </c>
      <c r="CD110" s="208">
        <f>-NPV('Life Cycle Cost Evaluation'!$M$1,CD26:CD$100)/(1+'Life Cycle Cost Evaluation'!$M$1)^($B25-'Life Cycle Cost Evaluation'!$M$4)</f>
        <v>0</v>
      </c>
      <c r="CE110" s="208">
        <f>-NPV('Life Cycle Cost Evaluation'!$M$1,CE26:CE$100)/(1+'Life Cycle Cost Evaluation'!$M$1)^($B25-'Life Cycle Cost Evaluation'!$M$4)</f>
        <v>0</v>
      </c>
      <c r="CF110" s="208">
        <f>-NPV('Life Cycle Cost Evaluation'!$M$1,CF26:CF$100)/(1+'Life Cycle Cost Evaluation'!$M$1)^($B25-'Life Cycle Cost Evaluation'!$M$4)</f>
        <v>0</v>
      </c>
      <c r="CG110" s="208">
        <f>SUM(D110:I110)</f>
        <v>0</v>
      </c>
      <c r="CH110" s="206"/>
      <c r="CI110" s="206"/>
      <c r="CJ110" s="206"/>
    </row>
    <row r="111" spans="2:88" x14ac:dyDescent="0.2">
      <c r="B111" s="86">
        <f t="shared" si="126"/>
        <v>2033</v>
      </c>
      <c r="C111" s="215"/>
      <c r="D111" s="208">
        <f>-NPV('Life Cycle Cost Evaluation'!$M$1,D27:D$100)/(1+'Life Cycle Cost Evaluation'!$M$1)^($B26-'Life Cycle Cost Evaluation'!$M$4)</f>
        <v>0</v>
      </c>
      <c r="E111" s="208">
        <f>-NPV('Life Cycle Cost Evaluation'!$M$1,E27:E$100)/(1+'Life Cycle Cost Evaluation'!$M$1)^($B26-'Life Cycle Cost Evaluation'!$M$4)</f>
        <v>0</v>
      </c>
      <c r="F111" s="208">
        <f>-NPV('Life Cycle Cost Evaluation'!$M$1,F27:F$100)/(1+'Life Cycle Cost Evaluation'!$M$1)^($B26-'Life Cycle Cost Evaluation'!$M$4)</f>
        <v>0</v>
      </c>
      <c r="G111" s="208">
        <f>-NPV('Life Cycle Cost Evaluation'!$M$1,G27:G$100)/(1+'Life Cycle Cost Evaluation'!$M$1)^($B26-'Life Cycle Cost Evaluation'!$M$4)</f>
        <v>0</v>
      </c>
      <c r="H111" s="208">
        <f>-NPV('Life Cycle Cost Evaluation'!$M$1,H27:H$100)/(1+'Life Cycle Cost Evaluation'!$M$1)^($B26-'Life Cycle Cost Evaluation'!$M$4)</f>
        <v>0</v>
      </c>
      <c r="I111" s="208">
        <f>-NPV('Life Cycle Cost Evaluation'!$M$1,I27:I$100)/(1+'Life Cycle Cost Evaluation'!$M$1)^($B26-'Life Cycle Cost Evaluation'!$M$4)</f>
        <v>0</v>
      </c>
      <c r="J111" s="208">
        <f>-NPV('Life Cycle Cost Evaluation'!$M$1,J27:J$100)/(1+'Life Cycle Cost Evaluation'!$M$1)^($B26-'Life Cycle Cost Evaluation'!$M$4)</f>
        <v>0</v>
      </c>
      <c r="K111" s="208">
        <f>-NPV('Life Cycle Cost Evaluation'!$M$1,K27:K$100)/(1+'Life Cycle Cost Evaluation'!$M$1)^($B26-'Life Cycle Cost Evaluation'!$M$4)</f>
        <v>0</v>
      </c>
      <c r="L111" s="208">
        <f>-NPV('Life Cycle Cost Evaluation'!$M$1,L27:L$100)/(1+'Life Cycle Cost Evaluation'!$M$1)^($B26-'Life Cycle Cost Evaluation'!$M$4)</f>
        <v>0</v>
      </c>
      <c r="M111" s="208">
        <f>-NPV('Life Cycle Cost Evaluation'!$M$1,M27:M$100)/(1+'Life Cycle Cost Evaluation'!$M$1)^($B26-'Life Cycle Cost Evaluation'!$M$4)</f>
        <v>0</v>
      </c>
      <c r="N111" s="208">
        <f>-NPV('Life Cycle Cost Evaluation'!$M$1,N27:N$100)/(1+'Life Cycle Cost Evaluation'!$M$1)^($B26-'Life Cycle Cost Evaluation'!$M$4)</f>
        <v>0</v>
      </c>
      <c r="O111" s="208">
        <f>-NPV('Life Cycle Cost Evaluation'!$M$1,O27:O$100)/(1+'Life Cycle Cost Evaluation'!$M$1)^($B26-'Life Cycle Cost Evaluation'!$M$4)</f>
        <v>0</v>
      </c>
      <c r="P111" s="208">
        <f>-NPV('Life Cycle Cost Evaluation'!$M$1,P27:P$100)/(1+'Life Cycle Cost Evaluation'!$M$1)^($B26-'Life Cycle Cost Evaluation'!$M$4)</f>
        <v>0</v>
      </c>
      <c r="Q111" s="208">
        <f>-NPV('Life Cycle Cost Evaluation'!$M$1,Q27:Q$100)/(1+'Life Cycle Cost Evaluation'!$M$1)^($B26-'Life Cycle Cost Evaluation'!$M$4)</f>
        <v>0</v>
      </c>
      <c r="R111" s="208">
        <f>-NPV('Life Cycle Cost Evaluation'!$M$1,R27:R$100)/(1+'Life Cycle Cost Evaluation'!$M$1)^($B26-'Life Cycle Cost Evaluation'!$M$4)</f>
        <v>0</v>
      </c>
      <c r="S111" s="208">
        <f>-NPV('Life Cycle Cost Evaluation'!$M$1,S27:S$100)/(1+'Life Cycle Cost Evaluation'!$M$1)^($B26-'Life Cycle Cost Evaluation'!$M$4)</f>
        <v>0</v>
      </c>
      <c r="T111" s="208">
        <f>-NPV('Life Cycle Cost Evaluation'!$M$1,T27:T$100)/(1+'Life Cycle Cost Evaluation'!$M$1)^($B26-'Life Cycle Cost Evaluation'!$M$4)</f>
        <v>0</v>
      </c>
      <c r="U111" s="208">
        <f>-NPV('Life Cycle Cost Evaluation'!$M$1,U27:U$100)/(1+'Life Cycle Cost Evaluation'!$M$1)^($B26-'Life Cycle Cost Evaluation'!$M$4)</f>
        <v>0</v>
      </c>
      <c r="V111" s="208">
        <f>-NPV('Life Cycle Cost Evaluation'!$M$1,V27:V$100)/(1+'Life Cycle Cost Evaluation'!$M$1)^($B26-'Life Cycle Cost Evaluation'!$M$4)</f>
        <v>0</v>
      </c>
      <c r="W111" s="208">
        <f>-NPV('Life Cycle Cost Evaluation'!$M$1,W27:W$100)/(1+'Life Cycle Cost Evaluation'!$M$1)^($B26-'Life Cycle Cost Evaluation'!$M$4)</f>
        <v>0</v>
      </c>
      <c r="X111" s="208">
        <f>-NPV('Life Cycle Cost Evaluation'!$M$1,X27:X$100)/(1+'Life Cycle Cost Evaluation'!$M$1)^($B26-'Life Cycle Cost Evaluation'!$M$4)</f>
        <v>0</v>
      </c>
      <c r="Y111" s="208">
        <f>-NPV('Life Cycle Cost Evaluation'!$M$1,Y27:Y$100)/(1+'Life Cycle Cost Evaluation'!$M$1)^($B26-'Life Cycle Cost Evaluation'!$M$4)</f>
        <v>0</v>
      </c>
      <c r="Z111" s="208">
        <f>-NPV('Life Cycle Cost Evaluation'!$M$1,Z27:Z$100)/(1+'Life Cycle Cost Evaluation'!$M$1)^($B26-'Life Cycle Cost Evaluation'!$M$4)</f>
        <v>0</v>
      </c>
      <c r="AA111" s="208">
        <f>-NPV('Life Cycle Cost Evaluation'!$M$1,AA27:AA$100)/(1+'Life Cycle Cost Evaluation'!$M$1)^($B26-'Life Cycle Cost Evaluation'!$M$4)</f>
        <v>0</v>
      </c>
      <c r="AB111" s="208">
        <f>-NPV('Life Cycle Cost Evaluation'!$M$1,AB27:AB$100)/(1+'Life Cycle Cost Evaluation'!$M$1)^($B26-'Life Cycle Cost Evaluation'!$M$4)</f>
        <v>0</v>
      </c>
      <c r="AC111" s="208">
        <f>-NPV('Life Cycle Cost Evaluation'!$M$1,AC27:AC$100)/(1+'Life Cycle Cost Evaluation'!$M$1)^($B26-'Life Cycle Cost Evaluation'!$M$4)</f>
        <v>0</v>
      </c>
      <c r="AD111" s="208">
        <f>-NPV('Life Cycle Cost Evaluation'!$M$1,AD27:AD$100)/(1+'Life Cycle Cost Evaluation'!$M$1)^($B26-'Life Cycle Cost Evaluation'!$M$4)</f>
        <v>0</v>
      </c>
      <c r="AE111" s="208">
        <f>-NPV('Life Cycle Cost Evaluation'!$M$1,AE27:AE$100)/(1+'Life Cycle Cost Evaluation'!$M$1)^($B26-'Life Cycle Cost Evaluation'!$M$4)</f>
        <v>0</v>
      </c>
      <c r="AF111" s="208">
        <f>-NPV('Life Cycle Cost Evaluation'!$M$1,AF27:AF$100)/(1+'Life Cycle Cost Evaluation'!$M$1)^($B26-'Life Cycle Cost Evaluation'!$M$4)</f>
        <v>0</v>
      </c>
      <c r="AG111" s="208">
        <f>-NPV('Life Cycle Cost Evaluation'!$M$1,AG27:AG$100)/(1+'Life Cycle Cost Evaluation'!$M$1)^($B26-'Life Cycle Cost Evaluation'!$M$4)</f>
        <v>0</v>
      </c>
      <c r="AH111" s="208">
        <f>-NPV('Life Cycle Cost Evaluation'!$M$1,AH27:AH$100)/(1+'Life Cycle Cost Evaluation'!$M$1)^($B26-'Life Cycle Cost Evaluation'!$M$4)</f>
        <v>0</v>
      </c>
      <c r="AI111" s="208">
        <f>-NPV('Life Cycle Cost Evaluation'!$M$1,AI27:AI$100)/(1+'Life Cycle Cost Evaluation'!$M$1)^($B26-'Life Cycle Cost Evaluation'!$M$4)</f>
        <v>0</v>
      </c>
      <c r="AJ111" s="208">
        <f>-NPV('Life Cycle Cost Evaluation'!$M$1,AJ27:AJ$100)/(1+'Life Cycle Cost Evaluation'!$M$1)^($B26-'Life Cycle Cost Evaluation'!$M$4)</f>
        <v>0</v>
      </c>
      <c r="AK111" s="208">
        <f>-NPV('Life Cycle Cost Evaluation'!$M$1,AK27:AK$100)/(1+'Life Cycle Cost Evaluation'!$M$1)^($B26-'Life Cycle Cost Evaluation'!$M$4)</f>
        <v>0</v>
      </c>
      <c r="AL111" s="208">
        <f>-NPV('Life Cycle Cost Evaluation'!$M$1,AL27:AL$100)/(1+'Life Cycle Cost Evaluation'!$M$1)^($B26-'Life Cycle Cost Evaluation'!$M$4)</f>
        <v>0</v>
      </c>
      <c r="AM111" s="208">
        <f>-NPV('Life Cycle Cost Evaluation'!$M$1,AM27:AM$100)/(1+'Life Cycle Cost Evaluation'!$M$1)^($B26-'Life Cycle Cost Evaluation'!$M$4)</f>
        <v>0</v>
      </c>
      <c r="AN111" s="208">
        <f>-NPV('Life Cycle Cost Evaluation'!$M$1,AN27:AN$100)/(1+'Life Cycle Cost Evaluation'!$M$1)^($B26-'Life Cycle Cost Evaluation'!$M$4)</f>
        <v>0</v>
      </c>
      <c r="AO111" s="208">
        <f>-NPV('Life Cycle Cost Evaluation'!$M$1,AO27:AO$100)/(1+'Life Cycle Cost Evaluation'!$M$1)^($B26-'Life Cycle Cost Evaluation'!$M$4)</f>
        <v>0</v>
      </c>
      <c r="AP111" s="208">
        <f>-NPV('Life Cycle Cost Evaluation'!$M$1,AP27:AP$100)/(1+'Life Cycle Cost Evaluation'!$M$1)^($B26-'Life Cycle Cost Evaluation'!$M$4)</f>
        <v>0</v>
      </c>
      <c r="AQ111" s="208">
        <f>-NPV('Life Cycle Cost Evaluation'!$M$1,AQ27:AQ$100)/(1+'Life Cycle Cost Evaluation'!$M$1)^($B26-'Life Cycle Cost Evaluation'!$M$4)</f>
        <v>0</v>
      </c>
      <c r="AR111" s="208">
        <f>-NPV('Life Cycle Cost Evaluation'!$M$1,AR27:AR$100)/(1+'Life Cycle Cost Evaluation'!$M$1)^($B26-'Life Cycle Cost Evaluation'!$M$4)</f>
        <v>0</v>
      </c>
      <c r="AS111" s="208">
        <f>-NPV('Life Cycle Cost Evaluation'!$M$1,AS27:AS$100)/(1+'Life Cycle Cost Evaluation'!$M$1)^($B26-'Life Cycle Cost Evaluation'!$M$4)</f>
        <v>0</v>
      </c>
      <c r="AT111" s="208">
        <f>-NPV('Life Cycle Cost Evaluation'!$M$1,AT27:AT$100)/(1+'Life Cycle Cost Evaluation'!$M$1)^($B26-'Life Cycle Cost Evaluation'!$M$4)</f>
        <v>0</v>
      </c>
      <c r="AU111" s="208">
        <f>-NPV('Life Cycle Cost Evaluation'!$M$1,AU27:AU$100)/(1+'Life Cycle Cost Evaluation'!$M$1)^($B26-'Life Cycle Cost Evaluation'!$M$4)</f>
        <v>0</v>
      </c>
      <c r="AV111" s="208">
        <f>-NPV('Life Cycle Cost Evaluation'!$M$1,AV27:AV$100)/(1+'Life Cycle Cost Evaluation'!$M$1)^($B26-'Life Cycle Cost Evaluation'!$M$4)</f>
        <v>0</v>
      </c>
      <c r="AW111" s="208">
        <f>-NPV('Life Cycle Cost Evaluation'!$M$1,AW27:AW$100)/(1+'Life Cycle Cost Evaluation'!$M$1)^($B26-'Life Cycle Cost Evaluation'!$M$4)</f>
        <v>0</v>
      </c>
      <c r="AX111" s="208">
        <f>-NPV('Life Cycle Cost Evaluation'!$M$1,AX27:AX$100)/(1+'Life Cycle Cost Evaluation'!$M$1)^($B26-'Life Cycle Cost Evaluation'!$M$4)</f>
        <v>0</v>
      </c>
      <c r="AY111" s="208">
        <f>-NPV('Life Cycle Cost Evaluation'!$M$1,AY27:AY$100)/(1+'Life Cycle Cost Evaluation'!$M$1)^($B26-'Life Cycle Cost Evaluation'!$M$4)</f>
        <v>0</v>
      </c>
      <c r="AZ111" s="208">
        <f>-NPV('Life Cycle Cost Evaluation'!$M$1,AZ27:AZ$100)/(1+'Life Cycle Cost Evaluation'!$M$1)^($B26-'Life Cycle Cost Evaluation'!$M$4)</f>
        <v>0</v>
      </c>
      <c r="BA111" s="208">
        <f>-NPV('Life Cycle Cost Evaluation'!$M$1,BA27:BA$100)/(1+'Life Cycle Cost Evaluation'!$M$1)^($B26-'Life Cycle Cost Evaluation'!$M$4)</f>
        <v>0</v>
      </c>
      <c r="BB111" s="208">
        <f>-NPV('Life Cycle Cost Evaluation'!$M$1,BB27:BB$100)/(1+'Life Cycle Cost Evaluation'!$M$1)^($B26-'Life Cycle Cost Evaluation'!$M$4)</f>
        <v>0</v>
      </c>
      <c r="BC111" s="208">
        <f>-NPV('Life Cycle Cost Evaluation'!$M$1,BC27:BC$100)/(1+'Life Cycle Cost Evaluation'!$M$1)^($B26-'Life Cycle Cost Evaluation'!$M$4)</f>
        <v>0</v>
      </c>
      <c r="BD111" s="208">
        <f>-NPV('Life Cycle Cost Evaluation'!$M$1,BD27:BD$100)/(1+'Life Cycle Cost Evaluation'!$M$1)^($B26-'Life Cycle Cost Evaluation'!$M$4)</f>
        <v>0</v>
      </c>
      <c r="BE111" s="208">
        <f>-NPV('Life Cycle Cost Evaluation'!$M$1,BE27:BE$100)/(1+'Life Cycle Cost Evaluation'!$M$1)^($B26-'Life Cycle Cost Evaluation'!$M$4)</f>
        <v>0</v>
      </c>
      <c r="BF111" s="208">
        <f>-NPV('Life Cycle Cost Evaluation'!$M$1,BF27:BF$100)/(1+'Life Cycle Cost Evaluation'!$M$1)^($B26-'Life Cycle Cost Evaluation'!$M$4)</f>
        <v>0</v>
      </c>
      <c r="BG111" s="208">
        <f>-NPV('Life Cycle Cost Evaluation'!$M$1,BG27:BG$100)/(1+'Life Cycle Cost Evaluation'!$M$1)^($B26-'Life Cycle Cost Evaluation'!$M$4)</f>
        <v>0</v>
      </c>
      <c r="BH111" s="208">
        <f>-NPV('Life Cycle Cost Evaluation'!$M$1,BH27:BH$100)/(1+'Life Cycle Cost Evaluation'!$M$1)^($B26-'Life Cycle Cost Evaluation'!$M$4)</f>
        <v>0</v>
      </c>
      <c r="BI111" s="208">
        <f>-NPV('Life Cycle Cost Evaluation'!$M$1,BI27:BI$100)/(1+'Life Cycle Cost Evaluation'!$M$1)^($B26-'Life Cycle Cost Evaluation'!$M$4)</f>
        <v>0</v>
      </c>
      <c r="BJ111" s="208">
        <f>-NPV('Life Cycle Cost Evaluation'!$M$1,BJ27:BJ$100)/(1+'Life Cycle Cost Evaluation'!$M$1)^($B26-'Life Cycle Cost Evaluation'!$M$4)</f>
        <v>0</v>
      </c>
      <c r="BK111" s="208">
        <f>-NPV('Life Cycle Cost Evaluation'!$M$1,BK27:BK$100)/(1+'Life Cycle Cost Evaluation'!$M$1)^($B26-'Life Cycle Cost Evaluation'!$M$4)</f>
        <v>0</v>
      </c>
      <c r="BL111" s="208">
        <f>-NPV('Life Cycle Cost Evaluation'!$M$1,BL27:BL$100)/(1+'Life Cycle Cost Evaluation'!$M$1)^($B26-'Life Cycle Cost Evaluation'!$M$4)</f>
        <v>0</v>
      </c>
      <c r="BM111" s="208">
        <f>-NPV('Life Cycle Cost Evaluation'!$M$1,BM27:BM$100)/(1+'Life Cycle Cost Evaluation'!$M$1)^($B26-'Life Cycle Cost Evaluation'!$M$4)</f>
        <v>0</v>
      </c>
      <c r="BN111" s="208">
        <f>-NPV('Life Cycle Cost Evaluation'!$M$1,BN27:BN$100)/(1+'Life Cycle Cost Evaluation'!$M$1)^($B26-'Life Cycle Cost Evaluation'!$M$4)</f>
        <v>0</v>
      </c>
      <c r="BO111" s="208">
        <f>-NPV('Life Cycle Cost Evaluation'!$M$1,BO27:BO$100)/(1+'Life Cycle Cost Evaluation'!$M$1)^($B26-'Life Cycle Cost Evaluation'!$M$4)</f>
        <v>0</v>
      </c>
      <c r="BP111" s="208">
        <f>-NPV('Life Cycle Cost Evaluation'!$M$1,BP27:BP$100)/(1+'Life Cycle Cost Evaluation'!$M$1)^($B26-'Life Cycle Cost Evaluation'!$M$4)</f>
        <v>0</v>
      </c>
      <c r="BQ111" s="208">
        <f>-NPV('Life Cycle Cost Evaluation'!$M$1,BQ27:BQ$100)/(1+'Life Cycle Cost Evaluation'!$M$1)^($B26-'Life Cycle Cost Evaluation'!$M$4)</f>
        <v>0</v>
      </c>
      <c r="BR111" s="208">
        <f>-NPV('Life Cycle Cost Evaluation'!$M$1,BR27:BR$100)/(1+'Life Cycle Cost Evaluation'!$M$1)^($B26-'Life Cycle Cost Evaluation'!$M$4)</f>
        <v>0</v>
      </c>
      <c r="BS111" s="208">
        <f>-NPV('Life Cycle Cost Evaluation'!$M$1,BS27:BS$100)/(1+'Life Cycle Cost Evaluation'!$M$1)^($B26-'Life Cycle Cost Evaluation'!$M$4)</f>
        <v>0</v>
      </c>
      <c r="BT111" s="208">
        <f>-NPV('Life Cycle Cost Evaluation'!$M$1,BT27:BT$100)/(1+'Life Cycle Cost Evaluation'!$M$1)^($B26-'Life Cycle Cost Evaluation'!$M$4)</f>
        <v>0</v>
      </c>
      <c r="BU111" s="208">
        <f>-NPV('Life Cycle Cost Evaluation'!$M$1,BU27:BU$100)/(1+'Life Cycle Cost Evaluation'!$M$1)^($B26-'Life Cycle Cost Evaluation'!$M$4)</f>
        <v>0</v>
      </c>
      <c r="BV111" s="208">
        <f>-NPV('Life Cycle Cost Evaluation'!$M$1,BV27:BV$100)/(1+'Life Cycle Cost Evaluation'!$M$1)^($B26-'Life Cycle Cost Evaluation'!$M$4)</f>
        <v>0</v>
      </c>
      <c r="BW111" s="208">
        <f>-NPV('Life Cycle Cost Evaluation'!$M$1,BW27:BW$100)/(1+'Life Cycle Cost Evaluation'!$M$1)^($B26-'Life Cycle Cost Evaluation'!$M$4)</f>
        <v>0</v>
      </c>
      <c r="BX111" s="208">
        <f>-NPV('Life Cycle Cost Evaluation'!$M$1,BX27:BX$100)/(1+'Life Cycle Cost Evaluation'!$M$1)^($B26-'Life Cycle Cost Evaluation'!$M$4)</f>
        <v>0</v>
      </c>
      <c r="BY111" s="208">
        <f>-NPV('Life Cycle Cost Evaluation'!$M$1,BY27:BY$100)/(1+'Life Cycle Cost Evaluation'!$M$1)^($B26-'Life Cycle Cost Evaluation'!$M$4)</f>
        <v>0</v>
      </c>
      <c r="BZ111" s="208">
        <f>-NPV('Life Cycle Cost Evaluation'!$M$1,BZ27:BZ$100)/(1+'Life Cycle Cost Evaluation'!$M$1)^($B26-'Life Cycle Cost Evaluation'!$M$4)</f>
        <v>0</v>
      </c>
      <c r="CA111" s="208">
        <f>-NPV('Life Cycle Cost Evaluation'!$M$1,CA27:CA$100)/(1+'Life Cycle Cost Evaluation'!$M$1)^($B26-'Life Cycle Cost Evaluation'!$M$4)</f>
        <v>0</v>
      </c>
      <c r="CB111" s="208">
        <f>-NPV('Life Cycle Cost Evaluation'!$M$1,CB27:CB$100)/(1+'Life Cycle Cost Evaluation'!$M$1)^($B26-'Life Cycle Cost Evaluation'!$M$4)</f>
        <v>0</v>
      </c>
      <c r="CC111" s="208">
        <f>-NPV('Life Cycle Cost Evaluation'!$M$1,CC27:CC$100)/(1+'Life Cycle Cost Evaluation'!$M$1)^($B26-'Life Cycle Cost Evaluation'!$M$4)</f>
        <v>0</v>
      </c>
      <c r="CD111" s="208">
        <f>-NPV('Life Cycle Cost Evaluation'!$M$1,CD27:CD$100)/(1+'Life Cycle Cost Evaluation'!$M$1)^($B26-'Life Cycle Cost Evaluation'!$M$4)</f>
        <v>0</v>
      </c>
      <c r="CE111" s="208">
        <f>-NPV('Life Cycle Cost Evaluation'!$M$1,CE27:CE$100)/(1+'Life Cycle Cost Evaluation'!$M$1)^($B26-'Life Cycle Cost Evaluation'!$M$4)</f>
        <v>0</v>
      </c>
      <c r="CF111" s="208">
        <f>-NPV('Life Cycle Cost Evaluation'!$M$1,CF27:CF$100)/(1+'Life Cycle Cost Evaluation'!$M$1)^($B26-'Life Cycle Cost Evaluation'!$M$4)</f>
        <v>0</v>
      </c>
      <c r="CG111" s="208">
        <f>SUM(D111:J111)</f>
        <v>0</v>
      </c>
      <c r="CH111" s="206"/>
      <c r="CI111" s="206"/>
      <c r="CJ111" s="206"/>
    </row>
    <row r="112" spans="2:88" x14ac:dyDescent="0.2">
      <c r="B112" s="86">
        <f t="shared" si="126"/>
        <v>2034</v>
      </c>
      <c r="C112" s="215"/>
      <c r="D112" s="208">
        <f>-NPV('Life Cycle Cost Evaluation'!$M$1,D28:D$100)/(1+'Life Cycle Cost Evaluation'!$M$1)^($B27-'Life Cycle Cost Evaluation'!$M$4)</f>
        <v>0</v>
      </c>
      <c r="E112" s="208">
        <f>-NPV('Life Cycle Cost Evaluation'!$M$1,E28:E$100)/(1+'Life Cycle Cost Evaluation'!$M$1)^($B27-'Life Cycle Cost Evaluation'!$M$4)</f>
        <v>0</v>
      </c>
      <c r="F112" s="208">
        <f>-NPV('Life Cycle Cost Evaluation'!$M$1,F28:F$100)/(1+'Life Cycle Cost Evaluation'!$M$1)^($B27-'Life Cycle Cost Evaluation'!$M$4)</f>
        <v>0</v>
      </c>
      <c r="G112" s="208">
        <f>-NPV('Life Cycle Cost Evaluation'!$M$1,G28:G$100)/(1+'Life Cycle Cost Evaluation'!$M$1)^($B27-'Life Cycle Cost Evaluation'!$M$4)</f>
        <v>0</v>
      </c>
      <c r="H112" s="208">
        <f>-NPV('Life Cycle Cost Evaluation'!$M$1,H28:H$100)/(1+'Life Cycle Cost Evaluation'!$M$1)^($B27-'Life Cycle Cost Evaluation'!$M$4)</f>
        <v>0</v>
      </c>
      <c r="I112" s="208">
        <f>-NPV('Life Cycle Cost Evaluation'!$M$1,I28:I$100)/(1+'Life Cycle Cost Evaluation'!$M$1)^($B27-'Life Cycle Cost Evaluation'!$M$4)</f>
        <v>0</v>
      </c>
      <c r="J112" s="208">
        <f>-NPV('Life Cycle Cost Evaluation'!$M$1,J28:J$100)/(1+'Life Cycle Cost Evaluation'!$M$1)^($B27-'Life Cycle Cost Evaluation'!$M$4)</f>
        <v>0</v>
      </c>
      <c r="K112" s="208">
        <f>-NPV('Life Cycle Cost Evaluation'!$M$1,K28:K$100)/(1+'Life Cycle Cost Evaluation'!$M$1)^($B27-'Life Cycle Cost Evaluation'!$M$4)</f>
        <v>0</v>
      </c>
      <c r="L112" s="208">
        <f>-NPV('Life Cycle Cost Evaluation'!$M$1,L28:L$100)/(1+'Life Cycle Cost Evaluation'!$M$1)^($B27-'Life Cycle Cost Evaluation'!$M$4)</f>
        <v>0</v>
      </c>
      <c r="M112" s="208">
        <f>-NPV('Life Cycle Cost Evaluation'!$M$1,M28:M$100)/(1+'Life Cycle Cost Evaluation'!$M$1)^($B27-'Life Cycle Cost Evaluation'!$M$4)</f>
        <v>0</v>
      </c>
      <c r="N112" s="208">
        <f>-NPV('Life Cycle Cost Evaluation'!$M$1,N28:N$100)/(1+'Life Cycle Cost Evaluation'!$M$1)^($B27-'Life Cycle Cost Evaluation'!$M$4)</f>
        <v>0</v>
      </c>
      <c r="O112" s="208">
        <f>-NPV('Life Cycle Cost Evaluation'!$M$1,O28:O$100)/(1+'Life Cycle Cost Evaluation'!$M$1)^($B27-'Life Cycle Cost Evaluation'!$M$4)</f>
        <v>0</v>
      </c>
      <c r="P112" s="208">
        <f>-NPV('Life Cycle Cost Evaluation'!$M$1,P28:P$100)/(1+'Life Cycle Cost Evaluation'!$M$1)^($B27-'Life Cycle Cost Evaluation'!$M$4)</f>
        <v>0</v>
      </c>
      <c r="Q112" s="208">
        <f>-NPV('Life Cycle Cost Evaluation'!$M$1,Q28:Q$100)/(1+'Life Cycle Cost Evaluation'!$M$1)^($B27-'Life Cycle Cost Evaluation'!$M$4)</f>
        <v>0</v>
      </c>
      <c r="R112" s="208">
        <f>-NPV('Life Cycle Cost Evaluation'!$M$1,R28:R$100)/(1+'Life Cycle Cost Evaluation'!$M$1)^($B27-'Life Cycle Cost Evaluation'!$M$4)</f>
        <v>0</v>
      </c>
      <c r="S112" s="208">
        <f>-NPV('Life Cycle Cost Evaluation'!$M$1,S28:S$100)/(1+'Life Cycle Cost Evaluation'!$M$1)^($B27-'Life Cycle Cost Evaluation'!$M$4)</f>
        <v>0</v>
      </c>
      <c r="T112" s="208">
        <f>-NPV('Life Cycle Cost Evaluation'!$M$1,T28:T$100)/(1+'Life Cycle Cost Evaluation'!$M$1)^($B27-'Life Cycle Cost Evaluation'!$M$4)</f>
        <v>0</v>
      </c>
      <c r="U112" s="208">
        <f>-NPV('Life Cycle Cost Evaluation'!$M$1,U28:U$100)/(1+'Life Cycle Cost Evaluation'!$M$1)^($B27-'Life Cycle Cost Evaluation'!$M$4)</f>
        <v>0</v>
      </c>
      <c r="V112" s="208">
        <f>-NPV('Life Cycle Cost Evaluation'!$M$1,V28:V$100)/(1+'Life Cycle Cost Evaluation'!$M$1)^($B27-'Life Cycle Cost Evaluation'!$M$4)</f>
        <v>0</v>
      </c>
      <c r="W112" s="208">
        <f>-NPV('Life Cycle Cost Evaluation'!$M$1,W28:W$100)/(1+'Life Cycle Cost Evaluation'!$M$1)^($B27-'Life Cycle Cost Evaluation'!$M$4)</f>
        <v>0</v>
      </c>
      <c r="X112" s="208">
        <f>-NPV('Life Cycle Cost Evaluation'!$M$1,X28:X$100)/(1+'Life Cycle Cost Evaluation'!$M$1)^($B27-'Life Cycle Cost Evaluation'!$M$4)</f>
        <v>0</v>
      </c>
      <c r="Y112" s="208">
        <f>-NPV('Life Cycle Cost Evaluation'!$M$1,Y28:Y$100)/(1+'Life Cycle Cost Evaluation'!$M$1)^($B27-'Life Cycle Cost Evaluation'!$M$4)</f>
        <v>0</v>
      </c>
      <c r="Z112" s="208">
        <f>-NPV('Life Cycle Cost Evaluation'!$M$1,Z28:Z$100)/(1+'Life Cycle Cost Evaluation'!$M$1)^($B27-'Life Cycle Cost Evaluation'!$M$4)</f>
        <v>0</v>
      </c>
      <c r="AA112" s="208">
        <f>-NPV('Life Cycle Cost Evaluation'!$M$1,AA28:AA$100)/(1+'Life Cycle Cost Evaluation'!$M$1)^($B27-'Life Cycle Cost Evaluation'!$M$4)</f>
        <v>0</v>
      </c>
      <c r="AB112" s="208">
        <f>-NPV('Life Cycle Cost Evaluation'!$M$1,AB28:AB$100)/(1+'Life Cycle Cost Evaluation'!$M$1)^($B27-'Life Cycle Cost Evaluation'!$M$4)</f>
        <v>0</v>
      </c>
      <c r="AC112" s="208">
        <f>-NPV('Life Cycle Cost Evaluation'!$M$1,AC28:AC$100)/(1+'Life Cycle Cost Evaluation'!$M$1)^($B27-'Life Cycle Cost Evaluation'!$M$4)</f>
        <v>0</v>
      </c>
      <c r="AD112" s="208">
        <f>-NPV('Life Cycle Cost Evaluation'!$M$1,AD28:AD$100)/(1+'Life Cycle Cost Evaluation'!$M$1)^($B27-'Life Cycle Cost Evaluation'!$M$4)</f>
        <v>0</v>
      </c>
      <c r="AE112" s="208">
        <f>-NPV('Life Cycle Cost Evaluation'!$M$1,AE28:AE$100)/(1+'Life Cycle Cost Evaluation'!$M$1)^($B27-'Life Cycle Cost Evaluation'!$M$4)</f>
        <v>0</v>
      </c>
      <c r="AF112" s="208">
        <f>-NPV('Life Cycle Cost Evaluation'!$M$1,AF28:AF$100)/(1+'Life Cycle Cost Evaluation'!$M$1)^($B27-'Life Cycle Cost Evaluation'!$M$4)</f>
        <v>0</v>
      </c>
      <c r="AG112" s="208">
        <f>-NPV('Life Cycle Cost Evaluation'!$M$1,AG28:AG$100)/(1+'Life Cycle Cost Evaluation'!$M$1)^($B27-'Life Cycle Cost Evaluation'!$M$4)</f>
        <v>0</v>
      </c>
      <c r="AH112" s="208">
        <f>-NPV('Life Cycle Cost Evaluation'!$M$1,AH28:AH$100)/(1+'Life Cycle Cost Evaluation'!$M$1)^($B27-'Life Cycle Cost Evaluation'!$M$4)</f>
        <v>0</v>
      </c>
      <c r="AI112" s="208">
        <f>-NPV('Life Cycle Cost Evaluation'!$M$1,AI28:AI$100)/(1+'Life Cycle Cost Evaluation'!$M$1)^($B27-'Life Cycle Cost Evaluation'!$M$4)</f>
        <v>0</v>
      </c>
      <c r="AJ112" s="208">
        <f>-NPV('Life Cycle Cost Evaluation'!$M$1,AJ28:AJ$100)/(1+'Life Cycle Cost Evaluation'!$M$1)^($B27-'Life Cycle Cost Evaluation'!$M$4)</f>
        <v>0</v>
      </c>
      <c r="AK112" s="208">
        <f>-NPV('Life Cycle Cost Evaluation'!$M$1,AK28:AK$100)/(1+'Life Cycle Cost Evaluation'!$M$1)^($B27-'Life Cycle Cost Evaluation'!$M$4)</f>
        <v>0</v>
      </c>
      <c r="AL112" s="208">
        <f>-NPV('Life Cycle Cost Evaluation'!$M$1,AL28:AL$100)/(1+'Life Cycle Cost Evaluation'!$M$1)^($B27-'Life Cycle Cost Evaluation'!$M$4)</f>
        <v>0</v>
      </c>
      <c r="AM112" s="208">
        <f>-NPV('Life Cycle Cost Evaluation'!$M$1,AM28:AM$100)/(1+'Life Cycle Cost Evaluation'!$M$1)^($B27-'Life Cycle Cost Evaluation'!$M$4)</f>
        <v>0</v>
      </c>
      <c r="AN112" s="208">
        <f>-NPV('Life Cycle Cost Evaluation'!$M$1,AN28:AN$100)/(1+'Life Cycle Cost Evaluation'!$M$1)^($B27-'Life Cycle Cost Evaluation'!$M$4)</f>
        <v>0</v>
      </c>
      <c r="AO112" s="208">
        <f>-NPV('Life Cycle Cost Evaluation'!$M$1,AO28:AO$100)/(1+'Life Cycle Cost Evaluation'!$M$1)^($B27-'Life Cycle Cost Evaluation'!$M$4)</f>
        <v>0</v>
      </c>
      <c r="AP112" s="208">
        <f>-NPV('Life Cycle Cost Evaluation'!$M$1,AP28:AP$100)/(1+'Life Cycle Cost Evaluation'!$M$1)^($B27-'Life Cycle Cost Evaluation'!$M$4)</f>
        <v>0</v>
      </c>
      <c r="AQ112" s="208">
        <f>-NPV('Life Cycle Cost Evaluation'!$M$1,AQ28:AQ$100)/(1+'Life Cycle Cost Evaluation'!$M$1)^($B27-'Life Cycle Cost Evaluation'!$M$4)</f>
        <v>0</v>
      </c>
      <c r="AR112" s="208">
        <f>-NPV('Life Cycle Cost Evaluation'!$M$1,AR28:AR$100)/(1+'Life Cycle Cost Evaluation'!$M$1)^($B27-'Life Cycle Cost Evaluation'!$M$4)</f>
        <v>0</v>
      </c>
      <c r="AS112" s="208">
        <f>-NPV('Life Cycle Cost Evaluation'!$M$1,AS28:AS$100)/(1+'Life Cycle Cost Evaluation'!$M$1)^($B27-'Life Cycle Cost Evaluation'!$M$4)</f>
        <v>0</v>
      </c>
      <c r="AT112" s="208">
        <f>-NPV('Life Cycle Cost Evaluation'!$M$1,AT28:AT$100)/(1+'Life Cycle Cost Evaluation'!$M$1)^($B27-'Life Cycle Cost Evaluation'!$M$4)</f>
        <v>0</v>
      </c>
      <c r="AU112" s="208">
        <f>-NPV('Life Cycle Cost Evaluation'!$M$1,AU28:AU$100)/(1+'Life Cycle Cost Evaluation'!$M$1)^($B27-'Life Cycle Cost Evaluation'!$M$4)</f>
        <v>0</v>
      </c>
      <c r="AV112" s="208">
        <f>-NPV('Life Cycle Cost Evaluation'!$M$1,AV28:AV$100)/(1+'Life Cycle Cost Evaluation'!$M$1)^($B27-'Life Cycle Cost Evaluation'!$M$4)</f>
        <v>0</v>
      </c>
      <c r="AW112" s="208">
        <f>-NPV('Life Cycle Cost Evaluation'!$M$1,AW28:AW$100)/(1+'Life Cycle Cost Evaluation'!$M$1)^($B27-'Life Cycle Cost Evaluation'!$M$4)</f>
        <v>0</v>
      </c>
      <c r="AX112" s="208">
        <f>-NPV('Life Cycle Cost Evaluation'!$M$1,AX28:AX$100)/(1+'Life Cycle Cost Evaluation'!$M$1)^($B27-'Life Cycle Cost Evaluation'!$M$4)</f>
        <v>0</v>
      </c>
      <c r="AY112" s="208">
        <f>-NPV('Life Cycle Cost Evaluation'!$M$1,AY28:AY$100)/(1+'Life Cycle Cost Evaluation'!$M$1)^($B27-'Life Cycle Cost Evaluation'!$M$4)</f>
        <v>0</v>
      </c>
      <c r="AZ112" s="208">
        <f>-NPV('Life Cycle Cost Evaluation'!$M$1,AZ28:AZ$100)/(1+'Life Cycle Cost Evaluation'!$M$1)^($B27-'Life Cycle Cost Evaluation'!$M$4)</f>
        <v>0</v>
      </c>
      <c r="BA112" s="208">
        <f>-NPV('Life Cycle Cost Evaluation'!$M$1,BA28:BA$100)/(1+'Life Cycle Cost Evaluation'!$M$1)^($B27-'Life Cycle Cost Evaluation'!$M$4)</f>
        <v>0</v>
      </c>
      <c r="BB112" s="208">
        <f>-NPV('Life Cycle Cost Evaluation'!$M$1,BB28:BB$100)/(1+'Life Cycle Cost Evaluation'!$M$1)^($B27-'Life Cycle Cost Evaluation'!$M$4)</f>
        <v>0</v>
      </c>
      <c r="BC112" s="208">
        <f>-NPV('Life Cycle Cost Evaluation'!$M$1,BC28:BC$100)/(1+'Life Cycle Cost Evaluation'!$M$1)^($B27-'Life Cycle Cost Evaluation'!$M$4)</f>
        <v>0</v>
      </c>
      <c r="BD112" s="208">
        <f>-NPV('Life Cycle Cost Evaluation'!$M$1,BD28:BD$100)/(1+'Life Cycle Cost Evaluation'!$M$1)^($B27-'Life Cycle Cost Evaluation'!$M$4)</f>
        <v>0</v>
      </c>
      <c r="BE112" s="208">
        <f>-NPV('Life Cycle Cost Evaluation'!$M$1,BE28:BE$100)/(1+'Life Cycle Cost Evaluation'!$M$1)^($B27-'Life Cycle Cost Evaluation'!$M$4)</f>
        <v>0</v>
      </c>
      <c r="BF112" s="208">
        <f>-NPV('Life Cycle Cost Evaluation'!$M$1,BF28:BF$100)/(1+'Life Cycle Cost Evaluation'!$M$1)^($B27-'Life Cycle Cost Evaluation'!$M$4)</f>
        <v>0</v>
      </c>
      <c r="BG112" s="208">
        <f>-NPV('Life Cycle Cost Evaluation'!$M$1,BG28:BG$100)/(1+'Life Cycle Cost Evaluation'!$M$1)^($B27-'Life Cycle Cost Evaluation'!$M$4)</f>
        <v>0</v>
      </c>
      <c r="BH112" s="208">
        <f>-NPV('Life Cycle Cost Evaluation'!$M$1,BH28:BH$100)/(1+'Life Cycle Cost Evaluation'!$M$1)^($B27-'Life Cycle Cost Evaluation'!$M$4)</f>
        <v>0</v>
      </c>
      <c r="BI112" s="208">
        <f>-NPV('Life Cycle Cost Evaluation'!$M$1,BI28:BI$100)/(1+'Life Cycle Cost Evaluation'!$M$1)^($B27-'Life Cycle Cost Evaluation'!$M$4)</f>
        <v>0</v>
      </c>
      <c r="BJ112" s="208">
        <f>-NPV('Life Cycle Cost Evaluation'!$M$1,BJ28:BJ$100)/(1+'Life Cycle Cost Evaluation'!$M$1)^($B27-'Life Cycle Cost Evaluation'!$M$4)</f>
        <v>0</v>
      </c>
      <c r="BK112" s="208">
        <f>-NPV('Life Cycle Cost Evaluation'!$M$1,BK28:BK$100)/(1+'Life Cycle Cost Evaluation'!$M$1)^($B27-'Life Cycle Cost Evaluation'!$M$4)</f>
        <v>0</v>
      </c>
      <c r="BL112" s="208">
        <f>-NPV('Life Cycle Cost Evaluation'!$M$1,BL28:BL$100)/(1+'Life Cycle Cost Evaluation'!$M$1)^($B27-'Life Cycle Cost Evaluation'!$M$4)</f>
        <v>0</v>
      </c>
      <c r="BM112" s="208">
        <f>-NPV('Life Cycle Cost Evaluation'!$M$1,BM28:BM$100)/(1+'Life Cycle Cost Evaluation'!$M$1)^($B27-'Life Cycle Cost Evaluation'!$M$4)</f>
        <v>0</v>
      </c>
      <c r="BN112" s="208">
        <f>-NPV('Life Cycle Cost Evaluation'!$M$1,BN28:BN$100)/(1+'Life Cycle Cost Evaluation'!$M$1)^($B27-'Life Cycle Cost Evaluation'!$M$4)</f>
        <v>0</v>
      </c>
      <c r="BO112" s="208">
        <f>-NPV('Life Cycle Cost Evaluation'!$M$1,BO28:BO$100)/(1+'Life Cycle Cost Evaluation'!$M$1)^($B27-'Life Cycle Cost Evaluation'!$M$4)</f>
        <v>0</v>
      </c>
      <c r="BP112" s="208">
        <f>-NPV('Life Cycle Cost Evaluation'!$M$1,BP28:BP$100)/(1+'Life Cycle Cost Evaluation'!$M$1)^($B27-'Life Cycle Cost Evaluation'!$M$4)</f>
        <v>0</v>
      </c>
      <c r="BQ112" s="208">
        <f>-NPV('Life Cycle Cost Evaluation'!$M$1,BQ28:BQ$100)/(1+'Life Cycle Cost Evaluation'!$M$1)^($B27-'Life Cycle Cost Evaluation'!$M$4)</f>
        <v>0</v>
      </c>
      <c r="BR112" s="208">
        <f>-NPV('Life Cycle Cost Evaluation'!$M$1,BR28:BR$100)/(1+'Life Cycle Cost Evaluation'!$M$1)^($B27-'Life Cycle Cost Evaluation'!$M$4)</f>
        <v>0</v>
      </c>
      <c r="BS112" s="208">
        <f>-NPV('Life Cycle Cost Evaluation'!$M$1,BS28:BS$100)/(1+'Life Cycle Cost Evaluation'!$M$1)^($B27-'Life Cycle Cost Evaluation'!$M$4)</f>
        <v>0</v>
      </c>
      <c r="BT112" s="208">
        <f>-NPV('Life Cycle Cost Evaluation'!$M$1,BT28:BT$100)/(1+'Life Cycle Cost Evaluation'!$M$1)^($B27-'Life Cycle Cost Evaluation'!$M$4)</f>
        <v>0</v>
      </c>
      <c r="BU112" s="208">
        <f>-NPV('Life Cycle Cost Evaluation'!$M$1,BU28:BU$100)/(1+'Life Cycle Cost Evaluation'!$M$1)^($B27-'Life Cycle Cost Evaluation'!$M$4)</f>
        <v>0</v>
      </c>
      <c r="BV112" s="208">
        <f>-NPV('Life Cycle Cost Evaluation'!$M$1,BV28:BV$100)/(1+'Life Cycle Cost Evaluation'!$M$1)^($B27-'Life Cycle Cost Evaluation'!$M$4)</f>
        <v>0</v>
      </c>
      <c r="BW112" s="208">
        <f>-NPV('Life Cycle Cost Evaluation'!$M$1,BW28:BW$100)/(1+'Life Cycle Cost Evaluation'!$M$1)^($B27-'Life Cycle Cost Evaluation'!$M$4)</f>
        <v>0</v>
      </c>
      <c r="BX112" s="208">
        <f>-NPV('Life Cycle Cost Evaluation'!$M$1,BX28:BX$100)/(1+'Life Cycle Cost Evaluation'!$M$1)^($B27-'Life Cycle Cost Evaluation'!$M$4)</f>
        <v>0</v>
      </c>
      <c r="BY112" s="208">
        <f>-NPV('Life Cycle Cost Evaluation'!$M$1,BY28:BY$100)/(1+'Life Cycle Cost Evaluation'!$M$1)^($B27-'Life Cycle Cost Evaluation'!$M$4)</f>
        <v>0</v>
      </c>
      <c r="BZ112" s="208">
        <f>-NPV('Life Cycle Cost Evaluation'!$M$1,BZ28:BZ$100)/(1+'Life Cycle Cost Evaluation'!$M$1)^($B27-'Life Cycle Cost Evaluation'!$M$4)</f>
        <v>0</v>
      </c>
      <c r="CA112" s="208">
        <f>-NPV('Life Cycle Cost Evaluation'!$M$1,CA28:CA$100)/(1+'Life Cycle Cost Evaluation'!$M$1)^($B27-'Life Cycle Cost Evaluation'!$M$4)</f>
        <v>0</v>
      </c>
      <c r="CB112" s="208">
        <f>-NPV('Life Cycle Cost Evaluation'!$M$1,CB28:CB$100)/(1+'Life Cycle Cost Evaluation'!$M$1)^($B27-'Life Cycle Cost Evaluation'!$M$4)</f>
        <v>0</v>
      </c>
      <c r="CC112" s="208">
        <f>-NPV('Life Cycle Cost Evaluation'!$M$1,CC28:CC$100)/(1+'Life Cycle Cost Evaluation'!$M$1)^($B27-'Life Cycle Cost Evaluation'!$M$4)</f>
        <v>0</v>
      </c>
      <c r="CD112" s="208">
        <f>-NPV('Life Cycle Cost Evaluation'!$M$1,CD28:CD$100)/(1+'Life Cycle Cost Evaluation'!$M$1)^($B27-'Life Cycle Cost Evaluation'!$M$4)</f>
        <v>0</v>
      </c>
      <c r="CE112" s="208">
        <f>-NPV('Life Cycle Cost Evaluation'!$M$1,CE28:CE$100)/(1+'Life Cycle Cost Evaluation'!$M$1)^($B27-'Life Cycle Cost Evaluation'!$M$4)</f>
        <v>0</v>
      </c>
      <c r="CF112" s="208">
        <f>-NPV('Life Cycle Cost Evaluation'!$M$1,CF28:CF$100)/(1+'Life Cycle Cost Evaluation'!$M$1)^($B27-'Life Cycle Cost Evaluation'!$M$4)</f>
        <v>0</v>
      </c>
      <c r="CG112" s="208">
        <f>SUM(D112:K112)</f>
        <v>0</v>
      </c>
      <c r="CH112" s="206"/>
      <c r="CI112" s="206"/>
      <c r="CJ112" s="206"/>
    </row>
    <row r="113" spans="2:88" x14ac:dyDescent="0.2">
      <c r="B113" s="86">
        <f t="shared" si="126"/>
        <v>2035</v>
      </c>
      <c r="C113" s="215"/>
      <c r="D113" s="208">
        <f>-NPV('Life Cycle Cost Evaluation'!$M$1,D29:D$100)/(1+'Life Cycle Cost Evaluation'!$M$1)^($B28-'Life Cycle Cost Evaluation'!$M$4)</f>
        <v>0</v>
      </c>
      <c r="E113" s="208">
        <f>-NPV('Life Cycle Cost Evaluation'!$M$1,E29:E$100)/(1+'Life Cycle Cost Evaluation'!$M$1)^($B28-'Life Cycle Cost Evaluation'!$M$4)</f>
        <v>0</v>
      </c>
      <c r="F113" s="208">
        <f>-NPV('Life Cycle Cost Evaluation'!$M$1,F29:F$100)/(1+'Life Cycle Cost Evaluation'!$M$1)^($B28-'Life Cycle Cost Evaluation'!$M$4)</f>
        <v>0</v>
      </c>
      <c r="G113" s="208">
        <f>-NPV('Life Cycle Cost Evaluation'!$M$1,G29:G$100)/(1+'Life Cycle Cost Evaluation'!$M$1)^($B28-'Life Cycle Cost Evaluation'!$M$4)</f>
        <v>0</v>
      </c>
      <c r="H113" s="208">
        <f>-NPV('Life Cycle Cost Evaluation'!$M$1,H29:H$100)/(1+'Life Cycle Cost Evaluation'!$M$1)^($B28-'Life Cycle Cost Evaluation'!$M$4)</f>
        <v>0</v>
      </c>
      <c r="I113" s="208">
        <f>-NPV('Life Cycle Cost Evaluation'!$M$1,I29:I$100)/(1+'Life Cycle Cost Evaluation'!$M$1)^($B28-'Life Cycle Cost Evaluation'!$M$4)</f>
        <v>0</v>
      </c>
      <c r="J113" s="208">
        <f>-NPV('Life Cycle Cost Evaluation'!$M$1,J29:J$100)/(1+'Life Cycle Cost Evaluation'!$M$1)^($B28-'Life Cycle Cost Evaluation'!$M$4)</f>
        <v>0</v>
      </c>
      <c r="K113" s="208">
        <f>-NPV('Life Cycle Cost Evaluation'!$M$1,K29:K$100)/(1+'Life Cycle Cost Evaluation'!$M$1)^($B28-'Life Cycle Cost Evaluation'!$M$4)</f>
        <v>0</v>
      </c>
      <c r="L113" s="208">
        <f>-NPV('Life Cycle Cost Evaluation'!$M$1,L29:L$100)/(1+'Life Cycle Cost Evaluation'!$M$1)^($B28-'Life Cycle Cost Evaluation'!$M$4)</f>
        <v>0</v>
      </c>
      <c r="M113" s="208">
        <f>-NPV('Life Cycle Cost Evaluation'!$M$1,M29:M$100)/(1+'Life Cycle Cost Evaluation'!$M$1)^($B28-'Life Cycle Cost Evaluation'!$M$4)</f>
        <v>0</v>
      </c>
      <c r="N113" s="208">
        <f>-NPV('Life Cycle Cost Evaluation'!$M$1,N29:N$100)/(1+'Life Cycle Cost Evaluation'!$M$1)^($B28-'Life Cycle Cost Evaluation'!$M$4)</f>
        <v>0</v>
      </c>
      <c r="O113" s="208">
        <f>-NPV('Life Cycle Cost Evaluation'!$M$1,O29:O$100)/(1+'Life Cycle Cost Evaluation'!$M$1)^($B28-'Life Cycle Cost Evaluation'!$M$4)</f>
        <v>0</v>
      </c>
      <c r="P113" s="208">
        <f>-NPV('Life Cycle Cost Evaluation'!$M$1,P29:P$100)/(1+'Life Cycle Cost Evaluation'!$M$1)^($B28-'Life Cycle Cost Evaluation'!$M$4)</f>
        <v>0</v>
      </c>
      <c r="Q113" s="208">
        <f>-NPV('Life Cycle Cost Evaluation'!$M$1,Q29:Q$100)/(1+'Life Cycle Cost Evaluation'!$M$1)^($B28-'Life Cycle Cost Evaluation'!$M$4)</f>
        <v>0</v>
      </c>
      <c r="R113" s="208">
        <f>-NPV('Life Cycle Cost Evaluation'!$M$1,R29:R$100)/(1+'Life Cycle Cost Evaluation'!$M$1)^($B28-'Life Cycle Cost Evaluation'!$M$4)</f>
        <v>0</v>
      </c>
      <c r="S113" s="208">
        <f>-NPV('Life Cycle Cost Evaluation'!$M$1,S29:S$100)/(1+'Life Cycle Cost Evaluation'!$M$1)^($B28-'Life Cycle Cost Evaluation'!$M$4)</f>
        <v>0</v>
      </c>
      <c r="T113" s="208">
        <f>-NPV('Life Cycle Cost Evaluation'!$M$1,T29:T$100)/(1+'Life Cycle Cost Evaluation'!$M$1)^($B28-'Life Cycle Cost Evaluation'!$M$4)</f>
        <v>0</v>
      </c>
      <c r="U113" s="208">
        <f>-NPV('Life Cycle Cost Evaluation'!$M$1,U29:U$100)/(1+'Life Cycle Cost Evaluation'!$M$1)^($B28-'Life Cycle Cost Evaluation'!$M$4)</f>
        <v>0</v>
      </c>
      <c r="V113" s="208">
        <f>-NPV('Life Cycle Cost Evaluation'!$M$1,V29:V$100)/(1+'Life Cycle Cost Evaluation'!$M$1)^($B28-'Life Cycle Cost Evaluation'!$M$4)</f>
        <v>0</v>
      </c>
      <c r="W113" s="208">
        <f>-NPV('Life Cycle Cost Evaluation'!$M$1,W29:W$100)/(1+'Life Cycle Cost Evaluation'!$M$1)^($B28-'Life Cycle Cost Evaluation'!$M$4)</f>
        <v>0</v>
      </c>
      <c r="X113" s="208">
        <f>-NPV('Life Cycle Cost Evaluation'!$M$1,X29:X$100)/(1+'Life Cycle Cost Evaluation'!$M$1)^($B28-'Life Cycle Cost Evaluation'!$M$4)</f>
        <v>0</v>
      </c>
      <c r="Y113" s="208">
        <f>-NPV('Life Cycle Cost Evaluation'!$M$1,Y29:Y$100)/(1+'Life Cycle Cost Evaluation'!$M$1)^($B28-'Life Cycle Cost Evaluation'!$M$4)</f>
        <v>0</v>
      </c>
      <c r="Z113" s="208">
        <f>-NPV('Life Cycle Cost Evaluation'!$M$1,Z29:Z$100)/(1+'Life Cycle Cost Evaluation'!$M$1)^($B28-'Life Cycle Cost Evaluation'!$M$4)</f>
        <v>0</v>
      </c>
      <c r="AA113" s="208">
        <f>-NPV('Life Cycle Cost Evaluation'!$M$1,AA29:AA$100)/(1+'Life Cycle Cost Evaluation'!$M$1)^($B28-'Life Cycle Cost Evaluation'!$M$4)</f>
        <v>0</v>
      </c>
      <c r="AB113" s="208">
        <f>-NPV('Life Cycle Cost Evaluation'!$M$1,AB29:AB$100)/(1+'Life Cycle Cost Evaluation'!$M$1)^($B28-'Life Cycle Cost Evaluation'!$M$4)</f>
        <v>0</v>
      </c>
      <c r="AC113" s="208">
        <f>-NPV('Life Cycle Cost Evaluation'!$M$1,AC29:AC$100)/(1+'Life Cycle Cost Evaluation'!$M$1)^($B28-'Life Cycle Cost Evaluation'!$M$4)</f>
        <v>0</v>
      </c>
      <c r="AD113" s="208">
        <f>-NPV('Life Cycle Cost Evaluation'!$M$1,AD29:AD$100)/(1+'Life Cycle Cost Evaluation'!$M$1)^($B28-'Life Cycle Cost Evaluation'!$M$4)</f>
        <v>0</v>
      </c>
      <c r="AE113" s="208">
        <f>-NPV('Life Cycle Cost Evaluation'!$M$1,AE29:AE$100)/(1+'Life Cycle Cost Evaluation'!$M$1)^($B28-'Life Cycle Cost Evaluation'!$M$4)</f>
        <v>0</v>
      </c>
      <c r="AF113" s="208">
        <f>-NPV('Life Cycle Cost Evaluation'!$M$1,AF29:AF$100)/(1+'Life Cycle Cost Evaluation'!$M$1)^($B28-'Life Cycle Cost Evaluation'!$M$4)</f>
        <v>0</v>
      </c>
      <c r="AG113" s="208">
        <f>-NPV('Life Cycle Cost Evaluation'!$M$1,AG29:AG$100)/(1+'Life Cycle Cost Evaluation'!$M$1)^($B28-'Life Cycle Cost Evaluation'!$M$4)</f>
        <v>0</v>
      </c>
      <c r="AH113" s="208">
        <f>-NPV('Life Cycle Cost Evaluation'!$M$1,AH29:AH$100)/(1+'Life Cycle Cost Evaluation'!$M$1)^($B28-'Life Cycle Cost Evaluation'!$M$4)</f>
        <v>0</v>
      </c>
      <c r="AI113" s="208">
        <f>-NPV('Life Cycle Cost Evaluation'!$M$1,AI29:AI$100)/(1+'Life Cycle Cost Evaluation'!$M$1)^($B28-'Life Cycle Cost Evaluation'!$M$4)</f>
        <v>0</v>
      </c>
      <c r="AJ113" s="208">
        <f>-NPV('Life Cycle Cost Evaluation'!$M$1,AJ29:AJ$100)/(1+'Life Cycle Cost Evaluation'!$M$1)^($B28-'Life Cycle Cost Evaluation'!$M$4)</f>
        <v>0</v>
      </c>
      <c r="AK113" s="208">
        <f>-NPV('Life Cycle Cost Evaluation'!$M$1,AK29:AK$100)/(1+'Life Cycle Cost Evaluation'!$M$1)^($B28-'Life Cycle Cost Evaluation'!$M$4)</f>
        <v>0</v>
      </c>
      <c r="AL113" s="208">
        <f>-NPV('Life Cycle Cost Evaluation'!$M$1,AL29:AL$100)/(1+'Life Cycle Cost Evaluation'!$M$1)^($B28-'Life Cycle Cost Evaluation'!$M$4)</f>
        <v>0</v>
      </c>
      <c r="AM113" s="208">
        <f>-NPV('Life Cycle Cost Evaluation'!$M$1,AM29:AM$100)/(1+'Life Cycle Cost Evaluation'!$M$1)^($B28-'Life Cycle Cost Evaluation'!$M$4)</f>
        <v>0</v>
      </c>
      <c r="AN113" s="208">
        <f>-NPV('Life Cycle Cost Evaluation'!$M$1,AN29:AN$100)/(1+'Life Cycle Cost Evaluation'!$M$1)^($B28-'Life Cycle Cost Evaluation'!$M$4)</f>
        <v>0</v>
      </c>
      <c r="AO113" s="208">
        <f>-NPV('Life Cycle Cost Evaluation'!$M$1,AO29:AO$100)/(1+'Life Cycle Cost Evaluation'!$M$1)^($B28-'Life Cycle Cost Evaluation'!$M$4)</f>
        <v>0</v>
      </c>
      <c r="AP113" s="208">
        <f>-NPV('Life Cycle Cost Evaluation'!$M$1,AP29:AP$100)/(1+'Life Cycle Cost Evaluation'!$M$1)^($B28-'Life Cycle Cost Evaluation'!$M$4)</f>
        <v>0</v>
      </c>
      <c r="AQ113" s="208">
        <f>-NPV('Life Cycle Cost Evaluation'!$M$1,AQ29:AQ$100)/(1+'Life Cycle Cost Evaluation'!$M$1)^($B28-'Life Cycle Cost Evaluation'!$M$4)</f>
        <v>0</v>
      </c>
      <c r="AR113" s="208">
        <f>-NPV('Life Cycle Cost Evaluation'!$M$1,AR29:AR$100)/(1+'Life Cycle Cost Evaluation'!$M$1)^($B28-'Life Cycle Cost Evaluation'!$M$4)</f>
        <v>0</v>
      </c>
      <c r="AS113" s="208">
        <f>-NPV('Life Cycle Cost Evaluation'!$M$1,AS29:AS$100)/(1+'Life Cycle Cost Evaluation'!$M$1)^($B28-'Life Cycle Cost Evaluation'!$M$4)</f>
        <v>0</v>
      </c>
      <c r="AT113" s="208">
        <f>-NPV('Life Cycle Cost Evaluation'!$M$1,AT29:AT$100)/(1+'Life Cycle Cost Evaluation'!$M$1)^($B28-'Life Cycle Cost Evaluation'!$M$4)</f>
        <v>0</v>
      </c>
      <c r="AU113" s="208">
        <f>-NPV('Life Cycle Cost Evaluation'!$M$1,AU29:AU$100)/(1+'Life Cycle Cost Evaluation'!$M$1)^($B28-'Life Cycle Cost Evaluation'!$M$4)</f>
        <v>0</v>
      </c>
      <c r="AV113" s="208">
        <f>-NPV('Life Cycle Cost Evaluation'!$M$1,AV29:AV$100)/(1+'Life Cycle Cost Evaluation'!$M$1)^($B28-'Life Cycle Cost Evaluation'!$M$4)</f>
        <v>0</v>
      </c>
      <c r="AW113" s="208">
        <f>-NPV('Life Cycle Cost Evaluation'!$M$1,AW29:AW$100)/(1+'Life Cycle Cost Evaluation'!$M$1)^($B28-'Life Cycle Cost Evaluation'!$M$4)</f>
        <v>0</v>
      </c>
      <c r="AX113" s="208">
        <f>-NPV('Life Cycle Cost Evaluation'!$M$1,AX29:AX$100)/(1+'Life Cycle Cost Evaluation'!$M$1)^($B28-'Life Cycle Cost Evaluation'!$M$4)</f>
        <v>0</v>
      </c>
      <c r="AY113" s="208">
        <f>-NPV('Life Cycle Cost Evaluation'!$M$1,AY29:AY$100)/(1+'Life Cycle Cost Evaluation'!$M$1)^($B28-'Life Cycle Cost Evaluation'!$M$4)</f>
        <v>0</v>
      </c>
      <c r="AZ113" s="208">
        <f>-NPV('Life Cycle Cost Evaluation'!$M$1,AZ29:AZ$100)/(1+'Life Cycle Cost Evaluation'!$M$1)^($B28-'Life Cycle Cost Evaluation'!$M$4)</f>
        <v>0</v>
      </c>
      <c r="BA113" s="208">
        <f>-NPV('Life Cycle Cost Evaluation'!$M$1,BA29:BA$100)/(1+'Life Cycle Cost Evaluation'!$M$1)^($B28-'Life Cycle Cost Evaluation'!$M$4)</f>
        <v>0</v>
      </c>
      <c r="BB113" s="208">
        <f>-NPV('Life Cycle Cost Evaluation'!$M$1,BB29:BB$100)/(1+'Life Cycle Cost Evaluation'!$M$1)^($B28-'Life Cycle Cost Evaluation'!$M$4)</f>
        <v>0</v>
      </c>
      <c r="BC113" s="208">
        <f>-NPV('Life Cycle Cost Evaluation'!$M$1,BC29:BC$100)/(1+'Life Cycle Cost Evaluation'!$M$1)^($B28-'Life Cycle Cost Evaluation'!$M$4)</f>
        <v>0</v>
      </c>
      <c r="BD113" s="208">
        <f>-NPV('Life Cycle Cost Evaluation'!$M$1,BD29:BD$100)/(1+'Life Cycle Cost Evaluation'!$M$1)^($B28-'Life Cycle Cost Evaluation'!$M$4)</f>
        <v>0</v>
      </c>
      <c r="BE113" s="208">
        <f>-NPV('Life Cycle Cost Evaluation'!$M$1,BE29:BE$100)/(1+'Life Cycle Cost Evaluation'!$M$1)^($B28-'Life Cycle Cost Evaluation'!$M$4)</f>
        <v>0</v>
      </c>
      <c r="BF113" s="208">
        <f>-NPV('Life Cycle Cost Evaluation'!$M$1,BF29:BF$100)/(1+'Life Cycle Cost Evaluation'!$M$1)^($B28-'Life Cycle Cost Evaluation'!$M$4)</f>
        <v>0</v>
      </c>
      <c r="BG113" s="208">
        <f>-NPV('Life Cycle Cost Evaluation'!$M$1,BG29:BG$100)/(1+'Life Cycle Cost Evaluation'!$M$1)^($B28-'Life Cycle Cost Evaluation'!$M$4)</f>
        <v>0</v>
      </c>
      <c r="BH113" s="208">
        <f>-NPV('Life Cycle Cost Evaluation'!$M$1,BH29:BH$100)/(1+'Life Cycle Cost Evaluation'!$M$1)^($B28-'Life Cycle Cost Evaluation'!$M$4)</f>
        <v>0</v>
      </c>
      <c r="BI113" s="208">
        <f>-NPV('Life Cycle Cost Evaluation'!$M$1,BI29:BI$100)/(1+'Life Cycle Cost Evaluation'!$M$1)^($B28-'Life Cycle Cost Evaluation'!$M$4)</f>
        <v>0</v>
      </c>
      <c r="BJ113" s="208">
        <f>-NPV('Life Cycle Cost Evaluation'!$M$1,BJ29:BJ$100)/(1+'Life Cycle Cost Evaluation'!$M$1)^($B28-'Life Cycle Cost Evaluation'!$M$4)</f>
        <v>0</v>
      </c>
      <c r="BK113" s="208">
        <f>-NPV('Life Cycle Cost Evaluation'!$M$1,BK29:BK$100)/(1+'Life Cycle Cost Evaluation'!$M$1)^($B28-'Life Cycle Cost Evaluation'!$M$4)</f>
        <v>0</v>
      </c>
      <c r="BL113" s="208">
        <f>-NPV('Life Cycle Cost Evaluation'!$M$1,BL29:BL$100)/(1+'Life Cycle Cost Evaluation'!$M$1)^($B28-'Life Cycle Cost Evaluation'!$M$4)</f>
        <v>0</v>
      </c>
      <c r="BM113" s="208">
        <f>-NPV('Life Cycle Cost Evaluation'!$M$1,BM29:BM$100)/(1+'Life Cycle Cost Evaluation'!$M$1)^($B28-'Life Cycle Cost Evaluation'!$M$4)</f>
        <v>0</v>
      </c>
      <c r="BN113" s="208">
        <f>-NPV('Life Cycle Cost Evaluation'!$M$1,BN29:BN$100)/(1+'Life Cycle Cost Evaluation'!$M$1)^($B28-'Life Cycle Cost Evaluation'!$M$4)</f>
        <v>0</v>
      </c>
      <c r="BO113" s="208">
        <f>-NPV('Life Cycle Cost Evaluation'!$M$1,BO29:BO$100)/(1+'Life Cycle Cost Evaluation'!$M$1)^($B28-'Life Cycle Cost Evaluation'!$M$4)</f>
        <v>0</v>
      </c>
      <c r="BP113" s="208">
        <f>-NPV('Life Cycle Cost Evaluation'!$M$1,BP29:BP$100)/(1+'Life Cycle Cost Evaluation'!$M$1)^($B28-'Life Cycle Cost Evaluation'!$M$4)</f>
        <v>0</v>
      </c>
      <c r="BQ113" s="208">
        <f>-NPV('Life Cycle Cost Evaluation'!$M$1,BQ29:BQ$100)/(1+'Life Cycle Cost Evaluation'!$M$1)^($B28-'Life Cycle Cost Evaluation'!$M$4)</f>
        <v>0</v>
      </c>
      <c r="BR113" s="208">
        <f>-NPV('Life Cycle Cost Evaluation'!$M$1,BR29:BR$100)/(1+'Life Cycle Cost Evaluation'!$M$1)^($B28-'Life Cycle Cost Evaluation'!$M$4)</f>
        <v>0</v>
      </c>
      <c r="BS113" s="208">
        <f>-NPV('Life Cycle Cost Evaluation'!$M$1,BS29:BS$100)/(1+'Life Cycle Cost Evaluation'!$M$1)^($B28-'Life Cycle Cost Evaluation'!$M$4)</f>
        <v>0</v>
      </c>
      <c r="BT113" s="208">
        <f>-NPV('Life Cycle Cost Evaluation'!$M$1,BT29:BT$100)/(1+'Life Cycle Cost Evaluation'!$M$1)^($B28-'Life Cycle Cost Evaluation'!$M$4)</f>
        <v>0</v>
      </c>
      <c r="BU113" s="208">
        <f>-NPV('Life Cycle Cost Evaluation'!$M$1,BU29:BU$100)/(1+'Life Cycle Cost Evaluation'!$M$1)^($B28-'Life Cycle Cost Evaluation'!$M$4)</f>
        <v>0</v>
      </c>
      <c r="BV113" s="208">
        <f>-NPV('Life Cycle Cost Evaluation'!$M$1,BV29:BV$100)/(1+'Life Cycle Cost Evaluation'!$M$1)^($B28-'Life Cycle Cost Evaluation'!$M$4)</f>
        <v>0</v>
      </c>
      <c r="BW113" s="208">
        <f>-NPV('Life Cycle Cost Evaluation'!$M$1,BW29:BW$100)/(1+'Life Cycle Cost Evaluation'!$M$1)^($B28-'Life Cycle Cost Evaluation'!$M$4)</f>
        <v>0</v>
      </c>
      <c r="BX113" s="208">
        <f>-NPV('Life Cycle Cost Evaluation'!$M$1,BX29:BX$100)/(1+'Life Cycle Cost Evaluation'!$M$1)^($B28-'Life Cycle Cost Evaluation'!$M$4)</f>
        <v>0</v>
      </c>
      <c r="BY113" s="208">
        <f>-NPV('Life Cycle Cost Evaluation'!$M$1,BY29:BY$100)/(1+'Life Cycle Cost Evaluation'!$M$1)^($B28-'Life Cycle Cost Evaluation'!$M$4)</f>
        <v>0</v>
      </c>
      <c r="BZ113" s="208">
        <f>-NPV('Life Cycle Cost Evaluation'!$M$1,BZ29:BZ$100)/(1+'Life Cycle Cost Evaluation'!$M$1)^($B28-'Life Cycle Cost Evaluation'!$M$4)</f>
        <v>0</v>
      </c>
      <c r="CA113" s="208">
        <f>-NPV('Life Cycle Cost Evaluation'!$M$1,CA29:CA$100)/(1+'Life Cycle Cost Evaluation'!$M$1)^($B28-'Life Cycle Cost Evaluation'!$M$4)</f>
        <v>0</v>
      </c>
      <c r="CB113" s="208">
        <f>-NPV('Life Cycle Cost Evaluation'!$M$1,CB29:CB$100)/(1+'Life Cycle Cost Evaluation'!$M$1)^($B28-'Life Cycle Cost Evaluation'!$M$4)</f>
        <v>0</v>
      </c>
      <c r="CC113" s="208">
        <f>-NPV('Life Cycle Cost Evaluation'!$M$1,CC29:CC$100)/(1+'Life Cycle Cost Evaluation'!$M$1)^($B28-'Life Cycle Cost Evaluation'!$M$4)</f>
        <v>0</v>
      </c>
      <c r="CD113" s="208">
        <f>-NPV('Life Cycle Cost Evaluation'!$M$1,CD29:CD$100)/(1+'Life Cycle Cost Evaluation'!$M$1)^($B28-'Life Cycle Cost Evaluation'!$M$4)</f>
        <v>0</v>
      </c>
      <c r="CE113" s="208">
        <f>-NPV('Life Cycle Cost Evaluation'!$M$1,CE29:CE$100)/(1+'Life Cycle Cost Evaluation'!$M$1)^($B28-'Life Cycle Cost Evaluation'!$M$4)</f>
        <v>0</v>
      </c>
      <c r="CF113" s="208">
        <f>-NPV('Life Cycle Cost Evaluation'!$M$1,CF29:CF$100)/(1+'Life Cycle Cost Evaluation'!$M$1)^($B28-'Life Cycle Cost Evaluation'!$M$4)</f>
        <v>0</v>
      </c>
      <c r="CG113" s="208">
        <f>SUM(D113:L113)</f>
        <v>0</v>
      </c>
      <c r="CH113" s="206"/>
      <c r="CI113" s="206"/>
      <c r="CJ113" s="206"/>
    </row>
    <row r="114" spans="2:88" x14ac:dyDescent="0.2">
      <c r="B114" s="86">
        <f t="shared" si="126"/>
        <v>2036</v>
      </c>
      <c r="C114" s="215"/>
      <c r="D114" s="208">
        <f>-NPV('Life Cycle Cost Evaluation'!$M$1,D30:D$100)/(1+'Life Cycle Cost Evaluation'!$M$1)^($B29-'Life Cycle Cost Evaluation'!$M$4)</f>
        <v>0</v>
      </c>
      <c r="E114" s="208">
        <f>-NPV('Life Cycle Cost Evaluation'!$M$1,E30:E$100)/(1+'Life Cycle Cost Evaluation'!$M$1)^($B29-'Life Cycle Cost Evaluation'!$M$4)</f>
        <v>0</v>
      </c>
      <c r="F114" s="208">
        <f>-NPV('Life Cycle Cost Evaluation'!$M$1,F30:F$100)/(1+'Life Cycle Cost Evaluation'!$M$1)^($B29-'Life Cycle Cost Evaluation'!$M$4)</f>
        <v>0</v>
      </c>
      <c r="G114" s="208">
        <f>-NPV('Life Cycle Cost Evaluation'!$M$1,G30:G$100)/(1+'Life Cycle Cost Evaluation'!$M$1)^($B29-'Life Cycle Cost Evaluation'!$M$4)</f>
        <v>0</v>
      </c>
      <c r="H114" s="208">
        <f>-NPV('Life Cycle Cost Evaluation'!$M$1,H30:H$100)/(1+'Life Cycle Cost Evaluation'!$M$1)^($B29-'Life Cycle Cost Evaluation'!$M$4)</f>
        <v>0</v>
      </c>
      <c r="I114" s="208">
        <f>-NPV('Life Cycle Cost Evaluation'!$M$1,I30:I$100)/(1+'Life Cycle Cost Evaluation'!$M$1)^($B29-'Life Cycle Cost Evaluation'!$M$4)</f>
        <v>0</v>
      </c>
      <c r="J114" s="208">
        <f>-NPV('Life Cycle Cost Evaluation'!$M$1,J30:J$100)/(1+'Life Cycle Cost Evaluation'!$M$1)^($B29-'Life Cycle Cost Evaluation'!$M$4)</f>
        <v>0</v>
      </c>
      <c r="K114" s="208">
        <f>-NPV('Life Cycle Cost Evaluation'!$M$1,K30:K$100)/(1+'Life Cycle Cost Evaluation'!$M$1)^($B29-'Life Cycle Cost Evaluation'!$M$4)</f>
        <v>0</v>
      </c>
      <c r="L114" s="208">
        <f>-NPV('Life Cycle Cost Evaluation'!$M$1,L30:L$100)/(1+'Life Cycle Cost Evaluation'!$M$1)^($B29-'Life Cycle Cost Evaluation'!$M$4)</f>
        <v>0</v>
      </c>
      <c r="M114" s="208">
        <f>-NPV('Life Cycle Cost Evaluation'!$M$1,M30:M$100)/(1+'Life Cycle Cost Evaluation'!$M$1)^($B29-'Life Cycle Cost Evaluation'!$M$4)</f>
        <v>0</v>
      </c>
      <c r="N114" s="208">
        <f>-NPV('Life Cycle Cost Evaluation'!$M$1,N30:N$100)/(1+'Life Cycle Cost Evaluation'!$M$1)^($B29-'Life Cycle Cost Evaluation'!$M$4)</f>
        <v>0</v>
      </c>
      <c r="O114" s="208">
        <f>-NPV('Life Cycle Cost Evaluation'!$M$1,O30:O$100)/(1+'Life Cycle Cost Evaluation'!$M$1)^($B29-'Life Cycle Cost Evaluation'!$M$4)</f>
        <v>0</v>
      </c>
      <c r="P114" s="208">
        <f>-NPV('Life Cycle Cost Evaluation'!$M$1,P30:P$100)/(1+'Life Cycle Cost Evaluation'!$M$1)^($B29-'Life Cycle Cost Evaluation'!$M$4)</f>
        <v>0</v>
      </c>
      <c r="Q114" s="208">
        <f>-NPV('Life Cycle Cost Evaluation'!$M$1,Q30:Q$100)/(1+'Life Cycle Cost Evaluation'!$M$1)^($B29-'Life Cycle Cost Evaluation'!$M$4)</f>
        <v>0</v>
      </c>
      <c r="R114" s="208">
        <f>-NPV('Life Cycle Cost Evaluation'!$M$1,R30:R$100)/(1+'Life Cycle Cost Evaluation'!$M$1)^($B29-'Life Cycle Cost Evaluation'!$M$4)</f>
        <v>0</v>
      </c>
      <c r="S114" s="208">
        <f>-NPV('Life Cycle Cost Evaluation'!$M$1,S30:S$100)/(1+'Life Cycle Cost Evaluation'!$M$1)^($B29-'Life Cycle Cost Evaluation'!$M$4)</f>
        <v>0</v>
      </c>
      <c r="T114" s="208">
        <f>-NPV('Life Cycle Cost Evaluation'!$M$1,T30:T$100)/(1+'Life Cycle Cost Evaluation'!$M$1)^($B29-'Life Cycle Cost Evaluation'!$M$4)</f>
        <v>0</v>
      </c>
      <c r="U114" s="208">
        <f>-NPV('Life Cycle Cost Evaluation'!$M$1,U30:U$100)/(1+'Life Cycle Cost Evaluation'!$M$1)^($B29-'Life Cycle Cost Evaluation'!$M$4)</f>
        <v>0</v>
      </c>
      <c r="V114" s="208">
        <f>-NPV('Life Cycle Cost Evaluation'!$M$1,V30:V$100)/(1+'Life Cycle Cost Evaluation'!$M$1)^($B29-'Life Cycle Cost Evaluation'!$M$4)</f>
        <v>0</v>
      </c>
      <c r="W114" s="208">
        <f>-NPV('Life Cycle Cost Evaluation'!$M$1,W30:W$100)/(1+'Life Cycle Cost Evaluation'!$M$1)^($B29-'Life Cycle Cost Evaluation'!$M$4)</f>
        <v>0</v>
      </c>
      <c r="X114" s="208">
        <f>-NPV('Life Cycle Cost Evaluation'!$M$1,X30:X$100)/(1+'Life Cycle Cost Evaluation'!$M$1)^($B29-'Life Cycle Cost Evaluation'!$M$4)</f>
        <v>0</v>
      </c>
      <c r="Y114" s="208">
        <f>-NPV('Life Cycle Cost Evaluation'!$M$1,Y30:Y$100)/(1+'Life Cycle Cost Evaluation'!$M$1)^($B29-'Life Cycle Cost Evaluation'!$M$4)</f>
        <v>0</v>
      </c>
      <c r="Z114" s="208">
        <f>-NPV('Life Cycle Cost Evaluation'!$M$1,Z30:Z$100)/(1+'Life Cycle Cost Evaluation'!$M$1)^($B29-'Life Cycle Cost Evaluation'!$M$4)</f>
        <v>0</v>
      </c>
      <c r="AA114" s="208">
        <f>-NPV('Life Cycle Cost Evaluation'!$M$1,AA30:AA$100)/(1+'Life Cycle Cost Evaluation'!$M$1)^($B29-'Life Cycle Cost Evaluation'!$M$4)</f>
        <v>0</v>
      </c>
      <c r="AB114" s="208">
        <f>-NPV('Life Cycle Cost Evaluation'!$M$1,AB30:AB$100)/(1+'Life Cycle Cost Evaluation'!$M$1)^($B29-'Life Cycle Cost Evaluation'!$M$4)</f>
        <v>0</v>
      </c>
      <c r="AC114" s="208">
        <f>-NPV('Life Cycle Cost Evaluation'!$M$1,AC30:AC$100)/(1+'Life Cycle Cost Evaluation'!$M$1)^($B29-'Life Cycle Cost Evaluation'!$M$4)</f>
        <v>0</v>
      </c>
      <c r="AD114" s="208">
        <f>-NPV('Life Cycle Cost Evaluation'!$M$1,AD30:AD$100)/(1+'Life Cycle Cost Evaluation'!$M$1)^($B29-'Life Cycle Cost Evaluation'!$M$4)</f>
        <v>0</v>
      </c>
      <c r="AE114" s="208">
        <f>-NPV('Life Cycle Cost Evaluation'!$M$1,AE30:AE$100)/(1+'Life Cycle Cost Evaluation'!$M$1)^($B29-'Life Cycle Cost Evaluation'!$M$4)</f>
        <v>0</v>
      </c>
      <c r="AF114" s="208">
        <f>-NPV('Life Cycle Cost Evaluation'!$M$1,AF30:AF$100)/(1+'Life Cycle Cost Evaluation'!$M$1)^($B29-'Life Cycle Cost Evaluation'!$M$4)</f>
        <v>0</v>
      </c>
      <c r="AG114" s="208">
        <f>-NPV('Life Cycle Cost Evaluation'!$M$1,AG30:AG$100)/(1+'Life Cycle Cost Evaluation'!$M$1)^($B29-'Life Cycle Cost Evaluation'!$M$4)</f>
        <v>0</v>
      </c>
      <c r="AH114" s="208">
        <f>-NPV('Life Cycle Cost Evaluation'!$M$1,AH30:AH$100)/(1+'Life Cycle Cost Evaluation'!$M$1)^($B29-'Life Cycle Cost Evaluation'!$M$4)</f>
        <v>0</v>
      </c>
      <c r="AI114" s="208">
        <f>-NPV('Life Cycle Cost Evaluation'!$M$1,AI30:AI$100)/(1+'Life Cycle Cost Evaluation'!$M$1)^($B29-'Life Cycle Cost Evaluation'!$M$4)</f>
        <v>0</v>
      </c>
      <c r="AJ114" s="208">
        <f>-NPV('Life Cycle Cost Evaluation'!$M$1,AJ30:AJ$100)/(1+'Life Cycle Cost Evaluation'!$M$1)^($B29-'Life Cycle Cost Evaluation'!$M$4)</f>
        <v>0</v>
      </c>
      <c r="AK114" s="208">
        <f>-NPV('Life Cycle Cost Evaluation'!$M$1,AK30:AK$100)/(1+'Life Cycle Cost Evaluation'!$M$1)^($B29-'Life Cycle Cost Evaluation'!$M$4)</f>
        <v>0</v>
      </c>
      <c r="AL114" s="208">
        <f>-NPV('Life Cycle Cost Evaluation'!$M$1,AL30:AL$100)/(1+'Life Cycle Cost Evaluation'!$M$1)^($B29-'Life Cycle Cost Evaluation'!$M$4)</f>
        <v>0</v>
      </c>
      <c r="AM114" s="208">
        <f>-NPV('Life Cycle Cost Evaluation'!$M$1,AM30:AM$100)/(1+'Life Cycle Cost Evaluation'!$M$1)^($B29-'Life Cycle Cost Evaluation'!$M$4)</f>
        <v>0</v>
      </c>
      <c r="AN114" s="208">
        <f>-NPV('Life Cycle Cost Evaluation'!$M$1,AN30:AN$100)/(1+'Life Cycle Cost Evaluation'!$M$1)^($B29-'Life Cycle Cost Evaluation'!$M$4)</f>
        <v>0</v>
      </c>
      <c r="AO114" s="208">
        <f>-NPV('Life Cycle Cost Evaluation'!$M$1,AO30:AO$100)/(1+'Life Cycle Cost Evaluation'!$M$1)^($B29-'Life Cycle Cost Evaluation'!$M$4)</f>
        <v>0</v>
      </c>
      <c r="AP114" s="208">
        <f>-NPV('Life Cycle Cost Evaluation'!$M$1,AP30:AP$100)/(1+'Life Cycle Cost Evaluation'!$M$1)^($B29-'Life Cycle Cost Evaluation'!$M$4)</f>
        <v>0</v>
      </c>
      <c r="AQ114" s="208">
        <f>-NPV('Life Cycle Cost Evaluation'!$M$1,AQ30:AQ$100)/(1+'Life Cycle Cost Evaluation'!$M$1)^($B29-'Life Cycle Cost Evaluation'!$M$4)</f>
        <v>0</v>
      </c>
      <c r="AR114" s="208">
        <f>-NPV('Life Cycle Cost Evaluation'!$M$1,AR30:AR$100)/(1+'Life Cycle Cost Evaluation'!$M$1)^($B29-'Life Cycle Cost Evaluation'!$M$4)</f>
        <v>0</v>
      </c>
      <c r="AS114" s="208">
        <f>-NPV('Life Cycle Cost Evaluation'!$M$1,AS30:AS$100)/(1+'Life Cycle Cost Evaluation'!$M$1)^($B29-'Life Cycle Cost Evaluation'!$M$4)</f>
        <v>0</v>
      </c>
      <c r="AT114" s="208">
        <f>-NPV('Life Cycle Cost Evaluation'!$M$1,AT30:AT$100)/(1+'Life Cycle Cost Evaluation'!$M$1)^($B29-'Life Cycle Cost Evaluation'!$M$4)</f>
        <v>0</v>
      </c>
      <c r="AU114" s="208">
        <f>-NPV('Life Cycle Cost Evaluation'!$M$1,AU30:AU$100)/(1+'Life Cycle Cost Evaluation'!$M$1)^($B29-'Life Cycle Cost Evaluation'!$M$4)</f>
        <v>0</v>
      </c>
      <c r="AV114" s="208">
        <f>-NPV('Life Cycle Cost Evaluation'!$M$1,AV30:AV$100)/(1+'Life Cycle Cost Evaluation'!$M$1)^($B29-'Life Cycle Cost Evaluation'!$M$4)</f>
        <v>0</v>
      </c>
      <c r="AW114" s="208">
        <f>-NPV('Life Cycle Cost Evaluation'!$M$1,AW30:AW$100)/(1+'Life Cycle Cost Evaluation'!$M$1)^($B29-'Life Cycle Cost Evaluation'!$M$4)</f>
        <v>0</v>
      </c>
      <c r="AX114" s="208">
        <f>-NPV('Life Cycle Cost Evaluation'!$M$1,AX30:AX$100)/(1+'Life Cycle Cost Evaluation'!$M$1)^($B29-'Life Cycle Cost Evaluation'!$M$4)</f>
        <v>0</v>
      </c>
      <c r="AY114" s="208">
        <f>-NPV('Life Cycle Cost Evaluation'!$M$1,AY30:AY$100)/(1+'Life Cycle Cost Evaluation'!$M$1)^($B29-'Life Cycle Cost Evaluation'!$M$4)</f>
        <v>0</v>
      </c>
      <c r="AZ114" s="208">
        <f>-NPV('Life Cycle Cost Evaluation'!$M$1,AZ30:AZ$100)/(1+'Life Cycle Cost Evaluation'!$M$1)^($B29-'Life Cycle Cost Evaluation'!$M$4)</f>
        <v>0</v>
      </c>
      <c r="BA114" s="208">
        <f>-NPV('Life Cycle Cost Evaluation'!$M$1,BA30:BA$100)/(1+'Life Cycle Cost Evaluation'!$M$1)^($B29-'Life Cycle Cost Evaluation'!$M$4)</f>
        <v>0</v>
      </c>
      <c r="BB114" s="208">
        <f>-NPV('Life Cycle Cost Evaluation'!$M$1,BB30:BB$100)/(1+'Life Cycle Cost Evaluation'!$M$1)^($B29-'Life Cycle Cost Evaluation'!$M$4)</f>
        <v>0</v>
      </c>
      <c r="BC114" s="208">
        <f>-NPV('Life Cycle Cost Evaluation'!$M$1,BC30:BC$100)/(1+'Life Cycle Cost Evaluation'!$M$1)^($B29-'Life Cycle Cost Evaluation'!$M$4)</f>
        <v>0</v>
      </c>
      <c r="BD114" s="208">
        <f>-NPV('Life Cycle Cost Evaluation'!$M$1,BD30:BD$100)/(1+'Life Cycle Cost Evaluation'!$M$1)^($B29-'Life Cycle Cost Evaluation'!$M$4)</f>
        <v>0</v>
      </c>
      <c r="BE114" s="208">
        <f>-NPV('Life Cycle Cost Evaluation'!$M$1,BE30:BE$100)/(1+'Life Cycle Cost Evaluation'!$M$1)^($B29-'Life Cycle Cost Evaluation'!$M$4)</f>
        <v>0</v>
      </c>
      <c r="BF114" s="208">
        <f>-NPV('Life Cycle Cost Evaluation'!$M$1,BF30:BF$100)/(1+'Life Cycle Cost Evaluation'!$M$1)^($B29-'Life Cycle Cost Evaluation'!$M$4)</f>
        <v>0</v>
      </c>
      <c r="BG114" s="208">
        <f>-NPV('Life Cycle Cost Evaluation'!$M$1,BG30:BG$100)/(1+'Life Cycle Cost Evaluation'!$M$1)^($B29-'Life Cycle Cost Evaluation'!$M$4)</f>
        <v>0</v>
      </c>
      <c r="BH114" s="208">
        <f>-NPV('Life Cycle Cost Evaluation'!$M$1,BH30:BH$100)/(1+'Life Cycle Cost Evaluation'!$M$1)^($B29-'Life Cycle Cost Evaluation'!$M$4)</f>
        <v>0</v>
      </c>
      <c r="BI114" s="208">
        <f>-NPV('Life Cycle Cost Evaluation'!$M$1,BI30:BI$100)/(1+'Life Cycle Cost Evaluation'!$M$1)^($B29-'Life Cycle Cost Evaluation'!$M$4)</f>
        <v>0</v>
      </c>
      <c r="BJ114" s="208">
        <f>-NPV('Life Cycle Cost Evaluation'!$M$1,BJ30:BJ$100)/(1+'Life Cycle Cost Evaluation'!$M$1)^($B29-'Life Cycle Cost Evaluation'!$M$4)</f>
        <v>0</v>
      </c>
      <c r="BK114" s="208">
        <f>-NPV('Life Cycle Cost Evaluation'!$M$1,BK30:BK$100)/(1+'Life Cycle Cost Evaluation'!$M$1)^($B29-'Life Cycle Cost Evaluation'!$M$4)</f>
        <v>0</v>
      </c>
      <c r="BL114" s="208">
        <f>-NPV('Life Cycle Cost Evaluation'!$M$1,BL30:BL$100)/(1+'Life Cycle Cost Evaluation'!$M$1)^($B29-'Life Cycle Cost Evaluation'!$M$4)</f>
        <v>0</v>
      </c>
      <c r="BM114" s="208">
        <f>-NPV('Life Cycle Cost Evaluation'!$M$1,BM30:BM$100)/(1+'Life Cycle Cost Evaluation'!$M$1)^($B29-'Life Cycle Cost Evaluation'!$M$4)</f>
        <v>0</v>
      </c>
      <c r="BN114" s="208">
        <f>-NPV('Life Cycle Cost Evaluation'!$M$1,BN30:BN$100)/(1+'Life Cycle Cost Evaluation'!$M$1)^($B29-'Life Cycle Cost Evaluation'!$M$4)</f>
        <v>0</v>
      </c>
      <c r="BO114" s="208">
        <f>-NPV('Life Cycle Cost Evaluation'!$M$1,BO30:BO$100)/(1+'Life Cycle Cost Evaluation'!$M$1)^($B29-'Life Cycle Cost Evaluation'!$M$4)</f>
        <v>0</v>
      </c>
      <c r="BP114" s="208">
        <f>-NPV('Life Cycle Cost Evaluation'!$M$1,BP30:BP$100)/(1+'Life Cycle Cost Evaluation'!$M$1)^($B29-'Life Cycle Cost Evaluation'!$M$4)</f>
        <v>0</v>
      </c>
      <c r="BQ114" s="208">
        <f>-NPV('Life Cycle Cost Evaluation'!$M$1,BQ30:BQ$100)/(1+'Life Cycle Cost Evaluation'!$M$1)^($B29-'Life Cycle Cost Evaluation'!$M$4)</f>
        <v>0</v>
      </c>
      <c r="BR114" s="208">
        <f>-NPV('Life Cycle Cost Evaluation'!$M$1,BR30:BR$100)/(1+'Life Cycle Cost Evaluation'!$M$1)^($B29-'Life Cycle Cost Evaluation'!$M$4)</f>
        <v>0</v>
      </c>
      <c r="BS114" s="208">
        <f>-NPV('Life Cycle Cost Evaluation'!$M$1,BS30:BS$100)/(1+'Life Cycle Cost Evaluation'!$M$1)^($B29-'Life Cycle Cost Evaluation'!$M$4)</f>
        <v>0</v>
      </c>
      <c r="BT114" s="208">
        <f>-NPV('Life Cycle Cost Evaluation'!$M$1,BT30:BT$100)/(1+'Life Cycle Cost Evaluation'!$M$1)^($B29-'Life Cycle Cost Evaluation'!$M$4)</f>
        <v>0</v>
      </c>
      <c r="BU114" s="208">
        <f>-NPV('Life Cycle Cost Evaluation'!$M$1,BU30:BU$100)/(1+'Life Cycle Cost Evaluation'!$M$1)^($B29-'Life Cycle Cost Evaluation'!$M$4)</f>
        <v>0</v>
      </c>
      <c r="BV114" s="208">
        <f>-NPV('Life Cycle Cost Evaluation'!$M$1,BV30:BV$100)/(1+'Life Cycle Cost Evaluation'!$M$1)^($B29-'Life Cycle Cost Evaluation'!$M$4)</f>
        <v>0</v>
      </c>
      <c r="BW114" s="208">
        <f>-NPV('Life Cycle Cost Evaluation'!$M$1,BW30:BW$100)/(1+'Life Cycle Cost Evaluation'!$M$1)^($B29-'Life Cycle Cost Evaluation'!$M$4)</f>
        <v>0</v>
      </c>
      <c r="BX114" s="208">
        <f>-NPV('Life Cycle Cost Evaluation'!$M$1,BX30:BX$100)/(1+'Life Cycle Cost Evaluation'!$M$1)^($B29-'Life Cycle Cost Evaluation'!$M$4)</f>
        <v>0</v>
      </c>
      <c r="BY114" s="208">
        <f>-NPV('Life Cycle Cost Evaluation'!$M$1,BY30:BY$100)/(1+'Life Cycle Cost Evaluation'!$M$1)^($B29-'Life Cycle Cost Evaluation'!$M$4)</f>
        <v>0</v>
      </c>
      <c r="BZ114" s="208">
        <f>-NPV('Life Cycle Cost Evaluation'!$M$1,BZ30:BZ$100)/(1+'Life Cycle Cost Evaluation'!$M$1)^($B29-'Life Cycle Cost Evaluation'!$M$4)</f>
        <v>0</v>
      </c>
      <c r="CA114" s="208">
        <f>-NPV('Life Cycle Cost Evaluation'!$M$1,CA30:CA$100)/(1+'Life Cycle Cost Evaluation'!$M$1)^($B29-'Life Cycle Cost Evaluation'!$M$4)</f>
        <v>0</v>
      </c>
      <c r="CB114" s="208">
        <f>-NPV('Life Cycle Cost Evaluation'!$M$1,CB30:CB$100)/(1+'Life Cycle Cost Evaluation'!$M$1)^($B29-'Life Cycle Cost Evaluation'!$M$4)</f>
        <v>0</v>
      </c>
      <c r="CC114" s="208">
        <f>-NPV('Life Cycle Cost Evaluation'!$M$1,CC30:CC$100)/(1+'Life Cycle Cost Evaluation'!$M$1)^($B29-'Life Cycle Cost Evaluation'!$M$4)</f>
        <v>0</v>
      </c>
      <c r="CD114" s="208">
        <f>-NPV('Life Cycle Cost Evaluation'!$M$1,CD30:CD$100)/(1+'Life Cycle Cost Evaluation'!$M$1)^($B29-'Life Cycle Cost Evaluation'!$M$4)</f>
        <v>0</v>
      </c>
      <c r="CE114" s="208">
        <f>-NPV('Life Cycle Cost Evaluation'!$M$1,CE30:CE$100)/(1+'Life Cycle Cost Evaluation'!$M$1)^($B29-'Life Cycle Cost Evaluation'!$M$4)</f>
        <v>0</v>
      </c>
      <c r="CF114" s="208">
        <f>-NPV('Life Cycle Cost Evaluation'!$M$1,CF30:CF$100)/(1+'Life Cycle Cost Evaluation'!$M$1)^($B29-'Life Cycle Cost Evaluation'!$M$4)</f>
        <v>0</v>
      </c>
      <c r="CG114" s="208">
        <f>SUM(D114:M114)</f>
        <v>0</v>
      </c>
      <c r="CH114" s="206"/>
      <c r="CI114" s="206"/>
      <c r="CJ114" s="206"/>
    </row>
    <row r="115" spans="2:88" x14ac:dyDescent="0.2">
      <c r="B115" s="86">
        <f t="shared" si="126"/>
        <v>2037</v>
      </c>
      <c r="C115" s="215"/>
      <c r="D115" s="208">
        <f>-NPV('Life Cycle Cost Evaluation'!$M$1,D31:D$100)/(1+'Life Cycle Cost Evaluation'!$M$1)^($B30-'Life Cycle Cost Evaluation'!$M$4)</f>
        <v>0</v>
      </c>
      <c r="E115" s="208">
        <f>-NPV('Life Cycle Cost Evaluation'!$M$1,E31:E$100)/(1+'Life Cycle Cost Evaluation'!$M$1)^($B30-'Life Cycle Cost Evaluation'!$M$4)</f>
        <v>0</v>
      </c>
      <c r="F115" s="208">
        <f>-NPV('Life Cycle Cost Evaluation'!$M$1,F31:F$100)/(1+'Life Cycle Cost Evaluation'!$M$1)^($B30-'Life Cycle Cost Evaluation'!$M$4)</f>
        <v>0</v>
      </c>
      <c r="G115" s="208">
        <f>-NPV('Life Cycle Cost Evaluation'!$M$1,G31:G$100)/(1+'Life Cycle Cost Evaluation'!$M$1)^($B30-'Life Cycle Cost Evaluation'!$M$4)</f>
        <v>0</v>
      </c>
      <c r="H115" s="208">
        <f>-NPV('Life Cycle Cost Evaluation'!$M$1,H31:H$100)/(1+'Life Cycle Cost Evaluation'!$M$1)^($B30-'Life Cycle Cost Evaluation'!$M$4)</f>
        <v>0</v>
      </c>
      <c r="I115" s="208">
        <f>-NPV('Life Cycle Cost Evaluation'!$M$1,I31:I$100)/(1+'Life Cycle Cost Evaluation'!$M$1)^($B30-'Life Cycle Cost Evaluation'!$M$4)</f>
        <v>0</v>
      </c>
      <c r="J115" s="208">
        <f>-NPV('Life Cycle Cost Evaluation'!$M$1,J31:J$100)/(1+'Life Cycle Cost Evaluation'!$M$1)^($B30-'Life Cycle Cost Evaluation'!$M$4)</f>
        <v>0</v>
      </c>
      <c r="K115" s="208">
        <f>-NPV('Life Cycle Cost Evaluation'!$M$1,K31:K$100)/(1+'Life Cycle Cost Evaluation'!$M$1)^($B30-'Life Cycle Cost Evaluation'!$M$4)</f>
        <v>0</v>
      </c>
      <c r="L115" s="208">
        <f>-NPV('Life Cycle Cost Evaluation'!$M$1,L31:L$100)/(1+'Life Cycle Cost Evaluation'!$M$1)^($B30-'Life Cycle Cost Evaluation'!$M$4)</f>
        <v>0</v>
      </c>
      <c r="M115" s="208">
        <f>-NPV('Life Cycle Cost Evaluation'!$M$1,M31:M$100)/(1+'Life Cycle Cost Evaluation'!$M$1)^($B30-'Life Cycle Cost Evaluation'!$M$4)</f>
        <v>0</v>
      </c>
      <c r="N115" s="208">
        <f>-NPV('Life Cycle Cost Evaluation'!$M$1,N31:N$100)/(1+'Life Cycle Cost Evaluation'!$M$1)^($B30-'Life Cycle Cost Evaluation'!$M$4)</f>
        <v>0</v>
      </c>
      <c r="O115" s="208">
        <f>-NPV('Life Cycle Cost Evaluation'!$M$1,O31:O$100)/(1+'Life Cycle Cost Evaluation'!$M$1)^($B30-'Life Cycle Cost Evaluation'!$M$4)</f>
        <v>0</v>
      </c>
      <c r="P115" s="208">
        <f>-NPV('Life Cycle Cost Evaluation'!$M$1,P31:P$100)/(1+'Life Cycle Cost Evaluation'!$M$1)^($B30-'Life Cycle Cost Evaluation'!$M$4)</f>
        <v>0</v>
      </c>
      <c r="Q115" s="208">
        <f>-NPV('Life Cycle Cost Evaluation'!$M$1,Q31:Q$100)/(1+'Life Cycle Cost Evaluation'!$M$1)^($B30-'Life Cycle Cost Evaluation'!$M$4)</f>
        <v>0</v>
      </c>
      <c r="R115" s="208">
        <f>-NPV('Life Cycle Cost Evaluation'!$M$1,R31:R$100)/(1+'Life Cycle Cost Evaluation'!$M$1)^($B30-'Life Cycle Cost Evaluation'!$M$4)</f>
        <v>0</v>
      </c>
      <c r="S115" s="208">
        <f>-NPV('Life Cycle Cost Evaluation'!$M$1,S31:S$100)/(1+'Life Cycle Cost Evaluation'!$M$1)^($B30-'Life Cycle Cost Evaluation'!$M$4)</f>
        <v>0</v>
      </c>
      <c r="T115" s="208">
        <f>-NPV('Life Cycle Cost Evaluation'!$M$1,T31:T$100)/(1+'Life Cycle Cost Evaluation'!$M$1)^($B30-'Life Cycle Cost Evaluation'!$M$4)</f>
        <v>0</v>
      </c>
      <c r="U115" s="208">
        <f>-NPV('Life Cycle Cost Evaluation'!$M$1,U31:U$100)/(1+'Life Cycle Cost Evaluation'!$M$1)^($B30-'Life Cycle Cost Evaluation'!$M$4)</f>
        <v>0</v>
      </c>
      <c r="V115" s="208">
        <f>-NPV('Life Cycle Cost Evaluation'!$M$1,V31:V$100)/(1+'Life Cycle Cost Evaluation'!$M$1)^($B30-'Life Cycle Cost Evaluation'!$M$4)</f>
        <v>0</v>
      </c>
      <c r="W115" s="208">
        <f>-NPV('Life Cycle Cost Evaluation'!$M$1,W31:W$100)/(1+'Life Cycle Cost Evaluation'!$M$1)^($B30-'Life Cycle Cost Evaluation'!$M$4)</f>
        <v>0</v>
      </c>
      <c r="X115" s="208">
        <f>-NPV('Life Cycle Cost Evaluation'!$M$1,X31:X$100)/(1+'Life Cycle Cost Evaluation'!$M$1)^($B30-'Life Cycle Cost Evaluation'!$M$4)</f>
        <v>0</v>
      </c>
      <c r="Y115" s="208">
        <f>-NPV('Life Cycle Cost Evaluation'!$M$1,Y31:Y$100)/(1+'Life Cycle Cost Evaluation'!$M$1)^($B30-'Life Cycle Cost Evaluation'!$M$4)</f>
        <v>0</v>
      </c>
      <c r="Z115" s="208">
        <f>-NPV('Life Cycle Cost Evaluation'!$M$1,Z31:Z$100)/(1+'Life Cycle Cost Evaluation'!$M$1)^($B30-'Life Cycle Cost Evaluation'!$M$4)</f>
        <v>0</v>
      </c>
      <c r="AA115" s="208">
        <f>-NPV('Life Cycle Cost Evaluation'!$M$1,AA31:AA$100)/(1+'Life Cycle Cost Evaluation'!$M$1)^($B30-'Life Cycle Cost Evaluation'!$M$4)</f>
        <v>0</v>
      </c>
      <c r="AB115" s="208">
        <f>-NPV('Life Cycle Cost Evaluation'!$M$1,AB31:AB$100)/(1+'Life Cycle Cost Evaluation'!$M$1)^($B30-'Life Cycle Cost Evaluation'!$M$4)</f>
        <v>0</v>
      </c>
      <c r="AC115" s="208">
        <f>-NPV('Life Cycle Cost Evaluation'!$M$1,AC31:AC$100)/(1+'Life Cycle Cost Evaluation'!$M$1)^($B30-'Life Cycle Cost Evaluation'!$M$4)</f>
        <v>0</v>
      </c>
      <c r="AD115" s="208">
        <f>-NPV('Life Cycle Cost Evaluation'!$M$1,AD31:AD$100)/(1+'Life Cycle Cost Evaluation'!$M$1)^($B30-'Life Cycle Cost Evaluation'!$M$4)</f>
        <v>0</v>
      </c>
      <c r="AE115" s="208">
        <f>-NPV('Life Cycle Cost Evaluation'!$M$1,AE31:AE$100)/(1+'Life Cycle Cost Evaluation'!$M$1)^($B30-'Life Cycle Cost Evaluation'!$M$4)</f>
        <v>0</v>
      </c>
      <c r="AF115" s="208">
        <f>-NPV('Life Cycle Cost Evaluation'!$M$1,AF31:AF$100)/(1+'Life Cycle Cost Evaluation'!$M$1)^($B30-'Life Cycle Cost Evaluation'!$M$4)</f>
        <v>0</v>
      </c>
      <c r="AG115" s="208">
        <f>-NPV('Life Cycle Cost Evaluation'!$M$1,AG31:AG$100)/(1+'Life Cycle Cost Evaluation'!$M$1)^($B30-'Life Cycle Cost Evaluation'!$M$4)</f>
        <v>0</v>
      </c>
      <c r="AH115" s="208">
        <f>-NPV('Life Cycle Cost Evaluation'!$M$1,AH31:AH$100)/(1+'Life Cycle Cost Evaluation'!$M$1)^($B30-'Life Cycle Cost Evaluation'!$M$4)</f>
        <v>0</v>
      </c>
      <c r="AI115" s="208">
        <f>-NPV('Life Cycle Cost Evaluation'!$M$1,AI31:AI$100)/(1+'Life Cycle Cost Evaluation'!$M$1)^($B30-'Life Cycle Cost Evaluation'!$M$4)</f>
        <v>0</v>
      </c>
      <c r="AJ115" s="208">
        <f>-NPV('Life Cycle Cost Evaluation'!$M$1,AJ31:AJ$100)/(1+'Life Cycle Cost Evaluation'!$M$1)^($B30-'Life Cycle Cost Evaluation'!$M$4)</f>
        <v>0</v>
      </c>
      <c r="AK115" s="208">
        <f>-NPV('Life Cycle Cost Evaluation'!$M$1,AK31:AK$100)/(1+'Life Cycle Cost Evaluation'!$M$1)^($B30-'Life Cycle Cost Evaluation'!$M$4)</f>
        <v>0</v>
      </c>
      <c r="AL115" s="208">
        <f>-NPV('Life Cycle Cost Evaluation'!$M$1,AL31:AL$100)/(1+'Life Cycle Cost Evaluation'!$M$1)^($B30-'Life Cycle Cost Evaluation'!$M$4)</f>
        <v>0</v>
      </c>
      <c r="AM115" s="208">
        <f>-NPV('Life Cycle Cost Evaluation'!$M$1,AM31:AM$100)/(1+'Life Cycle Cost Evaluation'!$M$1)^($B30-'Life Cycle Cost Evaluation'!$M$4)</f>
        <v>0</v>
      </c>
      <c r="AN115" s="208">
        <f>-NPV('Life Cycle Cost Evaluation'!$M$1,AN31:AN$100)/(1+'Life Cycle Cost Evaluation'!$M$1)^($B30-'Life Cycle Cost Evaluation'!$M$4)</f>
        <v>0</v>
      </c>
      <c r="AO115" s="208">
        <f>-NPV('Life Cycle Cost Evaluation'!$M$1,AO31:AO$100)/(1+'Life Cycle Cost Evaluation'!$M$1)^($B30-'Life Cycle Cost Evaluation'!$M$4)</f>
        <v>0</v>
      </c>
      <c r="AP115" s="208">
        <f>-NPV('Life Cycle Cost Evaluation'!$M$1,AP31:AP$100)/(1+'Life Cycle Cost Evaluation'!$M$1)^($B30-'Life Cycle Cost Evaluation'!$M$4)</f>
        <v>0</v>
      </c>
      <c r="AQ115" s="208">
        <f>-NPV('Life Cycle Cost Evaluation'!$M$1,AQ31:AQ$100)/(1+'Life Cycle Cost Evaluation'!$M$1)^($B30-'Life Cycle Cost Evaluation'!$M$4)</f>
        <v>0</v>
      </c>
      <c r="AR115" s="208">
        <f>-NPV('Life Cycle Cost Evaluation'!$M$1,AR31:AR$100)/(1+'Life Cycle Cost Evaluation'!$M$1)^($B30-'Life Cycle Cost Evaluation'!$M$4)</f>
        <v>0</v>
      </c>
      <c r="AS115" s="208">
        <f>-NPV('Life Cycle Cost Evaluation'!$M$1,AS31:AS$100)/(1+'Life Cycle Cost Evaluation'!$M$1)^($B30-'Life Cycle Cost Evaluation'!$M$4)</f>
        <v>0</v>
      </c>
      <c r="AT115" s="208">
        <f>-NPV('Life Cycle Cost Evaluation'!$M$1,AT31:AT$100)/(1+'Life Cycle Cost Evaluation'!$M$1)^($B30-'Life Cycle Cost Evaluation'!$M$4)</f>
        <v>0</v>
      </c>
      <c r="AU115" s="208">
        <f>-NPV('Life Cycle Cost Evaluation'!$M$1,AU31:AU$100)/(1+'Life Cycle Cost Evaluation'!$M$1)^($B30-'Life Cycle Cost Evaluation'!$M$4)</f>
        <v>0</v>
      </c>
      <c r="AV115" s="208">
        <f>-NPV('Life Cycle Cost Evaluation'!$M$1,AV31:AV$100)/(1+'Life Cycle Cost Evaluation'!$M$1)^($B30-'Life Cycle Cost Evaluation'!$M$4)</f>
        <v>0</v>
      </c>
      <c r="AW115" s="208">
        <f>-NPV('Life Cycle Cost Evaluation'!$M$1,AW31:AW$100)/(1+'Life Cycle Cost Evaluation'!$M$1)^($B30-'Life Cycle Cost Evaluation'!$M$4)</f>
        <v>0</v>
      </c>
      <c r="AX115" s="208">
        <f>-NPV('Life Cycle Cost Evaluation'!$M$1,AX31:AX$100)/(1+'Life Cycle Cost Evaluation'!$M$1)^($B30-'Life Cycle Cost Evaluation'!$M$4)</f>
        <v>0</v>
      </c>
      <c r="AY115" s="208">
        <f>-NPV('Life Cycle Cost Evaluation'!$M$1,AY31:AY$100)/(1+'Life Cycle Cost Evaluation'!$M$1)^($B30-'Life Cycle Cost Evaluation'!$M$4)</f>
        <v>0</v>
      </c>
      <c r="AZ115" s="208">
        <f>-NPV('Life Cycle Cost Evaluation'!$M$1,AZ31:AZ$100)/(1+'Life Cycle Cost Evaluation'!$M$1)^($B30-'Life Cycle Cost Evaluation'!$M$4)</f>
        <v>0</v>
      </c>
      <c r="BA115" s="208">
        <f>-NPV('Life Cycle Cost Evaluation'!$M$1,BA31:BA$100)/(1+'Life Cycle Cost Evaluation'!$M$1)^($B30-'Life Cycle Cost Evaluation'!$M$4)</f>
        <v>0</v>
      </c>
      <c r="BB115" s="208">
        <f>-NPV('Life Cycle Cost Evaluation'!$M$1,BB31:BB$100)/(1+'Life Cycle Cost Evaluation'!$M$1)^($B30-'Life Cycle Cost Evaluation'!$M$4)</f>
        <v>0</v>
      </c>
      <c r="BC115" s="208">
        <f>-NPV('Life Cycle Cost Evaluation'!$M$1,BC31:BC$100)/(1+'Life Cycle Cost Evaluation'!$M$1)^($B30-'Life Cycle Cost Evaluation'!$M$4)</f>
        <v>0</v>
      </c>
      <c r="BD115" s="208">
        <f>-NPV('Life Cycle Cost Evaluation'!$M$1,BD31:BD$100)/(1+'Life Cycle Cost Evaluation'!$M$1)^($B30-'Life Cycle Cost Evaluation'!$M$4)</f>
        <v>0</v>
      </c>
      <c r="BE115" s="208">
        <f>-NPV('Life Cycle Cost Evaluation'!$M$1,BE31:BE$100)/(1+'Life Cycle Cost Evaluation'!$M$1)^($B30-'Life Cycle Cost Evaluation'!$M$4)</f>
        <v>0</v>
      </c>
      <c r="BF115" s="208">
        <f>-NPV('Life Cycle Cost Evaluation'!$M$1,BF31:BF$100)/(1+'Life Cycle Cost Evaluation'!$M$1)^($B30-'Life Cycle Cost Evaluation'!$M$4)</f>
        <v>0</v>
      </c>
      <c r="BG115" s="208">
        <f>-NPV('Life Cycle Cost Evaluation'!$M$1,BG31:BG$100)/(1+'Life Cycle Cost Evaluation'!$M$1)^($B30-'Life Cycle Cost Evaluation'!$M$4)</f>
        <v>0</v>
      </c>
      <c r="BH115" s="208">
        <f>-NPV('Life Cycle Cost Evaluation'!$M$1,BH31:BH$100)/(1+'Life Cycle Cost Evaluation'!$M$1)^($B30-'Life Cycle Cost Evaluation'!$M$4)</f>
        <v>0</v>
      </c>
      <c r="BI115" s="208">
        <f>-NPV('Life Cycle Cost Evaluation'!$M$1,BI31:BI$100)/(1+'Life Cycle Cost Evaluation'!$M$1)^($B30-'Life Cycle Cost Evaluation'!$M$4)</f>
        <v>0</v>
      </c>
      <c r="BJ115" s="208">
        <f>-NPV('Life Cycle Cost Evaluation'!$M$1,BJ31:BJ$100)/(1+'Life Cycle Cost Evaluation'!$M$1)^($B30-'Life Cycle Cost Evaluation'!$M$4)</f>
        <v>0</v>
      </c>
      <c r="BK115" s="208">
        <f>-NPV('Life Cycle Cost Evaluation'!$M$1,BK31:BK$100)/(1+'Life Cycle Cost Evaluation'!$M$1)^($B30-'Life Cycle Cost Evaluation'!$M$4)</f>
        <v>0</v>
      </c>
      <c r="BL115" s="208">
        <f>-NPV('Life Cycle Cost Evaluation'!$M$1,BL31:BL$100)/(1+'Life Cycle Cost Evaluation'!$M$1)^($B30-'Life Cycle Cost Evaluation'!$M$4)</f>
        <v>0</v>
      </c>
      <c r="BM115" s="208">
        <f>-NPV('Life Cycle Cost Evaluation'!$M$1,BM31:BM$100)/(1+'Life Cycle Cost Evaluation'!$M$1)^($B30-'Life Cycle Cost Evaluation'!$M$4)</f>
        <v>0</v>
      </c>
      <c r="BN115" s="208">
        <f>-NPV('Life Cycle Cost Evaluation'!$M$1,BN31:BN$100)/(1+'Life Cycle Cost Evaluation'!$M$1)^($B30-'Life Cycle Cost Evaluation'!$M$4)</f>
        <v>0</v>
      </c>
      <c r="BO115" s="208">
        <f>-NPV('Life Cycle Cost Evaluation'!$M$1,BO31:BO$100)/(1+'Life Cycle Cost Evaluation'!$M$1)^($B30-'Life Cycle Cost Evaluation'!$M$4)</f>
        <v>0</v>
      </c>
      <c r="BP115" s="208">
        <f>-NPV('Life Cycle Cost Evaluation'!$M$1,BP31:BP$100)/(1+'Life Cycle Cost Evaluation'!$M$1)^($B30-'Life Cycle Cost Evaluation'!$M$4)</f>
        <v>0</v>
      </c>
      <c r="BQ115" s="208">
        <f>-NPV('Life Cycle Cost Evaluation'!$M$1,BQ31:BQ$100)/(1+'Life Cycle Cost Evaluation'!$M$1)^($B30-'Life Cycle Cost Evaluation'!$M$4)</f>
        <v>0</v>
      </c>
      <c r="BR115" s="208">
        <f>-NPV('Life Cycle Cost Evaluation'!$M$1,BR31:BR$100)/(1+'Life Cycle Cost Evaluation'!$M$1)^($B30-'Life Cycle Cost Evaluation'!$M$4)</f>
        <v>0</v>
      </c>
      <c r="BS115" s="208">
        <f>-NPV('Life Cycle Cost Evaluation'!$M$1,BS31:BS$100)/(1+'Life Cycle Cost Evaluation'!$M$1)^($B30-'Life Cycle Cost Evaluation'!$M$4)</f>
        <v>0</v>
      </c>
      <c r="BT115" s="208">
        <f>-NPV('Life Cycle Cost Evaluation'!$M$1,BT31:BT$100)/(1+'Life Cycle Cost Evaluation'!$M$1)^($B30-'Life Cycle Cost Evaluation'!$M$4)</f>
        <v>0</v>
      </c>
      <c r="BU115" s="208">
        <f>-NPV('Life Cycle Cost Evaluation'!$M$1,BU31:BU$100)/(1+'Life Cycle Cost Evaluation'!$M$1)^($B30-'Life Cycle Cost Evaluation'!$M$4)</f>
        <v>0</v>
      </c>
      <c r="BV115" s="208">
        <f>-NPV('Life Cycle Cost Evaluation'!$M$1,BV31:BV$100)/(1+'Life Cycle Cost Evaluation'!$M$1)^($B30-'Life Cycle Cost Evaluation'!$M$4)</f>
        <v>0</v>
      </c>
      <c r="BW115" s="208">
        <f>-NPV('Life Cycle Cost Evaluation'!$M$1,BW31:BW$100)/(1+'Life Cycle Cost Evaluation'!$M$1)^($B30-'Life Cycle Cost Evaluation'!$M$4)</f>
        <v>0</v>
      </c>
      <c r="BX115" s="208">
        <f>-NPV('Life Cycle Cost Evaluation'!$M$1,BX31:BX$100)/(1+'Life Cycle Cost Evaluation'!$M$1)^($B30-'Life Cycle Cost Evaluation'!$M$4)</f>
        <v>0</v>
      </c>
      <c r="BY115" s="208">
        <f>-NPV('Life Cycle Cost Evaluation'!$M$1,BY31:BY$100)/(1+'Life Cycle Cost Evaluation'!$M$1)^($B30-'Life Cycle Cost Evaluation'!$M$4)</f>
        <v>0</v>
      </c>
      <c r="BZ115" s="208">
        <f>-NPV('Life Cycle Cost Evaluation'!$M$1,BZ31:BZ$100)/(1+'Life Cycle Cost Evaluation'!$M$1)^($B30-'Life Cycle Cost Evaluation'!$M$4)</f>
        <v>0</v>
      </c>
      <c r="CA115" s="208">
        <f>-NPV('Life Cycle Cost Evaluation'!$M$1,CA31:CA$100)/(1+'Life Cycle Cost Evaluation'!$M$1)^($B30-'Life Cycle Cost Evaluation'!$M$4)</f>
        <v>0</v>
      </c>
      <c r="CB115" s="208">
        <f>-NPV('Life Cycle Cost Evaluation'!$M$1,CB31:CB$100)/(1+'Life Cycle Cost Evaluation'!$M$1)^($B30-'Life Cycle Cost Evaluation'!$M$4)</f>
        <v>0</v>
      </c>
      <c r="CC115" s="208">
        <f>-NPV('Life Cycle Cost Evaluation'!$M$1,CC31:CC$100)/(1+'Life Cycle Cost Evaluation'!$M$1)^($B30-'Life Cycle Cost Evaluation'!$M$4)</f>
        <v>0</v>
      </c>
      <c r="CD115" s="208">
        <f>-NPV('Life Cycle Cost Evaluation'!$M$1,CD31:CD$100)/(1+'Life Cycle Cost Evaluation'!$M$1)^($B30-'Life Cycle Cost Evaluation'!$M$4)</f>
        <v>0</v>
      </c>
      <c r="CE115" s="208">
        <f>-NPV('Life Cycle Cost Evaluation'!$M$1,CE31:CE$100)/(1+'Life Cycle Cost Evaluation'!$M$1)^($B30-'Life Cycle Cost Evaluation'!$M$4)</f>
        <v>0</v>
      </c>
      <c r="CF115" s="208">
        <f>-NPV('Life Cycle Cost Evaluation'!$M$1,CF31:CF$100)/(1+'Life Cycle Cost Evaluation'!$M$1)^($B30-'Life Cycle Cost Evaluation'!$M$4)</f>
        <v>0</v>
      </c>
      <c r="CG115" s="208">
        <f>SUM(D115:N115)</f>
        <v>0</v>
      </c>
      <c r="CH115" s="206"/>
      <c r="CI115" s="206"/>
      <c r="CJ115" s="206"/>
    </row>
    <row r="116" spans="2:88" x14ac:dyDescent="0.2">
      <c r="B116" s="86">
        <f t="shared" si="126"/>
        <v>2038</v>
      </c>
      <c r="C116" s="215"/>
      <c r="D116" s="208">
        <f>-NPV('Life Cycle Cost Evaluation'!$M$1,D32:D$100)/(1+'Life Cycle Cost Evaluation'!$M$1)^($B31-'Life Cycle Cost Evaluation'!$M$4)</f>
        <v>0</v>
      </c>
      <c r="E116" s="208">
        <f>-NPV('Life Cycle Cost Evaluation'!$M$1,E32:E$100)/(1+'Life Cycle Cost Evaluation'!$M$1)^($B31-'Life Cycle Cost Evaluation'!$M$4)</f>
        <v>0</v>
      </c>
      <c r="F116" s="208">
        <f>-NPV('Life Cycle Cost Evaluation'!$M$1,F32:F$100)/(1+'Life Cycle Cost Evaluation'!$M$1)^($B31-'Life Cycle Cost Evaluation'!$M$4)</f>
        <v>0</v>
      </c>
      <c r="G116" s="208">
        <f>-NPV('Life Cycle Cost Evaluation'!$M$1,G32:G$100)/(1+'Life Cycle Cost Evaluation'!$M$1)^($B31-'Life Cycle Cost Evaluation'!$M$4)</f>
        <v>0</v>
      </c>
      <c r="H116" s="208">
        <f>-NPV('Life Cycle Cost Evaluation'!$M$1,H32:H$100)/(1+'Life Cycle Cost Evaluation'!$M$1)^($B31-'Life Cycle Cost Evaluation'!$M$4)</f>
        <v>0</v>
      </c>
      <c r="I116" s="208">
        <f>-NPV('Life Cycle Cost Evaluation'!$M$1,I32:I$100)/(1+'Life Cycle Cost Evaluation'!$M$1)^($B31-'Life Cycle Cost Evaluation'!$M$4)</f>
        <v>0</v>
      </c>
      <c r="J116" s="208">
        <f>-NPV('Life Cycle Cost Evaluation'!$M$1,J32:J$100)/(1+'Life Cycle Cost Evaluation'!$M$1)^($B31-'Life Cycle Cost Evaluation'!$M$4)</f>
        <v>0</v>
      </c>
      <c r="K116" s="208">
        <f>-NPV('Life Cycle Cost Evaluation'!$M$1,K32:K$100)/(1+'Life Cycle Cost Evaluation'!$M$1)^($B31-'Life Cycle Cost Evaluation'!$M$4)</f>
        <v>0</v>
      </c>
      <c r="L116" s="208">
        <f>-NPV('Life Cycle Cost Evaluation'!$M$1,L32:L$100)/(1+'Life Cycle Cost Evaluation'!$M$1)^($B31-'Life Cycle Cost Evaluation'!$M$4)</f>
        <v>0</v>
      </c>
      <c r="M116" s="208">
        <f>-NPV('Life Cycle Cost Evaluation'!$M$1,M32:M$100)/(1+'Life Cycle Cost Evaluation'!$M$1)^($B31-'Life Cycle Cost Evaluation'!$M$4)</f>
        <v>0</v>
      </c>
      <c r="N116" s="208">
        <f>-NPV('Life Cycle Cost Evaluation'!$M$1,N32:N$100)/(1+'Life Cycle Cost Evaluation'!$M$1)^($B31-'Life Cycle Cost Evaluation'!$M$4)</f>
        <v>0</v>
      </c>
      <c r="O116" s="208">
        <f>-NPV('Life Cycle Cost Evaluation'!$M$1,O32:O$100)/(1+'Life Cycle Cost Evaluation'!$M$1)^($B31-'Life Cycle Cost Evaluation'!$M$4)</f>
        <v>0</v>
      </c>
      <c r="P116" s="208">
        <f>-NPV('Life Cycle Cost Evaluation'!$M$1,P32:P$100)/(1+'Life Cycle Cost Evaluation'!$M$1)^($B31-'Life Cycle Cost Evaluation'!$M$4)</f>
        <v>0</v>
      </c>
      <c r="Q116" s="208">
        <f>-NPV('Life Cycle Cost Evaluation'!$M$1,Q32:Q$100)/(1+'Life Cycle Cost Evaluation'!$M$1)^($B31-'Life Cycle Cost Evaluation'!$M$4)</f>
        <v>0</v>
      </c>
      <c r="R116" s="208">
        <f>-NPV('Life Cycle Cost Evaluation'!$M$1,R32:R$100)/(1+'Life Cycle Cost Evaluation'!$M$1)^($B31-'Life Cycle Cost Evaluation'!$M$4)</f>
        <v>0</v>
      </c>
      <c r="S116" s="208">
        <f>-NPV('Life Cycle Cost Evaluation'!$M$1,S32:S$100)/(1+'Life Cycle Cost Evaluation'!$M$1)^($B31-'Life Cycle Cost Evaluation'!$M$4)</f>
        <v>0</v>
      </c>
      <c r="T116" s="208">
        <f>-NPV('Life Cycle Cost Evaluation'!$M$1,T32:T$100)/(1+'Life Cycle Cost Evaluation'!$M$1)^($B31-'Life Cycle Cost Evaluation'!$M$4)</f>
        <v>0</v>
      </c>
      <c r="U116" s="208">
        <f>-NPV('Life Cycle Cost Evaluation'!$M$1,U32:U$100)/(1+'Life Cycle Cost Evaluation'!$M$1)^($B31-'Life Cycle Cost Evaluation'!$M$4)</f>
        <v>0</v>
      </c>
      <c r="V116" s="208">
        <f>-NPV('Life Cycle Cost Evaluation'!$M$1,V32:V$100)/(1+'Life Cycle Cost Evaluation'!$M$1)^($B31-'Life Cycle Cost Evaluation'!$M$4)</f>
        <v>0</v>
      </c>
      <c r="W116" s="208">
        <f>-NPV('Life Cycle Cost Evaluation'!$M$1,W32:W$100)/(1+'Life Cycle Cost Evaluation'!$M$1)^($B31-'Life Cycle Cost Evaluation'!$M$4)</f>
        <v>0</v>
      </c>
      <c r="X116" s="208">
        <f>-NPV('Life Cycle Cost Evaluation'!$M$1,X32:X$100)/(1+'Life Cycle Cost Evaluation'!$M$1)^($B31-'Life Cycle Cost Evaluation'!$M$4)</f>
        <v>0</v>
      </c>
      <c r="Y116" s="208">
        <f>-NPV('Life Cycle Cost Evaluation'!$M$1,Y32:Y$100)/(1+'Life Cycle Cost Evaluation'!$M$1)^($B31-'Life Cycle Cost Evaluation'!$M$4)</f>
        <v>0</v>
      </c>
      <c r="Z116" s="208">
        <f>-NPV('Life Cycle Cost Evaluation'!$M$1,Z32:Z$100)/(1+'Life Cycle Cost Evaluation'!$M$1)^($B31-'Life Cycle Cost Evaluation'!$M$4)</f>
        <v>0</v>
      </c>
      <c r="AA116" s="208">
        <f>-NPV('Life Cycle Cost Evaluation'!$M$1,AA32:AA$100)/(1+'Life Cycle Cost Evaluation'!$M$1)^($B31-'Life Cycle Cost Evaluation'!$M$4)</f>
        <v>0</v>
      </c>
      <c r="AB116" s="208">
        <f>-NPV('Life Cycle Cost Evaluation'!$M$1,AB32:AB$100)/(1+'Life Cycle Cost Evaluation'!$M$1)^($B31-'Life Cycle Cost Evaluation'!$M$4)</f>
        <v>0</v>
      </c>
      <c r="AC116" s="208">
        <f>-NPV('Life Cycle Cost Evaluation'!$M$1,AC32:AC$100)/(1+'Life Cycle Cost Evaluation'!$M$1)^($B31-'Life Cycle Cost Evaluation'!$M$4)</f>
        <v>0</v>
      </c>
      <c r="AD116" s="208">
        <f>-NPV('Life Cycle Cost Evaluation'!$M$1,AD32:AD$100)/(1+'Life Cycle Cost Evaluation'!$M$1)^($B31-'Life Cycle Cost Evaluation'!$M$4)</f>
        <v>0</v>
      </c>
      <c r="AE116" s="208">
        <f>-NPV('Life Cycle Cost Evaluation'!$M$1,AE32:AE$100)/(1+'Life Cycle Cost Evaluation'!$M$1)^($B31-'Life Cycle Cost Evaluation'!$M$4)</f>
        <v>0</v>
      </c>
      <c r="AF116" s="208">
        <f>-NPV('Life Cycle Cost Evaluation'!$M$1,AF32:AF$100)/(1+'Life Cycle Cost Evaluation'!$M$1)^($B31-'Life Cycle Cost Evaluation'!$M$4)</f>
        <v>0</v>
      </c>
      <c r="AG116" s="208">
        <f>-NPV('Life Cycle Cost Evaluation'!$M$1,AG32:AG$100)/(1+'Life Cycle Cost Evaluation'!$M$1)^($B31-'Life Cycle Cost Evaluation'!$M$4)</f>
        <v>0</v>
      </c>
      <c r="AH116" s="208">
        <f>-NPV('Life Cycle Cost Evaluation'!$M$1,AH32:AH$100)/(1+'Life Cycle Cost Evaluation'!$M$1)^($B31-'Life Cycle Cost Evaluation'!$M$4)</f>
        <v>0</v>
      </c>
      <c r="AI116" s="208">
        <f>-NPV('Life Cycle Cost Evaluation'!$M$1,AI32:AI$100)/(1+'Life Cycle Cost Evaluation'!$M$1)^($B31-'Life Cycle Cost Evaluation'!$M$4)</f>
        <v>0</v>
      </c>
      <c r="AJ116" s="208">
        <f>-NPV('Life Cycle Cost Evaluation'!$M$1,AJ32:AJ$100)/(1+'Life Cycle Cost Evaluation'!$M$1)^($B31-'Life Cycle Cost Evaluation'!$M$4)</f>
        <v>0</v>
      </c>
      <c r="AK116" s="208">
        <f>-NPV('Life Cycle Cost Evaluation'!$M$1,AK32:AK$100)/(1+'Life Cycle Cost Evaluation'!$M$1)^($B31-'Life Cycle Cost Evaluation'!$M$4)</f>
        <v>0</v>
      </c>
      <c r="AL116" s="208">
        <f>-NPV('Life Cycle Cost Evaluation'!$M$1,AL32:AL$100)/(1+'Life Cycle Cost Evaluation'!$M$1)^($B31-'Life Cycle Cost Evaluation'!$M$4)</f>
        <v>0</v>
      </c>
      <c r="AM116" s="208">
        <f>-NPV('Life Cycle Cost Evaluation'!$M$1,AM32:AM$100)/(1+'Life Cycle Cost Evaluation'!$M$1)^($B31-'Life Cycle Cost Evaluation'!$M$4)</f>
        <v>0</v>
      </c>
      <c r="AN116" s="208">
        <f>-NPV('Life Cycle Cost Evaluation'!$M$1,AN32:AN$100)/(1+'Life Cycle Cost Evaluation'!$M$1)^($B31-'Life Cycle Cost Evaluation'!$M$4)</f>
        <v>0</v>
      </c>
      <c r="AO116" s="208">
        <f>-NPV('Life Cycle Cost Evaluation'!$M$1,AO32:AO$100)/(1+'Life Cycle Cost Evaluation'!$M$1)^($B31-'Life Cycle Cost Evaluation'!$M$4)</f>
        <v>0</v>
      </c>
      <c r="AP116" s="208">
        <f>-NPV('Life Cycle Cost Evaluation'!$M$1,AP32:AP$100)/(1+'Life Cycle Cost Evaluation'!$M$1)^($B31-'Life Cycle Cost Evaluation'!$M$4)</f>
        <v>0</v>
      </c>
      <c r="AQ116" s="208">
        <f>-NPV('Life Cycle Cost Evaluation'!$M$1,AQ32:AQ$100)/(1+'Life Cycle Cost Evaluation'!$M$1)^($B31-'Life Cycle Cost Evaluation'!$M$4)</f>
        <v>0</v>
      </c>
      <c r="AR116" s="208">
        <f>-NPV('Life Cycle Cost Evaluation'!$M$1,AR32:AR$100)/(1+'Life Cycle Cost Evaluation'!$M$1)^($B31-'Life Cycle Cost Evaluation'!$M$4)</f>
        <v>0</v>
      </c>
      <c r="AS116" s="208">
        <f>-NPV('Life Cycle Cost Evaluation'!$M$1,AS32:AS$100)/(1+'Life Cycle Cost Evaluation'!$M$1)^($B31-'Life Cycle Cost Evaluation'!$M$4)</f>
        <v>0</v>
      </c>
      <c r="AT116" s="208">
        <f>-NPV('Life Cycle Cost Evaluation'!$M$1,AT32:AT$100)/(1+'Life Cycle Cost Evaluation'!$M$1)^($B31-'Life Cycle Cost Evaluation'!$M$4)</f>
        <v>0</v>
      </c>
      <c r="AU116" s="208">
        <f>-NPV('Life Cycle Cost Evaluation'!$M$1,AU32:AU$100)/(1+'Life Cycle Cost Evaluation'!$M$1)^($B31-'Life Cycle Cost Evaluation'!$M$4)</f>
        <v>0</v>
      </c>
      <c r="AV116" s="208">
        <f>-NPV('Life Cycle Cost Evaluation'!$M$1,AV32:AV$100)/(1+'Life Cycle Cost Evaluation'!$M$1)^($B31-'Life Cycle Cost Evaluation'!$M$4)</f>
        <v>0</v>
      </c>
      <c r="AW116" s="208">
        <f>-NPV('Life Cycle Cost Evaluation'!$M$1,AW32:AW$100)/(1+'Life Cycle Cost Evaluation'!$M$1)^($B31-'Life Cycle Cost Evaluation'!$M$4)</f>
        <v>0</v>
      </c>
      <c r="AX116" s="208">
        <f>-NPV('Life Cycle Cost Evaluation'!$M$1,AX32:AX$100)/(1+'Life Cycle Cost Evaluation'!$M$1)^($B31-'Life Cycle Cost Evaluation'!$M$4)</f>
        <v>0</v>
      </c>
      <c r="AY116" s="208">
        <f>-NPV('Life Cycle Cost Evaluation'!$M$1,AY32:AY$100)/(1+'Life Cycle Cost Evaluation'!$M$1)^($B31-'Life Cycle Cost Evaluation'!$M$4)</f>
        <v>0</v>
      </c>
      <c r="AZ116" s="208">
        <f>-NPV('Life Cycle Cost Evaluation'!$M$1,AZ32:AZ$100)/(1+'Life Cycle Cost Evaluation'!$M$1)^($B31-'Life Cycle Cost Evaluation'!$M$4)</f>
        <v>0</v>
      </c>
      <c r="BA116" s="208">
        <f>-NPV('Life Cycle Cost Evaluation'!$M$1,BA32:BA$100)/(1+'Life Cycle Cost Evaluation'!$M$1)^($B31-'Life Cycle Cost Evaluation'!$M$4)</f>
        <v>0</v>
      </c>
      <c r="BB116" s="208">
        <f>-NPV('Life Cycle Cost Evaluation'!$M$1,BB32:BB$100)/(1+'Life Cycle Cost Evaluation'!$M$1)^($B31-'Life Cycle Cost Evaluation'!$M$4)</f>
        <v>0</v>
      </c>
      <c r="BC116" s="208">
        <f>-NPV('Life Cycle Cost Evaluation'!$M$1,BC32:BC$100)/(1+'Life Cycle Cost Evaluation'!$M$1)^($B31-'Life Cycle Cost Evaluation'!$M$4)</f>
        <v>0</v>
      </c>
      <c r="BD116" s="208">
        <f>-NPV('Life Cycle Cost Evaluation'!$M$1,BD32:BD$100)/(1+'Life Cycle Cost Evaluation'!$M$1)^($B31-'Life Cycle Cost Evaluation'!$M$4)</f>
        <v>0</v>
      </c>
      <c r="BE116" s="208">
        <f>-NPV('Life Cycle Cost Evaluation'!$M$1,BE32:BE$100)/(1+'Life Cycle Cost Evaluation'!$M$1)^($B31-'Life Cycle Cost Evaluation'!$M$4)</f>
        <v>0</v>
      </c>
      <c r="BF116" s="208">
        <f>-NPV('Life Cycle Cost Evaluation'!$M$1,BF32:BF$100)/(1+'Life Cycle Cost Evaluation'!$M$1)^($B31-'Life Cycle Cost Evaluation'!$M$4)</f>
        <v>0</v>
      </c>
      <c r="BG116" s="208">
        <f>-NPV('Life Cycle Cost Evaluation'!$M$1,BG32:BG$100)/(1+'Life Cycle Cost Evaluation'!$M$1)^($B31-'Life Cycle Cost Evaluation'!$M$4)</f>
        <v>0</v>
      </c>
      <c r="BH116" s="208">
        <f>-NPV('Life Cycle Cost Evaluation'!$M$1,BH32:BH$100)/(1+'Life Cycle Cost Evaluation'!$M$1)^($B31-'Life Cycle Cost Evaluation'!$M$4)</f>
        <v>0</v>
      </c>
      <c r="BI116" s="208">
        <f>-NPV('Life Cycle Cost Evaluation'!$M$1,BI32:BI$100)/(1+'Life Cycle Cost Evaluation'!$M$1)^($B31-'Life Cycle Cost Evaluation'!$M$4)</f>
        <v>0</v>
      </c>
      <c r="BJ116" s="208">
        <f>-NPV('Life Cycle Cost Evaluation'!$M$1,BJ32:BJ$100)/(1+'Life Cycle Cost Evaluation'!$M$1)^($B31-'Life Cycle Cost Evaluation'!$M$4)</f>
        <v>0</v>
      </c>
      <c r="BK116" s="208">
        <f>-NPV('Life Cycle Cost Evaluation'!$M$1,BK32:BK$100)/(1+'Life Cycle Cost Evaluation'!$M$1)^($B31-'Life Cycle Cost Evaluation'!$M$4)</f>
        <v>0</v>
      </c>
      <c r="BL116" s="208">
        <f>-NPV('Life Cycle Cost Evaluation'!$M$1,BL32:BL$100)/(1+'Life Cycle Cost Evaluation'!$M$1)^($B31-'Life Cycle Cost Evaluation'!$M$4)</f>
        <v>0</v>
      </c>
      <c r="BM116" s="208">
        <f>-NPV('Life Cycle Cost Evaluation'!$M$1,BM32:BM$100)/(1+'Life Cycle Cost Evaluation'!$M$1)^($B31-'Life Cycle Cost Evaluation'!$M$4)</f>
        <v>0</v>
      </c>
      <c r="BN116" s="208">
        <f>-NPV('Life Cycle Cost Evaluation'!$M$1,BN32:BN$100)/(1+'Life Cycle Cost Evaluation'!$M$1)^($B31-'Life Cycle Cost Evaluation'!$M$4)</f>
        <v>0</v>
      </c>
      <c r="BO116" s="208">
        <f>-NPV('Life Cycle Cost Evaluation'!$M$1,BO32:BO$100)/(1+'Life Cycle Cost Evaluation'!$M$1)^($B31-'Life Cycle Cost Evaluation'!$M$4)</f>
        <v>0</v>
      </c>
      <c r="BP116" s="208">
        <f>-NPV('Life Cycle Cost Evaluation'!$M$1,BP32:BP$100)/(1+'Life Cycle Cost Evaluation'!$M$1)^($B31-'Life Cycle Cost Evaluation'!$M$4)</f>
        <v>0</v>
      </c>
      <c r="BQ116" s="208">
        <f>-NPV('Life Cycle Cost Evaluation'!$M$1,BQ32:BQ$100)/(1+'Life Cycle Cost Evaluation'!$M$1)^($B31-'Life Cycle Cost Evaluation'!$M$4)</f>
        <v>0</v>
      </c>
      <c r="BR116" s="208">
        <f>-NPV('Life Cycle Cost Evaluation'!$M$1,BR32:BR$100)/(1+'Life Cycle Cost Evaluation'!$M$1)^($B31-'Life Cycle Cost Evaluation'!$M$4)</f>
        <v>0</v>
      </c>
      <c r="BS116" s="208">
        <f>-NPV('Life Cycle Cost Evaluation'!$M$1,BS32:BS$100)/(1+'Life Cycle Cost Evaluation'!$M$1)^($B31-'Life Cycle Cost Evaluation'!$M$4)</f>
        <v>0</v>
      </c>
      <c r="BT116" s="208">
        <f>-NPV('Life Cycle Cost Evaluation'!$M$1,BT32:BT$100)/(1+'Life Cycle Cost Evaluation'!$M$1)^($B31-'Life Cycle Cost Evaluation'!$M$4)</f>
        <v>0</v>
      </c>
      <c r="BU116" s="208">
        <f>-NPV('Life Cycle Cost Evaluation'!$M$1,BU32:BU$100)/(1+'Life Cycle Cost Evaluation'!$M$1)^($B31-'Life Cycle Cost Evaluation'!$M$4)</f>
        <v>0</v>
      </c>
      <c r="BV116" s="208">
        <f>-NPV('Life Cycle Cost Evaluation'!$M$1,BV32:BV$100)/(1+'Life Cycle Cost Evaluation'!$M$1)^($B31-'Life Cycle Cost Evaluation'!$M$4)</f>
        <v>0</v>
      </c>
      <c r="BW116" s="208">
        <f>-NPV('Life Cycle Cost Evaluation'!$M$1,BW32:BW$100)/(1+'Life Cycle Cost Evaluation'!$M$1)^($B31-'Life Cycle Cost Evaluation'!$M$4)</f>
        <v>0</v>
      </c>
      <c r="BX116" s="208">
        <f>-NPV('Life Cycle Cost Evaluation'!$M$1,BX32:BX$100)/(1+'Life Cycle Cost Evaluation'!$M$1)^($B31-'Life Cycle Cost Evaluation'!$M$4)</f>
        <v>0</v>
      </c>
      <c r="BY116" s="208">
        <f>-NPV('Life Cycle Cost Evaluation'!$M$1,BY32:BY$100)/(1+'Life Cycle Cost Evaluation'!$M$1)^($B31-'Life Cycle Cost Evaluation'!$M$4)</f>
        <v>0</v>
      </c>
      <c r="BZ116" s="208">
        <f>-NPV('Life Cycle Cost Evaluation'!$M$1,BZ32:BZ$100)/(1+'Life Cycle Cost Evaluation'!$M$1)^($B31-'Life Cycle Cost Evaluation'!$M$4)</f>
        <v>0</v>
      </c>
      <c r="CA116" s="208">
        <f>-NPV('Life Cycle Cost Evaluation'!$M$1,CA32:CA$100)/(1+'Life Cycle Cost Evaluation'!$M$1)^($B31-'Life Cycle Cost Evaluation'!$M$4)</f>
        <v>0</v>
      </c>
      <c r="CB116" s="208">
        <f>-NPV('Life Cycle Cost Evaluation'!$M$1,CB32:CB$100)/(1+'Life Cycle Cost Evaluation'!$M$1)^($B31-'Life Cycle Cost Evaluation'!$M$4)</f>
        <v>0</v>
      </c>
      <c r="CC116" s="208">
        <f>-NPV('Life Cycle Cost Evaluation'!$M$1,CC32:CC$100)/(1+'Life Cycle Cost Evaluation'!$M$1)^($B31-'Life Cycle Cost Evaluation'!$M$4)</f>
        <v>0</v>
      </c>
      <c r="CD116" s="208">
        <f>-NPV('Life Cycle Cost Evaluation'!$M$1,CD32:CD$100)/(1+'Life Cycle Cost Evaluation'!$M$1)^($B31-'Life Cycle Cost Evaluation'!$M$4)</f>
        <v>0</v>
      </c>
      <c r="CE116" s="208">
        <f>-NPV('Life Cycle Cost Evaluation'!$M$1,CE32:CE$100)/(1+'Life Cycle Cost Evaluation'!$M$1)^($B31-'Life Cycle Cost Evaluation'!$M$4)</f>
        <v>0</v>
      </c>
      <c r="CF116" s="208">
        <f>-NPV('Life Cycle Cost Evaluation'!$M$1,CF32:CF$100)/(1+'Life Cycle Cost Evaluation'!$M$1)^($B31-'Life Cycle Cost Evaluation'!$M$4)</f>
        <v>0</v>
      </c>
      <c r="CG116" s="208">
        <f>SUM(D116:O116)</f>
        <v>0</v>
      </c>
      <c r="CH116" s="206"/>
      <c r="CI116" s="206"/>
      <c r="CJ116" s="206"/>
    </row>
    <row r="117" spans="2:88" x14ac:dyDescent="0.2">
      <c r="B117" s="86">
        <f t="shared" si="126"/>
        <v>2039</v>
      </c>
      <c r="C117" s="215"/>
      <c r="D117" s="208">
        <f>-NPV('Life Cycle Cost Evaluation'!$M$1,D33:D$100)/(1+'Life Cycle Cost Evaluation'!$M$1)^($B32-'Life Cycle Cost Evaluation'!$M$4)</f>
        <v>0</v>
      </c>
      <c r="E117" s="208">
        <f>-NPV('Life Cycle Cost Evaluation'!$M$1,E33:E$100)/(1+'Life Cycle Cost Evaluation'!$M$1)^($B32-'Life Cycle Cost Evaluation'!$M$4)</f>
        <v>0</v>
      </c>
      <c r="F117" s="208">
        <f>-NPV('Life Cycle Cost Evaluation'!$M$1,F33:F$100)/(1+'Life Cycle Cost Evaluation'!$M$1)^($B32-'Life Cycle Cost Evaluation'!$M$4)</f>
        <v>0</v>
      </c>
      <c r="G117" s="208">
        <f>-NPV('Life Cycle Cost Evaluation'!$M$1,G33:G$100)/(1+'Life Cycle Cost Evaluation'!$M$1)^($B32-'Life Cycle Cost Evaluation'!$M$4)</f>
        <v>0</v>
      </c>
      <c r="H117" s="208">
        <f>-NPV('Life Cycle Cost Evaluation'!$M$1,H33:H$100)/(1+'Life Cycle Cost Evaluation'!$M$1)^($B32-'Life Cycle Cost Evaluation'!$M$4)</f>
        <v>0</v>
      </c>
      <c r="I117" s="208">
        <f>-NPV('Life Cycle Cost Evaluation'!$M$1,I33:I$100)/(1+'Life Cycle Cost Evaluation'!$M$1)^($B32-'Life Cycle Cost Evaluation'!$M$4)</f>
        <v>0</v>
      </c>
      <c r="J117" s="208">
        <f>-NPV('Life Cycle Cost Evaluation'!$M$1,J33:J$100)/(1+'Life Cycle Cost Evaluation'!$M$1)^($B32-'Life Cycle Cost Evaluation'!$M$4)</f>
        <v>0</v>
      </c>
      <c r="K117" s="208">
        <f>-NPV('Life Cycle Cost Evaluation'!$M$1,K33:K$100)/(1+'Life Cycle Cost Evaluation'!$M$1)^($B32-'Life Cycle Cost Evaluation'!$M$4)</f>
        <v>0</v>
      </c>
      <c r="L117" s="208">
        <f>-NPV('Life Cycle Cost Evaluation'!$M$1,L33:L$100)/(1+'Life Cycle Cost Evaluation'!$M$1)^($B32-'Life Cycle Cost Evaluation'!$M$4)</f>
        <v>0</v>
      </c>
      <c r="M117" s="208">
        <f>-NPV('Life Cycle Cost Evaluation'!$M$1,M33:M$100)/(1+'Life Cycle Cost Evaluation'!$M$1)^($B32-'Life Cycle Cost Evaluation'!$M$4)</f>
        <v>0</v>
      </c>
      <c r="N117" s="208">
        <f>-NPV('Life Cycle Cost Evaluation'!$M$1,N33:N$100)/(1+'Life Cycle Cost Evaluation'!$M$1)^($B32-'Life Cycle Cost Evaluation'!$M$4)</f>
        <v>0</v>
      </c>
      <c r="O117" s="208">
        <f>-NPV('Life Cycle Cost Evaluation'!$M$1,O33:O$100)/(1+'Life Cycle Cost Evaluation'!$M$1)^($B32-'Life Cycle Cost Evaluation'!$M$4)</f>
        <v>0</v>
      </c>
      <c r="P117" s="208">
        <f>-NPV('Life Cycle Cost Evaluation'!$M$1,P33:P$100)/(1+'Life Cycle Cost Evaluation'!$M$1)^($B32-'Life Cycle Cost Evaluation'!$M$4)</f>
        <v>0</v>
      </c>
      <c r="Q117" s="208">
        <f>-NPV('Life Cycle Cost Evaluation'!$M$1,Q33:Q$100)/(1+'Life Cycle Cost Evaluation'!$M$1)^($B32-'Life Cycle Cost Evaluation'!$M$4)</f>
        <v>0</v>
      </c>
      <c r="R117" s="208">
        <f>-NPV('Life Cycle Cost Evaluation'!$M$1,R33:R$100)/(1+'Life Cycle Cost Evaluation'!$M$1)^($B32-'Life Cycle Cost Evaluation'!$M$4)</f>
        <v>0</v>
      </c>
      <c r="S117" s="208">
        <f>-NPV('Life Cycle Cost Evaluation'!$M$1,S33:S$100)/(1+'Life Cycle Cost Evaluation'!$M$1)^($B32-'Life Cycle Cost Evaluation'!$M$4)</f>
        <v>0</v>
      </c>
      <c r="T117" s="208">
        <f>-NPV('Life Cycle Cost Evaluation'!$M$1,T33:T$100)/(1+'Life Cycle Cost Evaluation'!$M$1)^($B32-'Life Cycle Cost Evaluation'!$M$4)</f>
        <v>0</v>
      </c>
      <c r="U117" s="208">
        <f>-NPV('Life Cycle Cost Evaluation'!$M$1,U33:U$100)/(1+'Life Cycle Cost Evaluation'!$M$1)^($B32-'Life Cycle Cost Evaluation'!$M$4)</f>
        <v>0</v>
      </c>
      <c r="V117" s="208">
        <f>-NPV('Life Cycle Cost Evaluation'!$M$1,V33:V$100)/(1+'Life Cycle Cost Evaluation'!$M$1)^($B32-'Life Cycle Cost Evaluation'!$M$4)</f>
        <v>0</v>
      </c>
      <c r="W117" s="208">
        <f>-NPV('Life Cycle Cost Evaluation'!$M$1,W33:W$100)/(1+'Life Cycle Cost Evaluation'!$M$1)^($B32-'Life Cycle Cost Evaluation'!$M$4)</f>
        <v>0</v>
      </c>
      <c r="X117" s="208">
        <f>-NPV('Life Cycle Cost Evaluation'!$M$1,X33:X$100)/(1+'Life Cycle Cost Evaluation'!$M$1)^($B32-'Life Cycle Cost Evaluation'!$M$4)</f>
        <v>0</v>
      </c>
      <c r="Y117" s="208">
        <f>-NPV('Life Cycle Cost Evaluation'!$M$1,Y33:Y$100)/(1+'Life Cycle Cost Evaluation'!$M$1)^($B32-'Life Cycle Cost Evaluation'!$M$4)</f>
        <v>0</v>
      </c>
      <c r="Z117" s="208">
        <f>-NPV('Life Cycle Cost Evaluation'!$M$1,Z33:Z$100)/(1+'Life Cycle Cost Evaluation'!$M$1)^($B32-'Life Cycle Cost Evaluation'!$M$4)</f>
        <v>0</v>
      </c>
      <c r="AA117" s="208">
        <f>-NPV('Life Cycle Cost Evaluation'!$M$1,AA33:AA$100)/(1+'Life Cycle Cost Evaluation'!$M$1)^($B32-'Life Cycle Cost Evaluation'!$M$4)</f>
        <v>0</v>
      </c>
      <c r="AB117" s="208">
        <f>-NPV('Life Cycle Cost Evaluation'!$M$1,AB33:AB$100)/(1+'Life Cycle Cost Evaluation'!$M$1)^($B32-'Life Cycle Cost Evaluation'!$M$4)</f>
        <v>0</v>
      </c>
      <c r="AC117" s="208">
        <f>-NPV('Life Cycle Cost Evaluation'!$M$1,AC33:AC$100)/(1+'Life Cycle Cost Evaluation'!$M$1)^($B32-'Life Cycle Cost Evaluation'!$M$4)</f>
        <v>0</v>
      </c>
      <c r="AD117" s="208">
        <f>-NPV('Life Cycle Cost Evaluation'!$M$1,AD33:AD$100)/(1+'Life Cycle Cost Evaluation'!$M$1)^($B32-'Life Cycle Cost Evaluation'!$M$4)</f>
        <v>0</v>
      </c>
      <c r="AE117" s="208">
        <f>-NPV('Life Cycle Cost Evaluation'!$M$1,AE33:AE$100)/(1+'Life Cycle Cost Evaluation'!$M$1)^($B32-'Life Cycle Cost Evaluation'!$M$4)</f>
        <v>0</v>
      </c>
      <c r="AF117" s="208">
        <f>-NPV('Life Cycle Cost Evaluation'!$M$1,AF33:AF$100)/(1+'Life Cycle Cost Evaluation'!$M$1)^($B32-'Life Cycle Cost Evaluation'!$M$4)</f>
        <v>0</v>
      </c>
      <c r="AG117" s="208">
        <f>-NPV('Life Cycle Cost Evaluation'!$M$1,AG33:AG$100)/(1+'Life Cycle Cost Evaluation'!$M$1)^($B32-'Life Cycle Cost Evaluation'!$M$4)</f>
        <v>0</v>
      </c>
      <c r="AH117" s="208">
        <f>-NPV('Life Cycle Cost Evaluation'!$M$1,AH33:AH$100)/(1+'Life Cycle Cost Evaluation'!$M$1)^($B32-'Life Cycle Cost Evaluation'!$M$4)</f>
        <v>0</v>
      </c>
      <c r="AI117" s="208">
        <f>-NPV('Life Cycle Cost Evaluation'!$M$1,AI33:AI$100)/(1+'Life Cycle Cost Evaluation'!$M$1)^($B32-'Life Cycle Cost Evaluation'!$M$4)</f>
        <v>0</v>
      </c>
      <c r="AJ117" s="208">
        <f>-NPV('Life Cycle Cost Evaluation'!$M$1,AJ33:AJ$100)/(1+'Life Cycle Cost Evaluation'!$M$1)^($B32-'Life Cycle Cost Evaluation'!$M$4)</f>
        <v>0</v>
      </c>
      <c r="AK117" s="208">
        <f>-NPV('Life Cycle Cost Evaluation'!$M$1,AK33:AK$100)/(1+'Life Cycle Cost Evaluation'!$M$1)^($B32-'Life Cycle Cost Evaluation'!$M$4)</f>
        <v>0</v>
      </c>
      <c r="AL117" s="208">
        <f>-NPV('Life Cycle Cost Evaluation'!$M$1,AL33:AL$100)/(1+'Life Cycle Cost Evaluation'!$M$1)^($B32-'Life Cycle Cost Evaluation'!$M$4)</f>
        <v>0</v>
      </c>
      <c r="AM117" s="208">
        <f>-NPV('Life Cycle Cost Evaluation'!$M$1,AM33:AM$100)/(1+'Life Cycle Cost Evaluation'!$M$1)^($B32-'Life Cycle Cost Evaluation'!$M$4)</f>
        <v>0</v>
      </c>
      <c r="AN117" s="208">
        <f>-NPV('Life Cycle Cost Evaluation'!$M$1,AN33:AN$100)/(1+'Life Cycle Cost Evaluation'!$M$1)^($B32-'Life Cycle Cost Evaluation'!$M$4)</f>
        <v>0</v>
      </c>
      <c r="AO117" s="208">
        <f>-NPV('Life Cycle Cost Evaluation'!$M$1,AO33:AO$100)/(1+'Life Cycle Cost Evaluation'!$M$1)^($B32-'Life Cycle Cost Evaluation'!$M$4)</f>
        <v>0</v>
      </c>
      <c r="AP117" s="208">
        <f>-NPV('Life Cycle Cost Evaluation'!$M$1,AP33:AP$100)/(1+'Life Cycle Cost Evaluation'!$M$1)^($B32-'Life Cycle Cost Evaluation'!$M$4)</f>
        <v>0</v>
      </c>
      <c r="AQ117" s="208">
        <f>-NPV('Life Cycle Cost Evaluation'!$M$1,AQ33:AQ$100)/(1+'Life Cycle Cost Evaluation'!$M$1)^($B32-'Life Cycle Cost Evaluation'!$M$4)</f>
        <v>0</v>
      </c>
      <c r="AR117" s="208">
        <f>-NPV('Life Cycle Cost Evaluation'!$M$1,AR33:AR$100)/(1+'Life Cycle Cost Evaluation'!$M$1)^($B32-'Life Cycle Cost Evaluation'!$M$4)</f>
        <v>0</v>
      </c>
      <c r="AS117" s="208">
        <f>-NPV('Life Cycle Cost Evaluation'!$M$1,AS33:AS$100)/(1+'Life Cycle Cost Evaluation'!$M$1)^($B32-'Life Cycle Cost Evaluation'!$M$4)</f>
        <v>0</v>
      </c>
      <c r="AT117" s="208">
        <f>-NPV('Life Cycle Cost Evaluation'!$M$1,AT33:AT$100)/(1+'Life Cycle Cost Evaluation'!$M$1)^($B32-'Life Cycle Cost Evaluation'!$M$4)</f>
        <v>0</v>
      </c>
      <c r="AU117" s="208">
        <f>-NPV('Life Cycle Cost Evaluation'!$M$1,AU33:AU$100)/(1+'Life Cycle Cost Evaluation'!$M$1)^($B32-'Life Cycle Cost Evaluation'!$M$4)</f>
        <v>0</v>
      </c>
      <c r="AV117" s="208">
        <f>-NPV('Life Cycle Cost Evaluation'!$M$1,AV33:AV$100)/(1+'Life Cycle Cost Evaluation'!$M$1)^($B32-'Life Cycle Cost Evaluation'!$M$4)</f>
        <v>0</v>
      </c>
      <c r="AW117" s="208">
        <f>-NPV('Life Cycle Cost Evaluation'!$M$1,AW33:AW$100)/(1+'Life Cycle Cost Evaluation'!$M$1)^($B32-'Life Cycle Cost Evaluation'!$M$4)</f>
        <v>0</v>
      </c>
      <c r="AX117" s="208">
        <f>-NPV('Life Cycle Cost Evaluation'!$M$1,AX33:AX$100)/(1+'Life Cycle Cost Evaluation'!$M$1)^($B32-'Life Cycle Cost Evaluation'!$M$4)</f>
        <v>0</v>
      </c>
      <c r="AY117" s="208">
        <f>-NPV('Life Cycle Cost Evaluation'!$M$1,AY33:AY$100)/(1+'Life Cycle Cost Evaluation'!$M$1)^($B32-'Life Cycle Cost Evaluation'!$M$4)</f>
        <v>0</v>
      </c>
      <c r="AZ117" s="208">
        <f>-NPV('Life Cycle Cost Evaluation'!$M$1,AZ33:AZ$100)/(1+'Life Cycle Cost Evaluation'!$M$1)^($B32-'Life Cycle Cost Evaluation'!$M$4)</f>
        <v>0</v>
      </c>
      <c r="BA117" s="208">
        <f>-NPV('Life Cycle Cost Evaluation'!$M$1,BA33:BA$100)/(1+'Life Cycle Cost Evaluation'!$M$1)^($B32-'Life Cycle Cost Evaluation'!$M$4)</f>
        <v>0</v>
      </c>
      <c r="BB117" s="208">
        <f>-NPV('Life Cycle Cost Evaluation'!$M$1,BB33:BB$100)/(1+'Life Cycle Cost Evaluation'!$M$1)^($B32-'Life Cycle Cost Evaluation'!$M$4)</f>
        <v>0</v>
      </c>
      <c r="BC117" s="208">
        <f>-NPV('Life Cycle Cost Evaluation'!$M$1,BC33:BC$100)/(1+'Life Cycle Cost Evaluation'!$M$1)^($B32-'Life Cycle Cost Evaluation'!$M$4)</f>
        <v>0</v>
      </c>
      <c r="BD117" s="208">
        <f>-NPV('Life Cycle Cost Evaluation'!$M$1,BD33:BD$100)/(1+'Life Cycle Cost Evaluation'!$M$1)^($B32-'Life Cycle Cost Evaluation'!$M$4)</f>
        <v>0</v>
      </c>
      <c r="BE117" s="208">
        <f>-NPV('Life Cycle Cost Evaluation'!$M$1,BE33:BE$100)/(1+'Life Cycle Cost Evaluation'!$M$1)^($B32-'Life Cycle Cost Evaluation'!$M$4)</f>
        <v>0</v>
      </c>
      <c r="BF117" s="208">
        <f>-NPV('Life Cycle Cost Evaluation'!$M$1,BF33:BF$100)/(1+'Life Cycle Cost Evaluation'!$M$1)^($B32-'Life Cycle Cost Evaluation'!$M$4)</f>
        <v>0</v>
      </c>
      <c r="BG117" s="208">
        <f>-NPV('Life Cycle Cost Evaluation'!$M$1,BG33:BG$100)/(1+'Life Cycle Cost Evaluation'!$M$1)^($B32-'Life Cycle Cost Evaluation'!$M$4)</f>
        <v>0</v>
      </c>
      <c r="BH117" s="208">
        <f>-NPV('Life Cycle Cost Evaluation'!$M$1,BH33:BH$100)/(1+'Life Cycle Cost Evaluation'!$M$1)^($B32-'Life Cycle Cost Evaluation'!$M$4)</f>
        <v>0</v>
      </c>
      <c r="BI117" s="208">
        <f>-NPV('Life Cycle Cost Evaluation'!$M$1,BI33:BI$100)/(1+'Life Cycle Cost Evaluation'!$M$1)^($B32-'Life Cycle Cost Evaluation'!$M$4)</f>
        <v>0</v>
      </c>
      <c r="BJ117" s="208">
        <f>-NPV('Life Cycle Cost Evaluation'!$M$1,BJ33:BJ$100)/(1+'Life Cycle Cost Evaluation'!$M$1)^($B32-'Life Cycle Cost Evaluation'!$M$4)</f>
        <v>0</v>
      </c>
      <c r="BK117" s="208">
        <f>-NPV('Life Cycle Cost Evaluation'!$M$1,BK33:BK$100)/(1+'Life Cycle Cost Evaluation'!$M$1)^($B32-'Life Cycle Cost Evaluation'!$M$4)</f>
        <v>0</v>
      </c>
      <c r="BL117" s="208">
        <f>-NPV('Life Cycle Cost Evaluation'!$M$1,BL33:BL$100)/(1+'Life Cycle Cost Evaluation'!$M$1)^($B32-'Life Cycle Cost Evaluation'!$M$4)</f>
        <v>0</v>
      </c>
      <c r="BM117" s="208">
        <f>-NPV('Life Cycle Cost Evaluation'!$M$1,BM33:BM$100)/(1+'Life Cycle Cost Evaluation'!$M$1)^($B32-'Life Cycle Cost Evaluation'!$M$4)</f>
        <v>0</v>
      </c>
      <c r="BN117" s="208">
        <f>-NPV('Life Cycle Cost Evaluation'!$M$1,BN33:BN$100)/(1+'Life Cycle Cost Evaluation'!$M$1)^($B32-'Life Cycle Cost Evaluation'!$M$4)</f>
        <v>0</v>
      </c>
      <c r="BO117" s="208">
        <f>-NPV('Life Cycle Cost Evaluation'!$M$1,BO33:BO$100)/(1+'Life Cycle Cost Evaluation'!$M$1)^($B32-'Life Cycle Cost Evaluation'!$M$4)</f>
        <v>0</v>
      </c>
      <c r="BP117" s="208">
        <f>-NPV('Life Cycle Cost Evaluation'!$M$1,BP33:BP$100)/(1+'Life Cycle Cost Evaluation'!$M$1)^($B32-'Life Cycle Cost Evaluation'!$M$4)</f>
        <v>0</v>
      </c>
      <c r="BQ117" s="208">
        <f>-NPV('Life Cycle Cost Evaluation'!$M$1,BQ33:BQ$100)/(1+'Life Cycle Cost Evaluation'!$M$1)^($B32-'Life Cycle Cost Evaluation'!$M$4)</f>
        <v>0</v>
      </c>
      <c r="BR117" s="208">
        <f>-NPV('Life Cycle Cost Evaluation'!$M$1,BR33:BR$100)/(1+'Life Cycle Cost Evaluation'!$M$1)^($B32-'Life Cycle Cost Evaluation'!$M$4)</f>
        <v>0</v>
      </c>
      <c r="BS117" s="208">
        <f>-NPV('Life Cycle Cost Evaluation'!$M$1,BS33:BS$100)/(1+'Life Cycle Cost Evaluation'!$M$1)^($B32-'Life Cycle Cost Evaluation'!$M$4)</f>
        <v>0</v>
      </c>
      <c r="BT117" s="208">
        <f>-NPV('Life Cycle Cost Evaluation'!$M$1,BT33:BT$100)/(1+'Life Cycle Cost Evaluation'!$M$1)^($B32-'Life Cycle Cost Evaluation'!$M$4)</f>
        <v>0</v>
      </c>
      <c r="BU117" s="208">
        <f>-NPV('Life Cycle Cost Evaluation'!$M$1,BU33:BU$100)/(1+'Life Cycle Cost Evaluation'!$M$1)^($B32-'Life Cycle Cost Evaluation'!$M$4)</f>
        <v>0</v>
      </c>
      <c r="BV117" s="208">
        <f>-NPV('Life Cycle Cost Evaluation'!$M$1,BV33:BV$100)/(1+'Life Cycle Cost Evaluation'!$M$1)^($B32-'Life Cycle Cost Evaluation'!$M$4)</f>
        <v>0</v>
      </c>
      <c r="BW117" s="208">
        <f>-NPV('Life Cycle Cost Evaluation'!$M$1,BW33:BW$100)/(1+'Life Cycle Cost Evaluation'!$M$1)^($B32-'Life Cycle Cost Evaluation'!$M$4)</f>
        <v>0</v>
      </c>
      <c r="BX117" s="208">
        <f>-NPV('Life Cycle Cost Evaluation'!$M$1,BX33:BX$100)/(1+'Life Cycle Cost Evaluation'!$M$1)^($B32-'Life Cycle Cost Evaluation'!$M$4)</f>
        <v>0</v>
      </c>
      <c r="BY117" s="208">
        <f>-NPV('Life Cycle Cost Evaluation'!$M$1,BY33:BY$100)/(1+'Life Cycle Cost Evaluation'!$M$1)^($B32-'Life Cycle Cost Evaluation'!$M$4)</f>
        <v>0</v>
      </c>
      <c r="BZ117" s="208">
        <f>-NPV('Life Cycle Cost Evaluation'!$M$1,BZ33:BZ$100)/(1+'Life Cycle Cost Evaluation'!$M$1)^($B32-'Life Cycle Cost Evaluation'!$M$4)</f>
        <v>0</v>
      </c>
      <c r="CA117" s="208">
        <f>-NPV('Life Cycle Cost Evaluation'!$M$1,CA33:CA$100)/(1+'Life Cycle Cost Evaluation'!$M$1)^($B32-'Life Cycle Cost Evaluation'!$M$4)</f>
        <v>0</v>
      </c>
      <c r="CB117" s="208">
        <f>-NPV('Life Cycle Cost Evaluation'!$M$1,CB33:CB$100)/(1+'Life Cycle Cost Evaluation'!$M$1)^($B32-'Life Cycle Cost Evaluation'!$M$4)</f>
        <v>0</v>
      </c>
      <c r="CC117" s="208">
        <f>-NPV('Life Cycle Cost Evaluation'!$M$1,CC33:CC$100)/(1+'Life Cycle Cost Evaluation'!$M$1)^($B32-'Life Cycle Cost Evaluation'!$M$4)</f>
        <v>0</v>
      </c>
      <c r="CD117" s="208">
        <f>-NPV('Life Cycle Cost Evaluation'!$M$1,CD33:CD$100)/(1+'Life Cycle Cost Evaluation'!$M$1)^($B32-'Life Cycle Cost Evaluation'!$M$4)</f>
        <v>0</v>
      </c>
      <c r="CE117" s="208">
        <f>-NPV('Life Cycle Cost Evaluation'!$M$1,CE33:CE$100)/(1+'Life Cycle Cost Evaluation'!$M$1)^($B32-'Life Cycle Cost Evaluation'!$M$4)</f>
        <v>0</v>
      </c>
      <c r="CF117" s="208">
        <f>-NPV('Life Cycle Cost Evaluation'!$M$1,CF33:CF$100)/(1+'Life Cycle Cost Evaluation'!$M$1)^($B32-'Life Cycle Cost Evaluation'!$M$4)</f>
        <v>0</v>
      </c>
      <c r="CG117" s="208">
        <f>SUM(D117:P117)</f>
        <v>0</v>
      </c>
      <c r="CH117" s="206"/>
      <c r="CI117" s="206"/>
      <c r="CJ117" s="206"/>
    </row>
    <row r="118" spans="2:88" x14ac:dyDescent="0.2">
      <c r="B118" s="86">
        <f t="shared" si="126"/>
        <v>2040</v>
      </c>
      <c r="C118" s="215"/>
      <c r="D118" s="208">
        <f>-NPV('Life Cycle Cost Evaluation'!$M$1,D34:D$100)/(1+'Life Cycle Cost Evaluation'!$M$1)^($B33-'Life Cycle Cost Evaluation'!$M$4)</f>
        <v>0</v>
      </c>
      <c r="E118" s="208">
        <f>-NPV('Life Cycle Cost Evaluation'!$M$1,E34:E$100)/(1+'Life Cycle Cost Evaluation'!$M$1)^($B33-'Life Cycle Cost Evaluation'!$M$4)</f>
        <v>0</v>
      </c>
      <c r="F118" s="208">
        <f>-NPV('Life Cycle Cost Evaluation'!$M$1,F34:F$100)/(1+'Life Cycle Cost Evaluation'!$M$1)^($B33-'Life Cycle Cost Evaluation'!$M$4)</f>
        <v>0</v>
      </c>
      <c r="G118" s="208">
        <f>-NPV('Life Cycle Cost Evaluation'!$M$1,G34:G$100)/(1+'Life Cycle Cost Evaluation'!$M$1)^($B33-'Life Cycle Cost Evaluation'!$M$4)</f>
        <v>0</v>
      </c>
      <c r="H118" s="208">
        <f>-NPV('Life Cycle Cost Evaluation'!$M$1,H34:H$100)/(1+'Life Cycle Cost Evaluation'!$M$1)^($B33-'Life Cycle Cost Evaluation'!$M$4)</f>
        <v>0</v>
      </c>
      <c r="I118" s="208">
        <f>-NPV('Life Cycle Cost Evaluation'!$M$1,I34:I$100)/(1+'Life Cycle Cost Evaluation'!$M$1)^($B33-'Life Cycle Cost Evaluation'!$M$4)</f>
        <v>0</v>
      </c>
      <c r="J118" s="208">
        <f>-NPV('Life Cycle Cost Evaluation'!$M$1,J34:J$100)/(1+'Life Cycle Cost Evaluation'!$M$1)^($B33-'Life Cycle Cost Evaluation'!$M$4)</f>
        <v>0</v>
      </c>
      <c r="K118" s="208">
        <f>-NPV('Life Cycle Cost Evaluation'!$M$1,K34:K$100)/(1+'Life Cycle Cost Evaluation'!$M$1)^($B33-'Life Cycle Cost Evaluation'!$M$4)</f>
        <v>0</v>
      </c>
      <c r="L118" s="208">
        <f>-NPV('Life Cycle Cost Evaluation'!$M$1,L34:L$100)/(1+'Life Cycle Cost Evaluation'!$M$1)^($B33-'Life Cycle Cost Evaluation'!$M$4)</f>
        <v>0</v>
      </c>
      <c r="M118" s="208">
        <f>-NPV('Life Cycle Cost Evaluation'!$M$1,M34:M$100)/(1+'Life Cycle Cost Evaluation'!$M$1)^($B33-'Life Cycle Cost Evaluation'!$M$4)</f>
        <v>0</v>
      </c>
      <c r="N118" s="208">
        <f>-NPV('Life Cycle Cost Evaluation'!$M$1,N34:N$100)/(1+'Life Cycle Cost Evaluation'!$M$1)^($B33-'Life Cycle Cost Evaluation'!$M$4)</f>
        <v>0</v>
      </c>
      <c r="O118" s="208">
        <f>-NPV('Life Cycle Cost Evaluation'!$M$1,O34:O$100)/(1+'Life Cycle Cost Evaluation'!$M$1)^($B33-'Life Cycle Cost Evaluation'!$M$4)</f>
        <v>0</v>
      </c>
      <c r="P118" s="208">
        <f>-NPV('Life Cycle Cost Evaluation'!$M$1,P34:P$100)/(1+'Life Cycle Cost Evaluation'!$M$1)^($B33-'Life Cycle Cost Evaluation'!$M$4)</f>
        <v>0</v>
      </c>
      <c r="Q118" s="208">
        <f>-NPV('Life Cycle Cost Evaluation'!$M$1,Q34:Q$100)/(1+'Life Cycle Cost Evaluation'!$M$1)^($B33-'Life Cycle Cost Evaluation'!$M$4)</f>
        <v>0</v>
      </c>
      <c r="R118" s="208">
        <f>-NPV('Life Cycle Cost Evaluation'!$M$1,R34:R$100)/(1+'Life Cycle Cost Evaluation'!$M$1)^($B33-'Life Cycle Cost Evaluation'!$M$4)</f>
        <v>0</v>
      </c>
      <c r="S118" s="208">
        <f>-NPV('Life Cycle Cost Evaluation'!$M$1,S34:S$100)/(1+'Life Cycle Cost Evaluation'!$M$1)^($B33-'Life Cycle Cost Evaluation'!$M$4)</f>
        <v>0</v>
      </c>
      <c r="T118" s="208">
        <f>-NPV('Life Cycle Cost Evaluation'!$M$1,T34:T$100)/(1+'Life Cycle Cost Evaluation'!$M$1)^($B33-'Life Cycle Cost Evaluation'!$M$4)</f>
        <v>0</v>
      </c>
      <c r="U118" s="208">
        <f>-NPV('Life Cycle Cost Evaluation'!$M$1,U34:U$100)/(1+'Life Cycle Cost Evaluation'!$M$1)^($B33-'Life Cycle Cost Evaluation'!$M$4)</f>
        <v>0</v>
      </c>
      <c r="V118" s="208">
        <f>-NPV('Life Cycle Cost Evaluation'!$M$1,V34:V$100)/(1+'Life Cycle Cost Evaluation'!$M$1)^($B33-'Life Cycle Cost Evaluation'!$M$4)</f>
        <v>0</v>
      </c>
      <c r="W118" s="208">
        <f>-NPV('Life Cycle Cost Evaluation'!$M$1,W34:W$100)/(1+'Life Cycle Cost Evaluation'!$M$1)^($B33-'Life Cycle Cost Evaluation'!$M$4)</f>
        <v>0</v>
      </c>
      <c r="X118" s="208">
        <f>-NPV('Life Cycle Cost Evaluation'!$M$1,X34:X$100)/(1+'Life Cycle Cost Evaluation'!$M$1)^($B33-'Life Cycle Cost Evaluation'!$M$4)</f>
        <v>0</v>
      </c>
      <c r="Y118" s="208">
        <f>-NPV('Life Cycle Cost Evaluation'!$M$1,Y34:Y$100)/(1+'Life Cycle Cost Evaluation'!$M$1)^($B33-'Life Cycle Cost Evaluation'!$M$4)</f>
        <v>0</v>
      </c>
      <c r="Z118" s="208">
        <f>-NPV('Life Cycle Cost Evaluation'!$M$1,Z34:Z$100)/(1+'Life Cycle Cost Evaluation'!$M$1)^($B33-'Life Cycle Cost Evaluation'!$M$4)</f>
        <v>0</v>
      </c>
      <c r="AA118" s="208">
        <f>-NPV('Life Cycle Cost Evaluation'!$M$1,AA34:AA$100)/(1+'Life Cycle Cost Evaluation'!$M$1)^($B33-'Life Cycle Cost Evaluation'!$M$4)</f>
        <v>0</v>
      </c>
      <c r="AB118" s="208">
        <f>-NPV('Life Cycle Cost Evaluation'!$M$1,AB34:AB$100)/(1+'Life Cycle Cost Evaluation'!$M$1)^($B33-'Life Cycle Cost Evaluation'!$M$4)</f>
        <v>0</v>
      </c>
      <c r="AC118" s="208">
        <f>-NPV('Life Cycle Cost Evaluation'!$M$1,AC34:AC$100)/(1+'Life Cycle Cost Evaluation'!$M$1)^($B33-'Life Cycle Cost Evaluation'!$M$4)</f>
        <v>0</v>
      </c>
      <c r="AD118" s="208">
        <f>-NPV('Life Cycle Cost Evaluation'!$M$1,AD34:AD$100)/(1+'Life Cycle Cost Evaluation'!$M$1)^($B33-'Life Cycle Cost Evaluation'!$M$4)</f>
        <v>0</v>
      </c>
      <c r="AE118" s="208">
        <f>-NPV('Life Cycle Cost Evaluation'!$M$1,AE34:AE$100)/(1+'Life Cycle Cost Evaluation'!$M$1)^($B33-'Life Cycle Cost Evaluation'!$M$4)</f>
        <v>0</v>
      </c>
      <c r="AF118" s="208">
        <f>-NPV('Life Cycle Cost Evaluation'!$M$1,AF34:AF$100)/(1+'Life Cycle Cost Evaluation'!$M$1)^($B33-'Life Cycle Cost Evaluation'!$M$4)</f>
        <v>0</v>
      </c>
      <c r="AG118" s="208">
        <f>-NPV('Life Cycle Cost Evaluation'!$M$1,AG34:AG$100)/(1+'Life Cycle Cost Evaluation'!$M$1)^($B33-'Life Cycle Cost Evaluation'!$M$4)</f>
        <v>0</v>
      </c>
      <c r="AH118" s="208">
        <f>-NPV('Life Cycle Cost Evaluation'!$M$1,AH34:AH$100)/(1+'Life Cycle Cost Evaluation'!$M$1)^($B33-'Life Cycle Cost Evaluation'!$M$4)</f>
        <v>0</v>
      </c>
      <c r="AI118" s="208">
        <f>-NPV('Life Cycle Cost Evaluation'!$M$1,AI34:AI$100)/(1+'Life Cycle Cost Evaluation'!$M$1)^($B33-'Life Cycle Cost Evaluation'!$M$4)</f>
        <v>0</v>
      </c>
      <c r="AJ118" s="208">
        <f>-NPV('Life Cycle Cost Evaluation'!$M$1,AJ34:AJ$100)/(1+'Life Cycle Cost Evaluation'!$M$1)^($B33-'Life Cycle Cost Evaluation'!$M$4)</f>
        <v>0</v>
      </c>
      <c r="AK118" s="208">
        <f>-NPV('Life Cycle Cost Evaluation'!$M$1,AK34:AK$100)/(1+'Life Cycle Cost Evaluation'!$M$1)^($B33-'Life Cycle Cost Evaluation'!$M$4)</f>
        <v>0</v>
      </c>
      <c r="AL118" s="208">
        <f>-NPV('Life Cycle Cost Evaluation'!$M$1,AL34:AL$100)/(1+'Life Cycle Cost Evaluation'!$M$1)^($B33-'Life Cycle Cost Evaluation'!$M$4)</f>
        <v>0</v>
      </c>
      <c r="AM118" s="208">
        <f>-NPV('Life Cycle Cost Evaluation'!$M$1,AM34:AM$100)/(1+'Life Cycle Cost Evaluation'!$M$1)^($B33-'Life Cycle Cost Evaluation'!$M$4)</f>
        <v>0</v>
      </c>
      <c r="AN118" s="208">
        <f>-NPV('Life Cycle Cost Evaluation'!$M$1,AN34:AN$100)/(1+'Life Cycle Cost Evaluation'!$M$1)^($B33-'Life Cycle Cost Evaluation'!$M$4)</f>
        <v>0</v>
      </c>
      <c r="AO118" s="208">
        <f>-NPV('Life Cycle Cost Evaluation'!$M$1,AO34:AO$100)/(1+'Life Cycle Cost Evaluation'!$M$1)^($B33-'Life Cycle Cost Evaluation'!$M$4)</f>
        <v>0</v>
      </c>
      <c r="AP118" s="208">
        <f>-NPV('Life Cycle Cost Evaluation'!$M$1,AP34:AP$100)/(1+'Life Cycle Cost Evaluation'!$M$1)^($B33-'Life Cycle Cost Evaluation'!$M$4)</f>
        <v>0</v>
      </c>
      <c r="AQ118" s="208">
        <f>-NPV('Life Cycle Cost Evaluation'!$M$1,AQ34:AQ$100)/(1+'Life Cycle Cost Evaluation'!$M$1)^($B33-'Life Cycle Cost Evaluation'!$M$4)</f>
        <v>0</v>
      </c>
      <c r="AR118" s="208">
        <f>-NPV('Life Cycle Cost Evaluation'!$M$1,AR34:AR$100)/(1+'Life Cycle Cost Evaluation'!$M$1)^($B33-'Life Cycle Cost Evaluation'!$M$4)</f>
        <v>0</v>
      </c>
      <c r="AS118" s="208">
        <f>-NPV('Life Cycle Cost Evaluation'!$M$1,AS34:AS$100)/(1+'Life Cycle Cost Evaluation'!$M$1)^($B33-'Life Cycle Cost Evaluation'!$M$4)</f>
        <v>0</v>
      </c>
      <c r="AT118" s="208">
        <f>-NPV('Life Cycle Cost Evaluation'!$M$1,AT34:AT$100)/(1+'Life Cycle Cost Evaluation'!$M$1)^($B33-'Life Cycle Cost Evaluation'!$M$4)</f>
        <v>0</v>
      </c>
      <c r="AU118" s="208">
        <f>-NPV('Life Cycle Cost Evaluation'!$M$1,AU34:AU$100)/(1+'Life Cycle Cost Evaluation'!$M$1)^($B33-'Life Cycle Cost Evaluation'!$M$4)</f>
        <v>0</v>
      </c>
      <c r="AV118" s="208">
        <f>-NPV('Life Cycle Cost Evaluation'!$M$1,AV34:AV$100)/(1+'Life Cycle Cost Evaluation'!$M$1)^($B33-'Life Cycle Cost Evaluation'!$M$4)</f>
        <v>0</v>
      </c>
      <c r="AW118" s="208">
        <f>-NPV('Life Cycle Cost Evaluation'!$M$1,AW34:AW$100)/(1+'Life Cycle Cost Evaluation'!$M$1)^($B33-'Life Cycle Cost Evaluation'!$M$4)</f>
        <v>0</v>
      </c>
      <c r="AX118" s="208">
        <f>-NPV('Life Cycle Cost Evaluation'!$M$1,AX34:AX$100)/(1+'Life Cycle Cost Evaluation'!$M$1)^($B33-'Life Cycle Cost Evaluation'!$M$4)</f>
        <v>0</v>
      </c>
      <c r="AY118" s="208">
        <f>-NPV('Life Cycle Cost Evaluation'!$M$1,AY34:AY$100)/(1+'Life Cycle Cost Evaluation'!$M$1)^($B33-'Life Cycle Cost Evaluation'!$M$4)</f>
        <v>0</v>
      </c>
      <c r="AZ118" s="208">
        <f>-NPV('Life Cycle Cost Evaluation'!$M$1,AZ34:AZ$100)/(1+'Life Cycle Cost Evaluation'!$M$1)^($B33-'Life Cycle Cost Evaluation'!$M$4)</f>
        <v>0</v>
      </c>
      <c r="BA118" s="208">
        <f>-NPV('Life Cycle Cost Evaluation'!$M$1,BA34:BA$100)/(1+'Life Cycle Cost Evaluation'!$M$1)^($B33-'Life Cycle Cost Evaluation'!$M$4)</f>
        <v>0</v>
      </c>
      <c r="BB118" s="208">
        <f>-NPV('Life Cycle Cost Evaluation'!$M$1,BB34:BB$100)/(1+'Life Cycle Cost Evaluation'!$M$1)^($B33-'Life Cycle Cost Evaluation'!$M$4)</f>
        <v>0</v>
      </c>
      <c r="BC118" s="208">
        <f>-NPV('Life Cycle Cost Evaluation'!$M$1,BC34:BC$100)/(1+'Life Cycle Cost Evaluation'!$M$1)^($B33-'Life Cycle Cost Evaluation'!$M$4)</f>
        <v>0</v>
      </c>
      <c r="BD118" s="208">
        <f>-NPV('Life Cycle Cost Evaluation'!$M$1,BD34:BD$100)/(1+'Life Cycle Cost Evaluation'!$M$1)^($B33-'Life Cycle Cost Evaluation'!$M$4)</f>
        <v>0</v>
      </c>
      <c r="BE118" s="208">
        <f>-NPV('Life Cycle Cost Evaluation'!$M$1,BE34:BE$100)/(1+'Life Cycle Cost Evaluation'!$M$1)^($B33-'Life Cycle Cost Evaluation'!$M$4)</f>
        <v>0</v>
      </c>
      <c r="BF118" s="208">
        <f>-NPV('Life Cycle Cost Evaluation'!$M$1,BF34:BF$100)/(1+'Life Cycle Cost Evaluation'!$M$1)^($B33-'Life Cycle Cost Evaluation'!$M$4)</f>
        <v>0</v>
      </c>
      <c r="BG118" s="208">
        <f>-NPV('Life Cycle Cost Evaluation'!$M$1,BG34:BG$100)/(1+'Life Cycle Cost Evaluation'!$M$1)^($B33-'Life Cycle Cost Evaluation'!$M$4)</f>
        <v>0</v>
      </c>
      <c r="BH118" s="208">
        <f>-NPV('Life Cycle Cost Evaluation'!$M$1,BH34:BH$100)/(1+'Life Cycle Cost Evaluation'!$M$1)^($B33-'Life Cycle Cost Evaluation'!$M$4)</f>
        <v>0</v>
      </c>
      <c r="BI118" s="208">
        <f>-NPV('Life Cycle Cost Evaluation'!$M$1,BI34:BI$100)/(1+'Life Cycle Cost Evaluation'!$M$1)^($B33-'Life Cycle Cost Evaluation'!$M$4)</f>
        <v>0</v>
      </c>
      <c r="BJ118" s="208">
        <f>-NPV('Life Cycle Cost Evaluation'!$M$1,BJ34:BJ$100)/(1+'Life Cycle Cost Evaluation'!$M$1)^($B33-'Life Cycle Cost Evaluation'!$M$4)</f>
        <v>0</v>
      </c>
      <c r="BK118" s="208">
        <f>-NPV('Life Cycle Cost Evaluation'!$M$1,BK34:BK$100)/(1+'Life Cycle Cost Evaluation'!$M$1)^($B33-'Life Cycle Cost Evaluation'!$M$4)</f>
        <v>0</v>
      </c>
      <c r="BL118" s="208">
        <f>-NPV('Life Cycle Cost Evaluation'!$M$1,BL34:BL$100)/(1+'Life Cycle Cost Evaluation'!$M$1)^($B33-'Life Cycle Cost Evaluation'!$M$4)</f>
        <v>0</v>
      </c>
      <c r="BM118" s="208">
        <f>-NPV('Life Cycle Cost Evaluation'!$M$1,BM34:BM$100)/(1+'Life Cycle Cost Evaluation'!$M$1)^($B33-'Life Cycle Cost Evaluation'!$M$4)</f>
        <v>0</v>
      </c>
      <c r="BN118" s="208">
        <f>-NPV('Life Cycle Cost Evaluation'!$M$1,BN34:BN$100)/(1+'Life Cycle Cost Evaluation'!$M$1)^($B33-'Life Cycle Cost Evaluation'!$M$4)</f>
        <v>0</v>
      </c>
      <c r="BO118" s="208">
        <f>-NPV('Life Cycle Cost Evaluation'!$M$1,BO34:BO$100)/(1+'Life Cycle Cost Evaluation'!$M$1)^($B33-'Life Cycle Cost Evaluation'!$M$4)</f>
        <v>0</v>
      </c>
      <c r="BP118" s="208">
        <f>-NPV('Life Cycle Cost Evaluation'!$M$1,BP34:BP$100)/(1+'Life Cycle Cost Evaluation'!$M$1)^($B33-'Life Cycle Cost Evaluation'!$M$4)</f>
        <v>0</v>
      </c>
      <c r="BQ118" s="208">
        <f>-NPV('Life Cycle Cost Evaluation'!$M$1,BQ34:BQ$100)/(1+'Life Cycle Cost Evaluation'!$M$1)^($B33-'Life Cycle Cost Evaluation'!$M$4)</f>
        <v>0</v>
      </c>
      <c r="BR118" s="208">
        <f>-NPV('Life Cycle Cost Evaluation'!$M$1,BR34:BR$100)/(1+'Life Cycle Cost Evaluation'!$M$1)^($B33-'Life Cycle Cost Evaluation'!$M$4)</f>
        <v>0</v>
      </c>
      <c r="BS118" s="208">
        <f>-NPV('Life Cycle Cost Evaluation'!$M$1,BS34:BS$100)/(1+'Life Cycle Cost Evaluation'!$M$1)^($B33-'Life Cycle Cost Evaluation'!$M$4)</f>
        <v>0</v>
      </c>
      <c r="BT118" s="208">
        <f>-NPV('Life Cycle Cost Evaluation'!$M$1,BT34:BT$100)/(1+'Life Cycle Cost Evaluation'!$M$1)^($B33-'Life Cycle Cost Evaluation'!$M$4)</f>
        <v>0</v>
      </c>
      <c r="BU118" s="208">
        <f>-NPV('Life Cycle Cost Evaluation'!$M$1,BU34:BU$100)/(1+'Life Cycle Cost Evaluation'!$M$1)^($B33-'Life Cycle Cost Evaluation'!$M$4)</f>
        <v>0</v>
      </c>
      <c r="BV118" s="208">
        <f>-NPV('Life Cycle Cost Evaluation'!$M$1,BV34:BV$100)/(1+'Life Cycle Cost Evaluation'!$M$1)^($B33-'Life Cycle Cost Evaluation'!$M$4)</f>
        <v>0</v>
      </c>
      <c r="BW118" s="208">
        <f>-NPV('Life Cycle Cost Evaluation'!$M$1,BW34:BW$100)/(1+'Life Cycle Cost Evaluation'!$M$1)^($B33-'Life Cycle Cost Evaluation'!$M$4)</f>
        <v>0</v>
      </c>
      <c r="BX118" s="208">
        <f>-NPV('Life Cycle Cost Evaluation'!$M$1,BX34:BX$100)/(1+'Life Cycle Cost Evaluation'!$M$1)^($B33-'Life Cycle Cost Evaluation'!$M$4)</f>
        <v>0</v>
      </c>
      <c r="BY118" s="208">
        <f>-NPV('Life Cycle Cost Evaluation'!$M$1,BY34:BY$100)/(1+'Life Cycle Cost Evaluation'!$M$1)^($B33-'Life Cycle Cost Evaluation'!$M$4)</f>
        <v>0</v>
      </c>
      <c r="BZ118" s="208">
        <f>-NPV('Life Cycle Cost Evaluation'!$M$1,BZ34:BZ$100)/(1+'Life Cycle Cost Evaluation'!$M$1)^($B33-'Life Cycle Cost Evaluation'!$M$4)</f>
        <v>0</v>
      </c>
      <c r="CA118" s="208">
        <f>-NPV('Life Cycle Cost Evaluation'!$M$1,CA34:CA$100)/(1+'Life Cycle Cost Evaluation'!$M$1)^($B33-'Life Cycle Cost Evaluation'!$M$4)</f>
        <v>0</v>
      </c>
      <c r="CB118" s="208">
        <f>-NPV('Life Cycle Cost Evaluation'!$M$1,CB34:CB$100)/(1+'Life Cycle Cost Evaluation'!$M$1)^($B33-'Life Cycle Cost Evaluation'!$M$4)</f>
        <v>0</v>
      </c>
      <c r="CC118" s="208">
        <f>-NPV('Life Cycle Cost Evaluation'!$M$1,CC34:CC$100)/(1+'Life Cycle Cost Evaluation'!$M$1)^($B33-'Life Cycle Cost Evaluation'!$M$4)</f>
        <v>0</v>
      </c>
      <c r="CD118" s="208">
        <f>-NPV('Life Cycle Cost Evaluation'!$M$1,CD34:CD$100)/(1+'Life Cycle Cost Evaluation'!$M$1)^($B33-'Life Cycle Cost Evaluation'!$M$4)</f>
        <v>0</v>
      </c>
      <c r="CE118" s="208">
        <f>-NPV('Life Cycle Cost Evaluation'!$M$1,CE34:CE$100)/(1+'Life Cycle Cost Evaluation'!$M$1)^($B33-'Life Cycle Cost Evaluation'!$M$4)</f>
        <v>0</v>
      </c>
      <c r="CF118" s="208">
        <f>-NPV('Life Cycle Cost Evaluation'!$M$1,CF34:CF$100)/(1+'Life Cycle Cost Evaluation'!$M$1)^($B33-'Life Cycle Cost Evaluation'!$M$4)</f>
        <v>0</v>
      </c>
      <c r="CG118" s="208">
        <f>SUM(D118:Q118)</f>
        <v>0</v>
      </c>
      <c r="CH118" s="206"/>
      <c r="CI118" s="206"/>
      <c r="CJ118" s="206"/>
    </row>
    <row r="119" spans="2:88" x14ac:dyDescent="0.2">
      <c r="B119" s="86">
        <f t="shared" si="126"/>
        <v>2041</v>
      </c>
      <c r="C119" s="208"/>
      <c r="D119" s="208">
        <f>-NPV('Life Cycle Cost Evaluation'!$M$1,D35:D$100)/(1+'Life Cycle Cost Evaluation'!$M$1)^($B34-'Life Cycle Cost Evaluation'!$M$4)</f>
        <v>0</v>
      </c>
      <c r="E119" s="208">
        <f>-NPV('Life Cycle Cost Evaluation'!$M$1,E35:E$100)/(1+'Life Cycle Cost Evaluation'!$M$1)^($B34-'Life Cycle Cost Evaluation'!$M$4)</f>
        <v>0</v>
      </c>
      <c r="F119" s="208">
        <f>-NPV('Life Cycle Cost Evaluation'!$M$1,F35:F$100)/(1+'Life Cycle Cost Evaluation'!$M$1)^($B34-'Life Cycle Cost Evaluation'!$M$4)</f>
        <v>0</v>
      </c>
      <c r="G119" s="208">
        <f>-NPV('Life Cycle Cost Evaluation'!$M$1,G35:G$100)/(1+'Life Cycle Cost Evaluation'!$M$1)^($B34-'Life Cycle Cost Evaluation'!$M$4)</f>
        <v>0</v>
      </c>
      <c r="H119" s="208">
        <f>-NPV('Life Cycle Cost Evaluation'!$M$1,H35:H$100)/(1+'Life Cycle Cost Evaluation'!$M$1)^($B34-'Life Cycle Cost Evaluation'!$M$4)</f>
        <v>0</v>
      </c>
      <c r="I119" s="208">
        <f>-NPV('Life Cycle Cost Evaluation'!$M$1,I35:I$100)/(1+'Life Cycle Cost Evaluation'!$M$1)^($B34-'Life Cycle Cost Evaluation'!$M$4)</f>
        <v>0</v>
      </c>
      <c r="J119" s="208">
        <f>-NPV('Life Cycle Cost Evaluation'!$M$1,J35:J$100)/(1+'Life Cycle Cost Evaluation'!$M$1)^($B34-'Life Cycle Cost Evaluation'!$M$4)</f>
        <v>0</v>
      </c>
      <c r="K119" s="208">
        <f>-NPV('Life Cycle Cost Evaluation'!$M$1,K35:K$100)/(1+'Life Cycle Cost Evaluation'!$M$1)^($B34-'Life Cycle Cost Evaluation'!$M$4)</f>
        <v>0</v>
      </c>
      <c r="L119" s="208">
        <f>-NPV('Life Cycle Cost Evaluation'!$M$1,L35:L$100)/(1+'Life Cycle Cost Evaluation'!$M$1)^($B34-'Life Cycle Cost Evaluation'!$M$4)</f>
        <v>0</v>
      </c>
      <c r="M119" s="208">
        <f>-NPV('Life Cycle Cost Evaluation'!$M$1,M35:M$100)/(1+'Life Cycle Cost Evaluation'!$M$1)^($B34-'Life Cycle Cost Evaluation'!$M$4)</f>
        <v>0</v>
      </c>
      <c r="N119" s="208">
        <f>-NPV('Life Cycle Cost Evaluation'!$M$1,N35:N$100)/(1+'Life Cycle Cost Evaluation'!$M$1)^($B34-'Life Cycle Cost Evaluation'!$M$4)</f>
        <v>0</v>
      </c>
      <c r="O119" s="208">
        <f>-NPV('Life Cycle Cost Evaluation'!$M$1,O35:O$100)/(1+'Life Cycle Cost Evaluation'!$M$1)^($B34-'Life Cycle Cost Evaluation'!$M$4)</f>
        <v>0</v>
      </c>
      <c r="P119" s="208">
        <f>-NPV('Life Cycle Cost Evaluation'!$M$1,P35:P$100)/(1+'Life Cycle Cost Evaluation'!$M$1)^($B34-'Life Cycle Cost Evaluation'!$M$4)</f>
        <v>0</v>
      </c>
      <c r="Q119" s="208">
        <f>-NPV('Life Cycle Cost Evaluation'!$M$1,Q35:Q$100)/(1+'Life Cycle Cost Evaluation'!$M$1)^($B34-'Life Cycle Cost Evaluation'!$M$4)</f>
        <v>0</v>
      </c>
      <c r="R119" s="208">
        <f>-NPV('Life Cycle Cost Evaluation'!$M$1,R35:R$100)/(1+'Life Cycle Cost Evaluation'!$M$1)^($B34-'Life Cycle Cost Evaluation'!$M$4)</f>
        <v>0</v>
      </c>
      <c r="S119" s="208">
        <f>-NPV('Life Cycle Cost Evaluation'!$M$1,S35:S$100)/(1+'Life Cycle Cost Evaluation'!$M$1)^($B34-'Life Cycle Cost Evaluation'!$M$4)</f>
        <v>0</v>
      </c>
      <c r="T119" s="208">
        <f>-NPV('Life Cycle Cost Evaluation'!$M$1,T35:T$100)/(1+'Life Cycle Cost Evaluation'!$M$1)^($B34-'Life Cycle Cost Evaluation'!$M$4)</f>
        <v>0</v>
      </c>
      <c r="U119" s="208">
        <f>-NPV('Life Cycle Cost Evaluation'!$M$1,U35:U$100)/(1+'Life Cycle Cost Evaluation'!$M$1)^($B34-'Life Cycle Cost Evaluation'!$M$4)</f>
        <v>0</v>
      </c>
      <c r="V119" s="208">
        <f>-NPV('Life Cycle Cost Evaluation'!$M$1,V35:V$100)/(1+'Life Cycle Cost Evaluation'!$M$1)^($B34-'Life Cycle Cost Evaluation'!$M$4)</f>
        <v>0</v>
      </c>
      <c r="W119" s="208">
        <f>-NPV('Life Cycle Cost Evaluation'!$M$1,W35:W$100)/(1+'Life Cycle Cost Evaluation'!$M$1)^($B34-'Life Cycle Cost Evaluation'!$M$4)</f>
        <v>0</v>
      </c>
      <c r="X119" s="208">
        <f>-NPV('Life Cycle Cost Evaluation'!$M$1,X35:X$100)/(1+'Life Cycle Cost Evaluation'!$M$1)^($B34-'Life Cycle Cost Evaluation'!$M$4)</f>
        <v>0</v>
      </c>
      <c r="Y119" s="208">
        <f>-NPV('Life Cycle Cost Evaluation'!$M$1,Y35:Y$100)/(1+'Life Cycle Cost Evaluation'!$M$1)^($B34-'Life Cycle Cost Evaluation'!$M$4)</f>
        <v>0</v>
      </c>
      <c r="Z119" s="208">
        <f>-NPV('Life Cycle Cost Evaluation'!$M$1,Z35:Z$100)/(1+'Life Cycle Cost Evaluation'!$M$1)^($B34-'Life Cycle Cost Evaluation'!$M$4)</f>
        <v>0</v>
      </c>
      <c r="AA119" s="208">
        <f>-NPV('Life Cycle Cost Evaluation'!$M$1,AA35:AA$100)/(1+'Life Cycle Cost Evaluation'!$M$1)^($B34-'Life Cycle Cost Evaluation'!$M$4)</f>
        <v>0</v>
      </c>
      <c r="AB119" s="208">
        <f>-NPV('Life Cycle Cost Evaluation'!$M$1,AB35:AB$100)/(1+'Life Cycle Cost Evaluation'!$M$1)^($B34-'Life Cycle Cost Evaluation'!$M$4)</f>
        <v>0</v>
      </c>
      <c r="AC119" s="208">
        <f>-NPV('Life Cycle Cost Evaluation'!$M$1,AC35:AC$100)/(1+'Life Cycle Cost Evaluation'!$M$1)^($B34-'Life Cycle Cost Evaluation'!$M$4)</f>
        <v>0</v>
      </c>
      <c r="AD119" s="208">
        <f>-NPV('Life Cycle Cost Evaluation'!$M$1,AD35:AD$100)/(1+'Life Cycle Cost Evaluation'!$M$1)^($B34-'Life Cycle Cost Evaluation'!$M$4)</f>
        <v>0</v>
      </c>
      <c r="AE119" s="208">
        <f>-NPV('Life Cycle Cost Evaluation'!$M$1,AE35:AE$100)/(1+'Life Cycle Cost Evaluation'!$M$1)^($B34-'Life Cycle Cost Evaluation'!$M$4)</f>
        <v>0</v>
      </c>
      <c r="AF119" s="208">
        <f>-NPV('Life Cycle Cost Evaluation'!$M$1,AF35:AF$100)/(1+'Life Cycle Cost Evaluation'!$M$1)^($B34-'Life Cycle Cost Evaluation'!$M$4)</f>
        <v>0</v>
      </c>
      <c r="AG119" s="208">
        <f>-NPV('Life Cycle Cost Evaluation'!$M$1,AG35:AG$100)/(1+'Life Cycle Cost Evaluation'!$M$1)^($B34-'Life Cycle Cost Evaluation'!$M$4)</f>
        <v>0</v>
      </c>
      <c r="AH119" s="208">
        <f>-NPV('Life Cycle Cost Evaluation'!$M$1,AH35:AH$100)/(1+'Life Cycle Cost Evaluation'!$M$1)^($B34-'Life Cycle Cost Evaluation'!$M$4)</f>
        <v>0</v>
      </c>
      <c r="AI119" s="208">
        <f>-NPV('Life Cycle Cost Evaluation'!$M$1,AI35:AI$100)/(1+'Life Cycle Cost Evaluation'!$M$1)^($B34-'Life Cycle Cost Evaluation'!$M$4)</f>
        <v>0</v>
      </c>
      <c r="AJ119" s="208">
        <f>-NPV('Life Cycle Cost Evaluation'!$M$1,AJ35:AJ$100)/(1+'Life Cycle Cost Evaluation'!$M$1)^($B34-'Life Cycle Cost Evaluation'!$M$4)</f>
        <v>0</v>
      </c>
      <c r="AK119" s="208">
        <f>-NPV('Life Cycle Cost Evaluation'!$M$1,AK35:AK$100)/(1+'Life Cycle Cost Evaluation'!$M$1)^($B34-'Life Cycle Cost Evaluation'!$M$4)</f>
        <v>0</v>
      </c>
      <c r="AL119" s="208">
        <f>-NPV('Life Cycle Cost Evaluation'!$M$1,AL35:AL$100)/(1+'Life Cycle Cost Evaluation'!$M$1)^($B34-'Life Cycle Cost Evaluation'!$M$4)</f>
        <v>0</v>
      </c>
      <c r="AM119" s="208">
        <f>-NPV('Life Cycle Cost Evaluation'!$M$1,AM35:AM$100)/(1+'Life Cycle Cost Evaluation'!$M$1)^($B34-'Life Cycle Cost Evaluation'!$M$4)</f>
        <v>0</v>
      </c>
      <c r="AN119" s="208">
        <f>-NPV('Life Cycle Cost Evaluation'!$M$1,AN35:AN$100)/(1+'Life Cycle Cost Evaluation'!$M$1)^($B34-'Life Cycle Cost Evaluation'!$M$4)</f>
        <v>0</v>
      </c>
      <c r="AO119" s="208">
        <f>-NPV('Life Cycle Cost Evaluation'!$M$1,AO35:AO$100)/(1+'Life Cycle Cost Evaluation'!$M$1)^($B34-'Life Cycle Cost Evaluation'!$M$4)</f>
        <v>0</v>
      </c>
      <c r="AP119" s="208">
        <f>-NPV('Life Cycle Cost Evaluation'!$M$1,AP35:AP$100)/(1+'Life Cycle Cost Evaluation'!$M$1)^($B34-'Life Cycle Cost Evaluation'!$M$4)</f>
        <v>0</v>
      </c>
      <c r="AQ119" s="208">
        <f>-NPV('Life Cycle Cost Evaluation'!$M$1,AQ35:AQ$100)/(1+'Life Cycle Cost Evaluation'!$M$1)^($B34-'Life Cycle Cost Evaluation'!$M$4)</f>
        <v>0</v>
      </c>
      <c r="AR119" s="208">
        <f>-NPV('Life Cycle Cost Evaluation'!$M$1,AR35:AR$100)/(1+'Life Cycle Cost Evaluation'!$M$1)^($B34-'Life Cycle Cost Evaluation'!$M$4)</f>
        <v>0</v>
      </c>
      <c r="AS119" s="208">
        <f>-NPV('Life Cycle Cost Evaluation'!$M$1,AS35:AS$100)/(1+'Life Cycle Cost Evaluation'!$M$1)^($B34-'Life Cycle Cost Evaluation'!$M$4)</f>
        <v>0</v>
      </c>
      <c r="AT119" s="208">
        <f>-NPV('Life Cycle Cost Evaluation'!$M$1,AT35:AT$100)/(1+'Life Cycle Cost Evaluation'!$M$1)^($B34-'Life Cycle Cost Evaluation'!$M$4)</f>
        <v>0</v>
      </c>
      <c r="AU119" s="208">
        <f>-NPV('Life Cycle Cost Evaluation'!$M$1,AU35:AU$100)/(1+'Life Cycle Cost Evaluation'!$M$1)^($B34-'Life Cycle Cost Evaluation'!$M$4)</f>
        <v>0</v>
      </c>
      <c r="AV119" s="208">
        <f>-NPV('Life Cycle Cost Evaluation'!$M$1,AV35:AV$100)/(1+'Life Cycle Cost Evaluation'!$M$1)^($B34-'Life Cycle Cost Evaluation'!$M$4)</f>
        <v>0</v>
      </c>
      <c r="AW119" s="208">
        <f>-NPV('Life Cycle Cost Evaluation'!$M$1,AW35:AW$100)/(1+'Life Cycle Cost Evaluation'!$M$1)^($B34-'Life Cycle Cost Evaluation'!$M$4)</f>
        <v>0</v>
      </c>
      <c r="AX119" s="208">
        <f>-NPV('Life Cycle Cost Evaluation'!$M$1,AX35:AX$100)/(1+'Life Cycle Cost Evaluation'!$M$1)^($B34-'Life Cycle Cost Evaluation'!$M$4)</f>
        <v>0</v>
      </c>
      <c r="AY119" s="208">
        <f>-NPV('Life Cycle Cost Evaluation'!$M$1,AY35:AY$100)/(1+'Life Cycle Cost Evaluation'!$M$1)^($B34-'Life Cycle Cost Evaluation'!$M$4)</f>
        <v>0</v>
      </c>
      <c r="AZ119" s="208">
        <f>-NPV('Life Cycle Cost Evaluation'!$M$1,AZ35:AZ$100)/(1+'Life Cycle Cost Evaluation'!$M$1)^($B34-'Life Cycle Cost Evaluation'!$M$4)</f>
        <v>0</v>
      </c>
      <c r="BA119" s="208">
        <f>-NPV('Life Cycle Cost Evaluation'!$M$1,BA35:BA$100)/(1+'Life Cycle Cost Evaluation'!$M$1)^($B34-'Life Cycle Cost Evaluation'!$M$4)</f>
        <v>0</v>
      </c>
      <c r="BB119" s="208">
        <f>-NPV('Life Cycle Cost Evaluation'!$M$1,BB35:BB$100)/(1+'Life Cycle Cost Evaluation'!$M$1)^($B34-'Life Cycle Cost Evaluation'!$M$4)</f>
        <v>0</v>
      </c>
      <c r="BC119" s="208">
        <f>-NPV('Life Cycle Cost Evaluation'!$M$1,BC35:BC$100)/(1+'Life Cycle Cost Evaluation'!$M$1)^($B34-'Life Cycle Cost Evaluation'!$M$4)</f>
        <v>0</v>
      </c>
      <c r="BD119" s="208">
        <f>-NPV('Life Cycle Cost Evaluation'!$M$1,BD35:BD$100)/(1+'Life Cycle Cost Evaluation'!$M$1)^($B34-'Life Cycle Cost Evaluation'!$M$4)</f>
        <v>0</v>
      </c>
      <c r="BE119" s="208">
        <f>-NPV('Life Cycle Cost Evaluation'!$M$1,BE35:BE$100)/(1+'Life Cycle Cost Evaluation'!$M$1)^($B34-'Life Cycle Cost Evaluation'!$M$4)</f>
        <v>0</v>
      </c>
      <c r="BF119" s="208">
        <f>-NPV('Life Cycle Cost Evaluation'!$M$1,BF35:BF$100)/(1+'Life Cycle Cost Evaluation'!$M$1)^($B34-'Life Cycle Cost Evaluation'!$M$4)</f>
        <v>0</v>
      </c>
      <c r="BG119" s="208">
        <f>-NPV('Life Cycle Cost Evaluation'!$M$1,BG35:BG$100)/(1+'Life Cycle Cost Evaluation'!$M$1)^($B34-'Life Cycle Cost Evaluation'!$M$4)</f>
        <v>0</v>
      </c>
      <c r="BH119" s="208">
        <f>-NPV('Life Cycle Cost Evaluation'!$M$1,BH35:BH$100)/(1+'Life Cycle Cost Evaluation'!$M$1)^($B34-'Life Cycle Cost Evaluation'!$M$4)</f>
        <v>0</v>
      </c>
      <c r="BI119" s="208">
        <f>-NPV('Life Cycle Cost Evaluation'!$M$1,BI35:BI$100)/(1+'Life Cycle Cost Evaluation'!$M$1)^($B34-'Life Cycle Cost Evaluation'!$M$4)</f>
        <v>0</v>
      </c>
      <c r="BJ119" s="208">
        <f>-NPV('Life Cycle Cost Evaluation'!$M$1,BJ35:BJ$100)/(1+'Life Cycle Cost Evaluation'!$M$1)^($B34-'Life Cycle Cost Evaluation'!$M$4)</f>
        <v>0</v>
      </c>
      <c r="BK119" s="208">
        <f>-NPV('Life Cycle Cost Evaluation'!$M$1,BK35:BK$100)/(1+'Life Cycle Cost Evaluation'!$M$1)^($B34-'Life Cycle Cost Evaluation'!$M$4)</f>
        <v>0</v>
      </c>
      <c r="BL119" s="208">
        <f>-NPV('Life Cycle Cost Evaluation'!$M$1,BL35:BL$100)/(1+'Life Cycle Cost Evaluation'!$M$1)^($B34-'Life Cycle Cost Evaluation'!$M$4)</f>
        <v>0</v>
      </c>
      <c r="BM119" s="208">
        <f>-NPV('Life Cycle Cost Evaluation'!$M$1,BM35:BM$100)/(1+'Life Cycle Cost Evaluation'!$M$1)^($B34-'Life Cycle Cost Evaluation'!$M$4)</f>
        <v>0</v>
      </c>
      <c r="BN119" s="208">
        <f>-NPV('Life Cycle Cost Evaluation'!$M$1,BN35:BN$100)/(1+'Life Cycle Cost Evaluation'!$M$1)^($B34-'Life Cycle Cost Evaluation'!$M$4)</f>
        <v>0</v>
      </c>
      <c r="BO119" s="208">
        <f>-NPV('Life Cycle Cost Evaluation'!$M$1,BO35:BO$100)/(1+'Life Cycle Cost Evaluation'!$M$1)^($B34-'Life Cycle Cost Evaluation'!$M$4)</f>
        <v>0</v>
      </c>
      <c r="BP119" s="208">
        <f>-NPV('Life Cycle Cost Evaluation'!$M$1,BP35:BP$100)/(1+'Life Cycle Cost Evaluation'!$M$1)^($B34-'Life Cycle Cost Evaluation'!$M$4)</f>
        <v>0</v>
      </c>
      <c r="BQ119" s="208">
        <f>-NPV('Life Cycle Cost Evaluation'!$M$1,BQ35:BQ$100)/(1+'Life Cycle Cost Evaluation'!$M$1)^($B34-'Life Cycle Cost Evaluation'!$M$4)</f>
        <v>0</v>
      </c>
      <c r="BR119" s="208">
        <f>-NPV('Life Cycle Cost Evaluation'!$M$1,BR35:BR$100)/(1+'Life Cycle Cost Evaluation'!$M$1)^($B34-'Life Cycle Cost Evaluation'!$M$4)</f>
        <v>0</v>
      </c>
      <c r="BS119" s="208">
        <f>-NPV('Life Cycle Cost Evaluation'!$M$1,BS35:BS$100)/(1+'Life Cycle Cost Evaluation'!$M$1)^($B34-'Life Cycle Cost Evaluation'!$M$4)</f>
        <v>0</v>
      </c>
      <c r="BT119" s="208">
        <f>-NPV('Life Cycle Cost Evaluation'!$M$1,BT35:BT$100)/(1+'Life Cycle Cost Evaluation'!$M$1)^($B34-'Life Cycle Cost Evaluation'!$M$4)</f>
        <v>0</v>
      </c>
      <c r="BU119" s="208">
        <f>-NPV('Life Cycle Cost Evaluation'!$M$1,BU35:BU$100)/(1+'Life Cycle Cost Evaluation'!$M$1)^($B34-'Life Cycle Cost Evaluation'!$M$4)</f>
        <v>0</v>
      </c>
      <c r="BV119" s="208">
        <f>-NPV('Life Cycle Cost Evaluation'!$M$1,BV35:BV$100)/(1+'Life Cycle Cost Evaluation'!$M$1)^($B34-'Life Cycle Cost Evaluation'!$M$4)</f>
        <v>0</v>
      </c>
      <c r="BW119" s="208">
        <f>-NPV('Life Cycle Cost Evaluation'!$M$1,BW35:BW$100)/(1+'Life Cycle Cost Evaluation'!$M$1)^($B34-'Life Cycle Cost Evaluation'!$M$4)</f>
        <v>0</v>
      </c>
      <c r="BX119" s="208">
        <f>-NPV('Life Cycle Cost Evaluation'!$M$1,BX35:BX$100)/(1+'Life Cycle Cost Evaluation'!$M$1)^($B34-'Life Cycle Cost Evaluation'!$M$4)</f>
        <v>0</v>
      </c>
      <c r="BY119" s="208">
        <f>-NPV('Life Cycle Cost Evaluation'!$M$1,BY35:BY$100)/(1+'Life Cycle Cost Evaluation'!$M$1)^($B34-'Life Cycle Cost Evaluation'!$M$4)</f>
        <v>0</v>
      </c>
      <c r="BZ119" s="208">
        <f>-NPV('Life Cycle Cost Evaluation'!$M$1,BZ35:BZ$100)/(1+'Life Cycle Cost Evaluation'!$M$1)^($B34-'Life Cycle Cost Evaluation'!$M$4)</f>
        <v>0</v>
      </c>
      <c r="CA119" s="208">
        <f>-NPV('Life Cycle Cost Evaluation'!$M$1,CA35:CA$100)/(1+'Life Cycle Cost Evaluation'!$M$1)^($B34-'Life Cycle Cost Evaluation'!$M$4)</f>
        <v>0</v>
      </c>
      <c r="CB119" s="208">
        <f>-NPV('Life Cycle Cost Evaluation'!$M$1,CB35:CB$100)/(1+'Life Cycle Cost Evaluation'!$M$1)^($B34-'Life Cycle Cost Evaluation'!$M$4)</f>
        <v>0</v>
      </c>
      <c r="CC119" s="208">
        <f>-NPV('Life Cycle Cost Evaluation'!$M$1,CC35:CC$100)/(1+'Life Cycle Cost Evaluation'!$M$1)^($B34-'Life Cycle Cost Evaluation'!$M$4)</f>
        <v>0</v>
      </c>
      <c r="CD119" s="208">
        <f>-NPV('Life Cycle Cost Evaluation'!$M$1,CD35:CD$100)/(1+'Life Cycle Cost Evaluation'!$M$1)^($B34-'Life Cycle Cost Evaluation'!$M$4)</f>
        <v>0</v>
      </c>
      <c r="CE119" s="208">
        <f>-NPV('Life Cycle Cost Evaluation'!$M$1,CE35:CE$100)/(1+'Life Cycle Cost Evaluation'!$M$1)^($B34-'Life Cycle Cost Evaluation'!$M$4)</f>
        <v>0</v>
      </c>
      <c r="CF119" s="208">
        <f>-NPV('Life Cycle Cost Evaluation'!$M$1,CF35:CF$100)/(1+'Life Cycle Cost Evaluation'!$M$1)^($B34-'Life Cycle Cost Evaluation'!$M$4)</f>
        <v>0</v>
      </c>
      <c r="CG119" s="208">
        <f>SUM(D119:R119)</f>
        <v>0</v>
      </c>
      <c r="CH119" s="206"/>
      <c r="CI119" s="206"/>
      <c r="CJ119" s="206"/>
    </row>
    <row r="120" spans="2:88" x14ac:dyDescent="0.2">
      <c r="B120" s="86">
        <f t="shared" si="126"/>
        <v>2042</v>
      </c>
      <c r="C120" s="208"/>
      <c r="D120" s="208">
        <f>-NPV('Life Cycle Cost Evaluation'!$M$1,D36:D$100)/(1+'Life Cycle Cost Evaluation'!$M$1)^($B35-'Life Cycle Cost Evaluation'!$M$4)</f>
        <v>0</v>
      </c>
      <c r="E120" s="208">
        <f>-NPV('Life Cycle Cost Evaluation'!$M$1,E36:E$100)/(1+'Life Cycle Cost Evaluation'!$M$1)^($B35-'Life Cycle Cost Evaluation'!$M$4)</f>
        <v>0</v>
      </c>
      <c r="F120" s="208">
        <f>-NPV('Life Cycle Cost Evaluation'!$M$1,F36:F$100)/(1+'Life Cycle Cost Evaluation'!$M$1)^($B35-'Life Cycle Cost Evaluation'!$M$4)</f>
        <v>0</v>
      </c>
      <c r="G120" s="208">
        <f>-NPV('Life Cycle Cost Evaluation'!$M$1,G36:G$100)/(1+'Life Cycle Cost Evaluation'!$M$1)^($B35-'Life Cycle Cost Evaluation'!$M$4)</f>
        <v>0</v>
      </c>
      <c r="H120" s="208">
        <f>-NPV('Life Cycle Cost Evaluation'!$M$1,H36:H$100)/(1+'Life Cycle Cost Evaluation'!$M$1)^($B35-'Life Cycle Cost Evaluation'!$M$4)</f>
        <v>0</v>
      </c>
      <c r="I120" s="208">
        <f>-NPV('Life Cycle Cost Evaluation'!$M$1,I36:I$100)/(1+'Life Cycle Cost Evaluation'!$M$1)^($B35-'Life Cycle Cost Evaluation'!$M$4)</f>
        <v>0</v>
      </c>
      <c r="J120" s="208">
        <f>-NPV('Life Cycle Cost Evaluation'!$M$1,J36:J$100)/(1+'Life Cycle Cost Evaluation'!$M$1)^($B35-'Life Cycle Cost Evaluation'!$M$4)</f>
        <v>0</v>
      </c>
      <c r="K120" s="208">
        <f>-NPV('Life Cycle Cost Evaluation'!$M$1,K36:K$100)/(1+'Life Cycle Cost Evaluation'!$M$1)^($B35-'Life Cycle Cost Evaluation'!$M$4)</f>
        <v>0</v>
      </c>
      <c r="L120" s="208">
        <f>-NPV('Life Cycle Cost Evaluation'!$M$1,L36:L$100)/(1+'Life Cycle Cost Evaluation'!$M$1)^($B35-'Life Cycle Cost Evaluation'!$M$4)</f>
        <v>0</v>
      </c>
      <c r="M120" s="208">
        <f>-NPV('Life Cycle Cost Evaluation'!$M$1,M36:M$100)/(1+'Life Cycle Cost Evaluation'!$M$1)^($B35-'Life Cycle Cost Evaluation'!$M$4)</f>
        <v>0</v>
      </c>
      <c r="N120" s="208">
        <f>-NPV('Life Cycle Cost Evaluation'!$M$1,N36:N$100)/(1+'Life Cycle Cost Evaluation'!$M$1)^($B35-'Life Cycle Cost Evaluation'!$M$4)</f>
        <v>0</v>
      </c>
      <c r="O120" s="208">
        <f>-NPV('Life Cycle Cost Evaluation'!$M$1,O36:O$100)/(1+'Life Cycle Cost Evaluation'!$M$1)^($B35-'Life Cycle Cost Evaluation'!$M$4)</f>
        <v>0</v>
      </c>
      <c r="P120" s="208">
        <f>-NPV('Life Cycle Cost Evaluation'!$M$1,P36:P$100)/(1+'Life Cycle Cost Evaluation'!$M$1)^($B35-'Life Cycle Cost Evaluation'!$M$4)</f>
        <v>0</v>
      </c>
      <c r="Q120" s="208">
        <f>-NPV('Life Cycle Cost Evaluation'!$M$1,Q36:Q$100)/(1+'Life Cycle Cost Evaluation'!$M$1)^($B35-'Life Cycle Cost Evaluation'!$M$4)</f>
        <v>0</v>
      </c>
      <c r="R120" s="208">
        <f>-NPV('Life Cycle Cost Evaluation'!$M$1,R36:R$100)/(1+'Life Cycle Cost Evaluation'!$M$1)^($B35-'Life Cycle Cost Evaluation'!$M$4)</f>
        <v>0</v>
      </c>
      <c r="S120" s="208">
        <f>-NPV('Life Cycle Cost Evaluation'!$M$1,S36:S$100)/(1+'Life Cycle Cost Evaluation'!$M$1)^($B35-'Life Cycle Cost Evaluation'!$M$4)</f>
        <v>0</v>
      </c>
      <c r="T120" s="208">
        <f>-NPV('Life Cycle Cost Evaluation'!$M$1,T36:T$100)/(1+'Life Cycle Cost Evaluation'!$M$1)^($B35-'Life Cycle Cost Evaluation'!$M$4)</f>
        <v>0</v>
      </c>
      <c r="U120" s="208">
        <f>-NPV('Life Cycle Cost Evaluation'!$M$1,U36:U$100)/(1+'Life Cycle Cost Evaluation'!$M$1)^($B35-'Life Cycle Cost Evaluation'!$M$4)</f>
        <v>0</v>
      </c>
      <c r="V120" s="208">
        <f>-NPV('Life Cycle Cost Evaluation'!$M$1,V36:V$100)/(1+'Life Cycle Cost Evaluation'!$M$1)^($B35-'Life Cycle Cost Evaluation'!$M$4)</f>
        <v>0</v>
      </c>
      <c r="W120" s="208">
        <f>-NPV('Life Cycle Cost Evaluation'!$M$1,W36:W$100)/(1+'Life Cycle Cost Evaluation'!$M$1)^($B35-'Life Cycle Cost Evaluation'!$M$4)</f>
        <v>0</v>
      </c>
      <c r="X120" s="208">
        <f>-NPV('Life Cycle Cost Evaluation'!$M$1,X36:X$100)/(1+'Life Cycle Cost Evaluation'!$M$1)^($B35-'Life Cycle Cost Evaluation'!$M$4)</f>
        <v>0</v>
      </c>
      <c r="Y120" s="208">
        <f>-NPV('Life Cycle Cost Evaluation'!$M$1,Y36:Y$100)/(1+'Life Cycle Cost Evaluation'!$M$1)^($B35-'Life Cycle Cost Evaluation'!$M$4)</f>
        <v>0</v>
      </c>
      <c r="Z120" s="208">
        <f>-NPV('Life Cycle Cost Evaluation'!$M$1,Z36:Z$100)/(1+'Life Cycle Cost Evaluation'!$M$1)^($B35-'Life Cycle Cost Evaluation'!$M$4)</f>
        <v>0</v>
      </c>
      <c r="AA120" s="208">
        <f>-NPV('Life Cycle Cost Evaluation'!$M$1,AA36:AA$100)/(1+'Life Cycle Cost Evaluation'!$M$1)^($B35-'Life Cycle Cost Evaluation'!$M$4)</f>
        <v>0</v>
      </c>
      <c r="AB120" s="208">
        <f>-NPV('Life Cycle Cost Evaluation'!$M$1,AB36:AB$100)/(1+'Life Cycle Cost Evaluation'!$M$1)^($B35-'Life Cycle Cost Evaluation'!$M$4)</f>
        <v>0</v>
      </c>
      <c r="AC120" s="208">
        <f>-NPV('Life Cycle Cost Evaluation'!$M$1,AC36:AC$100)/(1+'Life Cycle Cost Evaluation'!$M$1)^($B35-'Life Cycle Cost Evaluation'!$M$4)</f>
        <v>0</v>
      </c>
      <c r="AD120" s="208">
        <f>-NPV('Life Cycle Cost Evaluation'!$M$1,AD36:AD$100)/(1+'Life Cycle Cost Evaluation'!$M$1)^($B35-'Life Cycle Cost Evaluation'!$M$4)</f>
        <v>0</v>
      </c>
      <c r="AE120" s="208">
        <f>-NPV('Life Cycle Cost Evaluation'!$M$1,AE36:AE$100)/(1+'Life Cycle Cost Evaluation'!$M$1)^($B35-'Life Cycle Cost Evaluation'!$M$4)</f>
        <v>0</v>
      </c>
      <c r="AF120" s="208">
        <f>-NPV('Life Cycle Cost Evaluation'!$M$1,AF36:AF$100)/(1+'Life Cycle Cost Evaluation'!$M$1)^($B35-'Life Cycle Cost Evaluation'!$M$4)</f>
        <v>0</v>
      </c>
      <c r="AG120" s="208">
        <f>-NPV('Life Cycle Cost Evaluation'!$M$1,AG36:AG$100)/(1+'Life Cycle Cost Evaluation'!$M$1)^($B35-'Life Cycle Cost Evaluation'!$M$4)</f>
        <v>0</v>
      </c>
      <c r="AH120" s="208">
        <f>-NPV('Life Cycle Cost Evaluation'!$M$1,AH36:AH$100)/(1+'Life Cycle Cost Evaluation'!$M$1)^($B35-'Life Cycle Cost Evaluation'!$M$4)</f>
        <v>0</v>
      </c>
      <c r="AI120" s="208">
        <f>-NPV('Life Cycle Cost Evaluation'!$M$1,AI36:AI$100)/(1+'Life Cycle Cost Evaluation'!$M$1)^($B35-'Life Cycle Cost Evaluation'!$M$4)</f>
        <v>0</v>
      </c>
      <c r="AJ120" s="208">
        <f>-NPV('Life Cycle Cost Evaluation'!$M$1,AJ36:AJ$100)/(1+'Life Cycle Cost Evaluation'!$M$1)^($B35-'Life Cycle Cost Evaluation'!$M$4)</f>
        <v>0</v>
      </c>
      <c r="AK120" s="208">
        <f>-NPV('Life Cycle Cost Evaluation'!$M$1,AK36:AK$100)/(1+'Life Cycle Cost Evaluation'!$M$1)^($B35-'Life Cycle Cost Evaluation'!$M$4)</f>
        <v>0</v>
      </c>
      <c r="AL120" s="208">
        <f>-NPV('Life Cycle Cost Evaluation'!$M$1,AL36:AL$100)/(1+'Life Cycle Cost Evaluation'!$M$1)^($B35-'Life Cycle Cost Evaluation'!$M$4)</f>
        <v>0</v>
      </c>
      <c r="AM120" s="208">
        <f>-NPV('Life Cycle Cost Evaluation'!$M$1,AM36:AM$100)/(1+'Life Cycle Cost Evaluation'!$M$1)^($B35-'Life Cycle Cost Evaluation'!$M$4)</f>
        <v>0</v>
      </c>
      <c r="AN120" s="208">
        <f>-NPV('Life Cycle Cost Evaluation'!$M$1,AN36:AN$100)/(1+'Life Cycle Cost Evaluation'!$M$1)^($B35-'Life Cycle Cost Evaluation'!$M$4)</f>
        <v>0</v>
      </c>
      <c r="AO120" s="208">
        <f>-NPV('Life Cycle Cost Evaluation'!$M$1,AO36:AO$100)/(1+'Life Cycle Cost Evaluation'!$M$1)^($B35-'Life Cycle Cost Evaluation'!$M$4)</f>
        <v>0</v>
      </c>
      <c r="AP120" s="208">
        <f>-NPV('Life Cycle Cost Evaluation'!$M$1,AP36:AP$100)/(1+'Life Cycle Cost Evaluation'!$M$1)^($B35-'Life Cycle Cost Evaluation'!$M$4)</f>
        <v>0</v>
      </c>
      <c r="AQ120" s="208">
        <f>-NPV('Life Cycle Cost Evaluation'!$M$1,AQ36:AQ$100)/(1+'Life Cycle Cost Evaluation'!$M$1)^($B35-'Life Cycle Cost Evaluation'!$M$4)</f>
        <v>0</v>
      </c>
      <c r="AR120" s="208">
        <f>-NPV('Life Cycle Cost Evaluation'!$M$1,AR36:AR$100)/(1+'Life Cycle Cost Evaluation'!$M$1)^($B35-'Life Cycle Cost Evaluation'!$M$4)</f>
        <v>0</v>
      </c>
      <c r="AS120" s="208">
        <f>-NPV('Life Cycle Cost Evaluation'!$M$1,AS36:AS$100)/(1+'Life Cycle Cost Evaluation'!$M$1)^($B35-'Life Cycle Cost Evaluation'!$M$4)</f>
        <v>0</v>
      </c>
      <c r="AT120" s="208">
        <f>-NPV('Life Cycle Cost Evaluation'!$M$1,AT36:AT$100)/(1+'Life Cycle Cost Evaluation'!$M$1)^($B35-'Life Cycle Cost Evaluation'!$M$4)</f>
        <v>0</v>
      </c>
      <c r="AU120" s="208">
        <f>-NPV('Life Cycle Cost Evaluation'!$M$1,AU36:AU$100)/(1+'Life Cycle Cost Evaluation'!$M$1)^($B35-'Life Cycle Cost Evaluation'!$M$4)</f>
        <v>0</v>
      </c>
      <c r="AV120" s="208">
        <f>-NPV('Life Cycle Cost Evaluation'!$M$1,AV36:AV$100)/(1+'Life Cycle Cost Evaluation'!$M$1)^($B35-'Life Cycle Cost Evaluation'!$M$4)</f>
        <v>0</v>
      </c>
      <c r="AW120" s="208">
        <f>-NPV('Life Cycle Cost Evaluation'!$M$1,AW36:AW$100)/(1+'Life Cycle Cost Evaluation'!$M$1)^($B35-'Life Cycle Cost Evaluation'!$M$4)</f>
        <v>0</v>
      </c>
      <c r="AX120" s="208">
        <f>-NPV('Life Cycle Cost Evaluation'!$M$1,AX36:AX$100)/(1+'Life Cycle Cost Evaluation'!$M$1)^($B35-'Life Cycle Cost Evaluation'!$M$4)</f>
        <v>0</v>
      </c>
      <c r="AY120" s="208">
        <f>-NPV('Life Cycle Cost Evaluation'!$M$1,AY36:AY$100)/(1+'Life Cycle Cost Evaluation'!$M$1)^($B35-'Life Cycle Cost Evaluation'!$M$4)</f>
        <v>0</v>
      </c>
      <c r="AZ120" s="208">
        <f>-NPV('Life Cycle Cost Evaluation'!$M$1,AZ36:AZ$100)/(1+'Life Cycle Cost Evaluation'!$M$1)^($B35-'Life Cycle Cost Evaluation'!$M$4)</f>
        <v>0</v>
      </c>
      <c r="BA120" s="208">
        <f>-NPV('Life Cycle Cost Evaluation'!$M$1,BA36:BA$100)/(1+'Life Cycle Cost Evaluation'!$M$1)^($B35-'Life Cycle Cost Evaluation'!$M$4)</f>
        <v>0</v>
      </c>
      <c r="BB120" s="208">
        <f>-NPV('Life Cycle Cost Evaluation'!$M$1,BB36:BB$100)/(1+'Life Cycle Cost Evaluation'!$M$1)^($B35-'Life Cycle Cost Evaluation'!$M$4)</f>
        <v>0</v>
      </c>
      <c r="BC120" s="208">
        <f>-NPV('Life Cycle Cost Evaluation'!$M$1,BC36:BC$100)/(1+'Life Cycle Cost Evaluation'!$M$1)^($B35-'Life Cycle Cost Evaluation'!$M$4)</f>
        <v>0</v>
      </c>
      <c r="BD120" s="208">
        <f>-NPV('Life Cycle Cost Evaluation'!$M$1,BD36:BD$100)/(1+'Life Cycle Cost Evaluation'!$M$1)^($B35-'Life Cycle Cost Evaluation'!$M$4)</f>
        <v>0</v>
      </c>
      <c r="BE120" s="208">
        <f>-NPV('Life Cycle Cost Evaluation'!$M$1,BE36:BE$100)/(1+'Life Cycle Cost Evaluation'!$M$1)^($B35-'Life Cycle Cost Evaluation'!$M$4)</f>
        <v>0</v>
      </c>
      <c r="BF120" s="208">
        <f>-NPV('Life Cycle Cost Evaluation'!$M$1,BF36:BF$100)/(1+'Life Cycle Cost Evaluation'!$M$1)^($B35-'Life Cycle Cost Evaluation'!$M$4)</f>
        <v>0</v>
      </c>
      <c r="BG120" s="208">
        <f>-NPV('Life Cycle Cost Evaluation'!$M$1,BG36:BG$100)/(1+'Life Cycle Cost Evaluation'!$M$1)^($B35-'Life Cycle Cost Evaluation'!$M$4)</f>
        <v>0</v>
      </c>
      <c r="BH120" s="208">
        <f>-NPV('Life Cycle Cost Evaluation'!$M$1,BH36:BH$100)/(1+'Life Cycle Cost Evaluation'!$M$1)^($B35-'Life Cycle Cost Evaluation'!$M$4)</f>
        <v>0</v>
      </c>
      <c r="BI120" s="208">
        <f>-NPV('Life Cycle Cost Evaluation'!$M$1,BI36:BI$100)/(1+'Life Cycle Cost Evaluation'!$M$1)^($B35-'Life Cycle Cost Evaluation'!$M$4)</f>
        <v>0</v>
      </c>
      <c r="BJ120" s="208">
        <f>-NPV('Life Cycle Cost Evaluation'!$M$1,BJ36:BJ$100)/(1+'Life Cycle Cost Evaluation'!$M$1)^($B35-'Life Cycle Cost Evaluation'!$M$4)</f>
        <v>0</v>
      </c>
      <c r="BK120" s="208">
        <f>-NPV('Life Cycle Cost Evaluation'!$M$1,BK36:BK$100)/(1+'Life Cycle Cost Evaluation'!$M$1)^($B35-'Life Cycle Cost Evaluation'!$M$4)</f>
        <v>0</v>
      </c>
      <c r="BL120" s="208">
        <f>-NPV('Life Cycle Cost Evaluation'!$M$1,BL36:BL$100)/(1+'Life Cycle Cost Evaluation'!$M$1)^($B35-'Life Cycle Cost Evaluation'!$M$4)</f>
        <v>0</v>
      </c>
      <c r="BM120" s="208">
        <f>-NPV('Life Cycle Cost Evaluation'!$M$1,BM36:BM$100)/(1+'Life Cycle Cost Evaluation'!$M$1)^($B35-'Life Cycle Cost Evaluation'!$M$4)</f>
        <v>0</v>
      </c>
      <c r="BN120" s="208">
        <f>-NPV('Life Cycle Cost Evaluation'!$M$1,BN36:BN$100)/(1+'Life Cycle Cost Evaluation'!$M$1)^($B35-'Life Cycle Cost Evaluation'!$M$4)</f>
        <v>0</v>
      </c>
      <c r="BO120" s="208">
        <f>-NPV('Life Cycle Cost Evaluation'!$M$1,BO36:BO$100)/(1+'Life Cycle Cost Evaluation'!$M$1)^($B35-'Life Cycle Cost Evaluation'!$M$4)</f>
        <v>0</v>
      </c>
      <c r="BP120" s="208">
        <f>-NPV('Life Cycle Cost Evaluation'!$M$1,BP36:BP$100)/(1+'Life Cycle Cost Evaluation'!$M$1)^($B35-'Life Cycle Cost Evaluation'!$M$4)</f>
        <v>0</v>
      </c>
      <c r="BQ120" s="208">
        <f>-NPV('Life Cycle Cost Evaluation'!$M$1,BQ36:BQ$100)/(1+'Life Cycle Cost Evaluation'!$M$1)^($B35-'Life Cycle Cost Evaluation'!$M$4)</f>
        <v>0</v>
      </c>
      <c r="BR120" s="208">
        <f>-NPV('Life Cycle Cost Evaluation'!$M$1,BR36:BR$100)/(1+'Life Cycle Cost Evaluation'!$M$1)^($B35-'Life Cycle Cost Evaluation'!$M$4)</f>
        <v>0</v>
      </c>
      <c r="BS120" s="208">
        <f>-NPV('Life Cycle Cost Evaluation'!$M$1,BS36:BS$100)/(1+'Life Cycle Cost Evaluation'!$M$1)^($B35-'Life Cycle Cost Evaluation'!$M$4)</f>
        <v>0</v>
      </c>
      <c r="BT120" s="208">
        <f>-NPV('Life Cycle Cost Evaluation'!$M$1,BT36:BT$100)/(1+'Life Cycle Cost Evaluation'!$M$1)^($B35-'Life Cycle Cost Evaluation'!$M$4)</f>
        <v>0</v>
      </c>
      <c r="BU120" s="208">
        <f>-NPV('Life Cycle Cost Evaluation'!$M$1,BU36:BU$100)/(1+'Life Cycle Cost Evaluation'!$M$1)^($B35-'Life Cycle Cost Evaluation'!$M$4)</f>
        <v>0</v>
      </c>
      <c r="BV120" s="208">
        <f>-NPV('Life Cycle Cost Evaluation'!$M$1,BV36:BV$100)/(1+'Life Cycle Cost Evaluation'!$M$1)^($B35-'Life Cycle Cost Evaluation'!$M$4)</f>
        <v>0</v>
      </c>
      <c r="BW120" s="208">
        <f>-NPV('Life Cycle Cost Evaluation'!$M$1,BW36:BW$100)/(1+'Life Cycle Cost Evaluation'!$M$1)^($B35-'Life Cycle Cost Evaluation'!$M$4)</f>
        <v>0</v>
      </c>
      <c r="BX120" s="208">
        <f>-NPV('Life Cycle Cost Evaluation'!$M$1,BX36:BX$100)/(1+'Life Cycle Cost Evaluation'!$M$1)^($B35-'Life Cycle Cost Evaluation'!$M$4)</f>
        <v>0</v>
      </c>
      <c r="BY120" s="208">
        <f>-NPV('Life Cycle Cost Evaluation'!$M$1,BY36:BY$100)/(1+'Life Cycle Cost Evaluation'!$M$1)^($B35-'Life Cycle Cost Evaluation'!$M$4)</f>
        <v>0</v>
      </c>
      <c r="BZ120" s="208">
        <f>-NPV('Life Cycle Cost Evaluation'!$M$1,BZ36:BZ$100)/(1+'Life Cycle Cost Evaluation'!$M$1)^($B35-'Life Cycle Cost Evaluation'!$M$4)</f>
        <v>0</v>
      </c>
      <c r="CA120" s="208">
        <f>-NPV('Life Cycle Cost Evaluation'!$M$1,CA36:CA$100)/(1+'Life Cycle Cost Evaluation'!$M$1)^($B35-'Life Cycle Cost Evaluation'!$M$4)</f>
        <v>0</v>
      </c>
      <c r="CB120" s="208">
        <f>-NPV('Life Cycle Cost Evaluation'!$M$1,CB36:CB$100)/(1+'Life Cycle Cost Evaluation'!$M$1)^($B35-'Life Cycle Cost Evaluation'!$M$4)</f>
        <v>0</v>
      </c>
      <c r="CC120" s="208">
        <f>-NPV('Life Cycle Cost Evaluation'!$M$1,CC36:CC$100)/(1+'Life Cycle Cost Evaluation'!$M$1)^($B35-'Life Cycle Cost Evaluation'!$M$4)</f>
        <v>0</v>
      </c>
      <c r="CD120" s="208">
        <f>-NPV('Life Cycle Cost Evaluation'!$M$1,CD36:CD$100)/(1+'Life Cycle Cost Evaluation'!$M$1)^($B35-'Life Cycle Cost Evaluation'!$M$4)</f>
        <v>0</v>
      </c>
      <c r="CE120" s="208">
        <f>-NPV('Life Cycle Cost Evaluation'!$M$1,CE36:CE$100)/(1+'Life Cycle Cost Evaluation'!$M$1)^($B35-'Life Cycle Cost Evaluation'!$M$4)</f>
        <v>0</v>
      </c>
      <c r="CF120" s="208">
        <f>-NPV('Life Cycle Cost Evaluation'!$M$1,CF36:CF$100)/(1+'Life Cycle Cost Evaluation'!$M$1)^($B35-'Life Cycle Cost Evaluation'!$M$4)</f>
        <v>0</v>
      </c>
      <c r="CG120" s="208">
        <f>SUM(D120:S120)</f>
        <v>0</v>
      </c>
      <c r="CH120" s="206"/>
      <c r="CI120" s="206"/>
      <c r="CJ120" s="206"/>
    </row>
    <row r="121" spans="2:88" x14ac:dyDescent="0.2">
      <c r="B121" s="86">
        <f t="shared" si="126"/>
        <v>2043</v>
      </c>
      <c r="C121" s="208"/>
      <c r="D121" s="208">
        <f>-NPV('Life Cycle Cost Evaluation'!$M$1,D37:D$100)/(1+'Life Cycle Cost Evaluation'!$M$1)^($B36-'Life Cycle Cost Evaluation'!$M$4)</f>
        <v>0</v>
      </c>
      <c r="E121" s="208">
        <f>-NPV('Life Cycle Cost Evaluation'!$M$1,E37:E$100)/(1+'Life Cycle Cost Evaluation'!$M$1)^($B36-'Life Cycle Cost Evaluation'!$M$4)</f>
        <v>0</v>
      </c>
      <c r="F121" s="208">
        <f>-NPV('Life Cycle Cost Evaluation'!$M$1,F37:F$100)/(1+'Life Cycle Cost Evaluation'!$M$1)^($B36-'Life Cycle Cost Evaluation'!$M$4)</f>
        <v>0</v>
      </c>
      <c r="G121" s="208">
        <f>-NPV('Life Cycle Cost Evaluation'!$M$1,G37:G$100)/(1+'Life Cycle Cost Evaluation'!$M$1)^($B36-'Life Cycle Cost Evaluation'!$M$4)</f>
        <v>0</v>
      </c>
      <c r="H121" s="208">
        <f>-NPV('Life Cycle Cost Evaluation'!$M$1,H37:H$100)/(1+'Life Cycle Cost Evaluation'!$M$1)^($B36-'Life Cycle Cost Evaluation'!$M$4)</f>
        <v>0</v>
      </c>
      <c r="I121" s="208">
        <f>-NPV('Life Cycle Cost Evaluation'!$M$1,I37:I$100)/(1+'Life Cycle Cost Evaluation'!$M$1)^($B36-'Life Cycle Cost Evaluation'!$M$4)</f>
        <v>0</v>
      </c>
      <c r="J121" s="208">
        <f>-NPV('Life Cycle Cost Evaluation'!$M$1,J37:J$100)/(1+'Life Cycle Cost Evaluation'!$M$1)^($B36-'Life Cycle Cost Evaluation'!$M$4)</f>
        <v>0</v>
      </c>
      <c r="K121" s="208">
        <f>-NPV('Life Cycle Cost Evaluation'!$M$1,K37:K$100)/(1+'Life Cycle Cost Evaluation'!$M$1)^($B36-'Life Cycle Cost Evaluation'!$M$4)</f>
        <v>0</v>
      </c>
      <c r="L121" s="208">
        <f>-NPV('Life Cycle Cost Evaluation'!$M$1,L37:L$100)/(1+'Life Cycle Cost Evaluation'!$M$1)^($B36-'Life Cycle Cost Evaluation'!$M$4)</f>
        <v>0</v>
      </c>
      <c r="M121" s="208">
        <f>-NPV('Life Cycle Cost Evaluation'!$M$1,M37:M$100)/(1+'Life Cycle Cost Evaluation'!$M$1)^($B36-'Life Cycle Cost Evaluation'!$M$4)</f>
        <v>0</v>
      </c>
      <c r="N121" s="208">
        <f>-NPV('Life Cycle Cost Evaluation'!$M$1,N37:N$100)/(1+'Life Cycle Cost Evaluation'!$M$1)^($B36-'Life Cycle Cost Evaluation'!$M$4)</f>
        <v>0</v>
      </c>
      <c r="O121" s="208">
        <f>-NPV('Life Cycle Cost Evaluation'!$M$1,O37:O$100)/(1+'Life Cycle Cost Evaluation'!$M$1)^($B36-'Life Cycle Cost Evaluation'!$M$4)</f>
        <v>0</v>
      </c>
      <c r="P121" s="208">
        <f>-NPV('Life Cycle Cost Evaluation'!$M$1,P37:P$100)/(1+'Life Cycle Cost Evaluation'!$M$1)^($B36-'Life Cycle Cost Evaluation'!$M$4)</f>
        <v>0</v>
      </c>
      <c r="Q121" s="208">
        <f>-NPV('Life Cycle Cost Evaluation'!$M$1,Q37:Q$100)/(1+'Life Cycle Cost Evaluation'!$M$1)^($B36-'Life Cycle Cost Evaluation'!$M$4)</f>
        <v>0</v>
      </c>
      <c r="R121" s="208">
        <f>-NPV('Life Cycle Cost Evaluation'!$M$1,R37:R$100)/(1+'Life Cycle Cost Evaluation'!$M$1)^($B36-'Life Cycle Cost Evaluation'!$M$4)</f>
        <v>0</v>
      </c>
      <c r="S121" s="208">
        <f>-NPV('Life Cycle Cost Evaluation'!$M$1,S37:S$100)/(1+'Life Cycle Cost Evaluation'!$M$1)^($B36-'Life Cycle Cost Evaluation'!$M$4)</f>
        <v>0</v>
      </c>
      <c r="T121" s="208">
        <f>-NPV('Life Cycle Cost Evaluation'!$M$1,T37:T$100)/(1+'Life Cycle Cost Evaluation'!$M$1)^($B36-'Life Cycle Cost Evaluation'!$M$4)</f>
        <v>0</v>
      </c>
      <c r="U121" s="208">
        <f>-NPV('Life Cycle Cost Evaluation'!$M$1,U37:U$100)/(1+'Life Cycle Cost Evaluation'!$M$1)^($B36-'Life Cycle Cost Evaluation'!$M$4)</f>
        <v>0</v>
      </c>
      <c r="V121" s="208">
        <f>-NPV('Life Cycle Cost Evaluation'!$M$1,V37:V$100)/(1+'Life Cycle Cost Evaluation'!$M$1)^($B36-'Life Cycle Cost Evaluation'!$M$4)</f>
        <v>0</v>
      </c>
      <c r="W121" s="208">
        <f>-NPV('Life Cycle Cost Evaluation'!$M$1,W37:W$100)/(1+'Life Cycle Cost Evaluation'!$M$1)^($B36-'Life Cycle Cost Evaluation'!$M$4)</f>
        <v>0</v>
      </c>
      <c r="X121" s="208">
        <f>-NPV('Life Cycle Cost Evaluation'!$M$1,X37:X$100)/(1+'Life Cycle Cost Evaluation'!$M$1)^($B36-'Life Cycle Cost Evaluation'!$M$4)</f>
        <v>0</v>
      </c>
      <c r="Y121" s="208">
        <f>-NPV('Life Cycle Cost Evaluation'!$M$1,Y37:Y$100)/(1+'Life Cycle Cost Evaluation'!$M$1)^($B36-'Life Cycle Cost Evaluation'!$M$4)</f>
        <v>0</v>
      </c>
      <c r="Z121" s="208">
        <f>-NPV('Life Cycle Cost Evaluation'!$M$1,Z37:Z$100)/(1+'Life Cycle Cost Evaluation'!$M$1)^($B36-'Life Cycle Cost Evaluation'!$M$4)</f>
        <v>0</v>
      </c>
      <c r="AA121" s="208">
        <f>-NPV('Life Cycle Cost Evaluation'!$M$1,AA37:AA$100)/(1+'Life Cycle Cost Evaluation'!$M$1)^($B36-'Life Cycle Cost Evaluation'!$M$4)</f>
        <v>0</v>
      </c>
      <c r="AB121" s="208">
        <f>-NPV('Life Cycle Cost Evaluation'!$M$1,AB37:AB$100)/(1+'Life Cycle Cost Evaluation'!$M$1)^($B36-'Life Cycle Cost Evaluation'!$M$4)</f>
        <v>0</v>
      </c>
      <c r="AC121" s="208">
        <f>-NPV('Life Cycle Cost Evaluation'!$M$1,AC37:AC$100)/(1+'Life Cycle Cost Evaluation'!$M$1)^($B36-'Life Cycle Cost Evaluation'!$M$4)</f>
        <v>0</v>
      </c>
      <c r="AD121" s="208">
        <f>-NPV('Life Cycle Cost Evaluation'!$M$1,AD37:AD$100)/(1+'Life Cycle Cost Evaluation'!$M$1)^($B36-'Life Cycle Cost Evaluation'!$M$4)</f>
        <v>0</v>
      </c>
      <c r="AE121" s="208">
        <f>-NPV('Life Cycle Cost Evaluation'!$M$1,AE37:AE$100)/(1+'Life Cycle Cost Evaluation'!$M$1)^($B36-'Life Cycle Cost Evaluation'!$M$4)</f>
        <v>0</v>
      </c>
      <c r="AF121" s="208">
        <f>-NPV('Life Cycle Cost Evaluation'!$M$1,AF37:AF$100)/(1+'Life Cycle Cost Evaluation'!$M$1)^($B36-'Life Cycle Cost Evaluation'!$M$4)</f>
        <v>0</v>
      </c>
      <c r="AG121" s="208">
        <f>-NPV('Life Cycle Cost Evaluation'!$M$1,AG37:AG$100)/(1+'Life Cycle Cost Evaluation'!$M$1)^($B36-'Life Cycle Cost Evaluation'!$M$4)</f>
        <v>0</v>
      </c>
      <c r="AH121" s="208">
        <f>-NPV('Life Cycle Cost Evaluation'!$M$1,AH37:AH$100)/(1+'Life Cycle Cost Evaluation'!$M$1)^($B36-'Life Cycle Cost Evaluation'!$M$4)</f>
        <v>0</v>
      </c>
      <c r="AI121" s="208">
        <f>-NPV('Life Cycle Cost Evaluation'!$M$1,AI37:AI$100)/(1+'Life Cycle Cost Evaluation'!$M$1)^($B36-'Life Cycle Cost Evaluation'!$M$4)</f>
        <v>0</v>
      </c>
      <c r="AJ121" s="208">
        <f>-NPV('Life Cycle Cost Evaluation'!$M$1,AJ37:AJ$100)/(1+'Life Cycle Cost Evaluation'!$M$1)^($B36-'Life Cycle Cost Evaluation'!$M$4)</f>
        <v>0</v>
      </c>
      <c r="AK121" s="208">
        <f>-NPV('Life Cycle Cost Evaluation'!$M$1,AK37:AK$100)/(1+'Life Cycle Cost Evaluation'!$M$1)^($B36-'Life Cycle Cost Evaluation'!$M$4)</f>
        <v>0</v>
      </c>
      <c r="AL121" s="208">
        <f>-NPV('Life Cycle Cost Evaluation'!$M$1,AL37:AL$100)/(1+'Life Cycle Cost Evaluation'!$M$1)^($B36-'Life Cycle Cost Evaluation'!$M$4)</f>
        <v>0</v>
      </c>
      <c r="AM121" s="208">
        <f>-NPV('Life Cycle Cost Evaluation'!$M$1,AM37:AM$100)/(1+'Life Cycle Cost Evaluation'!$M$1)^($B36-'Life Cycle Cost Evaluation'!$M$4)</f>
        <v>0</v>
      </c>
      <c r="AN121" s="208">
        <f>-NPV('Life Cycle Cost Evaluation'!$M$1,AN37:AN$100)/(1+'Life Cycle Cost Evaluation'!$M$1)^($B36-'Life Cycle Cost Evaluation'!$M$4)</f>
        <v>0</v>
      </c>
      <c r="AO121" s="208">
        <f>-NPV('Life Cycle Cost Evaluation'!$M$1,AO37:AO$100)/(1+'Life Cycle Cost Evaluation'!$M$1)^($B36-'Life Cycle Cost Evaluation'!$M$4)</f>
        <v>0</v>
      </c>
      <c r="AP121" s="208">
        <f>-NPV('Life Cycle Cost Evaluation'!$M$1,AP37:AP$100)/(1+'Life Cycle Cost Evaluation'!$M$1)^($B36-'Life Cycle Cost Evaluation'!$M$4)</f>
        <v>0</v>
      </c>
      <c r="AQ121" s="208">
        <f>-NPV('Life Cycle Cost Evaluation'!$M$1,AQ37:AQ$100)/(1+'Life Cycle Cost Evaluation'!$M$1)^($B36-'Life Cycle Cost Evaluation'!$M$4)</f>
        <v>0</v>
      </c>
      <c r="AR121" s="208">
        <f>-NPV('Life Cycle Cost Evaluation'!$M$1,AR37:AR$100)/(1+'Life Cycle Cost Evaluation'!$M$1)^($B36-'Life Cycle Cost Evaluation'!$M$4)</f>
        <v>0</v>
      </c>
      <c r="AS121" s="208">
        <f>-NPV('Life Cycle Cost Evaluation'!$M$1,AS37:AS$100)/(1+'Life Cycle Cost Evaluation'!$M$1)^($B36-'Life Cycle Cost Evaluation'!$M$4)</f>
        <v>0</v>
      </c>
      <c r="AT121" s="208">
        <f>-NPV('Life Cycle Cost Evaluation'!$M$1,AT37:AT$100)/(1+'Life Cycle Cost Evaluation'!$M$1)^($B36-'Life Cycle Cost Evaluation'!$M$4)</f>
        <v>0</v>
      </c>
      <c r="AU121" s="208">
        <f>-NPV('Life Cycle Cost Evaluation'!$M$1,AU37:AU$100)/(1+'Life Cycle Cost Evaluation'!$M$1)^($B36-'Life Cycle Cost Evaluation'!$M$4)</f>
        <v>0</v>
      </c>
      <c r="AV121" s="208">
        <f>-NPV('Life Cycle Cost Evaluation'!$M$1,AV37:AV$100)/(1+'Life Cycle Cost Evaluation'!$M$1)^($B36-'Life Cycle Cost Evaluation'!$M$4)</f>
        <v>0</v>
      </c>
      <c r="AW121" s="208">
        <f>-NPV('Life Cycle Cost Evaluation'!$M$1,AW37:AW$100)/(1+'Life Cycle Cost Evaluation'!$M$1)^($B36-'Life Cycle Cost Evaluation'!$M$4)</f>
        <v>0</v>
      </c>
      <c r="AX121" s="208">
        <f>-NPV('Life Cycle Cost Evaluation'!$M$1,AX37:AX$100)/(1+'Life Cycle Cost Evaluation'!$M$1)^($B36-'Life Cycle Cost Evaluation'!$M$4)</f>
        <v>0</v>
      </c>
      <c r="AY121" s="208">
        <f>-NPV('Life Cycle Cost Evaluation'!$M$1,AY37:AY$100)/(1+'Life Cycle Cost Evaluation'!$M$1)^($B36-'Life Cycle Cost Evaluation'!$M$4)</f>
        <v>0</v>
      </c>
      <c r="AZ121" s="208">
        <f>-NPV('Life Cycle Cost Evaluation'!$M$1,AZ37:AZ$100)/(1+'Life Cycle Cost Evaluation'!$M$1)^($B36-'Life Cycle Cost Evaluation'!$M$4)</f>
        <v>0</v>
      </c>
      <c r="BA121" s="208">
        <f>-NPV('Life Cycle Cost Evaluation'!$M$1,BA37:BA$100)/(1+'Life Cycle Cost Evaluation'!$M$1)^($B36-'Life Cycle Cost Evaluation'!$M$4)</f>
        <v>0</v>
      </c>
      <c r="BB121" s="208">
        <f>-NPV('Life Cycle Cost Evaluation'!$M$1,BB37:BB$100)/(1+'Life Cycle Cost Evaluation'!$M$1)^($B36-'Life Cycle Cost Evaluation'!$M$4)</f>
        <v>0</v>
      </c>
      <c r="BC121" s="208">
        <f>-NPV('Life Cycle Cost Evaluation'!$M$1,BC37:BC$100)/(1+'Life Cycle Cost Evaluation'!$M$1)^($B36-'Life Cycle Cost Evaluation'!$M$4)</f>
        <v>0</v>
      </c>
      <c r="BD121" s="208">
        <f>-NPV('Life Cycle Cost Evaluation'!$M$1,BD37:BD$100)/(1+'Life Cycle Cost Evaluation'!$M$1)^($B36-'Life Cycle Cost Evaluation'!$M$4)</f>
        <v>0</v>
      </c>
      <c r="BE121" s="208">
        <f>-NPV('Life Cycle Cost Evaluation'!$M$1,BE37:BE$100)/(1+'Life Cycle Cost Evaluation'!$M$1)^($B36-'Life Cycle Cost Evaluation'!$M$4)</f>
        <v>0</v>
      </c>
      <c r="BF121" s="208">
        <f>-NPV('Life Cycle Cost Evaluation'!$M$1,BF37:BF$100)/(1+'Life Cycle Cost Evaluation'!$M$1)^($B36-'Life Cycle Cost Evaluation'!$M$4)</f>
        <v>0</v>
      </c>
      <c r="BG121" s="208">
        <f>-NPV('Life Cycle Cost Evaluation'!$M$1,BG37:BG$100)/(1+'Life Cycle Cost Evaluation'!$M$1)^($B36-'Life Cycle Cost Evaluation'!$M$4)</f>
        <v>0</v>
      </c>
      <c r="BH121" s="208">
        <f>-NPV('Life Cycle Cost Evaluation'!$M$1,BH37:BH$100)/(1+'Life Cycle Cost Evaluation'!$M$1)^($B36-'Life Cycle Cost Evaluation'!$M$4)</f>
        <v>0</v>
      </c>
      <c r="BI121" s="208">
        <f>-NPV('Life Cycle Cost Evaluation'!$M$1,BI37:BI$100)/(1+'Life Cycle Cost Evaluation'!$M$1)^($B36-'Life Cycle Cost Evaluation'!$M$4)</f>
        <v>0</v>
      </c>
      <c r="BJ121" s="208">
        <f>-NPV('Life Cycle Cost Evaluation'!$M$1,BJ37:BJ$100)/(1+'Life Cycle Cost Evaluation'!$M$1)^($B36-'Life Cycle Cost Evaluation'!$M$4)</f>
        <v>0</v>
      </c>
      <c r="BK121" s="208">
        <f>-NPV('Life Cycle Cost Evaluation'!$M$1,BK37:BK$100)/(1+'Life Cycle Cost Evaluation'!$M$1)^($B36-'Life Cycle Cost Evaluation'!$M$4)</f>
        <v>0</v>
      </c>
      <c r="BL121" s="208">
        <f>-NPV('Life Cycle Cost Evaluation'!$M$1,BL37:BL$100)/(1+'Life Cycle Cost Evaluation'!$M$1)^($B36-'Life Cycle Cost Evaluation'!$M$4)</f>
        <v>0</v>
      </c>
      <c r="BM121" s="208">
        <f>-NPV('Life Cycle Cost Evaluation'!$M$1,BM37:BM$100)/(1+'Life Cycle Cost Evaluation'!$M$1)^($B36-'Life Cycle Cost Evaluation'!$M$4)</f>
        <v>0</v>
      </c>
      <c r="BN121" s="208">
        <f>-NPV('Life Cycle Cost Evaluation'!$M$1,BN37:BN$100)/(1+'Life Cycle Cost Evaluation'!$M$1)^($B36-'Life Cycle Cost Evaluation'!$M$4)</f>
        <v>0</v>
      </c>
      <c r="BO121" s="208">
        <f>-NPV('Life Cycle Cost Evaluation'!$M$1,BO37:BO$100)/(1+'Life Cycle Cost Evaluation'!$M$1)^($B36-'Life Cycle Cost Evaluation'!$M$4)</f>
        <v>0</v>
      </c>
      <c r="BP121" s="208">
        <f>-NPV('Life Cycle Cost Evaluation'!$M$1,BP37:BP$100)/(1+'Life Cycle Cost Evaluation'!$M$1)^($B36-'Life Cycle Cost Evaluation'!$M$4)</f>
        <v>0</v>
      </c>
      <c r="BQ121" s="208">
        <f>-NPV('Life Cycle Cost Evaluation'!$M$1,BQ37:BQ$100)/(1+'Life Cycle Cost Evaluation'!$M$1)^($B36-'Life Cycle Cost Evaluation'!$M$4)</f>
        <v>0</v>
      </c>
      <c r="BR121" s="208">
        <f>-NPV('Life Cycle Cost Evaluation'!$M$1,BR37:BR$100)/(1+'Life Cycle Cost Evaluation'!$M$1)^($B36-'Life Cycle Cost Evaluation'!$M$4)</f>
        <v>0</v>
      </c>
      <c r="BS121" s="208">
        <f>-NPV('Life Cycle Cost Evaluation'!$M$1,BS37:BS$100)/(1+'Life Cycle Cost Evaluation'!$M$1)^($B36-'Life Cycle Cost Evaluation'!$M$4)</f>
        <v>0</v>
      </c>
      <c r="BT121" s="208">
        <f>-NPV('Life Cycle Cost Evaluation'!$M$1,BT37:BT$100)/(1+'Life Cycle Cost Evaluation'!$M$1)^($B36-'Life Cycle Cost Evaluation'!$M$4)</f>
        <v>0</v>
      </c>
      <c r="BU121" s="208">
        <f>-NPV('Life Cycle Cost Evaluation'!$M$1,BU37:BU$100)/(1+'Life Cycle Cost Evaluation'!$M$1)^($B36-'Life Cycle Cost Evaluation'!$M$4)</f>
        <v>0</v>
      </c>
      <c r="BV121" s="208">
        <f>-NPV('Life Cycle Cost Evaluation'!$M$1,BV37:BV$100)/(1+'Life Cycle Cost Evaluation'!$M$1)^($B36-'Life Cycle Cost Evaluation'!$M$4)</f>
        <v>0</v>
      </c>
      <c r="BW121" s="208">
        <f>-NPV('Life Cycle Cost Evaluation'!$M$1,BW37:BW$100)/(1+'Life Cycle Cost Evaluation'!$M$1)^($B36-'Life Cycle Cost Evaluation'!$M$4)</f>
        <v>0</v>
      </c>
      <c r="BX121" s="208">
        <f>-NPV('Life Cycle Cost Evaluation'!$M$1,BX37:BX$100)/(1+'Life Cycle Cost Evaluation'!$M$1)^($B36-'Life Cycle Cost Evaluation'!$M$4)</f>
        <v>0</v>
      </c>
      <c r="BY121" s="208">
        <f>-NPV('Life Cycle Cost Evaluation'!$M$1,BY37:BY$100)/(1+'Life Cycle Cost Evaluation'!$M$1)^($B36-'Life Cycle Cost Evaluation'!$M$4)</f>
        <v>0</v>
      </c>
      <c r="BZ121" s="208">
        <f>-NPV('Life Cycle Cost Evaluation'!$M$1,BZ37:BZ$100)/(1+'Life Cycle Cost Evaluation'!$M$1)^($B36-'Life Cycle Cost Evaluation'!$M$4)</f>
        <v>0</v>
      </c>
      <c r="CA121" s="208">
        <f>-NPV('Life Cycle Cost Evaluation'!$M$1,CA37:CA$100)/(1+'Life Cycle Cost Evaluation'!$M$1)^($B36-'Life Cycle Cost Evaluation'!$M$4)</f>
        <v>0</v>
      </c>
      <c r="CB121" s="208">
        <f>-NPV('Life Cycle Cost Evaluation'!$M$1,CB37:CB$100)/(1+'Life Cycle Cost Evaluation'!$M$1)^($B36-'Life Cycle Cost Evaluation'!$M$4)</f>
        <v>0</v>
      </c>
      <c r="CC121" s="208">
        <f>-NPV('Life Cycle Cost Evaluation'!$M$1,CC37:CC$100)/(1+'Life Cycle Cost Evaluation'!$M$1)^($B36-'Life Cycle Cost Evaluation'!$M$4)</f>
        <v>0</v>
      </c>
      <c r="CD121" s="208">
        <f>-NPV('Life Cycle Cost Evaluation'!$M$1,CD37:CD$100)/(1+'Life Cycle Cost Evaluation'!$M$1)^($B36-'Life Cycle Cost Evaluation'!$M$4)</f>
        <v>0</v>
      </c>
      <c r="CE121" s="208">
        <f>-NPV('Life Cycle Cost Evaluation'!$M$1,CE37:CE$100)/(1+'Life Cycle Cost Evaluation'!$M$1)^($B36-'Life Cycle Cost Evaluation'!$M$4)</f>
        <v>0</v>
      </c>
      <c r="CF121" s="208">
        <f>-NPV('Life Cycle Cost Evaluation'!$M$1,CF37:CF$100)/(1+'Life Cycle Cost Evaluation'!$M$1)^($B36-'Life Cycle Cost Evaluation'!$M$4)</f>
        <v>0</v>
      </c>
      <c r="CG121" s="208">
        <f>SUM(D121:T121)</f>
        <v>0</v>
      </c>
      <c r="CH121" s="206"/>
      <c r="CI121" s="206"/>
      <c r="CJ121" s="206"/>
    </row>
    <row r="122" spans="2:88" x14ac:dyDescent="0.2">
      <c r="B122" s="86">
        <f t="shared" si="126"/>
        <v>2044</v>
      </c>
      <c r="C122" s="208"/>
      <c r="D122" s="208">
        <f>-NPV('Life Cycle Cost Evaluation'!$M$1,D38:D$100)/(1+'Life Cycle Cost Evaluation'!$M$1)^($B37-'Life Cycle Cost Evaluation'!$M$4)</f>
        <v>0</v>
      </c>
      <c r="E122" s="208">
        <f>-NPV('Life Cycle Cost Evaluation'!$M$1,E38:E$100)/(1+'Life Cycle Cost Evaluation'!$M$1)^($B37-'Life Cycle Cost Evaluation'!$M$4)</f>
        <v>0</v>
      </c>
      <c r="F122" s="208">
        <f>-NPV('Life Cycle Cost Evaluation'!$M$1,F38:F$100)/(1+'Life Cycle Cost Evaluation'!$M$1)^($B37-'Life Cycle Cost Evaluation'!$M$4)</f>
        <v>0</v>
      </c>
      <c r="G122" s="208">
        <f>-NPV('Life Cycle Cost Evaluation'!$M$1,G38:G$100)/(1+'Life Cycle Cost Evaluation'!$M$1)^($B37-'Life Cycle Cost Evaluation'!$M$4)</f>
        <v>0</v>
      </c>
      <c r="H122" s="208">
        <f>-NPV('Life Cycle Cost Evaluation'!$M$1,H38:H$100)/(1+'Life Cycle Cost Evaluation'!$M$1)^($B37-'Life Cycle Cost Evaluation'!$M$4)</f>
        <v>0</v>
      </c>
      <c r="I122" s="208">
        <f>-NPV('Life Cycle Cost Evaluation'!$M$1,I38:I$100)/(1+'Life Cycle Cost Evaluation'!$M$1)^($B37-'Life Cycle Cost Evaluation'!$M$4)</f>
        <v>0</v>
      </c>
      <c r="J122" s="208">
        <f>-NPV('Life Cycle Cost Evaluation'!$M$1,J38:J$100)/(1+'Life Cycle Cost Evaluation'!$M$1)^($B37-'Life Cycle Cost Evaluation'!$M$4)</f>
        <v>0</v>
      </c>
      <c r="K122" s="208">
        <f>-NPV('Life Cycle Cost Evaluation'!$M$1,K38:K$100)/(1+'Life Cycle Cost Evaluation'!$M$1)^($B37-'Life Cycle Cost Evaluation'!$M$4)</f>
        <v>0</v>
      </c>
      <c r="L122" s="208">
        <f>-NPV('Life Cycle Cost Evaluation'!$M$1,L38:L$100)/(1+'Life Cycle Cost Evaluation'!$M$1)^($B37-'Life Cycle Cost Evaluation'!$M$4)</f>
        <v>0</v>
      </c>
      <c r="M122" s="208">
        <f>-NPV('Life Cycle Cost Evaluation'!$M$1,M38:M$100)/(1+'Life Cycle Cost Evaluation'!$M$1)^($B37-'Life Cycle Cost Evaluation'!$M$4)</f>
        <v>0</v>
      </c>
      <c r="N122" s="208">
        <f>-NPV('Life Cycle Cost Evaluation'!$M$1,N38:N$100)/(1+'Life Cycle Cost Evaluation'!$M$1)^($B37-'Life Cycle Cost Evaluation'!$M$4)</f>
        <v>0</v>
      </c>
      <c r="O122" s="208">
        <f>-NPV('Life Cycle Cost Evaluation'!$M$1,O38:O$100)/(1+'Life Cycle Cost Evaluation'!$M$1)^($B37-'Life Cycle Cost Evaluation'!$M$4)</f>
        <v>0</v>
      </c>
      <c r="P122" s="208">
        <f>-NPV('Life Cycle Cost Evaluation'!$M$1,P38:P$100)/(1+'Life Cycle Cost Evaluation'!$M$1)^($B37-'Life Cycle Cost Evaluation'!$M$4)</f>
        <v>0</v>
      </c>
      <c r="Q122" s="208">
        <f>-NPV('Life Cycle Cost Evaluation'!$M$1,Q38:Q$100)/(1+'Life Cycle Cost Evaluation'!$M$1)^($B37-'Life Cycle Cost Evaluation'!$M$4)</f>
        <v>0</v>
      </c>
      <c r="R122" s="208">
        <f>-NPV('Life Cycle Cost Evaluation'!$M$1,R38:R$100)/(1+'Life Cycle Cost Evaluation'!$M$1)^($B37-'Life Cycle Cost Evaluation'!$M$4)</f>
        <v>0</v>
      </c>
      <c r="S122" s="208">
        <f>-NPV('Life Cycle Cost Evaluation'!$M$1,S38:S$100)/(1+'Life Cycle Cost Evaluation'!$M$1)^($B37-'Life Cycle Cost Evaluation'!$M$4)</f>
        <v>0</v>
      </c>
      <c r="T122" s="208">
        <f>-NPV('Life Cycle Cost Evaluation'!$M$1,T38:T$100)/(1+'Life Cycle Cost Evaluation'!$M$1)^($B37-'Life Cycle Cost Evaluation'!$M$4)</f>
        <v>0</v>
      </c>
      <c r="U122" s="208">
        <f>-NPV('Life Cycle Cost Evaluation'!$M$1,U38:U$100)/(1+'Life Cycle Cost Evaluation'!$M$1)^($B37-'Life Cycle Cost Evaluation'!$M$4)</f>
        <v>0</v>
      </c>
      <c r="V122" s="208">
        <f>-NPV('Life Cycle Cost Evaluation'!$M$1,V38:V$100)/(1+'Life Cycle Cost Evaluation'!$M$1)^($B37-'Life Cycle Cost Evaluation'!$M$4)</f>
        <v>0</v>
      </c>
      <c r="W122" s="208">
        <f>-NPV('Life Cycle Cost Evaluation'!$M$1,W38:W$100)/(1+'Life Cycle Cost Evaluation'!$M$1)^($B37-'Life Cycle Cost Evaluation'!$M$4)</f>
        <v>0</v>
      </c>
      <c r="X122" s="208">
        <f>-NPV('Life Cycle Cost Evaluation'!$M$1,X38:X$100)/(1+'Life Cycle Cost Evaluation'!$M$1)^($B37-'Life Cycle Cost Evaluation'!$M$4)</f>
        <v>0</v>
      </c>
      <c r="Y122" s="208">
        <f>-NPV('Life Cycle Cost Evaluation'!$M$1,Y38:Y$100)/(1+'Life Cycle Cost Evaluation'!$M$1)^($B37-'Life Cycle Cost Evaluation'!$M$4)</f>
        <v>0</v>
      </c>
      <c r="Z122" s="208">
        <f>-NPV('Life Cycle Cost Evaluation'!$M$1,Z38:Z$100)/(1+'Life Cycle Cost Evaluation'!$M$1)^($B37-'Life Cycle Cost Evaluation'!$M$4)</f>
        <v>0</v>
      </c>
      <c r="AA122" s="208">
        <f>-NPV('Life Cycle Cost Evaluation'!$M$1,AA38:AA$100)/(1+'Life Cycle Cost Evaluation'!$M$1)^($B37-'Life Cycle Cost Evaluation'!$M$4)</f>
        <v>0</v>
      </c>
      <c r="AB122" s="208">
        <f>-NPV('Life Cycle Cost Evaluation'!$M$1,AB38:AB$100)/(1+'Life Cycle Cost Evaluation'!$M$1)^($B37-'Life Cycle Cost Evaluation'!$M$4)</f>
        <v>0</v>
      </c>
      <c r="AC122" s="208">
        <f>-NPV('Life Cycle Cost Evaluation'!$M$1,AC38:AC$100)/(1+'Life Cycle Cost Evaluation'!$M$1)^($B37-'Life Cycle Cost Evaluation'!$M$4)</f>
        <v>0</v>
      </c>
      <c r="AD122" s="208">
        <f>-NPV('Life Cycle Cost Evaluation'!$M$1,AD38:AD$100)/(1+'Life Cycle Cost Evaluation'!$M$1)^($B37-'Life Cycle Cost Evaluation'!$M$4)</f>
        <v>0</v>
      </c>
      <c r="AE122" s="208">
        <f>-NPV('Life Cycle Cost Evaluation'!$M$1,AE38:AE$100)/(1+'Life Cycle Cost Evaluation'!$M$1)^($B37-'Life Cycle Cost Evaluation'!$M$4)</f>
        <v>0</v>
      </c>
      <c r="AF122" s="208">
        <f>-NPV('Life Cycle Cost Evaluation'!$M$1,AF38:AF$100)/(1+'Life Cycle Cost Evaluation'!$M$1)^($B37-'Life Cycle Cost Evaluation'!$M$4)</f>
        <v>0</v>
      </c>
      <c r="AG122" s="208">
        <f>-NPV('Life Cycle Cost Evaluation'!$M$1,AG38:AG$100)/(1+'Life Cycle Cost Evaluation'!$M$1)^($B37-'Life Cycle Cost Evaluation'!$M$4)</f>
        <v>0</v>
      </c>
      <c r="AH122" s="208">
        <f>-NPV('Life Cycle Cost Evaluation'!$M$1,AH38:AH$100)/(1+'Life Cycle Cost Evaluation'!$M$1)^($B37-'Life Cycle Cost Evaluation'!$M$4)</f>
        <v>0</v>
      </c>
      <c r="AI122" s="208">
        <f>-NPV('Life Cycle Cost Evaluation'!$M$1,AI38:AI$100)/(1+'Life Cycle Cost Evaluation'!$M$1)^($B37-'Life Cycle Cost Evaluation'!$M$4)</f>
        <v>0</v>
      </c>
      <c r="AJ122" s="208">
        <f>-NPV('Life Cycle Cost Evaluation'!$M$1,AJ38:AJ$100)/(1+'Life Cycle Cost Evaluation'!$M$1)^($B37-'Life Cycle Cost Evaluation'!$M$4)</f>
        <v>0</v>
      </c>
      <c r="AK122" s="208">
        <f>-NPV('Life Cycle Cost Evaluation'!$M$1,AK38:AK$100)/(1+'Life Cycle Cost Evaluation'!$M$1)^($B37-'Life Cycle Cost Evaluation'!$M$4)</f>
        <v>0</v>
      </c>
      <c r="AL122" s="208">
        <f>-NPV('Life Cycle Cost Evaluation'!$M$1,AL38:AL$100)/(1+'Life Cycle Cost Evaluation'!$M$1)^($B37-'Life Cycle Cost Evaluation'!$M$4)</f>
        <v>0</v>
      </c>
      <c r="AM122" s="208">
        <f>-NPV('Life Cycle Cost Evaluation'!$M$1,AM38:AM$100)/(1+'Life Cycle Cost Evaluation'!$M$1)^($B37-'Life Cycle Cost Evaluation'!$M$4)</f>
        <v>0</v>
      </c>
      <c r="AN122" s="208">
        <f>-NPV('Life Cycle Cost Evaluation'!$M$1,AN38:AN$100)/(1+'Life Cycle Cost Evaluation'!$M$1)^($B37-'Life Cycle Cost Evaluation'!$M$4)</f>
        <v>0</v>
      </c>
      <c r="AO122" s="208">
        <f>-NPV('Life Cycle Cost Evaluation'!$M$1,AO38:AO$100)/(1+'Life Cycle Cost Evaluation'!$M$1)^($B37-'Life Cycle Cost Evaluation'!$M$4)</f>
        <v>0</v>
      </c>
      <c r="AP122" s="208">
        <f>-NPV('Life Cycle Cost Evaluation'!$M$1,AP38:AP$100)/(1+'Life Cycle Cost Evaluation'!$M$1)^($B37-'Life Cycle Cost Evaluation'!$M$4)</f>
        <v>0</v>
      </c>
      <c r="AQ122" s="208">
        <f>-NPV('Life Cycle Cost Evaluation'!$M$1,AQ38:AQ$100)/(1+'Life Cycle Cost Evaluation'!$M$1)^($B37-'Life Cycle Cost Evaluation'!$M$4)</f>
        <v>0</v>
      </c>
      <c r="AR122" s="208">
        <f>-NPV('Life Cycle Cost Evaluation'!$M$1,AR38:AR$100)/(1+'Life Cycle Cost Evaluation'!$M$1)^($B37-'Life Cycle Cost Evaluation'!$M$4)</f>
        <v>0</v>
      </c>
      <c r="AS122" s="208">
        <f>-NPV('Life Cycle Cost Evaluation'!$M$1,AS38:AS$100)/(1+'Life Cycle Cost Evaluation'!$M$1)^($B37-'Life Cycle Cost Evaluation'!$M$4)</f>
        <v>0</v>
      </c>
      <c r="AT122" s="208">
        <f>-NPV('Life Cycle Cost Evaluation'!$M$1,AT38:AT$100)/(1+'Life Cycle Cost Evaluation'!$M$1)^($B37-'Life Cycle Cost Evaluation'!$M$4)</f>
        <v>0</v>
      </c>
      <c r="AU122" s="208">
        <f>-NPV('Life Cycle Cost Evaluation'!$M$1,AU38:AU$100)/(1+'Life Cycle Cost Evaluation'!$M$1)^($B37-'Life Cycle Cost Evaluation'!$M$4)</f>
        <v>0</v>
      </c>
      <c r="AV122" s="208">
        <f>-NPV('Life Cycle Cost Evaluation'!$M$1,AV38:AV$100)/(1+'Life Cycle Cost Evaluation'!$M$1)^($B37-'Life Cycle Cost Evaluation'!$M$4)</f>
        <v>0</v>
      </c>
      <c r="AW122" s="208">
        <f>-NPV('Life Cycle Cost Evaluation'!$M$1,AW38:AW$100)/(1+'Life Cycle Cost Evaluation'!$M$1)^($B37-'Life Cycle Cost Evaluation'!$M$4)</f>
        <v>0</v>
      </c>
      <c r="AX122" s="208">
        <f>-NPV('Life Cycle Cost Evaluation'!$M$1,AX38:AX$100)/(1+'Life Cycle Cost Evaluation'!$M$1)^($B37-'Life Cycle Cost Evaluation'!$M$4)</f>
        <v>0</v>
      </c>
      <c r="AY122" s="208">
        <f>-NPV('Life Cycle Cost Evaluation'!$M$1,AY38:AY$100)/(1+'Life Cycle Cost Evaluation'!$M$1)^($B37-'Life Cycle Cost Evaluation'!$M$4)</f>
        <v>0</v>
      </c>
      <c r="AZ122" s="208">
        <f>-NPV('Life Cycle Cost Evaluation'!$M$1,AZ38:AZ$100)/(1+'Life Cycle Cost Evaluation'!$M$1)^($B37-'Life Cycle Cost Evaluation'!$M$4)</f>
        <v>0</v>
      </c>
      <c r="BA122" s="208">
        <f>-NPV('Life Cycle Cost Evaluation'!$M$1,BA38:BA$100)/(1+'Life Cycle Cost Evaluation'!$M$1)^($B37-'Life Cycle Cost Evaluation'!$M$4)</f>
        <v>0</v>
      </c>
      <c r="BB122" s="208">
        <f>-NPV('Life Cycle Cost Evaluation'!$M$1,BB38:BB$100)/(1+'Life Cycle Cost Evaluation'!$M$1)^($B37-'Life Cycle Cost Evaluation'!$M$4)</f>
        <v>0</v>
      </c>
      <c r="BC122" s="208">
        <f>-NPV('Life Cycle Cost Evaluation'!$M$1,BC38:BC$100)/(1+'Life Cycle Cost Evaluation'!$M$1)^($B37-'Life Cycle Cost Evaluation'!$M$4)</f>
        <v>0</v>
      </c>
      <c r="BD122" s="208">
        <f>-NPV('Life Cycle Cost Evaluation'!$M$1,BD38:BD$100)/(1+'Life Cycle Cost Evaluation'!$M$1)^($B37-'Life Cycle Cost Evaluation'!$M$4)</f>
        <v>0</v>
      </c>
      <c r="BE122" s="208">
        <f>-NPV('Life Cycle Cost Evaluation'!$M$1,BE38:BE$100)/(1+'Life Cycle Cost Evaluation'!$M$1)^($B37-'Life Cycle Cost Evaluation'!$M$4)</f>
        <v>0</v>
      </c>
      <c r="BF122" s="208">
        <f>-NPV('Life Cycle Cost Evaluation'!$M$1,BF38:BF$100)/(1+'Life Cycle Cost Evaluation'!$M$1)^($B37-'Life Cycle Cost Evaluation'!$M$4)</f>
        <v>0</v>
      </c>
      <c r="BG122" s="208">
        <f>-NPV('Life Cycle Cost Evaluation'!$M$1,BG38:BG$100)/(1+'Life Cycle Cost Evaluation'!$M$1)^($B37-'Life Cycle Cost Evaluation'!$M$4)</f>
        <v>0</v>
      </c>
      <c r="BH122" s="208">
        <f>-NPV('Life Cycle Cost Evaluation'!$M$1,BH38:BH$100)/(1+'Life Cycle Cost Evaluation'!$M$1)^($B37-'Life Cycle Cost Evaluation'!$M$4)</f>
        <v>0</v>
      </c>
      <c r="BI122" s="208">
        <f>-NPV('Life Cycle Cost Evaluation'!$M$1,BI38:BI$100)/(1+'Life Cycle Cost Evaluation'!$M$1)^($B37-'Life Cycle Cost Evaluation'!$M$4)</f>
        <v>0</v>
      </c>
      <c r="BJ122" s="208">
        <f>-NPV('Life Cycle Cost Evaluation'!$M$1,BJ38:BJ$100)/(1+'Life Cycle Cost Evaluation'!$M$1)^($B37-'Life Cycle Cost Evaluation'!$M$4)</f>
        <v>0</v>
      </c>
      <c r="BK122" s="208">
        <f>-NPV('Life Cycle Cost Evaluation'!$M$1,BK38:BK$100)/(1+'Life Cycle Cost Evaluation'!$M$1)^($B37-'Life Cycle Cost Evaluation'!$M$4)</f>
        <v>0</v>
      </c>
      <c r="BL122" s="208">
        <f>-NPV('Life Cycle Cost Evaluation'!$M$1,BL38:BL$100)/(1+'Life Cycle Cost Evaluation'!$M$1)^($B37-'Life Cycle Cost Evaluation'!$M$4)</f>
        <v>0</v>
      </c>
      <c r="BM122" s="208">
        <f>-NPV('Life Cycle Cost Evaluation'!$M$1,BM38:BM$100)/(1+'Life Cycle Cost Evaluation'!$M$1)^($B37-'Life Cycle Cost Evaluation'!$M$4)</f>
        <v>0</v>
      </c>
      <c r="BN122" s="208">
        <f>-NPV('Life Cycle Cost Evaluation'!$M$1,BN38:BN$100)/(1+'Life Cycle Cost Evaluation'!$M$1)^($B37-'Life Cycle Cost Evaluation'!$M$4)</f>
        <v>0</v>
      </c>
      <c r="BO122" s="208">
        <f>-NPV('Life Cycle Cost Evaluation'!$M$1,BO38:BO$100)/(1+'Life Cycle Cost Evaluation'!$M$1)^($B37-'Life Cycle Cost Evaluation'!$M$4)</f>
        <v>0</v>
      </c>
      <c r="BP122" s="208">
        <f>-NPV('Life Cycle Cost Evaluation'!$M$1,BP38:BP$100)/(1+'Life Cycle Cost Evaluation'!$M$1)^($B37-'Life Cycle Cost Evaluation'!$M$4)</f>
        <v>0</v>
      </c>
      <c r="BQ122" s="208">
        <f>-NPV('Life Cycle Cost Evaluation'!$M$1,BQ38:BQ$100)/(1+'Life Cycle Cost Evaluation'!$M$1)^($B37-'Life Cycle Cost Evaluation'!$M$4)</f>
        <v>0</v>
      </c>
      <c r="BR122" s="208">
        <f>-NPV('Life Cycle Cost Evaluation'!$M$1,BR38:BR$100)/(1+'Life Cycle Cost Evaluation'!$M$1)^($B37-'Life Cycle Cost Evaluation'!$M$4)</f>
        <v>0</v>
      </c>
      <c r="BS122" s="208">
        <f>-NPV('Life Cycle Cost Evaluation'!$M$1,BS38:BS$100)/(1+'Life Cycle Cost Evaluation'!$M$1)^($B37-'Life Cycle Cost Evaluation'!$M$4)</f>
        <v>0</v>
      </c>
      <c r="BT122" s="208">
        <f>-NPV('Life Cycle Cost Evaluation'!$M$1,BT38:BT$100)/(1+'Life Cycle Cost Evaluation'!$M$1)^($B37-'Life Cycle Cost Evaluation'!$M$4)</f>
        <v>0</v>
      </c>
      <c r="BU122" s="208">
        <f>-NPV('Life Cycle Cost Evaluation'!$M$1,BU38:BU$100)/(1+'Life Cycle Cost Evaluation'!$M$1)^($B37-'Life Cycle Cost Evaluation'!$M$4)</f>
        <v>0</v>
      </c>
      <c r="BV122" s="208">
        <f>-NPV('Life Cycle Cost Evaluation'!$M$1,BV38:BV$100)/(1+'Life Cycle Cost Evaluation'!$M$1)^($B37-'Life Cycle Cost Evaluation'!$M$4)</f>
        <v>0</v>
      </c>
      <c r="BW122" s="208">
        <f>-NPV('Life Cycle Cost Evaluation'!$M$1,BW38:BW$100)/(1+'Life Cycle Cost Evaluation'!$M$1)^($B37-'Life Cycle Cost Evaluation'!$M$4)</f>
        <v>0</v>
      </c>
      <c r="BX122" s="208">
        <f>-NPV('Life Cycle Cost Evaluation'!$M$1,BX38:BX$100)/(1+'Life Cycle Cost Evaluation'!$M$1)^($B37-'Life Cycle Cost Evaluation'!$M$4)</f>
        <v>0</v>
      </c>
      <c r="BY122" s="208">
        <f>-NPV('Life Cycle Cost Evaluation'!$M$1,BY38:BY$100)/(1+'Life Cycle Cost Evaluation'!$M$1)^($B37-'Life Cycle Cost Evaluation'!$M$4)</f>
        <v>0</v>
      </c>
      <c r="BZ122" s="208">
        <f>-NPV('Life Cycle Cost Evaluation'!$M$1,BZ38:BZ$100)/(1+'Life Cycle Cost Evaluation'!$M$1)^($B37-'Life Cycle Cost Evaluation'!$M$4)</f>
        <v>0</v>
      </c>
      <c r="CA122" s="208">
        <f>-NPV('Life Cycle Cost Evaluation'!$M$1,CA38:CA$100)/(1+'Life Cycle Cost Evaluation'!$M$1)^($B37-'Life Cycle Cost Evaluation'!$M$4)</f>
        <v>0</v>
      </c>
      <c r="CB122" s="208">
        <f>-NPV('Life Cycle Cost Evaluation'!$M$1,CB38:CB$100)/(1+'Life Cycle Cost Evaluation'!$M$1)^($B37-'Life Cycle Cost Evaluation'!$M$4)</f>
        <v>0</v>
      </c>
      <c r="CC122" s="208">
        <f>-NPV('Life Cycle Cost Evaluation'!$M$1,CC38:CC$100)/(1+'Life Cycle Cost Evaluation'!$M$1)^($B37-'Life Cycle Cost Evaluation'!$M$4)</f>
        <v>0</v>
      </c>
      <c r="CD122" s="208">
        <f>-NPV('Life Cycle Cost Evaluation'!$M$1,CD38:CD$100)/(1+'Life Cycle Cost Evaluation'!$M$1)^($B37-'Life Cycle Cost Evaluation'!$M$4)</f>
        <v>0</v>
      </c>
      <c r="CE122" s="208">
        <f>-NPV('Life Cycle Cost Evaluation'!$M$1,CE38:CE$100)/(1+'Life Cycle Cost Evaluation'!$M$1)^($B37-'Life Cycle Cost Evaluation'!$M$4)</f>
        <v>0</v>
      </c>
      <c r="CF122" s="208">
        <f>-NPV('Life Cycle Cost Evaluation'!$M$1,CF38:CF$100)/(1+'Life Cycle Cost Evaluation'!$M$1)^($B37-'Life Cycle Cost Evaluation'!$M$4)</f>
        <v>0</v>
      </c>
      <c r="CG122" s="208">
        <f>SUM(D122:U122)</f>
        <v>0</v>
      </c>
      <c r="CH122" s="206"/>
      <c r="CI122" s="206"/>
      <c r="CJ122" s="206"/>
    </row>
    <row r="123" spans="2:88" x14ac:dyDescent="0.2">
      <c r="B123" s="86">
        <f t="shared" si="126"/>
        <v>2045</v>
      </c>
      <c r="C123" s="208"/>
      <c r="D123" s="208">
        <f>-NPV('Life Cycle Cost Evaluation'!$M$1,D39:D$100)/(1+'Life Cycle Cost Evaluation'!$M$1)^($B38-'Life Cycle Cost Evaluation'!$M$4)</f>
        <v>0</v>
      </c>
      <c r="E123" s="208">
        <f>-NPV('Life Cycle Cost Evaluation'!$M$1,E39:E$100)/(1+'Life Cycle Cost Evaluation'!$M$1)^($B38-'Life Cycle Cost Evaluation'!$M$4)</f>
        <v>0</v>
      </c>
      <c r="F123" s="208">
        <f>-NPV('Life Cycle Cost Evaluation'!$M$1,F39:F$100)/(1+'Life Cycle Cost Evaluation'!$M$1)^($B38-'Life Cycle Cost Evaluation'!$M$4)</f>
        <v>0</v>
      </c>
      <c r="G123" s="208">
        <f>-NPV('Life Cycle Cost Evaluation'!$M$1,G39:G$100)/(1+'Life Cycle Cost Evaluation'!$M$1)^($B38-'Life Cycle Cost Evaluation'!$M$4)</f>
        <v>0</v>
      </c>
      <c r="H123" s="208">
        <f>-NPV('Life Cycle Cost Evaluation'!$M$1,H39:H$100)/(1+'Life Cycle Cost Evaluation'!$M$1)^($B38-'Life Cycle Cost Evaluation'!$M$4)</f>
        <v>0</v>
      </c>
      <c r="I123" s="208">
        <f>-NPV('Life Cycle Cost Evaluation'!$M$1,I39:I$100)/(1+'Life Cycle Cost Evaluation'!$M$1)^($B38-'Life Cycle Cost Evaluation'!$M$4)</f>
        <v>0</v>
      </c>
      <c r="J123" s="208">
        <f>-NPV('Life Cycle Cost Evaluation'!$M$1,J39:J$100)/(1+'Life Cycle Cost Evaluation'!$M$1)^($B38-'Life Cycle Cost Evaluation'!$M$4)</f>
        <v>0</v>
      </c>
      <c r="K123" s="208">
        <f>-NPV('Life Cycle Cost Evaluation'!$M$1,K39:K$100)/(1+'Life Cycle Cost Evaluation'!$M$1)^($B38-'Life Cycle Cost Evaluation'!$M$4)</f>
        <v>0</v>
      </c>
      <c r="L123" s="208">
        <f>-NPV('Life Cycle Cost Evaluation'!$M$1,L39:L$100)/(1+'Life Cycle Cost Evaluation'!$M$1)^($B38-'Life Cycle Cost Evaluation'!$M$4)</f>
        <v>0</v>
      </c>
      <c r="M123" s="208">
        <f>-NPV('Life Cycle Cost Evaluation'!$M$1,M39:M$100)/(1+'Life Cycle Cost Evaluation'!$M$1)^($B38-'Life Cycle Cost Evaluation'!$M$4)</f>
        <v>0</v>
      </c>
      <c r="N123" s="208">
        <f>-NPV('Life Cycle Cost Evaluation'!$M$1,N39:N$100)/(1+'Life Cycle Cost Evaluation'!$M$1)^($B38-'Life Cycle Cost Evaluation'!$M$4)</f>
        <v>0</v>
      </c>
      <c r="O123" s="208">
        <f>-NPV('Life Cycle Cost Evaluation'!$M$1,O39:O$100)/(1+'Life Cycle Cost Evaluation'!$M$1)^($B38-'Life Cycle Cost Evaluation'!$M$4)</f>
        <v>0</v>
      </c>
      <c r="P123" s="208">
        <f>-NPV('Life Cycle Cost Evaluation'!$M$1,P39:P$100)/(1+'Life Cycle Cost Evaluation'!$M$1)^($B38-'Life Cycle Cost Evaluation'!$M$4)</f>
        <v>0</v>
      </c>
      <c r="Q123" s="208">
        <f>-NPV('Life Cycle Cost Evaluation'!$M$1,Q39:Q$100)/(1+'Life Cycle Cost Evaluation'!$M$1)^($B38-'Life Cycle Cost Evaluation'!$M$4)</f>
        <v>0</v>
      </c>
      <c r="R123" s="208">
        <f>-NPV('Life Cycle Cost Evaluation'!$M$1,R39:R$100)/(1+'Life Cycle Cost Evaluation'!$M$1)^($B38-'Life Cycle Cost Evaluation'!$M$4)</f>
        <v>0</v>
      </c>
      <c r="S123" s="208">
        <f>-NPV('Life Cycle Cost Evaluation'!$M$1,S39:S$100)/(1+'Life Cycle Cost Evaluation'!$M$1)^($B38-'Life Cycle Cost Evaluation'!$M$4)</f>
        <v>0</v>
      </c>
      <c r="T123" s="208">
        <f>-NPV('Life Cycle Cost Evaluation'!$M$1,T39:T$100)/(1+'Life Cycle Cost Evaluation'!$M$1)^($B38-'Life Cycle Cost Evaluation'!$M$4)</f>
        <v>0</v>
      </c>
      <c r="U123" s="208">
        <f>-NPV('Life Cycle Cost Evaluation'!$M$1,U39:U$100)/(1+'Life Cycle Cost Evaluation'!$M$1)^($B38-'Life Cycle Cost Evaluation'!$M$4)</f>
        <v>0</v>
      </c>
      <c r="V123" s="208">
        <f>-NPV('Life Cycle Cost Evaluation'!$M$1,V39:V$100)/(1+'Life Cycle Cost Evaluation'!$M$1)^($B38-'Life Cycle Cost Evaluation'!$M$4)</f>
        <v>0</v>
      </c>
      <c r="W123" s="208">
        <f>-NPV('Life Cycle Cost Evaluation'!$M$1,W39:W$100)/(1+'Life Cycle Cost Evaluation'!$M$1)^($B38-'Life Cycle Cost Evaluation'!$M$4)</f>
        <v>0</v>
      </c>
      <c r="X123" s="208">
        <f>-NPV('Life Cycle Cost Evaluation'!$M$1,X39:X$100)/(1+'Life Cycle Cost Evaluation'!$M$1)^($B38-'Life Cycle Cost Evaluation'!$M$4)</f>
        <v>0</v>
      </c>
      <c r="Y123" s="208">
        <f>-NPV('Life Cycle Cost Evaluation'!$M$1,Y39:Y$100)/(1+'Life Cycle Cost Evaluation'!$M$1)^($B38-'Life Cycle Cost Evaluation'!$M$4)</f>
        <v>0</v>
      </c>
      <c r="Z123" s="208">
        <f>-NPV('Life Cycle Cost Evaluation'!$M$1,Z39:Z$100)/(1+'Life Cycle Cost Evaluation'!$M$1)^($B38-'Life Cycle Cost Evaluation'!$M$4)</f>
        <v>0</v>
      </c>
      <c r="AA123" s="208">
        <f>-NPV('Life Cycle Cost Evaluation'!$M$1,AA39:AA$100)/(1+'Life Cycle Cost Evaluation'!$M$1)^($B38-'Life Cycle Cost Evaluation'!$M$4)</f>
        <v>0</v>
      </c>
      <c r="AB123" s="208">
        <f>-NPV('Life Cycle Cost Evaluation'!$M$1,AB39:AB$100)/(1+'Life Cycle Cost Evaluation'!$M$1)^($B38-'Life Cycle Cost Evaluation'!$M$4)</f>
        <v>0</v>
      </c>
      <c r="AC123" s="208">
        <f>-NPV('Life Cycle Cost Evaluation'!$M$1,AC39:AC$100)/(1+'Life Cycle Cost Evaluation'!$M$1)^($B38-'Life Cycle Cost Evaluation'!$M$4)</f>
        <v>0</v>
      </c>
      <c r="AD123" s="208">
        <f>-NPV('Life Cycle Cost Evaluation'!$M$1,AD39:AD$100)/(1+'Life Cycle Cost Evaluation'!$M$1)^($B38-'Life Cycle Cost Evaluation'!$M$4)</f>
        <v>0</v>
      </c>
      <c r="AE123" s="208">
        <f>-NPV('Life Cycle Cost Evaluation'!$M$1,AE39:AE$100)/(1+'Life Cycle Cost Evaluation'!$M$1)^($B38-'Life Cycle Cost Evaluation'!$M$4)</f>
        <v>0</v>
      </c>
      <c r="AF123" s="208">
        <f>-NPV('Life Cycle Cost Evaluation'!$M$1,AF39:AF$100)/(1+'Life Cycle Cost Evaluation'!$M$1)^($B38-'Life Cycle Cost Evaluation'!$M$4)</f>
        <v>0</v>
      </c>
      <c r="AG123" s="208">
        <f>-NPV('Life Cycle Cost Evaluation'!$M$1,AG39:AG$100)/(1+'Life Cycle Cost Evaluation'!$M$1)^($B38-'Life Cycle Cost Evaluation'!$M$4)</f>
        <v>0</v>
      </c>
      <c r="AH123" s="208">
        <f>-NPV('Life Cycle Cost Evaluation'!$M$1,AH39:AH$100)/(1+'Life Cycle Cost Evaluation'!$M$1)^($B38-'Life Cycle Cost Evaluation'!$M$4)</f>
        <v>0</v>
      </c>
      <c r="AI123" s="208">
        <f>-NPV('Life Cycle Cost Evaluation'!$M$1,AI39:AI$100)/(1+'Life Cycle Cost Evaluation'!$M$1)^($B38-'Life Cycle Cost Evaluation'!$M$4)</f>
        <v>0</v>
      </c>
      <c r="AJ123" s="208">
        <f>-NPV('Life Cycle Cost Evaluation'!$M$1,AJ39:AJ$100)/(1+'Life Cycle Cost Evaluation'!$M$1)^($B38-'Life Cycle Cost Evaluation'!$M$4)</f>
        <v>0</v>
      </c>
      <c r="AK123" s="208">
        <f>-NPV('Life Cycle Cost Evaluation'!$M$1,AK39:AK$100)/(1+'Life Cycle Cost Evaluation'!$M$1)^($B38-'Life Cycle Cost Evaluation'!$M$4)</f>
        <v>0</v>
      </c>
      <c r="AL123" s="208">
        <f>-NPV('Life Cycle Cost Evaluation'!$M$1,AL39:AL$100)/(1+'Life Cycle Cost Evaluation'!$M$1)^($B38-'Life Cycle Cost Evaluation'!$M$4)</f>
        <v>0</v>
      </c>
      <c r="AM123" s="208">
        <f>-NPV('Life Cycle Cost Evaluation'!$M$1,AM39:AM$100)/(1+'Life Cycle Cost Evaluation'!$M$1)^($B38-'Life Cycle Cost Evaluation'!$M$4)</f>
        <v>0</v>
      </c>
      <c r="AN123" s="208">
        <f>-NPV('Life Cycle Cost Evaluation'!$M$1,AN39:AN$100)/(1+'Life Cycle Cost Evaluation'!$M$1)^($B38-'Life Cycle Cost Evaluation'!$M$4)</f>
        <v>0</v>
      </c>
      <c r="AO123" s="208">
        <f>-NPV('Life Cycle Cost Evaluation'!$M$1,AO39:AO$100)/(1+'Life Cycle Cost Evaluation'!$M$1)^($B38-'Life Cycle Cost Evaluation'!$M$4)</f>
        <v>0</v>
      </c>
      <c r="AP123" s="208">
        <f>-NPV('Life Cycle Cost Evaluation'!$M$1,AP39:AP$100)/(1+'Life Cycle Cost Evaluation'!$M$1)^($B38-'Life Cycle Cost Evaluation'!$M$4)</f>
        <v>0</v>
      </c>
      <c r="AQ123" s="208">
        <f>-NPV('Life Cycle Cost Evaluation'!$M$1,AQ39:AQ$100)/(1+'Life Cycle Cost Evaluation'!$M$1)^($B38-'Life Cycle Cost Evaluation'!$M$4)</f>
        <v>0</v>
      </c>
      <c r="AR123" s="208">
        <f>-NPV('Life Cycle Cost Evaluation'!$M$1,AR39:AR$100)/(1+'Life Cycle Cost Evaluation'!$M$1)^($B38-'Life Cycle Cost Evaluation'!$M$4)</f>
        <v>0</v>
      </c>
      <c r="AS123" s="208">
        <f>-NPV('Life Cycle Cost Evaluation'!$M$1,AS39:AS$100)/(1+'Life Cycle Cost Evaluation'!$M$1)^($B38-'Life Cycle Cost Evaluation'!$M$4)</f>
        <v>0</v>
      </c>
      <c r="AT123" s="208">
        <f>-NPV('Life Cycle Cost Evaluation'!$M$1,AT39:AT$100)/(1+'Life Cycle Cost Evaluation'!$M$1)^($B38-'Life Cycle Cost Evaluation'!$M$4)</f>
        <v>0</v>
      </c>
      <c r="AU123" s="208">
        <f>-NPV('Life Cycle Cost Evaluation'!$M$1,AU39:AU$100)/(1+'Life Cycle Cost Evaluation'!$M$1)^($B38-'Life Cycle Cost Evaluation'!$M$4)</f>
        <v>0</v>
      </c>
      <c r="AV123" s="208">
        <f>-NPV('Life Cycle Cost Evaluation'!$M$1,AV39:AV$100)/(1+'Life Cycle Cost Evaluation'!$M$1)^($B38-'Life Cycle Cost Evaluation'!$M$4)</f>
        <v>0</v>
      </c>
      <c r="AW123" s="208">
        <f>-NPV('Life Cycle Cost Evaluation'!$M$1,AW39:AW$100)/(1+'Life Cycle Cost Evaluation'!$M$1)^($B38-'Life Cycle Cost Evaluation'!$M$4)</f>
        <v>0</v>
      </c>
      <c r="AX123" s="208">
        <f>-NPV('Life Cycle Cost Evaluation'!$M$1,AX39:AX$100)/(1+'Life Cycle Cost Evaluation'!$M$1)^($B38-'Life Cycle Cost Evaluation'!$M$4)</f>
        <v>0</v>
      </c>
      <c r="AY123" s="208">
        <f>-NPV('Life Cycle Cost Evaluation'!$M$1,AY39:AY$100)/(1+'Life Cycle Cost Evaluation'!$M$1)^($B38-'Life Cycle Cost Evaluation'!$M$4)</f>
        <v>0</v>
      </c>
      <c r="AZ123" s="208">
        <f>-NPV('Life Cycle Cost Evaluation'!$M$1,AZ39:AZ$100)/(1+'Life Cycle Cost Evaluation'!$M$1)^($B38-'Life Cycle Cost Evaluation'!$M$4)</f>
        <v>0</v>
      </c>
      <c r="BA123" s="208">
        <f>-NPV('Life Cycle Cost Evaluation'!$M$1,BA39:BA$100)/(1+'Life Cycle Cost Evaluation'!$M$1)^($B38-'Life Cycle Cost Evaluation'!$M$4)</f>
        <v>0</v>
      </c>
      <c r="BB123" s="208">
        <f>-NPV('Life Cycle Cost Evaluation'!$M$1,BB39:BB$100)/(1+'Life Cycle Cost Evaluation'!$M$1)^($B38-'Life Cycle Cost Evaluation'!$M$4)</f>
        <v>0</v>
      </c>
      <c r="BC123" s="208">
        <f>-NPV('Life Cycle Cost Evaluation'!$M$1,BC39:BC$100)/(1+'Life Cycle Cost Evaluation'!$M$1)^($B38-'Life Cycle Cost Evaluation'!$M$4)</f>
        <v>0</v>
      </c>
      <c r="BD123" s="208">
        <f>-NPV('Life Cycle Cost Evaluation'!$M$1,BD39:BD$100)/(1+'Life Cycle Cost Evaluation'!$M$1)^($B38-'Life Cycle Cost Evaluation'!$M$4)</f>
        <v>0</v>
      </c>
      <c r="BE123" s="208">
        <f>-NPV('Life Cycle Cost Evaluation'!$M$1,BE39:BE$100)/(1+'Life Cycle Cost Evaluation'!$M$1)^($B38-'Life Cycle Cost Evaluation'!$M$4)</f>
        <v>0</v>
      </c>
      <c r="BF123" s="208">
        <f>-NPV('Life Cycle Cost Evaluation'!$M$1,BF39:BF$100)/(1+'Life Cycle Cost Evaluation'!$M$1)^($B38-'Life Cycle Cost Evaluation'!$M$4)</f>
        <v>0</v>
      </c>
      <c r="BG123" s="208">
        <f>-NPV('Life Cycle Cost Evaluation'!$M$1,BG39:BG$100)/(1+'Life Cycle Cost Evaluation'!$M$1)^($B38-'Life Cycle Cost Evaluation'!$M$4)</f>
        <v>0</v>
      </c>
      <c r="BH123" s="208">
        <f>-NPV('Life Cycle Cost Evaluation'!$M$1,BH39:BH$100)/(1+'Life Cycle Cost Evaluation'!$M$1)^($B38-'Life Cycle Cost Evaluation'!$M$4)</f>
        <v>0</v>
      </c>
      <c r="BI123" s="208">
        <f>-NPV('Life Cycle Cost Evaluation'!$M$1,BI39:BI$100)/(1+'Life Cycle Cost Evaluation'!$M$1)^($B38-'Life Cycle Cost Evaluation'!$M$4)</f>
        <v>0</v>
      </c>
      <c r="BJ123" s="208">
        <f>-NPV('Life Cycle Cost Evaluation'!$M$1,BJ39:BJ$100)/(1+'Life Cycle Cost Evaluation'!$M$1)^($B38-'Life Cycle Cost Evaluation'!$M$4)</f>
        <v>0</v>
      </c>
      <c r="BK123" s="208">
        <f>-NPV('Life Cycle Cost Evaluation'!$M$1,BK39:BK$100)/(1+'Life Cycle Cost Evaluation'!$M$1)^($B38-'Life Cycle Cost Evaluation'!$M$4)</f>
        <v>0</v>
      </c>
      <c r="BL123" s="208">
        <f>-NPV('Life Cycle Cost Evaluation'!$M$1,BL39:BL$100)/(1+'Life Cycle Cost Evaluation'!$M$1)^($B38-'Life Cycle Cost Evaluation'!$M$4)</f>
        <v>0</v>
      </c>
      <c r="BM123" s="208">
        <f>-NPV('Life Cycle Cost Evaluation'!$M$1,BM39:BM$100)/(1+'Life Cycle Cost Evaluation'!$M$1)^($B38-'Life Cycle Cost Evaluation'!$M$4)</f>
        <v>0</v>
      </c>
      <c r="BN123" s="208">
        <f>-NPV('Life Cycle Cost Evaluation'!$M$1,BN39:BN$100)/(1+'Life Cycle Cost Evaluation'!$M$1)^($B38-'Life Cycle Cost Evaluation'!$M$4)</f>
        <v>0</v>
      </c>
      <c r="BO123" s="208">
        <f>-NPV('Life Cycle Cost Evaluation'!$M$1,BO39:BO$100)/(1+'Life Cycle Cost Evaluation'!$M$1)^($B38-'Life Cycle Cost Evaluation'!$M$4)</f>
        <v>0</v>
      </c>
      <c r="BP123" s="208">
        <f>-NPV('Life Cycle Cost Evaluation'!$M$1,BP39:BP$100)/(1+'Life Cycle Cost Evaluation'!$M$1)^($B38-'Life Cycle Cost Evaluation'!$M$4)</f>
        <v>0</v>
      </c>
      <c r="BQ123" s="208">
        <f>-NPV('Life Cycle Cost Evaluation'!$M$1,BQ39:BQ$100)/(1+'Life Cycle Cost Evaluation'!$M$1)^($B38-'Life Cycle Cost Evaluation'!$M$4)</f>
        <v>0</v>
      </c>
      <c r="BR123" s="208">
        <f>-NPV('Life Cycle Cost Evaluation'!$M$1,BR39:BR$100)/(1+'Life Cycle Cost Evaluation'!$M$1)^($B38-'Life Cycle Cost Evaluation'!$M$4)</f>
        <v>0</v>
      </c>
      <c r="BS123" s="208">
        <f>-NPV('Life Cycle Cost Evaluation'!$M$1,BS39:BS$100)/(1+'Life Cycle Cost Evaluation'!$M$1)^($B38-'Life Cycle Cost Evaluation'!$M$4)</f>
        <v>0</v>
      </c>
      <c r="BT123" s="208">
        <f>-NPV('Life Cycle Cost Evaluation'!$M$1,BT39:BT$100)/(1+'Life Cycle Cost Evaluation'!$M$1)^($B38-'Life Cycle Cost Evaluation'!$M$4)</f>
        <v>0</v>
      </c>
      <c r="BU123" s="208">
        <f>-NPV('Life Cycle Cost Evaluation'!$M$1,BU39:BU$100)/(1+'Life Cycle Cost Evaluation'!$M$1)^($B38-'Life Cycle Cost Evaluation'!$M$4)</f>
        <v>0</v>
      </c>
      <c r="BV123" s="208">
        <f>-NPV('Life Cycle Cost Evaluation'!$M$1,BV39:BV$100)/(1+'Life Cycle Cost Evaluation'!$M$1)^($B38-'Life Cycle Cost Evaluation'!$M$4)</f>
        <v>0</v>
      </c>
      <c r="BW123" s="208">
        <f>-NPV('Life Cycle Cost Evaluation'!$M$1,BW39:BW$100)/(1+'Life Cycle Cost Evaluation'!$M$1)^($B38-'Life Cycle Cost Evaluation'!$M$4)</f>
        <v>0</v>
      </c>
      <c r="BX123" s="208">
        <f>-NPV('Life Cycle Cost Evaluation'!$M$1,BX39:BX$100)/(1+'Life Cycle Cost Evaluation'!$M$1)^($B38-'Life Cycle Cost Evaluation'!$M$4)</f>
        <v>0</v>
      </c>
      <c r="BY123" s="208">
        <f>-NPV('Life Cycle Cost Evaluation'!$M$1,BY39:BY$100)/(1+'Life Cycle Cost Evaluation'!$M$1)^($B38-'Life Cycle Cost Evaluation'!$M$4)</f>
        <v>0</v>
      </c>
      <c r="BZ123" s="208">
        <f>-NPV('Life Cycle Cost Evaluation'!$M$1,BZ39:BZ$100)/(1+'Life Cycle Cost Evaluation'!$M$1)^($B38-'Life Cycle Cost Evaluation'!$M$4)</f>
        <v>0</v>
      </c>
      <c r="CA123" s="208">
        <f>-NPV('Life Cycle Cost Evaluation'!$M$1,CA39:CA$100)/(1+'Life Cycle Cost Evaluation'!$M$1)^($B38-'Life Cycle Cost Evaluation'!$M$4)</f>
        <v>0</v>
      </c>
      <c r="CB123" s="208">
        <f>-NPV('Life Cycle Cost Evaluation'!$M$1,CB39:CB$100)/(1+'Life Cycle Cost Evaluation'!$M$1)^($B38-'Life Cycle Cost Evaluation'!$M$4)</f>
        <v>0</v>
      </c>
      <c r="CC123" s="208">
        <f>-NPV('Life Cycle Cost Evaluation'!$M$1,CC39:CC$100)/(1+'Life Cycle Cost Evaluation'!$M$1)^($B38-'Life Cycle Cost Evaluation'!$M$4)</f>
        <v>0</v>
      </c>
      <c r="CD123" s="208">
        <f>-NPV('Life Cycle Cost Evaluation'!$M$1,CD39:CD$100)/(1+'Life Cycle Cost Evaluation'!$M$1)^($B38-'Life Cycle Cost Evaluation'!$M$4)</f>
        <v>0</v>
      </c>
      <c r="CE123" s="208">
        <f>-NPV('Life Cycle Cost Evaluation'!$M$1,CE39:CE$100)/(1+'Life Cycle Cost Evaluation'!$M$1)^($B38-'Life Cycle Cost Evaluation'!$M$4)</f>
        <v>0</v>
      </c>
      <c r="CF123" s="208">
        <f>-NPV('Life Cycle Cost Evaluation'!$M$1,CF39:CF$100)/(1+'Life Cycle Cost Evaluation'!$M$1)^($B38-'Life Cycle Cost Evaluation'!$M$4)</f>
        <v>0</v>
      </c>
      <c r="CG123" s="208">
        <f>SUM(D123:V123)</f>
        <v>0</v>
      </c>
      <c r="CH123" s="206"/>
      <c r="CI123" s="206"/>
      <c r="CJ123" s="206"/>
    </row>
    <row r="124" spans="2:88" x14ac:dyDescent="0.2">
      <c r="B124" s="86">
        <f t="shared" si="126"/>
        <v>2046</v>
      </c>
      <c r="C124" s="208"/>
      <c r="D124" s="208">
        <f>-NPV('Life Cycle Cost Evaluation'!$M$1,D40:D$100)/(1+'Life Cycle Cost Evaluation'!$M$1)^($B39-'Life Cycle Cost Evaluation'!$M$4)</f>
        <v>0</v>
      </c>
      <c r="E124" s="208">
        <f>-NPV('Life Cycle Cost Evaluation'!$M$1,E40:E$100)/(1+'Life Cycle Cost Evaluation'!$M$1)^($B39-'Life Cycle Cost Evaluation'!$M$4)</f>
        <v>0</v>
      </c>
      <c r="F124" s="208">
        <f>-NPV('Life Cycle Cost Evaluation'!$M$1,F40:F$100)/(1+'Life Cycle Cost Evaluation'!$M$1)^($B39-'Life Cycle Cost Evaluation'!$M$4)</f>
        <v>0</v>
      </c>
      <c r="G124" s="208">
        <f>-NPV('Life Cycle Cost Evaluation'!$M$1,G40:G$100)/(1+'Life Cycle Cost Evaluation'!$M$1)^($B39-'Life Cycle Cost Evaluation'!$M$4)</f>
        <v>0</v>
      </c>
      <c r="H124" s="208">
        <f>-NPV('Life Cycle Cost Evaluation'!$M$1,H40:H$100)/(1+'Life Cycle Cost Evaluation'!$M$1)^($B39-'Life Cycle Cost Evaluation'!$M$4)</f>
        <v>0</v>
      </c>
      <c r="I124" s="208">
        <f>-NPV('Life Cycle Cost Evaluation'!$M$1,I40:I$100)/(1+'Life Cycle Cost Evaluation'!$M$1)^($B39-'Life Cycle Cost Evaluation'!$M$4)</f>
        <v>0</v>
      </c>
      <c r="J124" s="208">
        <f>-NPV('Life Cycle Cost Evaluation'!$M$1,J40:J$100)/(1+'Life Cycle Cost Evaluation'!$M$1)^($B39-'Life Cycle Cost Evaluation'!$M$4)</f>
        <v>0</v>
      </c>
      <c r="K124" s="208">
        <f>-NPV('Life Cycle Cost Evaluation'!$M$1,K40:K$100)/(1+'Life Cycle Cost Evaluation'!$M$1)^($B39-'Life Cycle Cost Evaluation'!$M$4)</f>
        <v>0</v>
      </c>
      <c r="L124" s="208">
        <f>-NPV('Life Cycle Cost Evaluation'!$M$1,L40:L$100)/(1+'Life Cycle Cost Evaluation'!$M$1)^($B39-'Life Cycle Cost Evaluation'!$M$4)</f>
        <v>0</v>
      </c>
      <c r="M124" s="208">
        <f>-NPV('Life Cycle Cost Evaluation'!$M$1,M40:M$100)/(1+'Life Cycle Cost Evaluation'!$M$1)^($B39-'Life Cycle Cost Evaluation'!$M$4)</f>
        <v>0</v>
      </c>
      <c r="N124" s="208">
        <f>-NPV('Life Cycle Cost Evaluation'!$M$1,N40:N$100)/(1+'Life Cycle Cost Evaluation'!$M$1)^($B39-'Life Cycle Cost Evaluation'!$M$4)</f>
        <v>0</v>
      </c>
      <c r="O124" s="208">
        <f>-NPV('Life Cycle Cost Evaluation'!$M$1,O40:O$100)/(1+'Life Cycle Cost Evaluation'!$M$1)^($B39-'Life Cycle Cost Evaluation'!$M$4)</f>
        <v>0</v>
      </c>
      <c r="P124" s="208">
        <f>-NPV('Life Cycle Cost Evaluation'!$M$1,P40:P$100)/(1+'Life Cycle Cost Evaluation'!$M$1)^($B39-'Life Cycle Cost Evaluation'!$M$4)</f>
        <v>0</v>
      </c>
      <c r="Q124" s="208">
        <f>-NPV('Life Cycle Cost Evaluation'!$M$1,Q40:Q$100)/(1+'Life Cycle Cost Evaluation'!$M$1)^($B39-'Life Cycle Cost Evaluation'!$M$4)</f>
        <v>0</v>
      </c>
      <c r="R124" s="208">
        <f>-NPV('Life Cycle Cost Evaluation'!$M$1,R40:R$100)/(1+'Life Cycle Cost Evaluation'!$M$1)^($B39-'Life Cycle Cost Evaluation'!$M$4)</f>
        <v>0</v>
      </c>
      <c r="S124" s="208">
        <f>-NPV('Life Cycle Cost Evaluation'!$M$1,S40:S$100)/(1+'Life Cycle Cost Evaluation'!$M$1)^($B39-'Life Cycle Cost Evaluation'!$M$4)</f>
        <v>0</v>
      </c>
      <c r="T124" s="208">
        <f>-NPV('Life Cycle Cost Evaluation'!$M$1,T40:T$100)/(1+'Life Cycle Cost Evaluation'!$M$1)^($B39-'Life Cycle Cost Evaluation'!$M$4)</f>
        <v>0</v>
      </c>
      <c r="U124" s="208">
        <f>-NPV('Life Cycle Cost Evaluation'!$M$1,U40:U$100)/(1+'Life Cycle Cost Evaluation'!$M$1)^($B39-'Life Cycle Cost Evaluation'!$M$4)</f>
        <v>0</v>
      </c>
      <c r="V124" s="208">
        <f>-NPV('Life Cycle Cost Evaluation'!$M$1,V40:V$100)/(1+'Life Cycle Cost Evaluation'!$M$1)^($B39-'Life Cycle Cost Evaluation'!$M$4)</f>
        <v>0</v>
      </c>
      <c r="W124" s="208">
        <f>-NPV('Life Cycle Cost Evaluation'!$M$1,W40:W$100)/(1+'Life Cycle Cost Evaluation'!$M$1)^($B39-'Life Cycle Cost Evaluation'!$M$4)</f>
        <v>0</v>
      </c>
      <c r="X124" s="208">
        <f>-NPV('Life Cycle Cost Evaluation'!$M$1,X40:X$100)/(1+'Life Cycle Cost Evaluation'!$M$1)^($B39-'Life Cycle Cost Evaluation'!$M$4)</f>
        <v>0</v>
      </c>
      <c r="Y124" s="208">
        <f>-NPV('Life Cycle Cost Evaluation'!$M$1,Y40:Y$100)/(1+'Life Cycle Cost Evaluation'!$M$1)^($B39-'Life Cycle Cost Evaluation'!$M$4)</f>
        <v>0</v>
      </c>
      <c r="Z124" s="208">
        <f>-NPV('Life Cycle Cost Evaluation'!$M$1,Z40:Z$100)/(1+'Life Cycle Cost Evaluation'!$M$1)^($B39-'Life Cycle Cost Evaluation'!$M$4)</f>
        <v>0</v>
      </c>
      <c r="AA124" s="208">
        <f>-NPV('Life Cycle Cost Evaluation'!$M$1,AA40:AA$100)/(1+'Life Cycle Cost Evaluation'!$M$1)^($B39-'Life Cycle Cost Evaluation'!$M$4)</f>
        <v>0</v>
      </c>
      <c r="AB124" s="208">
        <f>-NPV('Life Cycle Cost Evaluation'!$M$1,AB40:AB$100)/(1+'Life Cycle Cost Evaluation'!$M$1)^($B39-'Life Cycle Cost Evaluation'!$M$4)</f>
        <v>0</v>
      </c>
      <c r="AC124" s="208">
        <f>-NPV('Life Cycle Cost Evaluation'!$M$1,AC40:AC$100)/(1+'Life Cycle Cost Evaluation'!$M$1)^($B39-'Life Cycle Cost Evaluation'!$M$4)</f>
        <v>0</v>
      </c>
      <c r="AD124" s="208">
        <f>-NPV('Life Cycle Cost Evaluation'!$M$1,AD40:AD$100)/(1+'Life Cycle Cost Evaluation'!$M$1)^($B39-'Life Cycle Cost Evaluation'!$M$4)</f>
        <v>0</v>
      </c>
      <c r="AE124" s="208">
        <f>-NPV('Life Cycle Cost Evaluation'!$M$1,AE40:AE$100)/(1+'Life Cycle Cost Evaluation'!$M$1)^($B39-'Life Cycle Cost Evaluation'!$M$4)</f>
        <v>0</v>
      </c>
      <c r="AF124" s="208">
        <f>-NPV('Life Cycle Cost Evaluation'!$M$1,AF40:AF$100)/(1+'Life Cycle Cost Evaluation'!$M$1)^($B39-'Life Cycle Cost Evaluation'!$M$4)</f>
        <v>0</v>
      </c>
      <c r="AG124" s="208">
        <f>-NPV('Life Cycle Cost Evaluation'!$M$1,AG40:AG$100)/(1+'Life Cycle Cost Evaluation'!$M$1)^($B39-'Life Cycle Cost Evaluation'!$M$4)</f>
        <v>0</v>
      </c>
      <c r="AH124" s="208">
        <f>-NPV('Life Cycle Cost Evaluation'!$M$1,AH40:AH$100)/(1+'Life Cycle Cost Evaluation'!$M$1)^($B39-'Life Cycle Cost Evaluation'!$M$4)</f>
        <v>0</v>
      </c>
      <c r="AI124" s="208">
        <f>-NPV('Life Cycle Cost Evaluation'!$M$1,AI40:AI$100)/(1+'Life Cycle Cost Evaluation'!$M$1)^($B39-'Life Cycle Cost Evaluation'!$M$4)</f>
        <v>0</v>
      </c>
      <c r="AJ124" s="208">
        <f>-NPV('Life Cycle Cost Evaluation'!$M$1,AJ40:AJ$100)/(1+'Life Cycle Cost Evaluation'!$M$1)^($B39-'Life Cycle Cost Evaluation'!$M$4)</f>
        <v>0</v>
      </c>
      <c r="AK124" s="208">
        <f>-NPV('Life Cycle Cost Evaluation'!$M$1,AK40:AK$100)/(1+'Life Cycle Cost Evaluation'!$M$1)^($B39-'Life Cycle Cost Evaluation'!$M$4)</f>
        <v>0</v>
      </c>
      <c r="AL124" s="208">
        <f>-NPV('Life Cycle Cost Evaluation'!$M$1,AL40:AL$100)/(1+'Life Cycle Cost Evaluation'!$M$1)^($B39-'Life Cycle Cost Evaluation'!$M$4)</f>
        <v>0</v>
      </c>
      <c r="AM124" s="208">
        <f>-NPV('Life Cycle Cost Evaluation'!$M$1,AM40:AM$100)/(1+'Life Cycle Cost Evaluation'!$M$1)^($B39-'Life Cycle Cost Evaluation'!$M$4)</f>
        <v>0</v>
      </c>
      <c r="AN124" s="208">
        <f>-NPV('Life Cycle Cost Evaluation'!$M$1,AN40:AN$100)/(1+'Life Cycle Cost Evaluation'!$M$1)^($B39-'Life Cycle Cost Evaluation'!$M$4)</f>
        <v>0</v>
      </c>
      <c r="AO124" s="208">
        <f>-NPV('Life Cycle Cost Evaluation'!$M$1,AO40:AO$100)/(1+'Life Cycle Cost Evaluation'!$M$1)^($B39-'Life Cycle Cost Evaluation'!$M$4)</f>
        <v>0</v>
      </c>
      <c r="AP124" s="208">
        <f>-NPV('Life Cycle Cost Evaluation'!$M$1,AP40:AP$100)/(1+'Life Cycle Cost Evaluation'!$M$1)^($B39-'Life Cycle Cost Evaluation'!$M$4)</f>
        <v>0</v>
      </c>
      <c r="AQ124" s="208">
        <f>-NPV('Life Cycle Cost Evaluation'!$M$1,AQ40:AQ$100)/(1+'Life Cycle Cost Evaluation'!$M$1)^($B39-'Life Cycle Cost Evaluation'!$M$4)</f>
        <v>0</v>
      </c>
      <c r="AR124" s="208">
        <f>-NPV('Life Cycle Cost Evaluation'!$M$1,AR40:AR$100)/(1+'Life Cycle Cost Evaluation'!$M$1)^($B39-'Life Cycle Cost Evaluation'!$M$4)</f>
        <v>0</v>
      </c>
      <c r="AS124" s="208">
        <f>-NPV('Life Cycle Cost Evaluation'!$M$1,AS40:AS$100)/(1+'Life Cycle Cost Evaluation'!$M$1)^($B39-'Life Cycle Cost Evaluation'!$M$4)</f>
        <v>0</v>
      </c>
      <c r="AT124" s="208">
        <f>-NPV('Life Cycle Cost Evaluation'!$M$1,AT40:AT$100)/(1+'Life Cycle Cost Evaluation'!$M$1)^($B39-'Life Cycle Cost Evaluation'!$M$4)</f>
        <v>0</v>
      </c>
      <c r="AU124" s="208">
        <f>-NPV('Life Cycle Cost Evaluation'!$M$1,AU40:AU$100)/(1+'Life Cycle Cost Evaluation'!$M$1)^($B39-'Life Cycle Cost Evaluation'!$M$4)</f>
        <v>0</v>
      </c>
      <c r="AV124" s="208">
        <f>-NPV('Life Cycle Cost Evaluation'!$M$1,AV40:AV$100)/(1+'Life Cycle Cost Evaluation'!$M$1)^($B39-'Life Cycle Cost Evaluation'!$M$4)</f>
        <v>0</v>
      </c>
      <c r="AW124" s="208">
        <f>-NPV('Life Cycle Cost Evaluation'!$M$1,AW40:AW$100)/(1+'Life Cycle Cost Evaluation'!$M$1)^($B39-'Life Cycle Cost Evaluation'!$M$4)</f>
        <v>0</v>
      </c>
      <c r="AX124" s="208">
        <f>-NPV('Life Cycle Cost Evaluation'!$M$1,AX40:AX$100)/(1+'Life Cycle Cost Evaluation'!$M$1)^($B39-'Life Cycle Cost Evaluation'!$M$4)</f>
        <v>0</v>
      </c>
      <c r="AY124" s="208">
        <f>-NPV('Life Cycle Cost Evaluation'!$M$1,AY40:AY$100)/(1+'Life Cycle Cost Evaluation'!$M$1)^($B39-'Life Cycle Cost Evaluation'!$M$4)</f>
        <v>0</v>
      </c>
      <c r="AZ124" s="208">
        <f>-NPV('Life Cycle Cost Evaluation'!$M$1,AZ40:AZ$100)/(1+'Life Cycle Cost Evaluation'!$M$1)^($B39-'Life Cycle Cost Evaluation'!$M$4)</f>
        <v>0</v>
      </c>
      <c r="BA124" s="208">
        <f>-NPV('Life Cycle Cost Evaluation'!$M$1,BA40:BA$100)/(1+'Life Cycle Cost Evaluation'!$M$1)^($B39-'Life Cycle Cost Evaluation'!$M$4)</f>
        <v>0</v>
      </c>
      <c r="BB124" s="208">
        <f>-NPV('Life Cycle Cost Evaluation'!$M$1,BB40:BB$100)/(1+'Life Cycle Cost Evaluation'!$M$1)^($B39-'Life Cycle Cost Evaluation'!$M$4)</f>
        <v>0</v>
      </c>
      <c r="BC124" s="208">
        <f>-NPV('Life Cycle Cost Evaluation'!$M$1,BC40:BC$100)/(1+'Life Cycle Cost Evaluation'!$M$1)^($B39-'Life Cycle Cost Evaluation'!$M$4)</f>
        <v>0</v>
      </c>
      <c r="BD124" s="208">
        <f>-NPV('Life Cycle Cost Evaluation'!$M$1,BD40:BD$100)/(1+'Life Cycle Cost Evaluation'!$M$1)^($B39-'Life Cycle Cost Evaluation'!$M$4)</f>
        <v>0</v>
      </c>
      <c r="BE124" s="208">
        <f>-NPV('Life Cycle Cost Evaluation'!$M$1,BE40:BE$100)/(1+'Life Cycle Cost Evaluation'!$M$1)^($B39-'Life Cycle Cost Evaluation'!$M$4)</f>
        <v>0</v>
      </c>
      <c r="BF124" s="208">
        <f>-NPV('Life Cycle Cost Evaluation'!$M$1,BF40:BF$100)/(1+'Life Cycle Cost Evaluation'!$M$1)^($B39-'Life Cycle Cost Evaluation'!$M$4)</f>
        <v>0</v>
      </c>
      <c r="BG124" s="208">
        <f>-NPV('Life Cycle Cost Evaluation'!$M$1,BG40:BG$100)/(1+'Life Cycle Cost Evaluation'!$M$1)^($B39-'Life Cycle Cost Evaluation'!$M$4)</f>
        <v>0</v>
      </c>
      <c r="BH124" s="208">
        <f>-NPV('Life Cycle Cost Evaluation'!$M$1,BH40:BH$100)/(1+'Life Cycle Cost Evaluation'!$M$1)^($B39-'Life Cycle Cost Evaluation'!$M$4)</f>
        <v>0</v>
      </c>
      <c r="BI124" s="208">
        <f>-NPV('Life Cycle Cost Evaluation'!$M$1,BI40:BI$100)/(1+'Life Cycle Cost Evaluation'!$M$1)^($B39-'Life Cycle Cost Evaluation'!$M$4)</f>
        <v>0</v>
      </c>
      <c r="BJ124" s="208">
        <f>-NPV('Life Cycle Cost Evaluation'!$M$1,BJ40:BJ$100)/(1+'Life Cycle Cost Evaluation'!$M$1)^($B39-'Life Cycle Cost Evaluation'!$M$4)</f>
        <v>0</v>
      </c>
      <c r="BK124" s="208">
        <f>-NPV('Life Cycle Cost Evaluation'!$M$1,BK40:BK$100)/(1+'Life Cycle Cost Evaluation'!$M$1)^($B39-'Life Cycle Cost Evaluation'!$M$4)</f>
        <v>0</v>
      </c>
      <c r="BL124" s="208">
        <f>-NPV('Life Cycle Cost Evaluation'!$M$1,BL40:BL$100)/(1+'Life Cycle Cost Evaluation'!$M$1)^($B39-'Life Cycle Cost Evaluation'!$M$4)</f>
        <v>0</v>
      </c>
      <c r="BM124" s="208">
        <f>-NPV('Life Cycle Cost Evaluation'!$M$1,BM40:BM$100)/(1+'Life Cycle Cost Evaluation'!$M$1)^($B39-'Life Cycle Cost Evaluation'!$M$4)</f>
        <v>0</v>
      </c>
      <c r="BN124" s="208">
        <f>-NPV('Life Cycle Cost Evaluation'!$M$1,BN40:BN$100)/(1+'Life Cycle Cost Evaluation'!$M$1)^($B39-'Life Cycle Cost Evaluation'!$M$4)</f>
        <v>0</v>
      </c>
      <c r="BO124" s="208">
        <f>-NPV('Life Cycle Cost Evaluation'!$M$1,BO40:BO$100)/(1+'Life Cycle Cost Evaluation'!$M$1)^($B39-'Life Cycle Cost Evaluation'!$M$4)</f>
        <v>0</v>
      </c>
      <c r="BP124" s="208">
        <f>-NPV('Life Cycle Cost Evaluation'!$M$1,BP40:BP$100)/(1+'Life Cycle Cost Evaluation'!$M$1)^($B39-'Life Cycle Cost Evaluation'!$M$4)</f>
        <v>0</v>
      </c>
      <c r="BQ124" s="208">
        <f>-NPV('Life Cycle Cost Evaluation'!$M$1,BQ40:BQ$100)/(1+'Life Cycle Cost Evaluation'!$M$1)^($B39-'Life Cycle Cost Evaluation'!$M$4)</f>
        <v>0</v>
      </c>
      <c r="BR124" s="208">
        <f>-NPV('Life Cycle Cost Evaluation'!$M$1,BR40:BR$100)/(1+'Life Cycle Cost Evaluation'!$M$1)^($B39-'Life Cycle Cost Evaluation'!$M$4)</f>
        <v>0</v>
      </c>
      <c r="BS124" s="208">
        <f>-NPV('Life Cycle Cost Evaluation'!$M$1,BS40:BS$100)/(1+'Life Cycle Cost Evaluation'!$M$1)^($B39-'Life Cycle Cost Evaluation'!$M$4)</f>
        <v>0</v>
      </c>
      <c r="BT124" s="208">
        <f>-NPV('Life Cycle Cost Evaluation'!$M$1,BT40:BT$100)/(1+'Life Cycle Cost Evaluation'!$M$1)^($B39-'Life Cycle Cost Evaluation'!$M$4)</f>
        <v>0</v>
      </c>
      <c r="BU124" s="208">
        <f>-NPV('Life Cycle Cost Evaluation'!$M$1,BU40:BU$100)/(1+'Life Cycle Cost Evaluation'!$M$1)^($B39-'Life Cycle Cost Evaluation'!$M$4)</f>
        <v>0</v>
      </c>
      <c r="BV124" s="208">
        <f>-NPV('Life Cycle Cost Evaluation'!$M$1,BV40:BV$100)/(1+'Life Cycle Cost Evaluation'!$M$1)^($B39-'Life Cycle Cost Evaluation'!$M$4)</f>
        <v>0</v>
      </c>
      <c r="BW124" s="208">
        <f>-NPV('Life Cycle Cost Evaluation'!$M$1,BW40:BW$100)/(1+'Life Cycle Cost Evaluation'!$M$1)^($B39-'Life Cycle Cost Evaluation'!$M$4)</f>
        <v>0</v>
      </c>
      <c r="BX124" s="208">
        <f>-NPV('Life Cycle Cost Evaluation'!$M$1,BX40:BX$100)/(1+'Life Cycle Cost Evaluation'!$M$1)^($B39-'Life Cycle Cost Evaluation'!$M$4)</f>
        <v>0</v>
      </c>
      <c r="BY124" s="208">
        <f>-NPV('Life Cycle Cost Evaluation'!$M$1,BY40:BY$100)/(1+'Life Cycle Cost Evaluation'!$M$1)^($B39-'Life Cycle Cost Evaluation'!$M$4)</f>
        <v>0</v>
      </c>
      <c r="BZ124" s="208">
        <f>-NPV('Life Cycle Cost Evaluation'!$M$1,BZ40:BZ$100)/(1+'Life Cycle Cost Evaluation'!$M$1)^($B39-'Life Cycle Cost Evaluation'!$M$4)</f>
        <v>0</v>
      </c>
      <c r="CA124" s="208">
        <f>-NPV('Life Cycle Cost Evaluation'!$M$1,CA40:CA$100)/(1+'Life Cycle Cost Evaluation'!$M$1)^($B39-'Life Cycle Cost Evaluation'!$M$4)</f>
        <v>0</v>
      </c>
      <c r="CB124" s="208">
        <f>-NPV('Life Cycle Cost Evaluation'!$M$1,CB40:CB$100)/(1+'Life Cycle Cost Evaluation'!$M$1)^($B39-'Life Cycle Cost Evaluation'!$M$4)</f>
        <v>0</v>
      </c>
      <c r="CC124" s="208">
        <f>-NPV('Life Cycle Cost Evaluation'!$M$1,CC40:CC$100)/(1+'Life Cycle Cost Evaluation'!$M$1)^($B39-'Life Cycle Cost Evaluation'!$M$4)</f>
        <v>0</v>
      </c>
      <c r="CD124" s="208">
        <f>-NPV('Life Cycle Cost Evaluation'!$M$1,CD40:CD$100)/(1+'Life Cycle Cost Evaluation'!$M$1)^($B39-'Life Cycle Cost Evaluation'!$M$4)</f>
        <v>0</v>
      </c>
      <c r="CE124" s="208">
        <f>-NPV('Life Cycle Cost Evaluation'!$M$1,CE40:CE$100)/(1+'Life Cycle Cost Evaluation'!$M$1)^($B39-'Life Cycle Cost Evaluation'!$M$4)</f>
        <v>0</v>
      </c>
      <c r="CF124" s="208">
        <f>-NPV('Life Cycle Cost Evaluation'!$M$1,CF40:CF$100)/(1+'Life Cycle Cost Evaluation'!$M$1)^($B39-'Life Cycle Cost Evaluation'!$M$4)</f>
        <v>0</v>
      </c>
      <c r="CG124" s="208">
        <f>SUM(D124:W124)</f>
        <v>0</v>
      </c>
      <c r="CH124" s="206"/>
      <c r="CI124" s="206"/>
      <c r="CJ124" s="206"/>
    </row>
    <row r="125" spans="2:88" x14ac:dyDescent="0.2">
      <c r="B125" s="86">
        <f t="shared" si="126"/>
        <v>2047</v>
      </c>
      <c r="C125" s="208"/>
      <c r="D125" s="208">
        <f>-NPV('Life Cycle Cost Evaluation'!$M$1,D41:D$100)/(1+'Life Cycle Cost Evaluation'!$M$1)^($B40-'Life Cycle Cost Evaluation'!$M$4)</f>
        <v>0</v>
      </c>
      <c r="E125" s="208">
        <f>-NPV('Life Cycle Cost Evaluation'!$M$1,E41:E$100)/(1+'Life Cycle Cost Evaluation'!$M$1)^($B40-'Life Cycle Cost Evaluation'!$M$4)</f>
        <v>0</v>
      </c>
      <c r="F125" s="208">
        <f>-NPV('Life Cycle Cost Evaluation'!$M$1,F41:F$100)/(1+'Life Cycle Cost Evaluation'!$M$1)^($B40-'Life Cycle Cost Evaluation'!$M$4)</f>
        <v>0</v>
      </c>
      <c r="G125" s="208">
        <f>-NPV('Life Cycle Cost Evaluation'!$M$1,G41:G$100)/(1+'Life Cycle Cost Evaluation'!$M$1)^($B40-'Life Cycle Cost Evaluation'!$M$4)</f>
        <v>0</v>
      </c>
      <c r="H125" s="208">
        <f>-NPV('Life Cycle Cost Evaluation'!$M$1,H41:H$100)/(1+'Life Cycle Cost Evaluation'!$M$1)^($B40-'Life Cycle Cost Evaluation'!$M$4)</f>
        <v>0</v>
      </c>
      <c r="I125" s="208">
        <f>-NPV('Life Cycle Cost Evaluation'!$M$1,I41:I$100)/(1+'Life Cycle Cost Evaluation'!$M$1)^($B40-'Life Cycle Cost Evaluation'!$M$4)</f>
        <v>0</v>
      </c>
      <c r="J125" s="208">
        <f>-NPV('Life Cycle Cost Evaluation'!$M$1,J41:J$100)/(1+'Life Cycle Cost Evaluation'!$M$1)^($B40-'Life Cycle Cost Evaluation'!$M$4)</f>
        <v>0</v>
      </c>
      <c r="K125" s="208">
        <f>-NPV('Life Cycle Cost Evaluation'!$M$1,K41:K$100)/(1+'Life Cycle Cost Evaluation'!$M$1)^($B40-'Life Cycle Cost Evaluation'!$M$4)</f>
        <v>0</v>
      </c>
      <c r="L125" s="208">
        <f>-NPV('Life Cycle Cost Evaluation'!$M$1,L41:L$100)/(1+'Life Cycle Cost Evaluation'!$M$1)^($B40-'Life Cycle Cost Evaluation'!$M$4)</f>
        <v>0</v>
      </c>
      <c r="M125" s="208">
        <f>-NPV('Life Cycle Cost Evaluation'!$M$1,M41:M$100)/(1+'Life Cycle Cost Evaluation'!$M$1)^($B40-'Life Cycle Cost Evaluation'!$M$4)</f>
        <v>0</v>
      </c>
      <c r="N125" s="208">
        <f>-NPV('Life Cycle Cost Evaluation'!$M$1,N41:N$100)/(1+'Life Cycle Cost Evaluation'!$M$1)^($B40-'Life Cycle Cost Evaluation'!$M$4)</f>
        <v>0</v>
      </c>
      <c r="O125" s="208">
        <f>-NPV('Life Cycle Cost Evaluation'!$M$1,O41:O$100)/(1+'Life Cycle Cost Evaluation'!$M$1)^($B40-'Life Cycle Cost Evaluation'!$M$4)</f>
        <v>0</v>
      </c>
      <c r="P125" s="208">
        <f>-NPV('Life Cycle Cost Evaluation'!$M$1,P41:P$100)/(1+'Life Cycle Cost Evaluation'!$M$1)^($B40-'Life Cycle Cost Evaluation'!$M$4)</f>
        <v>0</v>
      </c>
      <c r="Q125" s="208">
        <f>-NPV('Life Cycle Cost Evaluation'!$M$1,Q41:Q$100)/(1+'Life Cycle Cost Evaluation'!$M$1)^($B40-'Life Cycle Cost Evaluation'!$M$4)</f>
        <v>0</v>
      </c>
      <c r="R125" s="208">
        <f>-NPV('Life Cycle Cost Evaluation'!$M$1,R41:R$100)/(1+'Life Cycle Cost Evaluation'!$M$1)^($B40-'Life Cycle Cost Evaluation'!$M$4)</f>
        <v>0</v>
      </c>
      <c r="S125" s="208">
        <f>-NPV('Life Cycle Cost Evaluation'!$M$1,S41:S$100)/(1+'Life Cycle Cost Evaluation'!$M$1)^($B40-'Life Cycle Cost Evaluation'!$M$4)</f>
        <v>0</v>
      </c>
      <c r="T125" s="208">
        <f>-NPV('Life Cycle Cost Evaluation'!$M$1,T41:T$100)/(1+'Life Cycle Cost Evaluation'!$M$1)^($B40-'Life Cycle Cost Evaluation'!$M$4)</f>
        <v>0</v>
      </c>
      <c r="U125" s="208">
        <f>-NPV('Life Cycle Cost Evaluation'!$M$1,U41:U$100)/(1+'Life Cycle Cost Evaluation'!$M$1)^($B40-'Life Cycle Cost Evaluation'!$M$4)</f>
        <v>0</v>
      </c>
      <c r="V125" s="208">
        <f>-NPV('Life Cycle Cost Evaluation'!$M$1,V41:V$100)/(1+'Life Cycle Cost Evaluation'!$M$1)^($B40-'Life Cycle Cost Evaluation'!$M$4)</f>
        <v>0</v>
      </c>
      <c r="W125" s="208">
        <f>-NPV('Life Cycle Cost Evaluation'!$M$1,W41:W$100)/(1+'Life Cycle Cost Evaluation'!$M$1)^($B40-'Life Cycle Cost Evaluation'!$M$4)</f>
        <v>0</v>
      </c>
      <c r="X125" s="208">
        <f>-NPV('Life Cycle Cost Evaluation'!$M$1,X41:X$100)/(1+'Life Cycle Cost Evaluation'!$M$1)^($B40-'Life Cycle Cost Evaluation'!$M$4)</f>
        <v>0</v>
      </c>
      <c r="Y125" s="208">
        <f>-NPV('Life Cycle Cost Evaluation'!$M$1,Y41:Y$100)/(1+'Life Cycle Cost Evaluation'!$M$1)^($B40-'Life Cycle Cost Evaluation'!$M$4)</f>
        <v>0</v>
      </c>
      <c r="Z125" s="208">
        <f>-NPV('Life Cycle Cost Evaluation'!$M$1,Z41:Z$100)/(1+'Life Cycle Cost Evaluation'!$M$1)^($B40-'Life Cycle Cost Evaluation'!$M$4)</f>
        <v>0</v>
      </c>
      <c r="AA125" s="208">
        <f>-NPV('Life Cycle Cost Evaluation'!$M$1,AA41:AA$100)/(1+'Life Cycle Cost Evaluation'!$M$1)^($B40-'Life Cycle Cost Evaluation'!$M$4)</f>
        <v>0</v>
      </c>
      <c r="AB125" s="208">
        <f>-NPV('Life Cycle Cost Evaluation'!$M$1,AB41:AB$100)/(1+'Life Cycle Cost Evaluation'!$M$1)^($B40-'Life Cycle Cost Evaluation'!$M$4)</f>
        <v>0</v>
      </c>
      <c r="AC125" s="208">
        <f>-NPV('Life Cycle Cost Evaluation'!$M$1,AC41:AC$100)/(1+'Life Cycle Cost Evaluation'!$M$1)^($B40-'Life Cycle Cost Evaluation'!$M$4)</f>
        <v>0</v>
      </c>
      <c r="AD125" s="208">
        <f>-NPV('Life Cycle Cost Evaluation'!$M$1,AD41:AD$100)/(1+'Life Cycle Cost Evaluation'!$M$1)^($B40-'Life Cycle Cost Evaluation'!$M$4)</f>
        <v>0</v>
      </c>
      <c r="AE125" s="208">
        <f>-NPV('Life Cycle Cost Evaluation'!$M$1,AE41:AE$100)/(1+'Life Cycle Cost Evaluation'!$M$1)^($B40-'Life Cycle Cost Evaluation'!$M$4)</f>
        <v>0</v>
      </c>
      <c r="AF125" s="208">
        <f>-NPV('Life Cycle Cost Evaluation'!$M$1,AF41:AF$100)/(1+'Life Cycle Cost Evaluation'!$M$1)^($B40-'Life Cycle Cost Evaluation'!$M$4)</f>
        <v>0</v>
      </c>
      <c r="AG125" s="208">
        <f>-NPV('Life Cycle Cost Evaluation'!$M$1,AG41:AG$100)/(1+'Life Cycle Cost Evaluation'!$M$1)^($B40-'Life Cycle Cost Evaluation'!$M$4)</f>
        <v>0</v>
      </c>
      <c r="AH125" s="208">
        <f>-NPV('Life Cycle Cost Evaluation'!$M$1,AH41:AH$100)/(1+'Life Cycle Cost Evaluation'!$M$1)^($B40-'Life Cycle Cost Evaluation'!$M$4)</f>
        <v>0</v>
      </c>
      <c r="AI125" s="208">
        <f>-NPV('Life Cycle Cost Evaluation'!$M$1,AI41:AI$100)/(1+'Life Cycle Cost Evaluation'!$M$1)^($B40-'Life Cycle Cost Evaluation'!$M$4)</f>
        <v>0</v>
      </c>
      <c r="AJ125" s="208">
        <f>-NPV('Life Cycle Cost Evaluation'!$M$1,AJ41:AJ$100)/(1+'Life Cycle Cost Evaluation'!$M$1)^($B40-'Life Cycle Cost Evaluation'!$M$4)</f>
        <v>0</v>
      </c>
      <c r="AK125" s="208">
        <f>-NPV('Life Cycle Cost Evaluation'!$M$1,AK41:AK$100)/(1+'Life Cycle Cost Evaluation'!$M$1)^($B40-'Life Cycle Cost Evaluation'!$M$4)</f>
        <v>0</v>
      </c>
      <c r="AL125" s="208">
        <f>-NPV('Life Cycle Cost Evaluation'!$M$1,AL41:AL$100)/(1+'Life Cycle Cost Evaluation'!$M$1)^($B40-'Life Cycle Cost Evaluation'!$M$4)</f>
        <v>0</v>
      </c>
      <c r="AM125" s="208">
        <f>-NPV('Life Cycle Cost Evaluation'!$M$1,AM41:AM$100)/(1+'Life Cycle Cost Evaluation'!$M$1)^($B40-'Life Cycle Cost Evaluation'!$M$4)</f>
        <v>0</v>
      </c>
      <c r="AN125" s="208">
        <f>-NPV('Life Cycle Cost Evaluation'!$M$1,AN41:AN$100)/(1+'Life Cycle Cost Evaluation'!$M$1)^($B40-'Life Cycle Cost Evaluation'!$M$4)</f>
        <v>0</v>
      </c>
      <c r="AO125" s="208">
        <f>-NPV('Life Cycle Cost Evaluation'!$M$1,AO41:AO$100)/(1+'Life Cycle Cost Evaluation'!$M$1)^($B40-'Life Cycle Cost Evaluation'!$M$4)</f>
        <v>0</v>
      </c>
      <c r="AP125" s="208">
        <f>-NPV('Life Cycle Cost Evaluation'!$M$1,AP41:AP$100)/(1+'Life Cycle Cost Evaluation'!$M$1)^($B40-'Life Cycle Cost Evaluation'!$M$4)</f>
        <v>0</v>
      </c>
      <c r="AQ125" s="208">
        <f>-NPV('Life Cycle Cost Evaluation'!$M$1,AQ41:AQ$100)/(1+'Life Cycle Cost Evaluation'!$M$1)^($B40-'Life Cycle Cost Evaluation'!$M$4)</f>
        <v>0</v>
      </c>
      <c r="AR125" s="208">
        <f>-NPV('Life Cycle Cost Evaluation'!$M$1,AR41:AR$100)/(1+'Life Cycle Cost Evaluation'!$M$1)^($B40-'Life Cycle Cost Evaluation'!$M$4)</f>
        <v>0</v>
      </c>
      <c r="AS125" s="208">
        <f>-NPV('Life Cycle Cost Evaluation'!$M$1,AS41:AS$100)/(1+'Life Cycle Cost Evaluation'!$M$1)^($B40-'Life Cycle Cost Evaluation'!$M$4)</f>
        <v>0</v>
      </c>
      <c r="AT125" s="208">
        <f>-NPV('Life Cycle Cost Evaluation'!$M$1,AT41:AT$100)/(1+'Life Cycle Cost Evaluation'!$M$1)^($B40-'Life Cycle Cost Evaluation'!$M$4)</f>
        <v>0</v>
      </c>
      <c r="AU125" s="208">
        <f>-NPV('Life Cycle Cost Evaluation'!$M$1,AU41:AU$100)/(1+'Life Cycle Cost Evaluation'!$M$1)^($B40-'Life Cycle Cost Evaluation'!$M$4)</f>
        <v>0</v>
      </c>
      <c r="AV125" s="208">
        <f>-NPV('Life Cycle Cost Evaluation'!$M$1,AV41:AV$100)/(1+'Life Cycle Cost Evaluation'!$M$1)^($B40-'Life Cycle Cost Evaluation'!$M$4)</f>
        <v>0</v>
      </c>
      <c r="AW125" s="208">
        <f>-NPV('Life Cycle Cost Evaluation'!$M$1,AW41:AW$100)/(1+'Life Cycle Cost Evaluation'!$M$1)^($B40-'Life Cycle Cost Evaluation'!$M$4)</f>
        <v>0</v>
      </c>
      <c r="AX125" s="208">
        <f>-NPV('Life Cycle Cost Evaluation'!$M$1,AX41:AX$100)/(1+'Life Cycle Cost Evaluation'!$M$1)^($B40-'Life Cycle Cost Evaluation'!$M$4)</f>
        <v>0</v>
      </c>
      <c r="AY125" s="208">
        <f>-NPV('Life Cycle Cost Evaluation'!$M$1,AY41:AY$100)/(1+'Life Cycle Cost Evaluation'!$M$1)^($B40-'Life Cycle Cost Evaluation'!$M$4)</f>
        <v>0</v>
      </c>
      <c r="AZ125" s="208">
        <f>-NPV('Life Cycle Cost Evaluation'!$M$1,AZ41:AZ$100)/(1+'Life Cycle Cost Evaluation'!$M$1)^($B40-'Life Cycle Cost Evaluation'!$M$4)</f>
        <v>0</v>
      </c>
      <c r="BA125" s="208">
        <f>-NPV('Life Cycle Cost Evaluation'!$M$1,BA41:BA$100)/(1+'Life Cycle Cost Evaluation'!$M$1)^($B40-'Life Cycle Cost Evaluation'!$M$4)</f>
        <v>0</v>
      </c>
      <c r="BB125" s="208">
        <f>-NPV('Life Cycle Cost Evaluation'!$M$1,BB41:BB$100)/(1+'Life Cycle Cost Evaluation'!$M$1)^($B40-'Life Cycle Cost Evaluation'!$M$4)</f>
        <v>0</v>
      </c>
      <c r="BC125" s="208">
        <f>-NPV('Life Cycle Cost Evaluation'!$M$1,BC41:BC$100)/(1+'Life Cycle Cost Evaluation'!$M$1)^($B40-'Life Cycle Cost Evaluation'!$M$4)</f>
        <v>0</v>
      </c>
      <c r="BD125" s="208">
        <f>-NPV('Life Cycle Cost Evaluation'!$M$1,BD41:BD$100)/(1+'Life Cycle Cost Evaluation'!$M$1)^($B40-'Life Cycle Cost Evaluation'!$M$4)</f>
        <v>0</v>
      </c>
      <c r="BE125" s="208">
        <f>-NPV('Life Cycle Cost Evaluation'!$M$1,BE41:BE$100)/(1+'Life Cycle Cost Evaluation'!$M$1)^($B40-'Life Cycle Cost Evaluation'!$M$4)</f>
        <v>0</v>
      </c>
      <c r="BF125" s="208">
        <f>-NPV('Life Cycle Cost Evaluation'!$M$1,BF41:BF$100)/(1+'Life Cycle Cost Evaluation'!$M$1)^($B40-'Life Cycle Cost Evaluation'!$M$4)</f>
        <v>0</v>
      </c>
      <c r="BG125" s="208">
        <f>-NPV('Life Cycle Cost Evaluation'!$M$1,BG41:BG$100)/(1+'Life Cycle Cost Evaluation'!$M$1)^($B40-'Life Cycle Cost Evaluation'!$M$4)</f>
        <v>0</v>
      </c>
      <c r="BH125" s="208">
        <f>-NPV('Life Cycle Cost Evaluation'!$M$1,BH41:BH$100)/(1+'Life Cycle Cost Evaluation'!$M$1)^($B40-'Life Cycle Cost Evaluation'!$M$4)</f>
        <v>0</v>
      </c>
      <c r="BI125" s="208">
        <f>-NPV('Life Cycle Cost Evaluation'!$M$1,BI41:BI$100)/(1+'Life Cycle Cost Evaluation'!$M$1)^($B40-'Life Cycle Cost Evaluation'!$M$4)</f>
        <v>0</v>
      </c>
      <c r="BJ125" s="208">
        <f>-NPV('Life Cycle Cost Evaluation'!$M$1,BJ41:BJ$100)/(1+'Life Cycle Cost Evaluation'!$M$1)^($B40-'Life Cycle Cost Evaluation'!$M$4)</f>
        <v>0</v>
      </c>
      <c r="BK125" s="208">
        <f>-NPV('Life Cycle Cost Evaluation'!$M$1,BK41:BK$100)/(1+'Life Cycle Cost Evaluation'!$M$1)^($B40-'Life Cycle Cost Evaluation'!$M$4)</f>
        <v>0</v>
      </c>
      <c r="BL125" s="208">
        <f>-NPV('Life Cycle Cost Evaluation'!$M$1,BL41:BL$100)/(1+'Life Cycle Cost Evaluation'!$M$1)^($B40-'Life Cycle Cost Evaluation'!$M$4)</f>
        <v>0</v>
      </c>
      <c r="BM125" s="208">
        <f>-NPV('Life Cycle Cost Evaluation'!$M$1,BM41:BM$100)/(1+'Life Cycle Cost Evaluation'!$M$1)^($B40-'Life Cycle Cost Evaluation'!$M$4)</f>
        <v>0</v>
      </c>
      <c r="BN125" s="208">
        <f>-NPV('Life Cycle Cost Evaluation'!$M$1,BN41:BN$100)/(1+'Life Cycle Cost Evaluation'!$M$1)^($B40-'Life Cycle Cost Evaluation'!$M$4)</f>
        <v>0</v>
      </c>
      <c r="BO125" s="208">
        <f>-NPV('Life Cycle Cost Evaluation'!$M$1,BO41:BO$100)/(1+'Life Cycle Cost Evaluation'!$M$1)^($B40-'Life Cycle Cost Evaluation'!$M$4)</f>
        <v>0</v>
      </c>
      <c r="BP125" s="208">
        <f>-NPV('Life Cycle Cost Evaluation'!$M$1,BP41:BP$100)/(1+'Life Cycle Cost Evaluation'!$M$1)^($B40-'Life Cycle Cost Evaluation'!$M$4)</f>
        <v>0</v>
      </c>
      <c r="BQ125" s="208">
        <f>-NPV('Life Cycle Cost Evaluation'!$M$1,BQ41:BQ$100)/(1+'Life Cycle Cost Evaluation'!$M$1)^($B40-'Life Cycle Cost Evaluation'!$M$4)</f>
        <v>0</v>
      </c>
      <c r="BR125" s="208">
        <f>-NPV('Life Cycle Cost Evaluation'!$M$1,BR41:BR$100)/(1+'Life Cycle Cost Evaluation'!$M$1)^($B40-'Life Cycle Cost Evaluation'!$M$4)</f>
        <v>0</v>
      </c>
      <c r="BS125" s="208">
        <f>-NPV('Life Cycle Cost Evaluation'!$M$1,BS41:BS$100)/(1+'Life Cycle Cost Evaluation'!$M$1)^($B40-'Life Cycle Cost Evaluation'!$M$4)</f>
        <v>0</v>
      </c>
      <c r="BT125" s="208">
        <f>-NPV('Life Cycle Cost Evaluation'!$M$1,BT41:BT$100)/(1+'Life Cycle Cost Evaluation'!$M$1)^($B40-'Life Cycle Cost Evaluation'!$M$4)</f>
        <v>0</v>
      </c>
      <c r="BU125" s="208">
        <f>-NPV('Life Cycle Cost Evaluation'!$M$1,BU41:BU$100)/(1+'Life Cycle Cost Evaluation'!$M$1)^($B40-'Life Cycle Cost Evaluation'!$M$4)</f>
        <v>0</v>
      </c>
      <c r="BV125" s="208">
        <f>-NPV('Life Cycle Cost Evaluation'!$M$1,BV41:BV$100)/(1+'Life Cycle Cost Evaluation'!$M$1)^($B40-'Life Cycle Cost Evaluation'!$M$4)</f>
        <v>0</v>
      </c>
      <c r="BW125" s="208">
        <f>-NPV('Life Cycle Cost Evaluation'!$M$1,BW41:BW$100)/(1+'Life Cycle Cost Evaluation'!$M$1)^($B40-'Life Cycle Cost Evaluation'!$M$4)</f>
        <v>0</v>
      </c>
      <c r="BX125" s="208">
        <f>-NPV('Life Cycle Cost Evaluation'!$M$1,BX41:BX$100)/(1+'Life Cycle Cost Evaluation'!$M$1)^($B40-'Life Cycle Cost Evaluation'!$M$4)</f>
        <v>0</v>
      </c>
      <c r="BY125" s="208">
        <f>-NPV('Life Cycle Cost Evaluation'!$M$1,BY41:BY$100)/(1+'Life Cycle Cost Evaluation'!$M$1)^($B40-'Life Cycle Cost Evaluation'!$M$4)</f>
        <v>0</v>
      </c>
      <c r="BZ125" s="208">
        <f>-NPV('Life Cycle Cost Evaluation'!$M$1,BZ41:BZ$100)/(1+'Life Cycle Cost Evaluation'!$M$1)^($B40-'Life Cycle Cost Evaluation'!$M$4)</f>
        <v>0</v>
      </c>
      <c r="CA125" s="208">
        <f>-NPV('Life Cycle Cost Evaluation'!$M$1,CA41:CA$100)/(1+'Life Cycle Cost Evaluation'!$M$1)^($B40-'Life Cycle Cost Evaluation'!$M$4)</f>
        <v>0</v>
      </c>
      <c r="CB125" s="208">
        <f>-NPV('Life Cycle Cost Evaluation'!$M$1,CB41:CB$100)/(1+'Life Cycle Cost Evaluation'!$M$1)^($B40-'Life Cycle Cost Evaluation'!$M$4)</f>
        <v>0</v>
      </c>
      <c r="CC125" s="208">
        <f>-NPV('Life Cycle Cost Evaluation'!$M$1,CC41:CC$100)/(1+'Life Cycle Cost Evaluation'!$M$1)^($B40-'Life Cycle Cost Evaluation'!$M$4)</f>
        <v>0</v>
      </c>
      <c r="CD125" s="208">
        <f>-NPV('Life Cycle Cost Evaluation'!$M$1,CD41:CD$100)/(1+'Life Cycle Cost Evaluation'!$M$1)^($B40-'Life Cycle Cost Evaluation'!$M$4)</f>
        <v>0</v>
      </c>
      <c r="CE125" s="208">
        <f>-NPV('Life Cycle Cost Evaluation'!$M$1,CE41:CE$100)/(1+'Life Cycle Cost Evaluation'!$M$1)^($B40-'Life Cycle Cost Evaluation'!$M$4)</f>
        <v>0</v>
      </c>
      <c r="CF125" s="208">
        <f>-NPV('Life Cycle Cost Evaluation'!$M$1,CF41:CF$100)/(1+'Life Cycle Cost Evaluation'!$M$1)^($B40-'Life Cycle Cost Evaluation'!$M$4)</f>
        <v>0</v>
      </c>
      <c r="CG125" s="208">
        <f>SUM(D125:X125)</f>
        <v>0</v>
      </c>
      <c r="CH125" s="206"/>
      <c r="CI125" s="206"/>
      <c r="CJ125" s="206"/>
    </row>
    <row r="126" spans="2:88" x14ac:dyDescent="0.2">
      <c r="B126" s="86">
        <f t="shared" si="126"/>
        <v>2048</v>
      </c>
      <c r="C126" s="208"/>
      <c r="D126" s="208">
        <f>-NPV('Life Cycle Cost Evaluation'!$M$1,D42:D$100)/(1+'Life Cycle Cost Evaluation'!$M$1)^($B41-'Life Cycle Cost Evaluation'!$M$4)</f>
        <v>0</v>
      </c>
      <c r="E126" s="208">
        <f>-NPV('Life Cycle Cost Evaluation'!$M$1,E42:E$100)/(1+'Life Cycle Cost Evaluation'!$M$1)^($B41-'Life Cycle Cost Evaluation'!$M$4)</f>
        <v>0</v>
      </c>
      <c r="F126" s="208">
        <f>-NPV('Life Cycle Cost Evaluation'!$M$1,F42:F$100)/(1+'Life Cycle Cost Evaluation'!$M$1)^($B41-'Life Cycle Cost Evaluation'!$M$4)</f>
        <v>0</v>
      </c>
      <c r="G126" s="208">
        <f>-NPV('Life Cycle Cost Evaluation'!$M$1,G42:G$100)/(1+'Life Cycle Cost Evaluation'!$M$1)^($B41-'Life Cycle Cost Evaluation'!$M$4)</f>
        <v>0</v>
      </c>
      <c r="H126" s="208">
        <f>-NPV('Life Cycle Cost Evaluation'!$M$1,H42:H$100)/(1+'Life Cycle Cost Evaluation'!$M$1)^($B41-'Life Cycle Cost Evaluation'!$M$4)</f>
        <v>0</v>
      </c>
      <c r="I126" s="208">
        <f>-NPV('Life Cycle Cost Evaluation'!$M$1,I42:I$100)/(1+'Life Cycle Cost Evaluation'!$M$1)^($B41-'Life Cycle Cost Evaluation'!$M$4)</f>
        <v>0</v>
      </c>
      <c r="J126" s="208">
        <f>-NPV('Life Cycle Cost Evaluation'!$M$1,J42:J$100)/(1+'Life Cycle Cost Evaluation'!$M$1)^($B41-'Life Cycle Cost Evaluation'!$M$4)</f>
        <v>0</v>
      </c>
      <c r="K126" s="208">
        <f>-NPV('Life Cycle Cost Evaluation'!$M$1,K42:K$100)/(1+'Life Cycle Cost Evaluation'!$M$1)^($B41-'Life Cycle Cost Evaluation'!$M$4)</f>
        <v>0</v>
      </c>
      <c r="L126" s="208">
        <f>-NPV('Life Cycle Cost Evaluation'!$M$1,L42:L$100)/(1+'Life Cycle Cost Evaluation'!$M$1)^($B41-'Life Cycle Cost Evaluation'!$M$4)</f>
        <v>0</v>
      </c>
      <c r="M126" s="208">
        <f>-NPV('Life Cycle Cost Evaluation'!$M$1,M42:M$100)/(1+'Life Cycle Cost Evaluation'!$M$1)^($B41-'Life Cycle Cost Evaluation'!$M$4)</f>
        <v>0</v>
      </c>
      <c r="N126" s="208">
        <f>-NPV('Life Cycle Cost Evaluation'!$M$1,N42:N$100)/(1+'Life Cycle Cost Evaluation'!$M$1)^($B41-'Life Cycle Cost Evaluation'!$M$4)</f>
        <v>0</v>
      </c>
      <c r="O126" s="208">
        <f>-NPV('Life Cycle Cost Evaluation'!$M$1,O42:O$100)/(1+'Life Cycle Cost Evaluation'!$M$1)^($B41-'Life Cycle Cost Evaluation'!$M$4)</f>
        <v>0</v>
      </c>
      <c r="P126" s="208">
        <f>-NPV('Life Cycle Cost Evaluation'!$M$1,P42:P$100)/(1+'Life Cycle Cost Evaluation'!$M$1)^($B41-'Life Cycle Cost Evaluation'!$M$4)</f>
        <v>0</v>
      </c>
      <c r="Q126" s="208">
        <f>-NPV('Life Cycle Cost Evaluation'!$M$1,Q42:Q$100)/(1+'Life Cycle Cost Evaluation'!$M$1)^($B41-'Life Cycle Cost Evaluation'!$M$4)</f>
        <v>0</v>
      </c>
      <c r="R126" s="208">
        <f>-NPV('Life Cycle Cost Evaluation'!$M$1,R42:R$100)/(1+'Life Cycle Cost Evaluation'!$M$1)^($B41-'Life Cycle Cost Evaluation'!$M$4)</f>
        <v>0</v>
      </c>
      <c r="S126" s="208">
        <f>-NPV('Life Cycle Cost Evaluation'!$M$1,S42:S$100)/(1+'Life Cycle Cost Evaluation'!$M$1)^($B41-'Life Cycle Cost Evaluation'!$M$4)</f>
        <v>0</v>
      </c>
      <c r="T126" s="208">
        <f>-NPV('Life Cycle Cost Evaluation'!$M$1,T42:T$100)/(1+'Life Cycle Cost Evaluation'!$M$1)^($B41-'Life Cycle Cost Evaluation'!$M$4)</f>
        <v>0</v>
      </c>
      <c r="U126" s="208">
        <f>-NPV('Life Cycle Cost Evaluation'!$M$1,U42:U$100)/(1+'Life Cycle Cost Evaluation'!$M$1)^($B41-'Life Cycle Cost Evaluation'!$M$4)</f>
        <v>0</v>
      </c>
      <c r="V126" s="208">
        <f>-NPV('Life Cycle Cost Evaluation'!$M$1,V42:V$100)/(1+'Life Cycle Cost Evaluation'!$M$1)^($B41-'Life Cycle Cost Evaluation'!$M$4)</f>
        <v>0</v>
      </c>
      <c r="W126" s="208">
        <f>-NPV('Life Cycle Cost Evaluation'!$M$1,W42:W$100)/(1+'Life Cycle Cost Evaluation'!$M$1)^($B41-'Life Cycle Cost Evaluation'!$M$4)</f>
        <v>0</v>
      </c>
      <c r="X126" s="208">
        <f>-NPV('Life Cycle Cost Evaluation'!$M$1,X42:X$100)/(1+'Life Cycle Cost Evaluation'!$M$1)^($B41-'Life Cycle Cost Evaluation'!$M$4)</f>
        <v>0</v>
      </c>
      <c r="Y126" s="208">
        <f>-NPV('Life Cycle Cost Evaluation'!$M$1,Y42:Y$100)/(1+'Life Cycle Cost Evaluation'!$M$1)^($B41-'Life Cycle Cost Evaluation'!$M$4)</f>
        <v>0</v>
      </c>
      <c r="Z126" s="208">
        <f>-NPV('Life Cycle Cost Evaluation'!$M$1,Z42:Z$100)/(1+'Life Cycle Cost Evaluation'!$M$1)^($B41-'Life Cycle Cost Evaluation'!$M$4)</f>
        <v>0</v>
      </c>
      <c r="AA126" s="208">
        <f>-NPV('Life Cycle Cost Evaluation'!$M$1,AA42:AA$100)/(1+'Life Cycle Cost Evaluation'!$M$1)^($B41-'Life Cycle Cost Evaluation'!$M$4)</f>
        <v>0</v>
      </c>
      <c r="AB126" s="208">
        <f>-NPV('Life Cycle Cost Evaluation'!$M$1,AB42:AB$100)/(1+'Life Cycle Cost Evaluation'!$M$1)^($B41-'Life Cycle Cost Evaluation'!$M$4)</f>
        <v>0</v>
      </c>
      <c r="AC126" s="208">
        <f>-NPV('Life Cycle Cost Evaluation'!$M$1,AC42:AC$100)/(1+'Life Cycle Cost Evaluation'!$M$1)^($B41-'Life Cycle Cost Evaluation'!$M$4)</f>
        <v>0</v>
      </c>
      <c r="AD126" s="208">
        <f>-NPV('Life Cycle Cost Evaluation'!$M$1,AD42:AD$100)/(1+'Life Cycle Cost Evaluation'!$M$1)^($B41-'Life Cycle Cost Evaluation'!$M$4)</f>
        <v>0</v>
      </c>
      <c r="AE126" s="208">
        <f>-NPV('Life Cycle Cost Evaluation'!$M$1,AE42:AE$100)/(1+'Life Cycle Cost Evaluation'!$M$1)^($B41-'Life Cycle Cost Evaluation'!$M$4)</f>
        <v>0</v>
      </c>
      <c r="AF126" s="208">
        <f>-NPV('Life Cycle Cost Evaluation'!$M$1,AF42:AF$100)/(1+'Life Cycle Cost Evaluation'!$M$1)^($B41-'Life Cycle Cost Evaluation'!$M$4)</f>
        <v>0</v>
      </c>
      <c r="AG126" s="208">
        <f>-NPV('Life Cycle Cost Evaluation'!$M$1,AG42:AG$100)/(1+'Life Cycle Cost Evaluation'!$M$1)^($B41-'Life Cycle Cost Evaluation'!$M$4)</f>
        <v>0</v>
      </c>
      <c r="AH126" s="208">
        <f>-NPV('Life Cycle Cost Evaluation'!$M$1,AH42:AH$100)/(1+'Life Cycle Cost Evaluation'!$M$1)^($B41-'Life Cycle Cost Evaluation'!$M$4)</f>
        <v>0</v>
      </c>
      <c r="AI126" s="208">
        <f>-NPV('Life Cycle Cost Evaluation'!$M$1,AI42:AI$100)/(1+'Life Cycle Cost Evaluation'!$M$1)^($B41-'Life Cycle Cost Evaluation'!$M$4)</f>
        <v>0</v>
      </c>
      <c r="AJ126" s="208">
        <f>-NPV('Life Cycle Cost Evaluation'!$M$1,AJ42:AJ$100)/(1+'Life Cycle Cost Evaluation'!$M$1)^($B41-'Life Cycle Cost Evaluation'!$M$4)</f>
        <v>0</v>
      </c>
      <c r="AK126" s="208">
        <f>-NPV('Life Cycle Cost Evaluation'!$M$1,AK42:AK$100)/(1+'Life Cycle Cost Evaluation'!$M$1)^($B41-'Life Cycle Cost Evaluation'!$M$4)</f>
        <v>0</v>
      </c>
      <c r="AL126" s="208">
        <f>-NPV('Life Cycle Cost Evaluation'!$M$1,AL42:AL$100)/(1+'Life Cycle Cost Evaluation'!$M$1)^($B41-'Life Cycle Cost Evaluation'!$M$4)</f>
        <v>0</v>
      </c>
      <c r="AM126" s="208">
        <f>-NPV('Life Cycle Cost Evaluation'!$M$1,AM42:AM$100)/(1+'Life Cycle Cost Evaluation'!$M$1)^($B41-'Life Cycle Cost Evaluation'!$M$4)</f>
        <v>0</v>
      </c>
      <c r="AN126" s="208">
        <f>-NPV('Life Cycle Cost Evaluation'!$M$1,AN42:AN$100)/(1+'Life Cycle Cost Evaluation'!$M$1)^($B41-'Life Cycle Cost Evaluation'!$M$4)</f>
        <v>0</v>
      </c>
      <c r="AO126" s="208">
        <f>-NPV('Life Cycle Cost Evaluation'!$M$1,AO42:AO$100)/(1+'Life Cycle Cost Evaluation'!$M$1)^($B41-'Life Cycle Cost Evaluation'!$M$4)</f>
        <v>0</v>
      </c>
      <c r="AP126" s="208">
        <f>-NPV('Life Cycle Cost Evaluation'!$M$1,AP42:AP$100)/(1+'Life Cycle Cost Evaluation'!$M$1)^($B41-'Life Cycle Cost Evaluation'!$M$4)</f>
        <v>0</v>
      </c>
      <c r="AQ126" s="208">
        <f>-NPV('Life Cycle Cost Evaluation'!$M$1,AQ42:AQ$100)/(1+'Life Cycle Cost Evaluation'!$M$1)^($B41-'Life Cycle Cost Evaluation'!$M$4)</f>
        <v>0</v>
      </c>
      <c r="AR126" s="208">
        <f>-NPV('Life Cycle Cost Evaluation'!$M$1,AR42:AR$100)/(1+'Life Cycle Cost Evaluation'!$M$1)^($B41-'Life Cycle Cost Evaluation'!$M$4)</f>
        <v>0</v>
      </c>
      <c r="AS126" s="208">
        <f>-NPV('Life Cycle Cost Evaluation'!$M$1,AS42:AS$100)/(1+'Life Cycle Cost Evaluation'!$M$1)^($B41-'Life Cycle Cost Evaluation'!$M$4)</f>
        <v>0</v>
      </c>
      <c r="AT126" s="208">
        <f>-NPV('Life Cycle Cost Evaluation'!$M$1,AT42:AT$100)/(1+'Life Cycle Cost Evaluation'!$M$1)^($B41-'Life Cycle Cost Evaluation'!$M$4)</f>
        <v>0</v>
      </c>
      <c r="AU126" s="208">
        <f>-NPV('Life Cycle Cost Evaluation'!$M$1,AU42:AU$100)/(1+'Life Cycle Cost Evaluation'!$M$1)^($B41-'Life Cycle Cost Evaluation'!$M$4)</f>
        <v>0</v>
      </c>
      <c r="AV126" s="208">
        <f>-NPV('Life Cycle Cost Evaluation'!$M$1,AV42:AV$100)/(1+'Life Cycle Cost Evaluation'!$M$1)^($B41-'Life Cycle Cost Evaluation'!$M$4)</f>
        <v>0</v>
      </c>
      <c r="AW126" s="208">
        <f>-NPV('Life Cycle Cost Evaluation'!$M$1,AW42:AW$100)/(1+'Life Cycle Cost Evaluation'!$M$1)^($B41-'Life Cycle Cost Evaluation'!$M$4)</f>
        <v>0</v>
      </c>
      <c r="AX126" s="208">
        <f>-NPV('Life Cycle Cost Evaluation'!$M$1,AX42:AX$100)/(1+'Life Cycle Cost Evaluation'!$M$1)^($B41-'Life Cycle Cost Evaluation'!$M$4)</f>
        <v>0</v>
      </c>
      <c r="AY126" s="208">
        <f>-NPV('Life Cycle Cost Evaluation'!$M$1,AY42:AY$100)/(1+'Life Cycle Cost Evaluation'!$M$1)^($B41-'Life Cycle Cost Evaluation'!$M$4)</f>
        <v>0</v>
      </c>
      <c r="AZ126" s="208">
        <f>-NPV('Life Cycle Cost Evaluation'!$M$1,AZ42:AZ$100)/(1+'Life Cycle Cost Evaluation'!$M$1)^($B41-'Life Cycle Cost Evaluation'!$M$4)</f>
        <v>0</v>
      </c>
      <c r="BA126" s="208">
        <f>-NPV('Life Cycle Cost Evaluation'!$M$1,BA42:BA$100)/(1+'Life Cycle Cost Evaluation'!$M$1)^($B41-'Life Cycle Cost Evaluation'!$M$4)</f>
        <v>0</v>
      </c>
      <c r="BB126" s="208">
        <f>-NPV('Life Cycle Cost Evaluation'!$M$1,BB42:BB$100)/(1+'Life Cycle Cost Evaluation'!$M$1)^($B41-'Life Cycle Cost Evaluation'!$M$4)</f>
        <v>0</v>
      </c>
      <c r="BC126" s="208">
        <f>-NPV('Life Cycle Cost Evaluation'!$M$1,BC42:BC$100)/(1+'Life Cycle Cost Evaluation'!$M$1)^($B41-'Life Cycle Cost Evaluation'!$M$4)</f>
        <v>0</v>
      </c>
      <c r="BD126" s="208">
        <f>-NPV('Life Cycle Cost Evaluation'!$M$1,BD42:BD$100)/(1+'Life Cycle Cost Evaluation'!$M$1)^($B41-'Life Cycle Cost Evaluation'!$M$4)</f>
        <v>0</v>
      </c>
      <c r="BE126" s="208">
        <f>-NPV('Life Cycle Cost Evaluation'!$M$1,BE42:BE$100)/(1+'Life Cycle Cost Evaluation'!$M$1)^($B41-'Life Cycle Cost Evaluation'!$M$4)</f>
        <v>0</v>
      </c>
      <c r="BF126" s="208">
        <f>-NPV('Life Cycle Cost Evaluation'!$M$1,BF42:BF$100)/(1+'Life Cycle Cost Evaluation'!$M$1)^($B41-'Life Cycle Cost Evaluation'!$M$4)</f>
        <v>0</v>
      </c>
      <c r="BG126" s="208">
        <f>-NPV('Life Cycle Cost Evaluation'!$M$1,BG42:BG$100)/(1+'Life Cycle Cost Evaluation'!$M$1)^($B41-'Life Cycle Cost Evaluation'!$M$4)</f>
        <v>0</v>
      </c>
      <c r="BH126" s="208">
        <f>-NPV('Life Cycle Cost Evaluation'!$M$1,BH42:BH$100)/(1+'Life Cycle Cost Evaluation'!$M$1)^($B41-'Life Cycle Cost Evaluation'!$M$4)</f>
        <v>0</v>
      </c>
      <c r="BI126" s="208">
        <f>-NPV('Life Cycle Cost Evaluation'!$M$1,BI42:BI$100)/(1+'Life Cycle Cost Evaluation'!$M$1)^($B41-'Life Cycle Cost Evaluation'!$M$4)</f>
        <v>0</v>
      </c>
      <c r="BJ126" s="208">
        <f>-NPV('Life Cycle Cost Evaluation'!$M$1,BJ42:BJ$100)/(1+'Life Cycle Cost Evaluation'!$M$1)^($B41-'Life Cycle Cost Evaluation'!$M$4)</f>
        <v>0</v>
      </c>
      <c r="BK126" s="208">
        <f>-NPV('Life Cycle Cost Evaluation'!$M$1,BK42:BK$100)/(1+'Life Cycle Cost Evaluation'!$M$1)^($B41-'Life Cycle Cost Evaluation'!$M$4)</f>
        <v>0</v>
      </c>
      <c r="BL126" s="208">
        <f>-NPV('Life Cycle Cost Evaluation'!$M$1,BL42:BL$100)/(1+'Life Cycle Cost Evaluation'!$M$1)^($B41-'Life Cycle Cost Evaluation'!$M$4)</f>
        <v>0</v>
      </c>
      <c r="BM126" s="208">
        <f>-NPV('Life Cycle Cost Evaluation'!$M$1,BM42:BM$100)/(1+'Life Cycle Cost Evaluation'!$M$1)^($B41-'Life Cycle Cost Evaluation'!$M$4)</f>
        <v>0</v>
      </c>
      <c r="BN126" s="208">
        <f>-NPV('Life Cycle Cost Evaluation'!$M$1,BN42:BN$100)/(1+'Life Cycle Cost Evaluation'!$M$1)^($B41-'Life Cycle Cost Evaluation'!$M$4)</f>
        <v>0</v>
      </c>
      <c r="BO126" s="208">
        <f>-NPV('Life Cycle Cost Evaluation'!$M$1,BO42:BO$100)/(1+'Life Cycle Cost Evaluation'!$M$1)^($B41-'Life Cycle Cost Evaluation'!$M$4)</f>
        <v>0</v>
      </c>
      <c r="BP126" s="208">
        <f>-NPV('Life Cycle Cost Evaluation'!$M$1,BP42:BP$100)/(1+'Life Cycle Cost Evaluation'!$M$1)^($B41-'Life Cycle Cost Evaluation'!$M$4)</f>
        <v>0</v>
      </c>
      <c r="BQ126" s="208">
        <f>-NPV('Life Cycle Cost Evaluation'!$M$1,BQ42:BQ$100)/(1+'Life Cycle Cost Evaluation'!$M$1)^($B41-'Life Cycle Cost Evaluation'!$M$4)</f>
        <v>0</v>
      </c>
      <c r="BR126" s="208">
        <f>-NPV('Life Cycle Cost Evaluation'!$M$1,BR42:BR$100)/(1+'Life Cycle Cost Evaluation'!$M$1)^($B41-'Life Cycle Cost Evaluation'!$M$4)</f>
        <v>0</v>
      </c>
      <c r="BS126" s="208">
        <f>-NPV('Life Cycle Cost Evaluation'!$M$1,BS42:BS$100)/(1+'Life Cycle Cost Evaluation'!$M$1)^($B41-'Life Cycle Cost Evaluation'!$M$4)</f>
        <v>0</v>
      </c>
      <c r="BT126" s="208">
        <f>-NPV('Life Cycle Cost Evaluation'!$M$1,BT42:BT$100)/(1+'Life Cycle Cost Evaluation'!$M$1)^($B41-'Life Cycle Cost Evaluation'!$M$4)</f>
        <v>0</v>
      </c>
      <c r="BU126" s="208">
        <f>-NPV('Life Cycle Cost Evaluation'!$M$1,BU42:BU$100)/(1+'Life Cycle Cost Evaluation'!$M$1)^($B41-'Life Cycle Cost Evaluation'!$M$4)</f>
        <v>0</v>
      </c>
      <c r="BV126" s="208">
        <f>-NPV('Life Cycle Cost Evaluation'!$M$1,BV42:BV$100)/(1+'Life Cycle Cost Evaluation'!$M$1)^($B41-'Life Cycle Cost Evaluation'!$M$4)</f>
        <v>0</v>
      </c>
      <c r="BW126" s="208">
        <f>-NPV('Life Cycle Cost Evaluation'!$M$1,BW42:BW$100)/(1+'Life Cycle Cost Evaluation'!$M$1)^($B41-'Life Cycle Cost Evaluation'!$M$4)</f>
        <v>0</v>
      </c>
      <c r="BX126" s="208">
        <f>-NPV('Life Cycle Cost Evaluation'!$M$1,BX42:BX$100)/(1+'Life Cycle Cost Evaluation'!$M$1)^($B41-'Life Cycle Cost Evaluation'!$M$4)</f>
        <v>0</v>
      </c>
      <c r="BY126" s="208">
        <f>-NPV('Life Cycle Cost Evaluation'!$M$1,BY42:BY$100)/(1+'Life Cycle Cost Evaluation'!$M$1)^($B41-'Life Cycle Cost Evaluation'!$M$4)</f>
        <v>0</v>
      </c>
      <c r="BZ126" s="208">
        <f>-NPV('Life Cycle Cost Evaluation'!$M$1,BZ42:BZ$100)/(1+'Life Cycle Cost Evaluation'!$M$1)^($B41-'Life Cycle Cost Evaluation'!$M$4)</f>
        <v>0</v>
      </c>
      <c r="CA126" s="208">
        <f>-NPV('Life Cycle Cost Evaluation'!$M$1,CA42:CA$100)/(1+'Life Cycle Cost Evaluation'!$M$1)^($B41-'Life Cycle Cost Evaluation'!$M$4)</f>
        <v>0</v>
      </c>
      <c r="CB126" s="208">
        <f>-NPV('Life Cycle Cost Evaluation'!$M$1,CB42:CB$100)/(1+'Life Cycle Cost Evaluation'!$M$1)^($B41-'Life Cycle Cost Evaluation'!$M$4)</f>
        <v>0</v>
      </c>
      <c r="CC126" s="208">
        <f>-NPV('Life Cycle Cost Evaluation'!$M$1,CC42:CC$100)/(1+'Life Cycle Cost Evaluation'!$M$1)^($B41-'Life Cycle Cost Evaluation'!$M$4)</f>
        <v>0</v>
      </c>
      <c r="CD126" s="208">
        <f>-NPV('Life Cycle Cost Evaluation'!$M$1,CD42:CD$100)/(1+'Life Cycle Cost Evaluation'!$M$1)^($B41-'Life Cycle Cost Evaluation'!$M$4)</f>
        <v>0</v>
      </c>
      <c r="CE126" s="208">
        <f>-NPV('Life Cycle Cost Evaluation'!$M$1,CE42:CE$100)/(1+'Life Cycle Cost Evaluation'!$M$1)^($B41-'Life Cycle Cost Evaluation'!$M$4)</f>
        <v>0</v>
      </c>
      <c r="CF126" s="208">
        <f>-NPV('Life Cycle Cost Evaluation'!$M$1,CF42:CF$100)/(1+'Life Cycle Cost Evaluation'!$M$1)^($B41-'Life Cycle Cost Evaluation'!$M$4)</f>
        <v>0</v>
      </c>
      <c r="CG126" s="208">
        <f>SUM(D126:Y126)</f>
        <v>0</v>
      </c>
      <c r="CH126" s="206"/>
      <c r="CI126" s="206"/>
      <c r="CJ126" s="206"/>
    </row>
    <row r="127" spans="2:88" x14ac:dyDescent="0.2">
      <c r="B127" s="86">
        <f t="shared" si="126"/>
        <v>2049</v>
      </c>
      <c r="C127" s="208"/>
      <c r="D127" s="208">
        <f>-NPV('Life Cycle Cost Evaluation'!$M$1,D43:D$100)/(1+'Life Cycle Cost Evaluation'!$M$1)^($B42-'Life Cycle Cost Evaluation'!$M$4)</f>
        <v>0</v>
      </c>
      <c r="E127" s="208">
        <f>-NPV('Life Cycle Cost Evaluation'!$M$1,E43:E$100)/(1+'Life Cycle Cost Evaluation'!$M$1)^($B42-'Life Cycle Cost Evaluation'!$M$4)</f>
        <v>0</v>
      </c>
      <c r="F127" s="208">
        <f>-NPV('Life Cycle Cost Evaluation'!$M$1,F43:F$100)/(1+'Life Cycle Cost Evaluation'!$M$1)^($B42-'Life Cycle Cost Evaluation'!$M$4)</f>
        <v>0</v>
      </c>
      <c r="G127" s="208">
        <f>-NPV('Life Cycle Cost Evaluation'!$M$1,G43:G$100)/(1+'Life Cycle Cost Evaluation'!$M$1)^($B42-'Life Cycle Cost Evaluation'!$M$4)</f>
        <v>0</v>
      </c>
      <c r="H127" s="208">
        <f>-NPV('Life Cycle Cost Evaluation'!$M$1,H43:H$100)/(1+'Life Cycle Cost Evaluation'!$M$1)^($B42-'Life Cycle Cost Evaluation'!$M$4)</f>
        <v>0</v>
      </c>
      <c r="I127" s="208">
        <f>-NPV('Life Cycle Cost Evaluation'!$M$1,I43:I$100)/(1+'Life Cycle Cost Evaluation'!$M$1)^($B42-'Life Cycle Cost Evaluation'!$M$4)</f>
        <v>0</v>
      </c>
      <c r="J127" s="208">
        <f>-NPV('Life Cycle Cost Evaluation'!$M$1,J43:J$100)/(1+'Life Cycle Cost Evaluation'!$M$1)^($B42-'Life Cycle Cost Evaluation'!$M$4)</f>
        <v>0</v>
      </c>
      <c r="K127" s="208">
        <f>-NPV('Life Cycle Cost Evaluation'!$M$1,K43:K$100)/(1+'Life Cycle Cost Evaluation'!$M$1)^($B42-'Life Cycle Cost Evaluation'!$M$4)</f>
        <v>0</v>
      </c>
      <c r="L127" s="208">
        <f>-NPV('Life Cycle Cost Evaluation'!$M$1,L43:L$100)/(1+'Life Cycle Cost Evaluation'!$M$1)^($B42-'Life Cycle Cost Evaluation'!$M$4)</f>
        <v>0</v>
      </c>
      <c r="M127" s="208">
        <f>-NPV('Life Cycle Cost Evaluation'!$M$1,M43:M$100)/(1+'Life Cycle Cost Evaluation'!$M$1)^($B42-'Life Cycle Cost Evaluation'!$M$4)</f>
        <v>0</v>
      </c>
      <c r="N127" s="208">
        <f>-NPV('Life Cycle Cost Evaluation'!$M$1,N43:N$100)/(1+'Life Cycle Cost Evaluation'!$M$1)^($B42-'Life Cycle Cost Evaluation'!$M$4)</f>
        <v>0</v>
      </c>
      <c r="O127" s="208">
        <f>-NPV('Life Cycle Cost Evaluation'!$M$1,O43:O$100)/(1+'Life Cycle Cost Evaluation'!$M$1)^($B42-'Life Cycle Cost Evaluation'!$M$4)</f>
        <v>0</v>
      </c>
      <c r="P127" s="208">
        <f>-NPV('Life Cycle Cost Evaluation'!$M$1,P43:P$100)/(1+'Life Cycle Cost Evaluation'!$M$1)^($B42-'Life Cycle Cost Evaluation'!$M$4)</f>
        <v>0</v>
      </c>
      <c r="Q127" s="208">
        <f>-NPV('Life Cycle Cost Evaluation'!$M$1,Q43:Q$100)/(1+'Life Cycle Cost Evaluation'!$M$1)^($B42-'Life Cycle Cost Evaluation'!$M$4)</f>
        <v>0</v>
      </c>
      <c r="R127" s="208">
        <f>-NPV('Life Cycle Cost Evaluation'!$M$1,R43:R$100)/(1+'Life Cycle Cost Evaluation'!$M$1)^($B42-'Life Cycle Cost Evaluation'!$M$4)</f>
        <v>0</v>
      </c>
      <c r="S127" s="208">
        <f>-NPV('Life Cycle Cost Evaluation'!$M$1,S43:S$100)/(1+'Life Cycle Cost Evaluation'!$M$1)^($B42-'Life Cycle Cost Evaluation'!$M$4)</f>
        <v>0</v>
      </c>
      <c r="T127" s="208">
        <f>-NPV('Life Cycle Cost Evaluation'!$M$1,T43:T$100)/(1+'Life Cycle Cost Evaluation'!$M$1)^($B42-'Life Cycle Cost Evaluation'!$M$4)</f>
        <v>0</v>
      </c>
      <c r="U127" s="208">
        <f>-NPV('Life Cycle Cost Evaluation'!$M$1,U43:U$100)/(1+'Life Cycle Cost Evaluation'!$M$1)^($B42-'Life Cycle Cost Evaluation'!$M$4)</f>
        <v>0</v>
      </c>
      <c r="V127" s="208">
        <f>-NPV('Life Cycle Cost Evaluation'!$M$1,V43:V$100)/(1+'Life Cycle Cost Evaluation'!$M$1)^($B42-'Life Cycle Cost Evaluation'!$M$4)</f>
        <v>0</v>
      </c>
      <c r="W127" s="208">
        <f>-NPV('Life Cycle Cost Evaluation'!$M$1,W43:W$100)/(1+'Life Cycle Cost Evaluation'!$M$1)^($B42-'Life Cycle Cost Evaluation'!$M$4)</f>
        <v>0</v>
      </c>
      <c r="X127" s="208">
        <f>-NPV('Life Cycle Cost Evaluation'!$M$1,X43:X$100)/(1+'Life Cycle Cost Evaluation'!$M$1)^($B42-'Life Cycle Cost Evaluation'!$M$4)</f>
        <v>0</v>
      </c>
      <c r="Y127" s="208">
        <f>-NPV('Life Cycle Cost Evaluation'!$M$1,Y43:Y$100)/(1+'Life Cycle Cost Evaluation'!$M$1)^($B42-'Life Cycle Cost Evaluation'!$M$4)</f>
        <v>0</v>
      </c>
      <c r="Z127" s="208">
        <f>-NPV('Life Cycle Cost Evaluation'!$M$1,Z43:Z$100)/(1+'Life Cycle Cost Evaluation'!$M$1)^($B42-'Life Cycle Cost Evaluation'!$M$4)</f>
        <v>0</v>
      </c>
      <c r="AA127" s="208">
        <f>-NPV('Life Cycle Cost Evaluation'!$M$1,AA43:AA$100)/(1+'Life Cycle Cost Evaluation'!$M$1)^($B42-'Life Cycle Cost Evaluation'!$M$4)</f>
        <v>0</v>
      </c>
      <c r="AB127" s="208">
        <f>-NPV('Life Cycle Cost Evaluation'!$M$1,AB43:AB$100)/(1+'Life Cycle Cost Evaluation'!$M$1)^($B42-'Life Cycle Cost Evaluation'!$M$4)</f>
        <v>0</v>
      </c>
      <c r="AC127" s="208">
        <f>-NPV('Life Cycle Cost Evaluation'!$M$1,AC43:AC$100)/(1+'Life Cycle Cost Evaluation'!$M$1)^($B42-'Life Cycle Cost Evaluation'!$M$4)</f>
        <v>0</v>
      </c>
      <c r="AD127" s="208">
        <f>-NPV('Life Cycle Cost Evaluation'!$M$1,AD43:AD$100)/(1+'Life Cycle Cost Evaluation'!$M$1)^($B42-'Life Cycle Cost Evaluation'!$M$4)</f>
        <v>0</v>
      </c>
      <c r="AE127" s="208">
        <f>-NPV('Life Cycle Cost Evaluation'!$M$1,AE43:AE$100)/(1+'Life Cycle Cost Evaluation'!$M$1)^($B42-'Life Cycle Cost Evaluation'!$M$4)</f>
        <v>0</v>
      </c>
      <c r="AF127" s="208">
        <f>-NPV('Life Cycle Cost Evaluation'!$M$1,AF43:AF$100)/(1+'Life Cycle Cost Evaluation'!$M$1)^($B42-'Life Cycle Cost Evaluation'!$M$4)</f>
        <v>0</v>
      </c>
      <c r="AG127" s="208">
        <f>-NPV('Life Cycle Cost Evaluation'!$M$1,AG43:AG$100)/(1+'Life Cycle Cost Evaluation'!$M$1)^($B42-'Life Cycle Cost Evaluation'!$M$4)</f>
        <v>0</v>
      </c>
      <c r="AH127" s="208">
        <f>-NPV('Life Cycle Cost Evaluation'!$M$1,AH43:AH$100)/(1+'Life Cycle Cost Evaluation'!$M$1)^($B42-'Life Cycle Cost Evaluation'!$M$4)</f>
        <v>0</v>
      </c>
      <c r="AI127" s="208">
        <f>-NPV('Life Cycle Cost Evaluation'!$M$1,AI43:AI$100)/(1+'Life Cycle Cost Evaluation'!$M$1)^($B42-'Life Cycle Cost Evaluation'!$M$4)</f>
        <v>0</v>
      </c>
      <c r="AJ127" s="208">
        <f>-NPV('Life Cycle Cost Evaluation'!$M$1,AJ43:AJ$100)/(1+'Life Cycle Cost Evaluation'!$M$1)^($B42-'Life Cycle Cost Evaluation'!$M$4)</f>
        <v>0</v>
      </c>
      <c r="AK127" s="208">
        <f>-NPV('Life Cycle Cost Evaluation'!$M$1,AK43:AK$100)/(1+'Life Cycle Cost Evaluation'!$M$1)^($B42-'Life Cycle Cost Evaluation'!$M$4)</f>
        <v>0</v>
      </c>
      <c r="AL127" s="208">
        <f>-NPV('Life Cycle Cost Evaluation'!$M$1,AL43:AL$100)/(1+'Life Cycle Cost Evaluation'!$M$1)^($B42-'Life Cycle Cost Evaluation'!$M$4)</f>
        <v>0</v>
      </c>
      <c r="AM127" s="208">
        <f>-NPV('Life Cycle Cost Evaluation'!$M$1,AM43:AM$100)/(1+'Life Cycle Cost Evaluation'!$M$1)^($B42-'Life Cycle Cost Evaluation'!$M$4)</f>
        <v>0</v>
      </c>
      <c r="AN127" s="208">
        <f>-NPV('Life Cycle Cost Evaluation'!$M$1,AN43:AN$100)/(1+'Life Cycle Cost Evaluation'!$M$1)^($B42-'Life Cycle Cost Evaluation'!$M$4)</f>
        <v>0</v>
      </c>
      <c r="AO127" s="208">
        <f>-NPV('Life Cycle Cost Evaluation'!$M$1,AO43:AO$100)/(1+'Life Cycle Cost Evaluation'!$M$1)^($B42-'Life Cycle Cost Evaluation'!$M$4)</f>
        <v>0</v>
      </c>
      <c r="AP127" s="208">
        <f>-NPV('Life Cycle Cost Evaluation'!$M$1,AP43:AP$100)/(1+'Life Cycle Cost Evaluation'!$M$1)^($B42-'Life Cycle Cost Evaluation'!$M$4)</f>
        <v>0</v>
      </c>
      <c r="AQ127" s="208">
        <f>-NPV('Life Cycle Cost Evaluation'!$M$1,AQ43:AQ$100)/(1+'Life Cycle Cost Evaluation'!$M$1)^($B42-'Life Cycle Cost Evaluation'!$M$4)</f>
        <v>0</v>
      </c>
      <c r="AR127" s="208">
        <f>-NPV('Life Cycle Cost Evaluation'!$M$1,AR43:AR$100)/(1+'Life Cycle Cost Evaluation'!$M$1)^($B42-'Life Cycle Cost Evaluation'!$M$4)</f>
        <v>0</v>
      </c>
      <c r="AS127" s="208">
        <f>-NPV('Life Cycle Cost Evaluation'!$M$1,AS43:AS$100)/(1+'Life Cycle Cost Evaluation'!$M$1)^($B42-'Life Cycle Cost Evaluation'!$M$4)</f>
        <v>0</v>
      </c>
      <c r="AT127" s="208">
        <f>-NPV('Life Cycle Cost Evaluation'!$M$1,AT43:AT$100)/(1+'Life Cycle Cost Evaluation'!$M$1)^($B42-'Life Cycle Cost Evaluation'!$M$4)</f>
        <v>0</v>
      </c>
      <c r="AU127" s="208">
        <f>-NPV('Life Cycle Cost Evaluation'!$M$1,AU43:AU$100)/(1+'Life Cycle Cost Evaluation'!$M$1)^($B42-'Life Cycle Cost Evaluation'!$M$4)</f>
        <v>0</v>
      </c>
      <c r="AV127" s="208">
        <f>-NPV('Life Cycle Cost Evaluation'!$M$1,AV43:AV$100)/(1+'Life Cycle Cost Evaluation'!$M$1)^($B42-'Life Cycle Cost Evaluation'!$M$4)</f>
        <v>0</v>
      </c>
      <c r="AW127" s="208">
        <f>-NPV('Life Cycle Cost Evaluation'!$M$1,AW43:AW$100)/(1+'Life Cycle Cost Evaluation'!$M$1)^($B42-'Life Cycle Cost Evaluation'!$M$4)</f>
        <v>0</v>
      </c>
      <c r="AX127" s="208">
        <f>-NPV('Life Cycle Cost Evaluation'!$M$1,AX43:AX$100)/(1+'Life Cycle Cost Evaluation'!$M$1)^($B42-'Life Cycle Cost Evaluation'!$M$4)</f>
        <v>0</v>
      </c>
      <c r="AY127" s="208">
        <f>-NPV('Life Cycle Cost Evaluation'!$M$1,AY43:AY$100)/(1+'Life Cycle Cost Evaluation'!$M$1)^($B42-'Life Cycle Cost Evaluation'!$M$4)</f>
        <v>0</v>
      </c>
      <c r="AZ127" s="208">
        <f>-NPV('Life Cycle Cost Evaluation'!$M$1,AZ43:AZ$100)/(1+'Life Cycle Cost Evaluation'!$M$1)^($B42-'Life Cycle Cost Evaluation'!$M$4)</f>
        <v>0</v>
      </c>
      <c r="BA127" s="208">
        <f>-NPV('Life Cycle Cost Evaluation'!$M$1,BA43:BA$100)/(1+'Life Cycle Cost Evaluation'!$M$1)^($B42-'Life Cycle Cost Evaluation'!$M$4)</f>
        <v>0</v>
      </c>
      <c r="BB127" s="208">
        <f>-NPV('Life Cycle Cost Evaluation'!$M$1,BB43:BB$100)/(1+'Life Cycle Cost Evaluation'!$M$1)^($B42-'Life Cycle Cost Evaluation'!$M$4)</f>
        <v>0</v>
      </c>
      <c r="BC127" s="208">
        <f>-NPV('Life Cycle Cost Evaluation'!$M$1,BC43:BC$100)/(1+'Life Cycle Cost Evaluation'!$M$1)^($B42-'Life Cycle Cost Evaluation'!$M$4)</f>
        <v>0</v>
      </c>
      <c r="BD127" s="208">
        <f>-NPV('Life Cycle Cost Evaluation'!$M$1,BD43:BD$100)/(1+'Life Cycle Cost Evaluation'!$M$1)^($B42-'Life Cycle Cost Evaluation'!$M$4)</f>
        <v>0</v>
      </c>
      <c r="BE127" s="208">
        <f>-NPV('Life Cycle Cost Evaluation'!$M$1,BE43:BE$100)/(1+'Life Cycle Cost Evaluation'!$M$1)^($B42-'Life Cycle Cost Evaluation'!$M$4)</f>
        <v>0</v>
      </c>
      <c r="BF127" s="208">
        <f>-NPV('Life Cycle Cost Evaluation'!$M$1,BF43:BF$100)/(1+'Life Cycle Cost Evaluation'!$M$1)^($B42-'Life Cycle Cost Evaluation'!$M$4)</f>
        <v>0</v>
      </c>
      <c r="BG127" s="208">
        <f>-NPV('Life Cycle Cost Evaluation'!$M$1,BG43:BG$100)/(1+'Life Cycle Cost Evaluation'!$M$1)^($B42-'Life Cycle Cost Evaluation'!$M$4)</f>
        <v>0</v>
      </c>
      <c r="BH127" s="208">
        <f>-NPV('Life Cycle Cost Evaluation'!$M$1,BH43:BH$100)/(1+'Life Cycle Cost Evaluation'!$M$1)^($B42-'Life Cycle Cost Evaluation'!$M$4)</f>
        <v>0</v>
      </c>
      <c r="BI127" s="208">
        <f>-NPV('Life Cycle Cost Evaluation'!$M$1,BI43:BI$100)/(1+'Life Cycle Cost Evaluation'!$M$1)^($B42-'Life Cycle Cost Evaluation'!$M$4)</f>
        <v>0</v>
      </c>
      <c r="BJ127" s="208">
        <f>-NPV('Life Cycle Cost Evaluation'!$M$1,BJ43:BJ$100)/(1+'Life Cycle Cost Evaluation'!$M$1)^($B42-'Life Cycle Cost Evaluation'!$M$4)</f>
        <v>0</v>
      </c>
      <c r="BK127" s="208">
        <f>-NPV('Life Cycle Cost Evaluation'!$M$1,BK43:BK$100)/(1+'Life Cycle Cost Evaluation'!$M$1)^($B42-'Life Cycle Cost Evaluation'!$M$4)</f>
        <v>0</v>
      </c>
      <c r="BL127" s="208">
        <f>-NPV('Life Cycle Cost Evaluation'!$M$1,BL43:BL$100)/(1+'Life Cycle Cost Evaluation'!$M$1)^($B42-'Life Cycle Cost Evaluation'!$M$4)</f>
        <v>0</v>
      </c>
      <c r="BM127" s="208">
        <f>-NPV('Life Cycle Cost Evaluation'!$M$1,BM43:BM$100)/(1+'Life Cycle Cost Evaluation'!$M$1)^($B42-'Life Cycle Cost Evaluation'!$M$4)</f>
        <v>0</v>
      </c>
      <c r="BN127" s="208">
        <f>-NPV('Life Cycle Cost Evaluation'!$M$1,BN43:BN$100)/(1+'Life Cycle Cost Evaluation'!$M$1)^($B42-'Life Cycle Cost Evaluation'!$M$4)</f>
        <v>0</v>
      </c>
      <c r="BO127" s="208">
        <f>-NPV('Life Cycle Cost Evaluation'!$M$1,BO43:BO$100)/(1+'Life Cycle Cost Evaluation'!$M$1)^($B42-'Life Cycle Cost Evaluation'!$M$4)</f>
        <v>0</v>
      </c>
      <c r="BP127" s="208">
        <f>-NPV('Life Cycle Cost Evaluation'!$M$1,BP43:BP$100)/(1+'Life Cycle Cost Evaluation'!$M$1)^($B42-'Life Cycle Cost Evaluation'!$M$4)</f>
        <v>0</v>
      </c>
      <c r="BQ127" s="208">
        <f>-NPV('Life Cycle Cost Evaluation'!$M$1,BQ43:BQ$100)/(1+'Life Cycle Cost Evaluation'!$M$1)^($B42-'Life Cycle Cost Evaluation'!$M$4)</f>
        <v>0</v>
      </c>
      <c r="BR127" s="208">
        <f>-NPV('Life Cycle Cost Evaluation'!$M$1,BR43:BR$100)/(1+'Life Cycle Cost Evaluation'!$M$1)^($B42-'Life Cycle Cost Evaluation'!$M$4)</f>
        <v>0</v>
      </c>
      <c r="BS127" s="208">
        <f>-NPV('Life Cycle Cost Evaluation'!$M$1,BS43:BS$100)/(1+'Life Cycle Cost Evaluation'!$M$1)^($B42-'Life Cycle Cost Evaluation'!$M$4)</f>
        <v>0</v>
      </c>
      <c r="BT127" s="208">
        <f>-NPV('Life Cycle Cost Evaluation'!$M$1,BT43:BT$100)/(1+'Life Cycle Cost Evaluation'!$M$1)^($B42-'Life Cycle Cost Evaluation'!$M$4)</f>
        <v>0</v>
      </c>
      <c r="BU127" s="208">
        <f>-NPV('Life Cycle Cost Evaluation'!$M$1,BU43:BU$100)/(1+'Life Cycle Cost Evaluation'!$M$1)^($B42-'Life Cycle Cost Evaluation'!$M$4)</f>
        <v>0</v>
      </c>
      <c r="BV127" s="208">
        <f>-NPV('Life Cycle Cost Evaluation'!$M$1,BV43:BV$100)/(1+'Life Cycle Cost Evaluation'!$M$1)^($B42-'Life Cycle Cost Evaluation'!$M$4)</f>
        <v>0</v>
      </c>
      <c r="BW127" s="208">
        <f>-NPV('Life Cycle Cost Evaluation'!$M$1,BW43:BW$100)/(1+'Life Cycle Cost Evaluation'!$M$1)^($B42-'Life Cycle Cost Evaluation'!$M$4)</f>
        <v>0</v>
      </c>
      <c r="BX127" s="208">
        <f>-NPV('Life Cycle Cost Evaluation'!$M$1,BX43:BX$100)/(1+'Life Cycle Cost Evaluation'!$M$1)^($B42-'Life Cycle Cost Evaluation'!$M$4)</f>
        <v>0</v>
      </c>
      <c r="BY127" s="208">
        <f>-NPV('Life Cycle Cost Evaluation'!$M$1,BY43:BY$100)/(1+'Life Cycle Cost Evaluation'!$M$1)^($B42-'Life Cycle Cost Evaluation'!$M$4)</f>
        <v>0</v>
      </c>
      <c r="BZ127" s="208">
        <f>-NPV('Life Cycle Cost Evaluation'!$M$1,BZ43:BZ$100)/(1+'Life Cycle Cost Evaluation'!$M$1)^($B42-'Life Cycle Cost Evaluation'!$M$4)</f>
        <v>0</v>
      </c>
      <c r="CA127" s="208">
        <f>-NPV('Life Cycle Cost Evaluation'!$M$1,CA43:CA$100)/(1+'Life Cycle Cost Evaluation'!$M$1)^($B42-'Life Cycle Cost Evaluation'!$M$4)</f>
        <v>0</v>
      </c>
      <c r="CB127" s="208">
        <f>-NPV('Life Cycle Cost Evaluation'!$M$1,CB43:CB$100)/(1+'Life Cycle Cost Evaluation'!$M$1)^($B42-'Life Cycle Cost Evaluation'!$M$4)</f>
        <v>0</v>
      </c>
      <c r="CC127" s="208">
        <f>-NPV('Life Cycle Cost Evaluation'!$M$1,CC43:CC$100)/(1+'Life Cycle Cost Evaluation'!$M$1)^($B42-'Life Cycle Cost Evaluation'!$M$4)</f>
        <v>0</v>
      </c>
      <c r="CD127" s="208">
        <f>-NPV('Life Cycle Cost Evaluation'!$M$1,CD43:CD$100)/(1+'Life Cycle Cost Evaluation'!$M$1)^($B42-'Life Cycle Cost Evaluation'!$M$4)</f>
        <v>0</v>
      </c>
      <c r="CE127" s="208">
        <f>-NPV('Life Cycle Cost Evaluation'!$M$1,CE43:CE$100)/(1+'Life Cycle Cost Evaluation'!$M$1)^($B42-'Life Cycle Cost Evaluation'!$M$4)</f>
        <v>0</v>
      </c>
      <c r="CF127" s="208">
        <f>-NPV('Life Cycle Cost Evaluation'!$M$1,CF43:CF$100)/(1+'Life Cycle Cost Evaluation'!$M$1)^($B42-'Life Cycle Cost Evaluation'!$M$4)</f>
        <v>0</v>
      </c>
      <c r="CG127" s="208">
        <f>SUM(D127:Z127)</f>
        <v>0</v>
      </c>
      <c r="CH127" s="206"/>
      <c r="CI127" s="206"/>
      <c r="CJ127" s="206"/>
    </row>
    <row r="128" spans="2:88" x14ac:dyDescent="0.2">
      <c r="B128" s="86">
        <f t="shared" si="126"/>
        <v>2050</v>
      </c>
      <c r="C128" s="208"/>
      <c r="D128" s="208">
        <f>-NPV('Life Cycle Cost Evaluation'!$M$1,D44:D$100)/(1+'Life Cycle Cost Evaluation'!$M$1)^($B43-'Life Cycle Cost Evaluation'!$M$4)</f>
        <v>0</v>
      </c>
      <c r="E128" s="208">
        <f>-NPV('Life Cycle Cost Evaluation'!$M$1,E44:E$100)/(1+'Life Cycle Cost Evaluation'!$M$1)^($B43-'Life Cycle Cost Evaluation'!$M$4)</f>
        <v>0</v>
      </c>
      <c r="F128" s="208">
        <f>-NPV('Life Cycle Cost Evaluation'!$M$1,F44:F$100)/(1+'Life Cycle Cost Evaluation'!$M$1)^($B43-'Life Cycle Cost Evaluation'!$M$4)</f>
        <v>0</v>
      </c>
      <c r="G128" s="208">
        <f>-NPV('Life Cycle Cost Evaluation'!$M$1,G44:G$100)/(1+'Life Cycle Cost Evaluation'!$M$1)^($B43-'Life Cycle Cost Evaluation'!$M$4)</f>
        <v>0</v>
      </c>
      <c r="H128" s="208">
        <f>-NPV('Life Cycle Cost Evaluation'!$M$1,H44:H$100)/(1+'Life Cycle Cost Evaluation'!$M$1)^($B43-'Life Cycle Cost Evaluation'!$M$4)</f>
        <v>0</v>
      </c>
      <c r="I128" s="208">
        <f>-NPV('Life Cycle Cost Evaluation'!$M$1,I44:I$100)/(1+'Life Cycle Cost Evaluation'!$M$1)^($B43-'Life Cycle Cost Evaluation'!$M$4)</f>
        <v>0</v>
      </c>
      <c r="J128" s="208">
        <f>-NPV('Life Cycle Cost Evaluation'!$M$1,J44:J$100)/(1+'Life Cycle Cost Evaluation'!$M$1)^($B43-'Life Cycle Cost Evaluation'!$M$4)</f>
        <v>0</v>
      </c>
      <c r="K128" s="208">
        <f>-NPV('Life Cycle Cost Evaluation'!$M$1,K44:K$100)/(1+'Life Cycle Cost Evaluation'!$M$1)^($B43-'Life Cycle Cost Evaluation'!$M$4)</f>
        <v>0</v>
      </c>
      <c r="L128" s="208">
        <f>-NPV('Life Cycle Cost Evaluation'!$M$1,L44:L$100)/(1+'Life Cycle Cost Evaluation'!$M$1)^($B43-'Life Cycle Cost Evaluation'!$M$4)</f>
        <v>0</v>
      </c>
      <c r="M128" s="208">
        <f>-NPV('Life Cycle Cost Evaluation'!$M$1,M44:M$100)/(1+'Life Cycle Cost Evaluation'!$M$1)^($B43-'Life Cycle Cost Evaluation'!$M$4)</f>
        <v>0</v>
      </c>
      <c r="N128" s="208">
        <f>-NPV('Life Cycle Cost Evaluation'!$M$1,N44:N$100)/(1+'Life Cycle Cost Evaluation'!$M$1)^($B43-'Life Cycle Cost Evaluation'!$M$4)</f>
        <v>0</v>
      </c>
      <c r="O128" s="208">
        <f>-NPV('Life Cycle Cost Evaluation'!$M$1,O44:O$100)/(1+'Life Cycle Cost Evaluation'!$M$1)^($B43-'Life Cycle Cost Evaluation'!$M$4)</f>
        <v>0</v>
      </c>
      <c r="P128" s="208">
        <f>-NPV('Life Cycle Cost Evaluation'!$M$1,P44:P$100)/(1+'Life Cycle Cost Evaluation'!$M$1)^($B43-'Life Cycle Cost Evaluation'!$M$4)</f>
        <v>0</v>
      </c>
      <c r="Q128" s="208">
        <f>-NPV('Life Cycle Cost Evaluation'!$M$1,Q44:Q$100)/(1+'Life Cycle Cost Evaluation'!$M$1)^($B43-'Life Cycle Cost Evaluation'!$M$4)</f>
        <v>0</v>
      </c>
      <c r="R128" s="208">
        <f>-NPV('Life Cycle Cost Evaluation'!$M$1,R44:R$100)/(1+'Life Cycle Cost Evaluation'!$M$1)^($B43-'Life Cycle Cost Evaluation'!$M$4)</f>
        <v>0</v>
      </c>
      <c r="S128" s="208">
        <f>-NPV('Life Cycle Cost Evaluation'!$M$1,S44:S$100)/(1+'Life Cycle Cost Evaluation'!$M$1)^($B43-'Life Cycle Cost Evaluation'!$M$4)</f>
        <v>0</v>
      </c>
      <c r="T128" s="208">
        <f>-NPV('Life Cycle Cost Evaluation'!$M$1,T44:T$100)/(1+'Life Cycle Cost Evaluation'!$M$1)^($B43-'Life Cycle Cost Evaluation'!$M$4)</f>
        <v>0</v>
      </c>
      <c r="U128" s="208">
        <f>-NPV('Life Cycle Cost Evaluation'!$M$1,U44:U$100)/(1+'Life Cycle Cost Evaluation'!$M$1)^($B43-'Life Cycle Cost Evaluation'!$M$4)</f>
        <v>0</v>
      </c>
      <c r="V128" s="208">
        <f>-NPV('Life Cycle Cost Evaluation'!$M$1,V44:V$100)/(1+'Life Cycle Cost Evaluation'!$M$1)^($B43-'Life Cycle Cost Evaluation'!$M$4)</f>
        <v>0</v>
      </c>
      <c r="W128" s="208">
        <f>-NPV('Life Cycle Cost Evaluation'!$M$1,W44:W$100)/(1+'Life Cycle Cost Evaluation'!$M$1)^($B43-'Life Cycle Cost Evaluation'!$M$4)</f>
        <v>0</v>
      </c>
      <c r="X128" s="208">
        <f>-NPV('Life Cycle Cost Evaluation'!$M$1,X44:X$100)/(1+'Life Cycle Cost Evaluation'!$M$1)^($B43-'Life Cycle Cost Evaluation'!$M$4)</f>
        <v>0</v>
      </c>
      <c r="Y128" s="208">
        <f>-NPV('Life Cycle Cost Evaluation'!$M$1,Y44:Y$100)/(1+'Life Cycle Cost Evaluation'!$M$1)^($B43-'Life Cycle Cost Evaluation'!$M$4)</f>
        <v>0</v>
      </c>
      <c r="Z128" s="208">
        <f>-NPV('Life Cycle Cost Evaluation'!$M$1,Z44:Z$100)/(1+'Life Cycle Cost Evaluation'!$M$1)^($B43-'Life Cycle Cost Evaluation'!$M$4)</f>
        <v>0</v>
      </c>
      <c r="AA128" s="208">
        <f>-NPV('Life Cycle Cost Evaluation'!$M$1,AA44:AA$100)/(1+'Life Cycle Cost Evaluation'!$M$1)^($B43-'Life Cycle Cost Evaluation'!$M$4)</f>
        <v>0</v>
      </c>
      <c r="AB128" s="208">
        <f>-NPV('Life Cycle Cost Evaluation'!$M$1,AB44:AB$100)/(1+'Life Cycle Cost Evaluation'!$M$1)^($B43-'Life Cycle Cost Evaluation'!$M$4)</f>
        <v>0</v>
      </c>
      <c r="AC128" s="208">
        <f>-NPV('Life Cycle Cost Evaluation'!$M$1,AC44:AC$100)/(1+'Life Cycle Cost Evaluation'!$M$1)^($B43-'Life Cycle Cost Evaluation'!$M$4)</f>
        <v>0</v>
      </c>
      <c r="AD128" s="208">
        <f>-NPV('Life Cycle Cost Evaluation'!$M$1,AD44:AD$100)/(1+'Life Cycle Cost Evaluation'!$M$1)^($B43-'Life Cycle Cost Evaluation'!$M$4)</f>
        <v>0</v>
      </c>
      <c r="AE128" s="208">
        <f>-NPV('Life Cycle Cost Evaluation'!$M$1,AE44:AE$100)/(1+'Life Cycle Cost Evaluation'!$M$1)^($B43-'Life Cycle Cost Evaluation'!$M$4)</f>
        <v>0</v>
      </c>
      <c r="AF128" s="208">
        <f>-NPV('Life Cycle Cost Evaluation'!$M$1,AF44:AF$100)/(1+'Life Cycle Cost Evaluation'!$M$1)^($B43-'Life Cycle Cost Evaluation'!$M$4)</f>
        <v>0</v>
      </c>
      <c r="AG128" s="208">
        <f>-NPV('Life Cycle Cost Evaluation'!$M$1,AG44:AG$100)/(1+'Life Cycle Cost Evaluation'!$M$1)^($B43-'Life Cycle Cost Evaluation'!$M$4)</f>
        <v>0</v>
      </c>
      <c r="AH128" s="208">
        <f>-NPV('Life Cycle Cost Evaluation'!$M$1,AH44:AH$100)/(1+'Life Cycle Cost Evaluation'!$M$1)^($B43-'Life Cycle Cost Evaluation'!$M$4)</f>
        <v>0</v>
      </c>
      <c r="AI128" s="208">
        <f>-NPV('Life Cycle Cost Evaluation'!$M$1,AI44:AI$100)/(1+'Life Cycle Cost Evaluation'!$M$1)^($B43-'Life Cycle Cost Evaluation'!$M$4)</f>
        <v>0</v>
      </c>
      <c r="AJ128" s="208">
        <f>-NPV('Life Cycle Cost Evaluation'!$M$1,AJ44:AJ$100)/(1+'Life Cycle Cost Evaluation'!$M$1)^($B43-'Life Cycle Cost Evaluation'!$M$4)</f>
        <v>0</v>
      </c>
      <c r="AK128" s="208">
        <f>-NPV('Life Cycle Cost Evaluation'!$M$1,AK44:AK$100)/(1+'Life Cycle Cost Evaluation'!$M$1)^($B43-'Life Cycle Cost Evaluation'!$M$4)</f>
        <v>0</v>
      </c>
      <c r="AL128" s="208">
        <f>-NPV('Life Cycle Cost Evaluation'!$M$1,AL44:AL$100)/(1+'Life Cycle Cost Evaluation'!$M$1)^($B43-'Life Cycle Cost Evaluation'!$M$4)</f>
        <v>0</v>
      </c>
      <c r="AM128" s="208">
        <f>-NPV('Life Cycle Cost Evaluation'!$M$1,AM44:AM$100)/(1+'Life Cycle Cost Evaluation'!$M$1)^($B43-'Life Cycle Cost Evaluation'!$M$4)</f>
        <v>0</v>
      </c>
      <c r="AN128" s="208">
        <f>-NPV('Life Cycle Cost Evaluation'!$M$1,AN44:AN$100)/(1+'Life Cycle Cost Evaluation'!$M$1)^($B43-'Life Cycle Cost Evaluation'!$M$4)</f>
        <v>0</v>
      </c>
      <c r="AO128" s="208">
        <f>-NPV('Life Cycle Cost Evaluation'!$M$1,AO44:AO$100)/(1+'Life Cycle Cost Evaluation'!$M$1)^($B43-'Life Cycle Cost Evaluation'!$M$4)</f>
        <v>0</v>
      </c>
      <c r="AP128" s="208">
        <f>-NPV('Life Cycle Cost Evaluation'!$M$1,AP44:AP$100)/(1+'Life Cycle Cost Evaluation'!$M$1)^($B43-'Life Cycle Cost Evaluation'!$M$4)</f>
        <v>0</v>
      </c>
      <c r="AQ128" s="208">
        <f>-NPV('Life Cycle Cost Evaluation'!$M$1,AQ44:AQ$100)/(1+'Life Cycle Cost Evaluation'!$M$1)^($B43-'Life Cycle Cost Evaluation'!$M$4)</f>
        <v>0</v>
      </c>
      <c r="AR128" s="208">
        <f>-NPV('Life Cycle Cost Evaluation'!$M$1,AR44:AR$100)/(1+'Life Cycle Cost Evaluation'!$M$1)^($B43-'Life Cycle Cost Evaluation'!$M$4)</f>
        <v>0</v>
      </c>
      <c r="AS128" s="208">
        <f>-NPV('Life Cycle Cost Evaluation'!$M$1,AS44:AS$100)/(1+'Life Cycle Cost Evaluation'!$M$1)^($B43-'Life Cycle Cost Evaluation'!$M$4)</f>
        <v>0</v>
      </c>
      <c r="AT128" s="208">
        <f>-NPV('Life Cycle Cost Evaluation'!$M$1,AT44:AT$100)/(1+'Life Cycle Cost Evaluation'!$M$1)^($B43-'Life Cycle Cost Evaluation'!$M$4)</f>
        <v>0</v>
      </c>
      <c r="AU128" s="208">
        <f>-NPV('Life Cycle Cost Evaluation'!$M$1,AU44:AU$100)/(1+'Life Cycle Cost Evaluation'!$M$1)^($B43-'Life Cycle Cost Evaluation'!$M$4)</f>
        <v>0</v>
      </c>
      <c r="AV128" s="208">
        <f>-NPV('Life Cycle Cost Evaluation'!$M$1,AV44:AV$100)/(1+'Life Cycle Cost Evaluation'!$M$1)^($B43-'Life Cycle Cost Evaluation'!$M$4)</f>
        <v>0</v>
      </c>
      <c r="AW128" s="208">
        <f>-NPV('Life Cycle Cost Evaluation'!$M$1,AW44:AW$100)/(1+'Life Cycle Cost Evaluation'!$M$1)^($B43-'Life Cycle Cost Evaluation'!$M$4)</f>
        <v>0</v>
      </c>
      <c r="AX128" s="208">
        <f>-NPV('Life Cycle Cost Evaluation'!$M$1,AX44:AX$100)/(1+'Life Cycle Cost Evaluation'!$M$1)^($B43-'Life Cycle Cost Evaluation'!$M$4)</f>
        <v>0</v>
      </c>
      <c r="AY128" s="208">
        <f>-NPV('Life Cycle Cost Evaluation'!$M$1,AY44:AY$100)/(1+'Life Cycle Cost Evaluation'!$M$1)^($B43-'Life Cycle Cost Evaluation'!$M$4)</f>
        <v>0</v>
      </c>
      <c r="AZ128" s="208">
        <f>-NPV('Life Cycle Cost Evaluation'!$M$1,AZ44:AZ$100)/(1+'Life Cycle Cost Evaluation'!$M$1)^($B43-'Life Cycle Cost Evaluation'!$M$4)</f>
        <v>0</v>
      </c>
      <c r="BA128" s="208">
        <f>-NPV('Life Cycle Cost Evaluation'!$M$1,BA44:BA$100)/(1+'Life Cycle Cost Evaluation'!$M$1)^($B43-'Life Cycle Cost Evaluation'!$M$4)</f>
        <v>0</v>
      </c>
      <c r="BB128" s="208">
        <f>-NPV('Life Cycle Cost Evaluation'!$M$1,BB44:BB$100)/(1+'Life Cycle Cost Evaluation'!$M$1)^($B43-'Life Cycle Cost Evaluation'!$M$4)</f>
        <v>0</v>
      </c>
      <c r="BC128" s="208">
        <f>-NPV('Life Cycle Cost Evaluation'!$M$1,BC44:BC$100)/(1+'Life Cycle Cost Evaluation'!$M$1)^($B43-'Life Cycle Cost Evaluation'!$M$4)</f>
        <v>0</v>
      </c>
      <c r="BD128" s="208">
        <f>-NPV('Life Cycle Cost Evaluation'!$M$1,BD44:BD$100)/(1+'Life Cycle Cost Evaluation'!$M$1)^($B43-'Life Cycle Cost Evaluation'!$M$4)</f>
        <v>0</v>
      </c>
      <c r="BE128" s="208">
        <f>-NPV('Life Cycle Cost Evaluation'!$M$1,BE44:BE$100)/(1+'Life Cycle Cost Evaluation'!$M$1)^($B43-'Life Cycle Cost Evaluation'!$M$4)</f>
        <v>0</v>
      </c>
      <c r="BF128" s="208">
        <f>-NPV('Life Cycle Cost Evaluation'!$M$1,BF44:BF$100)/(1+'Life Cycle Cost Evaluation'!$M$1)^($B43-'Life Cycle Cost Evaluation'!$M$4)</f>
        <v>0</v>
      </c>
      <c r="BG128" s="208">
        <f>-NPV('Life Cycle Cost Evaluation'!$M$1,BG44:BG$100)/(1+'Life Cycle Cost Evaluation'!$M$1)^($B43-'Life Cycle Cost Evaluation'!$M$4)</f>
        <v>0</v>
      </c>
      <c r="BH128" s="208">
        <f>-NPV('Life Cycle Cost Evaluation'!$M$1,BH44:BH$100)/(1+'Life Cycle Cost Evaluation'!$M$1)^($B43-'Life Cycle Cost Evaluation'!$M$4)</f>
        <v>0</v>
      </c>
      <c r="BI128" s="208">
        <f>-NPV('Life Cycle Cost Evaluation'!$M$1,BI44:BI$100)/(1+'Life Cycle Cost Evaluation'!$M$1)^($B43-'Life Cycle Cost Evaluation'!$M$4)</f>
        <v>0</v>
      </c>
      <c r="BJ128" s="208">
        <f>-NPV('Life Cycle Cost Evaluation'!$M$1,BJ44:BJ$100)/(1+'Life Cycle Cost Evaluation'!$M$1)^($B43-'Life Cycle Cost Evaluation'!$M$4)</f>
        <v>0</v>
      </c>
      <c r="BK128" s="208">
        <f>-NPV('Life Cycle Cost Evaluation'!$M$1,BK44:BK$100)/(1+'Life Cycle Cost Evaluation'!$M$1)^($B43-'Life Cycle Cost Evaluation'!$M$4)</f>
        <v>0</v>
      </c>
      <c r="BL128" s="208">
        <f>-NPV('Life Cycle Cost Evaluation'!$M$1,BL44:BL$100)/(1+'Life Cycle Cost Evaluation'!$M$1)^($B43-'Life Cycle Cost Evaluation'!$M$4)</f>
        <v>0</v>
      </c>
      <c r="BM128" s="208">
        <f>-NPV('Life Cycle Cost Evaluation'!$M$1,BM44:BM$100)/(1+'Life Cycle Cost Evaluation'!$M$1)^($B43-'Life Cycle Cost Evaluation'!$M$4)</f>
        <v>0</v>
      </c>
      <c r="BN128" s="208">
        <f>-NPV('Life Cycle Cost Evaluation'!$M$1,BN44:BN$100)/(1+'Life Cycle Cost Evaluation'!$M$1)^($B43-'Life Cycle Cost Evaluation'!$M$4)</f>
        <v>0</v>
      </c>
      <c r="BO128" s="208">
        <f>-NPV('Life Cycle Cost Evaluation'!$M$1,BO44:BO$100)/(1+'Life Cycle Cost Evaluation'!$M$1)^($B43-'Life Cycle Cost Evaluation'!$M$4)</f>
        <v>0</v>
      </c>
      <c r="BP128" s="208">
        <f>-NPV('Life Cycle Cost Evaluation'!$M$1,BP44:BP$100)/(1+'Life Cycle Cost Evaluation'!$M$1)^($B43-'Life Cycle Cost Evaluation'!$M$4)</f>
        <v>0</v>
      </c>
      <c r="BQ128" s="208">
        <f>-NPV('Life Cycle Cost Evaluation'!$M$1,BQ44:BQ$100)/(1+'Life Cycle Cost Evaluation'!$M$1)^($B43-'Life Cycle Cost Evaluation'!$M$4)</f>
        <v>0</v>
      </c>
      <c r="BR128" s="208">
        <f>-NPV('Life Cycle Cost Evaluation'!$M$1,BR44:BR$100)/(1+'Life Cycle Cost Evaluation'!$M$1)^($B43-'Life Cycle Cost Evaluation'!$M$4)</f>
        <v>0</v>
      </c>
      <c r="BS128" s="208">
        <f>-NPV('Life Cycle Cost Evaluation'!$M$1,BS44:BS$100)/(1+'Life Cycle Cost Evaluation'!$M$1)^($B43-'Life Cycle Cost Evaluation'!$M$4)</f>
        <v>0</v>
      </c>
      <c r="BT128" s="208">
        <f>-NPV('Life Cycle Cost Evaluation'!$M$1,BT44:BT$100)/(1+'Life Cycle Cost Evaluation'!$M$1)^($B43-'Life Cycle Cost Evaluation'!$M$4)</f>
        <v>0</v>
      </c>
      <c r="BU128" s="208">
        <f>-NPV('Life Cycle Cost Evaluation'!$M$1,BU44:BU$100)/(1+'Life Cycle Cost Evaluation'!$M$1)^($B43-'Life Cycle Cost Evaluation'!$M$4)</f>
        <v>0</v>
      </c>
      <c r="BV128" s="208">
        <f>-NPV('Life Cycle Cost Evaluation'!$M$1,BV44:BV$100)/(1+'Life Cycle Cost Evaluation'!$M$1)^($B43-'Life Cycle Cost Evaluation'!$M$4)</f>
        <v>0</v>
      </c>
      <c r="BW128" s="208">
        <f>-NPV('Life Cycle Cost Evaluation'!$M$1,BW44:BW$100)/(1+'Life Cycle Cost Evaluation'!$M$1)^($B43-'Life Cycle Cost Evaluation'!$M$4)</f>
        <v>0</v>
      </c>
      <c r="BX128" s="208">
        <f>-NPV('Life Cycle Cost Evaluation'!$M$1,BX44:BX$100)/(1+'Life Cycle Cost Evaluation'!$M$1)^($B43-'Life Cycle Cost Evaluation'!$M$4)</f>
        <v>0</v>
      </c>
      <c r="BY128" s="208">
        <f>-NPV('Life Cycle Cost Evaluation'!$M$1,BY44:BY$100)/(1+'Life Cycle Cost Evaluation'!$M$1)^($B43-'Life Cycle Cost Evaluation'!$M$4)</f>
        <v>0</v>
      </c>
      <c r="BZ128" s="208">
        <f>-NPV('Life Cycle Cost Evaluation'!$M$1,BZ44:BZ$100)/(1+'Life Cycle Cost Evaluation'!$M$1)^($B43-'Life Cycle Cost Evaluation'!$M$4)</f>
        <v>0</v>
      </c>
      <c r="CA128" s="208">
        <f>-NPV('Life Cycle Cost Evaluation'!$M$1,CA44:CA$100)/(1+'Life Cycle Cost Evaluation'!$M$1)^($B43-'Life Cycle Cost Evaluation'!$M$4)</f>
        <v>0</v>
      </c>
      <c r="CB128" s="208">
        <f>-NPV('Life Cycle Cost Evaluation'!$M$1,CB44:CB$100)/(1+'Life Cycle Cost Evaluation'!$M$1)^($B43-'Life Cycle Cost Evaluation'!$M$4)</f>
        <v>0</v>
      </c>
      <c r="CC128" s="208">
        <f>-NPV('Life Cycle Cost Evaluation'!$M$1,CC44:CC$100)/(1+'Life Cycle Cost Evaluation'!$M$1)^($B43-'Life Cycle Cost Evaluation'!$M$4)</f>
        <v>0</v>
      </c>
      <c r="CD128" s="208">
        <f>-NPV('Life Cycle Cost Evaluation'!$M$1,CD44:CD$100)/(1+'Life Cycle Cost Evaluation'!$M$1)^($B43-'Life Cycle Cost Evaluation'!$M$4)</f>
        <v>0</v>
      </c>
      <c r="CE128" s="208">
        <f>-NPV('Life Cycle Cost Evaluation'!$M$1,CE44:CE$100)/(1+'Life Cycle Cost Evaluation'!$M$1)^($B43-'Life Cycle Cost Evaluation'!$M$4)</f>
        <v>0</v>
      </c>
      <c r="CF128" s="208">
        <f>-NPV('Life Cycle Cost Evaluation'!$M$1,CF44:CF$100)/(1+'Life Cycle Cost Evaluation'!$M$1)^($B43-'Life Cycle Cost Evaluation'!$M$4)</f>
        <v>0</v>
      </c>
      <c r="CG128" s="208">
        <f>SUM(D128:AA128)</f>
        <v>0</v>
      </c>
      <c r="CH128" s="206"/>
      <c r="CI128" s="206"/>
      <c r="CJ128" s="206"/>
    </row>
    <row r="129" spans="2:88" x14ac:dyDescent="0.2">
      <c r="B129" s="86">
        <f t="shared" si="126"/>
        <v>2051</v>
      </c>
      <c r="C129" s="208"/>
      <c r="D129" s="208">
        <f>-NPV('Life Cycle Cost Evaluation'!$M$1,D45:D$100)/(1+'Life Cycle Cost Evaluation'!$M$1)^($B44-'Life Cycle Cost Evaluation'!$M$4)</f>
        <v>0</v>
      </c>
      <c r="E129" s="208">
        <f>-NPV('Life Cycle Cost Evaluation'!$M$1,E45:E$100)/(1+'Life Cycle Cost Evaluation'!$M$1)^($B44-'Life Cycle Cost Evaluation'!$M$4)</f>
        <v>0</v>
      </c>
      <c r="F129" s="208">
        <f>-NPV('Life Cycle Cost Evaluation'!$M$1,F45:F$100)/(1+'Life Cycle Cost Evaluation'!$M$1)^($B44-'Life Cycle Cost Evaluation'!$M$4)</f>
        <v>0</v>
      </c>
      <c r="G129" s="208">
        <f>-NPV('Life Cycle Cost Evaluation'!$M$1,G45:G$100)/(1+'Life Cycle Cost Evaluation'!$M$1)^($B44-'Life Cycle Cost Evaluation'!$M$4)</f>
        <v>0</v>
      </c>
      <c r="H129" s="208">
        <f>-NPV('Life Cycle Cost Evaluation'!$M$1,H45:H$100)/(1+'Life Cycle Cost Evaluation'!$M$1)^($B44-'Life Cycle Cost Evaluation'!$M$4)</f>
        <v>0</v>
      </c>
      <c r="I129" s="208">
        <f>-NPV('Life Cycle Cost Evaluation'!$M$1,I45:I$100)/(1+'Life Cycle Cost Evaluation'!$M$1)^($B44-'Life Cycle Cost Evaluation'!$M$4)</f>
        <v>0</v>
      </c>
      <c r="J129" s="208">
        <f>-NPV('Life Cycle Cost Evaluation'!$M$1,J45:J$100)/(1+'Life Cycle Cost Evaluation'!$M$1)^($B44-'Life Cycle Cost Evaluation'!$M$4)</f>
        <v>0</v>
      </c>
      <c r="K129" s="208">
        <f>-NPV('Life Cycle Cost Evaluation'!$M$1,K45:K$100)/(1+'Life Cycle Cost Evaluation'!$M$1)^($B44-'Life Cycle Cost Evaluation'!$M$4)</f>
        <v>0</v>
      </c>
      <c r="L129" s="208">
        <f>-NPV('Life Cycle Cost Evaluation'!$M$1,L45:L$100)/(1+'Life Cycle Cost Evaluation'!$M$1)^($B44-'Life Cycle Cost Evaluation'!$M$4)</f>
        <v>0</v>
      </c>
      <c r="M129" s="208">
        <f>-NPV('Life Cycle Cost Evaluation'!$M$1,M45:M$100)/(1+'Life Cycle Cost Evaluation'!$M$1)^($B44-'Life Cycle Cost Evaluation'!$M$4)</f>
        <v>0</v>
      </c>
      <c r="N129" s="208">
        <f>-NPV('Life Cycle Cost Evaluation'!$M$1,N45:N$100)/(1+'Life Cycle Cost Evaluation'!$M$1)^($B44-'Life Cycle Cost Evaluation'!$M$4)</f>
        <v>0</v>
      </c>
      <c r="O129" s="208">
        <f>-NPV('Life Cycle Cost Evaluation'!$M$1,O45:O$100)/(1+'Life Cycle Cost Evaluation'!$M$1)^($B44-'Life Cycle Cost Evaluation'!$M$4)</f>
        <v>0</v>
      </c>
      <c r="P129" s="208">
        <f>-NPV('Life Cycle Cost Evaluation'!$M$1,P45:P$100)/(1+'Life Cycle Cost Evaluation'!$M$1)^($B44-'Life Cycle Cost Evaluation'!$M$4)</f>
        <v>0</v>
      </c>
      <c r="Q129" s="208">
        <f>-NPV('Life Cycle Cost Evaluation'!$M$1,Q45:Q$100)/(1+'Life Cycle Cost Evaluation'!$M$1)^($B44-'Life Cycle Cost Evaluation'!$M$4)</f>
        <v>0</v>
      </c>
      <c r="R129" s="208">
        <f>-NPV('Life Cycle Cost Evaluation'!$M$1,R45:R$100)/(1+'Life Cycle Cost Evaluation'!$M$1)^($B44-'Life Cycle Cost Evaluation'!$M$4)</f>
        <v>0</v>
      </c>
      <c r="S129" s="208">
        <f>-NPV('Life Cycle Cost Evaluation'!$M$1,S45:S$100)/(1+'Life Cycle Cost Evaluation'!$M$1)^($B44-'Life Cycle Cost Evaluation'!$M$4)</f>
        <v>0</v>
      </c>
      <c r="T129" s="208">
        <f>-NPV('Life Cycle Cost Evaluation'!$M$1,T45:T$100)/(1+'Life Cycle Cost Evaluation'!$M$1)^($B44-'Life Cycle Cost Evaluation'!$M$4)</f>
        <v>0</v>
      </c>
      <c r="U129" s="208">
        <f>-NPV('Life Cycle Cost Evaluation'!$M$1,U45:U$100)/(1+'Life Cycle Cost Evaluation'!$M$1)^($B44-'Life Cycle Cost Evaluation'!$M$4)</f>
        <v>0</v>
      </c>
      <c r="V129" s="208">
        <f>-NPV('Life Cycle Cost Evaluation'!$M$1,V45:V$100)/(1+'Life Cycle Cost Evaluation'!$M$1)^($B44-'Life Cycle Cost Evaluation'!$M$4)</f>
        <v>0</v>
      </c>
      <c r="W129" s="208">
        <f>-NPV('Life Cycle Cost Evaluation'!$M$1,W45:W$100)/(1+'Life Cycle Cost Evaluation'!$M$1)^($B44-'Life Cycle Cost Evaluation'!$M$4)</f>
        <v>0</v>
      </c>
      <c r="X129" s="208">
        <f>-NPV('Life Cycle Cost Evaluation'!$M$1,X45:X$100)/(1+'Life Cycle Cost Evaluation'!$M$1)^($B44-'Life Cycle Cost Evaluation'!$M$4)</f>
        <v>0</v>
      </c>
      <c r="Y129" s="208">
        <f>-NPV('Life Cycle Cost Evaluation'!$M$1,Y45:Y$100)/(1+'Life Cycle Cost Evaluation'!$M$1)^($B44-'Life Cycle Cost Evaluation'!$M$4)</f>
        <v>0</v>
      </c>
      <c r="Z129" s="208">
        <f>-NPV('Life Cycle Cost Evaluation'!$M$1,Z45:Z$100)/(1+'Life Cycle Cost Evaluation'!$M$1)^($B44-'Life Cycle Cost Evaluation'!$M$4)</f>
        <v>0</v>
      </c>
      <c r="AA129" s="208">
        <f>-NPV('Life Cycle Cost Evaluation'!$M$1,AA45:AA$100)/(1+'Life Cycle Cost Evaluation'!$M$1)^($B44-'Life Cycle Cost Evaluation'!$M$4)</f>
        <v>0</v>
      </c>
      <c r="AB129" s="208">
        <f>-NPV('Life Cycle Cost Evaluation'!$M$1,AB45:AB$100)/(1+'Life Cycle Cost Evaluation'!$M$1)^($B44-'Life Cycle Cost Evaluation'!$M$4)</f>
        <v>0</v>
      </c>
      <c r="AC129" s="208">
        <f>-NPV('Life Cycle Cost Evaluation'!$M$1,AC45:AC$100)/(1+'Life Cycle Cost Evaluation'!$M$1)^($B44-'Life Cycle Cost Evaluation'!$M$4)</f>
        <v>0</v>
      </c>
      <c r="AD129" s="208">
        <f>-NPV('Life Cycle Cost Evaluation'!$M$1,AD45:AD$100)/(1+'Life Cycle Cost Evaluation'!$M$1)^($B44-'Life Cycle Cost Evaluation'!$M$4)</f>
        <v>0</v>
      </c>
      <c r="AE129" s="208">
        <f>-NPV('Life Cycle Cost Evaluation'!$M$1,AE45:AE$100)/(1+'Life Cycle Cost Evaluation'!$M$1)^($B44-'Life Cycle Cost Evaluation'!$M$4)</f>
        <v>0</v>
      </c>
      <c r="AF129" s="208">
        <f>-NPV('Life Cycle Cost Evaluation'!$M$1,AF45:AF$100)/(1+'Life Cycle Cost Evaluation'!$M$1)^($B44-'Life Cycle Cost Evaluation'!$M$4)</f>
        <v>0</v>
      </c>
      <c r="AG129" s="208">
        <f>-NPV('Life Cycle Cost Evaluation'!$M$1,AG45:AG$100)/(1+'Life Cycle Cost Evaluation'!$M$1)^($B44-'Life Cycle Cost Evaluation'!$M$4)</f>
        <v>0</v>
      </c>
      <c r="AH129" s="208">
        <f>-NPV('Life Cycle Cost Evaluation'!$M$1,AH45:AH$100)/(1+'Life Cycle Cost Evaluation'!$M$1)^($B44-'Life Cycle Cost Evaluation'!$M$4)</f>
        <v>0</v>
      </c>
      <c r="AI129" s="208">
        <f>-NPV('Life Cycle Cost Evaluation'!$M$1,AI45:AI$100)/(1+'Life Cycle Cost Evaluation'!$M$1)^($B44-'Life Cycle Cost Evaluation'!$M$4)</f>
        <v>0</v>
      </c>
      <c r="AJ129" s="208">
        <f>-NPV('Life Cycle Cost Evaluation'!$M$1,AJ45:AJ$100)/(1+'Life Cycle Cost Evaluation'!$M$1)^($B44-'Life Cycle Cost Evaluation'!$M$4)</f>
        <v>0</v>
      </c>
      <c r="AK129" s="208">
        <f>-NPV('Life Cycle Cost Evaluation'!$M$1,AK45:AK$100)/(1+'Life Cycle Cost Evaluation'!$M$1)^($B44-'Life Cycle Cost Evaluation'!$M$4)</f>
        <v>0</v>
      </c>
      <c r="AL129" s="208">
        <f>-NPV('Life Cycle Cost Evaluation'!$M$1,AL45:AL$100)/(1+'Life Cycle Cost Evaluation'!$M$1)^($B44-'Life Cycle Cost Evaluation'!$M$4)</f>
        <v>0</v>
      </c>
      <c r="AM129" s="208">
        <f>-NPV('Life Cycle Cost Evaluation'!$M$1,AM45:AM$100)/(1+'Life Cycle Cost Evaluation'!$M$1)^($B44-'Life Cycle Cost Evaluation'!$M$4)</f>
        <v>0</v>
      </c>
      <c r="AN129" s="208">
        <f>-NPV('Life Cycle Cost Evaluation'!$M$1,AN45:AN$100)/(1+'Life Cycle Cost Evaluation'!$M$1)^($B44-'Life Cycle Cost Evaluation'!$M$4)</f>
        <v>0</v>
      </c>
      <c r="AO129" s="208">
        <f>-NPV('Life Cycle Cost Evaluation'!$M$1,AO45:AO$100)/(1+'Life Cycle Cost Evaluation'!$M$1)^($B44-'Life Cycle Cost Evaluation'!$M$4)</f>
        <v>0</v>
      </c>
      <c r="AP129" s="208">
        <f>-NPV('Life Cycle Cost Evaluation'!$M$1,AP45:AP$100)/(1+'Life Cycle Cost Evaluation'!$M$1)^($B44-'Life Cycle Cost Evaluation'!$M$4)</f>
        <v>0</v>
      </c>
      <c r="AQ129" s="208">
        <f>-NPV('Life Cycle Cost Evaluation'!$M$1,AQ45:AQ$100)/(1+'Life Cycle Cost Evaluation'!$M$1)^($B44-'Life Cycle Cost Evaluation'!$M$4)</f>
        <v>0</v>
      </c>
      <c r="AR129" s="208">
        <f>-NPV('Life Cycle Cost Evaluation'!$M$1,AR45:AR$100)/(1+'Life Cycle Cost Evaluation'!$M$1)^($B44-'Life Cycle Cost Evaluation'!$M$4)</f>
        <v>0</v>
      </c>
      <c r="AS129" s="208">
        <f>-NPV('Life Cycle Cost Evaluation'!$M$1,AS45:AS$100)/(1+'Life Cycle Cost Evaluation'!$M$1)^($B44-'Life Cycle Cost Evaluation'!$M$4)</f>
        <v>0</v>
      </c>
      <c r="AT129" s="208">
        <f>-NPV('Life Cycle Cost Evaluation'!$M$1,AT45:AT$100)/(1+'Life Cycle Cost Evaluation'!$M$1)^($B44-'Life Cycle Cost Evaluation'!$M$4)</f>
        <v>0</v>
      </c>
      <c r="AU129" s="208">
        <f>-NPV('Life Cycle Cost Evaluation'!$M$1,AU45:AU$100)/(1+'Life Cycle Cost Evaluation'!$M$1)^($B44-'Life Cycle Cost Evaluation'!$M$4)</f>
        <v>0</v>
      </c>
      <c r="AV129" s="208">
        <f>-NPV('Life Cycle Cost Evaluation'!$M$1,AV45:AV$100)/(1+'Life Cycle Cost Evaluation'!$M$1)^($B44-'Life Cycle Cost Evaluation'!$M$4)</f>
        <v>0</v>
      </c>
      <c r="AW129" s="208">
        <f>-NPV('Life Cycle Cost Evaluation'!$M$1,AW45:AW$100)/(1+'Life Cycle Cost Evaluation'!$M$1)^($B44-'Life Cycle Cost Evaluation'!$M$4)</f>
        <v>0</v>
      </c>
      <c r="AX129" s="208">
        <f>-NPV('Life Cycle Cost Evaluation'!$M$1,AX45:AX$100)/(1+'Life Cycle Cost Evaluation'!$M$1)^($B44-'Life Cycle Cost Evaluation'!$M$4)</f>
        <v>0</v>
      </c>
      <c r="AY129" s="208">
        <f>-NPV('Life Cycle Cost Evaluation'!$M$1,AY45:AY$100)/(1+'Life Cycle Cost Evaluation'!$M$1)^($B44-'Life Cycle Cost Evaluation'!$M$4)</f>
        <v>0</v>
      </c>
      <c r="AZ129" s="208">
        <f>-NPV('Life Cycle Cost Evaluation'!$M$1,AZ45:AZ$100)/(1+'Life Cycle Cost Evaluation'!$M$1)^($B44-'Life Cycle Cost Evaluation'!$M$4)</f>
        <v>0</v>
      </c>
      <c r="BA129" s="208">
        <f>-NPV('Life Cycle Cost Evaluation'!$M$1,BA45:BA$100)/(1+'Life Cycle Cost Evaluation'!$M$1)^($B44-'Life Cycle Cost Evaluation'!$M$4)</f>
        <v>0</v>
      </c>
      <c r="BB129" s="208">
        <f>-NPV('Life Cycle Cost Evaluation'!$M$1,BB45:BB$100)/(1+'Life Cycle Cost Evaluation'!$M$1)^($B44-'Life Cycle Cost Evaluation'!$M$4)</f>
        <v>0</v>
      </c>
      <c r="BC129" s="208">
        <f>-NPV('Life Cycle Cost Evaluation'!$M$1,BC45:BC$100)/(1+'Life Cycle Cost Evaluation'!$M$1)^($B44-'Life Cycle Cost Evaluation'!$M$4)</f>
        <v>0</v>
      </c>
      <c r="BD129" s="208">
        <f>-NPV('Life Cycle Cost Evaluation'!$M$1,BD45:BD$100)/(1+'Life Cycle Cost Evaluation'!$M$1)^($B44-'Life Cycle Cost Evaluation'!$M$4)</f>
        <v>0</v>
      </c>
      <c r="BE129" s="208">
        <f>-NPV('Life Cycle Cost Evaluation'!$M$1,BE45:BE$100)/(1+'Life Cycle Cost Evaluation'!$M$1)^($B44-'Life Cycle Cost Evaluation'!$M$4)</f>
        <v>0</v>
      </c>
      <c r="BF129" s="208">
        <f>-NPV('Life Cycle Cost Evaluation'!$M$1,BF45:BF$100)/(1+'Life Cycle Cost Evaluation'!$M$1)^($B44-'Life Cycle Cost Evaluation'!$M$4)</f>
        <v>0</v>
      </c>
      <c r="BG129" s="208">
        <f>-NPV('Life Cycle Cost Evaluation'!$M$1,BG45:BG$100)/(1+'Life Cycle Cost Evaluation'!$M$1)^($B44-'Life Cycle Cost Evaluation'!$M$4)</f>
        <v>0</v>
      </c>
      <c r="BH129" s="208">
        <f>-NPV('Life Cycle Cost Evaluation'!$M$1,BH45:BH$100)/(1+'Life Cycle Cost Evaluation'!$M$1)^($B44-'Life Cycle Cost Evaluation'!$M$4)</f>
        <v>0</v>
      </c>
      <c r="BI129" s="208">
        <f>-NPV('Life Cycle Cost Evaluation'!$M$1,BI45:BI$100)/(1+'Life Cycle Cost Evaluation'!$M$1)^($B44-'Life Cycle Cost Evaluation'!$M$4)</f>
        <v>0</v>
      </c>
      <c r="BJ129" s="208">
        <f>-NPV('Life Cycle Cost Evaluation'!$M$1,BJ45:BJ$100)/(1+'Life Cycle Cost Evaluation'!$M$1)^($B44-'Life Cycle Cost Evaluation'!$M$4)</f>
        <v>0</v>
      </c>
      <c r="BK129" s="208">
        <f>-NPV('Life Cycle Cost Evaluation'!$M$1,BK45:BK$100)/(1+'Life Cycle Cost Evaluation'!$M$1)^($B44-'Life Cycle Cost Evaluation'!$M$4)</f>
        <v>0</v>
      </c>
      <c r="BL129" s="208">
        <f>-NPV('Life Cycle Cost Evaluation'!$M$1,BL45:BL$100)/(1+'Life Cycle Cost Evaluation'!$M$1)^($B44-'Life Cycle Cost Evaluation'!$M$4)</f>
        <v>0</v>
      </c>
      <c r="BM129" s="208">
        <f>-NPV('Life Cycle Cost Evaluation'!$M$1,BM45:BM$100)/(1+'Life Cycle Cost Evaluation'!$M$1)^($B44-'Life Cycle Cost Evaluation'!$M$4)</f>
        <v>0</v>
      </c>
      <c r="BN129" s="208">
        <f>-NPV('Life Cycle Cost Evaluation'!$M$1,BN45:BN$100)/(1+'Life Cycle Cost Evaluation'!$M$1)^($B44-'Life Cycle Cost Evaluation'!$M$4)</f>
        <v>0</v>
      </c>
      <c r="BO129" s="208">
        <f>-NPV('Life Cycle Cost Evaluation'!$M$1,BO45:BO$100)/(1+'Life Cycle Cost Evaluation'!$M$1)^($B44-'Life Cycle Cost Evaluation'!$M$4)</f>
        <v>0</v>
      </c>
      <c r="BP129" s="208">
        <f>-NPV('Life Cycle Cost Evaluation'!$M$1,BP45:BP$100)/(1+'Life Cycle Cost Evaluation'!$M$1)^($B44-'Life Cycle Cost Evaluation'!$M$4)</f>
        <v>0</v>
      </c>
      <c r="BQ129" s="208">
        <f>-NPV('Life Cycle Cost Evaluation'!$M$1,BQ45:BQ$100)/(1+'Life Cycle Cost Evaluation'!$M$1)^($B44-'Life Cycle Cost Evaluation'!$M$4)</f>
        <v>0</v>
      </c>
      <c r="BR129" s="208">
        <f>-NPV('Life Cycle Cost Evaluation'!$M$1,BR45:BR$100)/(1+'Life Cycle Cost Evaluation'!$M$1)^($B44-'Life Cycle Cost Evaluation'!$M$4)</f>
        <v>0</v>
      </c>
      <c r="BS129" s="208">
        <f>-NPV('Life Cycle Cost Evaluation'!$M$1,BS45:BS$100)/(1+'Life Cycle Cost Evaluation'!$M$1)^($B44-'Life Cycle Cost Evaluation'!$M$4)</f>
        <v>0</v>
      </c>
      <c r="BT129" s="208">
        <f>-NPV('Life Cycle Cost Evaluation'!$M$1,BT45:BT$100)/(1+'Life Cycle Cost Evaluation'!$M$1)^($B44-'Life Cycle Cost Evaluation'!$M$4)</f>
        <v>0</v>
      </c>
      <c r="BU129" s="208">
        <f>-NPV('Life Cycle Cost Evaluation'!$M$1,BU45:BU$100)/(1+'Life Cycle Cost Evaluation'!$M$1)^($B44-'Life Cycle Cost Evaluation'!$M$4)</f>
        <v>0</v>
      </c>
      <c r="BV129" s="208">
        <f>-NPV('Life Cycle Cost Evaluation'!$M$1,BV45:BV$100)/(1+'Life Cycle Cost Evaluation'!$M$1)^($B44-'Life Cycle Cost Evaluation'!$M$4)</f>
        <v>0</v>
      </c>
      <c r="BW129" s="208">
        <f>-NPV('Life Cycle Cost Evaluation'!$M$1,BW45:BW$100)/(1+'Life Cycle Cost Evaluation'!$M$1)^($B44-'Life Cycle Cost Evaluation'!$M$4)</f>
        <v>0</v>
      </c>
      <c r="BX129" s="208">
        <f>-NPV('Life Cycle Cost Evaluation'!$M$1,BX45:BX$100)/(1+'Life Cycle Cost Evaluation'!$M$1)^($B44-'Life Cycle Cost Evaluation'!$M$4)</f>
        <v>0</v>
      </c>
      <c r="BY129" s="208">
        <f>-NPV('Life Cycle Cost Evaluation'!$M$1,BY45:BY$100)/(1+'Life Cycle Cost Evaluation'!$M$1)^($B44-'Life Cycle Cost Evaluation'!$M$4)</f>
        <v>0</v>
      </c>
      <c r="BZ129" s="208">
        <f>-NPV('Life Cycle Cost Evaluation'!$M$1,BZ45:BZ$100)/(1+'Life Cycle Cost Evaluation'!$M$1)^($B44-'Life Cycle Cost Evaluation'!$M$4)</f>
        <v>0</v>
      </c>
      <c r="CA129" s="208">
        <f>-NPV('Life Cycle Cost Evaluation'!$M$1,CA45:CA$100)/(1+'Life Cycle Cost Evaluation'!$M$1)^($B44-'Life Cycle Cost Evaluation'!$M$4)</f>
        <v>0</v>
      </c>
      <c r="CB129" s="208">
        <f>-NPV('Life Cycle Cost Evaluation'!$M$1,CB45:CB$100)/(1+'Life Cycle Cost Evaluation'!$M$1)^($B44-'Life Cycle Cost Evaluation'!$M$4)</f>
        <v>0</v>
      </c>
      <c r="CC129" s="208">
        <f>-NPV('Life Cycle Cost Evaluation'!$M$1,CC45:CC$100)/(1+'Life Cycle Cost Evaluation'!$M$1)^($B44-'Life Cycle Cost Evaluation'!$M$4)</f>
        <v>0</v>
      </c>
      <c r="CD129" s="208">
        <f>-NPV('Life Cycle Cost Evaluation'!$M$1,CD45:CD$100)/(1+'Life Cycle Cost Evaluation'!$M$1)^($B44-'Life Cycle Cost Evaluation'!$M$4)</f>
        <v>0</v>
      </c>
      <c r="CE129" s="208">
        <f>-NPV('Life Cycle Cost Evaluation'!$M$1,CE45:CE$100)/(1+'Life Cycle Cost Evaluation'!$M$1)^($B44-'Life Cycle Cost Evaluation'!$M$4)</f>
        <v>0</v>
      </c>
      <c r="CF129" s="208">
        <f>-NPV('Life Cycle Cost Evaluation'!$M$1,CF45:CF$100)/(1+'Life Cycle Cost Evaluation'!$M$1)^($B44-'Life Cycle Cost Evaluation'!$M$4)</f>
        <v>0</v>
      </c>
      <c r="CG129" s="208">
        <f>SUM(D129:AB129)</f>
        <v>0</v>
      </c>
      <c r="CH129" s="206"/>
      <c r="CI129" s="206"/>
      <c r="CJ129" s="206"/>
    </row>
    <row r="130" spans="2:88" x14ac:dyDescent="0.2">
      <c r="B130" s="86">
        <f t="shared" si="126"/>
        <v>2052</v>
      </c>
      <c r="C130" s="208"/>
      <c r="D130" s="208">
        <f>-NPV('Life Cycle Cost Evaluation'!$M$1,D46:D$100)/(1+'Life Cycle Cost Evaluation'!$M$1)^($B45-'Life Cycle Cost Evaluation'!$M$4)</f>
        <v>0</v>
      </c>
      <c r="E130" s="208">
        <f>-NPV('Life Cycle Cost Evaluation'!$M$1,E46:E$100)/(1+'Life Cycle Cost Evaluation'!$M$1)^($B45-'Life Cycle Cost Evaluation'!$M$4)</f>
        <v>0</v>
      </c>
      <c r="F130" s="208">
        <f>-NPV('Life Cycle Cost Evaluation'!$M$1,F46:F$100)/(1+'Life Cycle Cost Evaluation'!$M$1)^($B45-'Life Cycle Cost Evaluation'!$M$4)</f>
        <v>0</v>
      </c>
      <c r="G130" s="208">
        <f>-NPV('Life Cycle Cost Evaluation'!$M$1,G46:G$100)/(1+'Life Cycle Cost Evaluation'!$M$1)^($B45-'Life Cycle Cost Evaluation'!$M$4)</f>
        <v>0</v>
      </c>
      <c r="H130" s="208">
        <f>-NPV('Life Cycle Cost Evaluation'!$M$1,H46:H$100)/(1+'Life Cycle Cost Evaluation'!$M$1)^($B45-'Life Cycle Cost Evaluation'!$M$4)</f>
        <v>0</v>
      </c>
      <c r="I130" s="208">
        <f>-NPV('Life Cycle Cost Evaluation'!$M$1,I46:I$100)/(1+'Life Cycle Cost Evaluation'!$M$1)^($B45-'Life Cycle Cost Evaluation'!$M$4)</f>
        <v>0</v>
      </c>
      <c r="J130" s="208">
        <f>-NPV('Life Cycle Cost Evaluation'!$M$1,J46:J$100)/(1+'Life Cycle Cost Evaluation'!$M$1)^($B45-'Life Cycle Cost Evaluation'!$M$4)</f>
        <v>0</v>
      </c>
      <c r="K130" s="208">
        <f>-NPV('Life Cycle Cost Evaluation'!$M$1,K46:K$100)/(1+'Life Cycle Cost Evaluation'!$M$1)^($B45-'Life Cycle Cost Evaluation'!$M$4)</f>
        <v>0</v>
      </c>
      <c r="L130" s="208">
        <f>-NPV('Life Cycle Cost Evaluation'!$M$1,L46:L$100)/(1+'Life Cycle Cost Evaluation'!$M$1)^($B45-'Life Cycle Cost Evaluation'!$M$4)</f>
        <v>0</v>
      </c>
      <c r="M130" s="208">
        <f>-NPV('Life Cycle Cost Evaluation'!$M$1,M46:M$100)/(1+'Life Cycle Cost Evaluation'!$M$1)^($B45-'Life Cycle Cost Evaluation'!$M$4)</f>
        <v>0</v>
      </c>
      <c r="N130" s="208">
        <f>-NPV('Life Cycle Cost Evaluation'!$M$1,N46:N$100)/(1+'Life Cycle Cost Evaluation'!$M$1)^($B45-'Life Cycle Cost Evaluation'!$M$4)</f>
        <v>0</v>
      </c>
      <c r="O130" s="208">
        <f>-NPV('Life Cycle Cost Evaluation'!$M$1,O46:O$100)/(1+'Life Cycle Cost Evaluation'!$M$1)^($B45-'Life Cycle Cost Evaluation'!$M$4)</f>
        <v>0</v>
      </c>
      <c r="P130" s="208">
        <f>-NPV('Life Cycle Cost Evaluation'!$M$1,P46:P$100)/(1+'Life Cycle Cost Evaluation'!$M$1)^($B45-'Life Cycle Cost Evaluation'!$M$4)</f>
        <v>0</v>
      </c>
      <c r="Q130" s="208">
        <f>-NPV('Life Cycle Cost Evaluation'!$M$1,Q46:Q$100)/(1+'Life Cycle Cost Evaluation'!$M$1)^($B45-'Life Cycle Cost Evaluation'!$M$4)</f>
        <v>0</v>
      </c>
      <c r="R130" s="208">
        <f>-NPV('Life Cycle Cost Evaluation'!$M$1,R46:R$100)/(1+'Life Cycle Cost Evaluation'!$M$1)^($B45-'Life Cycle Cost Evaluation'!$M$4)</f>
        <v>0</v>
      </c>
      <c r="S130" s="208">
        <f>-NPV('Life Cycle Cost Evaluation'!$M$1,S46:S$100)/(1+'Life Cycle Cost Evaluation'!$M$1)^($B45-'Life Cycle Cost Evaluation'!$M$4)</f>
        <v>0</v>
      </c>
      <c r="T130" s="208">
        <f>-NPV('Life Cycle Cost Evaluation'!$M$1,T46:T$100)/(1+'Life Cycle Cost Evaluation'!$M$1)^($B45-'Life Cycle Cost Evaluation'!$M$4)</f>
        <v>0</v>
      </c>
      <c r="U130" s="208">
        <f>-NPV('Life Cycle Cost Evaluation'!$M$1,U46:U$100)/(1+'Life Cycle Cost Evaluation'!$M$1)^($B45-'Life Cycle Cost Evaluation'!$M$4)</f>
        <v>0</v>
      </c>
      <c r="V130" s="208">
        <f>-NPV('Life Cycle Cost Evaluation'!$M$1,V46:V$100)/(1+'Life Cycle Cost Evaluation'!$M$1)^($B45-'Life Cycle Cost Evaluation'!$M$4)</f>
        <v>0</v>
      </c>
      <c r="W130" s="208">
        <f>-NPV('Life Cycle Cost Evaluation'!$M$1,W46:W$100)/(1+'Life Cycle Cost Evaluation'!$M$1)^($B45-'Life Cycle Cost Evaluation'!$M$4)</f>
        <v>0</v>
      </c>
      <c r="X130" s="208">
        <f>-NPV('Life Cycle Cost Evaluation'!$M$1,X46:X$100)/(1+'Life Cycle Cost Evaluation'!$M$1)^($B45-'Life Cycle Cost Evaluation'!$M$4)</f>
        <v>0</v>
      </c>
      <c r="Y130" s="208">
        <f>-NPV('Life Cycle Cost Evaluation'!$M$1,Y46:Y$100)/(1+'Life Cycle Cost Evaluation'!$M$1)^($B45-'Life Cycle Cost Evaluation'!$M$4)</f>
        <v>0</v>
      </c>
      <c r="Z130" s="208">
        <f>-NPV('Life Cycle Cost Evaluation'!$M$1,Z46:Z$100)/(1+'Life Cycle Cost Evaluation'!$M$1)^($B45-'Life Cycle Cost Evaluation'!$M$4)</f>
        <v>0</v>
      </c>
      <c r="AA130" s="208">
        <f>-NPV('Life Cycle Cost Evaluation'!$M$1,AA46:AA$100)/(1+'Life Cycle Cost Evaluation'!$M$1)^($B45-'Life Cycle Cost Evaluation'!$M$4)</f>
        <v>0</v>
      </c>
      <c r="AB130" s="208">
        <f>-NPV('Life Cycle Cost Evaluation'!$M$1,AB46:AB$100)/(1+'Life Cycle Cost Evaluation'!$M$1)^($B45-'Life Cycle Cost Evaluation'!$M$4)</f>
        <v>0</v>
      </c>
      <c r="AC130" s="208">
        <f>-NPV('Life Cycle Cost Evaluation'!$M$1,AC46:AC$100)/(1+'Life Cycle Cost Evaluation'!$M$1)^($B45-'Life Cycle Cost Evaluation'!$M$4)</f>
        <v>0</v>
      </c>
      <c r="AD130" s="208">
        <f>-NPV('Life Cycle Cost Evaluation'!$M$1,AD46:AD$100)/(1+'Life Cycle Cost Evaluation'!$M$1)^($B45-'Life Cycle Cost Evaluation'!$M$4)</f>
        <v>0</v>
      </c>
      <c r="AE130" s="208">
        <f>-NPV('Life Cycle Cost Evaluation'!$M$1,AE46:AE$100)/(1+'Life Cycle Cost Evaluation'!$M$1)^($B45-'Life Cycle Cost Evaluation'!$M$4)</f>
        <v>0</v>
      </c>
      <c r="AF130" s="208">
        <f>-NPV('Life Cycle Cost Evaluation'!$M$1,AF46:AF$100)/(1+'Life Cycle Cost Evaluation'!$M$1)^($B45-'Life Cycle Cost Evaluation'!$M$4)</f>
        <v>0</v>
      </c>
      <c r="AG130" s="208">
        <f>-NPV('Life Cycle Cost Evaluation'!$M$1,AG46:AG$100)/(1+'Life Cycle Cost Evaluation'!$M$1)^($B45-'Life Cycle Cost Evaluation'!$M$4)</f>
        <v>0</v>
      </c>
      <c r="AH130" s="208">
        <f>-NPV('Life Cycle Cost Evaluation'!$M$1,AH46:AH$100)/(1+'Life Cycle Cost Evaluation'!$M$1)^($B45-'Life Cycle Cost Evaluation'!$M$4)</f>
        <v>0</v>
      </c>
      <c r="AI130" s="208">
        <f>-NPV('Life Cycle Cost Evaluation'!$M$1,AI46:AI$100)/(1+'Life Cycle Cost Evaluation'!$M$1)^($B45-'Life Cycle Cost Evaluation'!$M$4)</f>
        <v>0</v>
      </c>
      <c r="AJ130" s="208">
        <f>-NPV('Life Cycle Cost Evaluation'!$M$1,AJ46:AJ$100)/(1+'Life Cycle Cost Evaluation'!$M$1)^($B45-'Life Cycle Cost Evaluation'!$M$4)</f>
        <v>0</v>
      </c>
      <c r="AK130" s="208">
        <f>-NPV('Life Cycle Cost Evaluation'!$M$1,AK46:AK$100)/(1+'Life Cycle Cost Evaluation'!$M$1)^($B45-'Life Cycle Cost Evaluation'!$M$4)</f>
        <v>0</v>
      </c>
      <c r="AL130" s="208">
        <f>-NPV('Life Cycle Cost Evaluation'!$M$1,AL46:AL$100)/(1+'Life Cycle Cost Evaluation'!$M$1)^($B45-'Life Cycle Cost Evaluation'!$M$4)</f>
        <v>0</v>
      </c>
      <c r="AM130" s="208">
        <f>-NPV('Life Cycle Cost Evaluation'!$M$1,AM46:AM$100)/(1+'Life Cycle Cost Evaluation'!$M$1)^($B45-'Life Cycle Cost Evaluation'!$M$4)</f>
        <v>0</v>
      </c>
      <c r="AN130" s="208">
        <f>-NPV('Life Cycle Cost Evaluation'!$M$1,AN46:AN$100)/(1+'Life Cycle Cost Evaluation'!$M$1)^($B45-'Life Cycle Cost Evaluation'!$M$4)</f>
        <v>0</v>
      </c>
      <c r="AO130" s="208">
        <f>-NPV('Life Cycle Cost Evaluation'!$M$1,AO46:AO$100)/(1+'Life Cycle Cost Evaluation'!$M$1)^($B45-'Life Cycle Cost Evaluation'!$M$4)</f>
        <v>0</v>
      </c>
      <c r="AP130" s="208">
        <f>-NPV('Life Cycle Cost Evaluation'!$M$1,AP46:AP$100)/(1+'Life Cycle Cost Evaluation'!$M$1)^($B45-'Life Cycle Cost Evaluation'!$M$4)</f>
        <v>0</v>
      </c>
      <c r="AQ130" s="208">
        <f>-NPV('Life Cycle Cost Evaluation'!$M$1,AQ46:AQ$100)/(1+'Life Cycle Cost Evaluation'!$M$1)^($B45-'Life Cycle Cost Evaluation'!$M$4)</f>
        <v>0</v>
      </c>
      <c r="AR130" s="208">
        <f>-NPV('Life Cycle Cost Evaluation'!$M$1,AR46:AR$100)/(1+'Life Cycle Cost Evaluation'!$M$1)^($B45-'Life Cycle Cost Evaluation'!$M$4)</f>
        <v>0</v>
      </c>
      <c r="AS130" s="208">
        <f>-NPV('Life Cycle Cost Evaluation'!$M$1,AS46:AS$100)/(1+'Life Cycle Cost Evaluation'!$M$1)^($B45-'Life Cycle Cost Evaluation'!$M$4)</f>
        <v>0</v>
      </c>
      <c r="AT130" s="208">
        <f>-NPV('Life Cycle Cost Evaluation'!$M$1,AT46:AT$100)/(1+'Life Cycle Cost Evaluation'!$M$1)^($B45-'Life Cycle Cost Evaluation'!$M$4)</f>
        <v>0</v>
      </c>
      <c r="AU130" s="208">
        <f>-NPV('Life Cycle Cost Evaluation'!$M$1,AU46:AU$100)/(1+'Life Cycle Cost Evaluation'!$M$1)^($B45-'Life Cycle Cost Evaluation'!$M$4)</f>
        <v>0</v>
      </c>
      <c r="AV130" s="208">
        <f>-NPV('Life Cycle Cost Evaluation'!$M$1,AV46:AV$100)/(1+'Life Cycle Cost Evaluation'!$M$1)^($B45-'Life Cycle Cost Evaluation'!$M$4)</f>
        <v>0</v>
      </c>
      <c r="AW130" s="208">
        <f>-NPV('Life Cycle Cost Evaluation'!$M$1,AW46:AW$100)/(1+'Life Cycle Cost Evaluation'!$M$1)^($B45-'Life Cycle Cost Evaluation'!$M$4)</f>
        <v>0</v>
      </c>
      <c r="AX130" s="208">
        <f>-NPV('Life Cycle Cost Evaluation'!$M$1,AX46:AX$100)/(1+'Life Cycle Cost Evaluation'!$M$1)^($B45-'Life Cycle Cost Evaluation'!$M$4)</f>
        <v>0</v>
      </c>
      <c r="AY130" s="208">
        <f>-NPV('Life Cycle Cost Evaluation'!$M$1,AY46:AY$100)/(1+'Life Cycle Cost Evaluation'!$M$1)^($B45-'Life Cycle Cost Evaluation'!$M$4)</f>
        <v>0</v>
      </c>
      <c r="AZ130" s="208">
        <f>-NPV('Life Cycle Cost Evaluation'!$M$1,AZ46:AZ$100)/(1+'Life Cycle Cost Evaluation'!$M$1)^($B45-'Life Cycle Cost Evaluation'!$M$4)</f>
        <v>0</v>
      </c>
      <c r="BA130" s="208">
        <f>-NPV('Life Cycle Cost Evaluation'!$M$1,BA46:BA$100)/(1+'Life Cycle Cost Evaluation'!$M$1)^($B45-'Life Cycle Cost Evaluation'!$M$4)</f>
        <v>0</v>
      </c>
      <c r="BB130" s="208">
        <f>-NPV('Life Cycle Cost Evaluation'!$M$1,BB46:BB$100)/(1+'Life Cycle Cost Evaluation'!$M$1)^($B45-'Life Cycle Cost Evaluation'!$M$4)</f>
        <v>0</v>
      </c>
      <c r="BC130" s="208">
        <f>-NPV('Life Cycle Cost Evaluation'!$M$1,BC46:BC$100)/(1+'Life Cycle Cost Evaluation'!$M$1)^($B45-'Life Cycle Cost Evaluation'!$M$4)</f>
        <v>0</v>
      </c>
      <c r="BD130" s="208">
        <f>-NPV('Life Cycle Cost Evaluation'!$M$1,BD46:BD$100)/(1+'Life Cycle Cost Evaluation'!$M$1)^($B45-'Life Cycle Cost Evaluation'!$M$4)</f>
        <v>0</v>
      </c>
      <c r="BE130" s="208">
        <f>-NPV('Life Cycle Cost Evaluation'!$M$1,BE46:BE$100)/(1+'Life Cycle Cost Evaluation'!$M$1)^($B45-'Life Cycle Cost Evaluation'!$M$4)</f>
        <v>0</v>
      </c>
      <c r="BF130" s="208">
        <f>-NPV('Life Cycle Cost Evaluation'!$M$1,BF46:BF$100)/(1+'Life Cycle Cost Evaluation'!$M$1)^($B45-'Life Cycle Cost Evaluation'!$M$4)</f>
        <v>0</v>
      </c>
      <c r="BG130" s="208">
        <f>-NPV('Life Cycle Cost Evaluation'!$M$1,BG46:BG$100)/(1+'Life Cycle Cost Evaluation'!$M$1)^($B45-'Life Cycle Cost Evaluation'!$M$4)</f>
        <v>0</v>
      </c>
      <c r="BH130" s="208">
        <f>-NPV('Life Cycle Cost Evaluation'!$M$1,BH46:BH$100)/(1+'Life Cycle Cost Evaluation'!$M$1)^($B45-'Life Cycle Cost Evaluation'!$M$4)</f>
        <v>0</v>
      </c>
      <c r="BI130" s="208">
        <f>-NPV('Life Cycle Cost Evaluation'!$M$1,BI46:BI$100)/(1+'Life Cycle Cost Evaluation'!$M$1)^($B45-'Life Cycle Cost Evaluation'!$M$4)</f>
        <v>0</v>
      </c>
      <c r="BJ130" s="208">
        <f>-NPV('Life Cycle Cost Evaluation'!$M$1,BJ46:BJ$100)/(1+'Life Cycle Cost Evaluation'!$M$1)^($B45-'Life Cycle Cost Evaluation'!$M$4)</f>
        <v>0</v>
      </c>
      <c r="BK130" s="208">
        <f>-NPV('Life Cycle Cost Evaluation'!$M$1,BK46:BK$100)/(1+'Life Cycle Cost Evaluation'!$M$1)^($B45-'Life Cycle Cost Evaluation'!$M$4)</f>
        <v>0</v>
      </c>
      <c r="BL130" s="208">
        <f>-NPV('Life Cycle Cost Evaluation'!$M$1,BL46:BL$100)/(1+'Life Cycle Cost Evaluation'!$M$1)^($B45-'Life Cycle Cost Evaluation'!$M$4)</f>
        <v>0</v>
      </c>
      <c r="BM130" s="208">
        <f>-NPV('Life Cycle Cost Evaluation'!$M$1,BM46:BM$100)/(1+'Life Cycle Cost Evaluation'!$M$1)^($B45-'Life Cycle Cost Evaluation'!$M$4)</f>
        <v>0</v>
      </c>
      <c r="BN130" s="208">
        <f>-NPV('Life Cycle Cost Evaluation'!$M$1,BN46:BN$100)/(1+'Life Cycle Cost Evaluation'!$M$1)^($B45-'Life Cycle Cost Evaluation'!$M$4)</f>
        <v>0</v>
      </c>
      <c r="BO130" s="208">
        <f>-NPV('Life Cycle Cost Evaluation'!$M$1,BO46:BO$100)/(1+'Life Cycle Cost Evaluation'!$M$1)^($B45-'Life Cycle Cost Evaluation'!$M$4)</f>
        <v>0</v>
      </c>
      <c r="BP130" s="208">
        <f>-NPV('Life Cycle Cost Evaluation'!$M$1,BP46:BP$100)/(1+'Life Cycle Cost Evaluation'!$M$1)^($B45-'Life Cycle Cost Evaluation'!$M$4)</f>
        <v>0</v>
      </c>
      <c r="BQ130" s="208">
        <f>-NPV('Life Cycle Cost Evaluation'!$M$1,BQ46:BQ$100)/(1+'Life Cycle Cost Evaluation'!$M$1)^($B45-'Life Cycle Cost Evaluation'!$M$4)</f>
        <v>0</v>
      </c>
      <c r="BR130" s="208">
        <f>-NPV('Life Cycle Cost Evaluation'!$M$1,BR46:BR$100)/(1+'Life Cycle Cost Evaluation'!$M$1)^($B45-'Life Cycle Cost Evaluation'!$M$4)</f>
        <v>0</v>
      </c>
      <c r="BS130" s="208">
        <f>-NPV('Life Cycle Cost Evaluation'!$M$1,BS46:BS$100)/(1+'Life Cycle Cost Evaluation'!$M$1)^($B45-'Life Cycle Cost Evaluation'!$M$4)</f>
        <v>0</v>
      </c>
      <c r="BT130" s="208">
        <f>-NPV('Life Cycle Cost Evaluation'!$M$1,BT46:BT$100)/(1+'Life Cycle Cost Evaluation'!$M$1)^($B45-'Life Cycle Cost Evaluation'!$M$4)</f>
        <v>0</v>
      </c>
      <c r="BU130" s="208">
        <f>-NPV('Life Cycle Cost Evaluation'!$M$1,BU46:BU$100)/(1+'Life Cycle Cost Evaluation'!$M$1)^($B45-'Life Cycle Cost Evaluation'!$M$4)</f>
        <v>0</v>
      </c>
      <c r="BV130" s="208">
        <f>-NPV('Life Cycle Cost Evaluation'!$M$1,BV46:BV$100)/(1+'Life Cycle Cost Evaluation'!$M$1)^($B45-'Life Cycle Cost Evaluation'!$M$4)</f>
        <v>0</v>
      </c>
      <c r="BW130" s="208">
        <f>-NPV('Life Cycle Cost Evaluation'!$M$1,BW46:BW$100)/(1+'Life Cycle Cost Evaluation'!$M$1)^($B45-'Life Cycle Cost Evaluation'!$M$4)</f>
        <v>0</v>
      </c>
      <c r="BX130" s="208">
        <f>-NPV('Life Cycle Cost Evaluation'!$M$1,BX46:BX$100)/(1+'Life Cycle Cost Evaluation'!$M$1)^($B45-'Life Cycle Cost Evaluation'!$M$4)</f>
        <v>0</v>
      </c>
      <c r="BY130" s="208">
        <f>-NPV('Life Cycle Cost Evaluation'!$M$1,BY46:BY$100)/(1+'Life Cycle Cost Evaluation'!$M$1)^($B45-'Life Cycle Cost Evaluation'!$M$4)</f>
        <v>0</v>
      </c>
      <c r="BZ130" s="208">
        <f>-NPV('Life Cycle Cost Evaluation'!$M$1,BZ46:BZ$100)/(1+'Life Cycle Cost Evaluation'!$M$1)^($B45-'Life Cycle Cost Evaluation'!$M$4)</f>
        <v>0</v>
      </c>
      <c r="CA130" s="208">
        <f>-NPV('Life Cycle Cost Evaluation'!$M$1,CA46:CA$100)/(1+'Life Cycle Cost Evaluation'!$M$1)^($B45-'Life Cycle Cost Evaluation'!$M$4)</f>
        <v>0</v>
      </c>
      <c r="CB130" s="208">
        <f>-NPV('Life Cycle Cost Evaluation'!$M$1,CB46:CB$100)/(1+'Life Cycle Cost Evaluation'!$M$1)^($B45-'Life Cycle Cost Evaluation'!$M$4)</f>
        <v>0</v>
      </c>
      <c r="CC130" s="208">
        <f>-NPV('Life Cycle Cost Evaluation'!$M$1,CC46:CC$100)/(1+'Life Cycle Cost Evaluation'!$M$1)^($B45-'Life Cycle Cost Evaluation'!$M$4)</f>
        <v>0</v>
      </c>
      <c r="CD130" s="208">
        <f>-NPV('Life Cycle Cost Evaluation'!$M$1,CD46:CD$100)/(1+'Life Cycle Cost Evaluation'!$M$1)^($B45-'Life Cycle Cost Evaluation'!$M$4)</f>
        <v>0</v>
      </c>
      <c r="CE130" s="208">
        <f>-NPV('Life Cycle Cost Evaluation'!$M$1,CE46:CE$100)/(1+'Life Cycle Cost Evaluation'!$M$1)^($B45-'Life Cycle Cost Evaluation'!$M$4)</f>
        <v>0</v>
      </c>
      <c r="CF130" s="208">
        <f>-NPV('Life Cycle Cost Evaluation'!$M$1,CF46:CF$100)/(1+'Life Cycle Cost Evaluation'!$M$1)^($B45-'Life Cycle Cost Evaluation'!$M$4)</f>
        <v>0</v>
      </c>
      <c r="CG130" s="208">
        <f>SUM(D130:AC130)</f>
        <v>0</v>
      </c>
      <c r="CH130" s="206"/>
      <c r="CI130" s="206"/>
      <c r="CJ130" s="206"/>
    </row>
    <row r="131" spans="2:88" x14ac:dyDescent="0.2">
      <c r="B131" s="86">
        <f t="shared" si="126"/>
        <v>2053</v>
      </c>
      <c r="C131" s="208"/>
      <c r="D131" s="208">
        <f>-NPV('Life Cycle Cost Evaluation'!$M$1,D47:D$100)/(1+'Life Cycle Cost Evaluation'!$M$1)^($B46-'Life Cycle Cost Evaluation'!$M$4)</f>
        <v>0</v>
      </c>
      <c r="E131" s="208">
        <f>-NPV('Life Cycle Cost Evaluation'!$M$1,E47:E$100)/(1+'Life Cycle Cost Evaluation'!$M$1)^($B46-'Life Cycle Cost Evaluation'!$M$4)</f>
        <v>0</v>
      </c>
      <c r="F131" s="208">
        <f>-NPV('Life Cycle Cost Evaluation'!$M$1,F47:F$100)/(1+'Life Cycle Cost Evaluation'!$M$1)^($B46-'Life Cycle Cost Evaluation'!$M$4)</f>
        <v>0</v>
      </c>
      <c r="G131" s="208">
        <f>-NPV('Life Cycle Cost Evaluation'!$M$1,G47:G$100)/(1+'Life Cycle Cost Evaluation'!$M$1)^($B46-'Life Cycle Cost Evaluation'!$M$4)</f>
        <v>0</v>
      </c>
      <c r="H131" s="208">
        <f>-NPV('Life Cycle Cost Evaluation'!$M$1,H47:H$100)/(1+'Life Cycle Cost Evaluation'!$M$1)^($B46-'Life Cycle Cost Evaluation'!$M$4)</f>
        <v>0</v>
      </c>
      <c r="I131" s="208">
        <f>-NPV('Life Cycle Cost Evaluation'!$M$1,I47:I$100)/(1+'Life Cycle Cost Evaluation'!$M$1)^($B46-'Life Cycle Cost Evaluation'!$M$4)</f>
        <v>0</v>
      </c>
      <c r="J131" s="208">
        <f>-NPV('Life Cycle Cost Evaluation'!$M$1,J47:J$100)/(1+'Life Cycle Cost Evaluation'!$M$1)^($B46-'Life Cycle Cost Evaluation'!$M$4)</f>
        <v>0</v>
      </c>
      <c r="K131" s="208">
        <f>-NPV('Life Cycle Cost Evaluation'!$M$1,K47:K$100)/(1+'Life Cycle Cost Evaluation'!$M$1)^($B46-'Life Cycle Cost Evaluation'!$M$4)</f>
        <v>0</v>
      </c>
      <c r="L131" s="208">
        <f>-NPV('Life Cycle Cost Evaluation'!$M$1,L47:L$100)/(1+'Life Cycle Cost Evaluation'!$M$1)^($B46-'Life Cycle Cost Evaluation'!$M$4)</f>
        <v>0</v>
      </c>
      <c r="M131" s="208">
        <f>-NPV('Life Cycle Cost Evaluation'!$M$1,M47:M$100)/(1+'Life Cycle Cost Evaluation'!$M$1)^($B46-'Life Cycle Cost Evaluation'!$M$4)</f>
        <v>0</v>
      </c>
      <c r="N131" s="208">
        <f>-NPV('Life Cycle Cost Evaluation'!$M$1,N47:N$100)/(1+'Life Cycle Cost Evaluation'!$M$1)^($B46-'Life Cycle Cost Evaluation'!$M$4)</f>
        <v>0</v>
      </c>
      <c r="O131" s="208">
        <f>-NPV('Life Cycle Cost Evaluation'!$M$1,O47:O$100)/(1+'Life Cycle Cost Evaluation'!$M$1)^($B46-'Life Cycle Cost Evaluation'!$M$4)</f>
        <v>0</v>
      </c>
      <c r="P131" s="208">
        <f>-NPV('Life Cycle Cost Evaluation'!$M$1,P47:P$100)/(1+'Life Cycle Cost Evaluation'!$M$1)^($B46-'Life Cycle Cost Evaluation'!$M$4)</f>
        <v>0</v>
      </c>
      <c r="Q131" s="208">
        <f>-NPV('Life Cycle Cost Evaluation'!$M$1,Q47:Q$100)/(1+'Life Cycle Cost Evaluation'!$M$1)^($B46-'Life Cycle Cost Evaluation'!$M$4)</f>
        <v>0</v>
      </c>
      <c r="R131" s="208">
        <f>-NPV('Life Cycle Cost Evaluation'!$M$1,R47:R$100)/(1+'Life Cycle Cost Evaluation'!$M$1)^($B46-'Life Cycle Cost Evaluation'!$M$4)</f>
        <v>0</v>
      </c>
      <c r="S131" s="208">
        <f>-NPV('Life Cycle Cost Evaluation'!$M$1,S47:S$100)/(1+'Life Cycle Cost Evaluation'!$M$1)^($B46-'Life Cycle Cost Evaluation'!$M$4)</f>
        <v>0</v>
      </c>
      <c r="T131" s="208">
        <f>-NPV('Life Cycle Cost Evaluation'!$M$1,T47:T$100)/(1+'Life Cycle Cost Evaluation'!$M$1)^($B46-'Life Cycle Cost Evaluation'!$M$4)</f>
        <v>0</v>
      </c>
      <c r="U131" s="208">
        <f>-NPV('Life Cycle Cost Evaluation'!$M$1,U47:U$100)/(1+'Life Cycle Cost Evaluation'!$M$1)^($B46-'Life Cycle Cost Evaluation'!$M$4)</f>
        <v>0</v>
      </c>
      <c r="V131" s="208">
        <f>-NPV('Life Cycle Cost Evaluation'!$M$1,V47:V$100)/(1+'Life Cycle Cost Evaluation'!$M$1)^($B46-'Life Cycle Cost Evaluation'!$M$4)</f>
        <v>0</v>
      </c>
      <c r="W131" s="208">
        <f>-NPV('Life Cycle Cost Evaluation'!$M$1,W47:W$100)/(1+'Life Cycle Cost Evaluation'!$M$1)^($B46-'Life Cycle Cost Evaluation'!$M$4)</f>
        <v>0</v>
      </c>
      <c r="X131" s="208">
        <f>-NPV('Life Cycle Cost Evaluation'!$M$1,X47:X$100)/(1+'Life Cycle Cost Evaluation'!$M$1)^($B46-'Life Cycle Cost Evaluation'!$M$4)</f>
        <v>0</v>
      </c>
      <c r="Y131" s="208">
        <f>-NPV('Life Cycle Cost Evaluation'!$M$1,Y47:Y$100)/(1+'Life Cycle Cost Evaluation'!$M$1)^($B46-'Life Cycle Cost Evaluation'!$M$4)</f>
        <v>0</v>
      </c>
      <c r="Z131" s="208">
        <f>-NPV('Life Cycle Cost Evaluation'!$M$1,Z47:Z$100)/(1+'Life Cycle Cost Evaluation'!$M$1)^($B46-'Life Cycle Cost Evaluation'!$M$4)</f>
        <v>0</v>
      </c>
      <c r="AA131" s="208">
        <f>-NPV('Life Cycle Cost Evaluation'!$M$1,AA47:AA$100)/(1+'Life Cycle Cost Evaluation'!$M$1)^($B46-'Life Cycle Cost Evaluation'!$M$4)</f>
        <v>0</v>
      </c>
      <c r="AB131" s="208">
        <f>-NPV('Life Cycle Cost Evaluation'!$M$1,AB47:AB$100)/(1+'Life Cycle Cost Evaluation'!$M$1)^($B46-'Life Cycle Cost Evaluation'!$M$4)</f>
        <v>0</v>
      </c>
      <c r="AC131" s="208">
        <f>-NPV('Life Cycle Cost Evaluation'!$M$1,AC47:AC$100)/(1+'Life Cycle Cost Evaluation'!$M$1)^($B46-'Life Cycle Cost Evaluation'!$M$4)</f>
        <v>0</v>
      </c>
      <c r="AD131" s="208">
        <f>-NPV('Life Cycle Cost Evaluation'!$M$1,AD47:AD$100)/(1+'Life Cycle Cost Evaluation'!$M$1)^($B46-'Life Cycle Cost Evaluation'!$M$4)</f>
        <v>0</v>
      </c>
      <c r="AE131" s="208">
        <f>-NPV('Life Cycle Cost Evaluation'!$M$1,AE47:AE$100)/(1+'Life Cycle Cost Evaluation'!$M$1)^($B46-'Life Cycle Cost Evaluation'!$M$4)</f>
        <v>0</v>
      </c>
      <c r="AF131" s="208">
        <f>-NPV('Life Cycle Cost Evaluation'!$M$1,AF47:AF$100)/(1+'Life Cycle Cost Evaluation'!$M$1)^($B46-'Life Cycle Cost Evaluation'!$M$4)</f>
        <v>0</v>
      </c>
      <c r="AG131" s="208">
        <f>-NPV('Life Cycle Cost Evaluation'!$M$1,AG47:AG$100)/(1+'Life Cycle Cost Evaluation'!$M$1)^($B46-'Life Cycle Cost Evaluation'!$M$4)</f>
        <v>0</v>
      </c>
      <c r="AH131" s="208">
        <f>-NPV('Life Cycle Cost Evaluation'!$M$1,AH47:AH$100)/(1+'Life Cycle Cost Evaluation'!$M$1)^($B46-'Life Cycle Cost Evaluation'!$M$4)</f>
        <v>0</v>
      </c>
      <c r="AI131" s="208">
        <f>-NPV('Life Cycle Cost Evaluation'!$M$1,AI47:AI$100)/(1+'Life Cycle Cost Evaluation'!$M$1)^($B46-'Life Cycle Cost Evaluation'!$M$4)</f>
        <v>0</v>
      </c>
      <c r="AJ131" s="208">
        <f>-NPV('Life Cycle Cost Evaluation'!$M$1,AJ47:AJ$100)/(1+'Life Cycle Cost Evaluation'!$M$1)^($B46-'Life Cycle Cost Evaluation'!$M$4)</f>
        <v>0</v>
      </c>
      <c r="AK131" s="208">
        <f>-NPV('Life Cycle Cost Evaluation'!$M$1,AK47:AK$100)/(1+'Life Cycle Cost Evaluation'!$M$1)^($B46-'Life Cycle Cost Evaluation'!$M$4)</f>
        <v>0</v>
      </c>
      <c r="AL131" s="208">
        <f>-NPV('Life Cycle Cost Evaluation'!$M$1,AL47:AL$100)/(1+'Life Cycle Cost Evaluation'!$M$1)^($B46-'Life Cycle Cost Evaluation'!$M$4)</f>
        <v>0</v>
      </c>
      <c r="AM131" s="208">
        <f>-NPV('Life Cycle Cost Evaluation'!$M$1,AM47:AM$100)/(1+'Life Cycle Cost Evaluation'!$M$1)^($B46-'Life Cycle Cost Evaluation'!$M$4)</f>
        <v>0</v>
      </c>
      <c r="AN131" s="208">
        <f>-NPV('Life Cycle Cost Evaluation'!$M$1,AN47:AN$100)/(1+'Life Cycle Cost Evaluation'!$M$1)^($B46-'Life Cycle Cost Evaluation'!$M$4)</f>
        <v>0</v>
      </c>
      <c r="AO131" s="208">
        <f>-NPV('Life Cycle Cost Evaluation'!$M$1,AO47:AO$100)/(1+'Life Cycle Cost Evaluation'!$M$1)^($B46-'Life Cycle Cost Evaluation'!$M$4)</f>
        <v>0</v>
      </c>
      <c r="AP131" s="208">
        <f>-NPV('Life Cycle Cost Evaluation'!$M$1,AP47:AP$100)/(1+'Life Cycle Cost Evaluation'!$M$1)^($B46-'Life Cycle Cost Evaluation'!$M$4)</f>
        <v>0</v>
      </c>
      <c r="AQ131" s="208">
        <f>-NPV('Life Cycle Cost Evaluation'!$M$1,AQ47:AQ$100)/(1+'Life Cycle Cost Evaluation'!$M$1)^($B46-'Life Cycle Cost Evaluation'!$M$4)</f>
        <v>0</v>
      </c>
      <c r="AR131" s="208">
        <f>-NPV('Life Cycle Cost Evaluation'!$M$1,AR47:AR$100)/(1+'Life Cycle Cost Evaluation'!$M$1)^($B46-'Life Cycle Cost Evaluation'!$M$4)</f>
        <v>0</v>
      </c>
      <c r="AS131" s="208">
        <f>-NPV('Life Cycle Cost Evaluation'!$M$1,AS47:AS$100)/(1+'Life Cycle Cost Evaluation'!$M$1)^($B46-'Life Cycle Cost Evaluation'!$M$4)</f>
        <v>0</v>
      </c>
      <c r="AT131" s="208">
        <f>-NPV('Life Cycle Cost Evaluation'!$M$1,AT47:AT$100)/(1+'Life Cycle Cost Evaluation'!$M$1)^($B46-'Life Cycle Cost Evaluation'!$M$4)</f>
        <v>0</v>
      </c>
      <c r="AU131" s="208">
        <f>-NPV('Life Cycle Cost Evaluation'!$M$1,AU47:AU$100)/(1+'Life Cycle Cost Evaluation'!$M$1)^($B46-'Life Cycle Cost Evaluation'!$M$4)</f>
        <v>0</v>
      </c>
      <c r="AV131" s="208">
        <f>-NPV('Life Cycle Cost Evaluation'!$M$1,AV47:AV$100)/(1+'Life Cycle Cost Evaluation'!$M$1)^($B46-'Life Cycle Cost Evaluation'!$M$4)</f>
        <v>0</v>
      </c>
      <c r="AW131" s="208">
        <f>-NPV('Life Cycle Cost Evaluation'!$M$1,AW47:AW$100)/(1+'Life Cycle Cost Evaluation'!$M$1)^($B46-'Life Cycle Cost Evaluation'!$M$4)</f>
        <v>0</v>
      </c>
      <c r="AX131" s="208">
        <f>-NPV('Life Cycle Cost Evaluation'!$M$1,AX47:AX$100)/(1+'Life Cycle Cost Evaluation'!$M$1)^($B46-'Life Cycle Cost Evaluation'!$M$4)</f>
        <v>0</v>
      </c>
      <c r="AY131" s="208">
        <f>-NPV('Life Cycle Cost Evaluation'!$M$1,AY47:AY$100)/(1+'Life Cycle Cost Evaluation'!$M$1)^($B46-'Life Cycle Cost Evaluation'!$M$4)</f>
        <v>0</v>
      </c>
      <c r="AZ131" s="208">
        <f>-NPV('Life Cycle Cost Evaluation'!$M$1,AZ47:AZ$100)/(1+'Life Cycle Cost Evaluation'!$M$1)^($B46-'Life Cycle Cost Evaluation'!$M$4)</f>
        <v>0</v>
      </c>
      <c r="BA131" s="208">
        <f>-NPV('Life Cycle Cost Evaluation'!$M$1,BA47:BA$100)/(1+'Life Cycle Cost Evaluation'!$M$1)^($B46-'Life Cycle Cost Evaluation'!$M$4)</f>
        <v>0</v>
      </c>
      <c r="BB131" s="208">
        <f>-NPV('Life Cycle Cost Evaluation'!$M$1,BB47:BB$100)/(1+'Life Cycle Cost Evaluation'!$M$1)^($B46-'Life Cycle Cost Evaluation'!$M$4)</f>
        <v>0</v>
      </c>
      <c r="BC131" s="208">
        <f>-NPV('Life Cycle Cost Evaluation'!$M$1,BC47:BC$100)/(1+'Life Cycle Cost Evaluation'!$M$1)^($B46-'Life Cycle Cost Evaluation'!$M$4)</f>
        <v>0</v>
      </c>
      <c r="BD131" s="208">
        <f>-NPV('Life Cycle Cost Evaluation'!$M$1,BD47:BD$100)/(1+'Life Cycle Cost Evaluation'!$M$1)^($B46-'Life Cycle Cost Evaluation'!$M$4)</f>
        <v>0</v>
      </c>
      <c r="BE131" s="208">
        <f>-NPV('Life Cycle Cost Evaluation'!$M$1,BE47:BE$100)/(1+'Life Cycle Cost Evaluation'!$M$1)^($B46-'Life Cycle Cost Evaluation'!$M$4)</f>
        <v>0</v>
      </c>
      <c r="BF131" s="208">
        <f>-NPV('Life Cycle Cost Evaluation'!$M$1,BF47:BF$100)/(1+'Life Cycle Cost Evaluation'!$M$1)^($B46-'Life Cycle Cost Evaluation'!$M$4)</f>
        <v>0</v>
      </c>
      <c r="BG131" s="208">
        <f>-NPV('Life Cycle Cost Evaluation'!$M$1,BG47:BG$100)/(1+'Life Cycle Cost Evaluation'!$M$1)^($B46-'Life Cycle Cost Evaluation'!$M$4)</f>
        <v>0</v>
      </c>
      <c r="BH131" s="208">
        <f>-NPV('Life Cycle Cost Evaluation'!$M$1,BH47:BH$100)/(1+'Life Cycle Cost Evaluation'!$M$1)^($B46-'Life Cycle Cost Evaluation'!$M$4)</f>
        <v>0</v>
      </c>
      <c r="BI131" s="208">
        <f>-NPV('Life Cycle Cost Evaluation'!$M$1,BI47:BI$100)/(1+'Life Cycle Cost Evaluation'!$M$1)^($B46-'Life Cycle Cost Evaluation'!$M$4)</f>
        <v>0</v>
      </c>
      <c r="BJ131" s="208">
        <f>-NPV('Life Cycle Cost Evaluation'!$M$1,BJ47:BJ$100)/(1+'Life Cycle Cost Evaluation'!$M$1)^($B46-'Life Cycle Cost Evaluation'!$M$4)</f>
        <v>0</v>
      </c>
      <c r="BK131" s="208">
        <f>-NPV('Life Cycle Cost Evaluation'!$M$1,BK47:BK$100)/(1+'Life Cycle Cost Evaluation'!$M$1)^($B46-'Life Cycle Cost Evaluation'!$M$4)</f>
        <v>0</v>
      </c>
      <c r="BL131" s="208">
        <f>-NPV('Life Cycle Cost Evaluation'!$M$1,BL47:BL$100)/(1+'Life Cycle Cost Evaluation'!$M$1)^($B46-'Life Cycle Cost Evaluation'!$M$4)</f>
        <v>0</v>
      </c>
      <c r="BM131" s="208">
        <f>-NPV('Life Cycle Cost Evaluation'!$M$1,BM47:BM$100)/(1+'Life Cycle Cost Evaluation'!$M$1)^($B46-'Life Cycle Cost Evaluation'!$M$4)</f>
        <v>0</v>
      </c>
      <c r="BN131" s="208">
        <f>-NPV('Life Cycle Cost Evaluation'!$M$1,BN47:BN$100)/(1+'Life Cycle Cost Evaluation'!$M$1)^($B46-'Life Cycle Cost Evaluation'!$M$4)</f>
        <v>0</v>
      </c>
      <c r="BO131" s="208">
        <f>-NPV('Life Cycle Cost Evaluation'!$M$1,BO47:BO$100)/(1+'Life Cycle Cost Evaluation'!$M$1)^($B46-'Life Cycle Cost Evaluation'!$M$4)</f>
        <v>0</v>
      </c>
      <c r="BP131" s="208">
        <f>-NPV('Life Cycle Cost Evaluation'!$M$1,BP47:BP$100)/(1+'Life Cycle Cost Evaluation'!$M$1)^($B46-'Life Cycle Cost Evaluation'!$M$4)</f>
        <v>0</v>
      </c>
      <c r="BQ131" s="208">
        <f>-NPV('Life Cycle Cost Evaluation'!$M$1,BQ47:BQ$100)/(1+'Life Cycle Cost Evaluation'!$M$1)^($B46-'Life Cycle Cost Evaluation'!$M$4)</f>
        <v>0</v>
      </c>
      <c r="BR131" s="208">
        <f>-NPV('Life Cycle Cost Evaluation'!$M$1,BR47:BR$100)/(1+'Life Cycle Cost Evaluation'!$M$1)^($B46-'Life Cycle Cost Evaluation'!$M$4)</f>
        <v>0</v>
      </c>
      <c r="BS131" s="208">
        <f>-NPV('Life Cycle Cost Evaluation'!$M$1,BS47:BS$100)/(1+'Life Cycle Cost Evaluation'!$M$1)^($B46-'Life Cycle Cost Evaluation'!$M$4)</f>
        <v>0</v>
      </c>
      <c r="BT131" s="208">
        <f>-NPV('Life Cycle Cost Evaluation'!$M$1,BT47:BT$100)/(1+'Life Cycle Cost Evaluation'!$M$1)^($B46-'Life Cycle Cost Evaluation'!$M$4)</f>
        <v>0</v>
      </c>
      <c r="BU131" s="208">
        <f>-NPV('Life Cycle Cost Evaluation'!$M$1,BU47:BU$100)/(1+'Life Cycle Cost Evaluation'!$M$1)^($B46-'Life Cycle Cost Evaluation'!$M$4)</f>
        <v>0</v>
      </c>
      <c r="BV131" s="208">
        <f>-NPV('Life Cycle Cost Evaluation'!$M$1,BV47:BV$100)/(1+'Life Cycle Cost Evaluation'!$M$1)^($B46-'Life Cycle Cost Evaluation'!$M$4)</f>
        <v>0</v>
      </c>
      <c r="BW131" s="208">
        <f>-NPV('Life Cycle Cost Evaluation'!$M$1,BW47:BW$100)/(1+'Life Cycle Cost Evaluation'!$M$1)^($B46-'Life Cycle Cost Evaluation'!$M$4)</f>
        <v>0</v>
      </c>
      <c r="BX131" s="208">
        <f>-NPV('Life Cycle Cost Evaluation'!$M$1,BX47:BX$100)/(1+'Life Cycle Cost Evaluation'!$M$1)^($B46-'Life Cycle Cost Evaluation'!$M$4)</f>
        <v>0</v>
      </c>
      <c r="BY131" s="208">
        <f>-NPV('Life Cycle Cost Evaluation'!$M$1,BY47:BY$100)/(1+'Life Cycle Cost Evaluation'!$M$1)^($B46-'Life Cycle Cost Evaluation'!$M$4)</f>
        <v>0</v>
      </c>
      <c r="BZ131" s="208">
        <f>-NPV('Life Cycle Cost Evaluation'!$M$1,BZ47:BZ$100)/(1+'Life Cycle Cost Evaluation'!$M$1)^($B46-'Life Cycle Cost Evaluation'!$M$4)</f>
        <v>0</v>
      </c>
      <c r="CA131" s="208">
        <f>-NPV('Life Cycle Cost Evaluation'!$M$1,CA47:CA$100)/(1+'Life Cycle Cost Evaluation'!$M$1)^($B46-'Life Cycle Cost Evaluation'!$M$4)</f>
        <v>0</v>
      </c>
      <c r="CB131" s="208">
        <f>-NPV('Life Cycle Cost Evaluation'!$M$1,CB47:CB$100)/(1+'Life Cycle Cost Evaluation'!$M$1)^($B46-'Life Cycle Cost Evaluation'!$M$4)</f>
        <v>0</v>
      </c>
      <c r="CC131" s="208">
        <f>-NPV('Life Cycle Cost Evaluation'!$M$1,CC47:CC$100)/(1+'Life Cycle Cost Evaluation'!$M$1)^($B46-'Life Cycle Cost Evaluation'!$M$4)</f>
        <v>0</v>
      </c>
      <c r="CD131" s="208">
        <f>-NPV('Life Cycle Cost Evaluation'!$M$1,CD47:CD$100)/(1+'Life Cycle Cost Evaluation'!$M$1)^($B46-'Life Cycle Cost Evaluation'!$M$4)</f>
        <v>0</v>
      </c>
      <c r="CE131" s="208">
        <f>-NPV('Life Cycle Cost Evaluation'!$M$1,CE47:CE$100)/(1+'Life Cycle Cost Evaluation'!$M$1)^($B46-'Life Cycle Cost Evaluation'!$M$4)</f>
        <v>0</v>
      </c>
      <c r="CF131" s="208">
        <f>-NPV('Life Cycle Cost Evaluation'!$M$1,CF47:CF$100)/(1+'Life Cycle Cost Evaluation'!$M$1)^($B46-'Life Cycle Cost Evaluation'!$M$4)</f>
        <v>0</v>
      </c>
      <c r="CG131" s="208">
        <f>SUM(D131:AD131)</f>
        <v>0</v>
      </c>
      <c r="CH131" s="206"/>
      <c r="CI131" s="206"/>
      <c r="CJ131" s="206"/>
    </row>
    <row r="132" spans="2:88" x14ac:dyDescent="0.2">
      <c r="B132" s="86">
        <f t="shared" si="126"/>
        <v>2054</v>
      </c>
      <c r="C132" s="208"/>
      <c r="D132" s="208">
        <f>-NPV('Life Cycle Cost Evaluation'!$M$1,D48:D$100)/(1+'Life Cycle Cost Evaluation'!$M$1)^($B47-'Life Cycle Cost Evaluation'!$M$4)</f>
        <v>0</v>
      </c>
      <c r="E132" s="208">
        <f>-NPV('Life Cycle Cost Evaluation'!$M$1,E48:E$100)/(1+'Life Cycle Cost Evaluation'!$M$1)^($B47-'Life Cycle Cost Evaluation'!$M$4)</f>
        <v>0</v>
      </c>
      <c r="F132" s="208">
        <f>-NPV('Life Cycle Cost Evaluation'!$M$1,F48:F$100)/(1+'Life Cycle Cost Evaluation'!$M$1)^($B47-'Life Cycle Cost Evaluation'!$M$4)</f>
        <v>0</v>
      </c>
      <c r="G132" s="208">
        <f>-NPV('Life Cycle Cost Evaluation'!$M$1,G48:G$100)/(1+'Life Cycle Cost Evaluation'!$M$1)^($B47-'Life Cycle Cost Evaluation'!$M$4)</f>
        <v>0</v>
      </c>
      <c r="H132" s="208">
        <f>-NPV('Life Cycle Cost Evaluation'!$M$1,H48:H$100)/(1+'Life Cycle Cost Evaluation'!$M$1)^($B47-'Life Cycle Cost Evaluation'!$M$4)</f>
        <v>0</v>
      </c>
      <c r="I132" s="208">
        <f>-NPV('Life Cycle Cost Evaluation'!$M$1,I48:I$100)/(1+'Life Cycle Cost Evaluation'!$M$1)^($B47-'Life Cycle Cost Evaluation'!$M$4)</f>
        <v>0</v>
      </c>
      <c r="J132" s="208">
        <f>-NPV('Life Cycle Cost Evaluation'!$M$1,J48:J$100)/(1+'Life Cycle Cost Evaluation'!$M$1)^($B47-'Life Cycle Cost Evaluation'!$M$4)</f>
        <v>0</v>
      </c>
      <c r="K132" s="208">
        <f>-NPV('Life Cycle Cost Evaluation'!$M$1,K48:K$100)/(1+'Life Cycle Cost Evaluation'!$M$1)^($B47-'Life Cycle Cost Evaluation'!$M$4)</f>
        <v>0</v>
      </c>
      <c r="L132" s="208">
        <f>-NPV('Life Cycle Cost Evaluation'!$M$1,L48:L$100)/(1+'Life Cycle Cost Evaluation'!$M$1)^($B47-'Life Cycle Cost Evaluation'!$M$4)</f>
        <v>0</v>
      </c>
      <c r="M132" s="208">
        <f>-NPV('Life Cycle Cost Evaluation'!$M$1,M48:M$100)/(1+'Life Cycle Cost Evaluation'!$M$1)^($B47-'Life Cycle Cost Evaluation'!$M$4)</f>
        <v>0</v>
      </c>
      <c r="N132" s="208">
        <f>-NPV('Life Cycle Cost Evaluation'!$M$1,N48:N$100)/(1+'Life Cycle Cost Evaluation'!$M$1)^($B47-'Life Cycle Cost Evaluation'!$M$4)</f>
        <v>0</v>
      </c>
      <c r="O132" s="208">
        <f>-NPV('Life Cycle Cost Evaluation'!$M$1,O48:O$100)/(1+'Life Cycle Cost Evaluation'!$M$1)^($B47-'Life Cycle Cost Evaluation'!$M$4)</f>
        <v>0</v>
      </c>
      <c r="P132" s="208">
        <f>-NPV('Life Cycle Cost Evaluation'!$M$1,P48:P$100)/(1+'Life Cycle Cost Evaluation'!$M$1)^($B47-'Life Cycle Cost Evaluation'!$M$4)</f>
        <v>0</v>
      </c>
      <c r="Q132" s="208">
        <f>-NPV('Life Cycle Cost Evaluation'!$M$1,Q48:Q$100)/(1+'Life Cycle Cost Evaluation'!$M$1)^($B47-'Life Cycle Cost Evaluation'!$M$4)</f>
        <v>0</v>
      </c>
      <c r="R132" s="208">
        <f>-NPV('Life Cycle Cost Evaluation'!$M$1,R48:R$100)/(1+'Life Cycle Cost Evaluation'!$M$1)^($B47-'Life Cycle Cost Evaluation'!$M$4)</f>
        <v>0</v>
      </c>
      <c r="S132" s="208">
        <f>-NPV('Life Cycle Cost Evaluation'!$M$1,S48:S$100)/(1+'Life Cycle Cost Evaluation'!$M$1)^($B47-'Life Cycle Cost Evaluation'!$M$4)</f>
        <v>0</v>
      </c>
      <c r="T132" s="208">
        <f>-NPV('Life Cycle Cost Evaluation'!$M$1,T48:T$100)/(1+'Life Cycle Cost Evaluation'!$M$1)^($B47-'Life Cycle Cost Evaluation'!$M$4)</f>
        <v>0</v>
      </c>
      <c r="U132" s="208">
        <f>-NPV('Life Cycle Cost Evaluation'!$M$1,U48:U$100)/(1+'Life Cycle Cost Evaluation'!$M$1)^($B47-'Life Cycle Cost Evaluation'!$M$4)</f>
        <v>0</v>
      </c>
      <c r="V132" s="208">
        <f>-NPV('Life Cycle Cost Evaluation'!$M$1,V48:V$100)/(1+'Life Cycle Cost Evaluation'!$M$1)^($B47-'Life Cycle Cost Evaluation'!$M$4)</f>
        <v>0</v>
      </c>
      <c r="W132" s="208">
        <f>-NPV('Life Cycle Cost Evaluation'!$M$1,W48:W$100)/(1+'Life Cycle Cost Evaluation'!$M$1)^($B47-'Life Cycle Cost Evaluation'!$M$4)</f>
        <v>0</v>
      </c>
      <c r="X132" s="208">
        <f>-NPV('Life Cycle Cost Evaluation'!$M$1,X48:X$100)/(1+'Life Cycle Cost Evaluation'!$M$1)^($B47-'Life Cycle Cost Evaluation'!$M$4)</f>
        <v>0</v>
      </c>
      <c r="Y132" s="208">
        <f>-NPV('Life Cycle Cost Evaluation'!$M$1,Y48:Y$100)/(1+'Life Cycle Cost Evaluation'!$M$1)^($B47-'Life Cycle Cost Evaluation'!$M$4)</f>
        <v>0</v>
      </c>
      <c r="Z132" s="208">
        <f>-NPV('Life Cycle Cost Evaluation'!$M$1,Z48:Z$100)/(1+'Life Cycle Cost Evaluation'!$M$1)^($B47-'Life Cycle Cost Evaluation'!$M$4)</f>
        <v>0</v>
      </c>
      <c r="AA132" s="208">
        <f>-NPV('Life Cycle Cost Evaluation'!$M$1,AA48:AA$100)/(1+'Life Cycle Cost Evaluation'!$M$1)^($B47-'Life Cycle Cost Evaluation'!$M$4)</f>
        <v>0</v>
      </c>
      <c r="AB132" s="208">
        <f>-NPV('Life Cycle Cost Evaluation'!$M$1,AB48:AB$100)/(1+'Life Cycle Cost Evaluation'!$M$1)^($B47-'Life Cycle Cost Evaluation'!$M$4)</f>
        <v>0</v>
      </c>
      <c r="AC132" s="208">
        <f>-NPV('Life Cycle Cost Evaluation'!$M$1,AC48:AC$100)/(1+'Life Cycle Cost Evaluation'!$M$1)^($B47-'Life Cycle Cost Evaluation'!$M$4)</f>
        <v>0</v>
      </c>
      <c r="AD132" s="208">
        <f>-NPV('Life Cycle Cost Evaluation'!$M$1,AD48:AD$100)/(1+'Life Cycle Cost Evaluation'!$M$1)^($B47-'Life Cycle Cost Evaluation'!$M$4)</f>
        <v>0</v>
      </c>
      <c r="AE132" s="208">
        <f>-NPV('Life Cycle Cost Evaluation'!$M$1,AE48:AE$100)/(1+'Life Cycle Cost Evaluation'!$M$1)^($B47-'Life Cycle Cost Evaluation'!$M$4)</f>
        <v>0</v>
      </c>
      <c r="AF132" s="208">
        <f>-NPV('Life Cycle Cost Evaluation'!$M$1,AF48:AF$100)/(1+'Life Cycle Cost Evaluation'!$M$1)^($B47-'Life Cycle Cost Evaluation'!$M$4)</f>
        <v>0</v>
      </c>
      <c r="AG132" s="208">
        <f>-NPV('Life Cycle Cost Evaluation'!$M$1,AG48:AG$100)/(1+'Life Cycle Cost Evaluation'!$M$1)^($B47-'Life Cycle Cost Evaluation'!$M$4)</f>
        <v>0</v>
      </c>
      <c r="AH132" s="208">
        <f>-NPV('Life Cycle Cost Evaluation'!$M$1,AH48:AH$100)/(1+'Life Cycle Cost Evaluation'!$M$1)^($B47-'Life Cycle Cost Evaluation'!$M$4)</f>
        <v>0</v>
      </c>
      <c r="AI132" s="208">
        <f>-NPV('Life Cycle Cost Evaluation'!$M$1,AI48:AI$100)/(1+'Life Cycle Cost Evaluation'!$M$1)^($B47-'Life Cycle Cost Evaluation'!$M$4)</f>
        <v>0</v>
      </c>
      <c r="AJ132" s="208">
        <f>-NPV('Life Cycle Cost Evaluation'!$M$1,AJ48:AJ$100)/(1+'Life Cycle Cost Evaluation'!$M$1)^($B47-'Life Cycle Cost Evaluation'!$M$4)</f>
        <v>0</v>
      </c>
      <c r="AK132" s="208">
        <f>-NPV('Life Cycle Cost Evaluation'!$M$1,AK48:AK$100)/(1+'Life Cycle Cost Evaluation'!$M$1)^($B47-'Life Cycle Cost Evaluation'!$M$4)</f>
        <v>0</v>
      </c>
      <c r="AL132" s="208">
        <f>-NPV('Life Cycle Cost Evaluation'!$M$1,AL48:AL$100)/(1+'Life Cycle Cost Evaluation'!$M$1)^($B47-'Life Cycle Cost Evaluation'!$M$4)</f>
        <v>0</v>
      </c>
      <c r="AM132" s="208">
        <f>-NPV('Life Cycle Cost Evaluation'!$M$1,AM48:AM$100)/(1+'Life Cycle Cost Evaluation'!$M$1)^($B47-'Life Cycle Cost Evaluation'!$M$4)</f>
        <v>0</v>
      </c>
      <c r="AN132" s="208">
        <f>-NPV('Life Cycle Cost Evaluation'!$M$1,AN48:AN$100)/(1+'Life Cycle Cost Evaluation'!$M$1)^($B47-'Life Cycle Cost Evaluation'!$M$4)</f>
        <v>0</v>
      </c>
      <c r="AO132" s="208">
        <f>-NPV('Life Cycle Cost Evaluation'!$M$1,AO48:AO$100)/(1+'Life Cycle Cost Evaluation'!$M$1)^($B47-'Life Cycle Cost Evaluation'!$M$4)</f>
        <v>0</v>
      </c>
      <c r="AP132" s="208">
        <f>-NPV('Life Cycle Cost Evaluation'!$M$1,AP48:AP$100)/(1+'Life Cycle Cost Evaluation'!$M$1)^($B47-'Life Cycle Cost Evaluation'!$M$4)</f>
        <v>0</v>
      </c>
      <c r="AQ132" s="208">
        <f>-NPV('Life Cycle Cost Evaluation'!$M$1,AQ48:AQ$100)/(1+'Life Cycle Cost Evaluation'!$M$1)^($B47-'Life Cycle Cost Evaluation'!$M$4)</f>
        <v>0</v>
      </c>
      <c r="AR132" s="208">
        <f>-NPV('Life Cycle Cost Evaluation'!$M$1,AR48:AR$100)/(1+'Life Cycle Cost Evaluation'!$M$1)^($B47-'Life Cycle Cost Evaluation'!$M$4)</f>
        <v>0</v>
      </c>
      <c r="AS132" s="208">
        <f>-NPV('Life Cycle Cost Evaluation'!$M$1,AS48:AS$100)/(1+'Life Cycle Cost Evaluation'!$M$1)^($B47-'Life Cycle Cost Evaluation'!$M$4)</f>
        <v>0</v>
      </c>
      <c r="AT132" s="208">
        <f>-NPV('Life Cycle Cost Evaluation'!$M$1,AT48:AT$100)/(1+'Life Cycle Cost Evaluation'!$M$1)^($B47-'Life Cycle Cost Evaluation'!$M$4)</f>
        <v>0</v>
      </c>
      <c r="AU132" s="208">
        <f>-NPV('Life Cycle Cost Evaluation'!$M$1,AU48:AU$100)/(1+'Life Cycle Cost Evaluation'!$M$1)^($B47-'Life Cycle Cost Evaluation'!$M$4)</f>
        <v>0</v>
      </c>
      <c r="AV132" s="208">
        <f>-NPV('Life Cycle Cost Evaluation'!$M$1,AV48:AV$100)/(1+'Life Cycle Cost Evaluation'!$M$1)^($B47-'Life Cycle Cost Evaluation'!$M$4)</f>
        <v>0</v>
      </c>
      <c r="AW132" s="208">
        <f>-NPV('Life Cycle Cost Evaluation'!$M$1,AW48:AW$100)/(1+'Life Cycle Cost Evaluation'!$M$1)^($B47-'Life Cycle Cost Evaluation'!$M$4)</f>
        <v>0</v>
      </c>
      <c r="AX132" s="208">
        <f>-NPV('Life Cycle Cost Evaluation'!$M$1,AX48:AX$100)/(1+'Life Cycle Cost Evaluation'!$M$1)^($B47-'Life Cycle Cost Evaluation'!$M$4)</f>
        <v>0</v>
      </c>
      <c r="AY132" s="208">
        <f>-NPV('Life Cycle Cost Evaluation'!$M$1,AY48:AY$100)/(1+'Life Cycle Cost Evaluation'!$M$1)^($B47-'Life Cycle Cost Evaluation'!$M$4)</f>
        <v>0</v>
      </c>
      <c r="AZ132" s="208">
        <f>-NPV('Life Cycle Cost Evaluation'!$M$1,AZ48:AZ$100)/(1+'Life Cycle Cost Evaluation'!$M$1)^($B47-'Life Cycle Cost Evaluation'!$M$4)</f>
        <v>0</v>
      </c>
      <c r="BA132" s="208">
        <f>-NPV('Life Cycle Cost Evaluation'!$M$1,BA48:BA$100)/(1+'Life Cycle Cost Evaluation'!$M$1)^($B47-'Life Cycle Cost Evaluation'!$M$4)</f>
        <v>0</v>
      </c>
      <c r="BB132" s="208">
        <f>-NPV('Life Cycle Cost Evaluation'!$M$1,BB48:BB$100)/(1+'Life Cycle Cost Evaluation'!$M$1)^($B47-'Life Cycle Cost Evaluation'!$M$4)</f>
        <v>0</v>
      </c>
      <c r="BC132" s="208">
        <f>-NPV('Life Cycle Cost Evaluation'!$M$1,BC48:BC$100)/(1+'Life Cycle Cost Evaluation'!$M$1)^($B47-'Life Cycle Cost Evaluation'!$M$4)</f>
        <v>0</v>
      </c>
      <c r="BD132" s="208">
        <f>-NPV('Life Cycle Cost Evaluation'!$M$1,BD48:BD$100)/(1+'Life Cycle Cost Evaluation'!$M$1)^($B47-'Life Cycle Cost Evaluation'!$M$4)</f>
        <v>0</v>
      </c>
      <c r="BE132" s="208">
        <f>-NPV('Life Cycle Cost Evaluation'!$M$1,BE48:BE$100)/(1+'Life Cycle Cost Evaluation'!$M$1)^($B47-'Life Cycle Cost Evaluation'!$M$4)</f>
        <v>0</v>
      </c>
      <c r="BF132" s="208">
        <f>-NPV('Life Cycle Cost Evaluation'!$M$1,BF48:BF$100)/(1+'Life Cycle Cost Evaluation'!$M$1)^($B47-'Life Cycle Cost Evaluation'!$M$4)</f>
        <v>0</v>
      </c>
      <c r="BG132" s="208">
        <f>-NPV('Life Cycle Cost Evaluation'!$M$1,BG48:BG$100)/(1+'Life Cycle Cost Evaluation'!$M$1)^($B47-'Life Cycle Cost Evaluation'!$M$4)</f>
        <v>0</v>
      </c>
      <c r="BH132" s="208">
        <f>-NPV('Life Cycle Cost Evaluation'!$M$1,BH48:BH$100)/(1+'Life Cycle Cost Evaluation'!$M$1)^($B47-'Life Cycle Cost Evaluation'!$M$4)</f>
        <v>0</v>
      </c>
      <c r="BI132" s="208">
        <f>-NPV('Life Cycle Cost Evaluation'!$M$1,BI48:BI$100)/(1+'Life Cycle Cost Evaluation'!$M$1)^($B47-'Life Cycle Cost Evaluation'!$M$4)</f>
        <v>0</v>
      </c>
      <c r="BJ132" s="208">
        <f>-NPV('Life Cycle Cost Evaluation'!$M$1,BJ48:BJ$100)/(1+'Life Cycle Cost Evaluation'!$M$1)^($B47-'Life Cycle Cost Evaluation'!$M$4)</f>
        <v>0</v>
      </c>
      <c r="BK132" s="208">
        <f>-NPV('Life Cycle Cost Evaluation'!$M$1,BK48:BK$100)/(1+'Life Cycle Cost Evaluation'!$M$1)^($B47-'Life Cycle Cost Evaluation'!$M$4)</f>
        <v>0</v>
      </c>
      <c r="BL132" s="208">
        <f>-NPV('Life Cycle Cost Evaluation'!$M$1,BL48:BL$100)/(1+'Life Cycle Cost Evaluation'!$M$1)^($B47-'Life Cycle Cost Evaluation'!$M$4)</f>
        <v>0</v>
      </c>
      <c r="BM132" s="208">
        <f>-NPV('Life Cycle Cost Evaluation'!$M$1,BM48:BM$100)/(1+'Life Cycle Cost Evaluation'!$M$1)^($B47-'Life Cycle Cost Evaluation'!$M$4)</f>
        <v>0</v>
      </c>
      <c r="BN132" s="208">
        <f>-NPV('Life Cycle Cost Evaluation'!$M$1,BN48:BN$100)/(1+'Life Cycle Cost Evaluation'!$M$1)^($B47-'Life Cycle Cost Evaluation'!$M$4)</f>
        <v>0</v>
      </c>
      <c r="BO132" s="208">
        <f>-NPV('Life Cycle Cost Evaluation'!$M$1,BO48:BO$100)/(1+'Life Cycle Cost Evaluation'!$M$1)^($B47-'Life Cycle Cost Evaluation'!$M$4)</f>
        <v>0</v>
      </c>
      <c r="BP132" s="208">
        <f>-NPV('Life Cycle Cost Evaluation'!$M$1,BP48:BP$100)/(1+'Life Cycle Cost Evaluation'!$M$1)^($B47-'Life Cycle Cost Evaluation'!$M$4)</f>
        <v>0</v>
      </c>
      <c r="BQ132" s="208">
        <f>-NPV('Life Cycle Cost Evaluation'!$M$1,BQ48:BQ$100)/(1+'Life Cycle Cost Evaluation'!$M$1)^($B47-'Life Cycle Cost Evaluation'!$M$4)</f>
        <v>0</v>
      </c>
      <c r="BR132" s="208">
        <f>-NPV('Life Cycle Cost Evaluation'!$M$1,BR48:BR$100)/(1+'Life Cycle Cost Evaluation'!$M$1)^($B47-'Life Cycle Cost Evaluation'!$M$4)</f>
        <v>0</v>
      </c>
      <c r="BS132" s="208">
        <f>-NPV('Life Cycle Cost Evaluation'!$M$1,BS48:BS$100)/(1+'Life Cycle Cost Evaluation'!$M$1)^($B47-'Life Cycle Cost Evaluation'!$M$4)</f>
        <v>0</v>
      </c>
      <c r="BT132" s="208">
        <f>-NPV('Life Cycle Cost Evaluation'!$M$1,BT48:BT$100)/(1+'Life Cycle Cost Evaluation'!$M$1)^($B47-'Life Cycle Cost Evaluation'!$M$4)</f>
        <v>0</v>
      </c>
      <c r="BU132" s="208">
        <f>-NPV('Life Cycle Cost Evaluation'!$M$1,BU48:BU$100)/(1+'Life Cycle Cost Evaluation'!$M$1)^($B47-'Life Cycle Cost Evaluation'!$M$4)</f>
        <v>0</v>
      </c>
      <c r="BV132" s="208">
        <f>-NPV('Life Cycle Cost Evaluation'!$M$1,BV48:BV$100)/(1+'Life Cycle Cost Evaluation'!$M$1)^($B47-'Life Cycle Cost Evaluation'!$M$4)</f>
        <v>0</v>
      </c>
      <c r="BW132" s="208">
        <f>-NPV('Life Cycle Cost Evaluation'!$M$1,BW48:BW$100)/(1+'Life Cycle Cost Evaluation'!$M$1)^($B47-'Life Cycle Cost Evaluation'!$M$4)</f>
        <v>0</v>
      </c>
      <c r="BX132" s="208">
        <f>-NPV('Life Cycle Cost Evaluation'!$M$1,BX48:BX$100)/(1+'Life Cycle Cost Evaluation'!$M$1)^($B47-'Life Cycle Cost Evaluation'!$M$4)</f>
        <v>0</v>
      </c>
      <c r="BY132" s="208">
        <f>-NPV('Life Cycle Cost Evaluation'!$M$1,BY48:BY$100)/(1+'Life Cycle Cost Evaluation'!$M$1)^($B47-'Life Cycle Cost Evaluation'!$M$4)</f>
        <v>0</v>
      </c>
      <c r="BZ132" s="208">
        <f>-NPV('Life Cycle Cost Evaluation'!$M$1,BZ48:BZ$100)/(1+'Life Cycle Cost Evaluation'!$M$1)^($B47-'Life Cycle Cost Evaluation'!$M$4)</f>
        <v>0</v>
      </c>
      <c r="CA132" s="208">
        <f>-NPV('Life Cycle Cost Evaluation'!$M$1,CA48:CA$100)/(1+'Life Cycle Cost Evaluation'!$M$1)^($B47-'Life Cycle Cost Evaluation'!$M$4)</f>
        <v>0</v>
      </c>
      <c r="CB132" s="208">
        <f>-NPV('Life Cycle Cost Evaluation'!$M$1,CB48:CB$100)/(1+'Life Cycle Cost Evaluation'!$M$1)^($B47-'Life Cycle Cost Evaluation'!$M$4)</f>
        <v>0</v>
      </c>
      <c r="CC132" s="208">
        <f>-NPV('Life Cycle Cost Evaluation'!$M$1,CC48:CC$100)/(1+'Life Cycle Cost Evaluation'!$M$1)^($B47-'Life Cycle Cost Evaluation'!$M$4)</f>
        <v>0</v>
      </c>
      <c r="CD132" s="208">
        <f>-NPV('Life Cycle Cost Evaluation'!$M$1,CD48:CD$100)/(1+'Life Cycle Cost Evaluation'!$M$1)^($B47-'Life Cycle Cost Evaluation'!$M$4)</f>
        <v>0</v>
      </c>
      <c r="CE132" s="208">
        <f>-NPV('Life Cycle Cost Evaluation'!$M$1,CE48:CE$100)/(1+'Life Cycle Cost Evaluation'!$M$1)^($B47-'Life Cycle Cost Evaluation'!$M$4)</f>
        <v>0</v>
      </c>
      <c r="CF132" s="208">
        <f>-NPV('Life Cycle Cost Evaluation'!$M$1,CF48:CF$100)/(1+'Life Cycle Cost Evaluation'!$M$1)^($B47-'Life Cycle Cost Evaluation'!$M$4)</f>
        <v>0</v>
      </c>
      <c r="CG132" s="208">
        <f>SUM(D132:AE132)</f>
        <v>0</v>
      </c>
      <c r="CH132" s="206"/>
      <c r="CI132" s="206"/>
      <c r="CJ132" s="206"/>
    </row>
    <row r="133" spans="2:88" x14ac:dyDescent="0.2">
      <c r="B133" s="86">
        <f t="shared" si="126"/>
        <v>2055</v>
      </c>
      <c r="C133" s="208"/>
      <c r="D133" s="208">
        <f>-NPV('Life Cycle Cost Evaluation'!$M$1,D49:D$100)/(1+'Life Cycle Cost Evaluation'!$M$1)^($B48-'Life Cycle Cost Evaluation'!$M$4)</f>
        <v>0</v>
      </c>
      <c r="E133" s="208">
        <f>-NPV('Life Cycle Cost Evaluation'!$M$1,E49:E$100)/(1+'Life Cycle Cost Evaluation'!$M$1)^($B48-'Life Cycle Cost Evaluation'!$M$4)</f>
        <v>0</v>
      </c>
      <c r="F133" s="208">
        <f>-NPV('Life Cycle Cost Evaluation'!$M$1,F49:F$100)/(1+'Life Cycle Cost Evaluation'!$M$1)^($B48-'Life Cycle Cost Evaluation'!$M$4)</f>
        <v>0</v>
      </c>
      <c r="G133" s="208">
        <f>-NPV('Life Cycle Cost Evaluation'!$M$1,G49:G$100)/(1+'Life Cycle Cost Evaluation'!$M$1)^($B48-'Life Cycle Cost Evaluation'!$M$4)</f>
        <v>0</v>
      </c>
      <c r="H133" s="208">
        <f>-NPV('Life Cycle Cost Evaluation'!$M$1,H49:H$100)/(1+'Life Cycle Cost Evaluation'!$M$1)^($B48-'Life Cycle Cost Evaluation'!$M$4)</f>
        <v>0</v>
      </c>
      <c r="I133" s="208">
        <f>-NPV('Life Cycle Cost Evaluation'!$M$1,I49:I$100)/(1+'Life Cycle Cost Evaluation'!$M$1)^($B48-'Life Cycle Cost Evaluation'!$M$4)</f>
        <v>0</v>
      </c>
      <c r="J133" s="208">
        <f>-NPV('Life Cycle Cost Evaluation'!$M$1,J49:J$100)/(1+'Life Cycle Cost Evaluation'!$M$1)^($B48-'Life Cycle Cost Evaluation'!$M$4)</f>
        <v>0</v>
      </c>
      <c r="K133" s="208">
        <f>-NPV('Life Cycle Cost Evaluation'!$M$1,K49:K$100)/(1+'Life Cycle Cost Evaluation'!$M$1)^($B48-'Life Cycle Cost Evaluation'!$M$4)</f>
        <v>0</v>
      </c>
      <c r="L133" s="208">
        <f>-NPV('Life Cycle Cost Evaluation'!$M$1,L49:L$100)/(1+'Life Cycle Cost Evaluation'!$M$1)^($B48-'Life Cycle Cost Evaluation'!$M$4)</f>
        <v>0</v>
      </c>
      <c r="M133" s="208">
        <f>-NPV('Life Cycle Cost Evaluation'!$M$1,M49:M$100)/(1+'Life Cycle Cost Evaluation'!$M$1)^($B48-'Life Cycle Cost Evaluation'!$M$4)</f>
        <v>0</v>
      </c>
      <c r="N133" s="208">
        <f>-NPV('Life Cycle Cost Evaluation'!$M$1,N49:N$100)/(1+'Life Cycle Cost Evaluation'!$M$1)^($B48-'Life Cycle Cost Evaluation'!$M$4)</f>
        <v>0</v>
      </c>
      <c r="O133" s="208">
        <f>-NPV('Life Cycle Cost Evaluation'!$M$1,O49:O$100)/(1+'Life Cycle Cost Evaluation'!$M$1)^($B48-'Life Cycle Cost Evaluation'!$M$4)</f>
        <v>0</v>
      </c>
      <c r="P133" s="208">
        <f>-NPV('Life Cycle Cost Evaluation'!$M$1,P49:P$100)/(1+'Life Cycle Cost Evaluation'!$M$1)^($B48-'Life Cycle Cost Evaluation'!$M$4)</f>
        <v>0</v>
      </c>
      <c r="Q133" s="208">
        <f>-NPV('Life Cycle Cost Evaluation'!$M$1,Q49:Q$100)/(1+'Life Cycle Cost Evaluation'!$M$1)^($B48-'Life Cycle Cost Evaluation'!$M$4)</f>
        <v>0</v>
      </c>
      <c r="R133" s="208">
        <f>-NPV('Life Cycle Cost Evaluation'!$M$1,R49:R$100)/(1+'Life Cycle Cost Evaluation'!$M$1)^($B48-'Life Cycle Cost Evaluation'!$M$4)</f>
        <v>0</v>
      </c>
      <c r="S133" s="208">
        <f>-NPV('Life Cycle Cost Evaluation'!$M$1,S49:S$100)/(1+'Life Cycle Cost Evaluation'!$M$1)^($B48-'Life Cycle Cost Evaluation'!$M$4)</f>
        <v>0</v>
      </c>
      <c r="T133" s="208">
        <f>-NPV('Life Cycle Cost Evaluation'!$M$1,T49:T$100)/(1+'Life Cycle Cost Evaluation'!$M$1)^($B48-'Life Cycle Cost Evaluation'!$M$4)</f>
        <v>0</v>
      </c>
      <c r="U133" s="208">
        <f>-NPV('Life Cycle Cost Evaluation'!$M$1,U49:U$100)/(1+'Life Cycle Cost Evaluation'!$M$1)^($B48-'Life Cycle Cost Evaluation'!$M$4)</f>
        <v>0</v>
      </c>
      <c r="V133" s="208">
        <f>-NPV('Life Cycle Cost Evaluation'!$M$1,V49:V$100)/(1+'Life Cycle Cost Evaluation'!$M$1)^($B48-'Life Cycle Cost Evaluation'!$M$4)</f>
        <v>0</v>
      </c>
      <c r="W133" s="208">
        <f>-NPV('Life Cycle Cost Evaluation'!$M$1,W49:W$100)/(1+'Life Cycle Cost Evaluation'!$M$1)^($B48-'Life Cycle Cost Evaluation'!$M$4)</f>
        <v>0</v>
      </c>
      <c r="X133" s="208">
        <f>-NPV('Life Cycle Cost Evaluation'!$M$1,X49:X$100)/(1+'Life Cycle Cost Evaluation'!$M$1)^($B48-'Life Cycle Cost Evaluation'!$M$4)</f>
        <v>0</v>
      </c>
      <c r="Y133" s="208">
        <f>-NPV('Life Cycle Cost Evaluation'!$M$1,Y49:Y$100)/(1+'Life Cycle Cost Evaluation'!$M$1)^($B48-'Life Cycle Cost Evaluation'!$M$4)</f>
        <v>0</v>
      </c>
      <c r="Z133" s="208">
        <f>-NPV('Life Cycle Cost Evaluation'!$M$1,Z49:Z$100)/(1+'Life Cycle Cost Evaluation'!$M$1)^($B48-'Life Cycle Cost Evaluation'!$M$4)</f>
        <v>0</v>
      </c>
      <c r="AA133" s="208">
        <f>-NPV('Life Cycle Cost Evaluation'!$M$1,AA49:AA$100)/(1+'Life Cycle Cost Evaluation'!$M$1)^($B48-'Life Cycle Cost Evaluation'!$M$4)</f>
        <v>0</v>
      </c>
      <c r="AB133" s="208">
        <f>-NPV('Life Cycle Cost Evaluation'!$M$1,AB49:AB$100)/(1+'Life Cycle Cost Evaluation'!$M$1)^($B48-'Life Cycle Cost Evaluation'!$M$4)</f>
        <v>0</v>
      </c>
      <c r="AC133" s="208">
        <f>-NPV('Life Cycle Cost Evaluation'!$M$1,AC49:AC$100)/(1+'Life Cycle Cost Evaluation'!$M$1)^($B48-'Life Cycle Cost Evaluation'!$M$4)</f>
        <v>0</v>
      </c>
      <c r="AD133" s="208">
        <f>-NPV('Life Cycle Cost Evaluation'!$M$1,AD49:AD$100)/(1+'Life Cycle Cost Evaluation'!$M$1)^($B48-'Life Cycle Cost Evaluation'!$M$4)</f>
        <v>0</v>
      </c>
      <c r="AE133" s="208">
        <f>-NPV('Life Cycle Cost Evaluation'!$M$1,AE49:AE$100)/(1+'Life Cycle Cost Evaluation'!$M$1)^($B48-'Life Cycle Cost Evaluation'!$M$4)</f>
        <v>0</v>
      </c>
      <c r="AF133" s="208">
        <f>-NPV('Life Cycle Cost Evaluation'!$M$1,AF49:AF$100)/(1+'Life Cycle Cost Evaluation'!$M$1)^($B48-'Life Cycle Cost Evaluation'!$M$4)</f>
        <v>0</v>
      </c>
      <c r="AG133" s="208">
        <f>-NPV('Life Cycle Cost Evaluation'!$M$1,AG49:AG$100)/(1+'Life Cycle Cost Evaluation'!$M$1)^($B48-'Life Cycle Cost Evaluation'!$M$4)</f>
        <v>0</v>
      </c>
      <c r="AH133" s="208">
        <f>-NPV('Life Cycle Cost Evaluation'!$M$1,AH49:AH$100)/(1+'Life Cycle Cost Evaluation'!$M$1)^($B48-'Life Cycle Cost Evaluation'!$M$4)</f>
        <v>0</v>
      </c>
      <c r="AI133" s="208">
        <f>-NPV('Life Cycle Cost Evaluation'!$M$1,AI49:AI$100)/(1+'Life Cycle Cost Evaluation'!$M$1)^($B48-'Life Cycle Cost Evaluation'!$M$4)</f>
        <v>0</v>
      </c>
      <c r="AJ133" s="208">
        <f>-NPV('Life Cycle Cost Evaluation'!$M$1,AJ49:AJ$100)/(1+'Life Cycle Cost Evaluation'!$M$1)^($B48-'Life Cycle Cost Evaluation'!$M$4)</f>
        <v>0</v>
      </c>
      <c r="AK133" s="208">
        <f>-NPV('Life Cycle Cost Evaluation'!$M$1,AK49:AK$100)/(1+'Life Cycle Cost Evaluation'!$M$1)^($B48-'Life Cycle Cost Evaluation'!$M$4)</f>
        <v>0</v>
      </c>
      <c r="AL133" s="208">
        <f>-NPV('Life Cycle Cost Evaluation'!$M$1,AL49:AL$100)/(1+'Life Cycle Cost Evaluation'!$M$1)^($B48-'Life Cycle Cost Evaluation'!$M$4)</f>
        <v>0</v>
      </c>
      <c r="AM133" s="208">
        <f>-NPV('Life Cycle Cost Evaluation'!$M$1,AM49:AM$100)/(1+'Life Cycle Cost Evaluation'!$M$1)^($B48-'Life Cycle Cost Evaluation'!$M$4)</f>
        <v>0</v>
      </c>
      <c r="AN133" s="208">
        <f>-NPV('Life Cycle Cost Evaluation'!$M$1,AN49:AN$100)/(1+'Life Cycle Cost Evaluation'!$M$1)^($B48-'Life Cycle Cost Evaluation'!$M$4)</f>
        <v>0</v>
      </c>
      <c r="AO133" s="208">
        <f>-NPV('Life Cycle Cost Evaluation'!$M$1,AO49:AO$100)/(1+'Life Cycle Cost Evaluation'!$M$1)^($B48-'Life Cycle Cost Evaluation'!$M$4)</f>
        <v>0</v>
      </c>
      <c r="AP133" s="208">
        <f>-NPV('Life Cycle Cost Evaluation'!$M$1,AP49:AP$100)/(1+'Life Cycle Cost Evaluation'!$M$1)^($B48-'Life Cycle Cost Evaluation'!$M$4)</f>
        <v>0</v>
      </c>
      <c r="AQ133" s="208">
        <f>-NPV('Life Cycle Cost Evaluation'!$M$1,AQ49:AQ$100)/(1+'Life Cycle Cost Evaluation'!$M$1)^($B48-'Life Cycle Cost Evaluation'!$M$4)</f>
        <v>0</v>
      </c>
      <c r="AR133" s="208">
        <f>-NPV('Life Cycle Cost Evaluation'!$M$1,AR49:AR$100)/(1+'Life Cycle Cost Evaluation'!$M$1)^($B48-'Life Cycle Cost Evaluation'!$M$4)</f>
        <v>0</v>
      </c>
      <c r="AS133" s="208">
        <f>-NPV('Life Cycle Cost Evaluation'!$M$1,AS49:AS$100)/(1+'Life Cycle Cost Evaluation'!$M$1)^($B48-'Life Cycle Cost Evaluation'!$M$4)</f>
        <v>0</v>
      </c>
      <c r="AT133" s="208">
        <f>-NPV('Life Cycle Cost Evaluation'!$M$1,AT49:AT$100)/(1+'Life Cycle Cost Evaluation'!$M$1)^($B48-'Life Cycle Cost Evaluation'!$M$4)</f>
        <v>0</v>
      </c>
      <c r="AU133" s="208">
        <f>-NPV('Life Cycle Cost Evaluation'!$M$1,AU49:AU$100)/(1+'Life Cycle Cost Evaluation'!$M$1)^($B48-'Life Cycle Cost Evaluation'!$M$4)</f>
        <v>0</v>
      </c>
      <c r="AV133" s="208">
        <f>-NPV('Life Cycle Cost Evaluation'!$M$1,AV49:AV$100)/(1+'Life Cycle Cost Evaluation'!$M$1)^($B48-'Life Cycle Cost Evaluation'!$M$4)</f>
        <v>0</v>
      </c>
      <c r="AW133" s="208">
        <f>-NPV('Life Cycle Cost Evaluation'!$M$1,AW49:AW$100)/(1+'Life Cycle Cost Evaluation'!$M$1)^($B48-'Life Cycle Cost Evaluation'!$M$4)</f>
        <v>0</v>
      </c>
      <c r="AX133" s="208">
        <f>-NPV('Life Cycle Cost Evaluation'!$M$1,AX49:AX$100)/(1+'Life Cycle Cost Evaluation'!$M$1)^($B48-'Life Cycle Cost Evaluation'!$M$4)</f>
        <v>0</v>
      </c>
      <c r="AY133" s="208">
        <f>-NPV('Life Cycle Cost Evaluation'!$M$1,AY49:AY$100)/(1+'Life Cycle Cost Evaluation'!$M$1)^($B48-'Life Cycle Cost Evaluation'!$M$4)</f>
        <v>0</v>
      </c>
      <c r="AZ133" s="208">
        <f>-NPV('Life Cycle Cost Evaluation'!$M$1,AZ49:AZ$100)/(1+'Life Cycle Cost Evaluation'!$M$1)^($B48-'Life Cycle Cost Evaluation'!$M$4)</f>
        <v>0</v>
      </c>
      <c r="BA133" s="208">
        <f>-NPV('Life Cycle Cost Evaluation'!$M$1,BA49:BA$100)/(1+'Life Cycle Cost Evaluation'!$M$1)^($B48-'Life Cycle Cost Evaluation'!$M$4)</f>
        <v>0</v>
      </c>
      <c r="BB133" s="208">
        <f>-NPV('Life Cycle Cost Evaluation'!$M$1,BB49:BB$100)/(1+'Life Cycle Cost Evaluation'!$M$1)^($B48-'Life Cycle Cost Evaluation'!$M$4)</f>
        <v>0</v>
      </c>
      <c r="BC133" s="208">
        <f>-NPV('Life Cycle Cost Evaluation'!$M$1,BC49:BC$100)/(1+'Life Cycle Cost Evaluation'!$M$1)^($B48-'Life Cycle Cost Evaluation'!$M$4)</f>
        <v>0</v>
      </c>
      <c r="BD133" s="208">
        <f>-NPV('Life Cycle Cost Evaluation'!$M$1,BD49:BD$100)/(1+'Life Cycle Cost Evaluation'!$M$1)^($B48-'Life Cycle Cost Evaluation'!$M$4)</f>
        <v>0</v>
      </c>
      <c r="BE133" s="208">
        <f>-NPV('Life Cycle Cost Evaluation'!$M$1,BE49:BE$100)/(1+'Life Cycle Cost Evaluation'!$M$1)^($B48-'Life Cycle Cost Evaluation'!$M$4)</f>
        <v>0</v>
      </c>
      <c r="BF133" s="208">
        <f>-NPV('Life Cycle Cost Evaluation'!$M$1,BF49:BF$100)/(1+'Life Cycle Cost Evaluation'!$M$1)^($B48-'Life Cycle Cost Evaluation'!$M$4)</f>
        <v>0</v>
      </c>
      <c r="BG133" s="208">
        <f>-NPV('Life Cycle Cost Evaluation'!$M$1,BG49:BG$100)/(1+'Life Cycle Cost Evaluation'!$M$1)^($B48-'Life Cycle Cost Evaluation'!$M$4)</f>
        <v>0</v>
      </c>
      <c r="BH133" s="208">
        <f>-NPV('Life Cycle Cost Evaluation'!$M$1,BH49:BH$100)/(1+'Life Cycle Cost Evaluation'!$M$1)^($B48-'Life Cycle Cost Evaluation'!$M$4)</f>
        <v>0</v>
      </c>
      <c r="BI133" s="208">
        <f>-NPV('Life Cycle Cost Evaluation'!$M$1,BI49:BI$100)/(1+'Life Cycle Cost Evaluation'!$M$1)^($B48-'Life Cycle Cost Evaluation'!$M$4)</f>
        <v>0</v>
      </c>
      <c r="BJ133" s="208">
        <f>-NPV('Life Cycle Cost Evaluation'!$M$1,BJ49:BJ$100)/(1+'Life Cycle Cost Evaluation'!$M$1)^($B48-'Life Cycle Cost Evaluation'!$M$4)</f>
        <v>0</v>
      </c>
      <c r="BK133" s="208">
        <f>-NPV('Life Cycle Cost Evaluation'!$M$1,BK49:BK$100)/(1+'Life Cycle Cost Evaluation'!$M$1)^($B48-'Life Cycle Cost Evaluation'!$M$4)</f>
        <v>0</v>
      </c>
      <c r="BL133" s="208">
        <f>-NPV('Life Cycle Cost Evaluation'!$M$1,BL49:BL$100)/(1+'Life Cycle Cost Evaluation'!$M$1)^($B48-'Life Cycle Cost Evaluation'!$M$4)</f>
        <v>0</v>
      </c>
      <c r="BM133" s="208">
        <f>-NPV('Life Cycle Cost Evaluation'!$M$1,BM49:BM$100)/(1+'Life Cycle Cost Evaluation'!$M$1)^($B48-'Life Cycle Cost Evaluation'!$M$4)</f>
        <v>0</v>
      </c>
      <c r="BN133" s="208">
        <f>-NPV('Life Cycle Cost Evaluation'!$M$1,BN49:BN$100)/(1+'Life Cycle Cost Evaluation'!$M$1)^($B48-'Life Cycle Cost Evaluation'!$M$4)</f>
        <v>0</v>
      </c>
      <c r="BO133" s="208">
        <f>-NPV('Life Cycle Cost Evaluation'!$M$1,BO49:BO$100)/(1+'Life Cycle Cost Evaluation'!$M$1)^($B48-'Life Cycle Cost Evaluation'!$M$4)</f>
        <v>0</v>
      </c>
      <c r="BP133" s="208">
        <f>-NPV('Life Cycle Cost Evaluation'!$M$1,BP49:BP$100)/(1+'Life Cycle Cost Evaluation'!$M$1)^($B48-'Life Cycle Cost Evaluation'!$M$4)</f>
        <v>0</v>
      </c>
      <c r="BQ133" s="208">
        <f>-NPV('Life Cycle Cost Evaluation'!$M$1,BQ49:BQ$100)/(1+'Life Cycle Cost Evaluation'!$M$1)^($B48-'Life Cycle Cost Evaluation'!$M$4)</f>
        <v>0</v>
      </c>
      <c r="BR133" s="208">
        <f>-NPV('Life Cycle Cost Evaluation'!$M$1,BR49:BR$100)/(1+'Life Cycle Cost Evaluation'!$M$1)^($B48-'Life Cycle Cost Evaluation'!$M$4)</f>
        <v>0</v>
      </c>
      <c r="BS133" s="208">
        <f>-NPV('Life Cycle Cost Evaluation'!$M$1,BS49:BS$100)/(1+'Life Cycle Cost Evaluation'!$M$1)^($B48-'Life Cycle Cost Evaluation'!$M$4)</f>
        <v>0</v>
      </c>
      <c r="BT133" s="208">
        <f>-NPV('Life Cycle Cost Evaluation'!$M$1,BT49:BT$100)/(1+'Life Cycle Cost Evaluation'!$M$1)^($B48-'Life Cycle Cost Evaluation'!$M$4)</f>
        <v>0</v>
      </c>
      <c r="BU133" s="208">
        <f>-NPV('Life Cycle Cost Evaluation'!$M$1,BU49:BU$100)/(1+'Life Cycle Cost Evaluation'!$M$1)^($B48-'Life Cycle Cost Evaluation'!$M$4)</f>
        <v>0</v>
      </c>
      <c r="BV133" s="208">
        <f>-NPV('Life Cycle Cost Evaluation'!$M$1,BV49:BV$100)/(1+'Life Cycle Cost Evaluation'!$M$1)^($B48-'Life Cycle Cost Evaluation'!$M$4)</f>
        <v>0</v>
      </c>
      <c r="BW133" s="208">
        <f>-NPV('Life Cycle Cost Evaluation'!$M$1,BW49:BW$100)/(1+'Life Cycle Cost Evaluation'!$M$1)^($B48-'Life Cycle Cost Evaluation'!$M$4)</f>
        <v>0</v>
      </c>
      <c r="BX133" s="208">
        <f>-NPV('Life Cycle Cost Evaluation'!$M$1,BX49:BX$100)/(1+'Life Cycle Cost Evaluation'!$M$1)^($B48-'Life Cycle Cost Evaluation'!$M$4)</f>
        <v>0</v>
      </c>
      <c r="BY133" s="208">
        <f>-NPV('Life Cycle Cost Evaluation'!$M$1,BY49:BY$100)/(1+'Life Cycle Cost Evaluation'!$M$1)^($B48-'Life Cycle Cost Evaluation'!$M$4)</f>
        <v>0</v>
      </c>
      <c r="BZ133" s="208">
        <f>-NPV('Life Cycle Cost Evaluation'!$M$1,BZ49:BZ$100)/(1+'Life Cycle Cost Evaluation'!$M$1)^($B48-'Life Cycle Cost Evaluation'!$M$4)</f>
        <v>0</v>
      </c>
      <c r="CA133" s="208">
        <f>-NPV('Life Cycle Cost Evaluation'!$M$1,CA49:CA$100)/(1+'Life Cycle Cost Evaluation'!$M$1)^($B48-'Life Cycle Cost Evaluation'!$M$4)</f>
        <v>0</v>
      </c>
      <c r="CB133" s="208">
        <f>-NPV('Life Cycle Cost Evaluation'!$M$1,CB49:CB$100)/(1+'Life Cycle Cost Evaluation'!$M$1)^($B48-'Life Cycle Cost Evaluation'!$M$4)</f>
        <v>0</v>
      </c>
      <c r="CC133" s="208">
        <f>-NPV('Life Cycle Cost Evaluation'!$M$1,CC49:CC$100)/(1+'Life Cycle Cost Evaluation'!$M$1)^($B48-'Life Cycle Cost Evaluation'!$M$4)</f>
        <v>0</v>
      </c>
      <c r="CD133" s="208">
        <f>-NPV('Life Cycle Cost Evaluation'!$M$1,CD49:CD$100)/(1+'Life Cycle Cost Evaluation'!$M$1)^($B48-'Life Cycle Cost Evaluation'!$M$4)</f>
        <v>0</v>
      </c>
      <c r="CE133" s="208">
        <f>-NPV('Life Cycle Cost Evaluation'!$M$1,CE49:CE$100)/(1+'Life Cycle Cost Evaluation'!$M$1)^($B48-'Life Cycle Cost Evaluation'!$M$4)</f>
        <v>0</v>
      </c>
      <c r="CF133" s="208">
        <f>-NPV('Life Cycle Cost Evaluation'!$M$1,CF49:CF$100)/(1+'Life Cycle Cost Evaluation'!$M$1)^($B48-'Life Cycle Cost Evaluation'!$M$4)</f>
        <v>0</v>
      </c>
      <c r="CG133" s="208">
        <f>SUM(D133:AF133)</f>
        <v>0</v>
      </c>
      <c r="CH133" s="206"/>
      <c r="CI133" s="206"/>
      <c r="CJ133" s="206"/>
    </row>
    <row r="134" spans="2:88" x14ac:dyDescent="0.2">
      <c r="B134" s="86">
        <f t="shared" si="126"/>
        <v>2056</v>
      </c>
      <c r="C134" s="208"/>
      <c r="D134" s="208">
        <f>-NPV('Life Cycle Cost Evaluation'!$M$1,D50:D$100)/(1+'Life Cycle Cost Evaluation'!$M$1)^($B49-'Life Cycle Cost Evaluation'!$M$4)</f>
        <v>0</v>
      </c>
      <c r="E134" s="208">
        <f>-NPV('Life Cycle Cost Evaluation'!$M$1,E50:E$100)/(1+'Life Cycle Cost Evaluation'!$M$1)^($B49-'Life Cycle Cost Evaluation'!$M$4)</f>
        <v>0</v>
      </c>
      <c r="F134" s="208">
        <f>-NPV('Life Cycle Cost Evaluation'!$M$1,F50:F$100)/(1+'Life Cycle Cost Evaluation'!$M$1)^($B49-'Life Cycle Cost Evaluation'!$M$4)</f>
        <v>0</v>
      </c>
      <c r="G134" s="208">
        <f>-NPV('Life Cycle Cost Evaluation'!$M$1,G50:G$100)/(1+'Life Cycle Cost Evaluation'!$M$1)^($B49-'Life Cycle Cost Evaluation'!$M$4)</f>
        <v>0</v>
      </c>
      <c r="H134" s="208">
        <f>-NPV('Life Cycle Cost Evaluation'!$M$1,H50:H$100)/(1+'Life Cycle Cost Evaluation'!$M$1)^($B49-'Life Cycle Cost Evaluation'!$M$4)</f>
        <v>0</v>
      </c>
      <c r="I134" s="208">
        <f>-NPV('Life Cycle Cost Evaluation'!$M$1,I50:I$100)/(1+'Life Cycle Cost Evaluation'!$M$1)^($B49-'Life Cycle Cost Evaluation'!$M$4)</f>
        <v>0</v>
      </c>
      <c r="J134" s="208">
        <f>-NPV('Life Cycle Cost Evaluation'!$M$1,J50:J$100)/(1+'Life Cycle Cost Evaluation'!$M$1)^($B49-'Life Cycle Cost Evaluation'!$M$4)</f>
        <v>0</v>
      </c>
      <c r="K134" s="208">
        <f>-NPV('Life Cycle Cost Evaluation'!$M$1,K50:K$100)/(1+'Life Cycle Cost Evaluation'!$M$1)^($B49-'Life Cycle Cost Evaluation'!$M$4)</f>
        <v>0</v>
      </c>
      <c r="L134" s="208">
        <f>-NPV('Life Cycle Cost Evaluation'!$M$1,L50:L$100)/(1+'Life Cycle Cost Evaluation'!$M$1)^($B49-'Life Cycle Cost Evaluation'!$M$4)</f>
        <v>0</v>
      </c>
      <c r="M134" s="208">
        <f>-NPV('Life Cycle Cost Evaluation'!$M$1,M50:M$100)/(1+'Life Cycle Cost Evaluation'!$M$1)^($B49-'Life Cycle Cost Evaluation'!$M$4)</f>
        <v>0</v>
      </c>
      <c r="N134" s="208">
        <f>-NPV('Life Cycle Cost Evaluation'!$M$1,N50:N$100)/(1+'Life Cycle Cost Evaluation'!$M$1)^($B49-'Life Cycle Cost Evaluation'!$M$4)</f>
        <v>0</v>
      </c>
      <c r="O134" s="208">
        <f>-NPV('Life Cycle Cost Evaluation'!$M$1,O50:O$100)/(1+'Life Cycle Cost Evaluation'!$M$1)^($B49-'Life Cycle Cost Evaluation'!$M$4)</f>
        <v>0</v>
      </c>
      <c r="P134" s="208">
        <f>-NPV('Life Cycle Cost Evaluation'!$M$1,P50:P$100)/(1+'Life Cycle Cost Evaluation'!$M$1)^($B49-'Life Cycle Cost Evaluation'!$M$4)</f>
        <v>0</v>
      </c>
      <c r="Q134" s="208">
        <f>-NPV('Life Cycle Cost Evaluation'!$M$1,Q50:Q$100)/(1+'Life Cycle Cost Evaluation'!$M$1)^($B49-'Life Cycle Cost Evaluation'!$M$4)</f>
        <v>0</v>
      </c>
      <c r="R134" s="208">
        <f>-NPV('Life Cycle Cost Evaluation'!$M$1,R50:R$100)/(1+'Life Cycle Cost Evaluation'!$M$1)^($B49-'Life Cycle Cost Evaluation'!$M$4)</f>
        <v>0</v>
      </c>
      <c r="S134" s="208">
        <f>-NPV('Life Cycle Cost Evaluation'!$M$1,S50:S$100)/(1+'Life Cycle Cost Evaluation'!$M$1)^($B49-'Life Cycle Cost Evaluation'!$M$4)</f>
        <v>0</v>
      </c>
      <c r="T134" s="208">
        <f>-NPV('Life Cycle Cost Evaluation'!$M$1,T50:T$100)/(1+'Life Cycle Cost Evaluation'!$M$1)^($B49-'Life Cycle Cost Evaluation'!$M$4)</f>
        <v>0</v>
      </c>
      <c r="U134" s="208">
        <f>-NPV('Life Cycle Cost Evaluation'!$M$1,U50:U$100)/(1+'Life Cycle Cost Evaluation'!$M$1)^($B49-'Life Cycle Cost Evaluation'!$M$4)</f>
        <v>0</v>
      </c>
      <c r="V134" s="208">
        <f>-NPV('Life Cycle Cost Evaluation'!$M$1,V50:V$100)/(1+'Life Cycle Cost Evaluation'!$M$1)^($B49-'Life Cycle Cost Evaluation'!$M$4)</f>
        <v>0</v>
      </c>
      <c r="W134" s="208">
        <f>-NPV('Life Cycle Cost Evaluation'!$M$1,W50:W$100)/(1+'Life Cycle Cost Evaluation'!$M$1)^($B49-'Life Cycle Cost Evaluation'!$M$4)</f>
        <v>0</v>
      </c>
      <c r="X134" s="208">
        <f>-NPV('Life Cycle Cost Evaluation'!$M$1,X50:X$100)/(1+'Life Cycle Cost Evaluation'!$M$1)^($B49-'Life Cycle Cost Evaluation'!$M$4)</f>
        <v>0</v>
      </c>
      <c r="Y134" s="208">
        <f>-NPV('Life Cycle Cost Evaluation'!$M$1,Y50:Y$100)/(1+'Life Cycle Cost Evaluation'!$M$1)^($B49-'Life Cycle Cost Evaluation'!$M$4)</f>
        <v>0</v>
      </c>
      <c r="Z134" s="208">
        <f>-NPV('Life Cycle Cost Evaluation'!$M$1,Z50:Z$100)/(1+'Life Cycle Cost Evaluation'!$M$1)^($B49-'Life Cycle Cost Evaluation'!$M$4)</f>
        <v>0</v>
      </c>
      <c r="AA134" s="208">
        <f>-NPV('Life Cycle Cost Evaluation'!$M$1,AA50:AA$100)/(1+'Life Cycle Cost Evaluation'!$M$1)^($B49-'Life Cycle Cost Evaluation'!$M$4)</f>
        <v>0</v>
      </c>
      <c r="AB134" s="208">
        <f>-NPV('Life Cycle Cost Evaluation'!$M$1,AB50:AB$100)/(1+'Life Cycle Cost Evaluation'!$M$1)^($B49-'Life Cycle Cost Evaluation'!$M$4)</f>
        <v>0</v>
      </c>
      <c r="AC134" s="208">
        <f>-NPV('Life Cycle Cost Evaluation'!$M$1,AC50:AC$100)/(1+'Life Cycle Cost Evaluation'!$M$1)^($B49-'Life Cycle Cost Evaluation'!$M$4)</f>
        <v>0</v>
      </c>
      <c r="AD134" s="208">
        <f>-NPV('Life Cycle Cost Evaluation'!$M$1,AD50:AD$100)/(1+'Life Cycle Cost Evaluation'!$M$1)^($B49-'Life Cycle Cost Evaluation'!$M$4)</f>
        <v>0</v>
      </c>
      <c r="AE134" s="208">
        <f>-NPV('Life Cycle Cost Evaluation'!$M$1,AE50:AE$100)/(1+'Life Cycle Cost Evaluation'!$M$1)^($B49-'Life Cycle Cost Evaluation'!$M$4)</f>
        <v>0</v>
      </c>
      <c r="AF134" s="208">
        <f>-NPV('Life Cycle Cost Evaluation'!$M$1,AF50:AF$100)/(1+'Life Cycle Cost Evaluation'!$M$1)^($B49-'Life Cycle Cost Evaluation'!$M$4)</f>
        <v>0</v>
      </c>
      <c r="AG134" s="208">
        <f>-NPV('Life Cycle Cost Evaluation'!$M$1,AG50:AG$100)/(1+'Life Cycle Cost Evaluation'!$M$1)^($B49-'Life Cycle Cost Evaluation'!$M$4)</f>
        <v>0</v>
      </c>
      <c r="AH134" s="208">
        <f>-NPV('Life Cycle Cost Evaluation'!$M$1,AH50:AH$100)/(1+'Life Cycle Cost Evaluation'!$M$1)^($B49-'Life Cycle Cost Evaluation'!$M$4)</f>
        <v>0</v>
      </c>
      <c r="AI134" s="208">
        <f>-NPV('Life Cycle Cost Evaluation'!$M$1,AI50:AI$100)/(1+'Life Cycle Cost Evaluation'!$M$1)^($B49-'Life Cycle Cost Evaluation'!$M$4)</f>
        <v>0</v>
      </c>
      <c r="AJ134" s="208">
        <f>-NPV('Life Cycle Cost Evaluation'!$M$1,AJ50:AJ$100)/(1+'Life Cycle Cost Evaluation'!$M$1)^($B49-'Life Cycle Cost Evaluation'!$M$4)</f>
        <v>0</v>
      </c>
      <c r="AK134" s="208">
        <f>-NPV('Life Cycle Cost Evaluation'!$M$1,AK50:AK$100)/(1+'Life Cycle Cost Evaluation'!$M$1)^($B49-'Life Cycle Cost Evaluation'!$M$4)</f>
        <v>0</v>
      </c>
      <c r="AL134" s="208">
        <f>-NPV('Life Cycle Cost Evaluation'!$M$1,AL50:AL$100)/(1+'Life Cycle Cost Evaluation'!$M$1)^($B49-'Life Cycle Cost Evaluation'!$M$4)</f>
        <v>0</v>
      </c>
      <c r="AM134" s="208">
        <f>-NPV('Life Cycle Cost Evaluation'!$M$1,AM50:AM$100)/(1+'Life Cycle Cost Evaluation'!$M$1)^($B49-'Life Cycle Cost Evaluation'!$M$4)</f>
        <v>0</v>
      </c>
      <c r="AN134" s="208">
        <f>-NPV('Life Cycle Cost Evaluation'!$M$1,AN50:AN$100)/(1+'Life Cycle Cost Evaluation'!$M$1)^($B49-'Life Cycle Cost Evaluation'!$M$4)</f>
        <v>0</v>
      </c>
      <c r="AO134" s="208">
        <f>-NPV('Life Cycle Cost Evaluation'!$M$1,AO50:AO$100)/(1+'Life Cycle Cost Evaluation'!$M$1)^($B49-'Life Cycle Cost Evaluation'!$M$4)</f>
        <v>0</v>
      </c>
      <c r="AP134" s="208">
        <f>-NPV('Life Cycle Cost Evaluation'!$M$1,AP50:AP$100)/(1+'Life Cycle Cost Evaluation'!$M$1)^($B49-'Life Cycle Cost Evaluation'!$M$4)</f>
        <v>0</v>
      </c>
      <c r="AQ134" s="208">
        <f>-NPV('Life Cycle Cost Evaluation'!$M$1,AQ50:AQ$100)/(1+'Life Cycle Cost Evaluation'!$M$1)^($B49-'Life Cycle Cost Evaluation'!$M$4)</f>
        <v>0</v>
      </c>
      <c r="AR134" s="208">
        <f>-NPV('Life Cycle Cost Evaluation'!$M$1,AR50:AR$100)/(1+'Life Cycle Cost Evaluation'!$M$1)^($B49-'Life Cycle Cost Evaluation'!$M$4)</f>
        <v>0</v>
      </c>
      <c r="AS134" s="208">
        <f>-NPV('Life Cycle Cost Evaluation'!$M$1,AS50:AS$100)/(1+'Life Cycle Cost Evaluation'!$M$1)^($B49-'Life Cycle Cost Evaluation'!$M$4)</f>
        <v>0</v>
      </c>
      <c r="AT134" s="208">
        <f>-NPV('Life Cycle Cost Evaluation'!$M$1,AT50:AT$100)/(1+'Life Cycle Cost Evaluation'!$M$1)^($B49-'Life Cycle Cost Evaluation'!$M$4)</f>
        <v>0</v>
      </c>
      <c r="AU134" s="208">
        <f>-NPV('Life Cycle Cost Evaluation'!$M$1,AU50:AU$100)/(1+'Life Cycle Cost Evaluation'!$M$1)^($B49-'Life Cycle Cost Evaluation'!$M$4)</f>
        <v>0</v>
      </c>
      <c r="AV134" s="208">
        <f>-NPV('Life Cycle Cost Evaluation'!$M$1,AV50:AV$100)/(1+'Life Cycle Cost Evaluation'!$M$1)^($B49-'Life Cycle Cost Evaluation'!$M$4)</f>
        <v>0</v>
      </c>
      <c r="AW134" s="208">
        <f>-NPV('Life Cycle Cost Evaluation'!$M$1,AW50:AW$100)/(1+'Life Cycle Cost Evaluation'!$M$1)^($B49-'Life Cycle Cost Evaluation'!$M$4)</f>
        <v>0</v>
      </c>
      <c r="AX134" s="208">
        <f>-NPV('Life Cycle Cost Evaluation'!$M$1,AX50:AX$100)/(1+'Life Cycle Cost Evaluation'!$M$1)^($B49-'Life Cycle Cost Evaluation'!$M$4)</f>
        <v>0</v>
      </c>
      <c r="AY134" s="208">
        <f>-NPV('Life Cycle Cost Evaluation'!$M$1,AY50:AY$100)/(1+'Life Cycle Cost Evaluation'!$M$1)^($B49-'Life Cycle Cost Evaluation'!$M$4)</f>
        <v>0</v>
      </c>
      <c r="AZ134" s="208">
        <f>-NPV('Life Cycle Cost Evaluation'!$M$1,AZ50:AZ$100)/(1+'Life Cycle Cost Evaluation'!$M$1)^($B49-'Life Cycle Cost Evaluation'!$M$4)</f>
        <v>0</v>
      </c>
      <c r="BA134" s="208">
        <f>-NPV('Life Cycle Cost Evaluation'!$M$1,BA50:BA$100)/(1+'Life Cycle Cost Evaluation'!$M$1)^($B49-'Life Cycle Cost Evaluation'!$M$4)</f>
        <v>0</v>
      </c>
      <c r="BB134" s="208">
        <f>-NPV('Life Cycle Cost Evaluation'!$M$1,BB50:BB$100)/(1+'Life Cycle Cost Evaluation'!$M$1)^($B49-'Life Cycle Cost Evaluation'!$M$4)</f>
        <v>0</v>
      </c>
      <c r="BC134" s="208">
        <f>-NPV('Life Cycle Cost Evaluation'!$M$1,BC50:BC$100)/(1+'Life Cycle Cost Evaluation'!$M$1)^($B49-'Life Cycle Cost Evaluation'!$M$4)</f>
        <v>0</v>
      </c>
      <c r="BD134" s="208">
        <f>-NPV('Life Cycle Cost Evaluation'!$M$1,BD50:BD$100)/(1+'Life Cycle Cost Evaluation'!$M$1)^($B49-'Life Cycle Cost Evaluation'!$M$4)</f>
        <v>0</v>
      </c>
      <c r="BE134" s="208">
        <f>-NPV('Life Cycle Cost Evaluation'!$M$1,BE50:BE$100)/(1+'Life Cycle Cost Evaluation'!$M$1)^($B49-'Life Cycle Cost Evaluation'!$M$4)</f>
        <v>0</v>
      </c>
      <c r="BF134" s="208">
        <f>-NPV('Life Cycle Cost Evaluation'!$M$1,BF50:BF$100)/(1+'Life Cycle Cost Evaluation'!$M$1)^($B49-'Life Cycle Cost Evaluation'!$M$4)</f>
        <v>0</v>
      </c>
      <c r="BG134" s="208">
        <f>-NPV('Life Cycle Cost Evaluation'!$M$1,BG50:BG$100)/(1+'Life Cycle Cost Evaluation'!$M$1)^($B49-'Life Cycle Cost Evaluation'!$M$4)</f>
        <v>0</v>
      </c>
      <c r="BH134" s="208">
        <f>-NPV('Life Cycle Cost Evaluation'!$M$1,BH50:BH$100)/(1+'Life Cycle Cost Evaluation'!$M$1)^($B49-'Life Cycle Cost Evaluation'!$M$4)</f>
        <v>0</v>
      </c>
      <c r="BI134" s="208">
        <f>-NPV('Life Cycle Cost Evaluation'!$M$1,BI50:BI$100)/(1+'Life Cycle Cost Evaluation'!$M$1)^($B49-'Life Cycle Cost Evaluation'!$M$4)</f>
        <v>0</v>
      </c>
      <c r="BJ134" s="208">
        <f>-NPV('Life Cycle Cost Evaluation'!$M$1,BJ50:BJ$100)/(1+'Life Cycle Cost Evaluation'!$M$1)^($B49-'Life Cycle Cost Evaluation'!$M$4)</f>
        <v>0</v>
      </c>
      <c r="BK134" s="208">
        <f>-NPV('Life Cycle Cost Evaluation'!$M$1,BK50:BK$100)/(1+'Life Cycle Cost Evaluation'!$M$1)^($B49-'Life Cycle Cost Evaluation'!$M$4)</f>
        <v>0</v>
      </c>
      <c r="BL134" s="208">
        <f>-NPV('Life Cycle Cost Evaluation'!$M$1,BL50:BL$100)/(1+'Life Cycle Cost Evaluation'!$M$1)^($B49-'Life Cycle Cost Evaluation'!$M$4)</f>
        <v>0</v>
      </c>
      <c r="BM134" s="208">
        <f>-NPV('Life Cycle Cost Evaluation'!$M$1,BM50:BM$100)/(1+'Life Cycle Cost Evaluation'!$M$1)^($B49-'Life Cycle Cost Evaluation'!$M$4)</f>
        <v>0</v>
      </c>
      <c r="BN134" s="208">
        <f>-NPV('Life Cycle Cost Evaluation'!$M$1,BN50:BN$100)/(1+'Life Cycle Cost Evaluation'!$M$1)^($B49-'Life Cycle Cost Evaluation'!$M$4)</f>
        <v>0</v>
      </c>
      <c r="BO134" s="208">
        <f>-NPV('Life Cycle Cost Evaluation'!$M$1,BO50:BO$100)/(1+'Life Cycle Cost Evaluation'!$M$1)^($B49-'Life Cycle Cost Evaluation'!$M$4)</f>
        <v>0</v>
      </c>
      <c r="BP134" s="208">
        <f>-NPV('Life Cycle Cost Evaluation'!$M$1,BP50:BP$100)/(1+'Life Cycle Cost Evaluation'!$M$1)^($B49-'Life Cycle Cost Evaluation'!$M$4)</f>
        <v>0</v>
      </c>
      <c r="BQ134" s="208">
        <f>-NPV('Life Cycle Cost Evaluation'!$M$1,BQ50:BQ$100)/(1+'Life Cycle Cost Evaluation'!$M$1)^($B49-'Life Cycle Cost Evaluation'!$M$4)</f>
        <v>0</v>
      </c>
      <c r="BR134" s="208">
        <f>-NPV('Life Cycle Cost Evaluation'!$M$1,BR50:BR$100)/(1+'Life Cycle Cost Evaluation'!$M$1)^($B49-'Life Cycle Cost Evaluation'!$M$4)</f>
        <v>0</v>
      </c>
      <c r="BS134" s="208">
        <f>-NPV('Life Cycle Cost Evaluation'!$M$1,BS50:BS$100)/(1+'Life Cycle Cost Evaluation'!$M$1)^($B49-'Life Cycle Cost Evaluation'!$M$4)</f>
        <v>0</v>
      </c>
      <c r="BT134" s="208">
        <f>-NPV('Life Cycle Cost Evaluation'!$M$1,BT50:BT$100)/(1+'Life Cycle Cost Evaluation'!$M$1)^($B49-'Life Cycle Cost Evaluation'!$M$4)</f>
        <v>0</v>
      </c>
      <c r="BU134" s="208">
        <f>-NPV('Life Cycle Cost Evaluation'!$M$1,BU50:BU$100)/(1+'Life Cycle Cost Evaluation'!$M$1)^($B49-'Life Cycle Cost Evaluation'!$M$4)</f>
        <v>0</v>
      </c>
      <c r="BV134" s="208">
        <f>-NPV('Life Cycle Cost Evaluation'!$M$1,BV50:BV$100)/(1+'Life Cycle Cost Evaluation'!$M$1)^($B49-'Life Cycle Cost Evaluation'!$M$4)</f>
        <v>0</v>
      </c>
      <c r="BW134" s="208">
        <f>-NPV('Life Cycle Cost Evaluation'!$M$1,BW50:BW$100)/(1+'Life Cycle Cost Evaluation'!$M$1)^($B49-'Life Cycle Cost Evaluation'!$M$4)</f>
        <v>0</v>
      </c>
      <c r="BX134" s="208">
        <f>-NPV('Life Cycle Cost Evaluation'!$M$1,BX50:BX$100)/(1+'Life Cycle Cost Evaluation'!$M$1)^($B49-'Life Cycle Cost Evaluation'!$M$4)</f>
        <v>0</v>
      </c>
      <c r="BY134" s="208">
        <f>-NPV('Life Cycle Cost Evaluation'!$M$1,BY50:BY$100)/(1+'Life Cycle Cost Evaluation'!$M$1)^($B49-'Life Cycle Cost Evaluation'!$M$4)</f>
        <v>0</v>
      </c>
      <c r="BZ134" s="208">
        <f>-NPV('Life Cycle Cost Evaluation'!$M$1,BZ50:BZ$100)/(1+'Life Cycle Cost Evaluation'!$M$1)^($B49-'Life Cycle Cost Evaluation'!$M$4)</f>
        <v>0</v>
      </c>
      <c r="CA134" s="208">
        <f>-NPV('Life Cycle Cost Evaluation'!$M$1,CA50:CA$100)/(1+'Life Cycle Cost Evaluation'!$M$1)^($B49-'Life Cycle Cost Evaluation'!$M$4)</f>
        <v>0</v>
      </c>
      <c r="CB134" s="208">
        <f>-NPV('Life Cycle Cost Evaluation'!$M$1,CB50:CB$100)/(1+'Life Cycle Cost Evaluation'!$M$1)^($B49-'Life Cycle Cost Evaluation'!$M$4)</f>
        <v>0</v>
      </c>
      <c r="CC134" s="208">
        <f>-NPV('Life Cycle Cost Evaluation'!$M$1,CC50:CC$100)/(1+'Life Cycle Cost Evaluation'!$M$1)^($B49-'Life Cycle Cost Evaluation'!$M$4)</f>
        <v>0</v>
      </c>
      <c r="CD134" s="208">
        <f>-NPV('Life Cycle Cost Evaluation'!$M$1,CD50:CD$100)/(1+'Life Cycle Cost Evaluation'!$M$1)^($B49-'Life Cycle Cost Evaluation'!$M$4)</f>
        <v>0</v>
      </c>
      <c r="CE134" s="208">
        <f>-NPV('Life Cycle Cost Evaluation'!$M$1,CE50:CE$100)/(1+'Life Cycle Cost Evaluation'!$M$1)^($B49-'Life Cycle Cost Evaluation'!$M$4)</f>
        <v>0</v>
      </c>
      <c r="CF134" s="208">
        <f>-NPV('Life Cycle Cost Evaluation'!$M$1,CF50:CF$100)/(1+'Life Cycle Cost Evaluation'!$M$1)^($B49-'Life Cycle Cost Evaluation'!$M$4)</f>
        <v>0</v>
      </c>
      <c r="CG134" s="208">
        <f>SUM(D134:AG134)</f>
        <v>0</v>
      </c>
      <c r="CH134" s="206"/>
      <c r="CI134" s="206"/>
      <c r="CJ134" s="206"/>
    </row>
    <row r="135" spans="2:88" x14ac:dyDescent="0.2">
      <c r="B135" s="86">
        <f t="shared" si="126"/>
        <v>2057</v>
      </c>
      <c r="C135" s="208"/>
      <c r="D135" s="208">
        <f>-NPV('Life Cycle Cost Evaluation'!$M$1,D51:D$100)/(1+'Life Cycle Cost Evaluation'!$M$1)^($B50-'Life Cycle Cost Evaluation'!$M$4)</f>
        <v>0</v>
      </c>
      <c r="E135" s="208">
        <f>-NPV('Life Cycle Cost Evaluation'!$M$1,E51:E$100)/(1+'Life Cycle Cost Evaluation'!$M$1)^($B50-'Life Cycle Cost Evaluation'!$M$4)</f>
        <v>0</v>
      </c>
      <c r="F135" s="208">
        <f>-NPV('Life Cycle Cost Evaluation'!$M$1,F51:F$100)/(1+'Life Cycle Cost Evaluation'!$M$1)^($B50-'Life Cycle Cost Evaluation'!$M$4)</f>
        <v>0</v>
      </c>
      <c r="G135" s="208">
        <f>-NPV('Life Cycle Cost Evaluation'!$M$1,G51:G$100)/(1+'Life Cycle Cost Evaluation'!$M$1)^($B50-'Life Cycle Cost Evaluation'!$M$4)</f>
        <v>0</v>
      </c>
      <c r="H135" s="208">
        <f>-NPV('Life Cycle Cost Evaluation'!$M$1,H51:H$100)/(1+'Life Cycle Cost Evaluation'!$M$1)^($B50-'Life Cycle Cost Evaluation'!$M$4)</f>
        <v>0</v>
      </c>
      <c r="I135" s="208">
        <f>-NPV('Life Cycle Cost Evaluation'!$M$1,I51:I$100)/(1+'Life Cycle Cost Evaluation'!$M$1)^($B50-'Life Cycle Cost Evaluation'!$M$4)</f>
        <v>0</v>
      </c>
      <c r="J135" s="208">
        <f>-NPV('Life Cycle Cost Evaluation'!$M$1,J51:J$100)/(1+'Life Cycle Cost Evaluation'!$M$1)^($B50-'Life Cycle Cost Evaluation'!$M$4)</f>
        <v>0</v>
      </c>
      <c r="K135" s="208">
        <f>-NPV('Life Cycle Cost Evaluation'!$M$1,K51:K$100)/(1+'Life Cycle Cost Evaluation'!$M$1)^($B50-'Life Cycle Cost Evaluation'!$M$4)</f>
        <v>0</v>
      </c>
      <c r="L135" s="208">
        <f>-NPV('Life Cycle Cost Evaluation'!$M$1,L51:L$100)/(1+'Life Cycle Cost Evaluation'!$M$1)^($B50-'Life Cycle Cost Evaluation'!$M$4)</f>
        <v>0</v>
      </c>
      <c r="M135" s="208">
        <f>-NPV('Life Cycle Cost Evaluation'!$M$1,M51:M$100)/(1+'Life Cycle Cost Evaluation'!$M$1)^($B50-'Life Cycle Cost Evaluation'!$M$4)</f>
        <v>0</v>
      </c>
      <c r="N135" s="208">
        <f>-NPV('Life Cycle Cost Evaluation'!$M$1,N51:N$100)/(1+'Life Cycle Cost Evaluation'!$M$1)^($B50-'Life Cycle Cost Evaluation'!$M$4)</f>
        <v>0</v>
      </c>
      <c r="O135" s="208">
        <f>-NPV('Life Cycle Cost Evaluation'!$M$1,O51:O$100)/(1+'Life Cycle Cost Evaluation'!$M$1)^($B50-'Life Cycle Cost Evaluation'!$M$4)</f>
        <v>0</v>
      </c>
      <c r="P135" s="208">
        <f>-NPV('Life Cycle Cost Evaluation'!$M$1,P51:P$100)/(1+'Life Cycle Cost Evaluation'!$M$1)^($B50-'Life Cycle Cost Evaluation'!$M$4)</f>
        <v>0</v>
      </c>
      <c r="Q135" s="208">
        <f>-NPV('Life Cycle Cost Evaluation'!$M$1,Q51:Q$100)/(1+'Life Cycle Cost Evaluation'!$M$1)^($B50-'Life Cycle Cost Evaluation'!$M$4)</f>
        <v>0</v>
      </c>
      <c r="R135" s="208">
        <f>-NPV('Life Cycle Cost Evaluation'!$M$1,R51:R$100)/(1+'Life Cycle Cost Evaluation'!$M$1)^($B50-'Life Cycle Cost Evaluation'!$M$4)</f>
        <v>0</v>
      </c>
      <c r="S135" s="208">
        <f>-NPV('Life Cycle Cost Evaluation'!$M$1,S51:S$100)/(1+'Life Cycle Cost Evaluation'!$M$1)^($B50-'Life Cycle Cost Evaluation'!$M$4)</f>
        <v>0</v>
      </c>
      <c r="T135" s="208">
        <f>-NPV('Life Cycle Cost Evaluation'!$M$1,T51:T$100)/(1+'Life Cycle Cost Evaluation'!$M$1)^($B50-'Life Cycle Cost Evaluation'!$M$4)</f>
        <v>0</v>
      </c>
      <c r="U135" s="208">
        <f>-NPV('Life Cycle Cost Evaluation'!$M$1,U51:U$100)/(1+'Life Cycle Cost Evaluation'!$M$1)^($B50-'Life Cycle Cost Evaluation'!$M$4)</f>
        <v>0</v>
      </c>
      <c r="V135" s="208">
        <f>-NPV('Life Cycle Cost Evaluation'!$M$1,V51:V$100)/(1+'Life Cycle Cost Evaluation'!$M$1)^($B50-'Life Cycle Cost Evaluation'!$M$4)</f>
        <v>0</v>
      </c>
      <c r="W135" s="208">
        <f>-NPV('Life Cycle Cost Evaluation'!$M$1,W51:W$100)/(1+'Life Cycle Cost Evaluation'!$M$1)^($B50-'Life Cycle Cost Evaluation'!$M$4)</f>
        <v>0</v>
      </c>
      <c r="X135" s="208">
        <f>-NPV('Life Cycle Cost Evaluation'!$M$1,X51:X$100)/(1+'Life Cycle Cost Evaluation'!$M$1)^($B50-'Life Cycle Cost Evaluation'!$M$4)</f>
        <v>0</v>
      </c>
      <c r="Y135" s="208">
        <f>-NPV('Life Cycle Cost Evaluation'!$M$1,Y51:Y$100)/(1+'Life Cycle Cost Evaluation'!$M$1)^($B50-'Life Cycle Cost Evaluation'!$M$4)</f>
        <v>0</v>
      </c>
      <c r="Z135" s="208">
        <f>-NPV('Life Cycle Cost Evaluation'!$M$1,Z51:Z$100)/(1+'Life Cycle Cost Evaluation'!$M$1)^($B50-'Life Cycle Cost Evaluation'!$M$4)</f>
        <v>0</v>
      </c>
      <c r="AA135" s="208">
        <f>-NPV('Life Cycle Cost Evaluation'!$M$1,AA51:AA$100)/(1+'Life Cycle Cost Evaluation'!$M$1)^($B50-'Life Cycle Cost Evaluation'!$M$4)</f>
        <v>0</v>
      </c>
      <c r="AB135" s="208">
        <f>-NPV('Life Cycle Cost Evaluation'!$M$1,AB51:AB$100)/(1+'Life Cycle Cost Evaluation'!$M$1)^($B50-'Life Cycle Cost Evaluation'!$M$4)</f>
        <v>0</v>
      </c>
      <c r="AC135" s="208">
        <f>-NPV('Life Cycle Cost Evaluation'!$M$1,AC51:AC$100)/(1+'Life Cycle Cost Evaluation'!$M$1)^($B50-'Life Cycle Cost Evaluation'!$M$4)</f>
        <v>0</v>
      </c>
      <c r="AD135" s="208">
        <f>-NPV('Life Cycle Cost Evaluation'!$M$1,AD51:AD$100)/(1+'Life Cycle Cost Evaluation'!$M$1)^($B50-'Life Cycle Cost Evaluation'!$M$4)</f>
        <v>0</v>
      </c>
      <c r="AE135" s="208">
        <f>-NPV('Life Cycle Cost Evaluation'!$M$1,AE51:AE$100)/(1+'Life Cycle Cost Evaluation'!$M$1)^($B50-'Life Cycle Cost Evaluation'!$M$4)</f>
        <v>0</v>
      </c>
      <c r="AF135" s="208">
        <f>-NPV('Life Cycle Cost Evaluation'!$M$1,AF51:AF$100)/(1+'Life Cycle Cost Evaluation'!$M$1)^($B50-'Life Cycle Cost Evaluation'!$M$4)</f>
        <v>0</v>
      </c>
      <c r="AG135" s="208">
        <f>-NPV('Life Cycle Cost Evaluation'!$M$1,AG51:AG$100)/(1+'Life Cycle Cost Evaluation'!$M$1)^($B50-'Life Cycle Cost Evaluation'!$M$4)</f>
        <v>0</v>
      </c>
      <c r="AH135" s="208">
        <f>-NPV('Life Cycle Cost Evaluation'!$M$1,AH51:AH$100)/(1+'Life Cycle Cost Evaluation'!$M$1)^($B50-'Life Cycle Cost Evaluation'!$M$4)</f>
        <v>0</v>
      </c>
      <c r="AI135" s="208">
        <f>-NPV('Life Cycle Cost Evaluation'!$M$1,AI51:AI$100)/(1+'Life Cycle Cost Evaluation'!$M$1)^($B50-'Life Cycle Cost Evaluation'!$M$4)</f>
        <v>0</v>
      </c>
      <c r="AJ135" s="208">
        <f>-NPV('Life Cycle Cost Evaluation'!$M$1,AJ51:AJ$100)/(1+'Life Cycle Cost Evaluation'!$M$1)^($B50-'Life Cycle Cost Evaluation'!$M$4)</f>
        <v>0</v>
      </c>
      <c r="AK135" s="208">
        <f>-NPV('Life Cycle Cost Evaluation'!$M$1,AK51:AK$100)/(1+'Life Cycle Cost Evaluation'!$M$1)^($B50-'Life Cycle Cost Evaluation'!$M$4)</f>
        <v>0</v>
      </c>
      <c r="AL135" s="208">
        <f>-NPV('Life Cycle Cost Evaluation'!$M$1,AL51:AL$100)/(1+'Life Cycle Cost Evaluation'!$M$1)^($B50-'Life Cycle Cost Evaluation'!$M$4)</f>
        <v>0</v>
      </c>
      <c r="AM135" s="208">
        <f>-NPV('Life Cycle Cost Evaluation'!$M$1,AM51:AM$100)/(1+'Life Cycle Cost Evaluation'!$M$1)^($B50-'Life Cycle Cost Evaluation'!$M$4)</f>
        <v>0</v>
      </c>
      <c r="AN135" s="208">
        <f>-NPV('Life Cycle Cost Evaluation'!$M$1,AN51:AN$100)/(1+'Life Cycle Cost Evaluation'!$M$1)^($B50-'Life Cycle Cost Evaluation'!$M$4)</f>
        <v>0</v>
      </c>
      <c r="AO135" s="208">
        <f>-NPV('Life Cycle Cost Evaluation'!$M$1,AO51:AO$100)/(1+'Life Cycle Cost Evaluation'!$M$1)^($B50-'Life Cycle Cost Evaluation'!$M$4)</f>
        <v>0</v>
      </c>
      <c r="AP135" s="208">
        <f>-NPV('Life Cycle Cost Evaluation'!$M$1,AP51:AP$100)/(1+'Life Cycle Cost Evaluation'!$M$1)^($B50-'Life Cycle Cost Evaluation'!$M$4)</f>
        <v>0</v>
      </c>
      <c r="AQ135" s="208">
        <f>-NPV('Life Cycle Cost Evaluation'!$M$1,AQ51:AQ$100)/(1+'Life Cycle Cost Evaluation'!$M$1)^($B50-'Life Cycle Cost Evaluation'!$M$4)</f>
        <v>0</v>
      </c>
      <c r="AR135" s="208">
        <f>-NPV('Life Cycle Cost Evaluation'!$M$1,AR51:AR$100)/(1+'Life Cycle Cost Evaluation'!$M$1)^($B50-'Life Cycle Cost Evaluation'!$M$4)</f>
        <v>0</v>
      </c>
      <c r="AS135" s="208">
        <f>-NPV('Life Cycle Cost Evaluation'!$M$1,AS51:AS$100)/(1+'Life Cycle Cost Evaluation'!$M$1)^($B50-'Life Cycle Cost Evaluation'!$M$4)</f>
        <v>0</v>
      </c>
      <c r="AT135" s="208">
        <f>-NPV('Life Cycle Cost Evaluation'!$M$1,AT51:AT$100)/(1+'Life Cycle Cost Evaluation'!$M$1)^($B50-'Life Cycle Cost Evaluation'!$M$4)</f>
        <v>0</v>
      </c>
      <c r="AU135" s="208">
        <f>-NPV('Life Cycle Cost Evaluation'!$M$1,AU51:AU$100)/(1+'Life Cycle Cost Evaluation'!$M$1)^($B50-'Life Cycle Cost Evaluation'!$M$4)</f>
        <v>0</v>
      </c>
      <c r="AV135" s="208">
        <f>-NPV('Life Cycle Cost Evaluation'!$M$1,AV51:AV$100)/(1+'Life Cycle Cost Evaluation'!$M$1)^($B50-'Life Cycle Cost Evaluation'!$M$4)</f>
        <v>0</v>
      </c>
      <c r="AW135" s="208">
        <f>-NPV('Life Cycle Cost Evaluation'!$M$1,AW51:AW$100)/(1+'Life Cycle Cost Evaluation'!$M$1)^($B50-'Life Cycle Cost Evaluation'!$M$4)</f>
        <v>0</v>
      </c>
      <c r="AX135" s="208">
        <f>-NPV('Life Cycle Cost Evaluation'!$M$1,AX51:AX$100)/(1+'Life Cycle Cost Evaluation'!$M$1)^($B50-'Life Cycle Cost Evaluation'!$M$4)</f>
        <v>0</v>
      </c>
      <c r="AY135" s="208">
        <f>-NPV('Life Cycle Cost Evaluation'!$M$1,AY51:AY$100)/(1+'Life Cycle Cost Evaluation'!$M$1)^($B50-'Life Cycle Cost Evaluation'!$M$4)</f>
        <v>0</v>
      </c>
      <c r="AZ135" s="208">
        <f>-NPV('Life Cycle Cost Evaluation'!$M$1,AZ51:AZ$100)/(1+'Life Cycle Cost Evaluation'!$M$1)^($B50-'Life Cycle Cost Evaluation'!$M$4)</f>
        <v>0</v>
      </c>
      <c r="BA135" s="208">
        <f>-NPV('Life Cycle Cost Evaluation'!$M$1,BA51:BA$100)/(1+'Life Cycle Cost Evaluation'!$M$1)^($B50-'Life Cycle Cost Evaluation'!$M$4)</f>
        <v>0</v>
      </c>
      <c r="BB135" s="208">
        <f>-NPV('Life Cycle Cost Evaluation'!$M$1,BB51:BB$100)/(1+'Life Cycle Cost Evaluation'!$M$1)^($B50-'Life Cycle Cost Evaluation'!$M$4)</f>
        <v>0</v>
      </c>
      <c r="BC135" s="208">
        <f>-NPV('Life Cycle Cost Evaluation'!$M$1,BC51:BC$100)/(1+'Life Cycle Cost Evaluation'!$M$1)^($B50-'Life Cycle Cost Evaluation'!$M$4)</f>
        <v>0</v>
      </c>
      <c r="BD135" s="208">
        <f>-NPV('Life Cycle Cost Evaluation'!$M$1,BD51:BD$100)/(1+'Life Cycle Cost Evaluation'!$M$1)^($B50-'Life Cycle Cost Evaluation'!$M$4)</f>
        <v>0</v>
      </c>
      <c r="BE135" s="208">
        <f>-NPV('Life Cycle Cost Evaluation'!$M$1,BE51:BE$100)/(1+'Life Cycle Cost Evaluation'!$M$1)^($B50-'Life Cycle Cost Evaluation'!$M$4)</f>
        <v>0</v>
      </c>
      <c r="BF135" s="208">
        <f>-NPV('Life Cycle Cost Evaluation'!$M$1,BF51:BF$100)/(1+'Life Cycle Cost Evaluation'!$M$1)^($B50-'Life Cycle Cost Evaluation'!$M$4)</f>
        <v>0</v>
      </c>
      <c r="BG135" s="208">
        <f>-NPV('Life Cycle Cost Evaluation'!$M$1,BG51:BG$100)/(1+'Life Cycle Cost Evaluation'!$M$1)^($B50-'Life Cycle Cost Evaluation'!$M$4)</f>
        <v>0</v>
      </c>
      <c r="BH135" s="208">
        <f>-NPV('Life Cycle Cost Evaluation'!$M$1,BH51:BH$100)/(1+'Life Cycle Cost Evaluation'!$M$1)^($B50-'Life Cycle Cost Evaluation'!$M$4)</f>
        <v>0</v>
      </c>
      <c r="BI135" s="208">
        <f>-NPV('Life Cycle Cost Evaluation'!$M$1,BI51:BI$100)/(1+'Life Cycle Cost Evaluation'!$M$1)^($B50-'Life Cycle Cost Evaluation'!$M$4)</f>
        <v>0</v>
      </c>
      <c r="BJ135" s="208">
        <f>-NPV('Life Cycle Cost Evaluation'!$M$1,BJ51:BJ$100)/(1+'Life Cycle Cost Evaluation'!$M$1)^($B50-'Life Cycle Cost Evaluation'!$M$4)</f>
        <v>0</v>
      </c>
      <c r="BK135" s="208">
        <f>-NPV('Life Cycle Cost Evaluation'!$M$1,BK51:BK$100)/(1+'Life Cycle Cost Evaluation'!$M$1)^($B50-'Life Cycle Cost Evaluation'!$M$4)</f>
        <v>0</v>
      </c>
      <c r="BL135" s="208">
        <f>-NPV('Life Cycle Cost Evaluation'!$M$1,BL51:BL$100)/(1+'Life Cycle Cost Evaluation'!$M$1)^($B50-'Life Cycle Cost Evaluation'!$M$4)</f>
        <v>0</v>
      </c>
      <c r="BM135" s="208">
        <f>-NPV('Life Cycle Cost Evaluation'!$M$1,BM51:BM$100)/(1+'Life Cycle Cost Evaluation'!$M$1)^($B50-'Life Cycle Cost Evaluation'!$M$4)</f>
        <v>0</v>
      </c>
      <c r="BN135" s="208">
        <f>-NPV('Life Cycle Cost Evaluation'!$M$1,BN51:BN$100)/(1+'Life Cycle Cost Evaluation'!$M$1)^($B50-'Life Cycle Cost Evaluation'!$M$4)</f>
        <v>0</v>
      </c>
      <c r="BO135" s="208">
        <f>-NPV('Life Cycle Cost Evaluation'!$M$1,BO51:BO$100)/(1+'Life Cycle Cost Evaluation'!$M$1)^($B50-'Life Cycle Cost Evaluation'!$M$4)</f>
        <v>0</v>
      </c>
      <c r="BP135" s="208">
        <f>-NPV('Life Cycle Cost Evaluation'!$M$1,BP51:BP$100)/(1+'Life Cycle Cost Evaluation'!$M$1)^($B50-'Life Cycle Cost Evaluation'!$M$4)</f>
        <v>0</v>
      </c>
      <c r="BQ135" s="208">
        <f>-NPV('Life Cycle Cost Evaluation'!$M$1,BQ51:BQ$100)/(1+'Life Cycle Cost Evaluation'!$M$1)^($B50-'Life Cycle Cost Evaluation'!$M$4)</f>
        <v>0</v>
      </c>
      <c r="BR135" s="208">
        <f>-NPV('Life Cycle Cost Evaluation'!$M$1,BR51:BR$100)/(1+'Life Cycle Cost Evaluation'!$M$1)^($B50-'Life Cycle Cost Evaluation'!$M$4)</f>
        <v>0</v>
      </c>
      <c r="BS135" s="208">
        <f>-NPV('Life Cycle Cost Evaluation'!$M$1,BS51:BS$100)/(1+'Life Cycle Cost Evaluation'!$M$1)^($B50-'Life Cycle Cost Evaluation'!$M$4)</f>
        <v>0</v>
      </c>
      <c r="BT135" s="208">
        <f>-NPV('Life Cycle Cost Evaluation'!$M$1,BT51:BT$100)/(1+'Life Cycle Cost Evaluation'!$M$1)^($B50-'Life Cycle Cost Evaluation'!$M$4)</f>
        <v>0</v>
      </c>
      <c r="BU135" s="208">
        <f>-NPV('Life Cycle Cost Evaluation'!$M$1,BU51:BU$100)/(1+'Life Cycle Cost Evaluation'!$M$1)^($B50-'Life Cycle Cost Evaluation'!$M$4)</f>
        <v>0</v>
      </c>
      <c r="BV135" s="208">
        <f>-NPV('Life Cycle Cost Evaluation'!$M$1,BV51:BV$100)/(1+'Life Cycle Cost Evaluation'!$M$1)^($B50-'Life Cycle Cost Evaluation'!$M$4)</f>
        <v>0</v>
      </c>
      <c r="BW135" s="208">
        <f>-NPV('Life Cycle Cost Evaluation'!$M$1,BW51:BW$100)/(1+'Life Cycle Cost Evaluation'!$M$1)^($B50-'Life Cycle Cost Evaluation'!$M$4)</f>
        <v>0</v>
      </c>
      <c r="BX135" s="208">
        <f>-NPV('Life Cycle Cost Evaluation'!$M$1,BX51:BX$100)/(1+'Life Cycle Cost Evaluation'!$M$1)^($B50-'Life Cycle Cost Evaluation'!$M$4)</f>
        <v>0</v>
      </c>
      <c r="BY135" s="208">
        <f>-NPV('Life Cycle Cost Evaluation'!$M$1,BY51:BY$100)/(1+'Life Cycle Cost Evaluation'!$M$1)^($B50-'Life Cycle Cost Evaluation'!$M$4)</f>
        <v>0</v>
      </c>
      <c r="BZ135" s="208">
        <f>-NPV('Life Cycle Cost Evaluation'!$M$1,BZ51:BZ$100)/(1+'Life Cycle Cost Evaluation'!$M$1)^($B50-'Life Cycle Cost Evaluation'!$M$4)</f>
        <v>0</v>
      </c>
      <c r="CA135" s="208">
        <f>-NPV('Life Cycle Cost Evaluation'!$M$1,CA51:CA$100)/(1+'Life Cycle Cost Evaluation'!$M$1)^($B50-'Life Cycle Cost Evaluation'!$M$4)</f>
        <v>0</v>
      </c>
      <c r="CB135" s="208">
        <f>-NPV('Life Cycle Cost Evaluation'!$M$1,CB51:CB$100)/(1+'Life Cycle Cost Evaluation'!$M$1)^($B50-'Life Cycle Cost Evaluation'!$M$4)</f>
        <v>0</v>
      </c>
      <c r="CC135" s="208">
        <f>-NPV('Life Cycle Cost Evaluation'!$M$1,CC51:CC$100)/(1+'Life Cycle Cost Evaluation'!$M$1)^($B50-'Life Cycle Cost Evaluation'!$M$4)</f>
        <v>0</v>
      </c>
      <c r="CD135" s="208">
        <f>-NPV('Life Cycle Cost Evaluation'!$M$1,CD51:CD$100)/(1+'Life Cycle Cost Evaluation'!$M$1)^($B50-'Life Cycle Cost Evaluation'!$M$4)</f>
        <v>0</v>
      </c>
      <c r="CE135" s="208">
        <f>-NPV('Life Cycle Cost Evaluation'!$M$1,CE51:CE$100)/(1+'Life Cycle Cost Evaluation'!$M$1)^($B50-'Life Cycle Cost Evaluation'!$M$4)</f>
        <v>0</v>
      </c>
      <c r="CF135" s="208">
        <f>-NPV('Life Cycle Cost Evaluation'!$M$1,CF51:CF$100)/(1+'Life Cycle Cost Evaluation'!$M$1)^($B50-'Life Cycle Cost Evaluation'!$M$4)</f>
        <v>0</v>
      </c>
      <c r="CG135" s="208">
        <f>SUM(D135:AH135)</f>
        <v>0</v>
      </c>
      <c r="CH135" s="206"/>
      <c r="CI135" s="206"/>
      <c r="CJ135" s="206"/>
    </row>
    <row r="136" spans="2:88" x14ac:dyDescent="0.2">
      <c r="B136" s="86">
        <f t="shared" si="126"/>
        <v>2058</v>
      </c>
      <c r="C136" s="208"/>
      <c r="D136" s="208">
        <f>-NPV('Life Cycle Cost Evaluation'!$M$1,D52:D$100)/(1+'Life Cycle Cost Evaluation'!$M$1)^($B51-'Life Cycle Cost Evaluation'!$M$4)</f>
        <v>0</v>
      </c>
      <c r="E136" s="208">
        <f>-NPV('Life Cycle Cost Evaluation'!$M$1,E52:E$100)/(1+'Life Cycle Cost Evaluation'!$M$1)^($B51-'Life Cycle Cost Evaluation'!$M$4)</f>
        <v>0</v>
      </c>
      <c r="F136" s="208">
        <f>-NPV('Life Cycle Cost Evaluation'!$M$1,F52:F$100)/(1+'Life Cycle Cost Evaluation'!$M$1)^($B51-'Life Cycle Cost Evaluation'!$M$4)</f>
        <v>0</v>
      </c>
      <c r="G136" s="208">
        <f>-NPV('Life Cycle Cost Evaluation'!$M$1,G52:G$100)/(1+'Life Cycle Cost Evaluation'!$M$1)^($B51-'Life Cycle Cost Evaluation'!$M$4)</f>
        <v>0</v>
      </c>
      <c r="H136" s="208">
        <f>-NPV('Life Cycle Cost Evaluation'!$M$1,H52:H$100)/(1+'Life Cycle Cost Evaluation'!$M$1)^($B51-'Life Cycle Cost Evaluation'!$M$4)</f>
        <v>0</v>
      </c>
      <c r="I136" s="208">
        <f>-NPV('Life Cycle Cost Evaluation'!$M$1,I52:I$100)/(1+'Life Cycle Cost Evaluation'!$M$1)^($B51-'Life Cycle Cost Evaluation'!$M$4)</f>
        <v>0</v>
      </c>
      <c r="J136" s="208">
        <f>-NPV('Life Cycle Cost Evaluation'!$M$1,J52:J$100)/(1+'Life Cycle Cost Evaluation'!$M$1)^($B51-'Life Cycle Cost Evaluation'!$M$4)</f>
        <v>0</v>
      </c>
      <c r="K136" s="208">
        <f>-NPV('Life Cycle Cost Evaluation'!$M$1,K52:K$100)/(1+'Life Cycle Cost Evaluation'!$M$1)^($B51-'Life Cycle Cost Evaluation'!$M$4)</f>
        <v>0</v>
      </c>
      <c r="L136" s="208">
        <f>-NPV('Life Cycle Cost Evaluation'!$M$1,L52:L$100)/(1+'Life Cycle Cost Evaluation'!$M$1)^($B51-'Life Cycle Cost Evaluation'!$M$4)</f>
        <v>0</v>
      </c>
      <c r="M136" s="208">
        <f>-NPV('Life Cycle Cost Evaluation'!$M$1,M52:M$100)/(1+'Life Cycle Cost Evaluation'!$M$1)^($B51-'Life Cycle Cost Evaluation'!$M$4)</f>
        <v>0</v>
      </c>
      <c r="N136" s="208">
        <f>-NPV('Life Cycle Cost Evaluation'!$M$1,N52:N$100)/(1+'Life Cycle Cost Evaluation'!$M$1)^($B51-'Life Cycle Cost Evaluation'!$M$4)</f>
        <v>0</v>
      </c>
      <c r="O136" s="208">
        <f>-NPV('Life Cycle Cost Evaluation'!$M$1,O52:O$100)/(1+'Life Cycle Cost Evaluation'!$M$1)^($B51-'Life Cycle Cost Evaluation'!$M$4)</f>
        <v>0</v>
      </c>
      <c r="P136" s="208">
        <f>-NPV('Life Cycle Cost Evaluation'!$M$1,P52:P$100)/(1+'Life Cycle Cost Evaluation'!$M$1)^($B51-'Life Cycle Cost Evaluation'!$M$4)</f>
        <v>0</v>
      </c>
      <c r="Q136" s="208">
        <f>-NPV('Life Cycle Cost Evaluation'!$M$1,Q52:Q$100)/(1+'Life Cycle Cost Evaluation'!$M$1)^($B51-'Life Cycle Cost Evaluation'!$M$4)</f>
        <v>0</v>
      </c>
      <c r="R136" s="208">
        <f>-NPV('Life Cycle Cost Evaluation'!$M$1,R52:R$100)/(1+'Life Cycle Cost Evaluation'!$M$1)^($B51-'Life Cycle Cost Evaluation'!$M$4)</f>
        <v>0</v>
      </c>
      <c r="S136" s="208">
        <f>-NPV('Life Cycle Cost Evaluation'!$M$1,S52:S$100)/(1+'Life Cycle Cost Evaluation'!$M$1)^($B51-'Life Cycle Cost Evaluation'!$M$4)</f>
        <v>0</v>
      </c>
      <c r="T136" s="208">
        <f>-NPV('Life Cycle Cost Evaluation'!$M$1,T52:T$100)/(1+'Life Cycle Cost Evaluation'!$M$1)^($B51-'Life Cycle Cost Evaluation'!$M$4)</f>
        <v>0</v>
      </c>
      <c r="U136" s="208">
        <f>-NPV('Life Cycle Cost Evaluation'!$M$1,U52:U$100)/(1+'Life Cycle Cost Evaluation'!$M$1)^($B51-'Life Cycle Cost Evaluation'!$M$4)</f>
        <v>0</v>
      </c>
      <c r="V136" s="208">
        <f>-NPV('Life Cycle Cost Evaluation'!$M$1,V52:V$100)/(1+'Life Cycle Cost Evaluation'!$M$1)^($B51-'Life Cycle Cost Evaluation'!$M$4)</f>
        <v>0</v>
      </c>
      <c r="W136" s="208">
        <f>-NPV('Life Cycle Cost Evaluation'!$M$1,W52:W$100)/(1+'Life Cycle Cost Evaluation'!$M$1)^($B51-'Life Cycle Cost Evaluation'!$M$4)</f>
        <v>0</v>
      </c>
      <c r="X136" s="208">
        <f>-NPV('Life Cycle Cost Evaluation'!$M$1,X52:X$100)/(1+'Life Cycle Cost Evaluation'!$M$1)^($B51-'Life Cycle Cost Evaluation'!$M$4)</f>
        <v>0</v>
      </c>
      <c r="Y136" s="208">
        <f>-NPV('Life Cycle Cost Evaluation'!$M$1,Y52:Y$100)/(1+'Life Cycle Cost Evaluation'!$M$1)^($B51-'Life Cycle Cost Evaluation'!$M$4)</f>
        <v>0</v>
      </c>
      <c r="Z136" s="208">
        <f>-NPV('Life Cycle Cost Evaluation'!$M$1,Z52:Z$100)/(1+'Life Cycle Cost Evaluation'!$M$1)^($B51-'Life Cycle Cost Evaluation'!$M$4)</f>
        <v>0</v>
      </c>
      <c r="AA136" s="208">
        <f>-NPV('Life Cycle Cost Evaluation'!$M$1,AA52:AA$100)/(1+'Life Cycle Cost Evaluation'!$M$1)^($B51-'Life Cycle Cost Evaluation'!$M$4)</f>
        <v>0</v>
      </c>
      <c r="AB136" s="208">
        <f>-NPV('Life Cycle Cost Evaluation'!$M$1,AB52:AB$100)/(1+'Life Cycle Cost Evaluation'!$M$1)^($B51-'Life Cycle Cost Evaluation'!$M$4)</f>
        <v>0</v>
      </c>
      <c r="AC136" s="208">
        <f>-NPV('Life Cycle Cost Evaluation'!$M$1,AC52:AC$100)/(1+'Life Cycle Cost Evaluation'!$M$1)^($B51-'Life Cycle Cost Evaluation'!$M$4)</f>
        <v>0</v>
      </c>
      <c r="AD136" s="208">
        <f>-NPV('Life Cycle Cost Evaluation'!$M$1,AD52:AD$100)/(1+'Life Cycle Cost Evaluation'!$M$1)^($B51-'Life Cycle Cost Evaluation'!$M$4)</f>
        <v>0</v>
      </c>
      <c r="AE136" s="208">
        <f>-NPV('Life Cycle Cost Evaluation'!$M$1,AE52:AE$100)/(1+'Life Cycle Cost Evaluation'!$M$1)^($B51-'Life Cycle Cost Evaluation'!$M$4)</f>
        <v>0</v>
      </c>
      <c r="AF136" s="208">
        <f>-NPV('Life Cycle Cost Evaluation'!$M$1,AF52:AF$100)/(1+'Life Cycle Cost Evaluation'!$M$1)^($B51-'Life Cycle Cost Evaluation'!$M$4)</f>
        <v>0</v>
      </c>
      <c r="AG136" s="208">
        <f>-NPV('Life Cycle Cost Evaluation'!$M$1,AG52:AG$100)/(1+'Life Cycle Cost Evaluation'!$M$1)^($B51-'Life Cycle Cost Evaluation'!$M$4)</f>
        <v>0</v>
      </c>
      <c r="AH136" s="208">
        <f>-NPV('Life Cycle Cost Evaluation'!$M$1,AH52:AH$100)/(1+'Life Cycle Cost Evaluation'!$M$1)^($B51-'Life Cycle Cost Evaluation'!$M$4)</f>
        <v>0</v>
      </c>
      <c r="AI136" s="208">
        <f>-NPV('Life Cycle Cost Evaluation'!$M$1,AI52:AI$100)/(1+'Life Cycle Cost Evaluation'!$M$1)^($B51-'Life Cycle Cost Evaluation'!$M$4)</f>
        <v>0</v>
      </c>
      <c r="AJ136" s="208">
        <f>-NPV('Life Cycle Cost Evaluation'!$M$1,AJ52:AJ$100)/(1+'Life Cycle Cost Evaluation'!$M$1)^($B51-'Life Cycle Cost Evaluation'!$M$4)</f>
        <v>0</v>
      </c>
      <c r="AK136" s="208">
        <f>-NPV('Life Cycle Cost Evaluation'!$M$1,AK52:AK$100)/(1+'Life Cycle Cost Evaluation'!$M$1)^($B51-'Life Cycle Cost Evaluation'!$M$4)</f>
        <v>0</v>
      </c>
      <c r="AL136" s="208">
        <f>-NPV('Life Cycle Cost Evaluation'!$M$1,AL52:AL$100)/(1+'Life Cycle Cost Evaluation'!$M$1)^($B51-'Life Cycle Cost Evaluation'!$M$4)</f>
        <v>0</v>
      </c>
      <c r="AM136" s="208">
        <f>-NPV('Life Cycle Cost Evaluation'!$M$1,AM52:AM$100)/(1+'Life Cycle Cost Evaluation'!$M$1)^($B51-'Life Cycle Cost Evaluation'!$M$4)</f>
        <v>0</v>
      </c>
      <c r="AN136" s="208">
        <f>-NPV('Life Cycle Cost Evaluation'!$M$1,AN52:AN$100)/(1+'Life Cycle Cost Evaluation'!$M$1)^($B51-'Life Cycle Cost Evaluation'!$M$4)</f>
        <v>0</v>
      </c>
      <c r="AO136" s="208">
        <f>-NPV('Life Cycle Cost Evaluation'!$M$1,AO52:AO$100)/(1+'Life Cycle Cost Evaluation'!$M$1)^($B51-'Life Cycle Cost Evaluation'!$M$4)</f>
        <v>0</v>
      </c>
      <c r="AP136" s="208">
        <f>-NPV('Life Cycle Cost Evaluation'!$M$1,AP52:AP$100)/(1+'Life Cycle Cost Evaluation'!$M$1)^($B51-'Life Cycle Cost Evaluation'!$M$4)</f>
        <v>0</v>
      </c>
      <c r="AQ136" s="208">
        <f>-NPV('Life Cycle Cost Evaluation'!$M$1,AQ52:AQ$100)/(1+'Life Cycle Cost Evaluation'!$M$1)^($B51-'Life Cycle Cost Evaluation'!$M$4)</f>
        <v>0</v>
      </c>
      <c r="AR136" s="208">
        <f>-NPV('Life Cycle Cost Evaluation'!$M$1,AR52:AR$100)/(1+'Life Cycle Cost Evaluation'!$M$1)^($B51-'Life Cycle Cost Evaluation'!$M$4)</f>
        <v>0</v>
      </c>
      <c r="AS136" s="208">
        <f>-NPV('Life Cycle Cost Evaluation'!$M$1,AS52:AS$100)/(1+'Life Cycle Cost Evaluation'!$M$1)^($B51-'Life Cycle Cost Evaluation'!$M$4)</f>
        <v>0</v>
      </c>
      <c r="AT136" s="208">
        <f>-NPV('Life Cycle Cost Evaluation'!$M$1,AT52:AT$100)/(1+'Life Cycle Cost Evaluation'!$M$1)^($B51-'Life Cycle Cost Evaluation'!$M$4)</f>
        <v>0</v>
      </c>
      <c r="AU136" s="208">
        <f>-NPV('Life Cycle Cost Evaluation'!$M$1,AU52:AU$100)/(1+'Life Cycle Cost Evaluation'!$M$1)^($B51-'Life Cycle Cost Evaluation'!$M$4)</f>
        <v>0</v>
      </c>
      <c r="AV136" s="208">
        <f>-NPV('Life Cycle Cost Evaluation'!$M$1,AV52:AV$100)/(1+'Life Cycle Cost Evaluation'!$M$1)^($B51-'Life Cycle Cost Evaluation'!$M$4)</f>
        <v>0</v>
      </c>
      <c r="AW136" s="208">
        <f>-NPV('Life Cycle Cost Evaluation'!$M$1,AW52:AW$100)/(1+'Life Cycle Cost Evaluation'!$M$1)^($B51-'Life Cycle Cost Evaluation'!$M$4)</f>
        <v>0</v>
      </c>
      <c r="AX136" s="208">
        <f>-NPV('Life Cycle Cost Evaluation'!$M$1,AX52:AX$100)/(1+'Life Cycle Cost Evaluation'!$M$1)^($B51-'Life Cycle Cost Evaluation'!$M$4)</f>
        <v>0</v>
      </c>
      <c r="AY136" s="208">
        <f>-NPV('Life Cycle Cost Evaluation'!$M$1,AY52:AY$100)/(1+'Life Cycle Cost Evaluation'!$M$1)^($B51-'Life Cycle Cost Evaluation'!$M$4)</f>
        <v>0</v>
      </c>
      <c r="AZ136" s="208">
        <f>-NPV('Life Cycle Cost Evaluation'!$M$1,AZ52:AZ$100)/(1+'Life Cycle Cost Evaluation'!$M$1)^($B51-'Life Cycle Cost Evaluation'!$M$4)</f>
        <v>0</v>
      </c>
      <c r="BA136" s="208">
        <f>-NPV('Life Cycle Cost Evaluation'!$M$1,BA52:BA$100)/(1+'Life Cycle Cost Evaluation'!$M$1)^($B51-'Life Cycle Cost Evaluation'!$M$4)</f>
        <v>0</v>
      </c>
      <c r="BB136" s="208">
        <f>-NPV('Life Cycle Cost Evaluation'!$M$1,BB52:BB$100)/(1+'Life Cycle Cost Evaluation'!$M$1)^($B51-'Life Cycle Cost Evaluation'!$M$4)</f>
        <v>0</v>
      </c>
      <c r="BC136" s="208">
        <f>-NPV('Life Cycle Cost Evaluation'!$M$1,BC52:BC$100)/(1+'Life Cycle Cost Evaluation'!$M$1)^($B51-'Life Cycle Cost Evaluation'!$M$4)</f>
        <v>0</v>
      </c>
      <c r="BD136" s="208">
        <f>-NPV('Life Cycle Cost Evaluation'!$M$1,BD52:BD$100)/(1+'Life Cycle Cost Evaluation'!$M$1)^($B51-'Life Cycle Cost Evaluation'!$M$4)</f>
        <v>0</v>
      </c>
      <c r="BE136" s="208">
        <f>-NPV('Life Cycle Cost Evaluation'!$M$1,BE52:BE$100)/(1+'Life Cycle Cost Evaluation'!$M$1)^($B51-'Life Cycle Cost Evaluation'!$M$4)</f>
        <v>0</v>
      </c>
      <c r="BF136" s="208">
        <f>-NPV('Life Cycle Cost Evaluation'!$M$1,BF52:BF$100)/(1+'Life Cycle Cost Evaluation'!$M$1)^($B51-'Life Cycle Cost Evaluation'!$M$4)</f>
        <v>0</v>
      </c>
      <c r="BG136" s="208">
        <f>-NPV('Life Cycle Cost Evaluation'!$M$1,BG52:BG$100)/(1+'Life Cycle Cost Evaluation'!$M$1)^($B51-'Life Cycle Cost Evaluation'!$M$4)</f>
        <v>0</v>
      </c>
      <c r="BH136" s="208">
        <f>-NPV('Life Cycle Cost Evaluation'!$M$1,BH52:BH$100)/(1+'Life Cycle Cost Evaluation'!$M$1)^($B51-'Life Cycle Cost Evaluation'!$M$4)</f>
        <v>0</v>
      </c>
      <c r="BI136" s="208">
        <f>-NPV('Life Cycle Cost Evaluation'!$M$1,BI52:BI$100)/(1+'Life Cycle Cost Evaluation'!$M$1)^($B51-'Life Cycle Cost Evaluation'!$M$4)</f>
        <v>0</v>
      </c>
      <c r="BJ136" s="208">
        <f>-NPV('Life Cycle Cost Evaluation'!$M$1,BJ52:BJ$100)/(1+'Life Cycle Cost Evaluation'!$M$1)^($B51-'Life Cycle Cost Evaluation'!$M$4)</f>
        <v>0</v>
      </c>
      <c r="BK136" s="208">
        <f>-NPV('Life Cycle Cost Evaluation'!$M$1,BK52:BK$100)/(1+'Life Cycle Cost Evaluation'!$M$1)^($B51-'Life Cycle Cost Evaluation'!$M$4)</f>
        <v>0</v>
      </c>
      <c r="BL136" s="208">
        <f>-NPV('Life Cycle Cost Evaluation'!$M$1,BL52:BL$100)/(1+'Life Cycle Cost Evaluation'!$M$1)^($B51-'Life Cycle Cost Evaluation'!$M$4)</f>
        <v>0</v>
      </c>
      <c r="BM136" s="208">
        <f>-NPV('Life Cycle Cost Evaluation'!$M$1,BM52:BM$100)/(1+'Life Cycle Cost Evaluation'!$M$1)^($B51-'Life Cycle Cost Evaluation'!$M$4)</f>
        <v>0</v>
      </c>
      <c r="BN136" s="208">
        <f>-NPV('Life Cycle Cost Evaluation'!$M$1,BN52:BN$100)/(1+'Life Cycle Cost Evaluation'!$M$1)^($B51-'Life Cycle Cost Evaluation'!$M$4)</f>
        <v>0</v>
      </c>
      <c r="BO136" s="208">
        <f>-NPV('Life Cycle Cost Evaluation'!$M$1,BO52:BO$100)/(1+'Life Cycle Cost Evaluation'!$M$1)^($B51-'Life Cycle Cost Evaluation'!$M$4)</f>
        <v>0</v>
      </c>
      <c r="BP136" s="208">
        <f>-NPV('Life Cycle Cost Evaluation'!$M$1,BP52:BP$100)/(1+'Life Cycle Cost Evaluation'!$M$1)^($B51-'Life Cycle Cost Evaluation'!$M$4)</f>
        <v>0</v>
      </c>
      <c r="BQ136" s="208">
        <f>-NPV('Life Cycle Cost Evaluation'!$M$1,BQ52:BQ$100)/(1+'Life Cycle Cost Evaluation'!$M$1)^($B51-'Life Cycle Cost Evaluation'!$M$4)</f>
        <v>0</v>
      </c>
      <c r="BR136" s="208">
        <f>-NPV('Life Cycle Cost Evaluation'!$M$1,BR52:BR$100)/(1+'Life Cycle Cost Evaluation'!$M$1)^($B51-'Life Cycle Cost Evaluation'!$M$4)</f>
        <v>0</v>
      </c>
      <c r="BS136" s="208">
        <f>-NPV('Life Cycle Cost Evaluation'!$M$1,BS52:BS$100)/(1+'Life Cycle Cost Evaluation'!$M$1)^($B51-'Life Cycle Cost Evaluation'!$M$4)</f>
        <v>0</v>
      </c>
      <c r="BT136" s="208">
        <f>-NPV('Life Cycle Cost Evaluation'!$M$1,BT52:BT$100)/(1+'Life Cycle Cost Evaluation'!$M$1)^($B51-'Life Cycle Cost Evaluation'!$M$4)</f>
        <v>0</v>
      </c>
      <c r="BU136" s="208">
        <f>-NPV('Life Cycle Cost Evaluation'!$M$1,BU52:BU$100)/(1+'Life Cycle Cost Evaluation'!$M$1)^($B51-'Life Cycle Cost Evaluation'!$M$4)</f>
        <v>0</v>
      </c>
      <c r="BV136" s="208">
        <f>-NPV('Life Cycle Cost Evaluation'!$M$1,BV52:BV$100)/(1+'Life Cycle Cost Evaluation'!$M$1)^($B51-'Life Cycle Cost Evaluation'!$M$4)</f>
        <v>0</v>
      </c>
      <c r="BW136" s="208">
        <f>-NPV('Life Cycle Cost Evaluation'!$M$1,BW52:BW$100)/(1+'Life Cycle Cost Evaluation'!$M$1)^($B51-'Life Cycle Cost Evaluation'!$M$4)</f>
        <v>0</v>
      </c>
      <c r="BX136" s="208">
        <f>-NPV('Life Cycle Cost Evaluation'!$M$1,BX52:BX$100)/(1+'Life Cycle Cost Evaluation'!$M$1)^($B51-'Life Cycle Cost Evaluation'!$M$4)</f>
        <v>0</v>
      </c>
      <c r="BY136" s="208">
        <f>-NPV('Life Cycle Cost Evaluation'!$M$1,BY52:BY$100)/(1+'Life Cycle Cost Evaluation'!$M$1)^($B51-'Life Cycle Cost Evaluation'!$M$4)</f>
        <v>0</v>
      </c>
      <c r="BZ136" s="208">
        <f>-NPV('Life Cycle Cost Evaluation'!$M$1,BZ52:BZ$100)/(1+'Life Cycle Cost Evaluation'!$M$1)^($B51-'Life Cycle Cost Evaluation'!$M$4)</f>
        <v>0</v>
      </c>
      <c r="CA136" s="208">
        <f>-NPV('Life Cycle Cost Evaluation'!$M$1,CA52:CA$100)/(1+'Life Cycle Cost Evaluation'!$M$1)^($B51-'Life Cycle Cost Evaluation'!$M$4)</f>
        <v>0</v>
      </c>
      <c r="CB136" s="208">
        <f>-NPV('Life Cycle Cost Evaluation'!$M$1,CB52:CB$100)/(1+'Life Cycle Cost Evaluation'!$M$1)^($B51-'Life Cycle Cost Evaluation'!$M$4)</f>
        <v>0</v>
      </c>
      <c r="CC136" s="208">
        <f>-NPV('Life Cycle Cost Evaluation'!$M$1,CC52:CC$100)/(1+'Life Cycle Cost Evaluation'!$M$1)^($B51-'Life Cycle Cost Evaluation'!$M$4)</f>
        <v>0</v>
      </c>
      <c r="CD136" s="208">
        <f>-NPV('Life Cycle Cost Evaluation'!$M$1,CD52:CD$100)/(1+'Life Cycle Cost Evaluation'!$M$1)^($B51-'Life Cycle Cost Evaluation'!$M$4)</f>
        <v>0</v>
      </c>
      <c r="CE136" s="208">
        <f>-NPV('Life Cycle Cost Evaluation'!$M$1,CE52:CE$100)/(1+'Life Cycle Cost Evaluation'!$M$1)^($B51-'Life Cycle Cost Evaluation'!$M$4)</f>
        <v>0</v>
      </c>
      <c r="CF136" s="208">
        <f>-NPV('Life Cycle Cost Evaluation'!$M$1,CF52:CF$100)/(1+'Life Cycle Cost Evaluation'!$M$1)^($B51-'Life Cycle Cost Evaluation'!$M$4)</f>
        <v>0</v>
      </c>
      <c r="CG136" s="208">
        <f>SUM(D136:AI136)</f>
        <v>0</v>
      </c>
      <c r="CH136" s="206"/>
      <c r="CI136" s="206"/>
      <c r="CJ136" s="206"/>
    </row>
    <row r="137" spans="2:88" x14ac:dyDescent="0.2">
      <c r="B137" s="86">
        <f t="shared" si="126"/>
        <v>2059</v>
      </c>
      <c r="C137" s="208"/>
      <c r="D137" s="208">
        <f>-NPV('Life Cycle Cost Evaluation'!$M$1,D53:D$100)/(1+'Life Cycle Cost Evaluation'!$M$1)^($B52-'Life Cycle Cost Evaluation'!$M$4)</f>
        <v>0</v>
      </c>
      <c r="E137" s="208">
        <f>-NPV('Life Cycle Cost Evaluation'!$M$1,E53:E$100)/(1+'Life Cycle Cost Evaluation'!$M$1)^($B52-'Life Cycle Cost Evaluation'!$M$4)</f>
        <v>0</v>
      </c>
      <c r="F137" s="208">
        <f>-NPV('Life Cycle Cost Evaluation'!$M$1,F53:F$100)/(1+'Life Cycle Cost Evaluation'!$M$1)^($B52-'Life Cycle Cost Evaluation'!$M$4)</f>
        <v>0</v>
      </c>
      <c r="G137" s="208">
        <f>-NPV('Life Cycle Cost Evaluation'!$M$1,G53:G$100)/(1+'Life Cycle Cost Evaluation'!$M$1)^($B52-'Life Cycle Cost Evaluation'!$M$4)</f>
        <v>0</v>
      </c>
      <c r="H137" s="208">
        <f>-NPV('Life Cycle Cost Evaluation'!$M$1,H53:H$100)/(1+'Life Cycle Cost Evaluation'!$M$1)^($B52-'Life Cycle Cost Evaluation'!$M$4)</f>
        <v>0</v>
      </c>
      <c r="I137" s="208">
        <f>-NPV('Life Cycle Cost Evaluation'!$M$1,I53:I$100)/(1+'Life Cycle Cost Evaluation'!$M$1)^($B52-'Life Cycle Cost Evaluation'!$M$4)</f>
        <v>0</v>
      </c>
      <c r="J137" s="208">
        <f>-NPV('Life Cycle Cost Evaluation'!$M$1,J53:J$100)/(1+'Life Cycle Cost Evaluation'!$M$1)^($B52-'Life Cycle Cost Evaluation'!$M$4)</f>
        <v>0</v>
      </c>
      <c r="K137" s="208">
        <f>-NPV('Life Cycle Cost Evaluation'!$M$1,K53:K$100)/(1+'Life Cycle Cost Evaluation'!$M$1)^($B52-'Life Cycle Cost Evaluation'!$M$4)</f>
        <v>0</v>
      </c>
      <c r="L137" s="208">
        <f>-NPV('Life Cycle Cost Evaluation'!$M$1,L53:L$100)/(1+'Life Cycle Cost Evaluation'!$M$1)^($B52-'Life Cycle Cost Evaluation'!$M$4)</f>
        <v>0</v>
      </c>
      <c r="M137" s="208">
        <f>-NPV('Life Cycle Cost Evaluation'!$M$1,M53:M$100)/(1+'Life Cycle Cost Evaluation'!$M$1)^($B52-'Life Cycle Cost Evaluation'!$M$4)</f>
        <v>0</v>
      </c>
      <c r="N137" s="208">
        <f>-NPV('Life Cycle Cost Evaluation'!$M$1,N53:N$100)/(1+'Life Cycle Cost Evaluation'!$M$1)^($B52-'Life Cycle Cost Evaluation'!$M$4)</f>
        <v>0</v>
      </c>
      <c r="O137" s="208">
        <f>-NPV('Life Cycle Cost Evaluation'!$M$1,O53:O$100)/(1+'Life Cycle Cost Evaluation'!$M$1)^($B52-'Life Cycle Cost Evaluation'!$M$4)</f>
        <v>0</v>
      </c>
      <c r="P137" s="208">
        <f>-NPV('Life Cycle Cost Evaluation'!$M$1,P53:P$100)/(1+'Life Cycle Cost Evaluation'!$M$1)^($B52-'Life Cycle Cost Evaluation'!$M$4)</f>
        <v>0</v>
      </c>
      <c r="Q137" s="208">
        <f>-NPV('Life Cycle Cost Evaluation'!$M$1,Q53:Q$100)/(1+'Life Cycle Cost Evaluation'!$M$1)^($B52-'Life Cycle Cost Evaluation'!$M$4)</f>
        <v>0</v>
      </c>
      <c r="R137" s="208">
        <f>-NPV('Life Cycle Cost Evaluation'!$M$1,R53:R$100)/(1+'Life Cycle Cost Evaluation'!$M$1)^($B52-'Life Cycle Cost Evaluation'!$M$4)</f>
        <v>0</v>
      </c>
      <c r="S137" s="208">
        <f>-NPV('Life Cycle Cost Evaluation'!$M$1,S53:S$100)/(1+'Life Cycle Cost Evaluation'!$M$1)^($B52-'Life Cycle Cost Evaluation'!$M$4)</f>
        <v>0</v>
      </c>
      <c r="T137" s="208">
        <f>-NPV('Life Cycle Cost Evaluation'!$M$1,T53:T$100)/(1+'Life Cycle Cost Evaluation'!$M$1)^($B52-'Life Cycle Cost Evaluation'!$M$4)</f>
        <v>0</v>
      </c>
      <c r="U137" s="208">
        <f>-NPV('Life Cycle Cost Evaluation'!$M$1,U53:U$100)/(1+'Life Cycle Cost Evaluation'!$M$1)^($B52-'Life Cycle Cost Evaluation'!$M$4)</f>
        <v>0</v>
      </c>
      <c r="V137" s="208">
        <f>-NPV('Life Cycle Cost Evaluation'!$M$1,V53:V$100)/(1+'Life Cycle Cost Evaluation'!$M$1)^($B52-'Life Cycle Cost Evaluation'!$M$4)</f>
        <v>0</v>
      </c>
      <c r="W137" s="208">
        <f>-NPV('Life Cycle Cost Evaluation'!$M$1,W53:W$100)/(1+'Life Cycle Cost Evaluation'!$M$1)^($B52-'Life Cycle Cost Evaluation'!$M$4)</f>
        <v>0</v>
      </c>
      <c r="X137" s="208">
        <f>-NPV('Life Cycle Cost Evaluation'!$M$1,X53:X$100)/(1+'Life Cycle Cost Evaluation'!$M$1)^($B52-'Life Cycle Cost Evaluation'!$M$4)</f>
        <v>0</v>
      </c>
      <c r="Y137" s="208">
        <f>-NPV('Life Cycle Cost Evaluation'!$M$1,Y53:Y$100)/(1+'Life Cycle Cost Evaluation'!$M$1)^($B52-'Life Cycle Cost Evaluation'!$M$4)</f>
        <v>0</v>
      </c>
      <c r="Z137" s="208">
        <f>-NPV('Life Cycle Cost Evaluation'!$M$1,Z53:Z$100)/(1+'Life Cycle Cost Evaluation'!$M$1)^($B52-'Life Cycle Cost Evaluation'!$M$4)</f>
        <v>0</v>
      </c>
      <c r="AA137" s="208">
        <f>-NPV('Life Cycle Cost Evaluation'!$M$1,AA53:AA$100)/(1+'Life Cycle Cost Evaluation'!$M$1)^($B52-'Life Cycle Cost Evaluation'!$M$4)</f>
        <v>0</v>
      </c>
      <c r="AB137" s="208">
        <f>-NPV('Life Cycle Cost Evaluation'!$M$1,AB53:AB$100)/(1+'Life Cycle Cost Evaluation'!$M$1)^($B52-'Life Cycle Cost Evaluation'!$M$4)</f>
        <v>0</v>
      </c>
      <c r="AC137" s="208">
        <f>-NPV('Life Cycle Cost Evaluation'!$M$1,AC53:AC$100)/(1+'Life Cycle Cost Evaluation'!$M$1)^($B52-'Life Cycle Cost Evaluation'!$M$4)</f>
        <v>0</v>
      </c>
      <c r="AD137" s="208">
        <f>-NPV('Life Cycle Cost Evaluation'!$M$1,AD53:AD$100)/(1+'Life Cycle Cost Evaluation'!$M$1)^($B52-'Life Cycle Cost Evaluation'!$M$4)</f>
        <v>0</v>
      </c>
      <c r="AE137" s="208">
        <f>-NPV('Life Cycle Cost Evaluation'!$M$1,AE53:AE$100)/(1+'Life Cycle Cost Evaluation'!$M$1)^($B52-'Life Cycle Cost Evaluation'!$M$4)</f>
        <v>0</v>
      </c>
      <c r="AF137" s="208">
        <f>-NPV('Life Cycle Cost Evaluation'!$M$1,AF53:AF$100)/(1+'Life Cycle Cost Evaluation'!$M$1)^($B52-'Life Cycle Cost Evaluation'!$M$4)</f>
        <v>0</v>
      </c>
      <c r="AG137" s="208">
        <f>-NPV('Life Cycle Cost Evaluation'!$M$1,AG53:AG$100)/(1+'Life Cycle Cost Evaluation'!$M$1)^($B52-'Life Cycle Cost Evaluation'!$M$4)</f>
        <v>0</v>
      </c>
      <c r="AH137" s="208">
        <f>-NPV('Life Cycle Cost Evaluation'!$M$1,AH53:AH$100)/(1+'Life Cycle Cost Evaluation'!$M$1)^($B52-'Life Cycle Cost Evaluation'!$M$4)</f>
        <v>0</v>
      </c>
      <c r="AI137" s="208">
        <f>-NPV('Life Cycle Cost Evaluation'!$M$1,AI53:AI$100)/(1+'Life Cycle Cost Evaluation'!$M$1)^($B52-'Life Cycle Cost Evaluation'!$M$4)</f>
        <v>0</v>
      </c>
      <c r="AJ137" s="208">
        <f>-NPV('Life Cycle Cost Evaluation'!$M$1,AJ53:AJ$100)/(1+'Life Cycle Cost Evaluation'!$M$1)^($B52-'Life Cycle Cost Evaluation'!$M$4)</f>
        <v>0</v>
      </c>
      <c r="AK137" s="208">
        <f>-NPV('Life Cycle Cost Evaluation'!$M$1,AK53:AK$100)/(1+'Life Cycle Cost Evaluation'!$M$1)^($B52-'Life Cycle Cost Evaluation'!$M$4)</f>
        <v>0</v>
      </c>
      <c r="AL137" s="208">
        <f>-NPV('Life Cycle Cost Evaluation'!$M$1,AL53:AL$100)/(1+'Life Cycle Cost Evaluation'!$M$1)^($B52-'Life Cycle Cost Evaluation'!$M$4)</f>
        <v>0</v>
      </c>
      <c r="AM137" s="208">
        <f>-NPV('Life Cycle Cost Evaluation'!$M$1,AM53:AM$100)/(1+'Life Cycle Cost Evaluation'!$M$1)^($B52-'Life Cycle Cost Evaluation'!$M$4)</f>
        <v>0</v>
      </c>
      <c r="AN137" s="208">
        <f>-NPV('Life Cycle Cost Evaluation'!$M$1,AN53:AN$100)/(1+'Life Cycle Cost Evaluation'!$M$1)^($B52-'Life Cycle Cost Evaluation'!$M$4)</f>
        <v>0</v>
      </c>
      <c r="AO137" s="208">
        <f>-NPV('Life Cycle Cost Evaluation'!$M$1,AO53:AO$100)/(1+'Life Cycle Cost Evaluation'!$M$1)^($B52-'Life Cycle Cost Evaluation'!$M$4)</f>
        <v>0</v>
      </c>
      <c r="AP137" s="208">
        <f>-NPV('Life Cycle Cost Evaluation'!$M$1,AP53:AP$100)/(1+'Life Cycle Cost Evaluation'!$M$1)^($B52-'Life Cycle Cost Evaluation'!$M$4)</f>
        <v>0</v>
      </c>
      <c r="AQ137" s="208">
        <f>-NPV('Life Cycle Cost Evaluation'!$M$1,AQ53:AQ$100)/(1+'Life Cycle Cost Evaluation'!$M$1)^($B52-'Life Cycle Cost Evaluation'!$M$4)</f>
        <v>0</v>
      </c>
      <c r="AR137" s="208">
        <f>-NPV('Life Cycle Cost Evaluation'!$M$1,AR53:AR$100)/(1+'Life Cycle Cost Evaluation'!$M$1)^($B52-'Life Cycle Cost Evaluation'!$M$4)</f>
        <v>0</v>
      </c>
      <c r="AS137" s="208">
        <f>-NPV('Life Cycle Cost Evaluation'!$M$1,AS53:AS$100)/(1+'Life Cycle Cost Evaluation'!$M$1)^($B52-'Life Cycle Cost Evaluation'!$M$4)</f>
        <v>0</v>
      </c>
      <c r="AT137" s="208">
        <f>-NPV('Life Cycle Cost Evaluation'!$M$1,AT53:AT$100)/(1+'Life Cycle Cost Evaluation'!$M$1)^($B52-'Life Cycle Cost Evaluation'!$M$4)</f>
        <v>0</v>
      </c>
      <c r="AU137" s="208">
        <f>-NPV('Life Cycle Cost Evaluation'!$M$1,AU53:AU$100)/(1+'Life Cycle Cost Evaluation'!$M$1)^($B52-'Life Cycle Cost Evaluation'!$M$4)</f>
        <v>0</v>
      </c>
      <c r="AV137" s="208">
        <f>-NPV('Life Cycle Cost Evaluation'!$M$1,AV53:AV$100)/(1+'Life Cycle Cost Evaluation'!$M$1)^($B52-'Life Cycle Cost Evaluation'!$M$4)</f>
        <v>0</v>
      </c>
      <c r="AW137" s="208">
        <f>-NPV('Life Cycle Cost Evaluation'!$M$1,AW53:AW$100)/(1+'Life Cycle Cost Evaluation'!$M$1)^($B52-'Life Cycle Cost Evaluation'!$M$4)</f>
        <v>0</v>
      </c>
      <c r="AX137" s="208">
        <f>-NPV('Life Cycle Cost Evaluation'!$M$1,AX53:AX$100)/(1+'Life Cycle Cost Evaluation'!$M$1)^($B52-'Life Cycle Cost Evaluation'!$M$4)</f>
        <v>0</v>
      </c>
      <c r="AY137" s="208">
        <f>-NPV('Life Cycle Cost Evaluation'!$M$1,AY53:AY$100)/(1+'Life Cycle Cost Evaluation'!$M$1)^($B52-'Life Cycle Cost Evaluation'!$M$4)</f>
        <v>0</v>
      </c>
      <c r="AZ137" s="208">
        <f>-NPV('Life Cycle Cost Evaluation'!$M$1,AZ53:AZ$100)/(1+'Life Cycle Cost Evaluation'!$M$1)^($B52-'Life Cycle Cost Evaluation'!$M$4)</f>
        <v>0</v>
      </c>
      <c r="BA137" s="208">
        <f>-NPV('Life Cycle Cost Evaluation'!$M$1,BA53:BA$100)/(1+'Life Cycle Cost Evaluation'!$M$1)^($B52-'Life Cycle Cost Evaluation'!$M$4)</f>
        <v>0</v>
      </c>
      <c r="BB137" s="208">
        <f>-NPV('Life Cycle Cost Evaluation'!$M$1,BB53:BB$100)/(1+'Life Cycle Cost Evaluation'!$M$1)^($B52-'Life Cycle Cost Evaluation'!$M$4)</f>
        <v>0</v>
      </c>
      <c r="BC137" s="208">
        <f>-NPV('Life Cycle Cost Evaluation'!$M$1,BC53:BC$100)/(1+'Life Cycle Cost Evaluation'!$M$1)^($B52-'Life Cycle Cost Evaluation'!$M$4)</f>
        <v>0</v>
      </c>
      <c r="BD137" s="208">
        <f>-NPV('Life Cycle Cost Evaluation'!$M$1,BD53:BD$100)/(1+'Life Cycle Cost Evaluation'!$M$1)^($B52-'Life Cycle Cost Evaluation'!$M$4)</f>
        <v>0</v>
      </c>
      <c r="BE137" s="208">
        <f>-NPV('Life Cycle Cost Evaluation'!$M$1,BE53:BE$100)/(1+'Life Cycle Cost Evaluation'!$M$1)^($B52-'Life Cycle Cost Evaluation'!$M$4)</f>
        <v>0</v>
      </c>
      <c r="BF137" s="208">
        <f>-NPV('Life Cycle Cost Evaluation'!$M$1,BF53:BF$100)/(1+'Life Cycle Cost Evaluation'!$M$1)^($B52-'Life Cycle Cost Evaluation'!$M$4)</f>
        <v>0</v>
      </c>
      <c r="BG137" s="208">
        <f>-NPV('Life Cycle Cost Evaluation'!$M$1,BG53:BG$100)/(1+'Life Cycle Cost Evaluation'!$M$1)^($B52-'Life Cycle Cost Evaluation'!$M$4)</f>
        <v>0</v>
      </c>
      <c r="BH137" s="208">
        <f>-NPV('Life Cycle Cost Evaluation'!$M$1,BH53:BH$100)/(1+'Life Cycle Cost Evaluation'!$M$1)^($B52-'Life Cycle Cost Evaluation'!$M$4)</f>
        <v>0</v>
      </c>
      <c r="BI137" s="208">
        <f>-NPV('Life Cycle Cost Evaluation'!$M$1,BI53:BI$100)/(1+'Life Cycle Cost Evaluation'!$M$1)^($B52-'Life Cycle Cost Evaluation'!$M$4)</f>
        <v>0</v>
      </c>
      <c r="BJ137" s="208">
        <f>-NPV('Life Cycle Cost Evaluation'!$M$1,BJ53:BJ$100)/(1+'Life Cycle Cost Evaluation'!$M$1)^($B52-'Life Cycle Cost Evaluation'!$M$4)</f>
        <v>0</v>
      </c>
      <c r="BK137" s="208">
        <f>-NPV('Life Cycle Cost Evaluation'!$M$1,BK53:BK$100)/(1+'Life Cycle Cost Evaluation'!$M$1)^($B52-'Life Cycle Cost Evaluation'!$M$4)</f>
        <v>0</v>
      </c>
      <c r="BL137" s="208">
        <f>-NPV('Life Cycle Cost Evaluation'!$M$1,BL53:BL$100)/(1+'Life Cycle Cost Evaluation'!$M$1)^($B52-'Life Cycle Cost Evaluation'!$M$4)</f>
        <v>0</v>
      </c>
      <c r="BM137" s="208">
        <f>-NPV('Life Cycle Cost Evaluation'!$M$1,BM53:BM$100)/(1+'Life Cycle Cost Evaluation'!$M$1)^($B52-'Life Cycle Cost Evaluation'!$M$4)</f>
        <v>0</v>
      </c>
      <c r="BN137" s="208">
        <f>-NPV('Life Cycle Cost Evaluation'!$M$1,BN53:BN$100)/(1+'Life Cycle Cost Evaluation'!$M$1)^($B52-'Life Cycle Cost Evaluation'!$M$4)</f>
        <v>0</v>
      </c>
      <c r="BO137" s="208">
        <f>-NPV('Life Cycle Cost Evaluation'!$M$1,BO53:BO$100)/(1+'Life Cycle Cost Evaluation'!$M$1)^($B52-'Life Cycle Cost Evaluation'!$M$4)</f>
        <v>0</v>
      </c>
      <c r="BP137" s="208">
        <f>-NPV('Life Cycle Cost Evaluation'!$M$1,BP53:BP$100)/(1+'Life Cycle Cost Evaluation'!$M$1)^($B52-'Life Cycle Cost Evaluation'!$M$4)</f>
        <v>0</v>
      </c>
      <c r="BQ137" s="208">
        <f>-NPV('Life Cycle Cost Evaluation'!$M$1,BQ53:BQ$100)/(1+'Life Cycle Cost Evaluation'!$M$1)^($B52-'Life Cycle Cost Evaluation'!$M$4)</f>
        <v>0</v>
      </c>
      <c r="BR137" s="208">
        <f>-NPV('Life Cycle Cost Evaluation'!$M$1,BR53:BR$100)/(1+'Life Cycle Cost Evaluation'!$M$1)^($B52-'Life Cycle Cost Evaluation'!$M$4)</f>
        <v>0</v>
      </c>
      <c r="BS137" s="208">
        <f>-NPV('Life Cycle Cost Evaluation'!$M$1,BS53:BS$100)/(1+'Life Cycle Cost Evaluation'!$M$1)^($B52-'Life Cycle Cost Evaluation'!$M$4)</f>
        <v>0</v>
      </c>
      <c r="BT137" s="208">
        <f>-NPV('Life Cycle Cost Evaluation'!$M$1,BT53:BT$100)/(1+'Life Cycle Cost Evaluation'!$M$1)^($B52-'Life Cycle Cost Evaluation'!$M$4)</f>
        <v>0</v>
      </c>
      <c r="BU137" s="208">
        <f>-NPV('Life Cycle Cost Evaluation'!$M$1,BU53:BU$100)/(1+'Life Cycle Cost Evaluation'!$M$1)^($B52-'Life Cycle Cost Evaluation'!$M$4)</f>
        <v>0</v>
      </c>
      <c r="BV137" s="208">
        <f>-NPV('Life Cycle Cost Evaluation'!$M$1,BV53:BV$100)/(1+'Life Cycle Cost Evaluation'!$M$1)^($B52-'Life Cycle Cost Evaluation'!$M$4)</f>
        <v>0</v>
      </c>
      <c r="BW137" s="208">
        <f>-NPV('Life Cycle Cost Evaluation'!$M$1,BW53:BW$100)/(1+'Life Cycle Cost Evaluation'!$M$1)^($B52-'Life Cycle Cost Evaluation'!$M$4)</f>
        <v>0</v>
      </c>
      <c r="BX137" s="208">
        <f>-NPV('Life Cycle Cost Evaluation'!$M$1,BX53:BX$100)/(1+'Life Cycle Cost Evaluation'!$M$1)^($B52-'Life Cycle Cost Evaluation'!$M$4)</f>
        <v>0</v>
      </c>
      <c r="BY137" s="208">
        <f>-NPV('Life Cycle Cost Evaluation'!$M$1,BY53:BY$100)/(1+'Life Cycle Cost Evaluation'!$M$1)^($B52-'Life Cycle Cost Evaluation'!$M$4)</f>
        <v>0</v>
      </c>
      <c r="BZ137" s="208">
        <f>-NPV('Life Cycle Cost Evaluation'!$M$1,BZ53:BZ$100)/(1+'Life Cycle Cost Evaluation'!$M$1)^($B52-'Life Cycle Cost Evaluation'!$M$4)</f>
        <v>0</v>
      </c>
      <c r="CA137" s="208">
        <f>-NPV('Life Cycle Cost Evaluation'!$M$1,CA53:CA$100)/(1+'Life Cycle Cost Evaluation'!$M$1)^($B52-'Life Cycle Cost Evaluation'!$M$4)</f>
        <v>0</v>
      </c>
      <c r="CB137" s="208">
        <f>-NPV('Life Cycle Cost Evaluation'!$M$1,CB53:CB$100)/(1+'Life Cycle Cost Evaluation'!$M$1)^($B52-'Life Cycle Cost Evaluation'!$M$4)</f>
        <v>0</v>
      </c>
      <c r="CC137" s="208">
        <f>-NPV('Life Cycle Cost Evaluation'!$M$1,CC53:CC$100)/(1+'Life Cycle Cost Evaluation'!$M$1)^($B52-'Life Cycle Cost Evaluation'!$M$4)</f>
        <v>0</v>
      </c>
      <c r="CD137" s="208">
        <f>-NPV('Life Cycle Cost Evaluation'!$M$1,CD53:CD$100)/(1+'Life Cycle Cost Evaluation'!$M$1)^($B52-'Life Cycle Cost Evaluation'!$M$4)</f>
        <v>0</v>
      </c>
      <c r="CE137" s="208">
        <f>-NPV('Life Cycle Cost Evaluation'!$M$1,CE53:CE$100)/(1+'Life Cycle Cost Evaluation'!$M$1)^($B52-'Life Cycle Cost Evaluation'!$M$4)</f>
        <v>0</v>
      </c>
      <c r="CF137" s="208">
        <f>-NPV('Life Cycle Cost Evaluation'!$M$1,CF53:CF$100)/(1+'Life Cycle Cost Evaluation'!$M$1)^($B52-'Life Cycle Cost Evaluation'!$M$4)</f>
        <v>0</v>
      </c>
      <c r="CG137" s="208">
        <f>SUM(D137:AJ137)</f>
        <v>0</v>
      </c>
      <c r="CH137" s="206"/>
      <c r="CI137" s="206"/>
      <c r="CJ137" s="206"/>
    </row>
    <row r="138" spans="2:88" x14ac:dyDescent="0.2">
      <c r="B138" s="86">
        <f t="shared" si="126"/>
        <v>2060</v>
      </c>
      <c r="C138" s="208"/>
      <c r="D138" s="208">
        <f>-NPV('Life Cycle Cost Evaluation'!$M$1,D54:D$100)/(1+'Life Cycle Cost Evaluation'!$M$1)^($B53-'Life Cycle Cost Evaluation'!$M$4)</f>
        <v>0</v>
      </c>
      <c r="E138" s="208">
        <f>-NPV('Life Cycle Cost Evaluation'!$M$1,E54:E$100)/(1+'Life Cycle Cost Evaluation'!$M$1)^($B53-'Life Cycle Cost Evaluation'!$M$4)</f>
        <v>0</v>
      </c>
      <c r="F138" s="208">
        <f>-NPV('Life Cycle Cost Evaluation'!$M$1,F54:F$100)/(1+'Life Cycle Cost Evaluation'!$M$1)^($B53-'Life Cycle Cost Evaluation'!$M$4)</f>
        <v>0</v>
      </c>
      <c r="G138" s="208">
        <f>-NPV('Life Cycle Cost Evaluation'!$M$1,G54:G$100)/(1+'Life Cycle Cost Evaluation'!$M$1)^($B53-'Life Cycle Cost Evaluation'!$M$4)</f>
        <v>0</v>
      </c>
      <c r="H138" s="208">
        <f>-NPV('Life Cycle Cost Evaluation'!$M$1,H54:H$100)/(1+'Life Cycle Cost Evaluation'!$M$1)^($B53-'Life Cycle Cost Evaluation'!$M$4)</f>
        <v>0</v>
      </c>
      <c r="I138" s="208">
        <f>-NPV('Life Cycle Cost Evaluation'!$M$1,I54:I$100)/(1+'Life Cycle Cost Evaluation'!$M$1)^($B53-'Life Cycle Cost Evaluation'!$M$4)</f>
        <v>0</v>
      </c>
      <c r="J138" s="208">
        <f>-NPV('Life Cycle Cost Evaluation'!$M$1,J54:J$100)/(1+'Life Cycle Cost Evaluation'!$M$1)^($B53-'Life Cycle Cost Evaluation'!$M$4)</f>
        <v>0</v>
      </c>
      <c r="K138" s="208">
        <f>-NPV('Life Cycle Cost Evaluation'!$M$1,K54:K$100)/(1+'Life Cycle Cost Evaluation'!$M$1)^($B53-'Life Cycle Cost Evaluation'!$M$4)</f>
        <v>0</v>
      </c>
      <c r="L138" s="208">
        <f>-NPV('Life Cycle Cost Evaluation'!$M$1,L54:L$100)/(1+'Life Cycle Cost Evaluation'!$M$1)^($B53-'Life Cycle Cost Evaluation'!$M$4)</f>
        <v>0</v>
      </c>
      <c r="M138" s="208">
        <f>-NPV('Life Cycle Cost Evaluation'!$M$1,M54:M$100)/(1+'Life Cycle Cost Evaluation'!$M$1)^($B53-'Life Cycle Cost Evaluation'!$M$4)</f>
        <v>0</v>
      </c>
      <c r="N138" s="208">
        <f>-NPV('Life Cycle Cost Evaluation'!$M$1,N54:N$100)/(1+'Life Cycle Cost Evaluation'!$M$1)^($B53-'Life Cycle Cost Evaluation'!$M$4)</f>
        <v>0</v>
      </c>
      <c r="O138" s="208">
        <f>-NPV('Life Cycle Cost Evaluation'!$M$1,O54:O$100)/(1+'Life Cycle Cost Evaluation'!$M$1)^($B53-'Life Cycle Cost Evaluation'!$M$4)</f>
        <v>0</v>
      </c>
      <c r="P138" s="208">
        <f>-NPV('Life Cycle Cost Evaluation'!$M$1,P54:P$100)/(1+'Life Cycle Cost Evaluation'!$M$1)^($B53-'Life Cycle Cost Evaluation'!$M$4)</f>
        <v>0</v>
      </c>
      <c r="Q138" s="208">
        <f>-NPV('Life Cycle Cost Evaluation'!$M$1,Q54:Q$100)/(1+'Life Cycle Cost Evaluation'!$M$1)^($B53-'Life Cycle Cost Evaluation'!$M$4)</f>
        <v>0</v>
      </c>
      <c r="R138" s="208">
        <f>-NPV('Life Cycle Cost Evaluation'!$M$1,R54:R$100)/(1+'Life Cycle Cost Evaluation'!$M$1)^($B53-'Life Cycle Cost Evaluation'!$M$4)</f>
        <v>0</v>
      </c>
      <c r="S138" s="208">
        <f>-NPV('Life Cycle Cost Evaluation'!$M$1,S54:S$100)/(1+'Life Cycle Cost Evaluation'!$M$1)^($B53-'Life Cycle Cost Evaluation'!$M$4)</f>
        <v>0</v>
      </c>
      <c r="T138" s="208">
        <f>-NPV('Life Cycle Cost Evaluation'!$M$1,T54:T$100)/(1+'Life Cycle Cost Evaluation'!$M$1)^($B53-'Life Cycle Cost Evaluation'!$M$4)</f>
        <v>0</v>
      </c>
      <c r="U138" s="208">
        <f>-NPV('Life Cycle Cost Evaluation'!$M$1,U54:U$100)/(1+'Life Cycle Cost Evaluation'!$M$1)^($B53-'Life Cycle Cost Evaluation'!$M$4)</f>
        <v>0</v>
      </c>
      <c r="V138" s="208">
        <f>-NPV('Life Cycle Cost Evaluation'!$M$1,V54:V$100)/(1+'Life Cycle Cost Evaluation'!$M$1)^($B53-'Life Cycle Cost Evaluation'!$M$4)</f>
        <v>0</v>
      </c>
      <c r="W138" s="208">
        <f>-NPV('Life Cycle Cost Evaluation'!$M$1,W54:W$100)/(1+'Life Cycle Cost Evaluation'!$M$1)^($B53-'Life Cycle Cost Evaluation'!$M$4)</f>
        <v>0</v>
      </c>
      <c r="X138" s="208">
        <f>-NPV('Life Cycle Cost Evaluation'!$M$1,X54:X$100)/(1+'Life Cycle Cost Evaluation'!$M$1)^($B53-'Life Cycle Cost Evaluation'!$M$4)</f>
        <v>0</v>
      </c>
      <c r="Y138" s="208">
        <f>-NPV('Life Cycle Cost Evaluation'!$M$1,Y54:Y$100)/(1+'Life Cycle Cost Evaluation'!$M$1)^($B53-'Life Cycle Cost Evaluation'!$M$4)</f>
        <v>0</v>
      </c>
      <c r="Z138" s="208">
        <f>-NPV('Life Cycle Cost Evaluation'!$M$1,Z54:Z$100)/(1+'Life Cycle Cost Evaluation'!$M$1)^($B53-'Life Cycle Cost Evaluation'!$M$4)</f>
        <v>0</v>
      </c>
      <c r="AA138" s="208">
        <f>-NPV('Life Cycle Cost Evaluation'!$M$1,AA54:AA$100)/(1+'Life Cycle Cost Evaluation'!$M$1)^($B53-'Life Cycle Cost Evaluation'!$M$4)</f>
        <v>0</v>
      </c>
      <c r="AB138" s="208">
        <f>-NPV('Life Cycle Cost Evaluation'!$M$1,AB54:AB$100)/(1+'Life Cycle Cost Evaluation'!$M$1)^($B53-'Life Cycle Cost Evaluation'!$M$4)</f>
        <v>0</v>
      </c>
      <c r="AC138" s="208">
        <f>-NPV('Life Cycle Cost Evaluation'!$M$1,AC54:AC$100)/(1+'Life Cycle Cost Evaluation'!$M$1)^($B53-'Life Cycle Cost Evaluation'!$M$4)</f>
        <v>0</v>
      </c>
      <c r="AD138" s="208">
        <f>-NPV('Life Cycle Cost Evaluation'!$M$1,AD54:AD$100)/(1+'Life Cycle Cost Evaluation'!$M$1)^($B53-'Life Cycle Cost Evaluation'!$M$4)</f>
        <v>0</v>
      </c>
      <c r="AE138" s="208">
        <f>-NPV('Life Cycle Cost Evaluation'!$M$1,AE54:AE$100)/(1+'Life Cycle Cost Evaluation'!$M$1)^($B53-'Life Cycle Cost Evaluation'!$M$4)</f>
        <v>0</v>
      </c>
      <c r="AF138" s="208">
        <f>-NPV('Life Cycle Cost Evaluation'!$M$1,AF54:AF$100)/(1+'Life Cycle Cost Evaluation'!$M$1)^($B53-'Life Cycle Cost Evaluation'!$M$4)</f>
        <v>0</v>
      </c>
      <c r="AG138" s="208">
        <f>-NPV('Life Cycle Cost Evaluation'!$M$1,AG54:AG$100)/(1+'Life Cycle Cost Evaluation'!$M$1)^($B53-'Life Cycle Cost Evaluation'!$M$4)</f>
        <v>0</v>
      </c>
      <c r="AH138" s="208">
        <f>-NPV('Life Cycle Cost Evaluation'!$M$1,AH54:AH$100)/(1+'Life Cycle Cost Evaluation'!$M$1)^($B53-'Life Cycle Cost Evaluation'!$M$4)</f>
        <v>0</v>
      </c>
      <c r="AI138" s="208">
        <f>-NPV('Life Cycle Cost Evaluation'!$M$1,AI54:AI$100)/(1+'Life Cycle Cost Evaluation'!$M$1)^($B53-'Life Cycle Cost Evaluation'!$M$4)</f>
        <v>0</v>
      </c>
      <c r="AJ138" s="208">
        <f>-NPV('Life Cycle Cost Evaluation'!$M$1,AJ54:AJ$100)/(1+'Life Cycle Cost Evaluation'!$M$1)^($B53-'Life Cycle Cost Evaluation'!$M$4)</f>
        <v>0</v>
      </c>
      <c r="AK138" s="208">
        <f>-NPV('Life Cycle Cost Evaluation'!$M$1,AK54:AK$100)/(1+'Life Cycle Cost Evaluation'!$M$1)^($B53-'Life Cycle Cost Evaluation'!$M$4)</f>
        <v>0</v>
      </c>
      <c r="AL138" s="208">
        <f>-NPV('Life Cycle Cost Evaluation'!$M$1,AL54:AL$100)/(1+'Life Cycle Cost Evaluation'!$M$1)^($B53-'Life Cycle Cost Evaluation'!$M$4)</f>
        <v>0</v>
      </c>
      <c r="AM138" s="208">
        <f>-NPV('Life Cycle Cost Evaluation'!$M$1,AM54:AM$100)/(1+'Life Cycle Cost Evaluation'!$M$1)^($B53-'Life Cycle Cost Evaluation'!$M$4)</f>
        <v>0</v>
      </c>
      <c r="AN138" s="208">
        <f>-NPV('Life Cycle Cost Evaluation'!$M$1,AN54:AN$100)/(1+'Life Cycle Cost Evaluation'!$M$1)^($B53-'Life Cycle Cost Evaluation'!$M$4)</f>
        <v>0</v>
      </c>
      <c r="AO138" s="208">
        <f>-NPV('Life Cycle Cost Evaluation'!$M$1,AO54:AO$100)/(1+'Life Cycle Cost Evaluation'!$M$1)^($B53-'Life Cycle Cost Evaluation'!$M$4)</f>
        <v>0</v>
      </c>
      <c r="AP138" s="208">
        <f>-NPV('Life Cycle Cost Evaluation'!$M$1,AP54:AP$100)/(1+'Life Cycle Cost Evaluation'!$M$1)^($B53-'Life Cycle Cost Evaluation'!$M$4)</f>
        <v>0</v>
      </c>
      <c r="AQ138" s="208">
        <f>-NPV('Life Cycle Cost Evaluation'!$M$1,AQ54:AQ$100)/(1+'Life Cycle Cost Evaluation'!$M$1)^($B53-'Life Cycle Cost Evaluation'!$M$4)</f>
        <v>0</v>
      </c>
      <c r="AR138" s="208">
        <f>-NPV('Life Cycle Cost Evaluation'!$M$1,AR54:AR$100)/(1+'Life Cycle Cost Evaluation'!$M$1)^($B53-'Life Cycle Cost Evaluation'!$M$4)</f>
        <v>0</v>
      </c>
      <c r="AS138" s="208">
        <f>-NPV('Life Cycle Cost Evaluation'!$M$1,AS54:AS$100)/(1+'Life Cycle Cost Evaluation'!$M$1)^($B53-'Life Cycle Cost Evaluation'!$M$4)</f>
        <v>0</v>
      </c>
      <c r="AT138" s="208">
        <f>-NPV('Life Cycle Cost Evaluation'!$M$1,AT54:AT$100)/(1+'Life Cycle Cost Evaluation'!$M$1)^($B53-'Life Cycle Cost Evaluation'!$M$4)</f>
        <v>0</v>
      </c>
      <c r="AU138" s="208">
        <f>-NPV('Life Cycle Cost Evaluation'!$M$1,AU54:AU$100)/(1+'Life Cycle Cost Evaluation'!$M$1)^($B53-'Life Cycle Cost Evaluation'!$M$4)</f>
        <v>0</v>
      </c>
      <c r="AV138" s="208">
        <f>-NPV('Life Cycle Cost Evaluation'!$M$1,AV54:AV$100)/(1+'Life Cycle Cost Evaluation'!$M$1)^($B53-'Life Cycle Cost Evaluation'!$M$4)</f>
        <v>0</v>
      </c>
      <c r="AW138" s="208">
        <f>-NPV('Life Cycle Cost Evaluation'!$M$1,AW54:AW$100)/(1+'Life Cycle Cost Evaluation'!$M$1)^($B53-'Life Cycle Cost Evaluation'!$M$4)</f>
        <v>0</v>
      </c>
      <c r="AX138" s="208">
        <f>-NPV('Life Cycle Cost Evaluation'!$M$1,AX54:AX$100)/(1+'Life Cycle Cost Evaluation'!$M$1)^($B53-'Life Cycle Cost Evaluation'!$M$4)</f>
        <v>0</v>
      </c>
      <c r="AY138" s="208">
        <f>-NPV('Life Cycle Cost Evaluation'!$M$1,AY54:AY$100)/(1+'Life Cycle Cost Evaluation'!$M$1)^($B53-'Life Cycle Cost Evaluation'!$M$4)</f>
        <v>0</v>
      </c>
      <c r="AZ138" s="208">
        <f>-NPV('Life Cycle Cost Evaluation'!$M$1,AZ54:AZ$100)/(1+'Life Cycle Cost Evaluation'!$M$1)^($B53-'Life Cycle Cost Evaluation'!$M$4)</f>
        <v>0</v>
      </c>
      <c r="BA138" s="208">
        <f>-NPV('Life Cycle Cost Evaluation'!$M$1,BA54:BA$100)/(1+'Life Cycle Cost Evaluation'!$M$1)^($B53-'Life Cycle Cost Evaluation'!$M$4)</f>
        <v>0</v>
      </c>
      <c r="BB138" s="208">
        <f>-NPV('Life Cycle Cost Evaluation'!$M$1,BB54:BB$100)/(1+'Life Cycle Cost Evaluation'!$M$1)^($B53-'Life Cycle Cost Evaluation'!$M$4)</f>
        <v>0</v>
      </c>
      <c r="BC138" s="208">
        <f>-NPV('Life Cycle Cost Evaluation'!$M$1,BC54:BC$100)/(1+'Life Cycle Cost Evaluation'!$M$1)^($B53-'Life Cycle Cost Evaluation'!$M$4)</f>
        <v>0</v>
      </c>
      <c r="BD138" s="208">
        <f>-NPV('Life Cycle Cost Evaluation'!$M$1,BD54:BD$100)/(1+'Life Cycle Cost Evaluation'!$M$1)^($B53-'Life Cycle Cost Evaluation'!$M$4)</f>
        <v>0</v>
      </c>
      <c r="BE138" s="208">
        <f>-NPV('Life Cycle Cost Evaluation'!$M$1,BE54:BE$100)/(1+'Life Cycle Cost Evaluation'!$M$1)^($B53-'Life Cycle Cost Evaluation'!$M$4)</f>
        <v>0</v>
      </c>
      <c r="BF138" s="208">
        <f>-NPV('Life Cycle Cost Evaluation'!$M$1,BF54:BF$100)/(1+'Life Cycle Cost Evaluation'!$M$1)^($B53-'Life Cycle Cost Evaluation'!$M$4)</f>
        <v>0</v>
      </c>
      <c r="BG138" s="208">
        <f>-NPV('Life Cycle Cost Evaluation'!$M$1,BG54:BG$100)/(1+'Life Cycle Cost Evaluation'!$M$1)^($B53-'Life Cycle Cost Evaluation'!$M$4)</f>
        <v>0</v>
      </c>
      <c r="BH138" s="208">
        <f>-NPV('Life Cycle Cost Evaluation'!$M$1,BH54:BH$100)/(1+'Life Cycle Cost Evaluation'!$M$1)^($B53-'Life Cycle Cost Evaluation'!$M$4)</f>
        <v>0</v>
      </c>
      <c r="BI138" s="208">
        <f>-NPV('Life Cycle Cost Evaluation'!$M$1,BI54:BI$100)/(1+'Life Cycle Cost Evaluation'!$M$1)^($B53-'Life Cycle Cost Evaluation'!$M$4)</f>
        <v>0</v>
      </c>
      <c r="BJ138" s="208">
        <f>-NPV('Life Cycle Cost Evaluation'!$M$1,BJ54:BJ$100)/(1+'Life Cycle Cost Evaluation'!$M$1)^($B53-'Life Cycle Cost Evaluation'!$M$4)</f>
        <v>0</v>
      </c>
      <c r="BK138" s="208">
        <f>-NPV('Life Cycle Cost Evaluation'!$M$1,BK54:BK$100)/(1+'Life Cycle Cost Evaluation'!$M$1)^($B53-'Life Cycle Cost Evaluation'!$M$4)</f>
        <v>0</v>
      </c>
      <c r="BL138" s="208">
        <f>-NPV('Life Cycle Cost Evaluation'!$M$1,BL54:BL$100)/(1+'Life Cycle Cost Evaluation'!$M$1)^($B53-'Life Cycle Cost Evaluation'!$M$4)</f>
        <v>0</v>
      </c>
      <c r="BM138" s="208">
        <f>-NPV('Life Cycle Cost Evaluation'!$M$1,BM54:BM$100)/(1+'Life Cycle Cost Evaluation'!$M$1)^($B53-'Life Cycle Cost Evaluation'!$M$4)</f>
        <v>0</v>
      </c>
      <c r="BN138" s="208">
        <f>-NPV('Life Cycle Cost Evaluation'!$M$1,BN54:BN$100)/(1+'Life Cycle Cost Evaluation'!$M$1)^($B53-'Life Cycle Cost Evaluation'!$M$4)</f>
        <v>0</v>
      </c>
      <c r="BO138" s="208">
        <f>-NPV('Life Cycle Cost Evaluation'!$M$1,BO54:BO$100)/(1+'Life Cycle Cost Evaluation'!$M$1)^($B53-'Life Cycle Cost Evaluation'!$M$4)</f>
        <v>0</v>
      </c>
      <c r="BP138" s="208">
        <f>-NPV('Life Cycle Cost Evaluation'!$M$1,BP54:BP$100)/(1+'Life Cycle Cost Evaluation'!$M$1)^($B53-'Life Cycle Cost Evaluation'!$M$4)</f>
        <v>0</v>
      </c>
      <c r="BQ138" s="208">
        <f>-NPV('Life Cycle Cost Evaluation'!$M$1,BQ54:BQ$100)/(1+'Life Cycle Cost Evaluation'!$M$1)^($B53-'Life Cycle Cost Evaluation'!$M$4)</f>
        <v>0</v>
      </c>
      <c r="BR138" s="208">
        <f>-NPV('Life Cycle Cost Evaluation'!$M$1,BR54:BR$100)/(1+'Life Cycle Cost Evaluation'!$M$1)^($B53-'Life Cycle Cost Evaluation'!$M$4)</f>
        <v>0</v>
      </c>
      <c r="BS138" s="208">
        <f>-NPV('Life Cycle Cost Evaluation'!$M$1,BS54:BS$100)/(1+'Life Cycle Cost Evaluation'!$M$1)^($B53-'Life Cycle Cost Evaluation'!$M$4)</f>
        <v>0</v>
      </c>
      <c r="BT138" s="208">
        <f>-NPV('Life Cycle Cost Evaluation'!$M$1,BT54:BT$100)/(1+'Life Cycle Cost Evaluation'!$M$1)^($B53-'Life Cycle Cost Evaluation'!$M$4)</f>
        <v>0</v>
      </c>
      <c r="BU138" s="208">
        <f>-NPV('Life Cycle Cost Evaluation'!$M$1,BU54:BU$100)/(1+'Life Cycle Cost Evaluation'!$M$1)^($B53-'Life Cycle Cost Evaluation'!$M$4)</f>
        <v>0</v>
      </c>
      <c r="BV138" s="208">
        <f>-NPV('Life Cycle Cost Evaluation'!$M$1,BV54:BV$100)/(1+'Life Cycle Cost Evaluation'!$M$1)^($B53-'Life Cycle Cost Evaluation'!$M$4)</f>
        <v>0</v>
      </c>
      <c r="BW138" s="208">
        <f>-NPV('Life Cycle Cost Evaluation'!$M$1,BW54:BW$100)/(1+'Life Cycle Cost Evaluation'!$M$1)^($B53-'Life Cycle Cost Evaluation'!$M$4)</f>
        <v>0</v>
      </c>
      <c r="BX138" s="208">
        <f>-NPV('Life Cycle Cost Evaluation'!$M$1,BX54:BX$100)/(1+'Life Cycle Cost Evaluation'!$M$1)^($B53-'Life Cycle Cost Evaluation'!$M$4)</f>
        <v>0</v>
      </c>
      <c r="BY138" s="208">
        <f>-NPV('Life Cycle Cost Evaluation'!$M$1,BY54:BY$100)/(1+'Life Cycle Cost Evaluation'!$M$1)^($B53-'Life Cycle Cost Evaluation'!$M$4)</f>
        <v>0</v>
      </c>
      <c r="BZ138" s="208">
        <f>-NPV('Life Cycle Cost Evaluation'!$M$1,BZ54:BZ$100)/(1+'Life Cycle Cost Evaluation'!$M$1)^($B53-'Life Cycle Cost Evaluation'!$M$4)</f>
        <v>0</v>
      </c>
      <c r="CA138" s="208">
        <f>-NPV('Life Cycle Cost Evaluation'!$M$1,CA54:CA$100)/(1+'Life Cycle Cost Evaluation'!$M$1)^($B53-'Life Cycle Cost Evaluation'!$M$4)</f>
        <v>0</v>
      </c>
      <c r="CB138" s="208">
        <f>-NPV('Life Cycle Cost Evaluation'!$M$1,CB54:CB$100)/(1+'Life Cycle Cost Evaluation'!$M$1)^($B53-'Life Cycle Cost Evaluation'!$M$4)</f>
        <v>0</v>
      </c>
      <c r="CC138" s="208">
        <f>-NPV('Life Cycle Cost Evaluation'!$M$1,CC54:CC$100)/(1+'Life Cycle Cost Evaluation'!$M$1)^($B53-'Life Cycle Cost Evaluation'!$M$4)</f>
        <v>0</v>
      </c>
      <c r="CD138" s="208">
        <f>-NPV('Life Cycle Cost Evaluation'!$M$1,CD54:CD$100)/(1+'Life Cycle Cost Evaluation'!$M$1)^($B53-'Life Cycle Cost Evaluation'!$M$4)</f>
        <v>0</v>
      </c>
      <c r="CE138" s="208">
        <f>-NPV('Life Cycle Cost Evaluation'!$M$1,CE54:CE$100)/(1+'Life Cycle Cost Evaluation'!$M$1)^($B53-'Life Cycle Cost Evaluation'!$M$4)</f>
        <v>0</v>
      </c>
      <c r="CF138" s="208">
        <f>-NPV('Life Cycle Cost Evaluation'!$M$1,CF54:CF$100)/(1+'Life Cycle Cost Evaluation'!$M$1)^($B53-'Life Cycle Cost Evaluation'!$M$4)</f>
        <v>0</v>
      </c>
      <c r="CG138" s="208">
        <f>SUM(D138:AK138)</f>
        <v>0</v>
      </c>
      <c r="CH138" s="206"/>
      <c r="CI138" s="206"/>
      <c r="CJ138" s="206"/>
    </row>
    <row r="139" spans="2:88" x14ac:dyDescent="0.2">
      <c r="B139" s="86">
        <f t="shared" si="126"/>
        <v>2061</v>
      </c>
      <c r="C139" s="208"/>
      <c r="D139" s="208">
        <f>-NPV('Life Cycle Cost Evaluation'!$M$1,D55:D$100)/(1+'Life Cycle Cost Evaluation'!$M$1)^($B54-'Life Cycle Cost Evaluation'!$M$4)</f>
        <v>0</v>
      </c>
      <c r="E139" s="208">
        <f>-NPV('Life Cycle Cost Evaluation'!$M$1,E55:E$100)/(1+'Life Cycle Cost Evaluation'!$M$1)^($B54-'Life Cycle Cost Evaluation'!$M$4)</f>
        <v>0</v>
      </c>
      <c r="F139" s="208">
        <f>-NPV('Life Cycle Cost Evaluation'!$M$1,F55:F$100)/(1+'Life Cycle Cost Evaluation'!$M$1)^($B54-'Life Cycle Cost Evaluation'!$M$4)</f>
        <v>0</v>
      </c>
      <c r="G139" s="208">
        <f>-NPV('Life Cycle Cost Evaluation'!$M$1,G55:G$100)/(1+'Life Cycle Cost Evaluation'!$M$1)^($B54-'Life Cycle Cost Evaluation'!$M$4)</f>
        <v>0</v>
      </c>
      <c r="H139" s="208">
        <f>-NPV('Life Cycle Cost Evaluation'!$M$1,H55:H$100)/(1+'Life Cycle Cost Evaluation'!$M$1)^($B54-'Life Cycle Cost Evaluation'!$M$4)</f>
        <v>0</v>
      </c>
      <c r="I139" s="208">
        <f>-NPV('Life Cycle Cost Evaluation'!$M$1,I55:I$100)/(1+'Life Cycle Cost Evaluation'!$M$1)^($B54-'Life Cycle Cost Evaluation'!$M$4)</f>
        <v>0</v>
      </c>
      <c r="J139" s="208">
        <f>-NPV('Life Cycle Cost Evaluation'!$M$1,J55:J$100)/(1+'Life Cycle Cost Evaluation'!$M$1)^($B54-'Life Cycle Cost Evaluation'!$M$4)</f>
        <v>0</v>
      </c>
      <c r="K139" s="208">
        <f>-NPV('Life Cycle Cost Evaluation'!$M$1,K55:K$100)/(1+'Life Cycle Cost Evaluation'!$M$1)^($B54-'Life Cycle Cost Evaluation'!$M$4)</f>
        <v>0</v>
      </c>
      <c r="L139" s="208">
        <f>-NPV('Life Cycle Cost Evaluation'!$M$1,L55:L$100)/(1+'Life Cycle Cost Evaluation'!$M$1)^($B54-'Life Cycle Cost Evaluation'!$M$4)</f>
        <v>0</v>
      </c>
      <c r="M139" s="208">
        <f>-NPV('Life Cycle Cost Evaluation'!$M$1,M55:M$100)/(1+'Life Cycle Cost Evaluation'!$M$1)^($B54-'Life Cycle Cost Evaluation'!$M$4)</f>
        <v>0</v>
      </c>
      <c r="N139" s="208">
        <f>-NPV('Life Cycle Cost Evaluation'!$M$1,N55:N$100)/(1+'Life Cycle Cost Evaluation'!$M$1)^($B54-'Life Cycle Cost Evaluation'!$M$4)</f>
        <v>0</v>
      </c>
      <c r="O139" s="208">
        <f>-NPV('Life Cycle Cost Evaluation'!$M$1,O55:O$100)/(1+'Life Cycle Cost Evaluation'!$M$1)^($B54-'Life Cycle Cost Evaluation'!$M$4)</f>
        <v>0</v>
      </c>
      <c r="P139" s="208">
        <f>-NPV('Life Cycle Cost Evaluation'!$M$1,P55:P$100)/(1+'Life Cycle Cost Evaluation'!$M$1)^($B54-'Life Cycle Cost Evaluation'!$M$4)</f>
        <v>0</v>
      </c>
      <c r="Q139" s="208">
        <f>-NPV('Life Cycle Cost Evaluation'!$M$1,Q55:Q$100)/(1+'Life Cycle Cost Evaluation'!$M$1)^($B54-'Life Cycle Cost Evaluation'!$M$4)</f>
        <v>0</v>
      </c>
      <c r="R139" s="208">
        <f>-NPV('Life Cycle Cost Evaluation'!$M$1,R55:R$100)/(1+'Life Cycle Cost Evaluation'!$M$1)^($B54-'Life Cycle Cost Evaluation'!$M$4)</f>
        <v>0</v>
      </c>
      <c r="S139" s="208">
        <f>-NPV('Life Cycle Cost Evaluation'!$M$1,S55:S$100)/(1+'Life Cycle Cost Evaluation'!$M$1)^($B54-'Life Cycle Cost Evaluation'!$M$4)</f>
        <v>0</v>
      </c>
      <c r="T139" s="208">
        <f>-NPV('Life Cycle Cost Evaluation'!$M$1,T55:T$100)/(1+'Life Cycle Cost Evaluation'!$M$1)^($B54-'Life Cycle Cost Evaluation'!$M$4)</f>
        <v>0</v>
      </c>
      <c r="U139" s="208">
        <f>-NPV('Life Cycle Cost Evaluation'!$M$1,U55:U$100)/(1+'Life Cycle Cost Evaluation'!$M$1)^($B54-'Life Cycle Cost Evaluation'!$M$4)</f>
        <v>0</v>
      </c>
      <c r="V139" s="208">
        <f>-NPV('Life Cycle Cost Evaluation'!$M$1,V55:V$100)/(1+'Life Cycle Cost Evaluation'!$M$1)^($B54-'Life Cycle Cost Evaluation'!$M$4)</f>
        <v>0</v>
      </c>
      <c r="W139" s="208">
        <f>-NPV('Life Cycle Cost Evaluation'!$M$1,W55:W$100)/(1+'Life Cycle Cost Evaluation'!$M$1)^($B54-'Life Cycle Cost Evaluation'!$M$4)</f>
        <v>0</v>
      </c>
      <c r="X139" s="208">
        <f>-NPV('Life Cycle Cost Evaluation'!$M$1,X55:X$100)/(1+'Life Cycle Cost Evaluation'!$M$1)^($B54-'Life Cycle Cost Evaluation'!$M$4)</f>
        <v>0</v>
      </c>
      <c r="Y139" s="208">
        <f>-NPV('Life Cycle Cost Evaluation'!$M$1,Y55:Y$100)/(1+'Life Cycle Cost Evaluation'!$M$1)^($B54-'Life Cycle Cost Evaluation'!$M$4)</f>
        <v>0</v>
      </c>
      <c r="Z139" s="208">
        <f>-NPV('Life Cycle Cost Evaluation'!$M$1,Z55:Z$100)/(1+'Life Cycle Cost Evaluation'!$M$1)^($B54-'Life Cycle Cost Evaluation'!$M$4)</f>
        <v>0</v>
      </c>
      <c r="AA139" s="208">
        <f>-NPV('Life Cycle Cost Evaluation'!$M$1,AA55:AA$100)/(1+'Life Cycle Cost Evaluation'!$M$1)^($B54-'Life Cycle Cost Evaluation'!$M$4)</f>
        <v>0</v>
      </c>
      <c r="AB139" s="208">
        <f>-NPV('Life Cycle Cost Evaluation'!$M$1,AB55:AB$100)/(1+'Life Cycle Cost Evaluation'!$M$1)^($B54-'Life Cycle Cost Evaluation'!$M$4)</f>
        <v>0</v>
      </c>
      <c r="AC139" s="208">
        <f>-NPV('Life Cycle Cost Evaluation'!$M$1,AC55:AC$100)/(1+'Life Cycle Cost Evaluation'!$M$1)^($B54-'Life Cycle Cost Evaluation'!$M$4)</f>
        <v>0</v>
      </c>
      <c r="AD139" s="208">
        <f>-NPV('Life Cycle Cost Evaluation'!$M$1,AD55:AD$100)/(1+'Life Cycle Cost Evaluation'!$M$1)^($B54-'Life Cycle Cost Evaluation'!$M$4)</f>
        <v>0</v>
      </c>
      <c r="AE139" s="208">
        <f>-NPV('Life Cycle Cost Evaluation'!$M$1,AE55:AE$100)/(1+'Life Cycle Cost Evaluation'!$M$1)^($B54-'Life Cycle Cost Evaluation'!$M$4)</f>
        <v>0</v>
      </c>
      <c r="AF139" s="208">
        <f>-NPV('Life Cycle Cost Evaluation'!$M$1,AF55:AF$100)/(1+'Life Cycle Cost Evaluation'!$M$1)^($B54-'Life Cycle Cost Evaluation'!$M$4)</f>
        <v>0</v>
      </c>
      <c r="AG139" s="208">
        <f>-NPV('Life Cycle Cost Evaluation'!$M$1,AG55:AG$100)/(1+'Life Cycle Cost Evaluation'!$M$1)^($B54-'Life Cycle Cost Evaluation'!$M$4)</f>
        <v>0</v>
      </c>
      <c r="AH139" s="208">
        <f>-NPV('Life Cycle Cost Evaluation'!$M$1,AH55:AH$100)/(1+'Life Cycle Cost Evaluation'!$M$1)^($B54-'Life Cycle Cost Evaluation'!$M$4)</f>
        <v>0</v>
      </c>
      <c r="AI139" s="208">
        <f>-NPV('Life Cycle Cost Evaluation'!$M$1,AI55:AI$100)/(1+'Life Cycle Cost Evaluation'!$M$1)^($B54-'Life Cycle Cost Evaluation'!$M$4)</f>
        <v>0</v>
      </c>
      <c r="AJ139" s="208">
        <f>-NPV('Life Cycle Cost Evaluation'!$M$1,AJ55:AJ$100)/(1+'Life Cycle Cost Evaluation'!$M$1)^($B54-'Life Cycle Cost Evaluation'!$M$4)</f>
        <v>0</v>
      </c>
      <c r="AK139" s="208">
        <f>-NPV('Life Cycle Cost Evaluation'!$M$1,AK55:AK$100)/(1+'Life Cycle Cost Evaluation'!$M$1)^($B54-'Life Cycle Cost Evaluation'!$M$4)</f>
        <v>0</v>
      </c>
      <c r="AL139" s="208">
        <f>-NPV('Life Cycle Cost Evaluation'!$M$1,AL55:AL$100)/(1+'Life Cycle Cost Evaluation'!$M$1)^($B54-'Life Cycle Cost Evaluation'!$M$4)</f>
        <v>0</v>
      </c>
      <c r="AM139" s="208">
        <f>-NPV('Life Cycle Cost Evaluation'!$M$1,AM55:AM$100)/(1+'Life Cycle Cost Evaluation'!$M$1)^($B54-'Life Cycle Cost Evaluation'!$M$4)</f>
        <v>0</v>
      </c>
      <c r="AN139" s="208">
        <f>-NPV('Life Cycle Cost Evaluation'!$M$1,AN55:AN$100)/(1+'Life Cycle Cost Evaluation'!$M$1)^($B54-'Life Cycle Cost Evaluation'!$M$4)</f>
        <v>0</v>
      </c>
      <c r="AO139" s="208">
        <f>-NPV('Life Cycle Cost Evaluation'!$M$1,AO55:AO$100)/(1+'Life Cycle Cost Evaluation'!$M$1)^($B54-'Life Cycle Cost Evaluation'!$M$4)</f>
        <v>0</v>
      </c>
      <c r="AP139" s="208">
        <f>-NPV('Life Cycle Cost Evaluation'!$M$1,AP55:AP$100)/(1+'Life Cycle Cost Evaluation'!$M$1)^($B54-'Life Cycle Cost Evaluation'!$M$4)</f>
        <v>0</v>
      </c>
      <c r="AQ139" s="208">
        <f>-NPV('Life Cycle Cost Evaluation'!$M$1,AQ55:AQ$100)/(1+'Life Cycle Cost Evaluation'!$M$1)^($B54-'Life Cycle Cost Evaluation'!$M$4)</f>
        <v>0</v>
      </c>
      <c r="AR139" s="208">
        <f>-NPV('Life Cycle Cost Evaluation'!$M$1,AR55:AR$100)/(1+'Life Cycle Cost Evaluation'!$M$1)^($B54-'Life Cycle Cost Evaluation'!$M$4)</f>
        <v>0</v>
      </c>
      <c r="AS139" s="208">
        <f>-NPV('Life Cycle Cost Evaluation'!$M$1,AS55:AS$100)/(1+'Life Cycle Cost Evaluation'!$M$1)^($B54-'Life Cycle Cost Evaluation'!$M$4)</f>
        <v>0</v>
      </c>
      <c r="AT139" s="208">
        <f>-NPV('Life Cycle Cost Evaluation'!$M$1,AT55:AT$100)/(1+'Life Cycle Cost Evaluation'!$M$1)^($B54-'Life Cycle Cost Evaluation'!$M$4)</f>
        <v>0</v>
      </c>
      <c r="AU139" s="208">
        <f>-NPV('Life Cycle Cost Evaluation'!$M$1,AU55:AU$100)/(1+'Life Cycle Cost Evaluation'!$M$1)^($B54-'Life Cycle Cost Evaluation'!$M$4)</f>
        <v>0</v>
      </c>
      <c r="AV139" s="208">
        <f>-NPV('Life Cycle Cost Evaluation'!$M$1,AV55:AV$100)/(1+'Life Cycle Cost Evaluation'!$M$1)^($B54-'Life Cycle Cost Evaluation'!$M$4)</f>
        <v>0</v>
      </c>
      <c r="AW139" s="208">
        <f>-NPV('Life Cycle Cost Evaluation'!$M$1,AW55:AW$100)/(1+'Life Cycle Cost Evaluation'!$M$1)^($B54-'Life Cycle Cost Evaluation'!$M$4)</f>
        <v>0</v>
      </c>
      <c r="AX139" s="208">
        <f>-NPV('Life Cycle Cost Evaluation'!$M$1,AX55:AX$100)/(1+'Life Cycle Cost Evaluation'!$M$1)^($B54-'Life Cycle Cost Evaluation'!$M$4)</f>
        <v>0</v>
      </c>
      <c r="AY139" s="208">
        <f>-NPV('Life Cycle Cost Evaluation'!$M$1,AY55:AY$100)/(1+'Life Cycle Cost Evaluation'!$M$1)^($B54-'Life Cycle Cost Evaluation'!$M$4)</f>
        <v>0</v>
      </c>
      <c r="AZ139" s="208">
        <f>-NPV('Life Cycle Cost Evaluation'!$M$1,AZ55:AZ$100)/(1+'Life Cycle Cost Evaluation'!$M$1)^($B54-'Life Cycle Cost Evaluation'!$M$4)</f>
        <v>0</v>
      </c>
      <c r="BA139" s="208">
        <f>-NPV('Life Cycle Cost Evaluation'!$M$1,BA55:BA$100)/(1+'Life Cycle Cost Evaluation'!$M$1)^($B54-'Life Cycle Cost Evaluation'!$M$4)</f>
        <v>0</v>
      </c>
      <c r="BB139" s="208">
        <f>-NPV('Life Cycle Cost Evaluation'!$M$1,BB55:BB$100)/(1+'Life Cycle Cost Evaluation'!$M$1)^($B54-'Life Cycle Cost Evaluation'!$M$4)</f>
        <v>0</v>
      </c>
      <c r="BC139" s="208">
        <f>-NPV('Life Cycle Cost Evaluation'!$M$1,BC55:BC$100)/(1+'Life Cycle Cost Evaluation'!$M$1)^($B54-'Life Cycle Cost Evaluation'!$M$4)</f>
        <v>0</v>
      </c>
      <c r="BD139" s="208">
        <f>-NPV('Life Cycle Cost Evaluation'!$M$1,BD55:BD$100)/(1+'Life Cycle Cost Evaluation'!$M$1)^($B54-'Life Cycle Cost Evaluation'!$M$4)</f>
        <v>0</v>
      </c>
      <c r="BE139" s="208">
        <f>-NPV('Life Cycle Cost Evaluation'!$M$1,BE55:BE$100)/(1+'Life Cycle Cost Evaluation'!$M$1)^($B54-'Life Cycle Cost Evaluation'!$M$4)</f>
        <v>0</v>
      </c>
      <c r="BF139" s="208">
        <f>-NPV('Life Cycle Cost Evaluation'!$M$1,BF55:BF$100)/(1+'Life Cycle Cost Evaluation'!$M$1)^($B54-'Life Cycle Cost Evaluation'!$M$4)</f>
        <v>0</v>
      </c>
      <c r="BG139" s="208">
        <f>-NPV('Life Cycle Cost Evaluation'!$M$1,BG55:BG$100)/(1+'Life Cycle Cost Evaluation'!$M$1)^($B54-'Life Cycle Cost Evaluation'!$M$4)</f>
        <v>0</v>
      </c>
      <c r="BH139" s="208">
        <f>-NPV('Life Cycle Cost Evaluation'!$M$1,BH55:BH$100)/(1+'Life Cycle Cost Evaluation'!$M$1)^($B54-'Life Cycle Cost Evaluation'!$M$4)</f>
        <v>0</v>
      </c>
      <c r="BI139" s="208">
        <f>-NPV('Life Cycle Cost Evaluation'!$M$1,BI55:BI$100)/(1+'Life Cycle Cost Evaluation'!$M$1)^($B54-'Life Cycle Cost Evaluation'!$M$4)</f>
        <v>0</v>
      </c>
      <c r="BJ139" s="208">
        <f>-NPV('Life Cycle Cost Evaluation'!$M$1,BJ55:BJ$100)/(1+'Life Cycle Cost Evaluation'!$M$1)^($B54-'Life Cycle Cost Evaluation'!$M$4)</f>
        <v>0</v>
      </c>
      <c r="BK139" s="208">
        <f>-NPV('Life Cycle Cost Evaluation'!$M$1,BK55:BK$100)/(1+'Life Cycle Cost Evaluation'!$M$1)^($B54-'Life Cycle Cost Evaluation'!$M$4)</f>
        <v>0</v>
      </c>
      <c r="BL139" s="208">
        <f>-NPV('Life Cycle Cost Evaluation'!$M$1,BL55:BL$100)/(1+'Life Cycle Cost Evaluation'!$M$1)^($B54-'Life Cycle Cost Evaluation'!$M$4)</f>
        <v>0</v>
      </c>
      <c r="BM139" s="208">
        <f>-NPV('Life Cycle Cost Evaluation'!$M$1,BM55:BM$100)/(1+'Life Cycle Cost Evaluation'!$M$1)^($B54-'Life Cycle Cost Evaluation'!$M$4)</f>
        <v>0</v>
      </c>
      <c r="BN139" s="208">
        <f>-NPV('Life Cycle Cost Evaluation'!$M$1,BN55:BN$100)/(1+'Life Cycle Cost Evaluation'!$M$1)^($B54-'Life Cycle Cost Evaluation'!$M$4)</f>
        <v>0</v>
      </c>
      <c r="BO139" s="208">
        <f>-NPV('Life Cycle Cost Evaluation'!$M$1,BO55:BO$100)/(1+'Life Cycle Cost Evaluation'!$M$1)^($B54-'Life Cycle Cost Evaluation'!$M$4)</f>
        <v>0</v>
      </c>
      <c r="BP139" s="208">
        <f>-NPV('Life Cycle Cost Evaluation'!$M$1,BP55:BP$100)/(1+'Life Cycle Cost Evaluation'!$M$1)^($B54-'Life Cycle Cost Evaluation'!$M$4)</f>
        <v>0</v>
      </c>
      <c r="BQ139" s="208">
        <f>-NPV('Life Cycle Cost Evaluation'!$M$1,BQ55:BQ$100)/(1+'Life Cycle Cost Evaluation'!$M$1)^($B54-'Life Cycle Cost Evaluation'!$M$4)</f>
        <v>0</v>
      </c>
      <c r="BR139" s="208">
        <f>-NPV('Life Cycle Cost Evaluation'!$M$1,BR55:BR$100)/(1+'Life Cycle Cost Evaluation'!$M$1)^($B54-'Life Cycle Cost Evaluation'!$M$4)</f>
        <v>0</v>
      </c>
      <c r="BS139" s="208">
        <f>-NPV('Life Cycle Cost Evaluation'!$M$1,BS55:BS$100)/(1+'Life Cycle Cost Evaluation'!$M$1)^($B54-'Life Cycle Cost Evaluation'!$M$4)</f>
        <v>0</v>
      </c>
      <c r="BT139" s="208">
        <f>-NPV('Life Cycle Cost Evaluation'!$M$1,BT55:BT$100)/(1+'Life Cycle Cost Evaluation'!$M$1)^($B54-'Life Cycle Cost Evaluation'!$M$4)</f>
        <v>0</v>
      </c>
      <c r="BU139" s="208">
        <f>-NPV('Life Cycle Cost Evaluation'!$M$1,BU55:BU$100)/(1+'Life Cycle Cost Evaluation'!$M$1)^($B54-'Life Cycle Cost Evaluation'!$M$4)</f>
        <v>0</v>
      </c>
      <c r="BV139" s="208">
        <f>-NPV('Life Cycle Cost Evaluation'!$M$1,BV55:BV$100)/(1+'Life Cycle Cost Evaluation'!$M$1)^($B54-'Life Cycle Cost Evaluation'!$M$4)</f>
        <v>0</v>
      </c>
      <c r="BW139" s="208">
        <f>-NPV('Life Cycle Cost Evaluation'!$M$1,BW55:BW$100)/(1+'Life Cycle Cost Evaluation'!$M$1)^($B54-'Life Cycle Cost Evaluation'!$M$4)</f>
        <v>0</v>
      </c>
      <c r="BX139" s="208">
        <f>-NPV('Life Cycle Cost Evaluation'!$M$1,BX55:BX$100)/(1+'Life Cycle Cost Evaluation'!$M$1)^($B54-'Life Cycle Cost Evaluation'!$M$4)</f>
        <v>0</v>
      </c>
      <c r="BY139" s="208">
        <f>-NPV('Life Cycle Cost Evaluation'!$M$1,BY55:BY$100)/(1+'Life Cycle Cost Evaluation'!$M$1)^($B54-'Life Cycle Cost Evaluation'!$M$4)</f>
        <v>0</v>
      </c>
      <c r="BZ139" s="208">
        <f>-NPV('Life Cycle Cost Evaluation'!$M$1,BZ55:BZ$100)/(1+'Life Cycle Cost Evaluation'!$M$1)^($B54-'Life Cycle Cost Evaluation'!$M$4)</f>
        <v>0</v>
      </c>
      <c r="CA139" s="208">
        <f>-NPV('Life Cycle Cost Evaluation'!$M$1,CA55:CA$100)/(1+'Life Cycle Cost Evaluation'!$M$1)^($B54-'Life Cycle Cost Evaluation'!$M$4)</f>
        <v>0</v>
      </c>
      <c r="CB139" s="208">
        <f>-NPV('Life Cycle Cost Evaluation'!$M$1,CB55:CB$100)/(1+'Life Cycle Cost Evaluation'!$M$1)^($B54-'Life Cycle Cost Evaluation'!$M$4)</f>
        <v>0</v>
      </c>
      <c r="CC139" s="208">
        <f>-NPV('Life Cycle Cost Evaluation'!$M$1,CC55:CC$100)/(1+'Life Cycle Cost Evaluation'!$M$1)^($B54-'Life Cycle Cost Evaluation'!$M$4)</f>
        <v>0</v>
      </c>
      <c r="CD139" s="208">
        <f>-NPV('Life Cycle Cost Evaluation'!$M$1,CD55:CD$100)/(1+'Life Cycle Cost Evaluation'!$M$1)^($B54-'Life Cycle Cost Evaluation'!$M$4)</f>
        <v>0</v>
      </c>
      <c r="CE139" s="208">
        <f>-NPV('Life Cycle Cost Evaluation'!$M$1,CE55:CE$100)/(1+'Life Cycle Cost Evaluation'!$M$1)^($B54-'Life Cycle Cost Evaluation'!$M$4)</f>
        <v>0</v>
      </c>
      <c r="CF139" s="208">
        <f>-NPV('Life Cycle Cost Evaluation'!$M$1,CF55:CF$100)/(1+'Life Cycle Cost Evaluation'!$M$1)^($B54-'Life Cycle Cost Evaluation'!$M$4)</f>
        <v>0</v>
      </c>
      <c r="CG139" s="208">
        <f>SUM(D139:AL139)</f>
        <v>0</v>
      </c>
      <c r="CH139" s="206"/>
      <c r="CI139" s="206"/>
      <c r="CJ139" s="206"/>
    </row>
    <row r="140" spans="2:88" x14ac:dyDescent="0.2">
      <c r="B140" s="86">
        <f t="shared" si="126"/>
        <v>2062</v>
      </c>
      <c r="C140" s="208"/>
      <c r="D140" s="208">
        <f>-NPV('Life Cycle Cost Evaluation'!$M$1,D56:D$100)/(1+'Life Cycle Cost Evaluation'!$M$1)^($B55-'Life Cycle Cost Evaluation'!$M$4)</f>
        <v>0</v>
      </c>
      <c r="E140" s="208">
        <f>-NPV('Life Cycle Cost Evaluation'!$M$1,E56:E$100)/(1+'Life Cycle Cost Evaluation'!$M$1)^($B55-'Life Cycle Cost Evaluation'!$M$4)</f>
        <v>0</v>
      </c>
      <c r="F140" s="208">
        <f>-NPV('Life Cycle Cost Evaluation'!$M$1,F56:F$100)/(1+'Life Cycle Cost Evaluation'!$M$1)^($B55-'Life Cycle Cost Evaluation'!$M$4)</f>
        <v>0</v>
      </c>
      <c r="G140" s="208">
        <f>-NPV('Life Cycle Cost Evaluation'!$M$1,G56:G$100)/(1+'Life Cycle Cost Evaluation'!$M$1)^($B55-'Life Cycle Cost Evaluation'!$M$4)</f>
        <v>0</v>
      </c>
      <c r="H140" s="208">
        <f>-NPV('Life Cycle Cost Evaluation'!$M$1,H56:H$100)/(1+'Life Cycle Cost Evaluation'!$M$1)^($B55-'Life Cycle Cost Evaluation'!$M$4)</f>
        <v>0</v>
      </c>
      <c r="I140" s="208">
        <f>-NPV('Life Cycle Cost Evaluation'!$M$1,I56:I$100)/(1+'Life Cycle Cost Evaluation'!$M$1)^($B55-'Life Cycle Cost Evaluation'!$M$4)</f>
        <v>0</v>
      </c>
      <c r="J140" s="208">
        <f>-NPV('Life Cycle Cost Evaluation'!$M$1,J56:J$100)/(1+'Life Cycle Cost Evaluation'!$M$1)^($B55-'Life Cycle Cost Evaluation'!$M$4)</f>
        <v>0</v>
      </c>
      <c r="K140" s="208">
        <f>-NPV('Life Cycle Cost Evaluation'!$M$1,K56:K$100)/(1+'Life Cycle Cost Evaluation'!$M$1)^($B55-'Life Cycle Cost Evaluation'!$M$4)</f>
        <v>0</v>
      </c>
      <c r="L140" s="208">
        <f>-NPV('Life Cycle Cost Evaluation'!$M$1,L56:L$100)/(1+'Life Cycle Cost Evaluation'!$M$1)^($B55-'Life Cycle Cost Evaluation'!$M$4)</f>
        <v>0</v>
      </c>
      <c r="M140" s="208">
        <f>-NPV('Life Cycle Cost Evaluation'!$M$1,M56:M$100)/(1+'Life Cycle Cost Evaluation'!$M$1)^($B55-'Life Cycle Cost Evaluation'!$M$4)</f>
        <v>0</v>
      </c>
      <c r="N140" s="208">
        <f>-NPV('Life Cycle Cost Evaluation'!$M$1,N56:N$100)/(1+'Life Cycle Cost Evaluation'!$M$1)^($B55-'Life Cycle Cost Evaluation'!$M$4)</f>
        <v>0</v>
      </c>
      <c r="O140" s="208">
        <f>-NPV('Life Cycle Cost Evaluation'!$M$1,O56:O$100)/(1+'Life Cycle Cost Evaluation'!$M$1)^($B55-'Life Cycle Cost Evaluation'!$M$4)</f>
        <v>0</v>
      </c>
      <c r="P140" s="208">
        <f>-NPV('Life Cycle Cost Evaluation'!$M$1,P56:P$100)/(1+'Life Cycle Cost Evaluation'!$M$1)^($B55-'Life Cycle Cost Evaluation'!$M$4)</f>
        <v>0</v>
      </c>
      <c r="Q140" s="208">
        <f>-NPV('Life Cycle Cost Evaluation'!$M$1,Q56:Q$100)/(1+'Life Cycle Cost Evaluation'!$M$1)^($B55-'Life Cycle Cost Evaluation'!$M$4)</f>
        <v>0</v>
      </c>
      <c r="R140" s="208">
        <f>-NPV('Life Cycle Cost Evaluation'!$M$1,R56:R$100)/(1+'Life Cycle Cost Evaluation'!$M$1)^($B55-'Life Cycle Cost Evaluation'!$M$4)</f>
        <v>0</v>
      </c>
      <c r="S140" s="208">
        <f>-NPV('Life Cycle Cost Evaluation'!$M$1,S56:S$100)/(1+'Life Cycle Cost Evaluation'!$M$1)^($B55-'Life Cycle Cost Evaluation'!$M$4)</f>
        <v>0</v>
      </c>
      <c r="T140" s="208">
        <f>-NPV('Life Cycle Cost Evaluation'!$M$1,T56:T$100)/(1+'Life Cycle Cost Evaluation'!$M$1)^($B55-'Life Cycle Cost Evaluation'!$M$4)</f>
        <v>0</v>
      </c>
      <c r="U140" s="208">
        <f>-NPV('Life Cycle Cost Evaluation'!$M$1,U56:U$100)/(1+'Life Cycle Cost Evaluation'!$M$1)^($B55-'Life Cycle Cost Evaluation'!$M$4)</f>
        <v>0</v>
      </c>
      <c r="V140" s="208">
        <f>-NPV('Life Cycle Cost Evaluation'!$M$1,V56:V$100)/(1+'Life Cycle Cost Evaluation'!$M$1)^($B55-'Life Cycle Cost Evaluation'!$M$4)</f>
        <v>0</v>
      </c>
      <c r="W140" s="208">
        <f>-NPV('Life Cycle Cost Evaluation'!$M$1,W56:W$100)/(1+'Life Cycle Cost Evaluation'!$M$1)^($B55-'Life Cycle Cost Evaluation'!$M$4)</f>
        <v>0</v>
      </c>
      <c r="X140" s="208">
        <f>-NPV('Life Cycle Cost Evaluation'!$M$1,X56:X$100)/(1+'Life Cycle Cost Evaluation'!$M$1)^($B55-'Life Cycle Cost Evaluation'!$M$4)</f>
        <v>0</v>
      </c>
      <c r="Y140" s="208">
        <f>-NPV('Life Cycle Cost Evaluation'!$M$1,Y56:Y$100)/(1+'Life Cycle Cost Evaluation'!$M$1)^($B55-'Life Cycle Cost Evaluation'!$M$4)</f>
        <v>0</v>
      </c>
      <c r="Z140" s="208">
        <f>-NPV('Life Cycle Cost Evaluation'!$M$1,Z56:Z$100)/(1+'Life Cycle Cost Evaluation'!$M$1)^($B55-'Life Cycle Cost Evaluation'!$M$4)</f>
        <v>0</v>
      </c>
      <c r="AA140" s="208">
        <f>-NPV('Life Cycle Cost Evaluation'!$M$1,AA56:AA$100)/(1+'Life Cycle Cost Evaluation'!$M$1)^($B55-'Life Cycle Cost Evaluation'!$M$4)</f>
        <v>0</v>
      </c>
      <c r="AB140" s="208">
        <f>-NPV('Life Cycle Cost Evaluation'!$M$1,AB56:AB$100)/(1+'Life Cycle Cost Evaluation'!$M$1)^($B55-'Life Cycle Cost Evaluation'!$M$4)</f>
        <v>0</v>
      </c>
      <c r="AC140" s="208">
        <f>-NPV('Life Cycle Cost Evaluation'!$M$1,AC56:AC$100)/(1+'Life Cycle Cost Evaluation'!$M$1)^($B55-'Life Cycle Cost Evaluation'!$M$4)</f>
        <v>0</v>
      </c>
      <c r="AD140" s="208">
        <f>-NPV('Life Cycle Cost Evaluation'!$M$1,AD56:AD$100)/(1+'Life Cycle Cost Evaluation'!$M$1)^($B55-'Life Cycle Cost Evaluation'!$M$4)</f>
        <v>0</v>
      </c>
      <c r="AE140" s="208">
        <f>-NPV('Life Cycle Cost Evaluation'!$M$1,AE56:AE$100)/(1+'Life Cycle Cost Evaluation'!$M$1)^($B55-'Life Cycle Cost Evaluation'!$M$4)</f>
        <v>0</v>
      </c>
      <c r="AF140" s="208">
        <f>-NPV('Life Cycle Cost Evaluation'!$M$1,AF56:AF$100)/(1+'Life Cycle Cost Evaluation'!$M$1)^($B55-'Life Cycle Cost Evaluation'!$M$4)</f>
        <v>0</v>
      </c>
      <c r="AG140" s="208">
        <f>-NPV('Life Cycle Cost Evaluation'!$M$1,AG56:AG$100)/(1+'Life Cycle Cost Evaluation'!$M$1)^($B55-'Life Cycle Cost Evaluation'!$M$4)</f>
        <v>0</v>
      </c>
      <c r="AH140" s="208">
        <f>-NPV('Life Cycle Cost Evaluation'!$M$1,AH56:AH$100)/(1+'Life Cycle Cost Evaluation'!$M$1)^($B55-'Life Cycle Cost Evaluation'!$M$4)</f>
        <v>0</v>
      </c>
      <c r="AI140" s="208">
        <f>-NPV('Life Cycle Cost Evaluation'!$M$1,AI56:AI$100)/(1+'Life Cycle Cost Evaluation'!$M$1)^($B55-'Life Cycle Cost Evaluation'!$M$4)</f>
        <v>0</v>
      </c>
      <c r="AJ140" s="208">
        <f>-NPV('Life Cycle Cost Evaluation'!$M$1,AJ56:AJ$100)/(1+'Life Cycle Cost Evaluation'!$M$1)^($B55-'Life Cycle Cost Evaluation'!$M$4)</f>
        <v>0</v>
      </c>
      <c r="AK140" s="208">
        <f>-NPV('Life Cycle Cost Evaluation'!$M$1,AK56:AK$100)/(1+'Life Cycle Cost Evaluation'!$M$1)^($B55-'Life Cycle Cost Evaluation'!$M$4)</f>
        <v>0</v>
      </c>
      <c r="AL140" s="208">
        <f>-NPV('Life Cycle Cost Evaluation'!$M$1,AL56:AL$100)/(1+'Life Cycle Cost Evaluation'!$M$1)^($B55-'Life Cycle Cost Evaluation'!$M$4)</f>
        <v>0</v>
      </c>
      <c r="AM140" s="208">
        <f>-NPV('Life Cycle Cost Evaluation'!$M$1,AM56:AM$100)/(1+'Life Cycle Cost Evaluation'!$M$1)^($B55-'Life Cycle Cost Evaluation'!$M$4)</f>
        <v>0</v>
      </c>
      <c r="AN140" s="208">
        <f>-NPV('Life Cycle Cost Evaluation'!$M$1,AN56:AN$100)/(1+'Life Cycle Cost Evaluation'!$M$1)^($B55-'Life Cycle Cost Evaluation'!$M$4)</f>
        <v>0</v>
      </c>
      <c r="AO140" s="208">
        <f>-NPV('Life Cycle Cost Evaluation'!$M$1,AO56:AO$100)/(1+'Life Cycle Cost Evaluation'!$M$1)^($B55-'Life Cycle Cost Evaluation'!$M$4)</f>
        <v>0</v>
      </c>
      <c r="AP140" s="208">
        <f>-NPV('Life Cycle Cost Evaluation'!$M$1,AP56:AP$100)/(1+'Life Cycle Cost Evaluation'!$M$1)^($B55-'Life Cycle Cost Evaluation'!$M$4)</f>
        <v>0</v>
      </c>
      <c r="AQ140" s="208">
        <f>-NPV('Life Cycle Cost Evaluation'!$M$1,AQ56:AQ$100)/(1+'Life Cycle Cost Evaluation'!$M$1)^($B55-'Life Cycle Cost Evaluation'!$M$4)</f>
        <v>0</v>
      </c>
      <c r="AR140" s="208">
        <f>-NPV('Life Cycle Cost Evaluation'!$M$1,AR56:AR$100)/(1+'Life Cycle Cost Evaluation'!$M$1)^($B55-'Life Cycle Cost Evaluation'!$M$4)</f>
        <v>0</v>
      </c>
      <c r="AS140" s="208">
        <f>-NPV('Life Cycle Cost Evaluation'!$M$1,AS56:AS$100)/(1+'Life Cycle Cost Evaluation'!$M$1)^($B55-'Life Cycle Cost Evaluation'!$M$4)</f>
        <v>0</v>
      </c>
      <c r="AT140" s="208">
        <f>-NPV('Life Cycle Cost Evaluation'!$M$1,AT56:AT$100)/(1+'Life Cycle Cost Evaluation'!$M$1)^($B55-'Life Cycle Cost Evaluation'!$M$4)</f>
        <v>0</v>
      </c>
      <c r="AU140" s="208">
        <f>-NPV('Life Cycle Cost Evaluation'!$M$1,AU56:AU$100)/(1+'Life Cycle Cost Evaluation'!$M$1)^($B55-'Life Cycle Cost Evaluation'!$M$4)</f>
        <v>0</v>
      </c>
      <c r="AV140" s="208">
        <f>-NPV('Life Cycle Cost Evaluation'!$M$1,AV56:AV$100)/(1+'Life Cycle Cost Evaluation'!$M$1)^($B55-'Life Cycle Cost Evaluation'!$M$4)</f>
        <v>0</v>
      </c>
      <c r="AW140" s="208">
        <f>-NPV('Life Cycle Cost Evaluation'!$M$1,AW56:AW$100)/(1+'Life Cycle Cost Evaluation'!$M$1)^($B55-'Life Cycle Cost Evaluation'!$M$4)</f>
        <v>0</v>
      </c>
      <c r="AX140" s="208">
        <f>-NPV('Life Cycle Cost Evaluation'!$M$1,AX56:AX$100)/(1+'Life Cycle Cost Evaluation'!$M$1)^($B55-'Life Cycle Cost Evaluation'!$M$4)</f>
        <v>0</v>
      </c>
      <c r="AY140" s="208">
        <f>-NPV('Life Cycle Cost Evaluation'!$M$1,AY56:AY$100)/(1+'Life Cycle Cost Evaluation'!$M$1)^($B55-'Life Cycle Cost Evaluation'!$M$4)</f>
        <v>0</v>
      </c>
      <c r="AZ140" s="208">
        <f>-NPV('Life Cycle Cost Evaluation'!$M$1,AZ56:AZ$100)/(1+'Life Cycle Cost Evaluation'!$M$1)^($B55-'Life Cycle Cost Evaluation'!$M$4)</f>
        <v>0</v>
      </c>
      <c r="BA140" s="208">
        <f>-NPV('Life Cycle Cost Evaluation'!$M$1,BA56:BA$100)/(1+'Life Cycle Cost Evaluation'!$M$1)^($B55-'Life Cycle Cost Evaluation'!$M$4)</f>
        <v>0</v>
      </c>
      <c r="BB140" s="208">
        <f>-NPV('Life Cycle Cost Evaluation'!$M$1,BB56:BB$100)/(1+'Life Cycle Cost Evaluation'!$M$1)^($B55-'Life Cycle Cost Evaluation'!$M$4)</f>
        <v>0</v>
      </c>
      <c r="BC140" s="208">
        <f>-NPV('Life Cycle Cost Evaluation'!$M$1,BC56:BC$100)/(1+'Life Cycle Cost Evaluation'!$M$1)^($B55-'Life Cycle Cost Evaluation'!$M$4)</f>
        <v>0</v>
      </c>
      <c r="BD140" s="208">
        <f>-NPV('Life Cycle Cost Evaluation'!$M$1,BD56:BD$100)/(1+'Life Cycle Cost Evaluation'!$M$1)^($B55-'Life Cycle Cost Evaluation'!$M$4)</f>
        <v>0</v>
      </c>
      <c r="BE140" s="208">
        <f>-NPV('Life Cycle Cost Evaluation'!$M$1,BE56:BE$100)/(1+'Life Cycle Cost Evaluation'!$M$1)^($B55-'Life Cycle Cost Evaluation'!$M$4)</f>
        <v>0</v>
      </c>
      <c r="BF140" s="208">
        <f>-NPV('Life Cycle Cost Evaluation'!$M$1,BF56:BF$100)/(1+'Life Cycle Cost Evaluation'!$M$1)^($B55-'Life Cycle Cost Evaluation'!$M$4)</f>
        <v>0</v>
      </c>
      <c r="BG140" s="208">
        <f>-NPV('Life Cycle Cost Evaluation'!$M$1,BG56:BG$100)/(1+'Life Cycle Cost Evaluation'!$M$1)^($B55-'Life Cycle Cost Evaluation'!$M$4)</f>
        <v>0</v>
      </c>
      <c r="BH140" s="208">
        <f>-NPV('Life Cycle Cost Evaluation'!$M$1,BH56:BH$100)/(1+'Life Cycle Cost Evaluation'!$M$1)^($B55-'Life Cycle Cost Evaluation'!$M$4)</f>
        <v>0</v>
      </c>
      <c r="BI140" s="208">
        <f>-NPV('Life Cycle Cost Evaluation'!$M$1,BI56:BI$100)/(1+'Life Cycle Cost Evaluation'!$M$1)^($B55-'Life Cycle Cost Evaluation'!$M$4)</f>
        <v>0</v>
      </c>
      <c r="BJ140" s="208">
        <f>-NPV('Life Cycle Cost Evaluation'!$M$1,BJ56:BJ$100)/(1+'Life Cycle Cost Evaluation'!$M$1)^($B55-'Life Cycle Cost Evaluation'!$M$4)</f>
        <v>0</v>
      </c>
      <c r="BK140" s="208">
        <f>-NPV('Life Cycle Cost Evaluation'!$M$1,BK56:BK$100)/(1+'Life Cycle Cost Evaluation'!$M$1)^($B55-'Life Cycle Cost Evaluation'!$M$4)</f>
        <v>0</v>
      </c>
      <c r="BL140" s="208">
        <f>-NPV('Life Cycle Cost Evaluation'!$M$1,BL56:BL$100)/(1+'Life Cycle Cost Evaluation'!$M$1)^($B55-'Life Cycle Cost Evaluation'!$M$4)</f>
        <v>0</v>
      </c>
      <c r="BM140" s="208">
        <f>-NPV('Life Cycle Cost Evaluation'!$M$1,BM56:BM$100)/(1+'Life Cycle Cost Evaluation'!$M$1)^($B55-'Life Cycle Cost Evaluation'!$M$4)</f>
        <v>0</v>
      </c>
      <c r="BN140" s="208">
        <f>-NPV('Life Cycle Cost Evaluation'!$M$1,BN56:BN$100)/(1+'Life Cycle Cost Evaluation'!$M$1)^($B55-'Life Cycle Cost Evaluation'!$M$4)</f>
        <v>0</v>
      </c>
      <c r="BO140" s="208">
        <f>-NPV('Life Cycle Cost Evaluation'!$M$1,BO56:BO$100)/(1+'Life Cycle Cost Evaluation'!$M$1)^($B55-'Life Cycle Cost Evaluation'!$M$4)</f>
        <v>0</v>
      </c>
      <c r="BP140" s="208">
        <f>-NPV('Life Cycle Cost Evaluation'!$M$1,BP56:BP$100)/(1+'Life Cycle Cost Evaluation'!$M$1)^($B55-'Life Cycle Cost Evaluation'!$M$4)</f>
        <v>0</v>
      </c>
      <c r="BQ140" s="208">
        <f>-NPV('Life Cycle Cost Evaluation'!$M$1,BQ56:BQ$100)/(1+'Life Cycle Cost Evaluation'!$M$1)^($B55-'Life Cycle Cost Evaluation'!$M$4)</f>
        <v>0</v>
      </c>
      <c r="BR140" s="208">
        <f>-NPV('Life Cycle Cost Evaluation'!$M$1,BR56:BR$100)/(1+'Life Cycle Cost Evaluation'!$M$1)^($B55-'Life Cycle Cost Evaluation'!$M$4)</f>
        <v>0</v>
      </c>
      <c r="BS140" s="208">
        <f>-NPV('Life Cycle Cost Evaluation'!$M$1,BS56:BS$100)/(1+'Life Cycle Cost Evaluation'!$M$1)^($B55-'Life Cycle Cost Evaluation'!$M$4)</f>
        <v>0</v>
      </c>
      <c r="BT140" s="208">
        <f>-NPV('Life Cycle Cost Evaluation'!$M$1,BT56:BT$100)/(1+'Life Cycle Cost Evaluation'!$M$1)^($B55-'Life Cycle Cost Evaluation'!$M$4)</f>
        <v>0</v>
      </c>
      <c r="BU140" s="208">
        <f>-NPV('Life Cycle Cost Evaluation'!$M$1,BU56:BU$100)/(1+'Life Cycle Cost Evaluation'!$M$1)^($B55-'Life Cycle Cost Evaluation'!$M$4)</f>
        <v>0</v>
      </c>
      <c r="BV140" s="208">
        <f>-NPV('Life Cycle Cost Evaluation'!$M$1,BV56:BV$100)/(1+'Life Cycle Cost Evaluation'!$M$1)^($B55-'Life Cycle Cost Evaluation'!$M$4)</f>
        <v>0</v>
      </c>
      <c r="BW140" s="208">
        <f>-NPV('Life Cycle Cost Evaluation'!$M$1,BW56:BW$100)/(1+'Life Cycle Cost Evaluation'!$M$1)^($B55-'Life Cycle Cost Evaluation'!$M$4)</f>
        <v>0</v>
      </c>
      <c r="BX140" s="208">
        <f>-NPV('Life Cycle Cost Evaluation'!$M$1,BX56:BX$100)/(1+'Life Cycle Cost Evaluation'!$M$1)^($B55-'Life Cycle Cost Evaluation'!$M$4)</f>
        <v>0</v>
      </c>
      <c r="BY140" s="208">
        <f>-NPV('Life Cycle Cost Evaluation'!$M$1,BY56:BY$100)/(1+'Life Cycle Cost Evaluation'!$M$1)^($B55-'Life Cycle Cost Evaluation'!$M$4)</f>
        <v>0</v>
      </c>
      <c r="BZ140" s="208">
        <f>-NPV('Life Cycle Cost Evaluation'!$M$1,BZ56:BZ$100)/(1+'Life Cycle Cost Evaluation'!$M$1)^($B55-'Life Cycle Cost Evaluation'!$M$4)</f>
        <v>0</v>
      </c>
      <c r="CA140" s="208">
        <f>-NPV('Life Cycle Cost Evaluation'!$M$1,CA56:CA$100)/(1+'Life Cycle Cost Evaluation'!$M$1)^($B55-'Life Cycle Cost Evaluation'!$M$4)</f>
        <v>0</v>
      </c>
      <c r="CB140" s="208">
        <f>-NPV('Life Cycle Cost Evaluation'!$M$1,CB56:CB$100)/(1+'Life Cycle Cost Evaluation'!$M$1)^($B55-'Life Cycle Cost Evaluation'!$M$4)</f>
        <v>0</v>
      </c>
      <c r="CC140" s="208">
        <f>-NPV('Life Cycle Cost Evaluation'!$M$1,CC56:CC$100)/(1+'Life Cycle Cost Evaluation'!$M$1)^($B55-'Life Cycle Cost Evaluation'!$M$4)</f>
        <v>0</v>
      </c>
      <c r="CD140" s="208">
        <f>-NPV('Life Cycle Cost Evaluation'!$M$1,CD56:CD$100)/(1+'Life Cycle Cost Evaluation'!$M$1)^($B55-'Life Cycle Cost Evaluation'!$M$4)</f>
        <v>0</v>
      </c>
      <c r="CE140" s="208">
        <f>-NPV('Life Cycle Cost Evaluation'!$M$1,CE56:CE$100)/(1+'Life Cycle Cost Evaluation'!$M$1)^($B55-'Life Cycle Cost Evaluation'!$M$4)</f>
        <v>0</v>
      </c>
      <c r="CF140" s="208">
        <f>-NPV('Life Cycle Cost Evaluation'!$M$1,CF56:CF$100)/(1+'Life Cycle Cost Evaluation'!$M$1)^($B55-'Life Cycle Cost Evaluation'!$M$4)</f>
        <v>0</v>
      </c>
      <c r="CG140" s="208">
        <f>SUM(D140:AM140)</f>
        <v>0</v>
      </c>
      <c r="CH140" s="206"/>
      <c r="CI140" s="206"/>
      <c r="CJ140" s="206"/>
    </row>
    <row r="141" spans="2:88" x14ac:dyDescent="0.2">
      <c r="B141" s="86">
        <f t="shared" si="126"/>
        <v>2063</v>
      </c>
      <c r="C141" s="208"/>
      <c r="D141" s="208">
        <f>-NPV('Life Cycle Cost Evaluation'!$M$1,D57:D$100)/(1+'Life Cycle Cost Evaluation'!$M$1)^($B56-'Life Cycle Cost Evaluation'!$M$4)</f>
        <v>0</v>
      </c>
      <c r="E141" s="208">
        <f>-NPV('Life Cycle Cost Evaluation'!$M$1,E57:E$100)/(1+'Life Cycle Cost Evaluation'!$M$1)^($B56-'Life Cycle Cost Evaluation'!$M$4)</f>
        <v>0</v>
      </c>
      <c r="F141" s="208">
        <f>-NPV('Life Cycle Cost Evaluation'!$M$1,F57:F$100)/(1+'Life Cycle Cost Evaluation'!$M$1)^($B56-'Life Cycle Cost Evaluation'!$M$4)</f>
        <v>0</v>
      </c>
      <c r="G141" s="208">
        <f>-NPV('Life Cycle Cost Evaluation'!$M$1,G57:G$100)/(1+'Life Cycle Cost Evaluation'!$M$1)^($B56-'Life Cycle Cost Evaluation'!$M$4)</f>
        <v>0</v>
      </c>
      <c r="H141" s="208">
        <f>-NPV('Life Cycle Cost Evaluation'!$M$1,H57:H$100)/(1+'Life Cycle Cost Evaluation'!$M$1)^($B56-'Life Cycle Cost Evaluation'!$M$4)</f>
        <v>0</v>
      </c>
      <c r="I141" s="208">
        <f>-NPV('Life Cycle Cost Evaluation'!$M$1,I57:I$100)/(1+'Life Cycle Cost Evaluation'!$M$1)^($B56-'Life Cycle Cost Evaluation'!$M$4)</f>
        <v>0</v>
      </c>
      <c r="J141" s="208">
        <f>-NPV('Life Cycle Cost Evaluation'!$M$1,J57:J$100)/(1+'Life Cycle Cost Evaluation'!$M$1)^($B56-'Life Cycle Cost Evaluation'!$M$4)</f>
        <v>0</v>
      </c>
      <c r="K141" s="208">
        <f>-NPV('Life Cycle Cost Evaluation'!$M$1,K57:K$100)/(1+'Life Cycle Cost Evaluation'!$M$1)^($B56-'Life Cycle Cost Evaluation'!$M$4)</f>
        <v>0</v>
      </c>
      <c r="L141" s="208">
        <f>-NPV('Life Cycle Cost Evaluation'!$M$1,L57:L$100)/(1+'Life Cycle Cost Evaluation'!$M$1)^($B56-'Life Cycle Cost Evaluation'!$M$4)</f>
        <v>0</v>
      </c>
      <c r="M141" s="208">
        <f>-NPV('Life Cycle Cost Evaluation'!$M$1,M57:M$100)/(1+'Life Cycle Cost Evaluation'!$M$1)^($B56-'Life Cycle Cost Evaluation'!$M$4)</f>
        <v>0</v>
      </c>
      <c r="N141" s="208">
        <f>-NPV('Life Cycle Cost Evaluation'!$M$1,N57:N$100)/(1+'Life Cycle Cost Evaluation'!$M$1)^($B56-'Life Cycle Cost Evaluation'!$M$4)</f>
        <v>0</v>
      </c>
      <c r="O141" s="208">
        <f>-NPV('Life Cycle Cost Evaluation'!$M$1,O57:O$100)/(1+'Life Cycle Cost Evaluation'!$M$1)^($B56-'Life Cycle Cost Evaluation'!$M$4)</f>
        <v>0</v>
      </c>
      <c r="P141" s="208">
        <f>-NPV('Life Cycle Cost Evaluation'!$M$1,P57:P$100)/(1+'Life Cycle Cost Evaluation'!$M$1)^($B56-'Life Cycle Cost Evaluation'!$M$4)</f>
        <v>0</v>
      </c>
      <c r="Q141" s="208">
        <f>-NPV('Life Cycle Cost Evaluation'!$M$1,Q57:Q$100)/(1+'Life Cycle Cost Evaluation'!$M$1)^($B56-'Life Cycle Cost Evaluation'!$M$4)</f>
        <v>0</v>
      </c>
      <c r="R141" s="208">
        <f>-NPV('Life Cycle Cost Evaluation'!$M$1,R57:R$100)/(1+'Life Cycle Cost Evaluation'!$M$1)^($B56-'Life Cycle Cost Evaluation'!$M$4)</f>
        <v>0</v>
      </c>
      <c r="S141" s="208">
        <f>-NPV('Life Cycle Cost Evaluation'!$M$1,S57:S$100)/(1+'Life Cycle Cost Evaluation'!$M$1)^($B56-'Life Cycle Cost Evaluation'!$M$4)</f>
        <v>0</v>
      </c>
      <c r="T141" s="208">
        <f>-NPV('Life Cycle Cost Evaluation'!$M$1,T57:T$100)/(1+'Life Cycle Cost Evaluation'!$M$1)^($B56-'Life Cycle Cost Evaluation'!$M$4)</f>
        <v>0</v>
      </c>
      <c r="U141" s="208">
        <f>-NPV('Life Cycle Cost Evaluation'!$M$1,U57:U$100)/(1+'Life Cycle Cost Evaluation'!$M$1)^($B56-'Life Cycle Cost Evaluation'!$M$4)</f>
        <v>0</v>
      </c>
      <c r="V141" s="208">
        <f>-NPV('Life Cycle Cost Evaluation'!$M$1,V57:V$100)/(1+'Life Cycle Cost Evaluation'!$M$1)^($B56-'Life Cycle Cost Evaluation'!$M$4)</f>
        <v>0</v>
      </c>
      <c r="W141" s="208">
        <f>-NPV('Life Cycle Cost Evaluation'!$M$1,W57:W$100)/(1+'Life Cycle Cost Evaluation'!$M$1)^($B56-'Life Cycle Cost Evaluation'!$M$4)</f>
        <v>0</v>
      </c>
      <c r="X141" s="208">
        <f>-NPV('Life Cycle Cost Evaluation'!$M$1,X57:X$100)/(1+'Life Cycle Cost Evaluation'!$M$1)^($B56-'Life Cycle Cost Evaluation'!$M$4)</f>
        <v>0</v>
      </c>
      <c r="Y141" s="208">
        <f>-NPV('Life Cycle Cost Evaluation'!$M$1,Y57:Y$100)/(1+'Life Cycle Cost Evaluation'!$M$1)^($B56-'Life Cycle Cost Evaluation'!$M$4)</f>
        <v>0</v>
      </c>
      <c r="Z141" s="208">
        <f>-NPV('Life Cycle Cost Evaluation'!$M$1,Z57:Z$100)/(1+'Life Cycle Cost Evaluation'!$M$1)^($B56-'Life Cycle Cost Evaluation'!$M$4)</f>
        <v>0</v>
      </c>
      <c r="AA141" s="208">
        <f>-NPV('Life Cycle Cost Evaluation'!$M$1,AA57:AA$100)/(1+'Life Cycle Cost Evaluation'!$M$1)^($B56-'Life Cycle Cost Evaluation'!$M$4)</f>
        <v>0</v>
      </c>
      <c r="AB141" s="208">
        <f>-NPV('Life Cycle Cost Evaluation'!$M$1,AB57:AB$100)/(1+'Life Cycle Cost Evaluation'!$M$1)^($B56-'Life Cycle Cost Evaluation'!$M$4)</f>
        <v>0</v>
      </c>
      <c r="AC141" s="208">
        <f>-NPV('Life Cycle Cost Evaluation'!$M$1,AC57:AC$100)/(1+'Life Cycle Cost Evaluation'!$M$1)^($B56-'Life Cycle Cost Evaluation'!$M$4)</f>
        <v>0</v>
      </c>
      <c r="AD141" s="208">
        <f>-NPV('Life Cycle Cost Evaluation'!$M$1,AD57:AD$100)/(1+'Life Cycle Cost Evaluation'!$M$1)^($B56-'Life Cycle Cost Evaluation'!$M$4)</f>
        <v>0</v>
      </c>
      <c r="AE141" s="208">
        <f>-NPV('Life Cycle Cost Evaluation'!$M$1,AE57:AE$100)/(1+'Life Cycle Cost Evaluation'!$M$1)^($B56-'Life Cycle Cost Evaluation'!$M$4)</f>
        <v>0</v>
      </c>
      <c r="AF141" s="208">
        <f>-NPV('Life Cycle Cost Evaluation'!$M$1,AF57:AF$100)/(1+'Life Cycle Cost Evaluation'!$M$1)^($B56-'Life Cycle Cost Evaluation'!$M$4)</f>
        <v>0</v>
      </c>
      <c r="AG141" s="208">
        <f>-NPV('Life Cycle Cost Evaluation'!$M$1,AG57:AG$100)/(1+'Life Cycle Cost Evaluation'!$M$1)^($B56-'Life Cycle Cost Evaluation'!$M$4)</f>
        <v>0</v>
      </c>
      <c r="AH141" s="208">
        <f>-NPV('Life Cycle Cost Evaluation'!$M$1,AH57:AH$100)/(1+'Life Cycle Cost Evaluation'!$M$1)^($B56-'Life Cycle Cost Evaluation'!$M$4)</f>
        <v>0</v>
      </c>
      <c r="AI141" s="208">
        <f>-NPV('Life Cycle Cost Evaluation'!$M$1,AI57:AI$100)/(1+'Life Cycle Cost Evaluation'!$M$1)^($B56-'Life Cycle Cost Evaluation'!$M$4)</f>
        <v>0</v>
      </c>
      <c r="AJ141" s="208">
        <f>-NPV('Life Cycle Cost Evaluation'!$M$1,AJ57:AJ$100)/(1+'Life Cycle Cost Evaluation'!$M$1)^($B56-'Life Cycle Cost Evaluation'!$M$4)</f>
        <v>0</v>
      </c>
      <c r="AK141" s="208">
        <f>-NPV('Life Cycle Cost Evaluation'!$M$1,AK57:AK$100)/(1+'Life Cycle Cost Evaluation'!$M$1)^($B56-'Life Cycle Cost Evaluation'!$M$4)</f>
        <v>0</v>
      </c>
      <c r="AL141" s="208">
        <f>-NPV('Life Cycle Cost Evaluation'!$M$1,AL57:AL$100)/(1+'Life Cycle Cost Evaluation'!$M$1)^($B56-'Life Cycle Cost Evaluation'!$M$4)</f>
        <v>0</v>
      </c>
      <c r="AM141" s="208">
        <f>-NPV('Life Cycle Cost Evaluation'!$M$1,AM57:AM$100)/(1+'Life Cycle Cost Evaluation'!$M$1)^($B56-'Life Cycle Cost Evaluation'!$M$4)</f>
        <v>0</v>
      </c>
      <c r="AN141" s="208">
        <f>-NPV('Life Cycle Cost Evaluation'!$M$1,AN57:AN$100)/(1+'Life Cycle Cost Evaluation'!$M$1)^($B56-'Life Cycle Cost Evaluation'!$M$4)</f>
        <v>0</v>
      </c>
      <c r="AO141" s="208">
        <f>-NPV('Life Cycle Cost Evaluation'!$M$1,AO57:AO$100)/(1+'Life Cycle Cost Evaluation'!$M$1)^($B56-'Life Cycle Cost Evaluation'!$M$4)</f>
        <v>0</v>
      </c>
      <c r="AP141" s="208">
        <f>-NPV('Life Cycle Cost Evaluation'!$M$1,AP57:AP$100)/(1+'Life Cycle Cost Evaluation'!$M$1)^($B56-'Life Cycle Cost Evaluation'!$M$4)</f>
        <v>0</v>
      </c>
      <c r="AQ141" s="208">
        <f>-NPV('Life Cycle Cost Evaluation'!$M$1,AQ57:AQ$100)/(1+'Life Cycle Cost Evaluation'!$M$1)^($B56-'Life Cycle Cost Evaluation'!$M$4)</f>
        <v>0</v>
      </c>
      <c r="AR141" s="208">
        <f>-NPV('Life Cycle Cost Evaluation'!$M$1,AR57:AR$100)/(1+'Life Cycle Cost Evaluation'!$M$1)^($B56-'Life Cycle Cost Evaluation'!$M$4)</f>
        <v>0</v>
      </c>
      <c r="AS141" s="208">
        <f>-NPV('Life Cycle Cost Evaluation'!$M$1,AS57:AS$100)/(1+'Life Cycle Cost Evaluation'!$M$1)^($B56-'Life Cycle Cost Evaluation'!$M$4)</f>
        <v>0</v>
      </c>
      <c r="AT141" s="208">
        <f>-NPV('Life Cycle Cost Evaluation'!$M$1,AT57:AT$100)/(1+'Life Cycle Cost Evaluation'!$M$1)^($B56-'Life Cycle Cost Evaluation'!$M$4)</f>
        <v>0</v>
      </c>
      <c r="AU141" s="208">
        <f>-NPV('Life Cycle Cost Evaluation'!$M$1,AU57:AU$100)/(1+'Life Cycle Cost Evaluation'!$M$1)^($B56-'Life Cycle Cost Evaluation'!$M$4)</f>
        <v>0</v>
      </c>
      <c r="AV141" s="208">
        <f>-NPV('Life Cycle Cost Evaluation'!$M$1,AV57:AV$100)/(1+'Life Cycle Cost Evaluation'!$M$1)^($B56-'Life Cycle Cost Evaluation'!$M$4)</f>
        <v>0</v>
      </c>
      <c r="AW141" s="208">
        <f>-NPV('Life Cycle Cost Evaluation'!$M$1,AW57:AW$100)/(1+'Life Cycle Cost Evaluation'!$M$1)^($B56-'Life Cycle Cost Evaluation'!$M$4)</f>
        <v>0</v>
      </c>
      <c r="AX141" s="208">
        <f>-NPV('Life Cycle Cost Evaluation'!$M$1,AX57:AX$100)/(1+'Life Cycle Cost Evaluation'!$M$1)^($B56-'Life Cycle Cost Evaluation'!$M$4)</f>
        <v>0</v>
      </c>
      <c r="AY141" s="208">
        <f>-NPV('Life Cycle Cost Evaluation'!$M$1,AY57:AY$100)/(1+'Life Cycle Cost Evaluation'!$M$1)^($B56-'Life Cycle Cost Evaluation'!$M$4)</f>
        <v>0</v>
      </c>
      <c r="AZ141" s="208">
        <f>-NPV('Life Cycle Cost Evaluation'!$M$1,AZ57:AZ$100)/(1+'Life Cycle Cost Evaluation'!$M$1)^($B56-'Life Cycle Cost Evaluation'!$M$4)</f>
        <v>0</v>
      </c>
      <c r="BA141" s="208">
        <f>-NPV('Life Cycle Cost Evaluation'!$M$1,BA57:BA$100)/(1+'Life Cycle Cost Evaluation'!$M$1)^($B56-'Life Cycle Cost Evaluation'!$M$4)</f>
        <v>0</v>
      </c>
      <c r="BB141" s="208">
        <f>-NPV('Life Cycle Cost Evaluation'!$M$1,BB57:BB$100)/(1+'Life Cycle Cost Evaluation'!$M$1)^($B56-'Life Cycle Cost Evaluation'!$M$4)</f>
        <v>0</v>
      </c>
      <c r="BC141" s="208">
        <f>-NPV('Life Cycle Cost Evaluation'!$M$1,BC57:BC$100)/(1+'Life Cycle Cost Evaluation'!$M$1)^($B56-'Life Cycle Cost Evaluation'!$M$4)</f>
        <v>0</v>
      </c>
      <c r="BD141" s="208">
        <f>-NPV('Life Cycle Cost Evaluation'!$M$1,BD57:BD$100)/(1+'Life Cycle Cost Evaluation'!$M$1)^($B56-'Life Cycle Cost Evaluation'!$M$4)</f>
        <v>0</v>
      </c>
      <c r="BE141" s="208">
        <f>-NPV('Life Cycle Cost Evaluation'!$M$1,BE57:BE$100)/(1+'Life Cycle Cost Evaluation'!$M$1)^($B56-'Life Cycle Cost Evaluation'!$M$4)</f>
        <v>0</v>
      </c>
      <c r="BF141" s="208">
        <f>-NPV('Life Cycle Cost Evaluation'!$M$1,BF57:BF$100)/(1+'Life Cycle Cost Evaluation'!$M$1)^($B56-'Life Cycle Cost Evaluation'!$M$4)</f>
        <v>0</v>
      </c>
      <c r="BG141" s="208">
        <f>-NPV('Life Cycle Cost Evaluation'!$M$1,BG57:BG$100)/(1+'Life Cycle Cost Evaluation'!$M$1)^($B56-'Life Cycle Cost Evaluation'!$M$4)</f>
        <v>0</v>
      </c>
      <c r="BH141" s="208">
        <f>-NPV('Life Cycle Cost Evaluation'!$M$1,BH57:BH$100)/(1+'Life Cycle Cost Evaluation'!$M$1)^($B56-'Life Cycle Cost Evaluation'!$M$4)</f>
        <v>0</v>
      </c>
      <c r="BI141" s="208">
        <f>-NPV('Life Cycle Cost Evaluation'!$M$1,BI57:BI$100)/(1+'Life Cycle Cost Evaluation'!$M$1)^($B56-'Life Cycle Cost Evaluation'!$M$4)</f>
        <v>0</v>
      </c>
      <c r="BJ141" s="208">
        <f>-NPV('Life Cycle Cost Evaluation'!$M$1,BJ57:BJ$100)/(1+'Life Cycle Cost Evaluation'!$M$1)^($B56-'Life Cycle Cost Evaluation'!$M$4)</f>
        <v>0</v>
      </c>
      <c r="BK141" s="208">
        <f>-NPV('Life Cycle Cost Evaluation'!$M$1,BK57:BK$100)/(1+'Life Cycle Cost Evaluation'!$M$1)^($B56-'Life Cycle Cost Evaluation'!$M$4)</f>
        <v>0</v>
      </c>
      <c r="BL141" s="208">
        <f>-NPV('Life Cycle Cost Evaluation'!$M$1,BL57:BL$100)/(1+'Life Cycle Cost Evaluation'!$M$1)^($B56-'Life Cycle Cost Evaluation'!$M$4)</f>
        <v>0</v>
      </c>
      <c r="BM141" s="208">
        <f>-NPV('Life Cycle Cost Evaluation'!$M$1,BM57:BM$100)/(1+'Life Cycle Cost Evaluation'!$M$1)^($B56-'Life Cycle Cost Evaluation'!$M$4)</f>
        <v>0</v>
      </c>
      <c r="BN141" s="208">
        <f>-NPV('Life Cycle Cost Evaluation'!$M$1,BN57:BN$100)/(1+'Life Cycle Cost Evaluation'!$M$1)^($B56-'Life Cycle Cost Evaluation'!$M$4)</f>
        <v>0</v>
      </c>
      <c r="BO141" s="208">
        <f>-NPV('Life Cycle Cost Evaluation'!$M$1,BO57:BO$100)/(1+'Life Cycle Cost Evaluation'!$M$1)^($B56-'Life Cycle Cost Evaluation'!$M$4)</f>
        <v>0</v>
      </c>
      <c r="BP141" s="208">
        <f>-NPV('Life Cycle Cost Evaluation'!$M$1,BP57:BP$100)/(1+'Life Cycle Cost Evaluation'!$M$1)^($B56-'Life Cycle Cost Evaluation'!$M$4)</f>
        <v>0</v>
      </c>
      <c r="BQ141" s="208">
        <f>-NPV('Life Cycle Cost Evaluation'!$M$1,BQ57:BQ$100)/(1+'Life Cycle Cost Evaluation'!$M$1)^($B56-'Life Cycle Cost Evaluation'!$M$4)</f>
        <v>0</v>
      </c>
      <c r="BR141" s="208">
        <f>-NPV('Life Cycle Cost Evaluation'!$M$1,BR57:BR$100)/(1+'Life Cycle Cost Evaluation'!$M$1)^($B56-'Life Cycle Cost Evaluation'!$M$4)</f>
        <v>0</v>
      </c>
      <c r="BS141" s="208">
        <f>-NPV('Life Cycle Cost Evaluation'!$M$1,BS57:BS$100)/(1+'Life Cycle Cost Evaluation'!$M$1)^($B56-'Life Cycle Cost Evaluation'!$M$4)</f>
        <v>0</v>
      </c>
      <c r="BT141" s="208">
        <f>-NPV('Life Cycle Cost Evaluation'!$M$1,BT57:BT$100)/(1+'Life Cycle Cost Evaluation'!$M$1)^($B56-'Life Cycle Cost Evaluation'!$M$4)</f>
        <v>0</v>
      </c>
      <c r="BU141" s="208">
        <f>-NPV('Life Cycle Cost Evaluation'!$M$1,BU57:BU$100)/(1+'Life Cycle Cost Evaluation'!$M$1)^($B56-'Life Cycle Cost Evaluation'!$M$4)</f>
        <v>0</v>
      </c>
      <c r="BV141" s="208">
        <f>-NPV('Life Cycle Cost Evaluation'!$M$1,BV57:BV$100)/(1+'Life Cycle Cost Evaluation'!$M$1)^($B56-'Life Cycle Cost Evaluation'!$M$4)</f>
        <v>0</v>
      </c>
      <c r="BW141" s="208">
        <f>-NPV('Life Cycle Cost Evaluation'!$M$1,BW57:BW$100)/(1+'Life Cycle Cost Evaluation'!$M$1)^($B56-'Life Cycle Cost Evaluation'!$M$4)</f>
        <v>0</v>
      </c>
      <c r="BX141" s="208">
        <f>-NPV('Life Cycle Cost Evaluation'!$M$1,BX57:BX$100)/(1+'Life Cycle Cost Evaluation'!$M$1)^($B56-'Life Cycle Cost Evaluation'!$M$4)</f>
        <v>0</v>
      </c>
      <c r="BY141" s="208">
        <f>-NPV('Life Cycle Cost Evaluation'!$M$1,BY57:BY$100)/(1+'Life Cycle Cost Evaluation'!$M$1)^($B56-'Life Cycle Cost Evaluation'!$M$4)</f>
        <v>0</v>
      </c>
      <c r="BZ141" s="208">
        <f>-NPV('Life Cycle Cost Evaluation'!$M$1,BZ57:BZ$100)/(1+'Life Cycle Cost Evaluation'!$M$1)^($B56-'Life Cycle Cost Evaluation'!$M$4)</f>
        <v>0</v>
      </c>
      <c r="CA141" s="208">
        <f>-NPV('Life Cycle Cost Evaluation'!$M$1,CA57:CA$100)/(1+'Life Cycle Cost Evaluation'!$M$1)^($B56-'Life Cycle Cost Evaluation'!$M$4)</f>
        <v>0</v>
      </c>
      <c r="CB141" s="208">
        <f>-NPV('Life Cycle Cost Evaluation'!$M$1,CB57:CB$100)/(1+'Life Cycle Cost Evaluation'!$M$1)^($B56-'Life Cycle Cost Evaluation'!$M$4)</f>
        <v>0</v>
      </c>
      <c r="CC141" s="208">
        <f>-NPV('Life Cycle Cost Evaluation'!$M$1,CC57:CC$100)/(1+'Life Cycle Cost Evaluation'!$M$1)^($B56-'Life Cycle Cost Evaluation'!$M$4)</f>
        <v>0</v>
      </c>
      <c r="CD141" s="208">
        <f>-NPV('Life Cycle Cost Evaluation'!$M$1,CD57:CD$100)/(1+'Life Cycle Cost Evaluation'!$M$1)^($B56-'Life Cycle Cost Evaluation'!$M$4)</f>
        <v>0</v>
      </c>
      <c r="CE141" s="208">
        <f>-NPV('Life Cycle Cost Evaluation'!$M$1,CE57:CE$100)/(1+'Life Cycle Cost Evaluation'!$M$1)^($B56-'Life Cycle Cost Evaluation'!$M$4)</f>
        <v>0</v>
      </c>
      <c r="CF141" s="208">
        <f>-NPV('Life Cycle Cost Evaluation'!$M$1,CF57:CF$100)/(1+'Life Cycle Cost Evaluation'!$M$1)^($B56-'Life Cycle Cost Evaluation'!$M$4)</f>
        <v>0</v>
      </c>
      <c r="CG141" s="208">
        <f>SUM(D141:AN141)</f>
        <v>0</v>
      </c>
      <c r="CH141" s="206"/>
      <c r="CI141" s="206"/>
      <c r="CJ141" s="206"/>
    </row>
    <row r="142" spans="2:88" x14ac:dyDescent="0.2">
      <c r="B142" s="86">
        <f t="shared" si="126"/>
        <v>2064</v>
      </c>
      <c r="C142" s="208"/>
      <c r="D142" s="208">
        <f>-NPV('Life Cycle Cost Evaluation'!$M$1,D58:D$100)/(1+'Life Cycle Cost Evaluation'!$M$1)^($B57-'Life Cycle Cost Evaluation'!$M$4)</f>
        <v>0</v>
      </c>
      <c r="E142" s="208">
        <f>-NPV('Life Cycle Cost Evaluation'!$M$1,E58:E$100)/(1+'Life Cycle Cost Evaluation'!$M$1)^($B57-'Life Cycle Cost Evaluation'!$M$4)</f>
        <v>0</v>
      </c>
      <c r="F142" s="208">
        <f>-NPV('Life Cycle Cost Evaluation'!$M$1,F58:F$100)/(1+'Life Cycle Cost Evaluation'!$M$1)^($B57-'Life Cycle Cost Evaluation'!$M$4)</f>
        <v>0</v>
      </c>
      <c r="G142" s="208">
        <f>-NPV('Life Cycle Cost Evaluation'!$M$1,G58:G$100)/(1+'Life Cycle Cost Evaluation'!$M$1)^($B57-'Life Cycle Cost Evaluation'!$M$4)</f>
        <v>0</v>
      </c>
      <c r="H142" s="208">
        <f>-NPV('Life Cycle Cost Evaluation'!$M$1,H58:H$100)/(1+'Life Cycle Cost Evaluation'!$M$1)^($B57-'Life Cycle Cost Evaluation'!$M$4)</f>
        <v>0</v>
      </c>
      <c r="I142" s="208">
        <f>-NPV('Life Cycle Cost Evaluation'!$M$1,I58:I$100)/(1+'Life Cycle Cost Evaluation'!$M$1)^($B57-'Life Cycle Cost Evaluation'!$M$4)</f>
        <v>0</v>
      </c>
      <c r="J142" s="208">
        <f>-NPV('Life Cycle Cost Evaluation'!$M$1,J58:J$100)/(1+'Life Cycle Cost Evaluation'!$M$1)^($B57-'Life Cycle Cost Evaluation'!$M$4)</f>
        <v>0</v>
      </c>
      <c r="K142" s="208">
        <f>-NPV('Life Cycle Cost Evaluation'!$M$1,K58:K$100)/(1+'Life Cycle Cost Evaluation'!$M$1)^($B57-'Life Cycle Cost Evaluation'!$M$4)</f>
        <v>0</v>
      </c>
      <c r="L142" s="208">
        <f>-NPV('Life Cycle Cost Evaluation'!$M$1,L58:L$100)/(1+'Life Cycle Cost Evaluation'!$M$1)^($B57-'Life Cycle Cost Evaluation'!$M$4)</f>
        <v>0</v>
      </c>
      <c r="M142" s="208">
        <f>-NPV('Life Cycle Cost Evaluation'!$M$1,M58:M$100)/(1+'Life Cycle Cost Evaluation'!$M$1)^($B57-'Life Cycle Cost Evaluation'!$M$4)</f>
        <v>0</v>
      </c>
      <c r="N142" s="208">
        <f>-NPV('Life Cycle Cost Evaluation'!$M$1,N58:N$100)/(1+'Life Cycle Cost Evaluation'!$M$1)^($B57-'Life Cycle Cost Evaluation'!$M$4)</f>
        <v>0</v>
      </c>
      <c r="O142" s="208">
        <f>-NPV('Life Cycle Cost Evaluation'!$M$1,O58:O$100)/(1+'Life Cycle Cost Evaluation'!$M$1)^($B57-'Life Cycle Cost Evaluation'!$M$4)</f>
        <v>0</v>
      </c>
      <c r="P142" s="208">
        <f>-NPV('Life Cycle Cost Evaluation'!$M$1,P58:P$100)/(1+'Life Cycle Cost Evaluation'!$M$1)^($B57-'Life Cycle Cost Evaluation'!$M$4)</f>
        <v>0</v>
      </c>
      <c r="Q142" s="208">
        <f>-NPV('Life Cycle Cost Evaluation'!$M$1,Q58:Q$100)/(1+'Life Cycle Cost Evaluation'!$M$1)^($B57-'Life Cycle Cost Evaluation'!$M$4)</f>
        <v>0</v>
      </c>
      <c r="R142" s="208">
        <f>-NPV('Life Cycle Cost Evaluation'!$M$1,R58:R$100)/(1+'Life Cycle Cost Evaluation'!$M$1)^($B57-'Life Cycle Cost Evaluation'!$M$4)</f>
        <v>0</v>
      </c>
      <c r="S142" s="208">
        <f>-NPV('Life Cycle Cost Evaluation'!$M$1,S58:S$100)/(1+'Life Cycle Cost Evaluation'!$M$1)^($B57-'Life Cycle Cost Evaluation'!$M$4)</f>
        <v>0</v>
      </c>
      <c r="T142" s="208">
        <f>-NPV('Life Cycle Cost Evaluation'!$M$1,T58:T$100)/(1+'Life Cycle Cost Evaluation'!$M$1)^($B57-'Life Cycle Cost Evaluation'!$M$4)</f>
        <v>0</v>
      </c>
      <c r="U142" s="208">
        <f>-NPV('Life Cycle Cost Evaluation'!$M$1,U58:U$100)/(1+'Life Cycle Cost Evaluation'!$M$1)^($B57-'Life Cycle Cost Evaluation'!$M$4)</f>
        <v>0</v>
      </c>
      <c r="V142" s="208">
        <f>-NPV('Life Cycle Cost Evaluation'!$M$1,V58:V$100)/(1+'Life Cycle Cost Evaluation'!$M$1)^($B57-'Life Cycle Cost Evaluation'!$M$4)</f>
        <v>0</v>
      </c>
      <c r="W142" s="208">
        <f>-NPV('Life Cycle Cost Evaluation'!$M$1,W58:W$100)/(1+'Life Cycle Cost Evaluation'!$M$1)^($B57-'Life Cycle Cost Evaluation'!$M$4)</f>
        <v>0</v>
      </c>
      <c r="X142" s="208">
        <f>-NPV('Life Cycle Cost Evaluation'!$M$1,X58:X$100)/(1+'Life Cycle Cost Evaluation'!$M$1)^($B57-'Life Cycle Cost Evaluation'!$M$4)</f>
        <v>0</v>
      </c>
      <c r="Y142" s="208">
        <f>-NPV('Life Cycle Cost Evaluation'!$M$1,Y58:Y$100)/(1+'Life Cycle Cost Evaluation'!$M$1)^($B57-'Life Cycle Cost Evaluation'!$M$4)</f>
        <v>0</v>
      </c>
      <c r="Z142" s="208">
        <f>-NPV('Life Cycle Cost Evaluation'!$M$1,Z58:Z$100)/(1+'Life Cycle Cost Evaluation'!$M$1)^($B57-'Life Cycle Cost Evaluation'!$M$4)</f>
        <v>0</v>
      </c>
      <c r="AA142" s="208">
        <f>-NPV('Life Cycle Cost Evaluation'!$M$1,AA58:AA$100)/(1+'Life Cycle Cost Evaluation'!$M$1)^($B57-'Life Cycle Cost Evaluation'!$M$4)</f>
        <v>0</v>
      </c>
      <c r="AB142" s="208">
        <f>-NPV('Life Cycle Cost Evaluation'!$M$1,AB58:AB$100)/(1+'Life Cycle Cost Evaluation'!$M$1)^($B57-'Life Cycle Cost Evaluation'!$M$4)</f>
        <v>0</v>
      </c>
      <c r="AC142" s="208">
        <f>-NPV('Life Cycle Cost Evaluation'!$M$1,AC58:AC$100)/(1+'Life Cycle Cost Evaluation'!$M$1)^($B57-'Life Cycle Cost Evaluation'!$M$4)</f>
        <v>0</v>
      </c>
      <c r="AD142" s="208">
        <f>-NPV('Life Cycle Cost Evaluation'!$M$1,AD58:AD$100)/(1+'Life Cycle Cost Evaluation'!$M$1)^($B57-'Life Cycle Cost Evaluation'!$M$4)</f>
        <v>0</v>
      </c>
      <c r="AE142" s="208">
        <f>-NPV('Life Cycle Cost Evaluation'!$M$1,AE58:AE$100)/(1+'Life Cycle Cost Evaluation'!$M$1)^($B57-'Life Cycle Cost Evaluation'!$M$4)</f>
        <v>0</v>
      </c>
      <c r="AF142" s="208">
        <f>-NPV('Life Cycle Cost Evaluation'!$M$1,AF58:AF$100)/(1+'Life Cycle Cost Evaluation'!$M$1)^($B57-'Life Cycle Cost Evaluation'!$M$4)</f>
        <v>0</v>
      </c>
      <c r="AG142" s="208">
        <f>-NPV('Life Cycle Cost Evaluation'!$M$1,AG58:AG$100)/(1+'Life Cycle Cost Evaluation'!$M$1)^($B57-'Life Cycle Cost Evaluation'!$M$4)</f>
        <v>0</v>
      </c>
      <c r="AH142" s="208">
        <f>-NPV('Life Cycle Cost Evaluation'!$M$1,AH58:AH$100)/(1+'Life Cycle Cost Evaluation'!$M$1)^($B57-'Life Cycle Cost Evaluation'!$M$4)</f>
        <v>0</v>
      </c>
      <c r="AI142" s="208">
        <f>-NPV('Life Cycle Cost Evaluation'!$M$1,AI58:AI$100)/(1+'Life Cycle Cost Evaluation'!$M$1)^($B57-'Life Cycle Cost Evaluation'!$M$4)</f>
        <v>0</v>
      </c>
      <c r="AJ142" s="208">
        <f>-NPV('Life Cycle Cost Evaluation'!$M$1,AJ58:AJ$100)/(1+'Life Cycle Cost Evaluation'!$M$1)^($B57-'Life Cycle Cost Evaluation'!$M$4)</f>
        <v>0</v>
      </c>
      <c r="AK142" s="208">
        <f>-NPV('Life Cycle Cost Evaluation'!$M$1,AK58:AK$100)/(1+'Life Cycle Cost Evaluation'!$M$1)^($B57-'Life Cycle Cost Evaluation'!$M$4)</f>
        <v>0</v>
      </c>
      <c r="AL142" s="208">
        <f>-NPV('Life Cycle Cost Evaluation'!$M$1,AL58:AL$100)/(1+'Life Cycle Cost Evaluation'!$M$1)^($B57-'Life Cycle Cost Evaluation'!$M$4)</f>
        <v>0</v>
      </c>
      <c r="AM142" s="208">
        <f>-NPV('Life Cycle Cost Evaluation'!$M$1,AM58:AM$100)/(1+'Life Cycle Cost Evaluation'!$M$1)^($B57-'Life Cycle Cost Evaluation'!$M$4)</f>
        <v>0</v>
      </c>
      <c r="AN142" s="208">
        <f>-NPV('Life Cycle Cost Evaluation'!$M$1,AN58:AN$100)/(1+'Life Cycle Cost Evaluation'!$M$1)^($B57-'Life Cycle Cost Evaluation'!$M$4)</f>
        <v>0</v>
      </c>
      <c r="AO142" s="208">
        <f>-NPV('Life Cycle Cost Evaluation'!$M$1,AO58:AO$100)/(1+'Life Cycle Cost Evaluation'!$M$1)^($B57-'Life Cycle Cost Evaluation'!$M$4)</f>
        <v>0</v>
      </c>
      <c r="AP142" s="208">
        <f>-NPV('Life Cycle Cost Evaluation'!$M$1,AP58:AP$100)/(1+'Life Cycle Cost Evaluation'!$M$1)^($B57-'Life Cycle Cost Evaluation'!$M$4)</f>
        <v>0</v>
      </c>
      <c r="AQ142" s="208">
        <f>-NPV('Life Cycle Cost Evaluation'!$M$1,AQ58:AQ$100)/(1+'Life Cycle Cost Evaluation'!$M$1)^($B57-'Life Cycle Cost Evaluation'!$M$4)</f>
        <v>0</v>
      </c>
      <c r="AR142" s="208">
        <f>-NPV('Life Cycle Cost Evaluation'!$M$1,AR58:AR$100)/(1+'Life Cycle Cost Evaluation'!$M$1)^($B57-'Life Cycle Cost Evaluation'!$M$4)</f>
        <v>0</v>
      </c>
      <c r="AS142" s="208">
        <f>-NPV('Life Cycle Cost Evaluation'!$M$1,AS58:AS$100)/(1+'Life Cycle Cost Evaluation'!$M$1)^($B57-'Life Cycle Cost Evaluation'!$M$4)</f>
        <v>0</v>
      </c>
      <c r="AT142" s="208">
        <f>-NPV('Life Cycle Cost Evaluation'!$M$1,AT58:AT$100)/(1+'Life Cycle Cost Evaluation'!$M$1)^($B57-'Life Cycle Cost Evaluation'!$M$4)</f>
        <v>0</v>
      </c>
      <c r="AU142" s="208">
        <f>-NPV('Life Cycle Cost Evaluation'!$M$1,AU58:AU$100)/(1+'Life Cycle Cost Evaluation'!$M$1)^($B57-'Life Cycle Cost Evaluation'!$M$4)</f>
        <v>0</v>
      </c>
      <c r="AV142" s="208">
        <f>-NPV('Life Cycle Cost Evaluation'!$M$1,AV58:AV$100)/(1+'Life Cycle Cost Evaluation'!$M$1)^($B57-'Life Cycle Cost Evaluation'!$M$4)</f>
        <v>0</v>
      </c>
      <c r="AW142" s="208">
        <f>-NPV('Life Cycle Cost Evaluation'!$M$1,AW58:AW$100)/(1+'Life Cycle Cost Evaluation'!$M$1)^($B57-'Life Cycle Cost Evaluation'!$M$4)</f>
        <v>0</v>
      </c>
      <c r="AX142" s="208">
        <f>-NPV('Life Cycle Cost Evaluation'!$M$1,AX58:AX$100)/(1+'Life Cycle Cost Evaluation'!$M$1)^($B57-'Life Cycle Cost Evaluation'!$M$4)</f>
        <v>0</v>
      </c>
      <c r="AY142" s="208">
        <f>-NPV('Life Cycle Cost Evaluation'!$M$1,AY58:AY$100)/(1+'Life Cycle Cost Evaluation'!$M$1)^($B57-'Life Cycle Cost Evaluation'!$M$4)</f>
        <v>0</v>
      </c>
      <c r="AZ142" s="208">
        <f>-NPV('Life Cycle Cost Evaluation'!$M$1,AZ58:AZ$100)/(1+'Life Cycle Cost Evaluation'!$M$1)^($B57-'Life Cycle Cost Evaluation'!$M$4)</f>
        <v>0</v>
      </c>
      <c r="BA142" s="208">
        <f>-NPV('Life Cycle Cost Evaluation'!$M$1,BA58:BA$100)/(1+'Life Cycle Cost Evaluation'!$M$1)^($B57-'Life Cycle Cost Evaluation'!$M$4)</f>
        <v>0</v>
      </c>
      <c r="BB142" s="208">
        <f>-NPV('Life Cycle Cost Evaluation'!$M$1,BB58:BB$100)/(1+'Life Cycle Cost Evaluation'!$M$1)^($B57-'Life Cycle Cost Evaluation'!$M$4)</f>
        <v>0</v>
      </c>
      <c r="BC142" s="208">
        <f>-NPV('Life Cycle Cost Evaluation'!$M$1,BC58:BC$100)/(1+'Life Cycle Cost Evaluation'!$M$1)^($B57-'Life Cycle Cost Evaluation'!$M$4)</f>
        <v>0</v>
      </c>
      <c r="BD142" s="208">
        <f>-NPV('Life Cycle Cost Evaluation'!$M$1,BD58:BD$100)/(1+'Life Cycle Cost Evaluation'!$M$1)^($B57-'Life Cycle Cost Evaluation'!$M$4)</f>
        <v>0</v>
      </c>
      <c r="BE142" s="208">
        <f>-NPV('Life Cycle Cost Evaluation'!$M$1,BE58:BE$100)/(1+'Life Cycle Cost Evaluation'!$M$1)^($B57-'Life Cycle Cost Evaluation'!$M$4)</f>
        <v>0</v>
      </c>
      <c r="BF142" s="208">
        <f>-NPV('Life Cycle Cost Evaluation'!$M$1,BF58:BF$100)/(1+'Life Cycle Cost Evaluation'!$M$1)^($B57-'Life Cycle Cost Evaluation'!$M$4)</f>
        <v>0</v>
      </c>
      <c r="BG142" s="208">
        <f>-NPV('Life Cycle Cost Evaluation'!$M$1,BG58:BG$100)/(1+'Life Cycle Cost Evaluation'!$M$1)^($B57-'Life Cycle Cost Evaluation'!$M$4)</f>
        <v>0</v>
      </c>
      <c r="BH142" s="208">
        <f>-NPV('Life Cycle Cost Evaluation'!$M$1,BH58:BH$100)/(1+'Life Cycle Cost Evaluation'!$M$1)^($B57-'Life Cycle Cost Evaluation'!$M$4)</f>
        <v>0</v>
      </c>
      <c r="BI142" s="208">
        <f>-NPV('Life Cycle Cost Evaluation'!$M$1,BI58:BI$100)/(1+'Life Cycle Cost Evaluation'!$M$1)^($B57-'Life Cycle Cost Evaluation'!$M$4)</f>
        <v>0</v>
      </c>
      <c r="BJ142" s="208">
        <f>-NPV('Life Cycle Cost Evaluation'!$M$1,BJ58:BJ$100)/(1+'Life Cycle Cost Evaluation'!$M$1)^($B57-'Life Cycle Cost Evaluation'!$M$4)</f>
        <v>0</v>
      </c>
      <c r="BK142" s="208">
        <f>-NPV('Life Cycle Cost Evaluation'!$M$1,BK58:BK$100)/(1+'Life Cycle Cost Evaluation'!$M$1)^($B57-'Life Cycle Cost Evaluation'!$M$4)</f>
        <v>0</v>
      </c>
      <c r="BL142" s="208">
        <f>-NPV('Life Cycle Cost Evaluation'!$M$1,BL58:BL$100)/(1+'Life Cycle Cost Evaluation'!$M$1)^($B57-'Life Cycle Cost Evaluation'!$M$4)</f>
        <v>0</v>
      </c>
      <c r="BM142" s="208">
        <f>-NPV('Life Cycle Cost Evaluation'!$M$1,BM58:BM$100)/(1+'Life Cycle Cost Evaluation'!$M$1)^($B57-'Life Cycle Cost Evaluation'!$M$4)</f>
        <v>0</v>
      </c>
      <c r="BN142" s="208">
        <f>-NPV('Life Cycle Cost Evaluation'!$M$1,BN58:BN$100)/(1+'Life Cycle Cost Evaluation'!$M$1)^($B57-'Life Cycle Cost Evaluation'!$M$4)</f>
        <v>0</v>
      </c>
      <c r="BO142" s="208">
        <f>-NPV('Life Cycle Cost Evaluation'!$M$1,BO58:BO$100)/(1+'Life Cycle Cost Evaluation'!$M$1)^($B57-'Life Cycle Cost Evaluation'!$M$4)</f>
        <v>0</v>
      </c>
      <c r="BP142" s="208">
        <f>-NPV('Life Cycle Cost Evaluation'!$M$1,BP58:BP$100)/(1+'Life Cycle Cost Evaluation'!$M$1)^($B57-'Life Cycle Cost Evaluation'!$M$4)</f>
        <v>0</v>
      </c>
      <c r="BQ142" s="208">
        <f>-NPV('Life Cycle Cost Evaluation'!$M$1,BQ58:BQ$100)/(1+'Life Cycle Cost Evaluation'!$M$1)^($B57-'Life Cycle Cost Evaluation'!$M$4)</f>
        <v>0</v>
      </c>
      <c r="BR142" s="208">
        <f>-NPV('Life Cycle Cost Evaluation'!$M$1,BR58:BR$100)/(1+'Life Cycle Cost Evaluation'!$M$1)^($B57-'Life Cycle Cost Evaluation'!$M$4)</f>
        <v>0</v>
      </c>
      <c r="BS142" s="208">
        <f>-NPV('Life Cycle Cost Evaluation'!$M$1,BS58:BS$100)/(1+'Life Cycle Cost Evaluation'!$M$1)^($B57-'Life Cycle Cost Evaluation'!$M$4)</f>
        <v>0</v>
      </c>
      <c r="BT142" s="208">
        <f>-NPV('Life Cycle Cost Evaluation'!$M$1,BT58:BT$100)/(1+'Life Cycle Cost Evaluation'!$M$1)^($B57-'Life Cycle Cost Evaluation'!$M$4)</f>
        <v>0</v>
      </c>
      <c r="BU142" s="208">
        <f>-NPV('Life Cycle Cost Evaluation'!$M$1,BU58:BU$100)/(1+'Life Cycle Cost Evaluation'!$M$1)^($B57-'Life Cycle Cost Evaluation'!$M$4)</f>
        <v>0</v>
      </c>
      <c r="BV142" s="208">
        <f>-NPV('Life Cycle Cost Evaluation'!$M$1,BV58:BV$100)/(1+'Life Cycle Cost Evaluation'!$M$1)^($B57-'Life Cycle Cost Evaluation'!$M$4)</f>
        <v>0</v>
      </c>
      <c r="BW142" s="208">
        <f>-NPV('Life Cycle Cost Evaluation'!$M$1,BW58:BW$100)/(1+'Life Cycle Cost Evaluation'!$M$1)^($B57-'Life Cycle Cost Evaluation'!$M$4)</f>
        <v>0</v>
      </c>
      <c r="BX142" s="208">
        <f>-NPV('Life Cycle Cost Evaluation'!$M$1,BX58:BX$100)/(1+'Life Cycle Cost Evaluation'!$M$1)^($B57-'Life Cycle Cost Evaluation'!$M$4)</f>
        <v>0</v>
      </c>
      <c r="BY142" s="208">
        <f>-NPV('Life Cycle Cost Evaluation'!$M$1,BY58:BY$100)/(1+'Life Cycle Cost Evaluation'!$M$1)^($B57-'Life Cycle Cost Evaluation'!$M$4)</f>
        <v>0</v>
      </c>
      <c r="BZ142" s="208">
        <f>-NPV('Life Cycle Cost Evaluation'!$M$1,BZ58:BZ$100)/(1+'Life Cycle Cost Evaluation'!$M$1)^($B57-'Life Cycle Cost Evaluation'!$M$4)</f>
        <v>0</v>
      </c>
      <c r="CA142" s="208">
        <f>-NPV('Life Cycle Cost Evaluation'!$M$1,CA58:CA$100)/(1+'Life Cycle Cost Evaluation'!$M$1)^($B57-'Life Cycle Cost Evaluation'!$M$4)</f>
        <v>0</v>
      </c>
      <c r="CB142" s="208">
        <f>-NPV('Life Cycle Cost Evaluation'!$M$1,CB58:CB$100)/(1+'Life Cycle Cost Evaluation'!$M$1)^($B57-'Life Cycle Cost Evaluation'!$M$4)</f>
        <v>0</v>
      </c>
      <c r="CC142" s="208">
        <f>-NPV('Life Cycle Cost Evaluation'!$M$1,CC58:CC$100)/(1+'Life Cycle Cost Evaluation'!$M$1)^($B57-'Life Cycle Cost Evaluation'!$M$4)</f>
        <v>0</v>
      </c>
      <c r="CD142" s="208">
        <f>-NPV('Life Cycle Cost Evaluation'!$M$1,CD58:CD$100)/(1+'Life Cycle Cost Evaluation'!$M$1)^($B57-'Life Cycle Cost Evaluation'!$M$4)</f>
        <v>0</v>
      </c>
      <c r="CE142" s="208">
        <f>-NPV('Life Cycle Cost Evaluation'!$M$1,CE58:CE$100)/(1+'Life Cycle Cost Evaluation'!$M$1)^($B57-'Life Cycle Cost Evaluation'!$M$4)</f>
        <v>0</v>
      </c>
      <c r="CF142" s="208">
        <f>-NPV('Life Cycle Cost Evaluation'!$M$1,CF58:CF$100)/(1+'Life Cycle Cost Evaluation'!$M$1)^($B57-'Life Cycle Cost Evaluation'!$M$4)</f>
        <v>0</v>
      </c>
      <c r="CG142" s="208">
        <f>SUM(D142:AO142)</f>
        <v>0</v>
      </c>
      <c r="CH142" s="206"/>
      <c r="CI142" s="206"/>
      <c r="CJ142" s="206"/>
    </row>
    <row r="143" spans="2:88" x14ac:dyDescent="0.2">
      <c r="B143" s="86">
        <f t="shared" si="126"/>
        <v>2065</v>
      </c>
      <c r="C143" s="208"/>
      <c r="D143" s="208">
        <f>-NPV('Life Cycle Cost Evaluation'!$M$1,D59:D$100)/(1+'Life Cycle Cost Evaluation'!$M$1)^($B58-'Life Cycle Cost Evaluation'!$M$4)</f>
        <v>0</v>
      </c>
      <c r="E143" s="208">
        <f>-NPV('Life Cycle Cost Evaluation'!$M$1,E59:E$100)/(1+'Life Cycle Cost Evaluation'!$M$1)^($B58-'Life Cycle Cost Evaluation'!$M$4)</f>
        <v>0</v>
      </c>
      <c r="F143" s="208">
        <f>-NPV('Life Cycle Cost Evaluation'!$M$1,F59:F$100)/(1+'Life Cycle Cost Evaluation'!$M$1)^($B58-'Life Cycle Cost Evaluation'!$M$4)</f>
        <v>0</v>
      </c>
      <c r="G143" s="208">
        <f>-NPV('Life Cycle Cost Evaluation'!$M$1,G59:G$100)/(1+'Life Cycle Cost Evaluation'!$M$1)^($B58-'Life Cycle Cost Evaluation'!$M$4)</f>
        <v>0</v>
      </c>
      <c r="H143" s="208">
        <f>-NPV('Life Cycle Cost Evaluation'!$M$1,H59:H$100)/(1+'Life Cycle Cost Evaluation'!$M$1)^($B58-'Life Cycle Cost Evaluation'!$M$4)</f>
        <v>0</v>
      </c>
      <c r="I143" s="208">
        <f>-NPV('Life Cycle Cost Evaluation'!$M$1,I59:I$100)/(1+'Life Cycle Cost Evaluation'!$M$1)^($B58-'Life Cycle Cost Evaluation'!$M$4)</f>
        <v>0</v>
      </c>
      <c r="J143" s="208">
        <f>-NPV('Life Cycle Cost Evaluation'!$M$1,J59:J$100)/(1+'Life Cycle Cost Evaluation'!$M$1)^($B58-'Life Cycle Cost Evaluation'!$M$4)</f>
        <v>0</v>
      </c>
      <c r="K143" s="208">
        <f>-NPV('Life Cycle Cost Evaluation'!$M$1,K59:K$100)/(1+'Life Cycle Cost Evaluation'!$M$1)^($B58-'Life Cycle Cost Evaluation'!$M$4)</f>
        <v>0</v>
      </c>
      <c r="L143" s="208">
        <f>-NPV('Life Cycle Cost Evaluation'!$M$1,L59:L$100)/(1+'Life Cycle Cost Evaluation'!$M$1)^($B58-'Life Cycle Cost Evaluation'!$M$4)</f>
        <v>0</v>
      </c>
      <c r="M143" s="208">
        <f>-NPV('Life Cycle Cost Evaluation'!$M$1,M59:M$100)/(1+'Life Cycle Cost Evaluation'!$M$1)^($B58-'Life Cycle Cost Evaluation'!$M$4)</f>
        <v>0</v>
      </c>
      <c r="N143" s="208">
        <f>-NPV('Life Cycle Cost Evaluation'!$M$1,N59:N$100)/(1+'Life Cycle Cost Evaluation'!$M$1)^($B58-'Life Cycle Cost Evaluation'!$M$4)</f>
        <v>0</v>
      </c>
      <c r="O143" s="208">
        <f>-NPV('Life Cycle Cost Evaluation'!$M$1,O59:O$100)/(1+'Life Cycle Cost Evaluation'!$M$1)^($B58-'Life Cycle Cost Evaluation'!$M$4)</f>
        <v>0</v>
      </c>
      <c r="P143" s="208">
        <f>-NPV('Life Cycle Cost Evaluation'!$M$1,P59:P$100)/(1+'Life Cycle Cost Evaluation'!$M$1)^($B58-'Life Cycle Cost Evaluation'!$M$4)</f>
        <v>0</v>
      </c>
      <c r="Q143" s="208">
        <f>-NPV('Life Cycle Cost Evaluation'!$M$1,Q59:Q$100)/(1+'Life Cycle Cost Evaluation'!$M$1)^($B58-'Life Cycle Cost Evaluation'!$M$4)</f>
        <v>0</v>
      </c>
      <c r="R143" s="208">
        <f>-NPV('Life Cycle Cost Evaluation'!$M$1,R59:R$100)/(1+'Life Cycle Cost Evaluation'!$M$1)^($B58-'Life Cycle Cost Evaluation'!$M$4)</f>
        <v>0</v>
      </c>
      <c r="S143" s="208">
        <f>-NPV('Life Cycle Cost Evaluation'!$M$1,S59:S$100)/(1+'Life Cycle Cost Evaluation'!$M$1)^($B58-'Life Cycle Cost Evaluation'!$M$4)</f>
        <v>0</v>
      </c>
      <c r="T143" s="208">
        <f>-NPV('Life Cycle Cost Evaluation'!$M$1,T59:T$100)/(1+'Life Cycle Cost Evaluation'!$M$1)^($B58-'Life Cycle Cost Evaluation'!$M$4)</f>
        <v>0</v>
      </c>
      <c r="U143" s="208">
        <f>-NPV('Life Cycle Cost Evaluation'!$M$1,U59:U$100)/(1+'Life Cycle Cost Evaluation'!$M$1)^($B58-'Life Cycle Cost Evaluation'!$M$4)</f>
        <v>0</v>
      </c>
      <c r="V143" s="208">
        <f>-NPV('Life Cycle Cost Evaluation'!$M$1,V59:V$100)/(1+'Life Cycle Cost Evaluation'!$M$1)^($B58-'Life Cycle Cost Evaluation'!$M$4)</f>
        <v>0</v>
      </c>
      <c r="W143" s="208">
        <f>-NPV('Life Cycle Cost Evaluation'!$M$1,W59:W$100)/(1+'Life Cycle Cost Evaluation'!$M$1)^($B58-'Life Cycle Cost Evaluation'!$M$4)</f>
        <v>0</v>
      </c>
      <c r="X143" s="208">
        <f>-NPV('Life Cycle Cost Evaluation'!$M$1,X59:X$100)/(1+'Life Cycle Cost Evaluation'!$M$1)^($B58-'Life Cycle Cost Evaluation'!$M$4)</f>
        <v>0</v>
      </c>
      <c r="Y143" s="208">
        <f>-NPV('Life Cycle Cost Evaluation'!$M$1,Y59:Y$100)/(1+'Life Cycle Cost Evaluation'!$M$1)^($B58-'Life Cycle Cost Evaluation'!$M$4)</f>
        <v>0</v>
      </c>
      <c r="Z143" s="208">
        <f>-NPV('Life Cycle Cost Evaluation'!$M$1,Z59:Z$100)/(1+'Life Cycle Cost Evaluation'!$M$1)^($B58-'Life Cycle Cost Evaluation'!$M$4)</f>
        <v>0</v>
      </c>
      <c r="AA143" s="208">
        <f>-NPV('Life Cycle Cost Evaluation'!$M$1,AA59:AA$100)/(1+'Life Cycle Cost Evaluation'!$M$1)^($B58-'Life Cycle Cost Evaluation'!$M$4)</f>
        <v>0</v>
      </c>
      <c r="AB143" s="208">
        <f>-NPV('Life Cycle Cost Evaluation'!$M$1,AB59:AB$100)/(1+'Life Cycle Cost Evaluation'!$M$1)^($B58-'Life Cycle Cost Evaluation'!$M$4)</f>
        <v>0</v>
      </c>
      <c r="AC143" s="208">
        <f>-NPV('Life Cycle Cost Evaluation'!$M$1,AC59:AC$100)/(1+'Life Cycle Cost Evaluation'!$M$1)^($B58-'Life Cycle Cost Evaluation'!$M$4)</f>
        <v>0</v>
      </c>
      <c r="AD143" s="208">
        <f>-NPV('Life Cycle Cost Evaluation'!$M$1,AD59:AD$100)/(1+'Life Cycle Cost Evaluation'!$M$1)^($B58-'Life Cycle Cost Evaluation'!$M$4)</f>
        <v>0</v>
      </c>
      <c r="AE143" s="208">
        <f>-NPV('Life Cycle Cost Evaluation'!$M$1,AE59:AE$100)/(1+'Life Cycle Cost Evaluation'!$M$1)^($B58-'Life Cycle Cost Evaluation'!$M$4)</f>
        <v>0</v>
      </c>
      <c r="AF143" s="208">
        <f>-NPV('Life Cycle Cost Evaluation'!$M$1,AF59:AF$100)/(1+'Life Cycle Cost Evaluation'!$M$1)^($B58-'Life Cycle Cost Evaluation'!$M$4)</f>
        <v>0</v>
      </c>
      <c r="AG143" s="208">
        <f>-NPV('Life Cycle Cost Evaluation'!$M$1,AG59:AG$100)/(1+'Life Cycle Cost Evaluation'!$M$1)^($B58-'Life Cycle Cost Evaluation'!$M$4)</f>
        <v>0</v>
      </c>
      <c r="AH143" s="208">
        <f>-NPV('Life Cycle Cost Evaluation'!$M$1,AH59:AH$100)/(1+'Life Cycle Cost Evaluation'!$M$1)^($B58-'Life Cycle Cost Evaluation'!$M$4)</f>
        <v>0</v>
      </c>
      <c r="AI143" s="208">
        <f>-NPV('Life Cycle Cost Evaluation'!$M$1,AI59:AI$100)/(1+'Life Cycle Cost Evaluation'!$M$1)^($B58-'Life Cycle Cost Evaluation'!$M$4)</f>
        <v>0</v>
      </c>
      <c r="AJ143" s="208">
        <f>-NPV('Life Cycle Cost Evaluation'!$M$1,AJ59:AJ$100)/(1+'Life Cycle Cost Evaluation'!$M$1)^($B58-'Life Cycle Cost Evaluation'!$M$4)</f>
        <v>0</v>
      </c>
      <c r="AK143" s="208">
        <f>-NPV('Life Cycle Cost Evaluation'!$M$1,AK59:AK$100)/(1+'Life Cycle Cost Evaluation'!$M$1)^($B58-'Life Cycle Cost Evaluation'!$M$4)</f>
        <v>0</v>
      </c>
      <c r="AL143" s="208">
        <f>-NPV('Life Cycle Cost Evaluation'!$M$1,AL59:AL$100)/(1+'Life Cycle Cost Evaluation'!$M$1)^($B58-'Life Cycle Cost Evaluation'!$M$4)</f>
        <v>0</v>
      </c>
      <c r="AM143" s="208">
        <f>-NPV('Life Cycle Cost Evaluation'!$M$1,AM59:AM$100)/(1+'Life Cycle Cost Evaluation'!$M$1)^($B58-'Life Cycle Cost Evaluation'!$M$4)</f>
        <v>0</v>
      </c>
      <c r="AN143" s="208">
        <f>-NPV('Life Cycle Cost Evaluation'!$M$1,AN59:AN$100)/(1+'Life Cycle Cost Evaluation'!$M$1)^($B58-'Life Cycle Cost Evaluation'!$M$4)</f>
        <v>0</v>
      </c>
      <c r="AO143" s="208">
        <f>-NPV('Life Cycle Cost Evaluation'!$M$1,AO59:AO$100)/(1+'Life Cycle Cost Evaluation'!$M$1)^($B58-'Life Cycle Cost Evaluation'!$M$4)</f>
        <v>0</v>
      </c>
      <c r="AP143" s="208">
        <f>-NPV('Life Cycle Cost Evaluation'!$M$1,AP59:AP$100)/(1+'Life Cycle Cost Evaluation'!$M$1)^($B58-'Life Cycle Cost Evaluation'!$M$4)</f>
        <v>0</v>
      </c>
      <c r="AQ143" s="208">
        <f>-NPV('Life Cycle Cost Evaluation'!$M$1,AQ59:AQ$100)/(1+'Life Cycle Cost Evaluation'!$M$1)^($B58-'Life Cycle Cost Evaluation'!$M$4)</f>
        <v>0</v>
      </c>
      <c r="AR143" s="208">
        <f>-NPV('Life Cycle Cost Evaluation'!$M$1,AR59:AR$100)/(1+'Life Cycle Cost Evaluation'!$M$1)^($B58-'Life Cycle Cost Evaluation'!$M$4)</f>
        <v>0</v>
      </c>
      <c r="AS143" s="208">
        <f>-NPV('Life Cycle Cost Evaluation'!$M$1,AS59:AS$100)/(1+'Life Cycle Cost Evaluation'!$M$1)^($B58-'Life Cycle Cost Evaluation'!$M$4)</f>
        <v>0</v>
      </c>
      <c r="AT143" s="208">
        <f>-NPV('Life Cycle Cost Evaluation'!$M$1,AT59:AT$100)/(1+'Life Cycle Cost Evaluation'!$M$1)^($B58-'Life Cycle Cost Evaluation'!$M$4)</f>
        <v>0</v>
      </c>
      <c r="AU143" s="208">
        <f>-NPV('Life Cycle Cost Evaluation'!$M$1,AU59:AU$100)/(1+'Life Cycle Cost Evaluation'!$M$1)^($B58-'Life Cycle Cost Evaluation'!$M$4)</f>
        <v>0</v>
      </c>
      <c r="AV143" s="208">
        <f>-NPV('Life Cycle Cost Evaluation'!$M$1,AV59:AV$100)/(1+'Life Cycle Cost Evaluation'!$M$1)^($B58-'Life Cycle Cost Evaluation'!$M$4)</f>
        <v>0</v>
      </c>
      <c r="AW143" s="208">
        <f>-NPV('Life Cycle Cost Evaluation'!$M$1,AW59:AW$100)/(1+'Life Cycle Cost Evaluation'!$M$1)^($B58-'Life Cycle Cost Evaluation'!$M$4)</f>
        <v>0</v>
      </c>
      <c r="AX143" s="208">
        <f>-NPV('Life Cycle Cost Evaluation'!$M$1,AX59:AX$100)/(1+'Life Cycle Cost Evaluation'!$M$1)^($B58-'Life Cycle Cost Evaluation'!$M$4)</f>
        <v>0</v>
      </c>
      <c r="AY143" s="208">
        <f>-NPV('Life Cycle Cost Evaluation'!$M$1,AY59:AY$100)/(1+'Life Cycle Cost Evaluation'!$M$1)^($B58-'Life Cycle Cost Evaluation'!$M$4)</f>
        <v>0</v>
      </c>
      <c r="AZ143" s="208">
        <f>-NPV('Life Cycle Cost Evaluation'!$M$1,AZ59:AZ$100)/(1+'Life Cycle Cost Evaluation'!$M$1)^($B58-'Life Cycle Cost Evaluation'!$M$4)</f>
        <v>0</v>
      </c>
      <c r="BA143" s="208">
        <f>-NPV('Life Cycle Cost Evaluation'!$M$1,BA59:BA$100)/(1+'Life Cycle Cost Evaluation'!$M$1)^($B58-'Life Cycle Cost Evaluation'!$M$4)</f>
        <v>0</v>
      </c>
      <c r="BB143" s="208">
        <f>-NPV('Life Cycle Cost Evaluation'!$M$1,BB59:BB$100)/(1+'Life Cycle Cost Evaluation'!$M$1)^($B58-'Life Cycle Cost Evaluation'!$M$4)</f>
        <v>0</v>
      </c>
      <c r="BC143" s="208">
        <f>-NPV('Life Cycle Cost Evaluation'!$M$1,BC59:BC$100)/(1+'Life Cycle Cost Evaluation'!$M$1)^($B58-'Life Cycle Cost Evaluation'!$M$4)</f>
        <v>0</v>
      </c>
      <c r="BD143" s="208">
        <f>-NPV('Life Cycle Cost Evaluation'!$M$1,BD59:BD$100)/(1+'Life Cycle Cost Evaluation'!$M$1)^($B58-'Life Cycle Cost Evaluation'!$M$4)</f>
        <v>0</v>
      </c>
      <c r="BE143" s="208">
        <f>-NPV('Life Cycle Cost Evaluation'!$M$1,BE59:BE$100)/(1+'Life Cycle Cost Evaluation'!$M$1)^($B58-'Life Cycle Cost Evaluation'!$M$4)</f>
        <v>0</v>
      </c>
      <c r="BF143" s="208">
        <f>-NPV('Life Cycle Cost Evaluation'!$M$1,BF59:BF$100)/(1+'Life Cycle Cost Evaluation'!$M$1)^($B58-'Life Cycle Cost Evaluation'!$M$4)</f>
        <v>0</v>
      </c>
      <c r="BG143" s="208">
        <f>-NPV('Life Cycle Cost Evaluation'!$M$1,BG59:BG$100)/(1+'Life Cycle Cost Evaluation'!$M$1)^($B58-'Life Cycle Cost Evaluation'!$M$4)</f>
        <v>0</v>
      </c>
      <c r="BH143" s="208">
        <f>-NPV('Life Cycle Cost Evaluation'!$M$1,BH59:BH$100)/(1+'Life Cycle Cost Evaluation'!$M$1)^($B58-'Life Cycle Cost Evaluation'!$M$4)</f>
        <v>0</v>
      </c>
      <c r="BI143" s="208">
        <f>-NPV('Life Cycle Cost Evaluation'!$M$1,BI59:BI$100)/(1+'Life Cycle Cost Evaluation'!$M$1)^($B58-'Life Cycle Cost Evaluation'!$M$4)</f>
        <v>0</v>
      </c>
      <c r="BJ143" s="208">
        <f>-NPV('Life Cycle Cost Evaluation'!$M$1,BJ59:BJ$100)/(1+'Life Cycle Cost Evaluation'!$M$1)^($B58-'Life Cycle Cost Evaluation'!$M$4)</f>
        <v>0</v>
      </c>
      <c r="BK143" s="208">
        <f>-NPV('Life Cycle Cost Evaluation'!$M$1,BK59:BK$100)/(1+'Life Cycle Cost Evaluation'!$M$1)^($B58-'Life Cycle Cost Evaluation'!$M$4)</f>
        <v>0</v>
      </c>
      <c r="BL143" s="208">
        <f>-NPV('Life Cycle Cost Evaluation'!$M$1,BL59:BL$100)/(1+'Life Cycle Cost Evaluation'!$M$1)^($B58-'Life Cycle Cost Evaluation'!$M$4)</f>
        <v>0</v>
      </c>
      <c r="BM143" s="208">
        <f>-NPV('Life Cycle Cost Evaluation'!$M$1,BM59:BM$100)/(1+'Life Cycle Cost Evaluation'!$M$1)^($B58-'Life Cycle Cost Evaluation'!$M$4)</f>
        <v>0</v>
      </c>
      <c r="BN143" s="208">
        <f>-NPV('Life Cycle Cost Evaluation'!$M$1,BN59:BN$100)/(1+'Life Cycle Cost Evaluation'!$M$1)^($B58-'Life Cycle Cost Evaluation'!$M$4)</f>
        <v>0</v>
      </c>
      <c r="BO143" s="208">
        <f>-NPV('Life Cycle Cost Evaluation'!$M$1,BO59:BO$100)/(1+'Life Cycle Cost Evaluation'!$M$1)^($B58-'Life Cycle Cost Evaluation'!$M$4)</f>
        <v>0</v>
      </c>
      <c r="BP143" s="208">
        <f>-NPV('Life Cycle Cost Evaluation'!$M$1,BP59:BP$100)/(1+'Life Cycle Cost Evaluation'!$M$1)^($B58-'Life Cycle Cost Evaluation'!$M$4)</f>
        <v>0</v>
      </c>
      <c r="BQ143" s="208">
        <f>-NPV('Life Cycle Cost Evaluation'!$M$1,BQ59:BQ$100)/(1+'Life Cycle Cost Evaluation'!$M$1)^($B58-'Life Cycle Cost Evaluation'!$M$4)</f>
        <v>0</v>
      </c>
      <c r="BR143" s="208">
        <f>-NPV('Life Cycle Cost Evaluation'!$M$1,BR59:BR$100)/(1+'Life Cycle Cost Evaluation'!$M$1)^($B58-'Life Cycle Cost Evaluation'!$M$4)</f>
        <v>0</v>
      </c>
      <c r="BS143" s="208">
        <f>-NPV('Life Cycle Cost Evaluation'!$M$1,BS59:BS$100)/(1+'Life Cycle Cost Evaluation'!$M$1)^($B58-'Life Cycle Cost Evaluation'!$M$4)</f>
        <v>0</v>
      </c>
      <c r="BT143" s="208">
        <f>-NPV('Life Cycle Cost Evaluation'!$M$1,BT59:BT$100)/(1+'Life Cycle Cost Evaluation'!$M$1)^($B58-'Life Cycle Cost Evaluation'!$M$4)</f>
        <v>0</v>
      </c>
      <c r="BU143" s="208">
        <f>-NPV('Life Cycle Cost Evaluation'!$M$1,BU59:BU$100)/(1+'Life Cycle Cost Evaluation'!$M$1)^($B58-'Life Cycle Cost Evaluation'!$M$4)</f>
        <v>0</v>
      </c>
      <c r="BV143" s="208">
        <f>-NPV('Life Cycle Cost Evaluation'!$M$1,BV59:BV$100)/(1+'Life Cycle Cost Evaluation'!$M$1)^($B58-'Life Cycle Cost Evaluation'!$M$4)</f>
        <v>0</v>
      </c>
      <c r="BW143" s="208">
        <f>-NPV('Life Cycle Cost Evaluation'!$M$1,BW59:BW$100)/(1+'Life Cycle Cost Evaluation'!$M$1)^($B58-'Life Cycle Cost Evaluation'!$M$4)</f>
        <v>0</v>
      </c>
      <c r="BX143" s="208">
        <f>-NPV('Life Cycle Cost Evaluation'!$M$1,BX59:BX$100)/(1+'Life Cycle Cost Evaluation'!$M$1)^($B58-'Life Cycle Cost Evaluation'!$M$4)</f>
        <v>0</v>
      </c>
      <c r="BY143" s="208">
        <f>-NPV('Life Cycle Cost Evaluation'!$M$1,BY59:BY$100)/(1+'Life Cycle Cost Evaluation'!$M$1)^($B58-'Life Cycle Cost Evaluation'!$M$4)</f>
        <v>0</v>
      </c>
      <c r="BZ143" s="208">
        <f>-NPV('Life Cycle Cost Evaluation'!$M$1,BZ59:BZ$100)/(1+'Life Cycle Cost Evaluation'!$M$1)^($B58-'Life Cycle Cost Evaluation'!$M$4)</f>
        <v>0</v>
      </c>
      <c r="CA143" s="208">
        <f>-NPV('Life Cycle Cost Evaluation'!$M$1,CA59:CA$100)/(1+'Life Cycle Cost Evaluation'!$M$1)^($B58-'Life Cycle Cost Evaluation'!$M$4)</f>
        <v>0</v>
      </c>
      <c r="CB143" s="208">
        <f>-NPV('Life Cycle Cost Evaluation'!$M$1,CB59:CB$100)/(1+'Life Cycle Cost Evaluation'!$M$1)^($B58-'Life Cycle Cost Evaluation'!$M$4)</f>
        <v>0</v>
      </c>
      <c r="CC143" s="208">
        <f>-NPV('Life Cycle Cost Evaluation'!$M$1,CC59:CC$100)/(1+'Life Cycle Cost Evaluation'!$M$1)^($B58-'Life Cycle Cost Evaluation'!$M$4)</f>
        <v>0</v>
      </c>
      <c r="CD143" s="208">
        <f>-NPV('Life Cycle Cost Evaluation'!$M$1,CD59:CD$100)/(1+'Life Cycle Cost Evaluation'!$M$1)^($B58-'Life Cycle Cost Evaluation'!$M$4)</f>
        <v>0</v>
      </c>
      <c r="CE143" s="208">
        <f>-NPV('Life Cycle Cost Evaluation'!$M$1,CE59:CE$100)/(1+'Life Cycle Cost Evaluation'!$M$1)^($B58-'Life Cycle Cost Evaluation'!$M$4)</f>
        <v>0</v>
      </c>
      <c r="CF143" s="208">
        <f>-NPV('Life Cycle Cost Evaluation'!$M$1,CF59:CF$100)/(1+'Life Cycle Cost Evaluation'!$M$1)^($B58-'Life Cycle Cost Evaluation'!$M$4)</f>
        <v>0</v>
      </c>
      <c r="CG143" s="208">
        <f>SUM(D143:AP143)</f>
        <v>0</v>
      </c>
      <c r="CH143" s="206"/>
      <c r="CI143" s="206"/>
      <c r="CJ143" s="206"/>
    </row>
    <row r="144" spans="2:88" x14ac:dyDescent="0.2">
      <c r="B144" s="86">
        <f t="shared" si="126"/>
        <v>2066</v>
      </c>
      <c r="C144" s="208"/>
      <c r="D144" s="208">
        <f>-NPV('Life Cycle Cost Evaluation'!$M$1,D60:D$100)/(1+'Life Cycle Cost Evaluation'!$M$1)^($B59-'Life Cycle Cost Evaluation'!$M$4)</f>
        <v>0</v>
      </c>
      <c r="E144" s="208">
        <f>-NPV('Life Cycle Cost Evaluation'!$M$1,E60:E$100)/(1+'Life Cycle Cost Evaluation'!$M$1)^($B59-'Life Cycle Cost Evaluation'!$M$4)</f>
        <v>0</v>
      </c>
      <c r="F144" s="208">
        <f>-NPV('Life Cycle Cost Evaluation'!$M$1,F60:F$100)/(1+'Life Cycle Cost Evaluation'!$M$1)^($B59-'Life Cycle Cost Evaluation'!$M$4)</f>
        <v>0</v>
      </c>
      <c r="G144" s="208">
        <f>-NPV('Life Cycle Cost Evaluation'!$M$1,G60:G$100)/(1+'Life Cycle Cost Evaluation'!$M$1)^($B59-'Life Cycle Cost Evaluation'!$M$4)</f>
        <v>0</v>
      </c>
      <c r="H144" s="208">
        <f>-NPV('Life Cycle Cost Evaluation'!$M$1,H60:H$100)/(1+'Life Cycle Cost Evaluation'!$M$1)^($B59-'Life Cycle Cost Evaluation'!$M$4)</f>
        <v>0</v>
      </c>
      <c r="I144" s="208">
        <f>-NPV('Life Cycle Cost Evaluation'!$M$1,I60:I$100)/(1+'Life Cycle Cost Evaluation'!$M$1)^($B59-'Life Cycle Cost Evaluation'!$M$4)</f>
        <v>0</v>
      </c>
      <c r="J144" s="208">
        <f>-NPV('Life Cycle Cost Evaluation'!$M$1,J60:J$100)/(1+'Life Cycle Cost Evaluation'!$M$1)^($B59-'Life Cycle Cost Evaluation'!$M$4)</f>
        <v>0</v>
      </c>
      <c r="K144" s="208">
        <f>-NPV('Life Cycle Cost Evaluation'!$M$1,K60:K$100)/(1+'Life Cycle Cost Evaluation'!$M$1)^($B59-'Life Cycle Cost Evaluation'!$M$4)</f>
        <v>0</v>
      </c>
      <c r="L144" s="208">
        <f>-NPV('Life Cycle Cost Evaluation'!$M$1,L60:L$100)/(1+'Life Cycle Cost Evaluation'!$M$1)^($B59-'Life Cycle Cost Evaluation'!$M$4)</f>
        <v>0</v>
      </c>
      <c r="M144" s="208">
        <f>-NPV('Life Cycle Cost Evaluation'!$M$1,M60:M$100)/(1+'Life Cycle Cost Evaluation'!$M$1)^($B59-'Life Cycle Cost Evaluation'!$M$4)</f>
        <v>0</v>
      </c>
      <c r="N144" s="208">
        <f>-NPV('Life Cycle Cost Evaluation'!$M$1,N60:N$100)/(1+'Life Cycle Cost Evaluation'!$M$1)^($B59-'Life Cycle Cost Evaluation'!$M$4)</f>
        <v>0</v>
      </c>
      <c r="O144" s="208">
        <f>-NPV('Life Cycle Cost Evaluation'!$M$1,O60:O$100)/(1+'Life Cycle Cost Evaluation'!$M$1)^($B59-'Life Cycle Cost Evaluation'!$M$4)</f>
        <v>0</v>
      </c>
      <c r="P144" s="208">
        <f>-NPV('Life Cycle Cost Evaluation'!$M$1,P60:P$100)/(1+'Life Cycle Cost Evaluation'!$M$1)^($B59-'Life Cycle Cost Evaluation'!$M$4)</f>
        <v>0</v>
      </c>
      <c r="Q144" s="208">
        <f>-NPV('Life Cycle Cost Evaluation'!$M$1,Q60:Q$100)/(1+'Life Cycle Cost Evaluation'!$M$1)^($B59-'Life Cycle Cost Evaluation'!$M$4)</f>
        <v>0</v>
      </c>
      <c r="R144" s="208">
        <f>-NPV('Life Cycle Cost Evaluation'!$M$1,R60:R$100)/(1+'Life Cycle Cost Evaluation'!$M$1)^($B59-'Life Cycle Cost Evaluation'!$M$4)</f>
        <v>0</v>
      </c>
      <c r="S144" s="208">
        <f>-NPV('Life Cycle Cost Evaluation'!$M$1,S60:S$100)/(1+'Life Cycle Cost Evaluation'!$M$1)^($B59-'Life Cycle Cost Evaluation'!$M$4)</f>
        <v>0</v>
      </c>
      <c r="T144" s="208">
        <f>-NPV('Life Cycle Cost Evaluation'!$M$1,T60:T$100)/(1+'Life Cycle Cost Evaluation'!$M$1)^($B59-'Life Cycle Cost Evaluation'!$M$4)</f>
        <v>0</v>
      </c>
      <c r="U144" s="208">
        <f>-NPV('Life Cycle Cost Evaluation'!$M$1,U60:U$100)/(1+'Life Cycle Cost Evaluation'!$M$1)^($B59-'Life Cycle Cost Evaluation'!$M$4)</f>
        <v>0</v>
      </c>
      <c r="V144" s="208">
        <f>-NPV('Life Cycle Cost Evaluation'!$M$1,V60:V$100)/(1+'Life Cycle Cost Evaluation'!$M$1)^($B59-'Life Cycle Cost Evaluation'!$M$4)</f>
        <v>0</v>
      </c>
      <c r="W144" s="208">
        <f>-NPV('Life Cycle Cost Evaluation'!$M$1,W60:W$100)/(1+'Life Cycle Cost Evaluation'!$M$1)^($B59-'Life Cycle Cost Evaluation'!$M$4)</f>
        <v>0</v>
      </c>
      <c r="X144" s="208">
        <f>-NPV('Life Cycle Cost Evaluation'!$M$1,X60:X$100)/(1+'Life Cycle Cost Evaluation'!$M$1)^($B59-'Life Cycle Cost Evaluation'!$M$4)</f>
        <v>0</v>
      </c>
      <c r="Y144" s="208">
        <f>-NPV('Life Cycle Cost Evaluation'!$M$1,Y60:Y$100)/(1+'Life Cycle Cost Evaluation'!$M$1)^($B59-'Life Cycle Cost Evaluation'!$M$4)</f>
        <v>0</v>
      </c>
      <c r="Z144" s="208">
        <f>-NPV('Life Cycle Cost Evaluation'!$M$1,Z60:Z$100)/(1+'Life Cycle Cost Evaluation'!$M$1)^($B59-'Life Cycle Cost Evaluation'!$M$4)</f>
        <v>0</v>
      </c>
      <c r="AA144" s="208">
        <f>-NPV('Life Cycle Cost Evaluation'!$M$1,AA60:AA$100)/(1+'Life Cycle Cost Evaluation'!$M$1)^($B59-'Life Cycle Cost Evaluation'!$M$4)</f>
        <v>0</v>
      </c>
      <c r="AB144" s="208">
        <f>-NPV('Life Cycle Cost Evaluation'!$M$1,AB60:AB$100)/(1+'Life Cycle Cost Evaluation'!$M$1)^($B59-'Life Cycle Cost Evaluation'!$M$4)</f>
        <v>0</v>
      </c>
      <c r="AC144" s="208">
        <f>-NPV('Life Cycle Cost Evaluation'!$M$1,AC60:AC$100)/(1+'Life Cycle Cost Evaluation'!$M$1)^($B59-'Life Cycle Cost Evaluation'!$M$4)</f>
        <v>0</v>
      </c>
      <c r="AD144" s="208">
        <f>-NPV('Life Cycle Cost Evaluation'!$M$1,AD60:AD$100)/(1+'Life Cycle Cost Evaluation'!$M$1)^($B59-'Life Cycle Cost Evaluation'!$M$4)</f>
        <v>0</v>
      </c>
      <c r="AE144" s="208">
        <f>-NPV('Life Cycle Cost Evaluation'!$M$1,AE60:AE$100)/(1+'Life Cycle Cost Evaluation'!$M$1)^($B59-'Life Cycle Cost Evaluation'!$M$4)</f>
        <v>0</v>
      </c>
      <c r="AF144" s="208">
        <f>-NPV('Life Cycle Cost Evaluation'!$M$1,AF60:AF$100)/(1+'Life Cycle Cost Evaluation'!$M$1)^($B59-'Life Cycle Cost Evaluation'!$M$4)</f>
        <v>0</v>
      </c>
      <c r="AG144" s="208">
        <f>-NPV('Life Cycle Cost Evaluation'!$M$1,AG60:AG$100)/(1+'Life Cycle Cost Evaluation'!$M$1)^($B59-'Life Cycle Cost Evaluation'!$M$4)</f>
        <v>0</v>
      </c>
      <c r="AH144" s="208">
        <f>-NPV('Life Cycle Cost Evaluation'!$M$1,AH60:AH$100)/(1+'Life Cycle Cost Evaluation'!$M$1)^($B59-'Life Cycle Cost Evaluation'!$M$4)</f>
        <v>0</v>
      </c>
      <c r="AI144" s="208">
        <f>-NPV('Life Cycle Cost Evaluation'!$M$1,AI60:AI$100)/(1+'Life Cycle Cost Evaluation'!$M$1)^($B59-'Life Cycle Cost Evaluation'!$M$4)</f>
        <v>0</v>
      </c>
      <c r="AJ144" s="208">
        <f>-NPV('Life Cycle Cost Evaluation'!$M$1,AJ60:AJ$100)/(1+'Life Cycle Cost Evaluation'!$M$1)^($B59-'Life Cycle Cost Evaluation'!$M$4)</f>
        <v>0</v>
      </c>
      <c r="AK144" s="208">
        <f>-NPV('Life Cycle Cost Evaluation'!$M$1,AK60:AK$100)/(1+'Life Cycle Cost Evaluation'!$M$1)^($B59-'Life Cycle Cost Evaluation'!$M$4)</f>
        <v>0</v>
      </c>
      <c r="AL144" s="208">
        <f>-NPV('Life Cycle Cost Evaluation'!$M$1,AL60:AL$100)/(1+'Life Cycle Cost Evaluation'!$M$1)^($B59-'Life Cycle Cost Evaluation'!$M$4)</f>
        <v>0</v>
      </c>
      <c r="AM144" s="208">
        <f>-NPV('Life Cycle Cost Evaluation'!$M$1,AM60:AM$100)/(1+'Life Cycle Cost Evaluation'!$M$1)^($B59-'Life Cycle Cost Evaluation'!$M$4)</f>
        <v>0</v>
      </c>
      <c r="AN144" s="208">
        <f>-NPV('Life Cycle Cost Evaluation'!$M$1,AN60:AN$100)/(1+'Life Cycle Cost Evaluation'!$M$1)^($B59-'Life Cycle Cost Evaluation'!$M$4)</f>
        <v>0</v>
      </c>
      <c r="AO144" s="208">
        <f>-NPV('Life Cycle Cost Evaluation'!$M$1,AO60:AO$100)/(1+'Life Cycle Cost Evaluation'!$M$1)^($B59-'Life Cycle Cost Evaluation'!$M$4)</f>
        <v>0</v>
      </c>
      <c r="AP144" s="208">
        <f>-NPV('Life Cycle Cost Evaluation'!$M$1,AP60:AP$100)/(1+'Life Cycle Cost Evaluation'!$M$1)^($B59-'Life Cycle Cost Evaluation'!$M$4)</f>
        <v>0</v>
      </c>
      <c r="AQ144" s="208">
        <f>-NPV('Life Cycle Cost Evaluation'!$M$1,AQ60:AQ$100)/(1+'Life Cycle Cost Evaluation'!$M$1)^($B59-'Life Cycle Cost Evaluation'!$M$4)</f>
        <v>0</v>
      </c>
      <c r="AR144" s="208">
        <f>-NPV('Life Cycle Cost Evaluation'!$M$1,AR60:AR$100)/(1+'Life Cycle Cost Evaluation'!$M$1)^($B59-'Life Cycle Cost Evaluation'!$M$4)</f>
        <v>0</v>
      </c>
      <c r="AS144" s="208">
        <f>-NPV('Life Cycle Cost Evaluation'!$M$1,AS60:AS$100)/(1+'Life Cycle Cost Evaluation'!$M$1)^($B59-'Life Cycle Cost Evaluation'!$M$4)</f>
        <v>0</v>
      </c>
      <c r="AT144" s="208">
        <f>-NPV('Life Cycle Cost Evaluation'!$M$1,AT60:AT$100)/(1+'Life Cycle Cost Evaluation'!$M$1)^($B59-'Life Cycle Cost Evaluation'!$M$4)</f>
        <v>0</v>
      </c>
      <c r="AU144" s="208">
        <f>-NPV('Life Cycle Cost Evaluation'!$M$1,AU60:AU$100)/(1+'Life Cycle Cost Evaluation'!$M$1)^($B59-'Life Cycle Cost Evaluation'!$M$4)</f>
        <v>0</v>
      </c>
      <c r="AV144" s="208">
        <f>-NPV('Life Cycle Cost Evaluation'!$M$1,AV60:AV$100)/(1+'Life Cycle Cost Evaluation'!$M$1)^($B59-'Life Cycle Cost Evaluation'!$M$4)</f>
        <v>0</v>
      </c>
      <c r="AW144" s="208">
        <f>-NPV('Life Cycle Cost Evaluation'!$M$1,AW60:AW$100)/(1+'Life Cycle Cost Evaluation'!$M$1)^($B59-'Life Cycle Cost Evaluation'!$M$4)</f>
        <v>0</v>
      </c>
      <c r="AX144" s="208">
        <f>-NPV('Life Cycle Cost Evaluation'!$M$1,AX60:AX$100)/(1+'Life Cycle Cost Evaluation'!$M$1)^($B59-'Life Cycle Cost Evaluation'!$M$4)</f>
        <v>0</v>
      </c>
      <c r="AY144" s="208">
        <f>-NPV('Life Cycle Cost Evaluation'!$M$1,AY60:AY$100)/(1+'Life Cycle Cost Evaluation'!$M$1)^($B59-'Life Cycle Cost Evaluation'!$M$4)</f>
        <v>0</v>
      </c>
      <c r="AZ144" s="208">
        <f>-NPV('Life Cycle Cost Evaluation'!$M$1,AZ60:AZ$100)/(1+'Life Cycle Cost Evaluation'!$M$1)^($B59-'Life Cycle Cost Evaluation'!$M$4)</f>
        <v>0</v>
      </c>
      <c r="BA144" s="208">
        <f>-NPV('Life Cycle Cost Evaluation'!$M$1,BA60:BA$100)/(1+'Life Cycle Cost Evaluation'!$M$1)^($B59-'Life Cycle Cost Evaluation'!$M$4)</f>
        <v>0</v>
      </c>
      <c r="BB144" s="208">
        <f>-NPV('Life Cycle Cost Evaluation'!$M$1,BB60:BB$100)/(1+'Life Cycle Cost Evaluation'!$M$1)^($B59-'Life Cycle Cost Evaluation'!$M$4)</f>
        <v>0</v>
      </c>
      <c r="BC144" s="208">
        <f>-NPV('Life Cycle Cost Evaluation'!$M$1,BC60:BC$100)/(1+'Life Cycle Cost Evaluation'!$M$1)^($B59-'Life Cycle Cost Evaluation'!$M$4)</f>
        <v>0</v>
      </c>
      <c r="BD144" s="208">
        <f>-NPV('Life Cycle Cost Evaluation'!$M$1,BD60:BD$100)/(1+'Life Cycle Cost Evaluation'!$M$1)^($B59-'Life Cycle Cost Evaluation'!$M$4)</f>
        <v>0</v>
      </c>
      <c r="BE144" s="208">
        <f>-NPV('Life Cycle Cost Evaluation'!$M$1,BE60:BE$100)/(1+'Life Cycle Cost Evaluation'!$M$1)^($B59-'Life Cycle Cost Evaluation'!$M$4)</f>
        <v>0</v>
      </c>
      <c r="BF144" s="208">
        <f>-NPV('Life Cycle Cost Evaluation'!$M$1,BF60:BF$100)/(1+'Life Cycle Cost Evaluation'!$M$1)^($B59-'Life Cycle Cost Evaluation'!$M$4)</f>
        <v>0</v>
      </c>
      <c r="BG144" s="208">
        <f>-NPV('Life Cycle Cost Evaluation'!$M$1,BG60:BG$100)/(1+'Life Cycle Cost Evaluation'!$M$1)^($B59-'Life Cycle Cost Evaluation'!$M$4)</f>
        <v>0</v>
      </c>
      <c r="BH144" s="208">
        <f>-NPV('Life Cycle Cost Evaluation'!$M$1,BH60:BH$100)/(1+'Life Cycle Cost Evaluation'!$M$1)^($B59-'Life Cycle Cost Evaluation'!$M$4)</f>
        <v>0</v>
      </c>
      <c r="BI144" s="208">
        <f>-NPV('Life Cycle Cost Evaluation'!$M$1,BI60:BI$100)/(1+'Life Cycle Cost Evaluation'!$M$1)^($B59-'Life Cycle Cost Evaluation'!$M$4)</f>
        <v>0</v>
      </c>
      <c r="BJ144" s="208">
        <f>-NPV('Life Cycle Cost Evaluation'!$M$1,BJ60:BJ$100)/(1+'Life Cycle Cost Evaluation'!$M$1)^($B59-'Life Cycle Cost Evaluation'!$M$4)</f>
        <v>0</v>
      </c>
      <c r="BK144" s="208">
        <f>-NPV('Life Cycle Cost Evaluation'!$M$1,BK60:BK$100)/(1+'Life Cycle Cost Evaluation'!$M$1)^($B59-'Life Cycle Cost Evaluation'!$M$4)</f>
        <v>0</v>
      </c>
      <c r="BL144" s="208">
        <f>-NPV('Life Cycle Cost Evaluation'!$M$1,BL60:BL$100)/(1+'Life Cycle Cost Evaluation'!$M$1)^($B59-'Life Cycle Cost Evaluation'!$M$4)</f>
        <v>0</v>
      </c>
      <c r="BM144" s="208">
        <f>-NPV('Life Cycle Cost Evaluation'!$M$1,BM60:BM$100)/(1+'Life Cycle Cost Evaluation'!$M$1)^($B59-'Life Cycle Cost Evaluation'!$M$4)</f>
        <v>0</v>
      </c>
      <c r="BN144" s="208">
        <f>-NPV('Life Cycle Cost Evaluation'!$M$1,BN60:BN$100)/(1+'Life Cycle Cost Evaluation'!$M$1)^($B59-'Life Cycle Cost Evaluation'!$M$4)</f>
        <v>0</v>
      </c>
      <c r="BO144" s="208">
        <f>-NPV('Life Cycle Cost Evaluation'!$M$1,BO60:BO$100)/(1+'Life Cycle Cost Evaluation'!$M$1)^($B59-'Life Cycle Cost Evaluation'!$M$4)</f>
        <v>0</v>
      </c>
      <c r="BP144" s="208">
        <f>-NPV('Life Cycle Cost Evaluation'!$M$1,BP60:BP$100)/(1+'Life Cycle Cost Evaluation'!$M$1)^($B59-'Life Cycle Cost Evaluation'!$M$4)</f>
        <v>0</v>
      </c>
      <c r="BQ144" s="208">
        <f>-NPV('Life Cycle Cost Evaluation'!$M$1,BQ60:BQ$100)/(1+'Life Cycle Cost Evaluation'!$M$1)^($B59-'Life Cycle Cost Evaluation'!$M$4)</f>
        <v>0</v>
      </c>
      <c r="BR144" s="208">
        <f>-NPV('Life Cycle Cost Evaluation'!$M$1,BR60:BR$100)/(1+'Life Cycle Cost Evaluation'!$M$1)^($B59-'Life Cycle Cost Evaluation'!$M$4)</f>
        <v>0</v>
      </c>
      <c r="BS144" s="208">
        <f>-NPV('Life Cycle Cost Evaluation'!$M$1,BS60:BS$100)/(1+'Life Cycle Cost Evaluation'!$M$1)^($B59-'Life Cycle Cost Evaluation'!$M$4)</f>
        <v>0</v>
      </c>
      <c r="BT144" s="208">
        <f>-NPV('Life Cycle Cost Evaluation'!$M$1,BT60:BT$100)/(1+'Life Cycle Cost Evaluation'!$M$1)^($B59-'Life Cycle Cost Evaluation'!$M$4)</f>
        <v>0</v>
      </c>
      <c r="BU144" s="208">
        <f>-NPV('Life Cycle Cost Evaluation'!$M$1,BU60:BU$100)/(1+'Life Cycle Cost Evaluation'!$M$1)^($B59-'Life Cycle Cost Evaluation'!$M$4)</f>
        <v>0</v>
      </c>
      <c r="BV144" s="208">
        <f>-NPV('Life Cycle Cost Evaluation'!$M$1,BV60:BV$100)/(1+'Life Cycle Cost Evaluation'!$M$1)^($B59-'Life Cycle Cost Evaluation'!$M$4)</f>
        <v>0</v>
      </c>
      <c r="BW144" s="208">
        <f>-NPV('Life Cycle Cost Evaluation'!$M$1,BW60:BW$100)/(1+'Life Cycle Cost Evaluation'!$M$1)^($B59-'Life Cycle Cost Evaluation'!$M$4)</f>
        <v>0</v>
      </c>
      <c r="BX144" s="208">
        <f>-NPV('Life Cycle Cost Evaluation'!$M$1,BX60:BX$100)/(1+'Life Cycle Cost Evaluation'!$M$1)^($B59-'Life Cycle Cost Evaluation'!$M$4)</f>
        <v>0</v>
      </c>
      <c r="BY144" s="208">
        <f>-NPV('Life Cycle Cost Evaluation'!$M$1,BY60:BY$100)/(1+'Life Cycle Cost Evaluation'!$M$1)^($B59-'Life Cycle Cost Evaluation'!$M$4)</f>
        <v>0</v>
      </c>
      <c r="BZ144" s="208">
        <f>-NPV('Life Cycle Cost Evaluation'!$M$1,BZ60:BZ$100)/(1+'Life Cycle Cost Evaluation'!$M$1)^($B59-'Life Cycle Cost Evaluation'!$M$4)</f>
        <v>0</v>
      </c>
      <c r="CA144" s="208">
        <f>-NPV('Life Cycle Cost Evaluation'!$M$1,CA60:CA$100)/(1+'Life Cycle Cost Evaluation'!$M$1)^($B59-'Life Cycle Cost Evaluation'!$M$4)</f>
        <v>0</v>
      </c>
      <c r="CB144" s="208">
        <f>-NPV('Life Cycle Cost Evaluation'!$M$1,CB60:CB$100)/(1+'Life Cycle Cost Evaluation'!$M$1)^($B59-'Life Cycle Cost Evaluation'!$M$4)</f>
        <v>0</v>
      </c>
      <c r="CC144" s="208">
        <f>-NPV('Life Cycle Cost Evaluation'!$M$1,CC60:CC$100)/(1+'Life Cycle Cost Evaluation'!$M$1)^($B59-'Life Cycle Cost Evaluation'!$M$4)</f>
        <v>0</v>
      </c>
      <c r="CD144" s="208">
        <f>-NPV('Life Cycle Cost Evaluation'!$M$1,CD60:CD$100)/(1+'Life Cycle Cost Evaluation'!$M$1)^($B59-'Life Cycle Cost Evaluation'!$M$4)</f>
        <v>0</v>
      </c>
      <c r="CE144" s="208">
        <f>-NPV('Life Cycle Cost Evaluation'!$M$1,CE60:CE$100)/(1+'Life Cycle Cost Evaluation'!$M$1)^($B59-'Life Cycle Cost Evaluation'!$M$4)</f>
        <v>0</v>
      </c>
      <c r="CF144" s="208">
        <f>-NPV('Life Cycle Cost Evaluation'!$M$1,CF60:CF$100)/(1+'Life Cycle Cost Evaluation'!$M$1)^($B59-'Life Cycle Cost Evaluation'!$M$4)</f>
        <v>0</v>
      </c>
      <c r="CG144" s="208">
        <f>SUM(D144:AQ144)</f>
        <v>0</v>
      </c>
      <c r="CH144" s="206"/>
      <c r="CI144" s="206"/>
      <c r="CJ144" s="206"/>
    </row>
    <row r="145" spans="2:88" x14ac:dyDescent="0.2">
      <c r="B145" s="86">
        <f t="shared" si="126"/>
        <v>2067</v>
      </c>
      <c r="C145" s="208"/>
      <c r="D145" s="208">
        <f>-NPV('Life Cycle Cost Evaluation'!$M$1,D61:D$100)/(1+'Life Cycle Cost Evaluation'!$M$1)^($B60-'Life Cycle Cost Evaluation'!$M$4)</f>
        <v>0</v>
      </c>
      <c r="E145" s="208">
        <f>-NPV('Life Cycle Cost Evaluation'!$M$1,E61:E$100)/(1+'Life Cycle Cost Evaluation'!$M$1)^($B60-'Life Cycle Cost Evaluation'!$M$4)</f>
        <v>0</v>
      </c>
      <c r="F145" s="208">
        <f>-NPV('Life Cycle Cost Evaluation'!$M$1,F61:F$100)/(1+'Life Cycle Cost Evaluation'!$M$1)^($B60-'Life Cycle Cost Evaluation'!$M$4)</f>
        <v>0</v>
      </c>
      <c r="G145" s="208">
        <f>-NPV('Life Cycle Cost Evaluation'!$M$1,G61:G$100)/(1+'Life Cycle Cost Evaluation'!$M$1)^($B60-'Life Cycle Cost Evaluation'!$M$4)</f>
        <v>0</v>
      </c>
      <c r="H145" s="208">
        <f>-NPV('Life Cycle Cost Evaluation'!$M$1,H61:H$100)/(1+'Life Cycle Cost Evaluation'!$M$1)^($B60-'Life Cycle Cost Evaluation'!$M$4)</f>
        <v>0</v>
      </c>
      <c r="I145" s="208">
        <f>-NPV('Life Cycle Cost Evaluation'!$M$1,I61:I$100)/(1+'Life Cycle Cost Evaluation'!$M$1)^($B60-'Life Cycle Cost Evaluation'!$M$4)</f>
        <v>0</v>
      </c>
      <c r="J145" s="208">
        <f>-NPV('Life Cycle Cost Evaluation'!$M$1,J61:J$100)/(1+'Life Cycle Cost Evaluation'!$M$1)^($B60-'Life Cycle Cost Evaluation'!$M$4)</f>
        <v>0</v>
      </c>
      <c r="K145" s="208">
        <f>-NPV('Life Cycle Cost Evaluation'!$M$1,K61:K$100)/(1+'Life Cycle Cost Evaluation'!$M$1)^($B60-'Life Cycle Cost Evaluation'!$M$4)</f>
        <v>0</v>
      </c>
      <c r="L145" s="208">
        <f>-NPV('Life Cycle Cost Evaluation'!$M$1,L61:L$100)/(1+'Life Cycle Cost Evaluation'!$M$1)^($B60-'Life Cycle Cost Evaluation'!$M$4)</f>
        <v>0</v>
      </c>
      <c r="M145" s="208">
        <f>-NPV('Life Cycle Cost Evaluation'!$M$1,M61:M$100)/(1+'Life Cycle Cost Evaluation'!$M$1)^($B60-'Life Cycle Cost Evaluation'!$M$4)</f>
        <v>0</v>
      </c>
      <c r="N145" s="208">
        <f>-NPV('Life Cycle Cost Evaluation'!$M$1,N61:N$100)/(1+'Life Cycle Cost Evaluation'!$M$1)^($B60-'Life Cycle Cost Evaluation'!$M$4)</f>
        <v>0</v>
      </c>
      <c r="O145" s="208">
        <f>-NPV('Life Cycle Cost Evaluation'!$M$1,O61:O$100)/(1+'Life Cycle Cost Evaluation'!$M$1)^($B60-'Life Cycle Cost Evaluation'!$M$4)</f>
        <v>0</v>
      </c>
      <c r="P145" s="208">
        <f>-NPV('Life Cycle Cost Evaluation'!$M$1,P61:P$100)/(1+'Life Cycle Cost Evaluation'!$M$1)^($B60-'Life Cycle Cost Evaluation'!$M$4)</f>
        <v>0</v>
      </c>
      <c r="Q145" s="208">
        <f>-NPV('Life Cycle Cost Evaluation'!$M$1,Q61:Q$100)/(1+'Life Cycle Cost Evaluation'!$M$1)^($B60-'Life Cycle Cost Evaluation'!$M$4)</f>
        <v>0</v>
      </c>
      <c r="R145" s="208">
        <f>-NPV('Life Cycle Cost Evaluation'!$M$1,R61:R$100)/(1+'Life Cycle Cost Evaluation'!$M$1)^($B60-'Life Cycle Cost Evaluation'!$M$4)</f>
        <v>0</v>
      </c>
      <c r="S145" s="208">
        <f>-NPV('Life Cycle Cost Evaluation'!$M$1,S61:S$100)/(1+'Life Cycle Cost Evaluation'!$M$1)^($B60-'Life Cycle Cost Evaluation'!$M$4)</f>
        <v>0</v>
      </c>
      <c r="T145" s="208">
        <f>-NPV('Life Cycle Cost Evaluation'!$M$1,T61:T$100)/(1+'Life Cycle Cost Evaluation'!$M$1)^($B60-'Life Cycle Cost Evaluation'!$M$4)</f>
        <v>0</v>
      </c>
      <c r="U145" s="208">
        <f>-NPV('Life Cycle Cost Evaluation'!$M$1,U61:U$100)/(1+'Life Cycle Cost Evaluation'!$M$1)^($B60-'Life Cycle Cost Evaluation'!$M$4)</f>
        <v>0</v>
      </c>
      <c r="V145" s="208">
        <f>-NPV('Life Cycle Cost Evaluation'!$M$1,V61:V$100)/(1+'Life Cycle Cost Evaluation'!$M$1)^($B60-'Life Cycle Cost Evaluation'!$M$4)</f>
        <v>0</v>
      </c>
      <c r="W145" s="208">
        <f>-NPV('Life Cycle Cost Evaluation'!$M$1,W61:W$100)/(1+'Life Cycle Cost Evaluation'!$M$1)^($B60-'Life Cycle Cost Evaluation'!$M$4)</f>
        <v>0</v>
      </c>
      <c r="X145" s="208">
        <f>-NPV('Life Cycle Cost Evaluation'!$M$1,X61:X$100)/(1+'Life Cycle Cost Evaluation'!$M$1)^($B60-'Life Cycle Cost Evaluation'!$M$4)</f>
        <v>0</v>
      </c>
      <c r="Y145" s="208">
        <f>-NPV('Life Cycle Cost Evaluation'!$M$1,Y61:Y$100)/(1+'Life Cycle Cost Evaluation'!$M$1)^($B60-'Life Cycle Cost Evaluation'!$M$4)</f>
        <v>0</v>
      </c>
      <c r="Z145" s="208">
        <f>-NPV('Life Cycle Cost Evaluation'!$M$1,Z61:Z$100)/(1+'Life Cycle Cost Evaluation'!$M$1)^($B60-'Life Cycle Cost Evaluation'!$M$4)</f>
        <v>0</v>
      </c>
      <c r="AA145" s="208">
        <f>-NPV('Life Cycle Cost Evaluation'!$M$1,AA61:AA$100)/(1+'Life Cycle Cost Evaluation'!$M$1)^($B60-'Life Cycle Cost Evaluation'!$M$4)</f>
        <v>0</v>
      </c>
      <c r="AB145" s="208">
        <f>-NPV('Life Cycle Cost Evaluation'!$M$1,AB61:AB$100)/(1+'Life Cycle Cost Evaluation'!$M$1)^($B60-'Life Cycle Cost Evaluation'!$M$4)</f>
        <v>0</v>
      </c>
      <c r="AC145" s="208">
        <f>-NPV('Life Cycle Cost Evaluation'!$M$1,AC61:AC$100)/(1+'Life Cycle Cost Evaluation'!$M$1)^($B60-'Life Cycle Cost Evaluation'!$M$4)</f>
        <v>0</v>
      </c>
      <c r="AD145" s="208">
        <f>-NPV('Life Cycle Cost Evaluation'!$M$1,AD61:AD$100)/(1+'Life Cycle Cost Evaluation'!$M$1)^($B60-'Life Cycle Cost Evaluation'!$M$4)</f>
        <v>0</v>
      </c>
      <c r="AE145" s="208">
        <f>-NPV('Life Cycle Cost Evaluation'!$M$1,AE61:AE$100)/(1+'Life Cycle Cost Evaluation'!$M$1)^($B60-'Life Cycle Cost Evaluation'!$M$4)</f>
        <v>0</v>
      </c>
      <c r="AF145" s="208">
        <f>-NPV('Life Cycle Cost Evaluation'!$M$1,AF61:AF$100)/(1+'Life Cycle Cost Evaluation'!$M$1)^($B60-'Life Cycle Cost Evaluation'!$M$4)</f>
        <v>0</v>
      </c>
      <c r="AG145" s="208">
        <f>-NPV('Life Cycle Cost Evaluation'!$M$1,AG61:AG$100)/(1+'Life Cycle Cost Evaluation'!$M$1)^($B60-'Life Cycle Cost Evaluation'!$M$4)</f>
        <v>0</v>
      </c>
      <c r="AH145" s="208">
        <f>-NPV('Life Cycle Cost Evaluation'!$M$1,AH61:AH$100)/(1+'Life Cycle Cost Evaluation'!$M$1)^($B60-'Life Cycle Cost Evaluation'!$M$4)</f>
        <v>0</v>
      </c>
      <c r="AI145" s="208">
        <f>-NPV('Life Cycle Cost Evaluation'!$M$1,AI61:AI$100)/(1+'Life Cycle Cost Evaluation'!$M$1)^($B60-'Life Cycle Cost Evaluation'!$M$4)</f>
        <v>0</v>
      </c>
      <c r="AJ145" s="208">
        <f>-NPV('Life Cycle Cost Evaluation'!$M$1,AJ61:AJ$100)/(1+'Life Cycle Cost Evaluation'!$M$1)^($B60-'Life Cycle Cost Evaluation'!$M$4)</f>
        <v>0</v>
      </c>
      <c r="AK145" s="208">
        <f>-NPV('Life Cycle Cost Evaluation'!$M$1,AK61:AK$100)/(1+'Life Cycle Cost Evaluation'!$M$1)^($B60-'Life Cycle Cost Evaluation'!$M$4)</f>
        <v>0</v>
      </c>
      <c r="AL145" s="208">
        <f>-NPV('Life Cycle Cost Evaluation'!$M$1,AL61:AL$100)/(1+'Life Cycle Cost Evaluation'!$M$1)^($B60-'Life Cycle Cost Evaluation'!$M$4)</f>
        <v>0</v>
      </c>
      <c r="AM145" s="208">
        <f>-NPV('Life Cycle Cost Evaluation'!$M$1,AM61:AM$100)/(1+'Life Cycle Cost Evaluation'!$M$1)^($B60-'Life Cycle Cost Evaluation'!$M$4)</f>
        <v>0</v>
      </c>
      <c r="AN145" s="208">
        <f>-NPV('Life Cycle Cost Evaluation'!$M$1,AN61:AN$100)/(1+'Life Cycle Cost Evaluation'!$M$1)^($B60-'Life Cycle Cost Evaluation'!$M$4)</f>
        <v>0</v>
      </c>
      <c r="AO145" s="208">
        <f>-NPV('Life Cycle Cost Evaluation'!$M$1,AO61:AO$100)/(1+'Life Cycle Cost Evaluation'!$M$1)^($B60-'Life Cycle Cost Evaluation'!$M$4)</f>
        <v>0</v>
      </c>
      <c r="AP145" s="208">
        <f>-NPV('Life Cycle Cost Evaluation'!$M$1,AP61:AP$100)/(1+'Life Cycle Cost Evaluation'!$M$1)^($B60-'Life Cycle Cost Evaluation'!$M$4)</f>
        <v>0</v>
      </c>
      <c r="AQ145" s="208">
        <f>-NPV('Life Cycle Cost Evaluation'!$M$1,AQ61:AQ$100)/(1+'Life Cycle Cost Evaluation'!$M$1)^($B60-'Life Cycle Cost Evaluation'!$M$4)</f>
        <v>0</v>
      </c>
      <c r="AR145" s="208">
        <f>-NPV('Life Cycle Cost Evaluation'!$M$1,AR61:AR$100)/(1+'Life Cycle Cost Evaluation'!$M$1)^($B60-'Life Cycle Cost Evaluation'!$M$4)</f>
        <v>0</v>
      </c>
      <c r="AS145" s="208">
        <f>-NPV('Life Cycle Cost Evaluation'!$M$1,AS61:AS$100)/(1+'Life Cycle Cost Evaluation'!$M$1)^($B60-'Life Cycle Cost Evaluation'!$M$4)</f>
        <v>0</v>
      </c>
      <c r="AT145" s="208">
        <f>-NPV('Life Cycle Cost Evaluation'!$M$1,AT61:AT$100)/(1+'Life Cycle Cost Evaluation'!$M$1)^($B60-'Life Cycle Cost Evaluation'!$M$4)</f>
        <v>0</v>
      </c>
      <c r="AU145" s="208">
        <f>-NPV('Life Cycle Cost Evaluation'!$M$1,AU61:AU$100)/(1+'Life Cycle Cost Evaluation'!$M$1)^($B60-'Life Cycle Cost Evaluation'!$M$4)</f>
        <v>0</v>
      </c>
      <c r="AV145" s="208">
        <f>-NPV('Life Cycle Cost Evaluation'!$M$1,AV61:AV$100)/(1+'Life Cycle Cost Evaluation'!$M$1)^($B60-'Life Cycle Cost Evaluation'!$M$4)</f>
        <v>0</v>
      </c>
      <c r="AW145" s="208">
        <f>-NPV('Life Cycle Cost Evaluation'!$M$1,AW61:AW$100)/(1+'Life Cycle Cost Evaluation'!$M$1)^($B60-'Life Cycle Cost Evaluation'!$M$4)</f>
        <v>0</v>
      </c>
      <c r="AX145" s="208">
        <f>-NPV('Life Cycle Cost Evaluation'!$M$1,AX61:AX$100)/(1+'Life Cycle Cost Evaluation'!$M$1)^($B60-'Life Cycle Cost Evaluation'!$M$4)</f>
        <v>0</v>
      </c>
      <c r="AY145" s="208">
        <f>-NPV('Life Cycle Cost Evaluation'!$M$1,AY61:AY$100)/(1+'Life Cycle Cost Evaluation'!$M$1)^($B60-'Life Cycle Cost Evaluation'!$M$4)</f>
        <v>0</v>
      </c>
      <c r="AZ145" s="208">
        <f>-NPV('Life Cycle Cost Evaluation'!$M$1,AZ61:AZ$100)/(1+'Life Cycle Cost Evaluation'!$M$1)^($B60-'Life Cycle Cost Evaluation'!$M$4)</f>
        <v>0</v>
      </c>
      <c r="BA145" s="208">
        <f>-NPV('Life Cycle Cost Evaluation'!$M$1,BA61:BA$100)/(1+'Life Cycle Cost Evaluation'!$M$1)^($B60-'Life Cycle Cost Evaluation'!$M$4)</f>
        <v>0</v>
      </c>
      <c r="BB145" s="208">
        <f>-NPV('Life Cycle Cost Evaluation'!$M$1,BB61:BB$100)/(1+'Life Cycle Cost Evaluation'!$M$1)^($B60-'Life Cycle Cost Evaluation'!$M$4)</f>
        <v>0</v>
      </c>
      <c r="BC145" s="208">
        <f>-NPV('Life Cycle Cost Evaluation'!$M$1,BC61:BC$100)/(1+'Life Cycle Cost Evaluation'!$M$1)^($B60-'Life Cycle Cost Evaluation'!$M$4)</f>
        <v>0</v>
      </c>
      <c r="BD145" s="208">
        <f>-NPV('Life Cycle Cost Evaluation'!$M$1,BD61:BD$100)/(1+'Life Cycle Cost Evaluation'!$M$1)^($B60-'Life Cycle Cost Evaluation'!$M$4)</f>
        <v>0</v>
      </c>
      <c r="BE145" s="208">
        <f>-NPV('Life Cycle Cost Evaluation'!$M$1,BE61:BE$100)/(1+'Life Cycle Cost Evaluation'!$M$1)^($B60-'Life Cycle Cost Evaluation'!$M$4)</f>
        <v>0</v>
      </c>
      <c r="BF145" s="208">
        <f>-NPV('Life Cycle Cost Evaluation'!$M$1,BF61:BF$100)/(1+'Life Cycle Cost Evaluation'!$M$1)^($B60-'Life Cycle Cost Evaluation'!$M$4)</f>
        <v>0</v>
      </c>
      <c r="BG145" s="208">
        <f>-NPV('Life Cycle Cost Evaluation'!$M$1,BG61:BG$100)/(1+'Life Cycle Cost Evaluation'!$M$1)^($B60-'Life Cycle Cost Evaluation'!$M$4)</f>
        <v>0</v>
      </c>
      <c r="BH145" s="208">
        <f>-NPV('Life Cycle Cost Evaluation'!$M$1,BH61:BH$100)/(1+'Life Cycle Cost Evaluation'!$M$1)^($B60-'Life Cycle Cost Evaluation'!$M$4)</f>
        <v>0</v>
      </c>
      <c r="BI145" s="208">
        <f>-NPV('Life Cycle Cost Evaluation'!$M$1,BI61:BI$100)/(1+'Life Cycle Cost Evaluation'!$M$1)^($B60-'Life Cycle Cost Evaluation'!$M$4)</f>
        <v>0</v>
      </c>
      <c r="BJ145" s="208">
        <f>-NPV('Life Cycle Cost Evaluation'!$M$1,BJ61:BJ$100)/(1+'Life Cycle Cost Evaluation'!$M$1)^($B60-'Life Cycle Cost Evaluation'!$M$4)</f>
        <v>0</v>
      </c>
      <c r="BK145" s="208">
        <f>-NPV('Life Cycle Cost Evaluation'!$M$1,BK61:BK$100)/(1+'Life Cycle Cost Evaluation'!$M$1)^($B60-'Life Cycle Cost Evaluation'!$M$4)</f>
        <v>0</v>
      </c>
      <c r="BL145" s="208">
        <f>-NPV('Life Cycle Cost Evaluation'!$M$1,BL61:BL$100)/(1+'Life Cycle Cost Evaluation'!$M$1)^($B60-'Life Cycle Cost Evaluation'!$M$4)</f>
        <v>0</v>
      </c>
      <c r="BM145" s="208">
        <f>-NPV('Life Cycle Cost Evaluation'!$M$1,BM61:BM$100)/(1+'Life Cycle Cost Evaluation'!$M$1)^($B60-'Life Cycle Cost Evaluation'!$M$4)</f>
        <v>0</v>
      </c>
      <c r="BN145" s="208">
        <f>-NPV('Life Cycle Cost Evaluation'!$M$1,BN61:BN$100)/(1+'Life Cycle Cost Evaluation'!$M$1)^($B60-'Life Cycle Cost Evaluation'!$M$4)</f>
        <v>0</v>
      </c>
      <c r="BO145" s="208">
        <f>-NPV('Life Cycle Cost Evaluation'!$M$1,BO61:BO$100)/(1+'Life Cycle Cost Evaluation'!$M$1)^($B60-'Life Cycle Cost Evaluation'!$M$4)</f>
        <v>0</v>
      </c>
      <c r="BP145" s="208">
        <f>-NPV('Life Cycle Cost Evaluation'!$M$1,BP61:BP$100)/(1+'Life Cycle Cost Evaluation'!$M$1)^($B60-'Life Cycle Cost Evaluation'!$M$4)</f>
        <v>0</v>
      </c>
      <c r="BQ145" s="208">
        <f>-NPV('Life Cycle Cost Evaluation'!$M$1,BQ61:BQ$100)/(1+'Life Cycle Cost Evaluation'!$M$1)^($B60-'Life Cycle Cost Evaluation'!$M$4)</f>
        <v>0</v>
      </c>
      <c r="BR145" s="208">
        <f>-NPV('Life Cycle Cost Evaluation'!$M$1,BR61:BR$100)/(1+'Life Cycle Cost Evaluation'!$M$1)^($B60-'Life Cycle Cost Evaluation'!$M$4)</f>
        <v>0</v>
      </c>
      <c r="BS145" s="208">
        <f>-NPV('Life Cycle Cost Evaluation'!$M$1,BS61:BS$100)/(1+'Life Cycle Cost Evaluation'!$M$1)^($B60-'Life Cycle Cost Evaluation'!$M$4)</f>
        <v>0</v>
      </c>
      <c r="BT145" s="208">
        <f>-NPV('Life Cycle Cost Evaluation'!$M$1,BT61:BT$100)/(1+'Life Cycle Cost Evaluation'!$M$1)^($B60-'Life Cycle Cost Evaluation'!$M$4)</f>
        <v>0</v>
      </c>
      <c r="BU145" s="208">
        <f>-NPV('Life Cycle Cost Evaluation'!$M$1,BU61:BU$100)/(1+'Life Cycle Cost Evaluation'!$M$1)^($B60-'Life Cycle Cost Evaluation'!$M$4)</f>
        <v>0</v>
      </c>
      <c r="BV145" s="208">
        <f>-NPV('Life Cycle Cost Evaluation'!$M$1,BV61:BV$100)/(1+'Life Cycle Cost Evaluation'!$M$1)^($B60-'Life Cycle Cost Evaluation'!$M$4)</f>
        <v>0</v>
      </c>
      <c r="BW145" s="208">
        <f>-NPV('Life Cycle Cost Evaluation'!$M$1,BW61:BW$100)/(1+'Life Cycle Cost Evaluation'!$M$1)^($B60-'Life Cycle Cost Evaluation'!$M$4)</f>
        <v>0</v>
      </c>
      <c r="BX145" s="208">
        <f>-NPV('Life Cycle Cost Evaluation'!$M$1,BX61:BX$100)/(1+'Life Cycle Cost Evaluation'!$M$1)^($B60-'Life Cycle Cost Evaluation'!$M$4)</f>
        <v>0</v>
      </c>
      <c r="BY145" s="208">
        <f>-NPV('Life Cycle Cost Evaluation'!$M$1,BY61:BY$100)/(1+'Life Cycle Cost Evaluation'!$M$1)^($B60-'Life Cycle Cost Evaluation'!$M$4)</f>
        <v>0</v>
      </c>
      <c r="BZ145" s="208">
        <f>-NPV('Life Cycle Cost Evaluation'!$M$1,BZ61:BZ$100)/(1+'Life Cycle Cost Evaluation'!$M$1)^($B60-'Life Cycle Cost Evaluation'!$M$4)</f>
        <v>0</v>
      </c>
      <c r="CA145" s="208">
        <f>-NPV('Life Cycle Cost Evaluation'!$M$1,CA61:CA$100)/(1+'Life Cycle Cost Evaluation'!$M$1)^($B60-'Life Cycle Cost Evaluation'!$M$4)</f>
        <v>0</v>
      </c>
      <c r="CB145" s="208">
        <f>-NPV('Life Cycle Cost Evaluation'!$M$1,CB61:CB$100)/(1+'Life Cycle Cost Evaluation'!$M$1)^($B60-'Life Cycle Cost Evaluation'!$M$4)</f>
        <v>0</v>
      </c>
      <c r="CC145" s="208">
        <f>-NPV('Life Cycle Cost Evaluation'!$M$1,CC61:CC$100)/(1+'Life Cycle Cost Evaluation'!$M$1)^($B60-'Life Cycle Cost Evaluation'!$M$4)</f>
        <v>0</v>
      </c>
      <c r="CD145" s="208">
        <f>-NPV('Life Cycle Cost Evaluation'!$M$1,CD61:CD$100)/(1+'Life Cycle Cost Evaluation'!$M$1)^($B60-'Life Cycle Cost Evaluation'!$M$4)</f>
        <v>0</v>
      </c>
      <c r="CE145" s="208">
        <f>-NPV('Life Cycle Cost Evaluation'!$M$1,CE61:CE$100)/(1+'Life Cycle Cost Evaluation'!$M$1)^($B60-'Life Cycle Cost Evaluation'!$M$4)</f>
        <v>0</v>
      </c>
      <c r="CF145" s="208">
        <f>-NPV('Life Cycle Cost Evaluation'!$M$1,CF61:CF$100)/(1+'Life Cycle Cost Evaluation'!$M$1)^($B60-'Life Cycle Cost Evaluation'!$M$4)</f>
        <v>0</v>
      </c>
      <c r="CG145" s="208">
        <f>SUM(D145:AR145)</f>
        <v>0</v>
      </c>
      <c r="CH145" s="206"/>
      <c r="CI145" s="206"/>
      <c r="CJ145" s="206"/>
    </row>
    <row r="146" spans="2:88" x14ac:dyDescent="0.2">
      <c r="B146" s="86">
        <f t="shared" si="126"/>
        <v>2068</v>
      </c>
      <c r="C146" s="208"/>
      <c r="D146" s="208">
        <f>-NPV('Life Cycle Cost Evaluation'!$M$1,D62:D$100)/(1+'Life Cycle Cost Evaluation'!$M$1)^($B61-'Life Cycle Cost Evaluation'!$M$4)</f>
        <v>0</v>
      </c>
      <c r="E146" s="208">
        <f>-NPV('Life Cycle Cost Evaluation'!$M$1,E62:E$100)/(1+'Life Cycle Cost Evaluation'!$M$1)^($B61-'Life Cycle Cost Evaluation'!$M$4)</f>
        <v>0</v>
      </c>
      <c r="F146" s="208">
        <f>-NPV('Life Cycle Cost Evaluation'!$M$1,F62:F$100)/(1+'Life Cycle Cost Evaluation'!$M$1)^($B61-'Life Cycle Cost Evaluation'!$M$4)</f>
        <v>0</v>
      </c>
      <c r="G146" s="208">
        <f>-NPV('Life Cycle Cost Evaluation'!$M$1,G62:G$100)/(1+'Life Cycle Cost Evaluation'!$M$1)^($B61-'Life Cycle Cost Evaluation'!$M$4)</f>
        <v>0</v>
      </c>
      <c r="H146" s="208">
        <f>-NPV('Life Cycle Cost Evaluation'!$M$1,H62:H$100)/(1+'Life Cycle Cost Evaluation'!$M$1)^($B61-'Life Cycle Cost Evaluation'!$M$4)</f>
        <v>0</v>
      </c>
      <c r="I146" s="208">
        <f>-NPV('Life Cycle Cost Evaluation'!$M$1,I62:I$100)/(1+'Life Cycle Cost Evaluation'!$M$1)^($B61-'Life Cycle Cost Evaluation'!$M$4)</f>
        <v>0</v>
      </c>
      <c r="J146" s="208">
        <f>-NPV('Life Cycle Cost Evaluation'!$M$1,J62:J$100)/(1+'Life Cycle Cost Evaluation'!$M$1)^($B61-'Life Cycle Cost Evaluation'!$M$4)</f>
        <v>0</v>
      </c>
      <c r="K146" s="208">
        <f>-NPV('Life Cycle Cost Evaluation'!$M$1,K62:K$100)/(1+'Life Cycle Cost Evaluation'!$M$1)^($B61-'Life Cycle Cost Evaluation'!$M$4)</f>
        <v>0</v>
      </c>
      <c r="L146" s="208">
        <f>-NPV('Life Cycle Cost Evaluation'!$M$1,L62:L$100)/(1+'Life Cycle Cost Evaluation'!$M$1)^($B61-'Life Cycle Cost Evaluation'!$M$4)</f>
        <v>0</v>
      </c>
      <c r="M146" s="208">
        <f>-NPV('Life Cycle Cost Evaluation'!$M$1,M62:M$100)/(1+'Life Cycle Cost Evaluation'!$M$1)^($B61-'Life Cycle Cost Evaluation'!$M$4)</f>
        <v>0</v>
      </c>
      <c r="N146" s="208">
        <f>-NPV('Life Cycle Cost Evaluation'!$M$1,N62:N$100)/(1+'Life Cycle Cost Evaluation'!$M$1)^($B61-'Life Cycle Cost Evaluation'!$M$4)</f>
        <v>0</v>
      </c>
      <c r="O146" s="208">
        <f>-NPV('Life Cycle Cost Evaluation'!$M$1,O62:O$100)/(1+'Life Cycle Cost Evaluation'!$M$1)^($B61-'Life Cycle Cost Evaluation'!$M$4)</f>
        <v>0</v>
      </c>
      <c r="P146" s="208">
        <f>-NPV('Life Cycle Cost Evaluation'!$M$1,P62:P$100)/(1+'Life Cycle Cost Evaluation'!$M$1)^($B61-'Life Cycle Cost Evaluation'!$M$4)</f>
        <v>0</v>
      </c>
      <c r="Q146" s="208">
        <f>-NPV('Life Cycle Cost Evaluation'!$M$1,Q62:Q$100)/(1+'Life Cycle Cost Evaluation'!$M$1)^($B61-'Life Cycle Cost Evaluation'!$M$4)</f>
        <v>0</v>
      </c>
      <c r="R146" s="208">
        <f>-NPV('Life Cycle Cost Evaluation'!$M$1,R62:R$100)/(1+'Life Cycle Cost Evaluation'!$M$1)^($B61-'Life Cycle Cost Evaluation'!$M$4)</f>
        <v>0</v>
      </c>
      <c r="S146" s="208">
        <f>-NPV('Life Cycle Cost Evaluation'!$M$1,S62:S$100)/(1+'Life Cycle Cost Evaluation'!$M$1)^($B61-'Life Cycle Cost Evaluation'!$M$4)</f>
        <v>0</v>
      </c>
      <c r="T146" s="208">
        <f>-NPV('Life Cycle Cost Evaluation'!$M$1,T62:T$100)/(1+'Life Cycle Cost Evaluation'!$M$1)^($B61-'Life Cycle Cost Evaluation'!$M$4)</f>
        <v>0</v>
      </c>
      <c r="U146" s="208">
        <f>-NPV('Life Cycle Cost Evaluation'!$M$1,U62:U$100)/(1+'Life Cycle Cost Evaluation'!$M$1)^($B61-'Life Cycle Cost Evaluation'!$M$4)</f>
        <v>0</v>
      </c>
      <c r="V146" s="208">
        <f>-NPV('Life Cycle Cost Evaluation'!$M$1,V62:V$100)/(1+'Life Cycle Cost Evaluation'!$M$1)^($B61-'Life Cycle Cost Evaluation'!$M$4)</f>
        <v>0</v>
      </c>
      <c r="W146" s="208">
        <f>-NPV('Life Cycle Cost Evaluation'!$M$1,W62:W$100)/(1+'Life Cycle Cost Evaluation'!$M$1)^($B61-'Life Cycle Cost Evaluation'!$M$4)</f>
        <v>0</v>
      </c>
      <c r="X146" s="208">
        <f>-NPV('Life Cycle Cost Evaluation'!$M$1,X62:X$100)/(1+'Life Cycle Cost Evaluation'!$M$1)^($B61-'Life Cycle Cost Evaluation'!$M$4)</f>
        <v>0</v>
      </c>
      <c r="Y146" s="208">
        <f>-NPV('Life Cycle Cost Evaluation'!$M$1,Y62:Y$100)/(1+'Life Cycle Cost Evaluation'!$M$1)^($B61-'Life Cycle Cost Evaluation'!$M$4)</f>
        <v>0</v>
      </c>
      <c r="Z146" s="208">
        <f>-NPV('Life Cycle Cost Evaluation'!$M$1,Z62:Z$100)/(1+'Life Cycle Cost Evaluation'!$M$1)^($B61-'Life Cycle Cost Evaluation'!$M$4)</f>
        <v>0</v>
      </c>
      <c r="AA146" s="208">
        <f>-NPV('Life Cycle Cost Evaluation'!$M$1,AA62:AA$100)/(1+'Life Cycle Cost Evaluation'!$M$1)^($B61-'Life Cycle Cost Evaluation'!$M$4)</f>
        <v>0</v>
      </c>
      <c r="AB146" s="208">
        <f>-NPV('Life Cycle Cost Evaluation'!$M$1,AB62:AB$100)/(1+'Life Cycle Cost Evaluation'!$M$1)^($B61-'Life Cycle Cost Evaluation'!$M$4)</f>
        <v>0</v>
      </c>
      <c r="AC146" s="208">
        <f>-NPV('Life Cycle Cost Evaluation'!$M$1,AC62:AC$100)/(1+'Life Cycle Cost Evaluation'!$M$1)^($B61-'Life Cycle Cost Evaluation'!$M$4)</f>
        <v>0</v>
      </c>
      <c r="AD146" s="208">
        <f>-NPV('Life Cycle Cost Evaluation'!$M$1,AD62:AD$100)/(1+'Life Cycle Cost Evaluation'!$M$1)^($B61-'Life Cycle Cost Evaluation'!$M$4)</f>
        <v>0</v>
      </c>
      <c r="AE146" s="208">
        <f>-NPV('Life Cycle Cost Evaluation'!$M$1,AE62:AE$100)/(1+'Life Cycle Cost Evaluation'!$M$1)^($B61-'Life Cycle Cost Evaluation'!$M$4)</f>
        <v>0</v>
      </c>
      <c r="AF146" s="208">
        <f>-NPV('Life Cycle Cost Evaluation'!$M$1,AF62:AF$100)/(1+'Life Cycle Cost Evaluation'!$M$1)^($B61-'Life Cycle Cost Evaluation'!$M$4)</f>
        <v>0</v>
      </c>
      <c r="AG146" s="208">
        <f>-NPV('Life Cycle Cost Evaluation'!$M$1,AG62:AG$100)/(1+'Life Cycle Cost Evaluation'!$M$1)^($B61-'Life Cycle Cost Evaluation'!$M$4)</f>
        <v>0</v>
      </c>
      <c r="AH146" s="208">
        <f>-NPV('Life Cycle Cost Evaluation'!$M$1,AH62:AH$100)/(1+'Life Cycle Cost Evaluation'!$M$1)^($B61-'Life Cycle Cost Evaluation'!$M$4)</f>
        <v>0</v>
      </c>
      <c r="AI146" s="208">
        <f>-NPV('Life Cycle Cost Evaluation'!$M$1,AI62:AI$100)/(1+'Life Cycle Cost Evaluation'!$M$1)^($B61-'Life Cycle Cost Evaluation'!$M$4)</f>
        <v>0</v>
      </c>
      <c r="AJ146" s="208">
        <f>-NPV('Life Cycle Cost Evaluation'!$M$1,AJ62:AJ$100)/(1+'Life Cycle Cost Evaluation'!$M$1)^($B61-'Life Cycle Cost Evaluation'!$M$4)</f>
        <v>0</v>
      </c>
      <c r="AK146" s="208">
        <f>-NPV('Life Cycle Cost Evaluation'!$M$1,AK62:AK$100)/(1+'Life Cycle Cost Evaluation'!$M$1)^($B61-'Life Cycle Cost Evaluation'!$M$4)</f>
        <v>0</v>
      </c>
      <c r="AL146" s="208">
        <f>-NPV('Life Cycle Cost Evaluation'!$M$1,AL62:AL$100)/(1+'Life Cycle Cost Evaluation'!$M$1)^($B61-'Life Cycle Cost Evaluation'!$M$4)</f>
        <v>0</v>
      </c>
      <c r="AM146" s="208">
        <f>-NPV('Life Cycle Cost Evaluation'!$M$1,AM62:AM$100)/(1+'Life Cycle Cost Evaluation'!$M$1)^($B61-'Life Cycle Cost Evaluation'!$M$4)</f>
        <v>0</v>
      </c>
      <c r="AN146" s="208">
        <f>-NPV('Life Cycle Cost Evaluation'!$M$1,AN62:AN$100)/(1+'Life Cycle Cost Evaluation'!$M$1)^($B61-'Life Cycle Cost Evaluation'!$M$4)</f>
        <v>0</v>
      </c>
      <c r="AO146" s="208">
        <f>-NPV('Life Cycle Cost Evaluation'!$M$1,AO62:AO$100)/(1+'Life Cycle Cost Evaluation'!$M$1)^($B61-'Life Cycle Cost Evaluation'!$M$4)</f>
        <v>0</v>
      </c>
      <c r="AP146" s="208">
        <f>-NPV('Life Cycle Cost Evaluation'!$M$1,AP62:AP$100)/(1+'Life Cycle Cost Evaluation'!$M$1)^($B61-'Life Cycle Cost Evaluation'!$M$4)</f>
        <v>0</v>
      </c>
      <c r="AQ146" s="208">
        <f>-NPV('Life Cycle Cost Evaluation'!$M$1,AQ62:AQ$100)/(1+'Life Cycle Cost Evaluation'!$M$1)^($B61-'Life Cycle Cost Evaluation'!$M$4)</f>
        <v>0</v>
      </c>
      <c r="AR146" s="208">
        <f>-NPV('Life Cycle Cost Evaluation'!$M$1,AR62:AR$100)/(1+'Life Cycle Cost Evaluation'!$M$1)^($B61-'Life Cycle Cost Evaluation'!$M$4)</f>
        <v>0</v>
      </c>
      <c r="AS146" s="208">
        <f>-NPV('Life Cycle Cost Evaluation'!$M$1,AS62:AS$100)/(1+'Life Cycle Cost Evaluation'!$M$1)^($B61-'Life Cycle Cost Evaluation'!$M$4)</f>
        <v>0</v>
      </c>
      <c r="AT146" s="208">
        <f>-NPV('Life Cycle Cost Evaluation'!$M$1,AT62:AT$100)/(1+'Life Cycle Cost Evaluation'!$M$1)^($B61-'Life Cycle Cost Evaluation'!$M$4)</f>
        <v>0</v>
      </c>
      <c r="AU146" s="208">
        <f>-NPV('Life Cycle Cost Evaluation'!$M$1,AU62:AU$100)/(1+'Life Cycle Cost Evaluation'!$M$1)^($B61-'Life Cycle Cost Evaluation'!$M$4)</f>
        <v>0</v>
      </c>
      <c r="AV146" s="208">
        <f>-NPV('Life Cycle Cost Evaluation'!$M$1,AV62:AV$100)/(1+'Life Cycle Cost Evaluation'!$M$1)^($B61-'Life Cycle Cost Evaluation'!$M$4)</f>
        <v>0</v>
      </c>
      <c r="AW146" s="208">
        <f>-NPV('Life Cycle Cost Evaluation'!$M$1,AW62:AW$100)/(1+'Life Cycle Cost Evaluation'!$M$1)^($B61-'Life Cycle Cost Evaluation'!$M$4)</f>
        <v>0</v>
      </c>
      <c r="AX146" s="208">
        <f>-NPV('Life Cycle Cost Evaluation'!$M$1,AX62:AX$100)/(1+'Life Cycle Cost Evaluation'!$M$1)^($B61-'Life Cycle Cost Evaluation'!$M$4)</f>
        <v>0</v>
      </c>
      <c r="AY146" s="208">
        <f>-NPV('Life Cycle Cost Evaluation'!$M$1,AY62:AY$100)/(1+'Life Cycle Cost Evaluation'!$M$1)^($B61-'Life Cycle Cost Evaluation'!$M$4)</f>
        <v>0</v>
      </c>
      <c r="AZ146" s="208">
        <f>-NPV('Life Cycle Cost Evaluation'!$M$1,AZ62:AZ$100)/(1+'Life Cycle Cost Evaluation'!$M$1)^($B61-'Life Cycle Cost Evaluation'!$M$4)</f>
        <v>0</v>
      </c>
      <c r="BA146" s="208">
        <f>-NPV('Life Cycle Cost Evaluation'!$M$1,BA62:BA$100)/(1+'Life Cycle Cost Evaluation'!$M$1)^($B61-'Life Cycle Cost Evaluation'!$M$4)</f>
        <v>0</v>
      </c>
      <c r="BB146" s="208">
        <f>-NPV('Life Cycle Cost Evaluation'!$M$1,BB62:BB$100)/(1+'Life Cycle Cost Evaluation'!$M$1)^($B61-'Life Cycle Cost Evaluation'!$M$4)</f>
        <v>0</v>
      </c>
      <c r="BC146" s="208">
        <f>-NPV('Life Cycle Cost Evaluation'!$M$1,BC62:BC$100)/(1+'Life Cycle Cost Evaluation'!$M$1)^($B61-'Life Cycle Cost Evaluation'!$M$4)</f>
        <v>0</v>
      </c>
      <c r="BD146" s="208">
        <f>-NPV('Life Cycle Cost Evaluation'!$M$1,BD62:BD$100)/(1+'Life Cycle Cost Evaluation'!$M$1)^($B61-'Life Cycle Cost Evaluation'!$M$4)</f>
        <v>0</v>
      </c>
      <c r="BE146" s="208">
        <f>-NPV('Life Cycle Cost Evaluation'!$M$1,BE62:BE$100)/(1+'Life Cycle Cost Evaluation'!$M$1)^($B61-'Life Cycle Cost Evaluation'!$M$4)</f>
        <v>0</v>
      </c>
      <c r="BF146" s="208">
        <f>-NPV('Life Cycle Cost Evaluation'!$M$1,BF62:BF$100)/(1+'Life Cycle Cost Evaluation'!$M$1)^($B61-'Life Cycle Cost Evaluation'!$M$4)</f>
        <v>0</v>
      </c>
      <c r="BG146" s="208">
        <f>-NPV('Life Cycle Cost Evaluation'!$M$1,BG62:BG$100)/(1+'Life Cycle Cost Evaluation'!$M$1)^($B61-'Life Cycle Cost Evaluation'!$M$4)</f>
        <v>0</v>
      </c>
      <c r="BH146" s="208">
        <f>-NPV('Life Cycle Cost Evaluation'!$M$1,BH62:BH$100)/(1+'Life Cycle Cost Evaluation'!$M$1)^($B61-'Life Cycle Cost Evaluation'!$M$4)</f>
        <v>0</v>
      </c>
      <c r="BI146" s="208">
        <f>-NPV('Life Cycle Cost Evaluation'!$M$1,BI62:BI$100)/(1+'Life Cycle Cost Evaluation'!$M$1)^($B61-'Life Cycle Cost Evaluation'!$M$4)</f>
        <v>0</v>
      </c>
      <c r="BJ146" s="208">
        <f>-NPV('Life Cycle Cost Evaluation'!$M$1,BJ62:BJ$100)/(1+'Life Cycle Cost Evaluation'!$M$1)^($B61-'Life Cycle Cost Evaluation'!$M$4)</f>
        <v>0</v>
      </c>
      <c r="BK146" s="208">
        <f>-NPV('Life Cycle Cost Evaluation'!$M$1,BK62:BK$100)/(1+'Life Cycle Cost Evaluation'!$M$1)^($B61-'Life Cycle Cost Evaluation'!$M$4)</f>
        <v>0</v>
      </c>
      <c r="BL146" s="208">
        <f>-NPV('Life Cycle Cost Evaluation'!$M$1,BL62:BL$100)/(1+'Life Cycle Cost Evaluation'!$M$1)^($B61-'Life Cycle Cost Evaluation'!$M$4)</f>
        <v>0</v>
      </c>
      <c r="BM146" s="208">
        <f>-NPV('Life Cycle Cost Evaluation'!$M$1,BM62:BM$100)/(1+'Life Cycle Cost Evaluation'!$M$1)^($B61-'Life Cycle Cost Evaluation'!$M$4)</f>
        <v>0</v>
      </c>
      <c r="BN146" s="208">
        <f>-NPV('Life Cycle Cost Evaluation'!$M$1,BN62:BN$100)/(1+'Life Cycle Cost Evaluation'!$M$1)^($B61-'Life Cycle Cost Evaluation'!$M$4)</f>
        <v>0</v>
      </c>
      <c r="BO146" s="208">
        <f>-NPV('Life Cycle Cost Evaluation'!$M$1,BO62:BO$100)/(1+'Life Cycle Cost Evaluation'!$M$1)^($B61-'Life Cycle Cost Evaluation'!$M$4)</f>
        <v>0</v>
      </c>
      <c r="BP146" s="208">
        <f>-NPV('Life Cycle Cost Evaluation'!$M$1,BP62:BP$100)/(1+'Life Cycle Cost Evaluation'!$M$1)^($B61-'Life Cycle Cost Evaluation'!$M$4)</f>
        <v>0</v>
      </c>
      <c r="BQ146" s="208">
        <f>-NPV('Life Cycle Cost Evaluation'!$M$1,BQ62:BQ$100)/(1+'Life Cycle Cost Evaluation'!$M$1)^($B61-'Life Cycle Cost Evaluation'!$M$4)</f>
        <v>0</v>
      </c>
      <c r="BR146" s="208">
        <f>-NPV('Life Cycle Cost Evaluation'!$M$1,BR62:BR$100)/(1+'Life Cycle Cost Evaluation'!$M$1)^($B61-'Life Cycle Cost Evaluation'!$M$4)</f>
        <v>0</v>
      </c>
      <c r="BS146" s="208">
        <f>-NPV('Life Cycle Cost Evaluation'!$M$1,BS62:BS$100)/(1+'Life Cycle Cost Evaluation'!$M$1)^($B61-'Life Cycle Cost Evaluation'!$M$4)</f>
        <v>0</v>
      </c>
      <c r="BT146" s="208">
        <f>-NPV('Life Cycle Cost Evaluation'!$M$1,BT62:BT$100)/(1+'Life Cycle Cost Evaluation'!$M$1)^($B61-'Life Cycle Cost Evaluation'!$M$4)</f>
        <v>0</v>
      </c>
      <c r="BU146" s="208">
        <f>-NPV('Life Cycle Cost Evaluation'!$M$1,BU62:BU$100)/(1+'Life Cycle Cost Evaluation'!$M$1)^($B61-'Life Cycle Cost Evaluation'!$M$4)</f>
        <v>0</v>
      </c>
      <c r="BV146" s="208">
        <f>-NPV('Life Cycle Cost Evaluation'!$M$1,BV62:BV$100)/(1+'Life Cycle Cost Evaluation'!$M$1)^($B61-'Life Cycle Cost Evaluation'!$M$4)</f>
        <v>0</v>
      </c>
      <c r="BW146" s="208">
        <f>-NPV('Life Cycle Cost Evaluation'!$M$1,BW62:BW$100)/(1+'Life Cycle Cost Evaluation'!$M$1)^($B61-'Life Cycle Cost Evaluation'!$M$4)</f>
        <v>0</v>
      </c>
      <c r="BX146" s="208">
        <f>-NPV('Life Cycle Cost Evaluation'!$M$1,BX62:BX$100)/(1+'Life Cycle Cost Evaluation'!$M$1)^($B61-'Life Cycle Cost Evaluation'!$M$4)</f>
        <v>0</v>
      </c>
      <c r="BY146" s="208">
        <f>-NPV('Life Cycle Cost Evaluation'!$M$1,BY62:BY$100)/(1+'Life Cycle Cost Evaluation'!$M$1)^($B61-'Life Cycle Cost Evaluation'!$M$4)</f>
        <v>0</v>
      </c>
      <c r="BZ146" s="208">
        <f>-NPV('Life Cycle Cost Evaluation'!$M$1,BZ62:BZ$100)/(1+'Life Cycle Cost Evaluation'!$M$1)^($B61-'Life Cycle Cost Evaluation'!$M$4)</f>
        <v>0</v>
      </c>
      <c r="CA146" s="208">
        <f>-NPV('Life Cycle Cost Evaluation'!$M$1,CA62:CA$100)/(1+'Life Cycle Cost Evaluation'!$M$1)^($B61-'Life Cycle Cost Evaluation'!$M$4)</f>
        <v>0</v>
      </c>
      <c r="CB146" s="208">
        <f>-NPV('Life Cycle Cost Evaluation'!$M$1,CB62:CB$100)/(1+'Life Cycle Cost Evaluation'!$M$1)^($B61-'Life Cycle Cost Evaluation'!$M$4)</f>
        <v>0</v>
      </c>
      <c r="CC146" s="208">
        <f>-NPV('Life Cycle Cost Evaluation'!$M$1,CC62:CC$100)/(1+'Life Cycle Cost Evaluation'!$M$1)^($B61-'Life Cycle Cost Evaluation'!$M$4)</f>
        <v>0</v>
      </c>
      <c r="CD146" s="208">
        <f>-NPV('Life Cycle Cost Evaluation'!$M$1,CD62:CD$100)/(1+'Life Cycle Cost Evaluation'!$M$1)^($B61-'Life Cycle Cost Evaluation'!$M$4)</f>
        <v>0</v>
      </c>
      <c r="CE146" s="208">
        <f>-NPV('Life Cycle Cost Evaluation'!$M$1,CE62:CE$100)/(1+'Life Cycle Cost Evaluation'!$M$1)^($B61-'Life Cycle Cost Evaluation'!$M$4)</f>
        <v>0</v>
      </c>
      <c r="CF146" s="208">
        <f>-NPV('Life Cycle Cost Evaluation'!$M$1,CF62:CF$100)/(1+'Life Cycle Cost Evaluation'!$M$1)^($B61-'Life Cycle Cost Evaluation'!$M$4)</f>
        <v>0</v>
      </c>
      <c r="CG146" s="208">
        <f>SUM(D146:AS146)</f>
        <v>0</v>
      </c>
      <c r="CH146" s="206"/>
      <c r="CI146" s="206"/>
      <c r="CJ146" s="206"/>
    </row>
    <row r="147" spans="2:88" x14ac:dyDescent="0.2">
      <c r="B147" s="86">
        <f t="shared" si="126"/>
        <v>2069</v>
      </c>
      <c r="C147" s="208"/>
      <c r="D147" s="208">
        <f>-NPV('Life Cycle Cost Evaluation'!$M$1,D63:D$100)/(1+'Life Cycle Cost Evaluation'!$M$1)^($B62-'Life Cycle Cost Evaluation'!$M$4)</f>
        <v>0</v>
      </c>
      <c r="E147" s="208">
        <f>-NPV('Life Cycle Cost Evaluation'!$M$1,E63:E$100)/(1+'Life Cycle Cost Evaluation'!$M$1)^($B62-'Life Cycle Cost Evaluation'!$M$4)</f>
        <v>0</v>
      </c>
      <c r="F147" s="208">
        <f>-NPV('Life Cycle Cost Evaluation'!$M$1,F63:F$100)/(1+'Life Cycle Cost Evaluation'!$M$1)^($B62-'Life Cycle Cost Evaluation'!$M$4)</f>
        <v>0</v>
      </c>
      <c r="G147" s="208">
        <f>-NPV('Life Cycle Cost Evaluation'!$M$1,G63:G$100)/(1+'Life Cycle Cost Evaluation'!$M$1)^($B62-'Life Cycle Cost Evaluation'!$M$4)</f>
        <v>0</v>
      </c>
      <c r="H147" s="208">
        <f>-NPV('Life Cycle Cost Evaluation'!$M$1,H63:H$100)/(1+'Life Cycle Cost Evaluation'!$M$1)^($B62-'Life Cycle Cost Evaluation'!$M$4)</f>
        <v>0</v>
      </c>
      <c r="I147" s="208">
        <f>-NPV('Life Cycle Cost Evaluation'!$M$1,I63:I$100)/(1+'Life Cycle Cost Evaluation'!$M$1)^($B62-'Life Cycle Cost Evaluation'!$M$4)</f>
        <v>0</v>
      </c>
      <c r="J147" s="208">
        <f>-NPV('Life Cycle Cost Evaluation'!$M$1,J63:J$100)/(1+'Life Cycle Cost Evaluation'!$M$1)^($B62-'Life Cycle Cost Evaluation'!$M$4)</f>
        <v>0</v>
      </c>
      <c r="K147" s="208">
        <f>-NPV('Life Cycle Cost Evaluation'!$M$1,K63:K$100)/(1+'Life Cycle Cost Evaluation'!$M$1)^($B62-'Life Cycle Cost Evaluation'!$M$4)</f>
        <v>0</v>
      </c>
      <c r="L147" s="208">
        <f>-NPV('Life Cycle Cost Evaluation'!$M$1,L63:L$100)/(1+'Life Cycle Cost Evaluation'!$M$1)^($B62-'Life Cycle Cost Evaluation'!$M$4)</f>
        <v>0</v>
      </c>
      <c r="M147" s="208">
        <f>-NPV('Life Cycle Cost Evaluation'!$M$1,M63:M$100)/(1+'Life Cycle Cost Evaluation'!$M$1)^($B62-'Life Cycle Cost Evaluation'!$M$4)</f>
        <v>0</v>
      </c>
      <c r="N147" s="208">
        <f>-NPV('Life Cycle Cost Evaluation'!$M$1,N63:N$100)/(1+'Life Cycle Cost Evaluation'!$M$1)^($B62-'Life Cycle Cost Evaluation'!$M$4)</f>
        <v>0</v>
      </c>
      <c r="O147" s="208">
        <f>-NPV('Life Cycle Cost Evaluation'!$M$1,O63:O$100)/(1+'Life Cycle Cost Evaluation'!$M$1)^($B62-'Life Cycle Cost Evaluation'!$M$4)</f>
        <v>0</v>
      </c>
      <c r="P147" s="208">
        <f>-NPV('Life Cycle Cost Evaluation'!$M$1,P63:P$100)/(1+'Life Cycle Cost Evaluation'!$M$1)^($B62-'Life Cycle Cost Evaluation'!$M$4)</f>
        <v>0</v>
      </c>
      <c r="Q147" s="208">
        <f>-NPV('Life Cycle Cost Evaluation'!$M$1,Q63:Q$100)/(1+'Life Cycle Cost Evaluation'!$M$1)^($B62-'Life Cycle Cost Evaluation'!$M$4)</f>
        <v>0</v>
      </c>
      <c r="R147" s="208">
        <f>-NPV('Life Cycle Cost Evaluation'!$M$1,R63:R$100)/(1+'Life Cycle Cost Evaluation'!$M$1)^($B62-'Life Cycle Cost Evaluation'!$M$4)</f>
        <v>0</v>
      </c>
      <c r="S147" s="208">
        <f>-NPV('Life Cycle Cost Evaluation'!$M$1,S63:S$100)/(1+'Life Cycle Cost Evaluation'!$M$1)^($B62-'Life Cycle Cost Evaluation'!$M$4)</f>
        <v>0</v>
      </c>
      <c r="T147" s="208">
        <f>-NPV('Life Cycle Cost Evaluation'!$M$1,T63:T$100)/(1+'Life Cycle Cost Evaluation'!$M$1)^($B62-'Life Cycle Cost Evaluation'!$M$4)</f>
        <v>0</v>
      </c>
      <c r="U147" s="208">
        <f>-NPV('Life Cycle Cost Evaluation'!$M$1,U63:U$100)/(1+'Life Cycle Cost Evaluation'!$M$1)^($B62-'Life Cycle Cost Evaluation'!$M$4)</f>
        <v>0</v>
      </c>
      <c r="V147" s="208">
        <f>-NPV('Life Cycle Cost Evaluation'!$M$1,V63:V$100)/(1+'Life Cycle Cost Evaluation'!$M$1)^($B62-'Life Cycle Cost Evaluation'!$M$4)</f>
        <v>0</v>
      </c>
      <c r="W147" s="208">
        <f>-NPV('Life Cycle Cost Evaluation'!$M$1,W63:W$100)/(1+'Life Cycle Cost Evaluation'!$M$1)^($B62-'Life Cycle Cost Evaluation'!$M$4)</f>
        <v>0</v>
      </c>
      <c r="X147" s="208">
        <f>-NPV('Life Cycle Cost Evaluation'!$M$1,X63:X$100)/(1+'Life Cycle Cost Evaluation'!$M$1)^($B62-'Life Cycle Cost Evaluation'!$M$4)</f>
        <v>0</v>
      </c>
      <c r="Y147" s="208">
        <f>-NPV('Life Cycle Cost Evaluation'!$M$1,Y63:Y$100)/(1+'Life Cycle Cost Evaluation'!$M$1)^($B62-'Life Cycle Cost Evaluation'!$M$4)</f>
        <v>0</v>
      </c>
      <c r="Z147" s="208">
        <f>-NPV('Life Cycle Cost Evaluation'!$M$1,Z63:Z$100)/(1+'Life Cycle Cost Evaluation'!$M$1)^($B62-'Life Cycle Cost Evaluation'!$M$4)</f>
        <v>0</v>
      </c>
      <c r="AA147" s="208">
        <f>-NPV('Life Cycle Cost Evaluation'!$M$1,AA63:AA$100)/(1+'Life Cycle Cost Evaluation'!$M$1)^($B62-'Life Cycle Cost Evaluation'!$M$4)</f>
        <v>0</v>
      </c>
      <c r="AB147" s="208">
        <f>-NPV('Life Cycle Cost Evaluation'!$M$1,AB63:AB$100)/(1+'Life Cycle Cost Evaluation'!$M$1)^($B62-'Life Cycle Cost Evaluation'!$M$4)</f>
        <v>0</v>
      </c>
      <c r="AC147" s="208">
        <f>-NPV('Life Cycle Cost Evaluation'!$M$1,AC63:AC$100)/(1+'Life Cycle Cost Evaluation'!$M$1)^($B62-'Life Cycle Cost Evaluation'!$M$4)</f>
        <v>0</v>
      </c>
      <c r="AD147" s="208">
        <f>-NPV('Life Cycle Cost Evaluation'!$M$1,AD63:AD$100)/(1+'Life Cycle Cost Evaluation'!$M$1)^($B62-'Life Cycle Cost Evaluation'!$M$4)</f>
        <v>0</v>
      </c>
      <c r="AE147" s="208">
        <f>-NPV('Life Cycle Cost Evaluation'!$M$1,AE63:AE$100)/(1+'Life Cycle Cost Evaluation'!$M$1)^($B62-'Life Cycle Cost Evaluation'!$M$4)</f>
        <v>0</v>
      </c>
      <c r="AF147" s="208">
        <f>-NPV('Life Cycle Cost Evaluation'!$M$1,AF63:AF$100)/(1+'Life Cycle Cost Evaluation'!$M$1)^($B62-'Life Cycle Cost Evaluation'!$M$4)</f>
        <v>0</v>
      </c>
      <c r="AG147" s="208">
        <f>-NPV('Life Cycle Cost Evaluation'!$M$1,AG63:AG$100)/(1+'Life Cycle Cost Evaluation'!$M$1)^($B62-'Life Cycle Cost Evaluation'!$M$4)</f>
        <v>0</v>
      </c>
      <c r="AH147" s="208">
        <f>-NPV('Life Cycle Cost Evaluation'!$M$1,AH63:AH$100)/(1+'Life Cycle Cost Evaluation'!$M$1)^($B62-'Life Cycle Cost Evaluation'!$M$4)</f>
        <v>0</v>
      </c>
      <c r="AI147" s="208">
        <f>-NPV('Life Cycle Cost Evaluation'!$M$1,AI63:AI$100)/(1+'Life Cycle Cost Evaluation'!$M$1)^($B62-'Life Cycle Cost Evaluation'!$M$4)</f>
        <v>0</v>
      </c>
      <c r="AJ147" s="208">
        <f>-NPV('Life Cycle Cost Evaluation'!$M$1,AJ63:AJ$100)/(1+'Life Cycle Cost Evaluation'!$M$1)^($B62-'Life Cycle Cost Evaluation'!$M$4)</f>
        <v>0</v>
      </c>
      <c r="AK147" s="208">
        <f>-NPV('Life Cycle Cost Evaluation'!$M$1,AK63:AK$100)/(1+'Life Cycle Cost Evaluation'!$M$1)^($B62-'Life Cycle Cost Evaluation'!$M$4)</f>
        <v>0</v>
      </c>
      <c r="AL147" s="208">
        <f>-NPV('Life Cycle Cost Evaluation'!$M$1,AL63:AL$100)/(1+'Life Cycle Cost Evaluation'!$M$1)^($B62-'Life Cycle Cost Evaluation'!$M$4)</f>
        <v>0</v>
      </c>
      <c r="AM147" s="208">
        <f>-NPV('Life Cycle Cost Evaluation'!$M$1,AM63:AM$100)/(1+'Life Cycle Cost Evaluation'!$M$1)^($B62-'Life Cycle Cost Evaluation'!$M$4)</f>
        <v>0</v>
      </c>
      <c r="AN147" s="208">
        <f>-NPV('Life Cycle Cost Evaluation'!$M$1,AN63:AN$100)/(1+'Life Cycle Cost Evaluation'!$M$1)^($B62-'Life Cycle Cost Evaluation'!$M$4)</f>
        <v>0</v>
      </c>
      <c r="AO147" s="208">
        <f>-NPV('Life Cycle Cost Evaluation'!$M$1,AO63:AO$100)/(1+'Life Cycle Cost Evaluation'!$M$1)^($B62-'Life Cycle Cost Evaluation'!$M$4)</f>
        <v>0</v>
      </c>
      <c r="AP147" s="208">
        <f>-NPV('Life Cycle Cost Evaluation'!$M$1,AP63:AP$100)/(1+'Life Cycle Cost Evaluation'!$M$1)^($B62-'Life Cycle Cost Evaluation'!$M$4)</f>
        <v>0</v>
      </c>
      <c r="AQ147" s="208">
        <f>-NPV('Life Cycle Cost Evaluation'!$M$1,AQ63:AQ$100)/(1+'Life Cycle Cost Evaluation'!$M$1)^($B62-'Life Cycle Cost Evaluation'!$M$4)</f>
        <v>0</v>
      </c>
      <c r="AR147" s="208">
        <f>-NPV('Life Cycle Cost Evaluation'!$M$1,AR63:AR$100)/(1+'Life Cycle Cost Evaluation'!$M$1)^($B62-'Life Cycle Cost Evaluation'!$M$4)</f>
        <v>0</v>
      </c>
      <c r="AS147" s="208">
        <f>-NPV('Life Cycle Cost Evaluation'!$M$1,AS63:AS$100)/(1+'Life Cycle Cost Evaluation'!$M$1)^($B62-'Life Cycle Cost Evaluation'!$M$4)</f>
        <v>0</v>
      </c>
      <c r="AT147" s="208">
        <f>-NPV('Life Cycle Cost Evaluation'!$M$1,AT63:AT$100)/(1+'Life Cycle Cost Evaluation'!$M$1)^($B62-'Life Cycle Cost Evaluation'!$M$4)</f>
        <v>0</v>
      </c>
      <c r="AU147" s="208">
        <f>-NPV('Life Cycle Cost Evaluation'!$M$1,AU63:AU$100)/(1+'Life Cycle Cost Evaluation'!$M$1)^($B62-'Life Cycle Cost Evaluation'!$M$4)</f>
        <v>0</v>
      </c>
      <c r="AV147" s="208">
        <f>-NPV('Life Cycle Cost Evaluation'!$M$1,AV63:AV$100)/(1+'Life Cycle Cost Evaluation'!$M$1)^($B62-'Life Cycle Cost Evaluation'!$M$4)</f>
        <v>0</v>
      </c>
      <c r="AW147" s="208">
        <f>-NPV('Life Cycle Cost Evaluation'!$M$1,AW63:AW$100)/(1+'Life Cycle Cost Evaluation'!$M$1)^($B62-'Life Cycle Cost Evaluation'!$M$4)</f>
        <v>0</v>
      </c>
      <c r="AX147" s="208">
        <f>-NPV('Life Cycle Cost Evaluation'!$M$1,AX63:AX$100)/(1+'Life Cycle Cost Evaluation'!$M$1)^($B62-'Life Cycle Cost Evaluation'!$M$4)</f>
        <v>0</v>
      </c>
      <c r="AY147" s="208">
        <f>-NPV('Life Cycle Cost Evaluation'!$M$1,AY63:AY$100)/(1+'Life Cycle Cost Evaluation'!$M$1)^($B62-'Life Cycle Cost Evaluation'!$M$4)</f>
        <v>0</v>
      </c>
      <c r="AZ147" s="208">
        <f>-NPV('Life Cycle Cost Evaluation'!$M$1,AZ63:AZ$100)/(1+'Life Cycle Cost Evaluation'!$M$1)^($B62-'Life Cycle Cost Evaluation'!$M$4)</f>
        <v>0</v>
      </c>
      <c r="BA147" s="208">
        <f>-NPV('Life Cycle Cost Evaluation'!$M$1,BA63:BA$100)/(1+'Life Cycle Cost Evaluation'!$M$1)^($B62-'Life Cycle Cost Evaluation'!$M$4)</f>
        <v>0</v>
      </c>
      <c r="BB147" s="208">
        <f>-NPV('Life Cycle Cost Evaluation'!$M$1,BB63:BB$100)/(1+'Life Cycle Cost Evaluation'!$M$1)^($B62-'Life Cycle Cost Evaluation'!$M$4)</f>
        <v>0</v>
      </c>
      <c r="BC147" s="208">
        <f>-NPV('Life Cycle Cost Evaluation'!$M$1,BC63:BC$100)/(1+'Life Cycle Cost Evaluation'!$M$1)^($B62-'Life Cycle Cost Evaluation'!$M$4)</f>
        <v>0</v>
      </c>
      <c r="BD147" s="208">
        <f>-NPV('Life Cycle Cost Evaluation'!$M$1,BD63:BD$100)/(1+'Life Cycle Cost Evaluation'!$M$1)^($B62-'Life Cycle Cost Evaluation'!$M$4)</f>
        <v>0</v>
      </c>
      <c r="BE147" s="208">
        <f>-NPV('Life Cycle Cost Evaluation'!$M$1,BE63:BE$100)/(1+'Life Cycle Cost Evaluation'!$M$1)^($B62-'Life Cycle Cost Evaluation'!$M$4)</f>
        <v>0</v>
      </c>
      <c r="BF147" s="208">
        <f>-NPV('Life Cycle Cost Evaluation'!$M$1,BF63:BF$100)/(1+'Life Cycle Cost Evaluation'!$M$1)^($B62-'Life Cycle Cost Evaluation'!$M$4)</f>
        <v>0</v>
      </c>
      <c r="BG147" s="208">
        <f>-NPV('Life Cycle Cost Evaluation'!$M$1,BG63:BG$100)/(1+'Life Cycle Cost Evaluation'!$M$1)^($B62-'Life Cycle Cost Evaluation'!$M$4)</f>
        <v>0</v>
      </c>
      <c r="BH147" s="208">
        <f>-NPV('Life Cycle Cost Evaluation'!$M$1,BH63:BH$100)/(1+'Life Cycle Cost Evaluation'!$M$1)^($B62-'Life Cycle Cost Evaluation'!$M$4)</f>
        <v>0</v>
      </c>
      <c r="BI147" s="208">
        <f>-NPV('Life Cycle Cost Evaluation'!$M$1,BI63:BI$100)/(1+'Life Cycle Cost Evaluation'!$M$1)^($B62-'Life Cycle Cost Evaluation'!$M$4)</f>
        <v>0</v>
      </c>
      <c r="BJ147" s="208">
        <f>-NPV('Life Cycle Cost Evaluation'!$M$1,BJ63:BJ$100)/(1+'Life Cycle Cost Evaluation'!$M$1)^($B62-'Life Cycle Cost Evaluation'!$M$4)</f>
        <v>0</v>
      </c>
      <c r="BK147" s="208">
        <f>-NPV('Life Cycle Cost Evaluation'!$M$1,BK63:BK$100)/(1+'Life Cycle Cost Evaluation'!$M$1)^($B62-'Life Cycle Cost Evaluation'!$M$4)</f>
        <v>0</v>
      </c>
      <c r="BL147" s="208">
        <f>-NPV('Life Cycle Cost Evaluation'!$M$1,BL63:BL$100)/(1+'Life Cycle Cost Evaluation'!$M$1)^($B62-'Life Cycle Cost Evaluation'!$M$4)</f>
        <v>0</v>
      </c>
      <c r="BM147" s="208">
        <f>-NPV('Life Cycle Cost Evaluation'!$M$1,BM63:BM$100)/(1+'Life Cycle Cost Evaluation'!$M$1)^($B62-'Life Cycle Cost Evaluation'!$M$4)</f>
        <v>0</v>
      </c>
      <c r="BN147" s="208">
        <f>-NPV('Life Cycle Cost Evaluation'!$M$1,BN63:BN$100)/(1+'Life Cycle Cost Evaluation'!$M$1)^($B62-'Life Cycle Cost Evaluation'!$M$4)</f>
        <v>0</v>
      </c>
      <c r="BO147" s="208">
        <f>-NPV('Life Cycle Cost Evaluation'!$M$1,BO63:BO$100)/(1+'Life Cycle Cost Evaluation'!$M$1)^($B62-'Life Cycle Cost Evaluation'!$M$4)</f>
        <v>0</v>
      </c>
      <c r="BP147" s="208">
        <f>-NPV('Life Cycle Cost Evaluation'!$M$1,BP63:BP$100)/(1+'Life Cycle Cost Evaluation'!$M$1)^($B62-'Life Cycle Cost Evaluation'!$M$4)</f>
        <v>0</v>
      </c>
      <c r="BQ147" s="208">
        <f>-NPV('Life Cycle Cost Evaluation'!$M$1,BQ63:BQ$100)/(1+'Life Cycle Cost Evaluation'!$M$1)^($B62-'Life Cycle Cost Evaluation'!$M$4)</f>
        <v>0</v>
      </c>
      <c r="BR147" s="208">
        <f>-NPV('Life Cycle Cost Evaluation'!$M$1,BR63:BR$100)/(1+'Life Cycle Cost Evaluation'!$M$1)^($B62-'Life Cycle Cost Evaluation'!$M$4)</f>
        <v>0</v>
      </c>
      <c r="BS147" s="208">
        <f>-NPV('Life Cycle Cost Evaluation'!$M$1,BS63:BS$100)/(1+'Life Cycle Cost Evaluation'!$M$1)^($B62-'Life Cycle Cost Evaluation'!$M$4)</f>
        <v>0</v>
      </c>
      <c r="BT147" s="208">
        <f>-NPV('Life Cycle Cost Evaluation'!$M$1,BT63:BT$100)/(1+'Life Cycle Cost Evaluation'!$M$1)^($B62-'Life Cycle Cost Evaluation'!$M$4)</f>
        <v>0</v>
      </c>
      <c r="BU147" s="208">
        <f>-NPV('Life Cycle Cost Evaluation'!$M$1,BU63:BU$100)/(1+'Life Cycle Cost Evaluation'!$M$1)^($B62-'Life Cycle Cost Evaluation'!$M$4)</f>
        <v>0</v>
      </c>
      <c r="BV147" s="208">
        <f>-NPV('Life Cycle Cost Evaluation'!$M$1,BV63:BV$100)/(1+'Life Cycle Cost Evaluation'!$M$1)^($B62-'Life Cycle Cost Evaluation'!$M$4)</f>
        <v>0</v>
      </c>
      <c r="BW147" s="208">
        <f>-NPV('Life Cycle Cost Evaluation'!$M$1,BW63:BW$100)/(1+'Life Cycle Cost Evaluation'!$M$1)^($B62-'Life Cycle Cost Evaluation'!$M$4)</f>
        <v>0</v>
      </c>
      <c r="BX147" s="208">
        <f>-NPV('Life Cycle Cost Evaluation'!$M$1,BX63:BX$100)/(1+'Life Cycle Cost Evaluation'!$M$1)^($B62-'Life Cycle Cost Evaluation'!$M$4)</f>
        <v>0</v>
      </c>
      <c r="BY147" s="208">
        <f>-NPV('Life Cycle Cost Evaluation'!$M$1,BY63:BY$100)/(1+'Life Cycle Cost Evaluation'!$M$1)^($B62-'Life Cycle Cost Evaluation'!$M$4)</f>
        <v>0</v>
      </c>
      <c r="BZ147" s="208">
        <f>-NPV('Life Cycle Cost Evaluation'!$M$1,BZ63:BZ$100)/(1+'Life Cycle Cost Evaluation'!$M$1)^($B62-'Life Cycle Cost Evaluation'!$M$4)</f>
        <v>0</v>
      </c>
      <c r="CA147" s="208">
        <f>-NPV('Life Cycle Cost Evaluation'!$M$1,CA63:CA$100)/(1+'Life Cycle Cost Evaluation'!$M$1)^($B62-'Life Cycle Cost Evaluation'!$M$4)</f>
        <v>0</v>
      </c>
      <c r="CB147" s="208">
        <f>-NPV('Life Cycle Cost Evaluation'!$M$1,CB63:CB$100)/(1+'Life Cycle Cost Evaluation'!$M$1)^($B62-'Life Cycle Cost Evaluation'!$M$4)</f>
        <v>0</v>
      </c>
      <c r="CC147" s="208">
        <f>-NPV('Life Cycle Cost Evaluation'!$M$1,CC63:CC$100)/(1+'Life Cycle Cost Evaluation'!$M$1)^($B62-'Life Cycle Cost Evaluation'!$M$4)</f>
        <v>0</v>
      </c>
      <c r="CD147" s="208">
        <f>-NPV('Life Cycle Cost Evaluation'!$M$1,CD63:CD$100)/(1+'Life Cycle Cost Evaluation'!$M$1)^($B62-'Life Cycle Cost Evaluation'!$M$4)</f>
        <v>0</v>
      </c>
      <c r="CE147" s="208">
        <f>-NPV('Life Cycle Cost Evaluation'!$M$1,CE63:CE$100)/(1+'Life Cycle Cost Evaluation'!$M$1)^($B62-'Life Cycle Cost Evaluation'!$M$4)</f>
        <v>0</v>
      </c>
      <c r="CF147" s="208">
        <f>-NPV('Life Cycle Cost Evaluation'!$M$1,CF63:CF$100)/(1+'Life Cycle Cost Evaluation'!$M$1)^($B62-'Life Cycle Cost Evaluation'!$M$4)</f>
        <v>0</v>
      </c>
      <c r="CG147" s="208">
        <f>SUM(D147:AT147)</f>
        <v>0</v>
      </c>
      <c r="CH147" s="206"/>
      <c r="CI147" s="206"/>
      <c r="CJ147" s="206"/>
    </row>
    <row r="148" spans="2:88" x14ac:dyDescent="0.2">
      <c r="B148" s="86">
        <f t="shared" si="126"/>
        <v>2070</v>
      </c>
      <c r="C148" s="208"/>
      <c r="D148" s="208">
        <f>-NPV('Life Cycle Cost Evaluation'!$M$1,D64:D$100)/(1+'Life Cycle Cost Evaluation'!$M$1)^($B63-'Life Cycle Cost Evaluation'!$M$4)</f>
        <v>0</v>
      </c>
      <c r="E148" s="208">
        <f>-NPV('Life Cycle Cost Evaluation'!$M$1,E64:E$100)/(1+'Life Cycle Cost Evaluation'!$M$1)^($B63-'Life Cycle Cost Evaluation'!$M$4)</f>
        <v>0</v>
      </c>
      <c r="F148" s="208">
        <f>-NPV('Life Cycle Cost Evaluation'!$M$1,F64:F$100)/(1+'Life Cycle Cost Evaluation'!$M$1)^($B63-'Life Cycle Cost Evaluation'!$M$4)</f>
        <v>0</v>
      </c>
      <c r="G148" s="208">
        <f>-NPV('Life Cycle Cost Evaluation'!$M$1,G64:G$100)/(1+'Life Cycle Cost Evaluation'!$M$1)^($B63-'Life Cycle Cost Evaluation'!$M$4)</f>
        <v>0</v>
      </c>
      <c r="H148" s="208">
        <f>-NPV('Life Cycle Cost Evaluation'!$M$1,H64:H$100)/(1+'Life Cycle Cost Evaluation'!$M$1)^($B63-'Life Cycle Cost Evaluation'!$M$4)</f>
        <v>0</v>
      </c>
      <c r="I148" s="208">
        <f>-NPV('Life Cycle Cost Evaluation'!$M$1,I64:I$100)/(1+'Life Cycle Cost Evaluation'!$M$1)^($B63-'Life Cycle Cost Evaluation'!$M$4)</f>
        <v>0</v>
      </c>
      <c r="J148" s="208">
        <f>-NPV('Life Cycle Cost Evaluation'!$M$1,J64:J$100)/(1+'Life Cycle Cost Evaluation'!$M$1)^($B63-'Life Cycle Cost Evaluation'!$M$4)</f>
        <v>0</v>
      </c>
      <c r="K148" s="208">
        <f>-NPV('Life Cycle Cost Evaluation'!$M$1,K64:K$100)/(1+'Life Cycle Cost Evaluation'!$M$1)^($B63-'Life Cycle Cost Evaluation'!$M$4)</f>
        <v>0</v>
      </c>
      <c r="L148" s="208">
        <f>-NPV('Life Cycle Cost Evaluation'!$M$1,L64:L$100)/(1+'Life Cycle Cost Evaluation'!$M$1)^($B63-'Life Cycle Cost Evaluation'!$M$4)</f>
        <v>0</v>
      </c>
      <c r="M148" s="208">
        <f>-NPV('Life Cycle Cost Evaluation'!$M$1,M64:M$100)/(1+'Life Cycle Cost Evaluation'!$M$1)^($B63-'Life Cycle Cost Evaluation'!$M$4)</f>
        <v>0</v>
      </c>
      <c r="N148" s="208">
        <f>-NPV('Life Cycle Cost Evaluation'!$M$1,N64:N$100)/(1+'Life Cycle Cost Evaluation'!$M$1)^($B63-'Life Cycle Cost Evaluation'!$M$4)</f>
        <v>0</v>
      </c>
      <c r="O148" s="208">
        <f>-NPV('Life Cycle Cost Evaluation'!$M$1,O64:O$100)/(1+'Life Cycle Cost Evaluation'!$M$1)^($B63-'Life Cycle Cost Evaluation'!$M$4)</f>
        <v>0</v>
      </c>
      <c r="P148" s="208">
        <f>-NPV('Life Cycle Cost Evaluation'!$M$1,P64:P$100)/(1+'Life Cycle Cost Evaluation'!$M$1)^($B63-'Life Cycle Cost Evaluation'!$M$4)</f>
        <v>0</v>
      </c>
      <c r="Q148" s="208">
        <f>-NPV('Life Cycle Cost Evaluation'!$M$1,Q64:Q$100)/(1+'Life Cycle Cost Evaluation'!$M$1)^($B63-'Life Cycle Cost Evaluation'!$M$4)</f>
        <v>0</v>
      </c>
      <c r="R148" s="208">
        <f>-NPV('Life Cycle Cost Evaluation'!$M$1,R64:R$100)/(1+'Life Cycle Cost Evaluation'!$M$1)^($B63-'Life Cycle Cost Evaluation'!$M$4)</f>
        <v>0</v>
      </c>
      <c r="S148" s="208">
        <f>-NPV('Life Cycle Cost Evaluation'!$M$1,S64:S$100)/(1+'Life Cycle Cost Evaluation'!$M$1)^($B63-'Life Cycle Cost Evaluation'!$M$4)</f>
        <v>0</v>
      </c>
      <c r="T148" s="208">
        <f>-NPV('Life Cycle Cost Evaluation'!$M$1,T64:T$100)/(1+'Life Cycle Cost Evaluation'!$M$1)^($B63-'Life Cycle Cost Evaluation'!$M$4)</f>
        <v>0</v>
      </c>
      <c r="U148" s="208">
        <f>-NPV('Life Cycle Cost Evaluation'!$M$1,U64:U$100)/(1+'Life Cycle Cost Evaluation'!$M$1)^($B63-'Life Cycle Cost Evaluation'!$M$4)</f>
        <v>0</v>
      </c>
      <c r="V148" s="208">
        <f>-NPV('Life Cycle Cost Evaluation'!$M$1,V64:V$100)/(1+'Life Cycle Cost Evaluation'!$M$1)^($B63-'Life Cycle Cost Evaluation'!$M$4)</f>
        <v>0</v>
      </c>
      <c r="W148" s="208">
        <f>-NPV('Life Cycle Cost Evaluation'!$M$1,W64:W$100)/(1+'Life Cycle Cost Evaluation'!$M$1)^($B63-'Life Cycle Cost Evaluation'!$M$4)</f>
        <v>0</v>
      </c>
      <c r="X148" s="208">
        <f>-NPV('Life Cycle Cost Evaluation'!$M$1,X64:X$100)/(1+'Life Cycle Cost Evaluation'!$M$1)^($B63-'Life Cycle Cost Evaluation'!$M$4)</f>
        <v>0</v>
      </c>
      <c r="Y148" s="208">
        <f>-NPV('Life Cycle Cost Evaluation'!$M$1,Y64:Y$100)/(1+'Life Cycle Cost Evaluation'!$M$1)^($B63-'Life Cycle Cost Evaluation'!$M$4)</f>
        <v>0</v>
      </c>
      <c r="Z148" s="208">
        <f>-NPV('Life Cycle Cost Evaluation'!$M$1,Z64:Z$100)/(1+'Life Cycle Cost Evaluation'!$M$1)^($B63-'Life Cycle Cost Evaluation'!$M$4)</f>
        <v>0</v>
      </c>
      <c r="AA148" s="208">
        <f>-NPV('Life Cycle Cost Evaluation'!$M$1,AA64:AA$100)/(1+'Life Cycle Cost Evaluation'!$M$1)^($B63-'Life Cycle Cost Evaluation'!$M$4)</f>
        <v>0</v>
      </c>
      <c r="AB148" s="208">
        <f>-NPV('Life Cycle Cost Evaluation'!$M$1,AB64:AB$100)/(1+'Life Cycle Cost Evaluation'!$M$1)^($B63-'Life Cycle Cost Evaluation'!$M$4)</f>
        <v>0</v>
      </c>
      <c r="AC148" s="208">
        <f>-NPV('Life Cycle Cost Evaluation'!$M$1,AC64:AC$100)/(1+'Life Cycle Cost Evaluation'!$M$1)^($B63-'Life Cycle Cost Evaluation'!$M$4)</f>
        <v>0</v>
      </c>
      <c r="AD148" s="208">
        <f>-NPV('Life Cycle Cost Evaluation'!$M$1,AD64:AD$100)/(1+'Life Cycle Cost Evaluation'!$M$1)^($B63-'Life Cycle Cost Evaluation'!$M$4)</f>
        <v>0</v>
      </c>
      <c r="AE148" s="208">
        <f>-NPV('Life Cycle Cost Evaluation'!$M$1,AE64:AE$100)/(1+'Life Cycle Cost Evaluation'!$M$1)^($B63-'Life Cycle Cost Evaluation'!$M$4)</f>
        <v>0</v>
      </c>
      <c r="AF148" s="208">
        <f>-NPV('Life Cycle Cost Evaluation'!$M$1,AF64:AF$100)/(1+'Life Cycle Cost Evaluation'!$M$1)^($B63-'Life Cycle Cost Evaluation'!$M$4)</f>
        <v>0</v>
      </c>
      <c r="AG148" s="208">
        <f>-NPV('Life Cycle Cost Evaluation'!$M$1,AG64:AG$100)/(1+'Life Cycle Cost Evaluation'!$M$1)^($B63-'Life Cycle Cost Evaluation'!$M$4)</f>
        <v>0</v>
      </c>
      <c r="AH148" s="208">
        <f>-NPV('Life Cycle Cost Evaluation'!$M$1,AH64:AH$100)/(1+'Life Cycle Cost Evaluation'!$M$1)^($B63-'Life Cycle Cost Evaluation'!$M$4)</f>
        <v>0</v>
      </c>
      <c r="AI148" s="208">
        <f>-NPV('Life Cycle Cost Evaluation'!$M$1,AI64:AI$100)/(1+'Life Cycle Cost Evaluation'!$M$1)^($B63-'Life Cycle Cost Evaluation'!$M$4)</f>
        <v>0</v>
      </c>
      <c r="AJ148" s="208">
        <f>-NPV('Life Cycle Cost Evaluation'!$M$1,AJ64:AJ$100)/(1+'Life Cycle Cost Evaluation'!$M$1)^($B63-'Life Cycle Cost Evaluation'!$M$4)</f>
        <v>0</v>
      </c>
      <c r="AK148" s="208">
        <f>-NPV('Life Cycle Cost Evaluation'!$M$1,AK64:AK$100)/(1+'Life Cycle Cost Evaluation'!$M$1)^($B63-'Life Cycle Cost Evaluation'!$M$4)</f>
        <v>0</v>
      </c>
      <c r="AL148" s="208">
        <f>-NPV('Life Cycle Cost Evaluation'!$M$1,AL64:AL$100)/(1+'Life Cycle Cost Evaluation'!$M$1)^($B63-'Life Cycle Cost Evaluation'!$M$4)</f>
        <v>0</v>
      </c>
      <c r="AM148" s="208">
        <f>-NPV('Life Cycle Cost Evaluation'!$M$1,AM64:AM$100)/(1+'Life Cycle Cost Evaluation'!$M$1)^($B63-'Life Cycle Cost Evaluation'!$M$4)</f>
        <v>0</v>
      </c>
      <c r="AN148" s="208">
        <f>-NPV('Life Cycle Cost Evaluation'!$M$1,AN64:AN$100)/(1+'Life Cycle Cost Evaluation'!$M$1)^($B63-'Life Cycle Cost Evaluation'!$M$4)</f>
        <v>0</v>
      </c>
      <c r="AO148" s="208">
        <f>-NPV('Life Cycle Cost Evaluation'!$M$1,AO64:AO$100)/(1+'Life Cycle Cost Evaluation'!$M$1)^($B63-'Life Cycle Cost Evaluation'!$M$4)</f>
        <v>0</v>
      </c>
      <c r="AP148" s="208">
        <f>-NPV('Life Cycle Cost Evaluation'!$M$1,AP64:AP$100)/(1+'Life Cycle Cost Evaluation'!$M$1)^($B63-'Life Cycle Cost Evaluation'!$M$4)</f>
        <v>0</v>
      </c>
      <c r="AQ148" s="208">
        <f>-NPV('Life Cycle Cost Evaluation'!$M$1,AQ64:AQ$100)/(1+'Life Cycle Cost Evaluation'!$M$1)^($B63-'Life Cycle Cost Evaluation'!$M$4)</f>
        <v>0</v>
      </c>
      <c r="AR148" s="208">
        <f>-NPV('Life Cycle Cost Evaluation'!$M$1,AR64:AR$100)/(1+'Life Cycle Cost Evaluation'!$M$1)^($B63-'Life Cycle Cost Evaluation'!$M$4)</f>
        <v>0</v>
      </c>
      <c r="AS148" s="208">
        <f>-NPV('Life Cycle Cost Evaluation'!$M$1,AS64:AS$100)/(1+'Life Cycle Cost Evaluation'!$M$1)^($B63-'Life Cycle Cost Evaluation'!$M$4)</f>
        <v>0</v>
      </c>
      <c r="AT148" s="208">
        <f>-NPV('Life Cycle Cost Evaluation'!$M$1,AT64:AT$100)/(1+'Life Cycle Cost Evaluation'!$M$1)^($B63-'Life Cycle Cost Evaluation'!$M$4)</f>
        <v>0</v>
      </c>
      <c r="AU148" s="208">
        <f>-NPV('Life Cycle Cost Evaluation'!$M$1,AU64:AU$100)/(1+'Life Cycle Cost Evaluation'!$M$1)^($B63-'Life Cycle Cost Evaluation'!$M$4)</f>
        <v>0</v>
      </c>
      <c r="AV148" s="208">
        <f>-NPV('Life Cycle Cost Evaluation'!$M$1,AV64:AV$100)/(1+'Life Cycle Cost Evaluation'!$M$1)^($B63-'Life Cycle Cost Evaluation'!$M$4)</f>
        <v>0</v>
      </c>
      <c r="AW148" s="208">
        <f>-NPV('Life Cycle Cost Evaluation'!$M$1,AW64:AW$100)/(1+'Life Cycle Cost Evaluation'!$M$1)^($B63-'Life Cycle Cost Evaluation'!$M$4)</f>
        <v>0</v>
      </c>
      <c r="AX148" s="208">
        <f>-NPV('Life Cycle Cost Evaluation'!$M$1,AX64:AX$100)/(1+'Life Cycle Cost Evaluation'!$M$1)^($B63-'Life Cycle Cost Evaluation'!$M$4)</f>
        <v>0</v>
      </c>
      <c r="AY148" s="208">
        <f>-NPV('Life Cycle Cost Evaluation'!$M$1,AY64:AY$100)/(1+'Life Cycle Cost Evaluation'!$M$1)^($B63-'Life Cycle Cost Evaluation'!$M$4)</f>
        <v>0</v>
      </c>
      <c r="AZ148" s="208">
        <f>-NPV('Life Cycle Cost Evaluation'!$M$1,AZ64:AZ$100)/(1+'Life Cycle Cost Evaluation'!$M$1)^($B63-'Life Cycle Cost Evaluation'!$M$4)</f>
        <v>0</v>
      </c>
      <c r="BA148" s="208">
        <f>-NPV('Life Cycle Cost Evaluation'!$M$1,BA64:BA$100)/(1+'Life Cycle Cost Evaluation'!$M$1)^($B63-'Life Cycle Cost Evaluation'!$M$4)</f>
        <v>0</v>
      </c>
      <c r="BB148" s="208">
        <f>-NPV('Life Cycle Cost Evaluation'!$M$1,BB64:BB$100)/(1+'Life Cycle Cost Evaluation'!$M$1)^($B63-'Life Cycle Cost Evaluation'!$M$4)</f>
        <v>0</v>
      </c>
      <c r="BC148" s="208">
        <f>-NPV('Life Cycle Cost Evaluation'!$M$1,BC64:BC$100)/(1+'Life Cycle Cost Evaluation'!$M$1)^($B63-'Life Cycle Cost Evaluation'!$M$4)</f>
        <v>0</v>
      </c>
      <c r="BD148" s="208">
        <f>-NPV('Life Cycle Cost Evaluation'!$M$1,BD64:BD$100)/(1+'Life Cycle Cost Evaluation'!$M$1)^($B63-'Life Cycle Cost Evaluation'!$M$4)</f>
        <v>0</v>
      </c>
      <c r="BE148" s="208">
        <f>-NPV('Life Cycle Cost Evaluation'!$M$1,BE64:BE$100)/(1+'Life Cycle Cost Evaluation'!$M$1)^($B63-'Life Cycle Cost Evaluation'!$M$4)</f>
        <v>0</v>
      </c>
      <c r="BF148" s="208">
        <f>-NPV('Life Cycle Cost Evaluation'!$M$1,BF64:BF$100)/(1+'Life Cycle Cost Evaluation'!$M$1)^($B63-'Life Cycle Cost Evaluation'!$M$4)</f>
        <v>0</v>
      </c>
      <c r="BG148" s="208">
        <f>-NPV('Life Cycle Cost Evaluation'!$M$1,BG64:BG$100)/(1+'Life Cycle Cost Evaluation'!$M$1)^($B63-'Life Cycle Cost Evaluation'!$M$4)</f>
        <v>0</v>
      </c>
      <c r="BH148" s="208">
        <f>-NPV('Life Cycle Cost Evaluation'!$M$1,BH64:BH$100)/(1+'Life Cycle Cost Evaluation'!$M$1)^($B63-'Life Cycle Cost Evaluation'!$M$4)</f>
        <v>0</v>
      </c>
      <c r="BI148" s="208">
        <f>-NPV('Life Cycle Cost Evaluation'!$M$1,BI64:BI$100)/(1+'Life Cycle Cost Evaluation'!$M$1)^($B63-'Life Cycle Cost Evaluation'!$M$4)</f>
        <v>0</v>
      </c>
      <c r="BJ148" s="208">
        <f>-NPV('Life Cycle Cost Evaluation'!$M$1,BJ64:BJ$100)/(1+'Life Cycle Cost Evaluation'!$M$1)^($B63-'Life Cycle Cost Evaluation'!$M$4)</f>
        <v>0</v>
      </c>
      <c r="BK148" s="208">
        <f>-NPV('Life Cycle Cost Evaluation'!$M$1,BK64:BK$100)/(1+'Life Cycle Cost Evaluation'!$M$1)^($B63-'Life Cycle Cost Evaluation'!$M$4)</f>
        <v>0</v>
      </c>
      <c r="BL148" s="208">
        <f>-NPV('Life Cycle Cost Evaluation'!$M$1,BL64:BL$100)/(1+'Life Cycle Cost Evaluation'!$M$1)^($B63-'Life Cycle Cost Evaluation'!$M$4)</f>
        <v>0</v>
      </c>
      <c r="BM148" s="208">
        <f>-NPV('Life Cycle Cost Evaluation'!$M$1,BM64:BM$100)/(1+'Life Cycle Cost Evaluation'!$M$1)^($B63-'Life Cycle Cost Evaluation'!$M$4)</f>
        <v>0</v>
      </c>
      <c r="BN148" s="208">
        <f>-NPV('Life Cycle Cost Evaluation'!$M$1,BN64:BN$100)/(1+'Life Cycle Cost Evaluation'!$M$1)^($B63-'Life Cycle Cost Evaluation'!$M$4)</f>
        <v>0</v>
      </c>
      <c r="BO148" s="208">
        <f>-NPV('Life Cycle Cost Evaluation'!$M$1,BO64:BO$100)/(1+'Life Cycle Cost Evaluation'!$M$1)^($B63-'Life Cycle Cost Evaluation'!$M$4)</f>
        <v>0</v>
      </c>
      <c r="BP148" s="208">
        <f>-NPV('Life Cycle Cost Evaluation'!$M$1,BP64:BP$100)/(1+'Life Cycle Cost Evaluation'!$M$1)^($B63-'Life Cycle Cost Evaluation'!$M$4)</f>
        <v>0</v>
      </c>
      <c r="BQ148" s="208">
        <f>-NPV('Life Cycle Cost Evaluation'!$M$1,BQ64:BQ$100)/(1+'Life Cycle Cost Evaluation'!$M$1)^($B63-'Life Cycle Cost Evaluation'!$M$4)</f>
        <v>0</v>
      </c>
      <c r="BR148" s="208">
        <f>-NPV('Life Cycle Cost Evaluation'!$M$1,BR64:BR$100)/(1+'Life Cycle Cost Evaluation'!$M$1)^($B63-'Life Cycle Cost Evaluation'!$M$4)</f>
        <v>0</v>
      </c>
      <c r="BS148" s="208">
        <f>-NPV('Life Cycle Cost Evaluation'!$M$1,BS64:BS$100)/(1+'Life Cycle Cost Evaluation'!$M$1)^($B63-'Life Cycle Cost Evaluation'!$M$4)</f>
        <v>0</v>
      </c>
      <c r="BT148" s="208">
        <f>-NPV('Life Cycle Cost Evaluation'!$M$1,BT64:BT$100)/(1+'Life Cycle Cost Evaluation'!$M$1)^($B63-'Life Cycle Cost Evaluation'!$M$4)</f>
        <v>0</v>
      </c>
      <c r="BU148" s="208">
        <f>-NPV('Life Cycle Cost Evaluation'!$M$1,BU64:BU$100)/(1+'Life Cycle Cost Evaluation'!$M$1)^($B63-'Life Cycle Cost Evaluation'!$M$4)</f>
        <v>0</v>
      </c>
      <c r="BV148" s="208">
        <f>-NPV('Life Cycle Cost Evaluation'!$M$1,BV64:BV$100)/(1+'Life Cycle Cost Evaluation'!$M$1)^($B63-'Life Cycle Cost Evaluation'!$M$4)</f>
        <v>0</v>
      </c>
      <c r="BW148" s="208">
        <f>-NPV('Life Cycle Cost Evaluation'!$M$1,BW64:BW$100)/(1+'Life Cycle Cost Evaluation'!$M$1)^($B63-'Life Cycle Cost Evaluation'!$M$4)</f>
        <v>0</v>
      </c>
      <c r="BX148" s="208">
        <f>-NPV('Life Cycle Cost Evaluation'!$M$1,BX64:BX$100)/(1+'Life Cycle Cost Evaluation'!$M$1)^($B63-'Life Cycle Cost Evaluation'!$M$4)</f>
        <v>0</v>
      </c>
      <c r="BY148" s="208">
        <f>-NPV('Life Cycle Cost Evaluation'!$M$1,BY64:BY$100)/(1+'Life Cycle Cost Evaluation'!$M$1)^($B63-'Life Cycle Cost Evaluation'!$M$4)</f>
        <v>0</v>
      </c>
      <c r="BZ148" s="208">
        <f>-NPV('Life Cycle Cost Evaluation'!$M$1,BZ64:BZ$100)/(1+'Life Cycle Cost Evaluation'!$M$1)^($B63-'Life Cycle Cost Evaluation'!$M$4)</f>
        <v>0</v>
      </c>
      <c r="CA148" s="208">
        <f>-NPV('Life Cycle Cost Evaluation'!$M$1,CA64:CA$100)/(1+'Life Cycle Cost Evaluation'!$M$1)^($B63-'Life Cycle Cost Evaluation'!$M$4)</f>
        <v>0</v>
      </c>
      <c r="CB148" s="208">
        <f>-NPV('Life Cycle Cost Evaluation'!$M$1,CB64:CB$100)/(1+'Life Cycle Cost Evaluation'!$M$1)^($B63-'Life Cycle Cost Evaluation'!$M$4)</f>
        <v>0</v>
      </c>
      <c r="CC148" s="208">
        <f>-NPV('Life Cycle Cost Evaluation'!$M$1,CC64:CC$100)/(1+'Life Cycle Cost Evaluation'!$M$1)^($B63-'Life Cycle Cost Evaluation'!$M$4)</f>
        <v>0</v>
      </c>
      <c r="CD148" s="208">
        <f>-NPV('Life Cycle Cost Evaluation'!$M$1,CD64:CD$100)/(1+'Life Cycle Cost Evaluation'!$M$1)^($B63-'Life Cycle Cost Evaluation'!$M$4)</f>
        <v>0</v>
      </c>
      <c r="CE148" s="208">
        <f>-NPV('Life Cycle Cost Evaluation'!$M$1,CE64:CE$100)/(1+'Life Cycle Cost Evaluation'!$M$1)^($B63-'Life Cycle Cost Evaluation'!$M$4)</f>
        <v>0</v>
      </c>
      <c r="CF148" s="208">
        <f>-NPV('Life Cycle Cost Evaluation'!$M$1,CF64:CF$100)/(1+'Life Cycle Cost Evaluation'!$M$1)^($B63-'Life Cycle Cost Evaluation'!$M$4)</f>
        <v>0</v>
      </c>
      <c r="CG148" s="208">
        <f>SUM(D148:AU148)</f>
        <v>0</v>
      </c>
      <c r="CH148" s="206"/>
      <c r="CI148" s="206"/>
      <c r="CJ148" s="206"/>
    </row>
    <row r="149" spans="2:88" x14ac:dyDescent="0.2">
      <c r="B149" s="86">
        <f t="shared" si="126"/>
        <v>2071</v>
      </c>
      <c r="C149" s="208"/>
      <c r="D149" s="208">
        <f>-NPV('Life Cycle Cost Evaluation'!$M$1,D65:D$100)/(1+'Life Cycle Cost Evaluation'!$M$1)^($B64-'Life Cycle Cost Evaluation'!$M$4)</f>
        <v>0</v>
      </c>
      <c r="E149" s="208">
        <f>-NPV('Life Cycle Cost Evaluation'!$M$1,E65:E$100)/(1+'Life Cycle Cost Evaluation'!$M$1)^($B64-'Life Cycle Cost Evaluation'!$M$4)</f>
        <v>0</v>
      </c>
      <c r="F149" s="208">
        <f>-NPV('Life Cycle Cost Evaluation'!$M$1,F65:F$100)/(1+'Life Cycle Cost Evaluation'!$M$1)^($B64-'Life Cycle Cost Evaluation'!$M$4)</f>
        <v>0</v>
      </c>
      <c r="G149" s="208">
        <f>-NPV('Life Cycle Cost Evaluation'!$M$1,G65:G$100)/(1+'Life Cycle Cost Evaluation'!$M$1)^($B64-'Life Cycle Cost Evaluation'!$M$4)</f>
        <v>0</v>
      </c>
      <c r="H149" s="208">
        <f>-NPV('Life Cycle Cost Evaluation'!$M$1,H65:H$100)/(1+'Life Cycle Cost Evaluation'!$M$1)^($B64-'Life Cycle Cost Evaluation'!$M$4)</f>
        <v>0</v>
      </c>
      <c r="I149" s="208">
        <f>-NPV('Life Cycle Cost Evaluation'!$M$1,I65:I$100)/(1+'Life Cycle Cost Evaluation'!$M$1)^($B64-'Life Cycle Cost Evaluation'!$M$4)</f>
        <v>0</v>
      </c>
      <c r="J149" s="208">
        <f>-NPV('Life Cycle Cost Evaluation'!$M$1,J65:J$100)/(1+'Life Cycle Cost Evaluation'!$M$1)^($B64-'Life Cycle Cost Evaluation'!$M$4)</f>
        <v>0</v>
      </c>
      <c r="K149" s="208">
        <f>-NPV('Life Cycle Cost Evaluation'!$M$1,K65:K$100)/(1+'Life Cycle Cost Evaluation'!$M$1)^($B64-'Life Cycle Cost Evaluation'!$M$4)</f>
        <v>0</v>
      </c>
      <c r="L149" s="208">
        <f>-NPV('Life Cycle Cost Evaluation'!$M$1,L65:L$100)/(1+'Life Cycle Cost Evaluation'!$M$1)^($B64-'Life Cycle Cost Evaluation'!$M$4)</f>
        <v>0</v>
      </c>
      <c r="M149" s="208">
        <f>-NPV('Life Cycle Cost Evaluation'!$M$1,M65:M$100)/(1+'Life Cycle Cost Evaluation'!$M$1)^($B64-'Life Cycle Cost Evaluation'!$M$4)</f>
        <v>0</v>
      </c>
      <c r="N149" s="208">
        <f>-NPV('Life Cycle Cost Evaluation'!$M$1,N65:N$100)/(1+'Life Cycle Cost Evaluation'!$M$1)^($B64-'Life Cycle Cost Evaluation'!$M$4)</f>
        <v>0</v>
      </c>
      <c r="O149" s="208">
        <f>-NPV('Life Cycle Cost Evaluation'!$M$1,O65:O$100)/(1+'Life Cycle Cost Evaluation'!$M$1)^($B64-'Life Cycle Cost Evaluation'!$M$4)</f>
        <v>0</v>
      </c>
      <c r="P149" s="208">
        <f>-NPV('Life Cycle Cost Evaluation'!$M$1,P65:P$100)/(1+'Life Cycle Cost Evaluation'!$M$1)^($B64-'Life Cycle Cost Evaluation'!$M$4)</f>
        <v>0</v>
      </c>
      <c r="Q149" s="208">
        <f>-NPV('Life Cycle Cost Evaluation'!$M$1,Q65:Q$100)/(1+'Life Cycle Cost Evaluation'!$M$1)^($B64-'Life Cycle Cost Evaluation'!$M$4)</f>
        <v>0</v>
      </c>
      <c r="R149" s="208">
        <f>-NPV('Life Cycle Cost Evaluation'!$M$1,R65:R$100)/(1+'Life Cycle Cost Evaluation'!$M$1)^($B64-'Life Cycle Cost Evaluation'!$M$4)</f>
        <v>0</v>
      </c>
      <c r="S149" s="208">
        <f>-NPV('Life Cycle Cost Evaluation'!$M$1,S65:S$100)/(1+'Life Cycle Cost Evaluation'!$M$1)^($B64-'Life Cycle Cost Evaluation'!$M$4)</f>
        <v>0</v>
      </c>
      <c r="T149" s="208">
        <f>-NPV('Life Cycle Cost Evaluation'!$M$1,T65:T$100)/(1+'Life Cycle Cost Evaluation'!$M$1)^($B64-'Life Cycle Cost Evaluation'!$M$4)</f>
        <v>0</v>
      </c>
      <c r="U149" s="208">
        <f>-NPV('Life Cycle Cost Evaluation'!$M$1,U65:U$100)/(1+'Life Cycle Cost Evaluation'!$M$1)^($B64-'Life Cycle Cost Evaluation'!$M$4)</f>
        <v>0</v>
      </c>
      <c r="V149" s="208">
        <f>-NPV('Life Cycle Cost Evaluation'!$M$1,V65:V$100)/(1+'Life Cycle Cost Evaluation'!$M$1)^($B64-'Life Cycle Cost Evaluation'!$M$4)</f>
        <v>0</v>
      </c>
      <c r="W149" s="208">
        <f>-NPV('Life Cycle Cost Evaluation'!$M$1,W65:W$100)/(1+'Life Cycle Cost Evaluation'!$M$1)^($B64-'Life Cycle Cost Evaluation'!$M$4)</f>
        <v>0</v>
      </c>
      <c r="X149" s="208">
        <f>-NPV('Life Cycle Cost Evaluation'!$M$1,X65:X$100)/(1+'Life Cycle Cost Evaluation'!$M$1)^($B64-'Life Cycle Cost Evaluation'!$M$4)</f>
        <v>0</v>
      </c>
      <c r="Y149" s="208">
        <f>-NPV('Life Cycle Cost Evaluation'!$M$1,Y65:Y$100)/(1+'Life Cycle Cost Evaluation'!$M$1)^($B64-'Life Cycle Cost Evaluation'!$M$4)</f>
        <v>0</v>
      </c>
      <c r="Z149" s="208">
        <f>-NPV('Life Cycle Cost Evaluation'!$M$1,Z65:Z$100)/(1+'Life Cycle Cost Evaluation'!$M$1)^($B64-'Life Cycle Cost Evaluation'!$M$4)</f>
        <v>0</v>
      </c>
      <c r="AA149" s="208">
        <f>-NPV('Life Cycle Cost Evaluation'!$M$1,AA65:AA$100)/(1+'Life Cycle Cost Evaluation'!$M$1)^($B64-'Life Cycle Cost Evaluation'!$M$4)</f>
        <v>0</v>
      </c>
      <c r="AB149" s="208">
        <f>-NPV('Life Cycle Cost Evaluation'!$M$1,AB65:AB$100)/(1+'Life Cycle Cost Evaluation'!$M$1)^($B64-'Life Cycle Cost Evaluation'!$M$4)</f>
        <v>0</v>
      </c>
      <c r="AC149" s="208">
        <f>-NPV('Life Cycle Cost Evaluation'!$M$1,AC65:AC$100)/(1+'Life Cycle Cost Evaluation'!$M$1)^($B64-'Life Cycle Cost Evaluation'!$M$4)</f>
        <v>0</v>
      </c>
      <c r="AD149" s="208">
        <f>-NPV('Life Cycle Cost Evaluation'!$M$1,AD65:AD$100)/(1+'Life Cycle Cost Evaluation'!$M$1)^($B64-'Life Cycle Cost Evaluation'!$M$4)</f>
        <v>0</v>
      </c>
      <c r="AE149" s="208">
        <f>-NPV('Life Cycle Cost Evaluation'!$M$1,AE65:AE$100)/(1+'Life Cycle Cost Evaluation'!$M$1)^($B64-'Life Cycle Cost Evaluation'!$M$4)</f>
        <v>0</v>
      </c>
      <c r="AF149" s="208">
        <f>-NPV('Life Cycle Cost Evaluation'!$M$1,AF65:AF$100)/(1+'Life Cycle Cost Evaluation'!$M$1)^($B64-'Life Cycle Cost Evaluation'!$M$4)</f>
        <v>0</v>
      </c>
      <c r="AG149" s="208">
        <f>-NPV('Life Cycle Cost Evaluation'!$M$1,AG65:AG$100)/(1+'Life Cycle Cost Evaluation'!$M$1)^($B64-'Life Cycle Cost Evaluation'!$M$4)</f>
        <v>0</v>
      </c>
      <c r="AH149" s="208">
        <f>-NPV('Life Cycle Cost Evaluation'!$M$1,AH65:AH$100)/(1+'Life Cycle Cost Evaluation'!$M$1)^($B64-'Life Cycle Cost Evaluation'!$M$4)</f>
        <v>0</v>
      </c>
      <c r="AI149" s="208">
        <f>-NPV('Life Cycle Cost Evaluation'!$M$1,AI65:AI$100)/(1+'Life Cycle Cost Evaluation'!$M$1)^($B64-'Life Cycle Cost Evaluation'!$M$4)</f>
        <v>0</v>
      </c>
      <c r="AJ149" s="208">
        <f>-NPV('Life Cycle Cost Evaluation'!$M$1,AJ65:AJ$100)/(1+'Life Cycle Cost Evaluation'!$M$1)^($B64-'Life Cycle Cost Evaluation'!$M$4)</f>
        <v>0</v>
      </c>
      <c r="AK149" s="208">
        <f>-NPV('Life Cycle Cost Evaluation'!$M$1,AK65:AK$100)/(1+'Life Cycle Cost Evaluation'!$M$1)^($B64-'Life Cycle Cost Evaluation'!$M$4)</f>
        <v>0</v>
      </c>
      <c r="AL149" s="208">
        <f>-NPV('Life Cycle Cost Evaluation'!$M$1,AL65:AL$100)/(1+'Life Cycle Cost Evaluation'!$M$1)^($B64-'Life Cycle Cost Evaluation'!$M$4)</f>
        <v>0</v>
      </c>
      <c r="AM149" s="208">
        <f>-NPV('Life Cycle Cost Evaluation'!$M$1,AM65:AM$100)/(1+'Life Cycle Cost Evaluation'!$M$1)^($B64-'Life Cycle Cost Evaluation'!$M$4)</f>
        <v>0</v>
      </c>
      <c r="AN149" s="208">
        <f>-NPV('Life Cycle Cost Evaluation'!$M$1,AN65:AN$100)/(1+'Life Cycle Cost Evaluation'!$M$1)^($B64-'Life Cycle Cost Evaluation'!$M$4)</f>
        <v>0</v>
      </c>
      <c r="AO149" s="208">
        <f>-NPV('Life Cycle Cost Evaluation'!$M$1,AO65:AO$100)/(1+'Life Cycle Cost Evaluation'!$M$1)^($B64-'Life Cycle Cost Evaluation'!$M$4)</f>
        <v>0</v>
      </c>
      <c r="AP149" s="208">
        <f>-NPV('Life Cycle Cost Evaluation'!$M$1,AP65:AP$100)/(1+'Life Cycle Cost Evaluation'!$M$1)^($B64-'Life Cycle Cost Evaluation'!$M$4)</f>
        <v>0</v>
      </c>
      <c r="AQ149" s="208">
        <f>-NPV('Life Cycle Cost Evaluation'!$M$1,AQ65:AQ$100)/(1+'Life Cycle Cost Evaluation'!$M$1)^($B64-'Life Cycle Cost Evaluation'!$M$4)</f>
        <v>0</v>
      </c>
      <c r="AR149" s="208">
        <f>-NPV('Life Cycle Cost Evaluation'!$M$1,AR65:AR$100)/(1+'Life Cycle Cost Evaluation'!$M$1)^($B64-'Life Cycle Cost Evaluation'!$M$4)</f>
        <v>0</v>
      </c>
      <c r="AS149" s="208">
        <f>-NPV('Life Cycle Cost Evaluation'!$M$1,AS65:AS$100)/(1+'Life Cycle Cost Evaluation'!$M$1)^($B64-'Life Cycle Cost Evaluation'!$M$4)</f>
        <v>0</v>
      </c>
      <c r="AT149" s="208">
        <f>-NPV('Life Cycle Cost Evaluation'!$M$1,AT65:AT$100)/(1+'Life Cycle Cost Evaluation'!$M$1)^($B64-'Life Cycle Cost Evaluation'!$M$4)</f>
        <v>0</v>
      </c>
      <c r="AU149" s="208">
        <f>-NPV('Life Cycle Cost Evaluation'!$M$1,AU65:AU$100)/(1+'Life Cycle Cost Evaluation'!$M$1)^($B64-'Life Cycle Cost Evaluation'!$M$4)</f>
        <v>0</v>
      </c>
      <c r="AV149" s="208">
        <f>-NPV('Life Cycle Cost Evaluation'!$M$1,AV65:AV$100)/(1+'Life Cycle Cost Evaluation'!$M$1)^($B64-'Life Cycle Cost Evaluation'!$M$4)</f>
        <v>0</v>
      </c>
      <c r="AW149" s="208">
        <f>-NPV('Life Cycle Cost Evaluation'!$M$1,AW65:AW$100)/(1+'Life Cycle Cost Evaluation'!$M$1)^($B64-'Life Cycle Cost Evaluation'!$M$4)</f>
        <v>0</v>
      </c>
      <c r="AX149" s="208">
        <f>-NPV('Life Cycle Cost Evaluation'!$M$1,AX65:AX$100)/(1+'Life Cycle Cost Evaluation'!$M$1)^($B64-'Life Cycle Cost Evaluation'!$M$4)</f>
        <v>0</v>
      </c>
      <c r="AY149" s="208">
        <f>-NPV('Life Cycle Cost Evaluation'!$M$1,AY65:AY$100)/(1+'Life Cycle Cost Evaluation'!$M$1)^($B64-'Life Cycle Cost Evaluation'!$M$4)</f>
        <v>0</v>
      </c>
      <c r="AZ149" s="208">
        <f>-NPV('Life Cycle Cost Evaluation'!$M$1,AZ65:AZ$100)/(1+'Life Cycle Cost Evaluation'!$M$1)^($B64-'Life Cycle Cost Evaluation'!$M$4)</f>
        <v>0</v>
      </c>
      <c r="BA149" s="208">
        <f>-NPV('Life Cycle Cost Evaluation'!$M$1,BA65:BA$100)/(1+'Life Cycle Cost Evaluation'!$M$1)^($B64-'Life Cycle Cost Evaluation'!$M$4)</f>
        <v>0</v>
      </c>
      <c r="BB149" s="208">
        <f>-NPV('Life Cycle Cost Evaluation'!$M$1,BB65:BB$100)/(1+'Life Cycle Cost Evaluation'!$M$1)^($B64-'Life Cycle Cost Evaluation'!$M$4)</f>
        <v>0</v>
      </c>
      <c r="BC149" s="208">
        <f>-NPV('Life Cycle Cost Evaluation'!$M$1,BC65:BC$100)/(1+'Life Cycle Cost Evaluation'!$M$1)^($B64-'Life Cycle Cost Evaluation'!$M$4)</f>
        <v>0</v>
      </c>
      <c r="BD149" s="208">
        <f>-NPV('Life Cycle Cost Evaluation'!$M$1,BD65:BD$100)/(1+'Life Cycle Cost Evaluation'!$M$1)^($B64-'Life Cycle Cost Evaluation'!$M$4)</f>
        <v>0</v>
      </c>
      <c r="BE149" s="208">
        <f>-NPV('Life Cycle Cost Evaluation'!$M$1,BE65:BE$100)/(1+'Life Cycle Cost Evaluation'!$M$1)^($B64-'Life Cycle Cost Evaluation'!$M$4)</f>
        <v>0</v>
      </c>
      <c r="BF149" s="208">
        <f>-NPV('Life Cycle Cost Evaluation'!$M$1,BF65:BF$100)/(1+'Life Cycle Cost Evaluation'!$M$1)^($B64-'Life Cycle Cost Evaluation'!$M$4)</f>
        <v>0</v>
      </c>
      <c r="BG149" s="208">
        <f>-NPV('Life Cycle Cost Evaluation'!$M$1,BG65:BG$100)/(1+'Life Cycle Cost Evaluation'!$M$1)^($B64-'Life Cycle Cost Evaluation'!$M$4)</f>
        <v>0</v>
      </c>
      <c r="BH149" s="208">
        <f>-NPV('Life Cycle Cost Evaluation'!$M$1,BH65:BH$100)/(1+'Life Cycle Cost Evaluation'!$M$1)^($B64-'Life Cycle Cost Evaluation'!$M$4)</f>
        <v>0</v>
      </c>
      <c r="BI149" s="208">
        <f>-NPV('Life Cycle Cost Evaluation'!$M$1,BI65:BI$100)/(1+'Life Cycle Cost Evaluation'!$M$1)^($B64-'Life Cycle Cost Evaluation'!$M$4)</f>
        <v>0</v>
      </c>
      <c r="BJ149" s="208">
        <f>-NPV('Life Cycle Cost Evaluation'!$M$1,BJ65:BJ$100)/(1+'Life Cycle Cost Evaluation'!$M$1)^($B64-'Life Cycle Cost Evaluation'!$M$4)</f>
        <v>0</v>
      </c>
      <c r="BK149" s="208">
        <f>-NPV('Life Cycle Cost Evaluation'!$M$1,BK65:BK$100)/(1+'Life Cycle Cost Evaluation'!$M$1)^($B64-'Life Cycle Cost Evaluation'!$M$4)</f>
        <v>0</v>
      </c>
      <c r="BL149" s="208">
        <f>-NPV('Life Cycle Cost Evaluation'!$M$1,BL65:BL$100)/(1+'Life Cycle Cost Evaluation'!$M$1)^($B64-'Life Cycle Cost Evaluation'!$M$4)</f>
        <v>0</v>
      </c>
      <c r="BM149" s="208">
        <f>-NPV('Life Cycle Cost Evaluation'!$M$1,BM65:BM$100)/(1+'Life Cycle Cost Evaluation'!$M$1)^($B64-'Life Cycle Cost Evaluation'!$M$4)</f>
        <v>0</v>
      </c>
      <c r="BN149" s="208">
        <f>-NPV('Life Cycle Cost Evaluation'!$M$1,BN65:BN$100)/(1+'Life Cycle Cost Evaluation'!$M$1)^($B64-'Life Cycle Cost Evaluation'!$M$4)</f>
        <v>0</v>
      </c>
      <c r="BO149" s="208">
        <f>-NPV('Life Cycle Cost Evaluation'!$M$1,BO65:BO$100)/(1+'Life Cycle Cost Evaluation'!$M$1)^($B64-'Life Cycle Cost Evaluation'!$M$4)</f>
        <v>0</v>
      </c>
      <c r="BP149" s="208">
        <f>-NPV('Life Cycle Cost Evaluation'!$M$1,BP65:BP$100)/(1+'Life Cycle Cost Evaluation'!$M$1)^($B64-'Life Cycle Cost Evaluation'!$M$4)</f>
        <v>0</v>
      </c>
      <c r="BQ149" s="208">
        <f>-NPV('Life Cycle Cost Evaluation'!$M$1,BQ65:BQ$100)/(1+'Life Cycle Cost Evaluation'!$M$1)^($B64-'Life Cycle Cost Evaluation'!$M$4)</f>
        <v>0</v>
      </c>
      <c r="BR149" s="208">
        <f>-NPV('Life Cycle Cost Evaluation'!$M$1,BR65:BR$100)/(1+'Life Cycle Cost Evaluation'!$M$1)^($B64-'Life Cycle Cost Evaluation'!$M$4)</f>
        <v>0</v>
      </c>
      <c r="BS149" s="208">
        <f>-NPV('Life Cycle Cost Evaluation'!$M$1,BS65:BS$100)/(1+'Life Cycle Cost Evaluation'!$M$1)^($B64-'Life Cycle Cost Evaluation'!$M$4)</f>
        <v>0</v>
      </c>
      <c r="BT149" s="208">
        <f>-NPV('Life Cycle Cost Evaluation'!$M$1,BT65:BT$100)/(1+'Life Cycle Cost Evaluation'!$M$1)^($B64-'Life Cycle Cost Evaluation'!$M$4)</f>
        <v>0</v>
      </c>
      <c r="BU149" s="208">
        <f>-NPV('Life Cycle Cost Evaluation'!$M$1,BU65:BU$100)/(1+'Life Cycle Cost Evaluation'!$M$1)^($B64-'Life Cycle Cost Evaluation'!$M$4)</f>
        <v>0</v>
      </c>
      <c r="BV149" s="208">
        <f>-NPV('Life Cycle Cost Evaluation'!$M$1,BV65:BV$100)/(1+'Life Cycle Cost Evaluation'!$M$1)^($B64-'Life Cycle Cost Evaluation'!$M$4)</f>
        <v>0</v>
      </c>
      <c r="BW149" s="208">
        <f>-NPV('Life Cycle Cost Evaluation'!$M$1,BW65:BW$100)/(1+'Life Cycle Cost Evaluation'!$M$1)^($B64-'Life Cycle Cost Evaluation'!$M$4)</f>
        <v>0</v>
      </c>
      <c r="BX149" s="208">
        <f>-NPV('Life Cycle Cost Evaluation'!$M$1,BX65:BX$100)/(1+'Life Cycle Cost Evaluation'!$M$1)^($B64-'Life Cycle Cost Evaluation'!$M$4)</f>
        <v>0</v>
      </c>
      <c r="BY149" s="208">
        <f>-NPV('Life Cycle Cost Evaluation'!$M$1,BY65:BY$100)/(1+'Life Cycle Cost Evaluation'!$M$1)^($B64-'Life Cycle Cost Evaluation'!$M$4)</f>
        <v>0</v>
      </c>
      <c r="BZ149" s="208">
        <f>-NPV('Life Cycle Cost Evaluation'!$M$1,BZ65:BZ$100)/(1+'Life Cycle Cost Evaluation'!$M$1)^($B64-'Life Cycle Cost Evaluation'!$M$4)</f>
        <v>0</v>
      </c>
      <c r="CA149" s="208">
        <f>-NPV('Life Cycle Cost Evaluation'!$M$1,CA65:CA$100)/(1+'Life Cycle Cost Evaluation'!$M$1)^($B64-'Life Cycle Cost Evaluation'!$M$4)</f>
        <v>0</v>
      </c>
      <c r="CB149" s="208">
        <f>-NPV('Life Cycle Cost Evaluation'!$M$1,CB65:CB$100)/(1+'Life Cycle Cost Evaluation'!$M$1)^($B64-'Life Cycle Cost Evaluation'!$M$4)</f>
        <v>0</v>
      </c>
      <c r="CC149" s="208">
        <f>-NPV('Life Cycle Cost Evaluation'!$M$1,CC65:CC$100)/(1+'Life Cycle Cost Evaluation'!$M$1)^($B64-'Life Cycle Cost Evaluation'!$M$4)</f>
        <v>0</v>
      </c>
      <c r="CD149" s="208">
        <f>-NPV('Life Cycle Cost Evaluation'!$M$1,CD65:CD$100)/(1+'Life Cycle Cost Evaluation'!$M$1)^($B64-'Life Cycle Cost Evaluation'!$M$4)</f>
        <v>0</v>
      </c>
      <c r="CE149" s="208">
        <f>-NPV('Life Cycle Cost Evaluation'!$M$1,CE65:CE$100)/(1+'Life Cycle Cost Evaluation'!$M$1)^($B64-'Life Cycle Cost Evaluation'!$M$4)</f>
        <v>0</v>
      </c>
      <c r="CF149" s="208">
        <f>-NPV('Life Cycle Cost Evaluation'!$M$1,CF65:CF$100)/(1+'Life Cycle Cost Evaluation'!$M$1)^($B64-'Life Cycle Cost Evaluation'!$M$4)</f>
        <v>0</v>
      </c>
      <c r="CG149" s="208">
        <f>SUM(D149:AV149)</f>
        <v>0</v>
      </c>
      <c r="CH149" s="206"/>
      <c r="CI149" s="206"/>
      <c r="CJ149" s="206"/>
    </row>
    <row r="150" spans="2:88" x14ac:dyDescent="0.2">
      <c r="B150" s="86">
        <f t="shared" si="126"/>
        <v>2072</v>
      </c>
      <c r="C150" s="208"/>
      <c r="D150" s="208">
        <f>-NPV('Life Cycle Cost Evaluation'!$M$1,D66:D$100)/(1+'Life Cycle Cost Evaluation'!$M$1)^($B65-'Life Cycle Cost Evaluation'!$M$4)</f>
        <v>0</v>
      </c>
      <c r="E150" s="208">
        <f>-NPV('Life Cycle Cost Evaluation'!$M$1,E66:E$100)/(1+'Life Cycle Cost Evaluation'!$M$1)^($B65-'Life Cycle Cost Evaluation'!$M$4)</f>
        <v>0</v>
      </c>
      <c r="F150" s="208">
        <f>-NPV('Life Cycle Cost Evaluation'!$M$1,F66:F$100)/(1+'Life Cycle Cost Evaluation'!$M$1)^($B65-'Life Cycle Cost Evaluation'!$M$4)</f>
        <v>0</v>
      </c>
      <c r="G150" s="208">
        <f>-NPV('Life Cycle Cost Evaluation'!$M$1,G66:G$100)/(1+'Life Cycle Cost Evaluation'!$M$1)^($B65-'Life Cycle Cost Evaluation'!$M$4)</f>
        <v>0</v>
      </c>
      <c r="H150" s="208">
        <f>-NPV('Life Cycle Cost Evaluation'!$M$1,H66:H$100)/(1+'Life Cycle Cost Evaluation'!$M$1)^($B65-'Life Cycle Cost Evaluation'!$M$4)</f>
        <v>0</v>
      </c>
      <c r="I150" s="208">
        <f>-NPV('Life Cycle Cost Evaluation'!$M$1,I66:I$100)/(1+'Life Cycle Cost Evaluation'!$M$1)^($B65-'Life Cycle Cost Evaluation'!$M$4)</f>
        <v>0</v>
      </c>
      <c r="J150" s="208">
        <f>-NPV('Life Cycle Cost Evaluation'!$M$1,J66:J$100)/(1+'Life Cycle Cost Evaluation'!$M$1)^($B65-'Life Cycle Cost Evaluation'!$M$4)</f>
        <v>0</v>
      </c>
      <c r="K150" s="208">
        <f>-NPV('Life Cycle Cost Evaluation'!$M$1,K66:K$100)/(1+'Life Cycle Cost Evaluation'!$M$1)^($B65-'Life Cycle Cost Evaluation'!$M$4)</f>
        <v>0</v>
      </c>
      <c r="L150" s="208">
        <f>-NPV('Life Cycle Cost Evaluation'!$M$1,L66:L$100)/(1+'Life Cycle Cost Evaluation'!$M$1)^($B65-'Life Cycle Cost Evaluation'!$M$4)</f>
        <v>0</v>
      </c>
      <c r="M150" s="208">
        <f>-NPV('Life Cycle Cost Evaluation'!$M$1,M66:M$100)/(1+'Life Cycle Cost Evaluation'!$M$1)^($B65-'Life Cycle Cost Evaluation'!$M$4)</f>
        <v>0</v>
      </c>
      <c r="N150" s="208">
        <f>-NPV('Life Cycle Cost Evaluation'!$M$1,N66:N$100)/(1+'Life Cycle Cost Evaluation'!$M$1)^($B65-'Life Cycle Cost Evaluation'!$M$4)</f>
        <v>0</v>
      </c>
      <c r="O150" s="208">
        <f>-NPV('Life Cycle Cost Evaluation'!$M$1,O66:O$100)/(1+'Life Cycle Cost Evaluation'!$M$1)^($B65-'Life Cycle Cost Evaluation'!$M$4)</f>
        <v>0</v>
      </c>
      <c r="P150" s="208">
        <f>-NPV('Life Cycle Cost Evaluation'!$M$1,P66:P$100)/(1+'Life Cycle Cost Evaluation'!$M$1)^($B65-'Life Cycle Cost Evaluation'!$M$4)</f>
        <v>0</v>
      </c>
      <c r="Q150" s="208">
        <f>-NPV('Life Cycle Cost Evaluation'!$M$1,Q66:Q$100)/(1+'Life Cycle Cost Evaluation'!$M$1)^($B65-'Life Cycle Cost Evaluation'!$M$4)</f>
        <v>0</v>
      </c>
      <c r="R150" s="208">
        <f>-NPV('Life Cycle Cost Evaluation'!$M$1,R66:R$100)/(1+'Life Cycle Cost Evaluation'!$M$1)^($B65-'Life Cycle Cost Evaluation'!$M$4)</f>
        <v>0</v>
      </c>
      <c r="S150" s="208">
        <f>-NPV('Life Cycle Cost Evaluation'!$M$1,S66:S$100)/(1+'Life Cycle Cost Evaluation'!$M$1)^($B65-'Life Cycle Cost Evaluation'!$M$4)</f>
        <v>0</v>
      </c>
      <c r="T150" s="208">
        <f>-NPV('Life Cycle Cost Evaluation'!$M$1,T66:T$100)/(1+'Life Cycle Cost Evaluation'!$M$1)^($B65-'Life Cycle Cost Evaluation'!$M$4)</f>
        <v>0</v>
      </c>
      <c r="U150" s="208">
        <f>-NPV('Life Cycle Cost Evaluation'!$M$1,U66:U$100)/(1+'Life Cycle Cost Evaluation'!$M$1)^($B65-'Life Cycle Cost Evaluation'!$M$4)</f>
        <v>0</v>
      </c>
      <c r="V150" s="208">
        <f>-NPV('Life Cycle Cost Evaluation'!$M$1,V66:V$100)/(1+'Life Cycle Cost Evaluation'!$M$1)^($B65-'Life Cycle Cost Evaluation'!$M$4)</f>
        <v>0</v>
      </c>
      <c r="W150" s="208">
        <f>-NPV('Life Cycle Cost Evaluation'!$M$1,W66:W$100)/(1+'Life Cycle Cost Evaluation'!$M$1)^($B65-'Life Cycle Cost Evaluation'!$M$4)</f>
        <v>0</v>
      </c>
      <c r="X150" s="208">
        <f>-NPV('Life Cycle Cost Evaluation'!$M$1,X66:X$100)/(1+'Life Cycle Cost Evaluation'!$M$1)^($B65-'Life Cycle Cost Evaluation'!$M$4)</f>
        <v>0</v>
      </c>
      <c r="Y150" s="208">
        <f>-NPV('Life Cycle Cost Evaluation'!$M$1,Y66:Y$100)/(1+'Life Cycle Cost Evaluation'!$M$1)^($B65-'Life Cycle Cost Evaluation'!$M$4)</f>
        <v>0</v>
      </c>
      <c r="Z150" s="208">
        <f>-NPV('Life Cycle Cost Evaluation'!$M$1,Z66:Z$100)/(1+'Life Cycle Cost Evaluation'!$M$1)^($B65-'Life Cycle Cost Evaluation'!$M$4)</f>
        <v>0</v>
      </c>
      <c r="AA150" s="208">
        <f>-NPV('Life Cycle Cost Evaluation'!$M$1,AA66:AA$100)/(1+'Life Cycle Cost Evaluation'!$M$1)^($B65-'Life Cycle Cost Evaluation'!$M$4)</f>
        <v>0</v>
      </c>
      <c r="AB150" s="208">
        <f>-NPV('Life Cycle Cost Evaluation'!$M$1,AB66:AB$100)/(1+'Life Cycle Cost Evaluation'!$M$1)^($B65-'Life Cycle Cost Evaluation'!$M$4)</f>
        <v>0</v>
      </c>
      <c r="AC150" s="208">
        <f>-NPV('Life Cycle Cost Evaluation'!$M$1,AC66:AC$100)/(1+'Life Cycle Cost Evaluation'!$M$1)^($B65-'Life Cycle Cost Evaluation'!$M$4)</f>
        <v>0</v>
      </c>
      <c r="AD150" s="208">
        <f>-NPV('Life Cycle Cost Evaluation'!$M$1,AD66:AD$100)/(1+'Life Cycle Cost Evaluation'!$M$1)^($B65-'Life Cycle Cost Evaluation'!$M$4)</f>
        <v>0</v>
      </c>
      <c r="AE150" s="208">
        <f>-NPV('Life Cycle Cost Evaluation'!$M$1,AE66:AE$100)/(1+'Life Cycle Cost Evaluation'!$M$1)^($B65-'Life Cycle Cost Evaluation'!$M$4)</f>
        <v>0</v>
      </c>
      <c r="AF150" s="208">
        <f>-NPV('Life Cycle Cost Evaluation'!$M$1,AF66:AF$100)/(1+'Life Cycle Cost Evaluation'!$M$1)^($B65-'Life Cycle Cost Evaluation'!$M$4)</f>
        <v>0</v>
      </c>
      <c r="AG150" s="208">
        <f>-NPV('Life Cycle Cost Evaluation'!$M$1,AG66:AG$100)/(1+'Life Cycle Cost Evaluation'!$M$1)^($B65-'Life Cycle Cost Evaluation'!$M$4)</f>
        <v>0</v>
      </c>
      <c r="AH150" s="208">
        <f>-NPV('Life Cycle Cost Evaluation'!$M$1,AH66:AH$100)/(1+'Life Cycle Cost Evaluation'!$M$1)^($B65-'Life Cycle Cost Evaluation'!$M$4)</f>
        <v>0</v>
      </c>
      <c r="AI150" s="208">
        <f>-NPV('Life Cycle Cost Evaluation'!$M$1,AI66:AI$100)/(1+'Life Cycle Cost Evaluation'!$M$1)^($B65-'Life Cycle Cost Evaluation'!$M$4)</f>
        <v>0</v>
      </c>
      <c r="AJ150" s="208">
        <f>-NPV('Life Cycle Cost Evaluation'!$M$1,AJ66:AJ$100)/(1+'Life Cycle Cost Evaluation'!$M$1)^($B65-'Life Cycle Cost Evaluation'!$M$4)</f>
        <v>0</v>
      </c>
      <c r="AK150" s="208">
        <f>-NPV('Life Cycle Cost Evaluation'!$M$1,AK66:AK$100)/(1+'Life Cycle Cost Evaluation'!$M$1)^($B65-'Life Cycle Cost Evaluation'!$M$4)</f>
        <v>0</v>
      </c>
      <c r="AL150" s="208">
        <f>-NPV('Life Cycle Cost Evaluation'!$M$1,AL66:AL$100)/(1+'Life Cycle Cost Evaluation'!$M$1)^($B65-'Life Cycle Cost Evaluation'!$M$4)</f>
        <v>0</v>
      </c>
      <c r="AM150" s="208">
        <f>-NPV('Life Cycle Cost Evaluation'!$M$1,AM66:AM$100)/(1+'Life Cycle Cost Evaluation'!$M$1)^($B65-'Life Cycle Cost Evaluation'!$M$4)</f>
        <v>0</v>
      </c>
      <c r="AN150" s="208">
        <f>-NPV('Life Cycle Cost Evaluation'!$M$1,AN66:AN$100)/(1+'Life Cycle Cost Evaluation'!$M$1)^($B65-'Life Cycle Cost Evaluation'!$M$4)</f>
        <v>0</v>
      </c>
      <c r="AO150" s="208">
        <f>-NPV('Life Cycle Cost Evaluation'!$M$1,AO66:AO$100)/(1+'Life Cycle Cost Evaluation'!$M$1)^($B65-'Life Cycle Cost Evaluation'!$M$4)</f>
        <v>0</v>
      </c>
      <c r="AP150" s="208">
        <f>-NPV('Life Cycle Cost Evaluation'!$M$1,AP66:AP$100)/(1+'Life Cycle Cost Evaluation'!$M$1)^($B65-'Life Cycle Cost Evaluation'!$M$4)</f>
        <v>0</v>
      </c>
      <c r="AQ150" s="208">
        <f>-NPV('Life Cycle Cost Evaluation'!$M$1,AQ66:AQ$100)/(1+'Life Cycle Cost Evaluation'!$M$1)^($B65-'Life Cycle Cost Evaluation'!$M$4)</f>
        <v>0</v>
      </c>
      <c r="AR150" s="208">
        <f>-NPV('Life Cycle Cost Evaluation'!$M$1,AR66:AR$100)/(1+'Life Cycle Cost Evaluation'!$M$1)^($B65-'Life Cycle Cost Evaluation'!$M$4)</f>
        <v>0</v>
      </c>
      <c r="AS150" s="208">
        <f>-NPV('Life Cycle Cost Evaluation'!$M$1,AS66:AS$100)/(1+'Life Cycle Cost Evaluation'!$M$1)^($B65-'Life Cycle Cost Evaluation'!$M$4)</f>
        <v>0</v>
      </c>
      <c r="AT150" s="208">
        <f>-NPV('Life Cycle Cost Evaluation'!$M$1,AT66:AT$100)/(1+'Life Cycle Cost Evaluation'!$M$1)^($B65-'Life Cycle Cost Evaluation'!$M$4)</f>
        <v>0</v>
      </c>
      <c r="AU150" s="208">
        <f>-NPV('Life Cycle Cost Evaluation'!$M$1,AU66:AU$100)/(1+'Life Cycle Cost Evaluation'!$M$1)^($B65-'Life Cycle Cost Evaluation'!$M$4)</f>
        <v>0</v>
      </c>
      <c r="AV150" s="208">
        <f>-NPV('Life Cycle Cost Evaluation'!$M$1,AV66:AV$100)/(1+'Life Cycle Cost Evaluation'!$M$1)^($B65-'Life Cycle Cost Evaluation'!$M$4)</f>
        <v>0</v>
      </c>
      <c r="AW150" s="208">
        <f>-NPV('Life Cycle Cost Evaluation'!$M$1,AW66:AW$100)/(1+'Life Cycle Cost Evaluation'!$M$1)^($B65-'Life Cycle Cost Evaluation'!$M$4)</f>
        <v>0</v>
      </c>
      <c r="AX150" s="208">
        <f>-NPV('Life Cycle Cost Evaluation'!$M$1,AX66:AX$100)/(1+'Life Cycle Cost Evaluation'!$M$1)^($B65-'Life Cycle Cost Evaluation'!$M$4)</f>
        <v>0</v>
      </c>
      <c r="AY150" s="208">
        <f>-NPV('Life Cycle Cost Evaluation'!$M$1,AY66:AY$100)/(1+'Life Cycle Cost Evaluation'!$M$1)^($B65-'Life Cycle Cost Evaluation'!$M$4)</f>
        <v>0</v>
      </c>
      <c r="AZ150" s="208">
        <f>-NPV('Life Cycle Cost Evaluation'!$M$1,AZ66:AZ$100)/(1+'Life Cycle Cost Evaluation'!$M$1)^($B65-'Life Cycle Cost Evaluation'!$M$4)</f>
        <v>0</v>
      </c>
      <c r="BA150" s="208">
        <f>-NPV('Life Cycle Cost Evaluation'!$M$1,BA66:BA$100)/(1+'Life Cycle Cost Evaluation'!$M$1)^($B65-'Life Cycle Cost Evaluation'!$M$4)</f>
        <v>0</v>
      </c>
      <c r="BB150" s="208">
        <f>-NPV('Life Cycle Cost Evaluation'!$M$1,BB66:BB$100)/(1+'Life Cycle Cost Evaluation'!$M$1)^($B65-'Life Cycle Cost Evaluation'!$M$4)</f>
        <v>0</v>
      </c>
      <c r="BC150" s="208">
        <f>-NPV('Life Cycle Cost Evaluation'!$M$1,BC66:BC$100)/(1+'Life Cycle Cost Evaluation'!$M$1)^($B65-'Life Cycle Cost Evaluation'!$M$4)</f>
        <v>0</v>
      </c>
      <c r="BD150" s="208">
        <f>-NPV('Life Cycle Cost Evaluation'!$M$1,BD66:BD$100)/(1+'Life Cycle Cost Evaluation'!$M$1)^($B65-'Life Cycle Cost Evaluation'!$M$4)</f>
        <v>0</v>
      </c>
      <c r="BE150" s="208">
        <f>-NPV('Life Cycle Cost Evaluation'!$M$1,BE66:BE$100)/(1+'Life Cycle Cost Evaluation'!$M$1)^($B65-'Life Cycle Cost Evaluation'!$M$4)</f>
        <v>0</v>
      </c>
      <c r="BF150" s="208">
        <f>-NPV('Life Cycle Cost Evaluation'!$M$1,BF66:BF$100)/(1+'Life Cycle Cost Evaluation'!$M$1)^($B65-'Life Cycle Cost Evaluation'!$M$4)</f>
        <v>0</v>
      </c>
      <c r="BG150" s="208">
        <f>-NPV('Life Cycle Cost Evaluation'!$M$1,BG66:BG$100)/(1+'Life Cycle Cost Evaluation'!$M$1)^($B65-'Life Cycle Cost Evaluation'!$M$4)</f>
        <v>0</v>
      </c>
      <c r="BH150" s="208">
        <f>-NPV('Life Cycle Cost Evaluation'!$M$1,BH66:BH$100)/(1+'Life Cycle Cost Evaluation'!$M$1)^($B65-'Life Cycle Cost Evaluation'!$M$4)</f>
        <v>0</v>
      </c>
      <c r="BI150" s="208">
        <f>-NPV('Life Cycle Cost Evaluation'!$M$1,BI66:BI$100)/(1+'Life Cycle Cost Evaluation'!$M$1)^($B65-'Life Cycle Cost Evaluation'!$M$4)</f>
        <v>0</v>
      </c>
      <c r="BJ150" s="208">
        <f>-NPV('Life Cycle Cost Evaluation'!$M$1,BJ66:BJ$100)/(1+'Life Cycle Cost Evaluation'!$M$1)^($B65-'Life Cycle Cost Evaluation'!$M$4)</f>
        <v>0</v>
      </c>
      <c r="BK150" s="208">
        <f>-NPV('Life Cycle Cost Evaluation'!$M$1,BK66:BK$100)/(1+'Life Cycle Cost Evaluation'!$M$1)^($B65-'Life Cycle Cost Evaluation'!$M$4)</f>
        <v>0</v>
      </c>
      <c r="BL150" s="208">
        <f>-NPV('Life Cycle Cost Evaluation'!$M$1,BL66:BL$100)/(1+'Life Cycle Cost Evaluation'!$M$1)^($B65-'Life Cycle Cost Evaluation'!$M$4)</f>
        <v>0</v>
      </c>
      <c r="BM150" s="208">
        <f>-NPV('Life Cycle Cost Evaluation'!$M$1,BM66:BM$100)/(1+'Life Cycle Cost Evaluation'!$M$1)^($B65-'Life Cycle Cost Evaluation'!$M$4)</f>
        <v>0</v>
      </c>
      <c r="BN150" s="208">
        <f>-NPV('Life Cycle Cost Evaluation'!$M$1,BN66:BN$100)/(1+'Life Cycle Cost Evaluation'!$M$1)^($B65-'Life Cycle Cost Evaluation'!$M$4)</f>
        <v>0</v>
      </c>
      <c r="BO150" s="208">
        <f>-NPV('Life Cycle Cost Evaluation'!$M$1,BO66:BO$100)/(1+'Life Cycle Cost Evaluation'!$M$1)^($B65-'Life Cycle Cost Evaluation'!$M$4)</f>
        <v>0</v>
      </c>
      <c r="BP150" s="208">
        <f>-NPV('Life Cycle Cost Evaluation'!$M$1,BP66:BP$100)/(1+'Life Cycle Cost Evaluation'!$M$1)^($B65-'Life Cycle Cost Evaluation'!$M$4)</f>
        <v>0</v>
      </c>
      <c r="BQ150" s="208">
        <f>-NPV('Life Cycle Cost Evaluation'!$M$1,BQ66:BQ$100)/(1+'Life Cycle Cost Evaluation'!$M$1)^($B65-'Life Cycle Cost Evaluation'!$M$4)</f>
        <v>0</v>
      </c>
      <c r="BR150" s="208">
        <f>-NPV('Life Cycle Cost Evaluation'!$M$1,BR66:BR$100)/(1+'Life Cycle Cost Evaluation'!$M$1)^($B65-'Life Cycle Cost Evaluation'!$M$4)</f>
        <v>0</v>
      </c>
      <c r="BS150" s="208">
        <f>-NPV('Life Cycle Cost Evaluation'!$M$1,BS66:BS$100)/(1+'Life Cycle Cost Evaluation'!$M$1)^($B65-'Life Cycle Cost Evaluation'!$M$4)</f>
        <v>0</v>
      </c>
      <c r="BT150" s="208">
        <f>-NPV('Life Cycle Cost Evaluation'!$M$1,BT66:BT$100)/(1+'Life Cycle Cost Evaluation'!$M$1)^($B65-'Life Cycle Cost Evaluation'!$M$4)</f>
        <v>0</v>
      </c>
      <c r="BU150" s="208">
        <f>-NPV('Life Cycle Cost Evaluation'!$M$1,BU66:BU$100)/(1+'Life Cycle Cost Evaluation'!$M$1)^($B65-'Life Cycle Cost Evaluation'!$M$4)</f>
        <v>0</v>
      </c>
      <c r="BV150" s="208">
        <f>-NPV('Life Cycle Cost Evaluation'!$M$1,BV66:BV$100)/(1+'Life Cycle Cost Evaluation'!$M$1)^($B65-'Life Cycle Cost Evaluation'!$M$4)</f>
        <v>0</v>
      </c>
      <c r="BW150" s="208">
        <f>-NPV('Life Cycle Cost Evaluation'!$M$1,BW66:BW$100)/(1+'Life Cycle Cost Evaluation'!$M$1)^($B65-'Life Cycle Cost Evaluation'!$M$4)</f>
        <v>0</v>
      </c>
      <c r="BX150" s="208">
        <f>-NPV('Life Cycle Cost Evaluation'!$M$1,BX66:BX$100)/(1+'Life Cycle Cost Evaluation'!$M$1)^($B65-'Life Cycle Cost Evaluation'!$M$4)</f>
        <v>0</v>
      </c>
      <c r="BY150" s="208">
        <f>-NPV('Life Cycle Cost Evaluation'!$M$1,BY66:BY$100)/(1+'Life Cycle Cost Evaluation'!$M$1)^($B65-'Life Cycle Cost Evaluation'!$M$4)</f>
        <v>0</v>
      </c>
      <c r="BZ150" s="208">
        <f>-NPV('Life Cycle Cost Evaluation'!$M$1,BZ66:BZ$100)/(1+'Life Cycle Cost Evaluation'!$M$1)^($B65-'Life Cycle Cost Evaluation'!$M$4)</f>
        <v>0</v>
      </c>
      <c r="CA150" s="208">
        <f>-NPV('Life Cycle Cost Evaluation'!$M$1,CA66:CA$100)/(1+'Life Cycle Cost Evaluation'!$M$1)^($B65-'Life Cycle Cost Evaluation'!$M$4)</f>
        <v>0</v>
      </c>
      <c r="CB150" s="208">
        <f>-NPV('Life Cycle Cost Evaluation'!$M$1,CB66:CB$100)/(1+'Life Cycle Cost Evaluation'!$M$1)^($B65-'Life Cycle Cost Evaluation'!$M$4)</f>
        <v>0</v>
      </c>
      <c r="CC150" s="208">
        <f>-NPV('Life Cycle Cost Evaluation'!$M$1,CC66:CC$100)/(1+'Life Cycle Cost Evaluation'!$M$1)^($B65-'Life Cycle Cost Evaluation'!$M$4)</f>
        <v>0</v>
      </c>
      <c r="CD150" s="208">
        <f>-NPV('Life Cycle Cost Evaluation'!$M$1,CD66:CD$100)/(1+'Life Cycle Cost Evaluation'!$M$1)^($B65-'Life Cycle Cost Evaluation'!$M$4)</f>
        <v>0</v>
      </c>
      <c r="CE150" s="208">
        <f>-NPV('Life Cycle Cost Evaluation'!$M$1,CE66:CE$100)/(1+'Life Cycle Cost Evaluation'!$M$1)^($B65-'Life Cycle Cost Evaluation'!$M$4)</f>
        <v>0</v>
      </c>
      <c r="CF150" s="208">
        <f>-NPV('Life Cycle Cost Evaluation'!$M$1,CF66:CF$100)/(1+'Life Cycle Cost Evaluation'!$M$1)^($B65-'Life Cycle Cost Evaluation'!$M$4)</f>
        <v>0</v>
      </c>
      <c r="CG150" s="208">
        <f>SUM(D150:AW150)</f>
        <v>0</v>
      </c>
      <c r="CH150" s="206"/>
      <c r="CI150" s="206"/>
      <c r="CJ150" s="206"/>
    </row>
    <row r="151" spans="2:88" x14ac:dyDescent="0.2">
      <c r="B151" s="86">
        <f t="shared" si="126"/>
        <v>2073</v>
      </c>
      <c r="C151" s="208"/>
      <c r="D151" s="208">
        <f>-NPV('Life Cycle Cost Evaluation'!$M$1,D67:D$100)/(1+'Life Cycle Cost Evaluation'!$M$1)^($B66-'Life Cycle Cost Evaluation'!$M$4)</f>
        <v>0</v>
      </c>
      <c r="E151" s="208">
        <f>-NPV('Life Cycle Cost Evaluation'!$M$1,E67:E$100)/(1+'Life Cycle Cost Evaluation'!$M$1)^($B66-'Life Cycle Cost Evaluation'!$M$4)</f>
        <v>0</v>
      </c>
      <c r="F151" s="208">
        <f>-NPV('Life Cycle Cost Evaluation'!$M$1,F67:F$100)/(1+'Life Cycle Cost Evaluation'!$M$1)^($B66-'Life Cycle Cost Evaluation'!$M$4)</f>
        <v>0</v>
      </c>
      <c r="G151" s="208">
        <f>-NPV('Life Cycle Cost Evaluation'!$M$1,G67:G$100)/(1+'Life Cycle Cost Evaluation'!$M$1)^($B66-'Life Cycle Cost Evaluation'!$M$4)</f>
        <v>0</v>
      </c>
      <c r="H151" s="208">
        <f>-NPV('Life Cycle Cost Evaluation'!$M$1,H67:H$100)/(1+'Life Cycle Cost Evaluation'!$M$1)^($B66-'Life Cycle Cost Evaluation'!$M$4)</f>
        <v>0</v>
      </c>
      <c r="I151" s="208">
        <f>-NPV('Life Cycle Cost Evaluation'!$M$1,I67:I$100)/(1+'Life Cycle Cost Evaluation'!$M$1)^($B66-'Life Cycle Cost Evaluation'!$M$4)</f>
        <v>0</v>
      </c>
      <c r="J151" s="208">
        <f>-NPV('Life Cycle Cost Evaluation'!$M$1,J67:J$100)/(1+'Life Cycle Cost Evaluation'!$M$1)^($B66-'Life Cycle Cost Evaluation'!$M$4)</f>
        <v>0</v>
      </c>
      <c r="K151" s="208">
        <f>-NPV('Life Cycle Cost Evaluation'!$M$1,K67:K$100)/(1+'Life Cycle Cost Evaluation'!$M$1)^($B66-'Life Cycle Cost Evaluation'!$M$4)</f>
        <v>0</v>
      </c>
      <c r="L151" s="208">
        <f>-NPV('Life Cycle Cost Evaluation'!$M$1,L67:L$100)/(1+'Life Cycle Cost Evaluation'!$M$1)^($B66-'Life Cycle Cost Evaluation'!$M$4)</f>
        <v>0</v>
      </c>
      <c r="M151" s="208">
        <f>-NPV('Life Cycle Cost Evaluation'!$M$1,M67:M$100)/(1+'Life Cycle Cost Evaluation'!$M$1)^($B66-'Life Cycle Cost Evaluation'!$M$4)</f>
        <v>0</v>
      </c>
      <c r="N151" s="208">
        <f>-NPV('Life Cycle Cost Evaluation'!$M$1,N67:N$100)/(1+'Life Cycle Cost Evaluation'!$M$1)^($B66-'Life Cycle Cost Evaluation'!$M$4)</f>
        <v>0</v>
      </c>
      <c r="O151" s="208">
        <f>-NPV('Life Cycle Cost Evaluation'!$M$1,O67:O$100)/(1+'Life Cycle Cost Evaluation'!$M$1)^($B66-'Life Cycle Cost Evaluation'!$M$4)</f>
        <v>0</v>
      </c>
      <c r="P151" s="208">
        <f>-NPV('Life Cycle Cost Evaluation'!$M$1,P67:P$100)/(1+'Life Cycle Cost Evaluation'!$M$1)^($B66-'Life Cycle Cost Evaluation'!$M$4)</f>
        <v>0</v>
      </c>
      <c r="Q151" s="208">
        <f>-NPV('Life Cycle Cost Evaluation'!$M$1,Q67:Q$100)/(1+'Life Cycle Cost Evaluation'!$M$1)^($B66-'Life Cycle Cost Evaluation'!$M$4)</f>
        <v>0</v>
      </c>
      <c r="R151" s="208">
        <f>-NPV('Life Cycle Cost Evaluation'!$M$1,R67:R$100)/(1+'Life Cycle Cost Evaluation'!$M$1)^($B66-'Life Cycle Cost Evaluation'!$M$4)</f>
        <v>0</v>
      </c>
      <c r="S151" s="208">
        <f>-NPV('Life Cycle Cost Evaluation'!$M$1,S67:S$100)/(1+'Life Cycle Cost Evaluation'!$M$1)^($B66-'Life Cycle Cost Evaluation'!$M$4)</f>
        <v>0</v>
      </c>
      <c r="T151" s="208">
        <f>-NPV('Life Cycle Cost Evaluation'!$M$1,T67:T$100)/(1+'Life Cycle Cost Evaluation'!$M$1)^($B66-'Life Cycle Cost Evaluation'!$M$4)</f>
        <v>0</v>
      </c>
      <c r="U151" s="208">
        <f>-NPV('Life Cycle Cost Evaluation'!$M$1,U67:U$100)/(1+'Life Cycle Cost Evaluation'!$M$1)^($B66-'Life Cycle Cost Evaluation'!$M$4)</f>
        <v>0</v>
      </c>
      <c r="V151" s="208">
        <f>-NPV('Life Cycle Cost Evaluation'!$M$1,V67:V$100)/(1+'Life Cycle Cost Evaluation'!$M$1)^($B66-'Life Cycle Cost Evaluation'!$M$4)</f>
        <v>0</v>
      </c>
      <c r="W151" s="208">
        <f>-NPV('Life Cycle Cost Evaluation'!$M$1,W67:W$100)/(1+'Life Cycle Cost Evaluation'!$M$1)^($B66-'Life Cycle Cost Evaluation'!$M$4)</f>
        <v>0</v>
      </c>
      <c r="X151" s="208">
        <f>-NPV('Life Cycle Cost Evaluation'!$M$1,X67:X$100)/(1+'Life Cycle Cost Evaluation'!$M$1)^($B66-'Life Cycle Cost Evaluation'!$M$4)</f>
        <v>0</v>
      </c>
      <c r="Y151" s="208">
        <f>-NPV('Life Cycle Cost Evaluation'!$M$1,Y67:Y$100)/(1+'Life Cycle Cost Evaluation'!$M$1)^($B66-'Life Cycle Cost Evaluation'!$M$4)</f>
        <v>0</v>
      </c>
      <c r="Z151" s="208">
        <f>-NPV('Life Cycle Cost Evaluation'!$M$1,Z67:Z$100)/(1+'Life Cycle Cost Evaluation'!$M$1)^($B66-'Life Cycle Cost Evaluation'!$M$4)</f>
        <v>0</v>
      </c>
      <c r="AA151" s="208">
        <f>-NPV('Life Cycle Cost Evaluation'!$M$1,AA67:AA$100)/(1+'Life Cycle Cost Evaluation'!$M$1)^($B66-'Life Cycle Cost Evaluation'!$M$4)</f>
        <v>0</v>
      </c>
      <c r="AB151" s="208">
        <f>-NPV('Life Cycle Cost Evaluation'!$M$1,AB67:AB$100)/(1+'Life Cycle Cost Evaluation'!$M$1)^($B66-'Life Cycle Cost Evaluation'!$M$4)</f>
        <v>0</v>
      </c>
      <c r="AC151" s="208">
        <f>-NPV('Life Cycle Cost Evaluation'!$M$1,AC67:AC$100)/(1+'Life Cycle Cost Evaluation'!$M$1)^($B66-'Life Cycle Cost Evaluation'!$M$4)</f>
        <v>0</v>
      </c>
      <c r="AD151" s="208">
        <f>-NPV('Life Cycle Cost Evaluation'!$M$1,AD67:AD$100)/(1+'Life Cycle Cost Evaluation'!$M$1)^($B66-'Life Cycle Cost Evaluation'!$M$4)</f>
        <v>0</v>
      </c>
      <c r="AE151" s="208">
        <f>-NPV('Life Cycle Cost Evaluation'!$M$1,AE67:AE$100)/(1+'Life Cycle Cost Evaluation'!$M$1)^($B66-'Life Cycle Cost Evaluation'!$M$4)</f>
        <v>0</v>
      </c>
      <c r="AF151" s="208">
        <f>-NPV('Life Cycle Cost Evaluation'!$M$1,AF67:AF$100)/(1+'Life Cycle Cost Evaluation'!$M$1)^($B66-'Life Cycle Cost Evaluation'!$M$4)</f>
        <v>0</v>
      </c>
      <c r="AG151" s="208">
        <f>-NPV('Life Cycle Cost Evaluation'!$M$1,AG67:AG$100)/(1+'Life Cycle Cost Evaluation'!$M$1)^($B66-'Life Cycle Cost Evaluation'!$M$4)</f>
        <v>0</v>
      </c>
      <c r="AH151" s="208">
        <f>-NPV('Life Cycle Cost Evaluation'!$M$1,AH67:AH$100)/(1+'Life Cycle Cost Evaluation'!$M$1)^($B66-'Life Cycle Cost Evaluation'!$M$4)</f>
        <v>0</v>
      </c>
      <c r="AI151" s="208">
        <f>-NPV('Life Cycle Cost Evaluation'!$M$1,AI67:AI$100)/(1+'Life Cycle Cost Evaluation'!$M$1)^($B66-'Life Cycle Cost Evaluation'!$M$4)</f>
        <v>0</v>
      </c>
      <c r="AJ151" s="208">
        <f>-NPV('Life Cycle Cost Evaluation'!$M$1,AJ67:AJ$100)/(1+'Life Cycle Cost Evaluation'!$M$1)^($B66-'Life Cycle Cost Evaluation'!$M$4)</f>
        <v>0</v>
      </c>
      <c r="AK151" s="208">
        <f>-NPV('Life Cycle Cost Evaluation'!$M$1,AK67:AK$100)/(1+'Life Cycle Cost Evaluation'!$M$1)^($B66-'Life Cycle Cost Evaluation'!$M$4)</f>
        <v>0</v>
      </c>
      <c r="AL151" s="208">
        <f>-NPV('Life Cycle Cost Evaluation'!$M$1,AL67:AL$100)/(1+'Life Cycle Cost Evaluation'!$M$1)^($B66-'Life Cycle Cost Evaluation'!$M$4)</f>
        <v>0</v>
      </c>
      <c r="AM151" s="208">
        <f>-NPV('Life Cycle Cost Evaluation'!$M$1,AM67:AM$100)/(1+'Life Cycle Cost Evaluation'!$M$1)^($B66-'Life Cycle Cost Evaluation'!$M$4)</f>
        <v>0</v>
      </c>
      <c r="AN151" s="208">
        <f>-NPV('Life Cycle Cost Evaluation'!$M$1,AN67:AN$100)/(1+'Life Cycle Cost Evaluation'!$M$1)^($B66-'Life Cycle Cost Evaluation'!$M$4)</f>
        <v>0</v>
      </c>
      <c r="AO151" s="208">
        <f>-NPV('Life Cycle Cost Evaluation'!$M$1,AO67:AO$100)/(1+'Life Cycle Cost Evaluation'!$M$1)^($B66-'Life Cycle Cost Evaluation'!$M$4)</f>
        <v>0</v>
      </c>
      <c r="AP151" s="208">
        <f>-NPV('Life Cycle Cost Evaluation'!$M$1,AP67:AP$100)/(1+'Life Cycle Cost Evaluation'!$M$1)^($B66-'Life Cycle Cost Evaluation'!$M$4)</f>
        <v>0</v>
      </c>
      <c r="AQ151" s="208">
        <f>-NPV('Life Cycle Cost Evaluation'!$M$1,AQ67:AQ$100)/(1+'Life Cycle Cost Evaluation'!$M$1)^($B66-'Life Cycle Cost Evaluation'!$M$4)</f>
        <v>0</v>
      </c>
      <c r="AR151" s="208">
        <f>-NPV('Life Cycle Cost Evaluation'!$M$1,AR67:AR$100)/(1+'Life Cycle Cost Evaluation'!$M$1)^($B66-'Life Cycle Cost Evaluation'!$M$4)</f>
        <v>0</v>
      </c>
      <c r="AS151" s="208">
        <f>-NPV('Life Cycle Cost Evaluation'!$M$1,AS67:AS$100)/(1+'Life Cycle Cost Evaluation'!$M$1)^($B66-'Life Cycle Cost Evaluation'!$M$4)</f>
        <v>0</v>
      </c>
      <c r="AT151" s="208">
        <f>-NPV('Life Cycle Cost Evaluation'!$M$1,AT67:AT$100)/(1+'Life Cycle Cost Evaluation'!$M$1)^($B66-'Life Cycle Cost Evaluation'!$M$4)</f>
        <v>0</v>
      </c>
      <c r="AU151" s="208">
        <f>-NPV('Life Cycle Cost Evaluation'!$M$1,AU67:AU$100)/(1+'Life Cycle Cost Evaluation'!$M$1)^($B66-'Life Cycle Cost Evaluation'!$M$4)</f>
        <v>0</v>
      </c>
      <c r="AV151" s="208">
        <f>-NPV('Life Cycle Cost Evaluation'!$M$1,AV67:AV$100)/(1+'Life Cycle Cost Evaluation'!$M$1)^($B66-'Life Cycle Cost Evaluation'!$M$4)</f>
        <v>0</v>
      </c>
      <c r="AW151" s="208">
        <f>-NPV('Life Cycle Cost Evaluation'!$M$1,AW67:AW$100)/(1+'Life Cycle Cost Evaluation'!$M$1)^($B66-'Life Cycle Cost Evaluation'!$M$4)</f>
        <v>0</v>
      </c>
      <c r="AX151" s="208">
        <f>-NPV('Life Cycle Cost Evaluation'!$M$1,AX67:AX$100)/(1+'Life Cycle Cost Evaluation'!$M$1)^($B66-'Life Cycle Cost Evaluation'!$M$4)</f>
        <v>0</v>
      </c>
      <c r="AY151" s="208">
        <f>-NPV('Life Cycle Cost Evaluation'!$M$1,AY67:AY$100)/(1+'Life Cycle Cost Evaluation'!$M$1)^($B66-'Life Cycle Cost Evaluation'!$M$4)</f>
        <v>0</v>
      </c>
      <c r="AZ151" s="208">
        <f>-NPV('Life Cycle Cost Evaluation'!$M$1,AZ67:AZ$100)/(1+'Life Cycle Cost Evaluation'!$M$1)^($B66-'Life Cycle Cost Evaluation'!$M$4)</f>
        <v>0</v>
      </c>
      <c r="BA151" s="208">
        <f>-NPV('Life Cycle Cost Evaluation'!$M$1,BA67:BA$100)/(1+'Life Cycle Cost Evaluation'!$M$1)^($B66-'Life Cycle Cost Evaluation'!$M$4)</f>
        <v>0</v>
      </c>
      <c r="BB151" s="208">
        <f>-NPV('Life Cycle Cost Evaluation'!$M$1,BB67:BB$100)/(1+'Life Cycle Cost Evaluation'!$M$1)^($B66-'Life Cycle Cost Evaluation'!$M$4)</f>
        <v>0</v>
      </c>
      <c r="BC151" s="208">
        <f>-NPV('Life Cycle Cost Evaluation'!$M$1,BC67:BC$100)/(1+'Life Cycle Cost Evaluation'!$M$1)^($B66-'Life Cycle Cost Evaluation'!$M$4)</f>
        <v>0</v>
      </c>
      <c r="BD151" s="208">
        <f>-NPV('Life Cycle Cost Evaluation'!$M$1,BD67:BD$100)/(1+'Life Cycle Cost Evaluation'!$M$1)^($B66-'Life Cycle Cost Evaluation'!$M$4)</f>
        <v>0</v>
      </c>
      <c r="BE151" s="208">
        <f>-NPV('Life Cycle Cost Evaluation'!$M$1,BE67:BE$100)/(1+'Life Cycle Cost Evaluation'!$M$1)^($B66-'Life Cycle Cost Evaluation'!$M$4)</f>
        <v>0</v>
      </c>
      <c r="BF151" s="208">
        <f>-NPV('Life Cycle Cost Evaluation'!$M$1,BF67:BF$100)/(1+'Life Cycle Cost Evaluation'!$M$1)^($B66-'Life Cycle Cost Evaluation'!$M$4)</f>
        <v>0</v>
      </c>
      <c r="BG151" s="208">
        <f>-NPV('Life Cycle Cost Evaluation'!$M$1,BG67:BG$100)/(1+'Life Cycle Cost Evaluation'!$M$1)^($B66-'Life Cycle Cost Evaluation'!$M$4)</f>
        <v>0</v>
      </c>
      <c r="BH151" s="208">
        <f>-NPV('Life Cycle Cost Evaluation'!$M$1,BH67:BH$100)/(1+'Life Cycle Cost Evaluation'!$M$1)^($B66-'Life Cycle Cost Evaluation'!$M$4)</f>
        <v>0</v>
      </c>
      <c r="BI151" s="208">
        <f>-NPV('Life Cycle Cost Evaluation'!$M$1,BI67:BI$100)/(1+'Life Cycle Cost Evaluation'!$M$1)^($B66-'Life Cycle Cost Evaluation'!$M$4)</f>
        <v>0</v>
      </c>
      <c r="BJ151" s="208">
        <f>-NPV('Life Cycle Cost Evaluation'!$M$1,BJ67:BJ$100)/(1+'Life Cycle Cost Evaluation'!$M$1)^($B66-'Life Cycle Cost Evaluation'!$M$4)</f>
        <v>0</v>
      </c>
      <c r="BK151" s="208">
        <f>-NPV('Life Cycle Cost Evaluation'!$M$1,BK67:BK$100)/(1+'Life Cycle Cost Evaluation'!$M$1)^($B66-'Life Cycle Cost Evaluation'!$M$4)</f>
        <v>0</v>
      </c>
      <c r="BL151" s="208">
        <f>-NPV('Life Cycle Cost Evaluation'!$M$1,BL67:BL$100)/(1+'Life Cycle Cost Evaluation'!$M$1)^($B66-'Life Cycle Cost Evaluation'!$M$4)</f>
        <v>0</v>
      </c>
      <c r="BM151" s="208">
        <f>-NPV('Life Cycle Cost Evaluation'!$M$1,BM67:BM$100)/(1+'Life Cycle Cost Evaluation'!$M$1)^($B66-'Life Cycle Cost Evaluation'!$M$4)</f>
        <v>0</v>
      </c>
      <c r="BN151" s="208">
        <f>-NPV('Life Cycle Cost Evaluation'!$M$1,BN67:BN$100)/(1+'Life Cycle Cost Evaluation'!$M$1)^($B66-'Life Cycle Cost Evaluation'!$M$4)</f>
        <v>0</v>
      </c>
      <c r="BO151" s="208">
        <f>-NPV('Life Cycle Cost Evaluation'!$M$1,BO67:BO$100)/(1+'Life Cycle Cost Evaluation'!$M$1)^($B66-'Life Cycle Cost Evaluation'!$M$4)</f>
        <v>0</v>
      </c>
      <c r="BP151" s="208">
        <f>-NPV('Life Cycle Cost Evaluation'!$M$1,BP67:BP$100)/(1+'Life Cycle Cost Evaluation'!$M$1)^($B66-'Life Cycle Cost Evaluation'!$M$4)</f>
        <v>0</v>
      </c>
      <c r="BQ151" s="208">
        <f>-NPV('Life Cycle Cost Evaluation'!$M$1,BQ67:BQ$100)/(1+'Life Cycle Cost Evaluation'!$M$1)^($B66-'Life Cycle Cost Evaluation'!$M$4)</f>
        <v>0</v>
      </c>
      <c r="BR151" s="208">
        <f>-NPV('Life Cycle Cost Evaluation'!$M$1,BR67:BR$100)/(1+'Life Cycle Cost Evaluation'!$M$1)^($B66-'Life Cycle Cost Evaluation'!$M$4)</f>
        <v>0</v>
      </c>
      <c r="BS151" s="208">
        <f>-NPV('Life Cycle Cost Evaluation'!$M$1,BS67:BS$100)/(1+'Life Cycle Cost Evaluation'!$M$1)^($B66-'Life Cycle Cost Evaluation'!$M$4)</f>
        <v>0</v>
      </c>
      <c r="BT151" s="208">
        <f>-NPV('Life Cycle Cost Evaluation'!$M$1,BT67:BT$100)/(1+'Life Cycle Cost Evaluation'!$M$1)^($B66-'Life Cycle Cost Evaluation'!$M$4)</f>
        <v>0</v>
      </c>
      <c r="BU151" s="208">
        <f>-NPV('Life Cycle Cost Evaluation'!$M$1,BU67:BU$100)/(1+'Life Cycle Cost Evaluation'!$M$1)^($B66-'Life Cycle Cost Evaluation'!$M$4)</f>
        <v>0</v>
      </c>
      <c r="BV151" s="208">
        <f>-NPV('Life Cycle Cost Evaluation'!$M$1,BV67:BV$100)/(1+'Life Cycle Cost Evaluation'!$M$1)^($B66-'Life Cycle Cost Evaluation'!$M$4)</f>
        <v>0</v>
      </c>
      <c r="BW151" s="208">
        <f>-NPV('Life Cycle Cost Evaluation'!$M$1,BW67:BW$100)/(1+'Life Cycle Cost Evaluation'!$M$1)^($B66-'Life Cycle Cost Evaluation'!$M$4)</f>
        <v>0</v>
      </c>
      <c r="BX151" s="208">
        <f>-NPV('Life Cycle Cost Evaluation'!$M$1,BX67:BX$100)/(1+'Life Cycle Cost Evaluation'!$M$1)^($B66-'Life Cycle Cost Evaluation'!$M$4)</f>
        <v>0</v>
      </c>
      <c r="BY151" s="208">
        <f>-NPV('Life Cycle Cost Evaluation'!$M$1,BY67:BY$100)/(1+'Life Cycle Cost Evaluation'!$M$1)^($B66-'Life Cycle Cost Evaluation'!$M$4)</f>
        <v>0</v>
      </c>
      <c r="BZ151" s="208">
        <f>-NPV('Life Cycle Cost Evaluation'!$M$1,BZ67:BZ$100)/(1+'Life Cycle Cost Evaluation'!$M$1)^($B66-'Life Cycle Cost Evaluation'!$M$4)</f>
        <v>0</v>
      </c>
      <c r="CA151" s="208">
        <f>-NPV('Life Cycle Cost Evaluation'!$M$1,CA67:CA$100)/(1+'Life Cycle Cost Evaluation'!$M$1)^($B66-'Life Cycle Cost Evaluation'!$M$4)</f>
        <v>0</v>
      </c>
      <c r="CB151" s="208">
        <f>-NPV('Life Cycle Cost Evaluation'!$M$1,CB67:CB$100)/(1+'Life Cycle Cost Evaluation'!$M$1)^($B66-'Life Cycle Cost Evaluation'!$M$4)</f>
        <v>0</v>
      </c>
      <c r="CC151" s="208">
        <f>-NPV('Life Cycle Cost Evaluation'!$M$1,CC67:CC$100)/(1+'Life Cycle Cost Evaluation'!$M$1)^($B66-'Life Cycle Cost Evaluation'!$M$4)</f>
        <v>0</v>
      </c>
      <c r="CD151" s="208">
        <f>-NPV('Life Cycle Cost Evaluation'!$M$1,CD67:CD$100)/(1+'Life Cycle Cost Evaluation'!$M$1)^($B66-'Life Cycle Cost Evaluation'!$M$4)</f>
        <v>0</v>
      </c>
      <c r="CE151" s="208">
        <f>-NPV('Life Cycle Cost Evaluation'!$M$1,CE67:CE$100)/(1+'Life Cycle Cost Evaluation'!$M$1)^($B66-'Life Cycle Cost Evaluation'!$M$4)</f>
        <v>0</v>
      </c>
      <c r="CF151" s="208">
        <f>-NPV('Life Cycle Cost Evaluation'!$M$1,CF67:CF$100)/(1+'Life Cycle Cost Evaluation'!$M$1)^($B66-'Life Cycle Cost Evaluation'!$M$4)</f>
        <v>0</v>
      </c>
      <c r="CG151" s="208">
        <f>SUM(D151:AX151)</f>
        <v>0</v>
      </c>
      <c r="CH151" s="206"/>
      <c r="CI151" s="206"/>
      <c r="CJ151" s="206"/>
    </row>
    <row r="152" spans="2:88" x14ac:dyDescent="0.2">
      <c r="B152" s="86">
        <f t="shared" si="126"/>
        <v>2074</v>
      </c>
      <c r="C152" s="208"/>
      <c r="D152" s="208">
        <f>-NPV('Life Cycle Cost Evaluation'!$M$1,D68:D$100)/(1+'Life Cycle Cost Evaluation'!$M$1)^($B67-'Life Cycle Cost Evaluation'!$M$4)</f>
        <v>0</v>
      </c>
      <c r="E152" s="208">
        <f>-NPV('Life Cycle Cost Evaluation'!$M$1,E68:E$100)/(1+'Life Cycle Cost Evaluation'!$M$1)^($B67-'Life Cycle Cost Evaluation'!$M$4)</f>
        <v>0</v>
      </c>
      <c r="F152" s="208">
        <f>-NPV('Life Cycle Cost Evaluation'!$M$1,F68:F$100)/(1+'Life Cycle Cost Evaluation'!$M$1)^($B67-'Life Cycle Cost Evaluation'!$M$4)</f>
        <v>0</v>
      </c>
      <c r="G152" s="208">
        <f>-NPV('Life Cycle Cost Evaluation'!$M$1,G68:G$100)/(1+'Life Cycle Cost Evaluation'!$M$1)^($B67-'Life Cycle Cost Evaluation'!$M$4)</f>
        <v>0</v>
      </c>
      <c r="H152" s="208">
        <f>-NPV('Life Cycle Cost Evaluation'!$M$1,H68:H$100)/(1+'Life Cycle Cost Evaluation'!$M$1)^($B67-'Life Cycle Cost Evaluation'!$M$4)</f>
        <v>0</v>
      </c>
      <c r="I152" s="208">
        <f>-NPV('Life Cycle Cost Evaluation'!$M$1,I68:I$100)/(1+'Life Cycle Cost Evaluation'!$M$1)^($B67-'Life Cycle Cost Evaluation'!$M$4)</f>
        <v>0</v>
      </c>
      <c r="J152" s="208">
        <f>-NPV('Life Cycle Cost Evaluation'!$M$1,J68:J$100)/(1+'Life Cycle Cost Evaluation'!$M$1)^($B67-'Life Cycle Cost Evaluation'!$M$4)</f>
        <v>0</v>
      </c>
      <c r="K152" s="208">
        <f>-NPV('Life Cycle Cost Evaluation'!$M$1,K68:K$100)/(1+'Life Cycle Cost Evaluation'!$M$1)^($B67-'Life Cycle Cost Evaluation'!$M$4)</f>
        <v>0</v>
      </c>
      <c r="L152" s="208">
        <f>-NPV('Life Cycle Cost Evaluation'!$M$1,L68:L$100)/(1+'Life Cycle Cost Evaluation'!$M$1)^($B67-'Life Cycle Cost Evaluation'!$M$4)</f>
        <v>0</v>
      </c>
      <c r="M152" s="208">
        <f>-NPV('Life Cycle Cost Evaluation'!$M$1,M68:M$100)/(1+'Life Cycle Cost Evaluation'!$M$1)^($B67-'Life Cycle Cost Evaluation'!$M$4)</f>
        <v>0</v>
      </c>
      <c r="N152" s="208">
        <f>-NPV('Life Cycle Cost Evaluation'!$M$1,N68:N$100)/(1+'Life Cycle Cost Evaluation'!$M$1)^($B67-'Life Cycle Cost Evaluation'!$M$4)</f>
        <v>0</v>
      </c>
      <c r="O152" s="208">
        <f>-NPV('Life Cycle Cost Evaluation'!$M$1,O68:O$100)/(1+'Life Cycle Cost Evaluation'!$M$1)^($B67-'Life Cycle Cost Evaluation'!$M$4)</f>
        <v>0</v>
      </c>
      <c r="P152" s="208">
        <f>-NPV('Life Cycle Cost Evaluation'!$M$1,P68:P$100)/(1+'Life Cycle Cost Evaluation'!$M$1)^($B67-'Life Cycle Cost Evaluation'!$M$4)</f>
        <v>0</v>
      </c>
      <c r="Q152" s="208">
        <f>-NPV('Life Cycle Cost Evaluation'!$M$1,Q68:Q$100)/(1+'Life Cycle Cost Evaluation'!$M$1)^($B67-'Life Cycle Cost Evaluation'!$M$4)</f>
        <v>0</v>
      </c>
      <c r="R152" s="208">
        <f>-NPV('Life Cycle Cost Evaluation'!$M$1,R68:R$100)/(1+'Life Cycle Cost Evaluation'!$M$1)^($B67-'Life Cycle Cost Evaluation'!$M$4)</f>
        <v>0</v>
      </c>
      <c r="S152" s="208">
        <f>-NPV('Life Cycle Cost Evaluation'!$M$1,S68:S$100)/(1+'Life Cycle Cost Evaluation'!$M$1)^($B67-'Life Cycle Cost Evaluation'!$M$4)</f>
        <v>0</v>
      </c>
      <c r="T152" s="208">
        <f>-NPV('Life Cycle Cost Evaluation'!$M$1,T68:T$100)/(1+'Life Cycle Cost Evaluation'!$M$1)^($B67-'Life Cycle Cost Evaluation'!$M$4)</f>
        <v>0</v>
      </c>
      <c r="U152" s="208">
        <f>-NPV('Life Cycle Cost Evaluation'!$M$1,U68:U$100)/(1+'Life Cycle Cost Evaluation'!$M$1)^($B67-'Life Cycle Cost Evaluation'!$M$4)</f>
        <v>0</v>
      </c>
      <c r="V152" s="208">
        <f>-NPV('Life Cycle Cost Evaluation'!$M$1,V68:V$100)/(1+'Life Cycle Cost Evaluation'!$M$1)^($B67-'Life Cycle Cost Evaluation'!$M$4)</f>
        <v>0</v>
      </c>
      <c r="W152" s="208">
        <f>-NPV('Life Cycle Cost Evaluation'!$M$1,W68:W$100)/(1+'Life Cycle Cost Evaluation'!$M$1)^($B67-'Life Cycle Cost Evaluation'!$M$4)</f>
        <v>0</v>
      </c>
      <c r="X152" s="208">
        <f>-NPV('Life Cycle Cost Evaluation'!$M$1,X68:X$100)/(1+'Life Cycle Cost Evaluation'!$M$1)^($B67-'Life Cycle Cost Evaluation'!$M$4)</f>
        <v>0</v>
      </c>
      <c r="Y152" s="208">
        <f>-NPV('Life Cycle Cost Evaluation'!$M$1,Y68:Y$100)/(1+'Life Cycle Cost Evaluation'!$M$1)^($B67-'Life Cycle Cost Evaluation'!$M$4)</f>
        <v>0</v>
      </c>
      <c r="Z152" s="208">
        <f>-NPV('Life Cycle Cost Evaluation'!$M$1,Z68:Z$100)/(1+'Life Cycle Cost Evaluation'!$M$1)^($B67-'Life Cycle Cost Evaluation'!$M$4)</f>
        <v>0</v>
      </c>
      <c r="AA152" s="208">
        <f>-NPV('Life Cycle Cost Evaluation'!$M$1,AA68:AA$100)/(1+'Life Cycle Cost Evaluation'!$M$1)^($B67-'Life Cycle Cost Evaluation'!$M$4)</f>
        <v>0</v>
      </c>
      <c r="AB152" s="208">
        <f>-NPV('Life Cycle Cost Evaluation'!$M$1,AB68:AB$100)/(1+'Life Cycle Cost Evaluation'!$M$1)^($B67-'Life Cycle Cost Evaluation'!$M$4)</f>
        <v>0</v>
      </c>
      <c r="AC152" s="208">
        <f>-NPV('Life Cycle Cost Evaluation'!$M$1,AC68:AC$100)/(1+'Life Cycle Cost Evaluation'!$M$1)^($B67-'Life Cycle Cost Evaluation'!$M$4)</f>
        <v>0</v>
      </c>
      <c r="AD152" s="208">
        <f>-NPV('Life Cycle Cost Evaluation'!$M$1,AD68:AD$100)/(1+'Life Cycle Cost Evaluation'!$M$1)^($B67-'Life Cycle Cost Evaluation'!$M$4)</f>
        <v>0</v>
      </c>
      <c r="AE152" s="208">
        <f>-NPV('Life Cycle Cost Evaluation'!$M$1,AE68:AE$100)/(1+'Life Cycle Cost Evaluation'!$M$1)^($B67-'Life Cycle Cost Evaluation'!$M$4)</f>
        <v>0</v>
      </c>
      <c r="AF152" s="208">
        <f>-NPV('Life Cycle Cost Evaluation'!$M$1,AF68:AF$100)/(1+'Life Cycle Cost Evaluation'!$M$1)^($B67-'Life Cycle Cost Evaluation'!$M$4)</f>
        <v>0</v>
      </c>
      <c r="AG152" s="208">
        <f>-NPV('Life Cycle Cost Evaluation'!$M$1,AG68:AG$100)/(1+'Life Cycle Cost Evaluation'!$M$1)^($B67-'Life Cycle Cost Evaluation'!$M$4)</f>
        <v>0</v>
      </c>
      <c r="AH152" s="208">
        <f>-NPV('Life Cycle Cost Evaluation'!$M$1,AH68:AH$100)/(1+'Life Cycle Cost Evaluation'!$M$1)^($B67-'Life Cycle Cost Evaluation'!$M$4)</f>
        <v>0</v>
      </c>
      <c r="AI152" s="208">
        <f>-NPV('Life Cycle Cost Evaluation'!$M$1,AI68:AI$100)/(1+'Life Cycle Cost Evaluation'!$M$1)^($B67-'Life Cycle Cost Evaluation'!$M$4)</f>
        <v>0</v>
      </c>
      <c r="AJ152" s="208">
        <f>-NPV('Life Cycle Cost Evaluation'!$M$1,AJ68:AJ$100)/(1+'Life Cycle Cost Evaluation'!$M$1)^($B67-'Life Cycle Cost Evaluation'!$M$4)</f>
        <v>0</v>
      </c>
      <c r="AK152" s="208">
        <f>-NPV('Life Cycle Cost Evaluation'!$M$1,AK68:AK$100)/(1+'Life Cycle Cost Evaluation'!$M$1)^($B67-'Life Cycle Cost Evaluation'!$M$4)</f>
        <v>0</v>
      </c>
      <c r="AL152" s="208">
        <f>-NPV('Life Cycle Cost Evaluation'!$M$1,AL68:AL$100)/(1+'Life Cycle Cost Evaluation'!$M$1)^($B67-'Life Cycle Cost Evaluation'!$M$4)</f>
        <v>0</v>
      </c>
      <c r="AM152" s="208">
        <f>-NPV('Life Cycle Cost Evaluation'!$M$1,AM68:AM$100)/(1+'Life Cycle Cost Evaluation'!$M$1)^($B67-'Life Cycle Cost Evaluation'!$M$4)</f>
        <v>0</v>
      </c>
      <c r="AN152" s="208">
        <f>-NPV('Life Cycle Cost Evaluation'!$M$1,AN68:AN$100)/(1+'Life Cycle Cost Evaluation'!$M$1)^($B67-'Life Cycle Cost Evaluation'!$M$4)</f>
        <v>0</v>
      </c>
      <c r="AO152" s="208">
        <f>-NPV('Life Cycle Cost Evaluation'!$M$1,AO68:AO$100)/(1+'Life Cycle Cost Evaluation'!$M$1)^($B67-'Life Cycle Cost Evaluation'!$M$4)</f>
        <v>0</v>
      </c>
      <c r="AP152" s="208">
        <f>-NPV('Life Cycle Cost Evaluation'!$M$1,AP68:AP$100)/(1+'Life Cycle Cost Evaluation'!$M$1)^($B67-'Life Cycle Cost Evaluation'!$M$4)</f>
        <v>0</v>
      </c>
      <c r="AQ152" s="208">
        <f>-NPV('Life Cycle Cost Evaluation'!$M$1,AQ68:AQ$100)/(1+'Life Cycle Cost Evaluation'!$M$1)^($B67-'Life Cycle Cost Evaluation'!$M$4)</f>
        <v>0</v>
      </c>
      <c r="AR152" s="208">
        <f>-NPV('Life Cycle Cost Evaluation'!$M$1,AR68:AR$100)/(1+'Life Cycle Cost Evaluation'!$M$1)^($B67-'Life Cycle Cost Evaluation'!$M$4)</f>
        <v>0</v>
      </c>
      <c r="AS152" s="208">
        <f>-NPV('Life Cycle Cost Evaluation'!$M$1,AS68:AS$100)/(1+'Life Cycle Cost Evaluation'!$M$1)^($B67-'Life Cycle Cost Evaluation'!$M$4)</f>
        <v>0</v>
      </c>
      <c r="AT152" s="208">
        <f>-NPV('Life Cycle Cost Evaluation'!$M$1,AT68:AT$100)/(1+'Life Cycle Cost Evaluation'!$M$1)^($B67-'Life Cycle Cost Evaluation'!$M$4)</f>
        <v>0</v>
      </c>
      <c r="AU152" s="208">
        <f>-NPV('Life Cycle Cost Evaluation'!$M$1,AU68:AU$100)/(1+'Life Cycle Cost Evaluation'!$M$1)^($B67-'Life Cycle Cost Evaluation'!$M$4)</f>
        <v>0</v>
      </c>
      <c r="AV152" s="208">
        <f>-NPV('Life Cycle Cost Evaluation'!$M$1,AV68:AV$100)/(1+'Life Cycle Cost Evaluation'!$M$1)^($B67-'Life Cycle Cost Evaluation'!$M$4)</f>
        <v>0</v>
      </c>
      <c r="AW152" s="208">
        <f>-NPV('Life Cycle Cost Evaluation'!$M$1,AW68:AW$100)/(1+'Life Cycle Cost Evaluation'!$M$1)^($B67-'Life Cycle Cost Evaluation'!$M$4)</f>
        <v>0</v>
      </c>
      <c r="AX152" s="208">
        <f>-NPV('Life Cycle Cost Evaluation'!$M$1,AX68:AX$100)/(1+'Life Cycle Cost Evaluation'!$M$1)^($B67-'Life Cycle Cost Evaluation'!$M$4)</f>
        <v>0</v>
      </c>
      <c r="AY152" s="208">
        <f>-NPV('Life Cycle Cost Evaluation'!$M$1,AY68:AY$100)/(1+'Life Cycle Cost Evaluation'!$M$1)^($B67-'Life Cycle Cost Evaluation'!$M$4)</f>
        <v>0</v>
      </c>
      <c r="AZ152" s="208">
        <f>-NPV('Life Cycle Cost Evaluation'!$M$1,AZ68:AZ$100)/(1+'Life Cycle Cost Evaluation'!$M$1)^($B67-'Life Cycle Cost Evaluation'!$M$4)</f>
        <v>0</v>
      </c>
      <c r="BA152" s="208">
        <f>-NPV('Life Cycle Cost Evaluation'!$M$1,BA68:BA$100)/(1+'Life Cycle Cost Evaluation'!$M$1)^($B67-'Life Cycle Cost Evaluation'!$M$4)</f>
        <v>0</v>
      </c>
      <c r="BB152" s="208">
        <f>-NPV('Life Cycle Cost Evaluation'!$M$1,BB68:BB$100)/(1+'Life Cycle Cost Evaluation'!$M$1)^($B67-'Life Cycle Cost Evaluation'!$M$4)</f>
        <v>0</v>
      </c>
      <c r="BC152" s="208">
        <f>-NPV('Life Cycle Cost Evaluation'!$M$1,BC68:BC$100)/(1+'Life Cycle Cost Evaluation'!$M$1)^($B67-'Life Cycle Cost Evaluation'!$M$4)</f>
        <v>0</v>
      </c>
      <c r="BD152" s="208">
        <f>-NPV('Life Cycle Cost Evaluation'!$M$1,BD68:BD$100)/(1+'Life Cycle Cost Evaluation'!$M$1)^($B67-'Life Cycle Cost Evaluation'!$M$4)</f>
        <v>0</v>
      </c>
      <c r="BE152" s="208">
        <f>-NPV('Life Cycle Cost Evaluation'!$M$1,BE68:BE$100)/(1+'Life Cycle Cost Evaluation'!$M$1)^($B67-'Life Cycle Cost Evaluation'!$M$4)</f>
        <v>0</v>
      </c>
      <c r="BF152" s="208">
        <f>-NPV('Life Cycle Cost Evaluation'!$M$1,BF68:BF$100)/(1+'Life Cycle Cost Evaluation'!$M$1)^($B67-'Life Cycle Cost Evaluation'!$M$4)</f>
        <v>0</v>
      </c>
      <c r="BG152" s="208">
        <f>-NPV('Life Cycle Cost Evaluation'!$M$1,BG68:BG$100)/(1+'Life Cycle Cost Evaluation'!$M$1)^($B67-'Life Cycle Cost Evaluation'!$M$4)</f>
        <v>0</v>
      </c>
      <c r="BH152" s="208">
        <f>-NPV('Life Cycle Cost Evaluation'!$M$1,BH68:BH$100)/(1+'Life Cycle Cost Evaluation'!$M$1)^($B67-'Life Cycle Cost Evaluation'!$M$4)</f>
        <v>0</v>
      </c>
      <c r="BI152" s="208">
        <f>-NPV('Life Cycle Cost Evaluation'!$M$1,BI68:BI$100)/(1+'Life Cycle Cost Evaluation'!$M$1)^($B67-'Life Cycle Cost Evaluation'!$M$4)</f>
        <v>0</v>
      </c>
      <c r="BJ152" s="208">
        <f>-NPV('Life Cycle Cost Evaluation'!$M$1,BJ68:BJ$100)/(1+'Life Cycle Cost Evaluation'!$M$1)^($B67-'Life Cycle Cost Evaluation'!$M$4)</f>
        <v>0</v>
      </c>
      <c r="BK152" s="208">
        <f>-NPV('Life Cycle Cost Evaluation'!$M$1,BK68:BK$100)/(1+'Life Cycle Cost Evaluation'!$M$1)^($B67-'Life Cycle Cost Evaluation'!$M$4)</f>
        <v>0</v>
      </c>
      <c r="BL152" s="208">
        <f>-NPV('Life Cycle Cost Evaluation'!$M$1,BL68:BL$100)/(1+'Life Cycle Cost Evaluation'!$M$1)^($B67-'Life Cycle Cost Evaluation'!$M$4)</f>
        <v>0</v>
      </c>
      <c r="BM152" s="208">
        <f>-NPV('Life Cycle Cost Evaluation'!$M$1,BM68:BM$100)/(1+'Life Cycle Cost Evaluation'!$M$1)^($B67-'Life Cycle Cost Evaluation'!$M$4)</f>
        <v>0</v>
      </c>
      <c r="BN152" s="208">
        <f>-NPV('Life Cycle Cost Evaluation'!$M$1,BN68:BN$100)/(1+'Life Cycle Cost Evaluation'!$M$1)^($B67-'Life Cycle Cost Evaluation'!$M$4)</f>
        <v>0</v>
      </c>
      <c r="BO152" s="208">
        <f>-NPV('Life Cycle Cost Evaluation'!$M$1,BO68:BO$100)/(1+'Life Cycle Cost Evaluation'!$M$1)^($B67-'Life Cycle Cost Evaluation'!$M$4)</f>
        <v>0</v>
      </c>
      <c r="BP152" s="208">
        <f>-NPV('Life Cycle Cost Evaluation'!$M$1,BP68:BP$100)/(1+'Life Cycle Cost Evaluation'!$M$1)^($B67-'Life Cycle Cost Evaluation'!$M$4)</f>
        <v>0</v>
      </c>
      <c r="BQ152" s="208">
        <f>-NPV('Life Cycle Cost Evaluation'!$M$1,BQ68:BQ$100)/(1+'Life Cycle Cost Evaluation'!$M$1)^($B67-'Life Cycle Cost Evaluation'!$M$4)</f>
        <v>0</v>
      </c>
      <c r="BR152" s="208">
        <f>-NPV('Life Cycle Cost Evaluation'!$M$1,BR68:BR$100)/(1+'Life Cycle Cost Evaluation'!$M$1)^($B67-'Life Cycle Cost Evaluation'!$M$4)</f>
        <v>0</v>
      </c>
      <c r="BS152" s="208">
        <f>-NPV('Life Cycle Cost Evaluation'!$M$1,BS68:BS$100)/(1+'Life Cycle Cost Evaluation'!$M$1)^($B67-'Life Cycle Cost Evaluation'!$M$4)</f>
        <v>0</v>
      </c>
      <c r="BT152" s="208">
        <f>-NPV('Life Cycle Cost Evaluation'!$M$1,BT68:BT$100)/(1+'Life Cycle Cost Evaluation'!$M$1)^($B67-'Life Cycle Cost Evaluation'!$M$4)</f>
        <v>0</v>
      </c>
      <c r="BU152" s="208">
        <f>-NPV('Life Cycle Cost Evaluation'!$M$1,BU68:BU$100)/(1+'Life Cycle Cost Evaluation'!$M$1)^($B67-'Life Cycle Cost Evaluation'!$M$4)</f>
        <v>0</v>
      </c>
      <c r="BV152" s="208">
        <f>-NPV('Life Cycle Cost Evaluation'!$M$1,BV68:BV$100)/(1+'Life Cycle Cost Evaluation'!$M$1)^($B67-'Life Cycle Cost Evaluation'!$M$4)</f>
        <v>0</v>
      </c>
      <c r="BW152" s="208">
        <f>-NPV('Life Cycle Cost Evaluation'!$M$1,BW68:BW$100)/(1+'Life Cycle Cost Evaluation'!$M$1)^($B67-'Life Cycle Cost Evaluation'!$M$4)</f>
        <v>0</v>
      </c>
      <c r="BX152" s="208">
        <f>-NPV('Life Cycle Cost Evaluation'!$M$1,BX68:BX$100)/(1+'Life Cycle Cost Evaluation'!$M$1)^($B67-'Life Cycle Cost Evaluation'!$M$4)</f>
        <v>0</v>
      </c>
      <c r="BY152" s="208">
        <f>-NPV('Life Cycle Cost Evaluation'!$M$1,BY68:BY$100)/(1+'Life Cycle Cost Evaluation'!$M$1)^($B67-'Life Cycle Cost Evaluation'!$M$4)</f>
        <v>0</v>
      </c>
      <c r="BZ152" s="208">
        <f>-NPV('Life Cycle Cost Evaluation'!$M$1,BZ68:BZ$100)/(1+'Life Cycle Cost Evaluation'!$M$1)^($B67-'Life Cycle Cost Evaluation'!$M$4)</f>
        <v>0</v>
      </c>
      <c r="CA152" s="208">
        <f>-NPV('Life Cycle Cost Evaluation'!$M$1,CA68:CA$100)/(1+'Life Cycle Cost Evaluation'!$M$1)^($B67-'Life Cycle Cost Evaluation'!$M$4)</f>
        <v>0</v>
      </c>
      <c r="CB152" s="208">
        <f>-NPV('Life Cycle Cost Evaluation'!$M$1,CB68:CB$100)/(1+'Life Cycle Cost Evaluation'!$M$1)^($B67-'Life Cycle Cost Evaluation'!$M$4)</f>
        <v>0</v>
      </c>
      <c r="CC152" s="208">
        <f>-NPV('Life Cycle Cost Evaluation'!$M$1,CC68:CC$100)/(1+'Life Cycle Cost Evaluation'!$M$1)^($B67-'Life Cycle Cost Evaluation'!$M$4)</f>
        <v>0</v>
      </c>
      <c r="CD152" s="208">
        <f>-NPV('Life Cycle Cost Evaluation'!$M$1,CD68:CD$100)/(1+'Life Cycle Cost Evaluation'!$M$1)^($B67-'Life Cycle Cost Evaluation'!$M$4)</f>
        <v>0</v>
      </c>
      <c r="CE152" s="208">
        <f>-NPV('Life Cycle Cost Evaluation'!$M$1,CE68:CE$100)/(1+'Life Cycle Cost Evaluation'!$M$1)^($B67-'Life Cycle Cost Evaluation'!$M$4)</f>
        <v>0</v>
      </c>
      <c r="CF152" s="208">
        <f>-NPV('Life Cycle Cost Evaluation'!$M$1,CF68:CF$100)/(1+'Life Cycle Cost Evaluation'!$M$1)^($B67-'Life Cycle Cost Evaluation'!$M$4)</f>
        <v>0</v>
      </c>
      <c r="CG152" s="208">
        <f>SUM(D152:AY152)</f>
        <v>0</v>
      </c>
      <c r="CH152" s="206"/>
      <c r="CI152" s="206"/>
      <c r="CJ152" s="206"/>
    </row>
    <row r="153" spans="2:88" x14ac:dyDescent="0.2">
      <c r="B153" s="86">
        <f t="shared" si="126"/>
        <v>2075</v>
      </c>
      <c r="C153" s="208"/>
      <c r="D153" s="208">
        <f>-NPV('Life Cycle Cost Evaluation'!$M$1,D69:D$100)/(1+'Life Cycle Cost Evaluation'!$M$1)^($B68-'Life Cycle Cost Evaluation'!$M$4)</f>
        <v>0</v>
      </c>
      <c r="E153" s="208">
        <f>-NPV('Life Cycle Cost Evaluation'!$M$1,E69:E$100)/(1+'Life Cycle Cost Evaluation'!$M$1)^($B68-'Life Cycle Cost Evaluation'!$M$4)</f>
        <v>0</v>
      </c>
      <c r="F153" s="208">
        <f>-NPV('Life Cycle Cost Evaluation'!$M$1,F69:F$100)/(1+'Life Cycle Cost Evaluation'!$M$1)^($B68-'Life Cycle Cost Evaluation'!$M$4)</f>
        <v>0</v>
      </c>
      <c r="G153" s="208">
        <f>-NPV('Life Cycle Cost Evaluation'!$M$1,G69:G$100)/(1+'Life Cycle Cost Evaluation'!$M$1)^($B68-'Life Cycle Cost Evaluation'!$M$4)</f>
        <v>0</v>
      </c>
      <c r="H153" s="208">
        <f>-NPV('Life Cycle Cost Evaluation'!$M$1,H69:H$100)/(1+'Life Cycle Cost Evaluation'!$M$1)^($B68-'Life Cycle Cost Evaluation'!$M$4)</f>
        <v>0</v>
      </c>
      <c r="I153" s="208">
        <f>-NPV('Life Cycle Cost Evaluation'!$M$1,I69:I$100)/(1+'Life Cycle Cost Evaluation'!$M$1)^($B68-'Life Cycle Cost Evaluation'!$M$4)</f>
        <v>0</v>
      </c>
      <c r="J153" s="208">
        <f>-NPV('Life Cycle Cost Evaluation'!$M$1,J69:J$100)/(1+'Life Cycle Cost Evaluation'!$M$1)^($B68-'Life Cycle Cost Evaluation'!$M$4)</f>
        <v>0</v>
      </c>
      <c r="K153" s="208">
        <f>-NPV('Life Cycle Cost Evaluation'!$M$1,K69:K$100)/(1+'Life Cycle Cost Evaluation'!$M$1)^($B68-'Life Cycle Cost Evaluation'!$M$4)</f>
        <v>0</v>
      </c>
      <c r="L153" s="208">
        <f>-NPV('Life Cycle Cost Evaluation'!$M$1,L69:L$100)/(1+'Life Cycle Cost Evaluation'!$M$1)^($B68-'Life Cycle Cost Evaluation'!$M$4)</f>
        <v>0</v>
      </c>
      <c r="M153" s="208">
        <f>-NPV('Life Cycle Cost Evaluation'!$M$1,M69:M$100)/(1+'Life Cycle Cost Evaluation'!$M$1)^($B68-'Life Cycle Cost Evaluation'!$M$4)</f>
        <v>0</v>
      </c>
      <c r="N153" s="208">
        <f>-NPV('Life Cycle Cost Evaluation'!$M$1,N69:N$100)/(1+'Life Cycle Cost Evaluation'!$M$1)^($B68-'Life Cycle Cost Evaluation'!$M$4)</f>
        <v>0</v>
      </c>
      <c r="O153" s="208">
        <f>-NPV('Life Cycle Cost Evaluation'!$M$1,O69:O$100)/(1+'Life Cycle Cost Evaluation'!$M$1)^($B68-'Life Cycle Cost Evaluation'!$M$4)</f>
        <v>0</v>
      </c>
      <c r="P153" s="208">
        <f>-NPV('Life Cycle Cost Evaluation'!$M$1,P69:P$100)/(1+'Life Cycle Cost Evaluation'!$M$1)^($B68-'Life Cycle Cost Evaluation'!$M$4)</f>
        <v>0</v>
      </c>
      <c r="Q153" s="208">
        <f>-NPV('Life Cycle Cost Evaluation'!$M$1,Q69:Q$100)/(1+'Life Cycle Cost Evaluation'!$M$1)^($B68-'Life Cycle Cost Evaluation'!$M$4)</f>
        <v>0</v>
      </c>
      <c r="R153" s="208">
        <f>-NPV('Life Cycle Cost Evaluation'!$M$1,R69:R$100)/(1+'Life Cycle Cost Evaluation'!$M$1)^($B68-'Life Cycle Cost Evaluation'!$M$4)</f>
        <v>0</v>
      </c>
      <c r="S153" s="208">
        <f>-NPV('Life Cycle Cost Evaluation'!$M$1,S69:S$100)/(1+'Life Cycle Cost Evaluation'!$M$1)^($B68-'Life Cycle Cost Evaluation'!$M$4)</f>
        <v>0</v>
      </c>
      <c r="T153" s="208">
        <f>-NPV('Life Cycle Cost Evaluation'!$M$1,T69:T$100)/(1+'Life Cycle Cost Evaluation'!$M$1)^($B68-'Life Cycle Cost Evaluation'!$M$4)</f>
        <v>0</v>
      </c>
      <c r="U153" s="208">
        <f>-NPV('Life Cycle Cost Evaluation'!$M$1,U69:U$100)/(1+'Life Cycle Cost Evaluation'!$M$1)^($B68-'Life Cycle Cost Evaluation'!$M$4)</f>
        <v>0</v>
      </c>
      <c r="V153" s="208">
        <f>-NPV('Life Cycle Cost Evaluation'!$M$1,V69:V$100)/(1+'Life Cycle Cost Evaluation'!$M$1)^($B68-'Life Cycle Cost Evaluation'!$M$4)</f>
        <v>0</v>
      </c>
      <c r="W153" s="208">
        <f>-NPV('Life Cycle Cost Evaluation'!$M$1,W69:W$100)/(1+'Life Cycle Cost Evaluation'!$M$1)^($B68-'Life Cycle Cost Evaluation'!$M$4)</f>
        <v>0</v>
      </c>
      <c r="X153" s="208">
        <f>-NPV('Life Cycle Cost Evaluation'!$M$1,X69:X$100)/(1+'Life Cycle Cost Evaluation'!$M$1)^($B68-'Life Cycle Cost Evaluation'!$M$4)</f>
        <v>0</v>
      </c>
      <c r="Y153" s="208">
        <f>-NPV('Life Cycle Cost Evaluation'!$M$1,Y69:Y$100)/(1+'Life Cycle Cost Evaluation'!$M$1)^($B68-'Life Cycle Cost Evaluation'!$M$4)</f>
        <v>0</v>
      </c>
      <c r="Z153" s="208">
        <f>-NPV('Life Cycle Cost Evaluation'!$M$1,Z69:Z$100)/(1+'Life Cycle Cost Evaluation'!$M$1)^($B68-'Life Cycle Cost Evaluation'!$M$4)</f>
        <v>0</v>
      </c>
      <c r="AA153" s="208">
        <f>-NPV('Life Cycle Cost Evaluation'!$M$1,AA69:AA$100)/(1+'Life Cycle Cost Evaluation'!$M$1)^($B68-'Life Cycle Cost Evaluation'!$M$4)</f>
        <v>0</v>
      </c>
      <c r="AB153" s="208">
        <f>-NPV('Life Cycle Cost Evaluation'!$M$1,AB69:AB$100)/(1+'Life Cycle Cost Evaluation'!$M$1)^($B68-'Life Cycle Cost Evaluation'!$M$4)</f>
        <v>0</v>
      </c>
      <c r="AC153" s="208">
        <f>-NPV('Life Cycle Cost Evaluation'!$M$1,AC69:AC$100)/(1+'Life Cycle Cost Evaluation'!$M$1)^($B68-'Life Cycle Cost Evaluation'!$M$4)</f>
        <v>0</v>
      </c>
      <c r="AD153" s="208">
        <f>-NPV('Life Cycle Cost Evaluation'!$M$1,AD69:AD$100)/(1+'Life Cycle Cost Evaluation'!$M$1)^($B68-'Life Cycle Cost Evaluation'!$M$4)</f>
        <v>0</v>
      </c>
      <c r="AE153" s="208">
        <f>-NPV('Life Cycle Cost Evaluation'!$M$1,AE69:AE$100)/(1+'Life Cycle Cost Evaluation'!$M$1)^($B68-'Life Cycle Cost Evaluation'!$M$4)</f>
        <v>0</v>
      </c>
      <c r="AF153" s="208">
        <f>-NPV('Life Cycle Cost Evaluation'!$M$1,AF69:AF$100)/(1+'Life Cycle Cost Evaluation'!$M$1)^($B68-'Life Cycle Cost Evaluation'!$M$4)</f>
        <v>0</v>
      </c>
      <c r="AG153" s="208">
        <f>-NPV('Life Cycle Cost Evaluation'!$M$1,AG69:AG$100)/(1+'Life Cycle Cost Evaluation'!$M$1)^($B68-'Life Cycle Cost Evaluation'!$M$4)</f>
        <v>0</v>
      </c>
      <c r="AH153" s="208">
        <f>-NPV('Life Cycle Cost Evaluation'!$M$1,AH69:AH$100)/(1+'Life Cycle Cost Evaluation'!$M$1)^($B68-'Life Cycle Cost Evaluation'!$M$4)</f>
        <v>0</v>
      </c>
      <c r="AI153" s="208">
        <f>-NPV('Life Cycle Cost Evaluation'!$M$1,AI69:AI$100)/(1+'Life Cycle Cost Evaluation'!$M$1)^($B68-'Life Cycle Cost Evaluation'!$M$4)</f>
        <v>0</v>
      </c>
      <c r="AJ153" s="208">
        <f>-NPV('Life Cycle Cost Evaluation'!$M$1,AJ69:AJ$100)/(1+'Life Cycle Cost Evaluation'!$M$1)^($B68-'Life Cycle Cost Evaluation'!$M$4)</f>
        <v>0</v>
      </c>
      <c r="AK153" s="208">
        <f>-NPV('Life Cycle Cost Evaluation'!$M$1,AK69:AK$100)/(1+'Life Cycle Cost Evaluation'!$M$1)^($B68-'Life Cycle Cost Evaluation'!$M$4)</f>
        <v>0</v>
      </c>
      <c r="AL153" s="208">
        <f>-NPV('Life Cycle Cost Evaluation'!$M$1,AL69:AL$100)/(1+'Life Cycle Cost Evaluation'!$M$1)^($B68-'Life Cycle Cost Evaluation'!$M$4)</f>
        <v>0</v>
      </c>
      <c r="AM153" s="208">
        <f>-NPV('Life Cycle Cost Evaluation'!$M$1,AM69:AM$100)/(1+'Life Cycle Cost Evaluation'!$M$1)^($B68-'Life Cycle Cost Evaluation'!$M$4)</f>
        <v>0</v>
      </c>
      <c r="AN153" s="208">
        <f>-NPV('Life Cycle Cost Evaluation'!$M$1,AN69:AN$100)/(1+'Life Cycle Cost Evaluation'!$M$1)^($B68-'Life Cycle Cost Evaluation'!$M$4)</f>
        <v>0</v>
      </c>
      <c r="AO153" s="208">
        <f>-NPV('Life Cycle Cost Evaluation'!$M$1,AO69:AO$100)/(1+'Life Cycle Cost Evaluation'!$M$1)^($B68-'Life Cycle Cost Evaluation'!$M$4)</f>
        <v>0</v>
      </c>
      <c r="AP153" s="208">
        <f>-NPV('Life Cycle Cost Evaluation'!$M$1,AP69:AP$100)/(1+'Life Cycle Cost Evaluation'!$M$1)^($B68-'Life Cycle Cost Evaluation'!$M$4)</f>
        <v>0</v>
      </c>
      <c r="AQ153" s="208">
        <f>-NPV('Life Cycle Cost Evaluation'!$M$1,AQ69:AQ$100)/(1+'Life Cycle Cost Evaluation'!$M$1)^($B68-'Life Cycle Cost Evaluation'!$M$4)</f>
        <v>0</v>
      </c>
      <c r="AR153" s="208">
        <f>-NPV('Life Cycle Cost Evaluation'!$M$1,AR69:AR$100)/(1+'Life Cycle Cost Evaluation'!$M$1)^($B68-'Life Cycle Cost Evaluation'!$M$4)</f>
        <v>0</v>
      </c>
      <c r="AS153" s="208">
        <f>-NPV('Life Cycle Cost Evaluation'!$M$1,AS69:AS$100)/(1+'Life Cycle Cost Evaluation'!$M$1)^($B68-'Life Cycle Cost Evaluation'!$M$4)</f>
        <v>0</v>
      </c>
      <c r="AT153" s="208">
        <f>-NPV('Life Cycle Cost Evaluation'!$M$1,AT69:AT$100)/(1+'Life Cycle Cost Evaluation'!$M$1)^($B68-'Life Cycle Cost Evaluation'!$M$4)</f>
        <v>0</v>
      </c>
      <c r="AU153" s="208">
        <f>-NPV('Life Cycle Cost Evaluation'!$M$1,AU69:AU$100)/(1+'Life Cycle Cost Evaluation'!$M$1)^($B68-'Life Cycle Cost Evaluation'!$M$4)</f>
        <v>0</v>
      </c>
      <c r="AV153" s="208">
        <f>-NPV('Life Cycle Cost Evaluation'!$M$1,AV69:AV$100)/(1+'Life Cycle Cost Evaluation'!$M$1)^($B68-'Life Cycle Cost Evaluation'!$M$4)</f>
        <v>0</v>
      </c>
      <c r="AW153" s="208">
        <f>-NPV('Life Cycle Cost Evaluation'!$M$1,AW69:AW$100)/(1+'Life Cycle Cost Evaluation'!$M$1)^($B68-'Life Cycle Cost Evaluation'!$M$4)</f>
        <v>0</v>
      </c>
      <c r="AX153" s="208">
        <f>-NPV('Life Cycle Cost Evaluation'!$M$1,AX69:AX$100)/(1+'Life Cycle Cost Evaluation'!$M$1)^($B68-'Life Cycle Cost Evaluation'!$M$4)</f>
        <v>0</v>
      </c>
      <c r="AY153" s="208">
        <f>-NPV('Life Cycle Cost Evaluation'!$M$1,AY69:AY$100)/(1+'Life Cycle Cost Evaluation'!$M$1)^($B68-'Life Cycle Cost Evaluation'!$M$4)</f>
        <v>0</v>
      </c>
      <c r="AZ153" s="208">
        <f>-NPV('Life Cycle Cost Evaluation'!$M$1,AZ69:AZ$100)/(1+'Life Cycle Cost Evaluation'!$M$1)^($B68-'Life Cycle Cost Evaluation'!$M$4)</f>
        <v>0</v>
      </c>
      <c r="BA153" s="208">
        <f>-NPV('Life Cycle Cost Evaluation'!$M$1,BA69:BA$100)/(1+'Life Cycle Cost Evaluation'!$M$1)^($B68-'Life Cycle Cost Evaluation'!$M$4)</f>
        <v>0</v>
      </c>
      <c r="BB153" s="208">
        <f>-NPV('Life Cycle Cost Evaluation'!$M$1,BB69:BB$100)/(1+'Life Cycle Cost Evaluation'!$M$1)^($B68-'Life Cycle Cost Evaluation'!$M$4)</f>
        <v>0</v>
      </c>
      <c r="BC153" s="208">
        <f>-NPV('Life Cycle Cost Evaluation'!$M$1,BC69:BC$100)/(1+'Life Cycle Cost Evaluation'!$M$1)^($B68-'Life Cycle Cost Evaluation'!$M$4)</f>
        <v>0</v>
      </c>
      <c r="BD153" s="208">
        <f>-NPV('Life Cycle Cost Evaluation'!$M$1,BD69:BD$100)/(1+'Life Cycle Cost Evaluation'!$M$1)^($B68-'Life Cycle Cost Evaluation'!$M$4)</f>
        <v>0</v>
      </c>
      <c r="BE153" s="208">
        <f>-NPV('Life Cycle Cost Evaluation'!$M$1,BE69:BE$100)/(1+'Life Cycle Cost Evaluation'!$M$1)^($B68-'Life Cycle Cost Evaluation'!$M$4)</f>
        <v>0</v>
      </c>
      <c r="BF153" s="208">
        <f>-NPV('Life Cycle Cost Evaluation'!$M$1,BF69:BF$100)/(1+'Life Cycle Cost Evaluation'!$M$1)^($B68-'Life Cycle Cost Evaluation'!$M$4)</f>
        <v>0</v>
      </c>
      <c r="BG153" s="208">
        <f>-NPV('Life Cycle Cost Evaluation'!$M$1,BG69:BG$100)/(1+'Life Cycle Cost Evaluation'!$M$1)^($B68-'Life Cycle Cost Evaluation'!$M$4)</f>
        <v>0</v>
      </c>
      <c r="BH153" s="208">
        <f>-NPV('Life Cycle Cost Evaluation'!$M$1,BH69:BH$100)/(1+'Life Cycle Cost Evaluation'!$M$1)^($B68-'Life Cycle Cost Evaluation'!$M$4)</f>
        <v>0</v>
      </c>
      <c r="BI153" s="208">
        <f>-NPV('Life Cycle Cost Evaluation'!$M$1,BI69:BI$100)/(1+'Life Cycle Cost Evaluation'!$M$1)^($B68-'Life Cycle Cost Evaluation'!$M$4)</f>
        <v>0</v>
      </c>
      <c r="BJ153" s="208">
        <f>-NPV('Life Cycle Cost Evaluation'!$M$1,BJ69:BJ$100)/(1+'Life Cycle Cost Evaluation'!$M$1)^($B68-'Life Cycle Cost Evaluation'!$M$4)</f>
        <v>0</v>
      </c>
      <c r="BK153" s="208">
        <f>-NPV('Life Cycle Cost Evaluation'!$M$1,BK69:BK$100)/(1+'Life Cycle Cost Evaluation'!$M$1)^($B68-'Life Cycle Cost Evaluation'!$M$4)</f>
        <v>0</v>
      </c>
      <c r="BL153" s="208">
        <f>-NPV('Life Cycle Cost Evaluation'!$M$1,BL69:BL$100)/(1+'Life Cycle Cost Evaluation'!$M$1)^($B68-'Life Cycle Cost Evaluation'!$M$4)</f>
        <v>0</v>
      </c>
      <c r="BM153" s="208">
        <f>-NPV('Life Cycle Cost Evaluation'!$M$1,BM69:BM$100)/(1+'Life Cycle Cost Evaluation'!$M$1)^($B68-'Life Cycle Cost Evaluation'!$M$4)</f>
        <v>0</v>
      </c>
      <c r="BN153" s="208">
        <f>-NPV('Life Cycle Cost Evaluation'!$M$1,BN69:BN$100)/(1+'Life Cycle Cost Evaluation'!$M$1)^($B68-'Life Cycle Cost Evaluation'!$M$4)</f>
        <v>0</v>
      </c>
      <c r="BO153" s="208">
        <f>-NPV('Life Cycle Cost Evaluation'!$M$1,BO69:BO$100)/(1+'Life Cycle Cost Evaluation'!$M$1)^($B68-'Life Cycle Cost Evaluation'!$M$4)</f>
        <v>0</v>
      </c>
      <c r="BP153" s="208">
        <f>-NPV('Life Cycle Cost Evaluation'!$M$1,BP69:BP$100)/(1+'Life Cycle Cost Evaluation'!$M$1)^($B68-'Life Cycle Cost Evaluation'!$M$4)</f>
        <v>0</v>
      </c>
      <c r="BQ153" s="208">
        <f>-NPV('Life Cycle Cost Evaluation'!$M$1,BQ69:BQ$100)/(1+'Life Cycle Cost Evaluation'!$M$1)^($B68-'Life Cycle Cost Evaluation'!$M$4)</f>
        <v>0</v>
      </c>
      <c r="BR153" s="208">
        <f>-NPV('Life Cycle Cost Evaluation'!$M$1,BR69:BR$100)/(1+'Life Cycle Cost Evaluation'!$M$1)^($B68-'Life Cycle Cost Evaluation'!$M$4)</f>
        <v>0</v>
      </c>
      <c r="BS153" s="208">
        <f>-NPV('Life Cycle Cost Evaluation'!$M$1,BS69:BS$100)/(1+'Life Cycle Cost Evaluation'!$M$1)^($B68-'Life Cycle Cost Evaluation'!$M$4)</f>
        <v>0</v>
      </c>
      <c r="BT153" s="208">
        <f>-NPV('Life Cycle Cost Evaluation'!$M$1,BT69:BT$100)/(1+'Life Cycle Cost Evaluation'!$M$1)^($B68-'Life Cycle Cost Evaluation'!$M$4)</f>
        <v>0</v>
      </c>
      <c r="BU153" s="208">
        <f>-NPV('Life Cycle Cost Evaluation'!$M$1,BU69:BU$100)/(1+'Life Cycle Cost Evaluation'!$M$1)^($B68-'Life Cycle Cost Evaluation'!$M$4)</f>
        <v>0</v>
      </c>
      <c r="BV153" s="208">
        <f>-NPV('Life Cycle Cost Evaluation'!$M$1,BV69:BV$100)/(1+'Life Cycle Cost Evaluation'!$M$1)^($B68-'Life Cycle Cost Evaluation'!$M$4)</f>
        <v>0</v>
      </c>
      <c r="BW153" s="208">
        <f>-NPV('Life Cycle Cost Evaluation'!$M$1,BW69:BW$100)/(1+'Life Cycle Cost Evaluation'!$M$1)^($B68-'Life Cycle Cost Evaluation'!$M$4)</f>
        <v>0</v>
      </c>
      <c r="BX153" s="208">
        <f>-NPV('Life Cycle Cost Evaluation'!$M$1,BX69:BX$100)/(1+'Life Cycle Cost Evaluation'!$M$1)^($B68-'Life Cycle Cost Evaluation'!$M$4)</f>
        <v>0</v>
      </c>
      <c r="BY153" s="208">
        <f>-NPV('Life Cycle Cost Evaluation'!$M$1,BY69:BY$100)/(1+'Life Cycle Cost Evaluation'!$M$1)^($B68-'Life Cycle Cost Evaluation'!$M$4)</f>
        <v>0</v>
      </c>
      <c r="BZ153" s="208">
        <f>-NPV('Life Cycle Cost Evaluation'!$M$1,BZ69:BZ$100)/(1+'Life Cycle Cost Evaluation'!$M$1)^($B68-'Life Cycle Cost Evaluation'!$M$4)</f>
        <v>0</v>
      </c>
      <c r="CA153" s="208">
        <f>-NPV('Life Cycle Cost Evaluation'!$M$1,CA69:CA$100)/(1+'Life Cycle Cost Evaluation'!$M$1)^($B68-'Life Cycle Cost Evaluation'!$M$4)</f>
        <v>0</v>
      </c>
      <c r="CB153" s="208">
        <f>-NPV('Life Cycle Cost Evaluation'!$M$1,CB69:CB$100)/(1+'Life Cycle Cost Evaluation'!$M$1)^($B68-'Life Cycle Cost Evaluation'!$M$4)</f>
        <v>0</v>
      </c>
      <c r="CC153" s="208">
        <f>-NPV('Life Cycle Cost Evaluation'!$M$1,CC69:CC$100)/(1+'Life Cycle Cost Evaluation'!$M$1)^($B68-'Life Cycle Cost Evaluation'!$M$4)</f>
        <v>0</v>
      </c>
      <c r="CD153" s="208">
        <f>-NPV('Life Cycle Cost Evaluation'!$M$1,CD69:CD$100)/(1+'Life Cycle Cost Evaluation'!$M$1)^($B68-'Life Cycle Cost Evaluation'!$M$4)</f>
        <v>0</v>
      </c>
      <c r="CE153" s="208">
        <f>-NPV('Life Cycle Cost Evaluation'!$M$1,CE69:CE$100)/(1+'Life Cycle Cost Evaluation'!$M$1)^($B68-'Life Cycle Cost Evaluation'!$M$4)</f>
        <v>0</v>
      </c>
      <c r="CF153" s="208">
        <f>-NPV('Life Cycle Cost Evaluation'!$M$1,CF69:CF$100)/(1+'Life Cycle Cost Evaluation'!$M$1)^($B68-'Life Cycle Cost Evaluation'!$M$4)</f>
        <v>0</v>
      </c>
      <c r="CG153" s="208">
        <f>SUM(D153:AZ153)</f>
        <v>0</v>
      </c>
      <c r="CH153" s="206"/>
      <c r="CI153" s="206"/>
      <c r="CJ153" s="206"/>
    </row>
    <row r="154" spans="2:88" x14ac:dyDescent="0.2">
      <c r="B154" s="86">
        <f t="shared" si="126"/>
        <v>2076</v>
      </c>
      <c r="C154" s="208"/>
      <c r="D154" s="208">
        <f>-NPV('Life Cycle Cost Evaluation'!$M$1,D70:D$100)/(1+'Life Cycle Cost Evaluation'!$M$1)^($B69-'Life Cycle Cost Evaluation'!$M$4)</f>
        <v>0</v>
      </c>
      <c r="E154" s="208">
        <f>-NPV('Life Cycle Cost Evaluation'!$M$1,E70:E$100)/(1+'Life Cycle Cost Evaluation'!$M$1)^($B69-'Life Cycle Cost Evaluation'!$M$4)</f>
        <v>0</v>
      </c>
      <c r="F154" s="208">
        <f>-NPV('Life Cycle Cost Evaluation'!$M$1,F70:F$100)/(1+'Life Cycle Cost Evaluation'!$M$1)^($B69-'Life Cycle Cost Evaluation'!$M$4)</f>
        <v>0</v>
      </c>
      <c r="G154" s="208">
        <f>-NPV('Life Cycle Cost Evaluation'!$M$1,G70:G$100)/(1+'Life Cycle Cost Evaluation'!$M$1)^($B69-'Life Cycle Cost Evaluation'!$M$4)</f>
        <v>0</v>
      </c>
      <c r="H154" s="208">
        <f>-NPV('Life Cycle Cost Evaluation'!$M$1,H70:H$100)/(1+'Life Cycle Cost Evaluation'!$M$1)^($B69-'Life Cycle Cost Evaluation'!$M$4)</f>
        <v>0</v>
      </c>
      <c r="I154" s="208">
        <f>-NPV('Life Cycle Cost Evaluation'!$M$1,I70:I$100)/(1+'Life Cycle Cost Evaluation'!$M$1)^($B69-'Life Cycle Cost Evaluation'!$M$4)</f>
        <v>0</v>
      </c>
      <c r="J154" s="208">
        <f>-NPV('Life Cycle Cost Evaluation'!$M$1,J70:J$100)/(1+'Life Cycle Cost Evaluation'!$M$1)^($B69-'Life Cycle Cost Evaluation'!$M$4)</f>
        <v>0</v>
      </c>
      <c r="K154" s="208">
        <f>-NPV('Life Cycle Cost Evaluation'!$M$1,K70:K$100)/(1+'Life Cycle Cost Evaluation'!$M$1)^($B69-'Life Cycle Cost Evaluation'!$M$4)</f>
        <v>0</v>
      </c>
      <c r="L154" s="208">
        <f>-NPV('Life Cycle Cost Evaluation'!$M$1,L70:L$100)/(1+'Life Cycle Cost Evaluation'!$M$1)^($B69-'Life Cycle Cost Evaluation'!$M$4)</f>
        <v>0</v>
      </c>
      <c r="M154" s="208">
        <f>-NPV('Life Cycle Cost Evaluation'!$M$1,M70:M$100)/(1+'Life Cycle Cost Evaluation'!$M$1)^($B69-'Life Cycle Cost Evaluation'!$M$4)</f>
        <v>0</v>
      </c>
      <c r="N154" s="208">
        <f>-NPV('Life Cycle Cost Evaluation'!$M$1,N70:N$100)/(1+'Life Cycle Cost Evaluation'!$M$1)^($B69-'Life Cycle Cost Evaluation'!$M$4)</f>
        <v>0</v>
      </c>
      <c r="O154" s="208">
        <f>-NPV('Life Cycle Cost Evaluation'!$M$1,O70:O$100)/(1+'Life Cycle Cost Evaluation'!$M$1)^($B69-'Life Cycle Cost Evaluation'!$M$4)</f>
        <v>0</v>
      </c>
      <c r="P154" s="208">
        <f>-NPV('Life Cycle Cost Evaluation'!$M$1,P70:P$100)/(1+'Life Cycle Cost Evaluation'!$M$1)^($B69-'Life Cycle Cost Evaluation'!$M$4)</f>
        <v>0</v>
      </c>
      <c r="Q154" s="208">
        <f>-NPV('Life Cycle Cost Evaluation'!$M$1,Q70:Q$100)/(1+'Life Cycle Cost Evaluation'!$M$1)^($B69-'Life Cycle Cost Evaluation'!$M$4)</f>
        <v>0</v>
      </c>
      <c r="R154" s="208">
        <f>-NPV('Life Cycle Cost Evaluation'!$M$1,R70:R$100)/(1+'Life Cycle Cost Evaluation'!$M$1)^($B69-'Life Cycle Cost Evaluation'!$M$4)</f>
        <v>0</v>
      </c>
      <c r="S154" s="208">
        <f>-NPV('Life Cycle Cost Evaluation'!$M$1,S70:S$100)/(1+'Life Cycle Cost Evaluation'!$M$1)^($B69-'Life Cycle Cost Evaluation'!$M$4)</f>
        <v>0</v>
      </c>
      <c r="T154" s="208">
        <f>-NPV('Life Cycle Cost Evaluation'!$M$1,T70:T$100)/(1+'Life Cycle Cost Evaluation'!$M$1)^($B69-'Life Cycle Cost Evaluation'!$M$4)</f>
        <v>0</v>
      </c>
      <c r="U154" s="208">
        <f>-NPV('Life Cycle Cost Evaluation'!$M$1,U70:U$100)/(1+'Life Cycle Cost Evaluation'!$M$1)^($B69-'Life Cycle Cost Evaluation'!$M$4)</f>
        <v>0</v>
      </c>
      <c r="V154" s="208">
        <f>-NPV('Life Cycle Cost Evaluation'!$M$1,V70:V$100)/(1+'Life Cycle Cost Evaluation'!$M$1)^($B69-'Life Cycle Cost Evaluation'!$M$4)</f>
        <v>0</v>
      </c>
      <c r="W154" s="208">
        <f>-NPV('Life Cycle Cost Evaluation'!$M$1,W70:W$100)/(1+'Life Cycle Cost Evaluation'!$M$1)^($B69-'Life Cycle Cost Evaluation'!$M$4)</f>
        <v>0</v>
      </c>
      <c r="X154" s="208">
        <f>-NPV('Life Cycle Cost Evaluation'!$M$1,X70:X$100)/(1+'Life Cycle Cost Evaluation'!$M$1)^($B69-'Life Cycle Cost Evaluation'!$M$4)</f>
        <v>0</v>
      </c>
      <c r="Y154" s="208">
        <f>-NPV('Life Cycle Cost Evaluation'!$M$1,Y70:Y$100)/(1+'Life Cycle Cost Evaluation'!$M$1)^($B69-'Life Cycle Cost Evaluation'!$M$4)</f>
        <v>0</v>
      </c>
      <c r="Z154" s="208">
        <f>-NPV('Life Cycle Cost Evaluation'!$M$1,Z70:Z$100)/(1+'Life Cycle Cost Evaluation'!$M$1)^($B69-'Life Cycle Cost Evaluation'!$M$4)</f>
        <v>0</v>
      </c>
      <c r="AA154" s="208">
        <f>-NPV('Life Cycle Cost Evaluation'!$M$1,AA70:AA$100)/(1+'Life Cycle Cost Evaluation'!$M$1)^($B69-'Life Cycle Cost Evaluation'!$M$4)</f>
        <v>0</v>
      </c>
      <c r="AB154" s="208">
        <f>-NPV('Life Cycle Cost Evaluation'!$M$1,AB70:AB$100)/(1+'Life Cycle Cost Evaluation'!$M$1)^($B69-'Life Cycle Cost Evaluation'!$M$4)</f>
        <v>0</v>
      </c>
      <c r="AC154" s="208">
        <f>-NPV('Life Cycle Cost Evaluation'!$M$1,AC70:AC$100)/(1+'Life Cycle Cost Evaluation'!$M$1)^($B69-'Life Cycle Cost Evaluation'!$M$4)</f>
        <v>0</v>
      </c>
      <c r="AD154" s="208">
        <f>-NPV('Life Cycle Cost Evaluation'!$M$1,AD70:AD$100)/(1+'Life Cycle Cost Evaluation'!$M$1)^($B69-'Life Cycle Cost Evaluation'!$M$4)</f>
        <v>0</v>
      </c>
      <c r="AE154" s="208">
        <f>-NPV('Life Cycle Cost Evaluation'!$M$1,AE70:AE$100)/(1+'Life Cycle Cost Evaluation'!$M$1)^($B69-'Life Cycle Cost Evaluation'!$M$4)</f>
        <v>0</v>
      </c>
      <c r="AF154" s="208">
        <f>-NPV('Life Cycle Cost Evaluation'!$M$1,AF70:AF$100)/(1+'Life Cycle Cost Evaluation'!$M$1)^($B69-'Life Cycle Cost Evaluation'!$M$4)</f>
        <v>0</v>
      </c>
      <c r="AG154" s="208">
        <f>-NPV('Life Cycle Cost Evaluation'!$M$1,AG70:AG$100)/(1+'Life Cycle Cost Evaluation'!$M$1)^($B69-'Life Cycle Cost Evaluation'!$M$4)</f>
        <v>0</v>
      </c>
      <c r="AH154" s="208">
        <f>-NPV('Life Cycle Cost Evaluation'!$M$1,AH70:AH$100)/(1+'Life Cycle Cost Evaluation'!$M$1)^($B69-'Life Cycle Cost Evaluation'!$M$4)</f>
        <v>0</v>
      </c>
      <c r="AI154" s="208">
        <f>-NPV('Life Cycle Cost Evaluation'!$M$1,AI70:AI$100)/(1+'Life Cycle Cost Evaluation'!$M$1)^($B69-'Life Cycle Cost Evaluation'!$M$4)</f>
        <v>0</v>
      </c>
      <c r="AJ154" s="208">
        <f>-NPV('Life Cycle Cost Evaluation'!$M$1,AJ70:AJ$100)/(1+'Life Cycle Cost Evaluation'!$M$1)^($B69-'Life Cycle Cost Evaluation'!$M$4)</f>
        <v>0</v>
      </c>
      <c r="AK154" s="208">
        <f>-NPV('Life Cycle Cost Evaluation'!$M$1,AK70:AK$100)/(1+'Life Cycle Cost Evaluation'!$M$1)^($B69-'Life Cycle Cost Evaluation'!$M$4)</f>
        <v>0</v>
      </c>
      <c r="AL154" s="208">
        <f>-NPV('Life Cycle Cost Evaluation'!$M$1,AL70:AL$100)/(1+'Life Cycle Cost Evaluation'!$M$1)^($B69-'Life Cycle Cost Evaluation'!$M$4)</f>
        <v>0</v>
      </c>
      <c r="AM154" s="208">
        <f>-NPV('Life Cycle Cost Evaluation'!$M$1,AM70:AM$100)/(1+'Life Cycle Cost Evaluation'!$M$1)^($B69-'Life Cycle Cost Evaluation'!$M$4)</f>
        <v>0</v>
      </c>
      <c r="AN154" s="208">
        <f>-NPV('Life Cycle Cost Evaluation'!$M$1,AN70:AN$100)/(1+'Life Cycle Cost Evaluation'!$M$1)^($B69-'Life Cycle Cost Evaluation'!$M$4)</f>
        <v>0</v>
      </c>
      <c r="AO154" s="208">
        <f>-NPV('Life Cycle Cost Evaluation'!$M$1,AO70:AO$100)/(1+'Life Cycle Cost Evaluation'!$M$1)^($B69-'Life Cycle Cost Evaluation'!$M$4)</f>
        <v>0</v>
      </c>
      <c r="AP154" s="208">
        <f>-NPV('Life Cycle Cost Evaluation'!$M$1,AP70:AP$100)/(1+'Life Cycle Cost Evaluation'!$M$1)^($B69-'Life Cycle Cost Evaluation'!$M$4)</f>
        <v>0</v>
      </c>
      <c r="AQ154" s="208">
        <f>-NPV('Life Cycle Cost Evaluation'!$M$1,AQ70:AQ$100)/(1+'Life Cycle Cost Evaluation'!$M$1)^($B69-'Life Cycle Cost Evaluation'!$M$4)</f>
        <v>0</v>
      </c>
      <c r="AR154" s="208">
        <f>-NPV('Life Cycle Cost Evaluation'!$M$1,AR70:AR$100)/(1+'Life Cycle Cost Evaluation'!$M$1)^($B69-'Life Cycle Cost Evaluation'!$M$4)</f>
        <v>0</v>
      </c>
      <c r="AS154" s="208">
        <f>-NPV('Life Cycle Cost Evaluation'!$M$1,AS70:AS$100)/(1+'Life Cycle Cost Evaluation'!$M$1)^($B69-'Life Cycle Cost Evaluation'!$M$4)</f>
        <v>0</v>
      </c>
      <c r="AT154" s="208">
        <f>-NPV('Life Cycle Cost Evaluation'!$M$1,AT70:AT$100)/(1+'Life Cycle Cost Evaluation'!$M$1)^($B69-'Life Cycle Cost Evaluation'!$M$4)</f>
        <v>0</v>
      </c>
      <c r="AU154" s="208">
        <f>-NPV('Life Cycle Cost Evaluation'!$M$1,AU70:AU$100)/(1+'Life Cycle Cost Evaluation'!$M$1)^($B69-'Life Cycle Cost Evaluation'!$M$4)</f>
        <v>0</v>
      </c>
      <c r="AV154" s="208">
        <f>-NPV('Life Cycle Cost Evaluation'!$M$1,AV70:AV$100)/(1+'Life Cycle Cost Evaluation'!$M$1)^($B69-'Life Cycle Cost Evaluation'!$M$4)</f>
        <v>0</v>
      </c>
      <c r="AW154" s="208">
        <f>-NPV('Life Cycle Cost Evaluation'!$M$1,AW70:AW$100)/(1+'Life Cycle Cost Evaluation'!$M$1)^($B69-'Life Cycle Cost Evaluation'!$M$4)</f>
        <v>0</v>
      </c>
      <c r="AX154" s="208">
        <f>-NPV('Life Cycle Cost Evaluation'!$M$1,AX70:AX$100)/(1+'Life Cycle Cost Evaluation'!$M$1)^($B69-'Life Cycle Cost Evaluation'!$M$4)</f>
        <v>0</v>
      </c>
      <c r="AY154" s="208">
        <f>-NPV('Life Cycle Cost Evaluation'!$M$1,AY70:AY$100)/(1+'Life Cycle Cost Evaluation'!$M$1)^($B69-'Life Cycle Cost Evaluation'!$M$4)</f>
        <v>0</v>
      </c>
      <c r="AZ154" s="208">
        <f>-NPV('Life Cycle Cost Evaluation'!$M$1,AZ70:AZ$100)/(1+'Life Cycle Cost Evaluation'!$M$1)^($B69-'Life Cycle Cost Evaluation'!$M$4)</f>
        <v>0</v>
      </c>
      <c r="BA154" s="208">
        <f>-NPV('Life Cycle Cost Evaluation'!$M$1,BA70:BA$100)/(1+'Life Cycle Cost Evaluation'!$M$1)^($B69-'Life Cycle Cost Evaluation'!$M$4)</f>
        <v>0</v>
      </c>
      <c r="BB154" s="208">
        <f>-NPV('Life Cycle Cost Evaluation'!$M$1,BB70:BB$100)/(1+'Life Cycle Cost Evaluation'!$M$1)^($B69-'Life Cycle Cost Evaluation'!$M$4)</f>
        <v>0</v>
      </c>
      <c r="BC154" s="208">
        <f>-NPV('Life Cycle Cost Evaluation'!$M$1,BC70:BC$100)/(1+'Life Cycle Cost Evaluation'!$M$1)^($B69-'Life Cycle Cost Evaluation'!$M$4)</f>
        <v>0</v>
      </c>
      <c r="BD154" s="208">
        <f>-NPV('Life Cycle Cost Evaluation'!$M$1,BD70:BD$100)/(1+'Life Cycle Cost Evaluation'!$M$1)^($B69-'Life Cycle Cost Evaluation'!$M$4)</f>
        <v>0</v>
      </c>
      <c r="BE154" s="208">
        <f>-NPV('Life Cycle Cost Evaluation'!$M$1,BE70:BE$100)/(1+'Life Cycle Cost Evaluation'!$M$1)^($B69-'Life Cycle Cost Evaluation'!$M$4)</f>
        <v>0</v>
      </c>
      <c r="BF154" s="208">
        <f>-NPV('Life Cycle Cost Evaluation'!$M$1,BF70:BF$100)/(1+'Life Cycle Cost Evaluation'!$M$1)^($B69-'Life Cycle Cost Evaluation'!$M$4)</f>
        <v>0</v>
      </c>
      <c r="BG154" s="208">
        <f>-NPV('Life Cycle Cost Evaluation'!$M$1,BG70:BG$100)/(1+'Life Cycle Cost Evaluation'!$M$1)^($B69-'Life Cycle Cost Evaluation'!$M$4)</f>
        <v>0</v>
      </c>
      <c r="BH154" s="208">
        <f>-NPV('Life Cycle Cost Evaluation'!$M$1,BH70:BH$100)/(1+'Life Cycle Cost Evaluation'!$M$1)^($B69-'Life Cycle Cost Evaluation'!$M$4)</f>
        <v>0</v>
      </c>
      <c r="BI154" s="208">
        <f>-NPV('Life Cycle Cost Evaluation'!$M$1,BI70:BI$100)/(1+'Life Cycle Cost Evaluation'!$M$1)^($B69-'Life Cycle Cost Evaluation'!$M$4)</f>
        <v>0</v>
      </c>
      <c r="BJ154" s="208">
        <f>-NPV('Life Cycle Cost Evaluation'!$M$1,BJ70:BJ$100)/(1+'Life Cycle Cost Evaluation'!$M$1)^($B69-'Life Cycle Cost Evaluation'!$M$4)</f>
        <v>0</v>
      </c>
      <c r="BK154" s="208">
        <f>-NPV('Life Cycle Cost Evaluation'!$M$1,BK70:BK$100)/(1+'Life Cycle Cost Evaluation'!$M$1)^($B69-'Life Cycle Cost Evaluation'!$M$4)</f>
        <v>0</v>
      </c>
      <c r="BL154" s="208">
        <f>-NPV('Life Cycle Cost Evaluation'!$M$1,BL70:BL$100)/(1+'Life Cycle Cost Evaluation'!$M$1)^($B69-'Life Cycle Cost Evaluation'!$M$4)</f>
        <v>0</v>
      </c>
      <c r="BM154" s="208">
        <f>-NPV('Life Cycle Cost Evaluation'!$M$1,BM70:BM$100)/(1+'Life Cycle Cost Evaluation'!$M$1)^($B69-'Life Cycle Cost Evaluation'!$M$4)</f>
        <v>0</v>
      </c>
      <c r="BN154" s="208">
        <f>-NPV('Life Cycle Cost Evaluation'!$M$1,BN70:BN$100)/(1+'Life Cycle Cost Evaluation'!$M$1)^($B69-'Life Cycle Cost Evaluation'!$M$4)</f>
        <v>0</v>
      </c>
      <c r="BO154" s="208">
        <f>-NPV('Life Cycle Cost Evaluation'!$M$1,BO70:BO$100)/(1+'Life Cycle Cost Evaluation'!$M$1)^($B69-'Life Cycle Cost Evaluation'!$M$4)</f>
        <v>0</v>
      </c>
      <c r="BP154" s="208">
        <f>-NPV('Life Cycle Cost Evaluation'!$M$1,BP70:BP$100)/(1+'Life Cycle Cost Evaluation'!$M$1)^($B69-'Life Cycle Cost Evaluation'!$M$4)</f>
        <v>0</v>
      </c>
      <c r="BQ154" s="208">
        <f>-NPV('Life Cycle Cost Evaluation'!$M$1,BQ70:BQ$100)/(1+'Life Cycle Cost Evaluation'!$M$1)^($B69-'Life Cycle Cost Evaluation'!$M$4)</f>
        <v>0</v>
      </c>
      <c r="BR154" s="208">
        <f>-NPV('Life Cycle Cost Evaluation'!$M$1,BR70:BR$100)/(1+'Life Cycle Cost Evaluation'!$M$1)^($B69-'Life Cycle Cost Evaluation'!$M$4)</f>
        <v>0</v>
      </c>
      <c r="BS154" s="208">
        <f>-NPV('Life Cycle Cost Evaluation'!$M$1,BS70:BS$100)/(1+'Life Cycle Cost Evaluation'!$M$1)^($B69-'Life Cycle Cost Evaluation'!$M$4)</f>
        <v>0</v>
      </c>
      <c r="BT154" s="208">
        <f>-NPV('Life Cycle Cost Evaluation'!$M$1,BT70:BT$100)/(1+'Life Cycle Cost Evaluation'!$M$1)^($B69-'Life Cycle Cost Evaluation'!$M$4)</f>
        <v>0</v>
      </c>
      <c r="BU154" s="208">
        <f>-NPV('Life Cycle Cost Evaluation'!$M$1,BU70:BU$100)/(1+'Life Cycle Cost Evaluation'!$M$1)^($B69-'Life Cycle Cost Evaluation'!$M$4)</f>
        <v>0</v>
      </c>
      <c r="BV154" s="208">
        <f>-NPV('Life Cycle Cost Evaluation'!$M$1,BV70:BV$100)/(1+'Life Cycle Cost Evaluation'!$M$1)^($B69-'Life Cycle Cost Evaluation'!$M$4)</f>
        <v>0</v>
      </c>
      <c r="BW154" s="208">
        <f>-NPV('Life Cycle Cost Evaluation'!$M$1,BW70:BW$100)/(1+'Life Cycle Cost Evaluation'!$M$1)^($B69-'Life Cycle Cost Evaluation'!$M$4)</f>
        <v>0</v>
      </c>
      <c r="BX154" s="208">
        <f>-NPV('Life Cycle Cost Evaluation'!$M$1,BX70:BX$100)/(1+'Life Cycle Cost Evaluation'!$M$1)^($B69-'Life Cycle Cost Evaluation'!$M$4)</f>
        <v>0</v>
      </c>
      <c r="BY154" s="208">
        <f>-NPV('Life Cycle Cost Evaluation'!$M$1,BY70:BY$100)/(1+'Life Cycle Cost Evaluation'!$M$1)^($B69-'Life Cycle Cost Evaluation'!$M$4)</f>
        <v>0</v>
      </c>
      <c r="BZ154" s="208">
        <f>-NPV('Life Cycle Cost Evaluation'!$M$1,BZ70:BZ$100)/(1+'Life Cycle Cost Evaluation'!$M$1)^($B69-'Life Cycle Cost Evaluation'!$M$4)</f>
        <v>0</v>
      </c>
      <c r="CA154" s="208">
        <f>-NPV('Life Cycle Cost Evaluation'!$M$1,CA70:CA$100)/(1+'Life Cycle Cost Evaluation'!$M$1)^($B69-'Life Cycle Cost Evaluation'!$M$4)</f>
        <v>0</v>
      </c>
      <c r="CB154" s="208">
        <f>-NPV('Life Cycle Cost Evaluation'!$M$1,CB70:CB$100)/(1+'Life Cycle Cost Evaluation'!$M$1)^($B69-'Life Cycle Cost Evaluation'!$M$4)</f>
        <v>0</v>
      </c>
      <c r="CC154" s="208">
        <f>-NPV('Life Cycle Cost Evaluation'!$M$1,CC70:CC$100)/(1+'Life Cycle Cost Evaluation'!$M$1)^($B69-'Life Cycle Cost Evaluation'!$M$4)</f>
        <v>0</v>
      </c>
      <c r="CD154" s="208">
        <f>-NPV('Life Cycle Cost Evaluation'!$M$1,CD70:CD$100)/(1+'Life Cycle Cost Evaluation'!$M$1)^($B69-'Life Cycle Cost Evaluation'!$M$4)</f>
        <v>0</v>
      </c>
      <c r="CE154" s="208">
        <f>-NPV('Life Cycle Cost Evaluation'!$M$1,CE70:CE$100)/(1+'Life Cycle Cost Evaluation'!$M$1)^($B69-'Life Cycle Cost Evaluation'!$M$4)</f>
        <v>0</v>
      </c>
      <c r="CF154" s="208">
        <f>-NPV('Life Cycle Cost Evaluation'!$M$1,CF70:CF$100)/(1+'Life Cycle Cost Evaluation'!$M$1)^($B69-'Life Cycle Cost Evaluation'!$M$4)</f>
        <v>0</v>
      </c>
      <c r="CG154" s="208">
        <f>SUM(D154:BA154)</f>
        <v>0</v>
      </c>
      <c r="CH154" s="206"/>
      <c r="CI154" s="206"/>
      <c r="CJ154" s="206"/>
    </row>
    <row r="155" spans="2:88" x14ac:dyDescent="0.2">
      <c r="B155" s="86">
        <f t="shared" si="126"/>
        <v>2077</v>
      </c>
      <c r="C155" s="208"/>
      <c r="D155" s="208">
        <f>-NPV('Life Cycle Cost Evaluation'!$M$1,D71:D$100)/(1+'Life Cycle Cost Evaluation'!$M$1)^($B70-'Life Cycle Cost Evaluation'!$M$4)</f>
        <v>0</v>
      </c>
      <c r="E155" s="208">
        <f>-NPV('Life Cycle Cost Evaluation'!$M$1,E71:E$100)/(1+'Life Cycle Cost Evaluation'!$M$1)^($B70-'Life Cycle Cost Evaluation'!$M$4)</f>
        <v>0</v>
      </c>
      <c r="F155" s="208">
        <f>-NPV('Life Cycle Cost Evaluation'!$M$1,F71:F$100)/(1+'Life Cycle Cost Evaluation'!$M$1)^($B70-'Life Cycle Cost Evaluation'!$M$4)</f>
        <v>0</v>
      </c>
      <c r="G155" s="208">
        <f>-NPV('Life Cycle Cost Evaluation'!$M$1,G71:G$100)/(1+'Life Cycle Cost Evaluation'!$M$1)^($B70-'Life Cycle Cost Evaluation'!$M$4)</f>
        <v>0</v>
      </c>
      <c r="H155" s="208">
        <f>-NPV('Life Cycle Cost Evaluation'!$M$1,H71:H$100)/(1+'Life Cycle Cost Evaluation'!$M$1)^($B70-'Life Cycle Cost Evaluation'!$M$4)</f>
        <v>0</v>
      </c>
      <c r="I155" s="208">
        <f>-NPV('Life Cycle Cost Evaluation'!$M$1,I71:I$100)/(1+'Life Cycle Cost Evaluation'!$M$1)^($B70-'Life Cycle Cost Evaluation'!$M$4)</f>
        <v>0</v>
      </c>
      <c r="J155" s="208">
        <f>-NPV('Life Cycle Cost Evaluation'!$M$1,J71:J$100)/(1+'Life Cycle Cost Evaluation'!$M$1)^($B70-'Life Cycle Cost Evaluation'!$M$4)</f>
        <v>0</v>
      </c>
      <c r="K155" s="208">
        <f>-NPV('Life Cycle Cost Evaluation'!$M$1,K71:K$100)/(1+'Life Cycle Cost Evaluation'!$M$1)^($B70-'Life Cycle Cost Evaluation'!$M$4)</f>
        <v>0</v>
      </c>
      <c r="L155" s="208">
        <f>-NPV('Life Cycle Cost Evaluation'!$M$1,L71:L$100)/(1+'Life Cycle Cost Evaluation'!$M$1)^($B70-'Life Cycle Cost Evaluation'!$M$4)</f>
        <v>0</v>
      </c>
      <c r="M155" s="208">
        <f>-NPV('Life Cycle Cost Evaluation'!$M$1,M71:M$100)/(1+'Life Cycle Cost Evaluation'!$M$1)^($B70-'Life Cycle Cost Evaluation'!$M$4)</f>
        <v>0</v>
      </c>
      <c r="N155" s="208">
        <f>-NPV('Life Cycle Cost Evaluation'!$M$1,N71:N$100)/(1+'Life Cycle Cost Evaluation'!$M$1)^($B70-'Life Cycle Cost Evaluation'!$M$4)</f>
        <v>0</v>
      </c>
      <c r="O155" s="208">
        <f>-NPV('Life Cycle Cost Evaluation'!$M$1,O71:O$100)/(1+'Life Cycle Cost Evaluation'!$M$1)^($B70-'Life Cycle Cost Evaluation'!$M$4)</f>
        <v>0</v>
      </c>
      <c r="P155" s="208">
        <f>-NPV('Life Cycle Cost Evaluation'!$M$1,P71:P$100)/(1+'Life Cycle Cost Evaluation'!$M$1)^($B70-'Life Cycle Cost Evaluation'!$M$4)</f>
        <v>0</v>
      </c>
      <c r="Q155" s="208">
        <f>-NPV('Life Cycle Cost Evaluation'!$M$1,Q71:Q$100)/(1+'Life Cycle Cost Evaluation'!$M$1)^($B70-'Life Cycle Cost Evaluation'!$M$4)</f>
        <v>0</v>
      </c>
      <c r="R155" s="208">
        <f>-NPV('Life Cycle Cost Evaluation'!$M$1,R71:R$100)/(1+'Life Cycle Cost Evaluation'!$M$1)^($B70-'Life Cycle Cost Evaluation'!$M$4)</f>
        <v>0</v>
      </c>
      <c r="S155" s="208">
        <f>-NPV('Life Cycle Cost Evaluation'!$M$1,S71:S$100)/(1+'Life Cycle Cost Evaluation'!$M$1)^($B70-'Life Cycle Cost Evaluation'!$M$4)</f>
        <v>0</v>
      </c>
      <c r="T155" s="208">
        <f>-NPV('Life Cycle Cost Evaluation'!$M$1,T71:T$100)/(1+'Life Cycle Cost Evaluation'!$M$1)^($B70-'Life Cycle Cost Evaluation'!$M$4)</f>
        <v>0</v>
      </c>
      <c r="U155" s="208">
        <f>-NPV('Life Cycle Cost Evaluation'!$M$1,U71:U$100)/(1+'Life Cycle Cost Evaluation'!$M$1)^($B70-'Life Cycle Cost Evaluation'!$M$4)</f>
        <v>0</v>
      </c>
      <c r="V155" s="208">
        <f>-NPV('Life Cycle Cost Evaluation'!$M$1,V71:V$100)/(1+'Life Cycle Cost Evaluation'!$M$1)^($B70-'Life Cycle Cost Evaluation'!$M$4)</f>
        <v>0</v>
      </c>
      <c r="W155" s="208">
        <f>-NPV('Life Cycle Cost Evaluation'!$M$1,W71:W$100)/(1+'Life Cycle Cost Evaluation'!$M$1)^($B70-'Life Cycle Cost Evaluation'!$M$4)</f>
        <v>0</v>
      </c>
      <c r="X155" s="208">
        <f>-NPV('Life Cycle Cost Evaluation'!$M$1,X71:X$100)/(1+'Life Cycle Cost Evaluation'!$M$1)^($B70-'Life Cycle Cost Evaluation'!$M$4)</f>
        <v>0</v>
      </c>
      <c r="Y155" s="208">
        <f>-NPV('Life Cycle Cost Evaluation'!$M$1,Y71:Y$100)/(1+'Life Cycle Cost Evaluation'!$M$1)^($B70-'Life Cycle Cost Evaluation'!$M$4)</f>
        <v>0</v>
      </c>
      <c r="Z155" s="208">
        <f>-NPV('Life Cycle Cost Evaluation'!$M$1,Z71:Z$100)/(1+'Life Cycle Cost Evaluation'!$M$1)^($B70-'Life Cycle Cost Evaluation'!$M$4)</f>
        <v>0</v>
      </c>
      <c r="AA155" s="208">
        <f>-NPV('Life Cycle Cost Evaluation'!$M$1,AA71:AA$100)/(1+'Life Cycle Cost Evaluation'!$M$1)^($B70-'Life Cycle Cost Evaluation'!$M$4)</f>
        <v>0</v>
      </c>
      <c r="AB155" s="208">
        <f>-NPV('Life Cycle Cost Evaluation'!$M$1,AB71:AB$100)/(1+'Life Cycle Cost Evaluation'!$M$1)^($B70-'Life Cycle Cost Evaluation'!$M$4)</f>
        <v>0</v>
      </c>
      <c r="AC155" s="208">
        <f>-NPV('Life Cycle Cost Evaluation'!$M$1,AC71:AC$100)/(1+'Life Cycle Cost Evaluation'!$M$1)^($B70-'Life Cycle Cost Evaluation'!$M$4)</f>
        <v>0</v>
      </c>
      <c r="AD155" s="208">
        <f>-NPV('Life Cycle Cost Evaluation'!$M$1,AD71:AD$100)/(1+'Life Cycle Cost Evaluation'!$M$1)^($B70-'Life Cycle Cost Evaluation'!$M$4)</f>
        <v>0</v>
      </c>
      <c r="AE155" s="208">
        <f>-NPV('Life Cycle Cost Evaluation'!$M$1,AE71:AE$100)/(1+'Life Cycle Cost Evaluation'!$M$1)^($B70-'Life Cycle Cost Evaluation'!$M$4)</f>
        <v>0</v>
      </c>
      <c r="AF155" s="208">
        <f>-NPV('Life Cycle Cost Evaluation'!$M$1,AF71:AF$100)/(1+'Life Cycle Cost Evaluation'!$M$1)^($B70-'Life Cycle Cost Evaluation'!$M$4)</f>
        <v>0</v>
      </c>
      <c r="AG155" s="208">
        <f>-NPV('Life Cycle Cost Evaluation'!$M$1,AG71:AG$100)/(1+'Life Cycle Cost Evaluation'!$M$1)^($B70-'Life Cycle Cost Evaluation'!$M$4)</f>
        <v>0</v>
      </c>
      <c r="AH155" s="208">
        <f>-NPV('Life Cycle Cost Evaluation'!$M$1,AH71:AH$100)/(1+'Life Cycle Cost Evaluation'!$M$1)^($B70-'Life Cycle Cost Evaluation'!$M$4)</f>
        <v>0</v>
      </c>
      <c r="AI155" s="208">
        <f>-NPV('Life Cycle Cost Evaluation'!$M$1,AI71:AI$100)/(1+'Life Cycle Cost Evaluation'!$M$1)^($B70-'Life Cycle Cost Evaluation'!$M$4)</f>
        <v>0</v>
      </c>
      <c r="AJ155" s="208">
        <f>-NPV('Life Cycle Cost Evaluation'!$M$1,AJ71:AJ$100)/(1+'Life Cycle Cost Evaluation'!$M$1)^($B70-'Life Cycle Cost Evaluation'!$M$4)</f>
        <v>0</v>
      </c>
      <c r="AK155" s="208">
        <f>-NPV('Life Cycle Cost Evaluation'!$M$1,AK71:AK$100)/(1+'Life Cycle Cost Evaluation'!$M$1)^($B70-'Life Cycle Cost Evaluation'!$M$4)</f>
        <v>0</v>
      </c>
      <c r="AL155" s="208">
        <f>-NPV('Life Cycle Cost Evaluation'!$M$1,AL71:AL$100)/(1+'Life Cycle Cost Evaluation'!$M$1)^($B70-'Life Cycle Cost Evaluation'!$M$4)</f>
        <v>0</v>
      </c>
      <c r="AM155" s="208">
        <f>-NPV('Life Cycle Cost Evaluation'!$M$1,AM71:AM$100)/(1+'Life Cycle Cost Evaluation'!$M$1)^($B70-'Life Cycle Cost Evaluation'!$M$4)</f>
        <v>0</v>
      </c>
      <c r="AN155" s="208">
        <f>-NPV('Life Cycle Cost Evaluation'!$M$1,AN71:AN$100)/(1+'Life Cycle Cost Evaluation'!$M$1)^($B70-'Life Cycle Cost Evaluation'!$M$4)</f>
        <v>0</v>
      </c>
      <c r="AO155" s="208">
        <f>-NPV('Life Cycle Cost Evaluation'!$M$1,AO71:AO$100)/(1+'Life Cycle Cost Evaluation'!$M$1)^($B70-'Life Cycle Cost Evaluation'!$M$4)</f>
        <v>0</v>
      </c>
      <c r="AP155" s="208">
        <f>-NPV('Life Cycle Cost Evaluation'!$M$1,AP71:AP$100)/(1+'Life Cycle Cost Evaluation'!$M$1)^($B70-'Life Cycle Cost Evaluation'!$M$4)</f>
        <v>0</v>
      </c>
      <c r="AQ155" s="208">
        <f>-NPV('Life Cycle Cost Evaluation'!$M$1,AQ71:AQ$100)/(1+'Life Cycle Cost Evaluation'!$M$1)^($B70-'Life Cycle Cost Evaluation'!$M$4)</f>
        <v>0</v>
      </c>
      <c r="AR155" s="208">
        <f>-NPV('Life Cycle Cost Evaluation'!$M$1,AR71:AR$100)/(1+'Life Cycle Cost Evaluation'!$M$1)^($B70-'Life Cycle Cost Evaluation'!$M$4)</f>
        <v>0</v>
      </c>
      <c r="AS155" s="208">
        <f>-NPV('Life Cycle Cost Evaluation'!$M$1,AS71:AS$100)/(1+'Life Cycle Cost Evaluation'!$M$1)^($B70-'Life Cycle Cost Evaluation'!$M$4)</f>
        <v>0</v>
      </c>
      <c r="AT155" s="208">
        <f>-NPV('Life Cycle Cost Evaluation'!$M$1,AT71:AT$100)/(1+'Life Cycle Cost Evaluation'!$M$1)^($B70-'Life Cycle Cost Evaluation'!$M$4)</f>
        <v>0</v>
      </c>
      <c r="AU155" s="208">
        <f>-NPV('Life Cycle Cost Evaluation'!$M$1,AU71:AU$100)/(1+'Life Cycle Cost Evaluation'!$M$1)^($B70-'Life Cycle Cost Evaluation'!$M$4)</f>
        <v>0</v>
      </c>
      <c r="AV155" s="208">
        <f>-NPV('Life Cycle Cost Evaluation'!$M$1,AV71:AV$100)/(1+'Life Cycle Cost Evaluation'!$M$1)^($B70-'Life Cycle Cost Evaluation'!$M$4)</f>
        <v>0</v>
      </c>
      <c r="AW155" s="208">
        <f>-NPV('Life Cycle Cost Evaluation'!$M$1,AW71:AW$100)/(1+'Life Cycle Cost Evaluation'!$M$1)^($B70-'Life Cycle Cost Evaluation'!$M$4)</f>
        <v>0</v>
      </c>
      <c r="AX155" s="208">
        <f>-NPV('Life Cycle Cost Evaluation'!$M$1,AX71:AX$100)/(1+'Life Cycle Cost Evaluation'!$M$1)^($B70-'Life Cycle Cost Evaluation'!$M$4)</f>
        <v>0</v>
      </c>
      <c r="AY155" s="208">
        <f>-NPV('Life Cycle Cost Evaluation'!$M$1,AY71:AY$100)/(1+'Life Cycle Cost Evaluation'!$M$1)^($B70-'Life Cycle Cost Evaluation'!$M$4)</f>
        <v>0</v>
      </c>
      <c r="AZ155" s="208">
        <f>-NPV('Life Cycle Cost Evaluation'!$M$1,AZ71:AZ$100)/(1+'Life Cycle Cost Evaluation'!$M$1)^($B70-'Life Cycle Cost Evaluation'!$M$4)</f>
        <v>0</v>
      </c>
      <c r="BA155" s="208">
        <f>-NPV('Life Cycle Cost Evaluation'!$M$1,BA71:BA$100)/(1+'Life Cycle Cost Evaluation'!$M$1)^($B70-'Life Cycle Cost Evaluation'!$M$4)</f>
        <v>0</v>
      </c>
      <c r="BB155" s="208">
        <f>-NPV('Life Cycle Cost Evaluation'!$M$1,BB71:BB$100)/(1+'Life Cycle Cost Evaluation'!$M$1)^($B70-'Life Cycle Cost Evaluation'!$M$4)</f>
        <v>0</v>
      </c>
      <c r="BC155" s="208">
        <f>-NPV('Life Cycle Cost Evaluation'!$M$1,BC71:BC$100)/(1+'Life Cycle Cost Evaluation'!$M$1)^($B70-'Life Cycle Cost Evaluation'!$M$4)</f>
        <v>0</v>
      </c>
      <c r="BD155" s="208">
        <f>-NPV('Life Cycle Cost Evaluation'!$M$1,BD71:BD$100)/(1+'Life Cycle Cost Evaluation'!$M$1)^($B70-'Life Cycle Cost Evaluation'!$M$4)</f>
        <v>0</v>
      </c>
      <c r="BE155" s="208">
        <f>-NPV('Life Cycle Cost Evaluation'!$M$1,BE71:BE$100)/(1+'Life Cycle Cost Evaluation'!$M$1)^($B70-'Life Cycle Cost Evaluation'!$M$4)</f>
        <v>0</v>
      </c>
      <c r="BF155" s="208">
        <f>-NPV('Life Cycle Cost Evaluation'!$M$1,BF71:BF$100)/(1+'Life Cycle Cost Evaluation'!$M$1)^($B70-'Life Cycle Cost Evaluation'!$M$4)</f>
        <v>0</v>
      </c>
      <c r="BG155" s="208">
        <f>-NPV('Life Cycle Cost Evaluation'!$M$1,BG71:BG$100)/(1+'Life Cycle Cost Evaluation'!$M$1)^($B70-'Life Cycle Cost Evaluation'!$M$4)</f>
        <v>0</v>
      </c>
      <c r="BH155" s="208">
        <f>-NPV('Life Cycle Cost Evaluation'!$M$1,BH71:BH$100)/(1+'Life Cycle Cost Evaluation'!$M$1)^($B70-'Life Cycle Cost Evaluation'!$M$4)</f>
        <v>0</v>
      </c>
      <c r="BI155" s="208">
        <f>-NPV('Life Cycle Cost Evaluation'!$M$1,BI71:BI$100)/(1+'Life Cycle Cost Evaluation'!$M$1)^($B70-'Life Cycle Cost Evaluation'!$M$4)</f>
        <v>0</v>
      </c>
      <c r="BJ155" s="208">
        <f>-NPV('Life Cycle Cost Evaluation'!$M$1,BJ71:BJ$100)/(1+'Life Cycle Cost Evaluation'!$M$1)^($B70-'Life Cycle Cost Evaluation'!$M$4)</f>
        <v>0</v>
      </c>
      <c r="BK155" s="208">
        <f>-NPV('Life Cycle Cost Evaluation'!$M$1,BK71:BK$100)/(1+'Life Cycle Cost Evaluation'!$M$1)^($B70-'Life Cycle Cost Evaluation'!$M$4)</f>
        <v>0</v>
      </c>
      <c r="BL155" s="208">
        <f>-NPV('Life Cycle Cost Evaluation'!$M$1,BL71:BL$100)/(1+'Life Cycle Cost Evaluation'!$M$1)^($B70-'Life Cycle Cost Evaluation'!$M$4)</f>
        <v>0</v>
      </c>
      <c r="BM155" s="208">
        <f>-NPV('Life Cycle Cost Evaluation'!$M$1,BM71:BM$100)/(1+'Life Cycle Cost Evaluation'!$M$1)^($B70-'Life Cycle Cost Evaluation'!$M$4)</f>
        <v>0</v>
      </c>
      <c r="BN155" s="208">
        <f>-NPV('Life Cycle Cost Evaluation'!$M$1,BN71:BN$100)/(1+'Life Cycle Cost Evaluation'!$M$1)^($B70-'Life Cycle Cost Evaluation'!$M$4)</f>
        <v>0</v>
      </c>
      <c r="BO155" s="208">
        <f>-NPV('Life Cycle Cost Evaluation'!$M$1,BO71:BO$100)/(1+'Life Cycle Cost Evaluation'!$M$1)^($B70-'Life Cycle Cost Evaluation'!$M$4)</f>
        <v>0</v>
      </c>
      <c r="BP155" s="208">
        <f>-NPV('Life Cycle Cost Evaluation'!$M$1,BP71:BP$100)/(1+'Life Cycle Cost Evaluation'!$M$1)^($B70-'Life Cycle Cost Evaluation'!$M$4)</f>
        <v>0</v>
      </c>
      <c r="BQ155" s="208">
        <f>-NPV('Life Cycle Cost Evaluation'!$M$1,BQ71:BQ$100)/(1+'Life Cycle Cost Evaluation'!$M$1)^($B70-'Life Cycle Cost Evaluation'!$M$4)</f>
        <v>0</v>
      </c>
      <c r="BR155" s="208">
        <f>-NPV('Life Cycle Cost Evaluation'!$M$1,BR71:BR$100)/(1+'Life Cycle Cost Evaluation'!$M$1)^($B70-'Life Cycle Cost Evaluation'!$M$4)</f>
        <v>0</v>
      </c>
      <c r="BS155" s="208">
        <f>-NPV('Life Cycle Cost Evaluation'!$M$1,BS71:BS$100)/(1+'Life Cycle Cost Evaluation'!$M$1)^($B70-'Life Cycle Cost Evaluation'!$M$4)</f>
        <v>0</v>
      </c>
      <c r="BT155" s="208">
        <f>-NPV('Life Cycle Cost Evaluation'!$M$1,BT71:BT$100)/(1+'Life Cycle Cost Evaluation'!$M$1)^($B70-'Life Cycle Cost Evaluation'!$M$4)</f>
        <v>0</v>
      </c>
      <c r="BU155" s="208">
        <f>-NPV('Life Cycle Cost Evaluation'!$M$1,BU71:BU$100)/(1+'Life Cycle Cost Evaluation'!$M$1)^($B70-'Life Cycle Cost Evaluation'!$M$4)</f>
        <v>0</v>
      </c>
      <c r="BV155" s="208">
        <f>-NPV('Life Cycle Cost Evaluation'!$M$1,BV71:BV$100)/(1+'Life Cycle Cost Evaluation'!$M$1)^($B70-'Life Cycle Cost Evaluation'!$M$4)</f>
        <v>0</v>
      </c>
      <c r="BW155" s="208">
        <f>-NPV('Life Cycle Cost Evaluation'!$M$1,BW71:BW$100)/(1+'Life Cycle Cost Evaluation'!$M$1)^($B70-'Life Cycle Cost Evaluation'!$M$4)</f>
        <v>0</v>
      </c>
      <c r="BX155" s="208">
        <f>-NPV('Life Cycle Cost Evaluation'!$M$1,BX71:BX$100)/(1+'Life Cycle Cost Evaluation'!$M$1)^($B70-'Life Cycle Cost Evaluation'!$M$4)</f>
        <v>0</v>
      </c>
      <c r="BY155" s="208">
        <f>-NPV('Life Cycle Cost Evaluation'!$M$1,BY71:BY$100)/(1+'Life Cycle Cost Evaluation'!$M$1)^($B70-'Life Cycle Cost Evaluation'!$M$4)</f>
        <v>0</v>
      </c>
      <c r="BZ155" s="208">
        <f>-NPV('Life Cycle Cost Evaluation'!$M$1,BZ71:BZ$100)/(1+'Life Cycle Cost Evaluation'!$M$1)^($B70-'Life Cycle Cost Evaluation'!$M$4)</f>
        <v>0</v>
      </c>
      <c r="CA155" s="208">
        <f>-NPV('Life Cycle Cost Evaluation'!$M$1,CA71:CA$100)/(1+'Life Cycle Cost Evaluation'!$M$1)^($B70-'Life Cycle Cost Evaluation'!$M$4)</f>
        <v>0</v>
      </c>
      <c r="CB155" s="208">
        <f>-NPV('Life Cycle Cost Evaluation'!$M$1,CB71:CB$100)/(1+'Life Cycle Cost Evaluation'!$M$1)^($B70-'Life Cycle Cost Evaluation'!$M$4)</f>
        <v>0</v>
      </c>
      <c r="CC155" s="208">
        <f>-NPV('Life Cycle Cost Evaluation'!$M$1,CC71:CC$100)/(1+'Life Cycle Cost Evaluation'!$M$1)^($B70-'Life Cycle Cost Evaluation'!$M$4)</f>
        <v>0</v>
      </c>
      <c r="CD155" s="208">
        <f>-NPV('Life Cycle Cost Evaluation'!$M$1,CD71:CD$100)/(1+'Life Cycle Cost Evaluation'!$M$1)^($B70-'Life Cycle Cost Evaluation'!$M$4)</f>
        <v>0</v>
      </c>
      <c r="CE155" s="208">
        <f>-NPV('Life Cycle Cost Evaluation'!$M$1,CE71:CE$100)/(1+'Life Cycle Cost Evaluation'!$M$1)^($B70-'Life Cycle Cost Evaluation'!$M$4)</f>
        <v>0</v>
      </c>
      <c r="CF155" s="208">
        <f>-NPV('Life Cycle Cost Evaluation'!$M$1,CF71:CF$100)/(1+'Life Cycle Cost Evaluation'!$M$1)^($B70-'Life Cycle Cost Evaluation'!$M$4)</f>
        <v>0</v>
      </c>
      <c r="CG155" s="208">
        <f>SUM(D155:BB155)</f>
        <v>0</v>
      </c>
      <c r="CH155" s="206"/>
      <c r="CI155" s="206"/>
      <c r="CJ155" s="206"/>
    </row>
    <row r="156" spans="2:88" x14ac:dyDescent="0.2">
      <c r="B156" s="86">
        <f t="shared" si="126"/>
        <v>2078</v>
      </c>
      <c r="C156" s="208"/>
      <c r="D156" s="208">
        <f>-NPV('Life Cycle Cost Evaluation'!$M$1,D72:D$100)/(1+'Life Cycle Cost Evaluation'!$M$1)^($B71-'Life Cycle Cost Evaluation'!$M$4)</f>
        <v>0</v>
      </c>
      <c r="E156" s="208">
        <f>-NPV('Life Cycle Cost Evaluation'!$M$1,E72:E$100)/(1+'Life Cycle Cost Evaluation'!$M$1)^($B71-'Life Cycle Cost Evaluation'!$M$4)</f>
        <v>0</v>
      </c>
      <c r="F156" s="208">
        <f>-NPV('Life Cycle Cost Evaluation'!$M$1,F72:F$100)/(1+'Life Cycle Cost Evaluation'!$M$1)^($B71-'Life Cycle Cost Evaluation'!$M$4)</f>
        <v>0</v>
      </c>
      <c r="G156" s="208">
        <f>-NPV('Life Cycle Cost Evaluation'!$M$1,G72:G$100)/(1+'Life Cycle Cost Evaluation'!$M$1)^($B71-'Life Cycle Cost Evaluation'!$M$4)</f>
        <v>0</v>
      </c>
      <c r="H156" s="208">
        <f>-NPV('Life Cycle Cost Evaluation'!$M$1,H72:H$100)/(1+'Life Cycle Cost Evaluation'!$M$1)^($B71-'Life Cycle Cost Evaluation'!$M$4)</f>
        <v>0</v>
      </c>
      <c r="I156" s="208">
        <f>-NPV('Life Cycle Cost Evaluation'!$M$1,I72:I$100)/(1+'Life Cycle Cost Evaluation'!$M$1)^($B71-'Life Cycle Cost Evaluation'!$M$4)</f>
        <v>0</v>
      </c>
      <c r="J156" s="208">
        <f>-NPV('Life Cycle Cost Evaluation'!$M$1,J72:J$100)/(1+'Life Cycle Cost Evaluation'!$M$1)^($B71-'Life Cycle Cost Evaluation'!$M$4)</f>
        <v>0</v>
      </c>
      <c r="K156" s="208">
        <f>-NPV('Life Cycle Cost Evaluation'!$M$1,K72:K$100)/(1+'Life Cycle Cost Evaluation'!$M$1)^($B71-'Life Cycle Cost Evaluation'!$M$4)</f>
        <v>0</v>
      </c>
      <c r="L156" s="208">
        <f>-NPV('Life Cycle Cost Evaluation'!$M$1,L72:L$100)/(1+'Life Cycle Cost Evaluation'!$M$1)^($B71-'Life Cycle Cost Evaluation'!$M$4)</f>
        <v>0</v>
      </c>
      <c r="M156" s="208">
        <f>-NPV('Life Cycle Cost Evaluation'!$M$1,M72:M$100)/(1+'Life Cycle Cost Evaluation'!$M$1)^($B71-'Life Cycle Cost Evaluation'!$M$4)</f>
        <v>0</v>
      </c>
      <c r="N156" s="208">
        <f>-NPV('Life Cycle Cost Evaluation'!$M$1,N72:N$100)/(1+'Life Cycle Cost Evaluation'!$M$1)^($B71-'Life Cycle Cost Evaluation'!$M$4)</f>
        <v>0</v>
      </c>
      <c r="O156" s="208">
        <f>-NPV('Life Cycle Cost Evaluation'!$M$1,O72:O$100)/(1+'Life Cycle Cost Evaluation'!$M$1)^($B71-'Life Cycle Cost Evaluation'!$M$4)</f>
        <v>0</v>
      </c>
      <c r="P156" s="208">
        <f>-NPV('Life Cycle Cost Evaluation'!$M$1,P72:P$100)/(1+'Life Cycle Cost Evaluation'!$M$1)^($B71-'Life Cycle Cost Evaluation'!$M$4)</f>
        <v>0</v>
      </c>
      <c r="Q156" s="208">
        <f>-NPV('Life Cycle Cost Evaluation'!$M$1,Q72:Q$100)/(1+'Life Cycle Cost Evaluation'!$M$1)^($B71-'Life Cycle Cost Evaluation'!$M$4)</f>
        <v>0</v>
      </c>
      <c r="R156" s="208">
        <f>-NPV('Life Cycle Cost Evaluation'!$M$1,R72:R$100)/(1+'Life Cycle Cost Evaluation'!$M$1)^($B71-'Life Cycle Cost Evaluation'!$M$4)</f>
        <v>0</v>
      </c>
      <c r="S156" s="208">
        <f>-NPV('Life Cycle Cost Evaluation'!$M$1,S72:S$100)/(1+'Life Cycle Cost Evaluation'!$M$1)^($B71-'Life Cycle Cost Evaluation'!$M$4)</f>
        <v>0</v>
      </c>
      <c r="T156" s="208">
        <f>-NPV('Life Cycle Cost Evaluation'!$M$1,T72:T$100)/(1+'Life Cycle Cost Evaluation'!$M$1)^($B71-'Life Cycle Cost Evaluation'!$M$4)</f>
        <v>0</v>
      </c>
      <c r="U156" s="208">
        <f>-NPV('Life Cycle Cost Evaluation'!$M$1,U72:U$100)/(1+'Life Cycle Cost Evaluation'!$M$1)^($B71-'Life Cycle Cost Evaluation'!$M$4)</f>
        <v>0</v>
      </c>
      <c r="V156" s="208">
        <f>-NPV('Life Cycle Cost Evaluation'!$M$1,V72:V$100)/(1+'Life Cycle Cost Evaluation'!$M$1)^($B71-'Life Cycle Cost Evaluation'!$M$4)</f>
        <v>0</v>
      </c>
      <c r="W156" s="208">
        <f>-NPV('Life Cycle Cost Evaluation'!$M$1,W72:W$100)/(1+'Life Cycle Cost Evaluation'!$M$1)^($B71-'Life Cycle Cost Evaluation'!$M$4)</f>
        <v>0</v>
      </c>
      <c r="X156" s="208">
        <f>-NPV('Life Cycle Cost Evaluation'!$M$1,X72:X$100)/(1+'Life Cycle Cost Evaluation'!$M$1)^($B71-'Life Cycle Cost Evaluation'!$M$4)</f>
        <v>0</v>
      </c>
      <c r="Y156" s="208">
        <f>-NPV('Life Cycle Cost Evaluation'!$M$1,Y72:Y$100)/(1+'Life Cycle Cost Evaluation'!$M$1)^($B71-'Life Cycle Cost Evaluation'!$M$4)</f>
        <v>0</v>
      </c>
      <c r="Z156" s="208">
        <f>-NPV('Life Cycle Cost Evaluation'!$M$1,Z72:Z$100)/(1+'Life Cycle Cost Evaluation'!$M$1)^($B71-'Life Cycle Cost Evaluation'!$M$4)</f>
        <v>0</v>
      </c>
      <c r="AA156" s="208">
        <f>-NPV('Life Cycle Cost Evaluation'!$M$1,AA72:AA$100)/(1+'Life Cycle Cost Evaluation'!$M$1)^($B71-'Life Cycle Cost Evaluation'!$M$4)</f>
        <v>0</v>
      </c>
      <c r="AB156" s="208">
        <f>-NPV('Life Cycle Cost Evaluation'!$M$1,AB72:AB$100)/(1+'Life Cycle Cost Evaluation'!$M$1)^($B71-'Life Cycle Cost Evaluation'!$M$4)</f>
        <v>0</v>
      </c>
      <c r="AC156" s="208">
        <f>-NPV('Life Cycle Cost Evaluation'!$M$1,AC72:AC$100)/(1+'Life Cycle Cost Evaluation'!$M$1)^($B71-'Life Cycle Cost Evaluation'!$M$4)</f>
        <v>0</v>
      </c>
      <c r="AD156" s="208">
        <f>-NPV('Life Cycle Cost Evaluation'!$M$1,AD72:AD$100)/(1+'Life Cycle Cost Evaluation'!$M$1)^($B71-'Life Cycle Cost Evaluation'!$M$4)</f>
        <v>0</v>
      </c>
      <c r="AE156" s="208">
        <f>-NPV('Life Cycle Cost Evaluation'!$M$1,AE72:AE$100)/(1+'Life Cycle Cost Evaluation'!$M$1)^($B71-'Life Cycle Cost Evaluation'!$M$4)</f>
        <v>0</v>
      </c>
      <c r="AF156" s="208">
        <f>-NPV('Life Cycle Cost Evaluation'!$M$1,AF72:AF$100)/(1+'Life Cycle Cost Evaluation'!$M$1)^($B71-'Life Cycle Cost Evaluation'!$M$4)</f>
        <v>0</v>
      </c>
      <c r="AG156" s="208">
        <f>-NPV('Life Cycle Cost Evaluation'!$M$1,AG72:AG$100)/(1+'Life Cycle Cost Evaluation'!$M$1)^($B71-'Life Cycle Cost Evaluation'!$M$4)</f>
        <v>0</v>
      </c>
      <c r="AH156" s="208">
        <f>-NPV('Life Cycle Cost Evaluation'!$M$1,AH72:AH$100)/(1+'Life Cycle Cost Evaluation'!$M$1)^($B71-'Life Cycle Cost Evaluation'!$M$4)</f>
        <v>0</v>
      </c>
      <c r="AI156" s="208">
        <f>-NPV('Life Cycle Cost Evaluation'!$M$1,AI72:AI$100)/(1+'Life Cycle Cost Evaluation'!$M$1)^($B71-'Life Cycle Cost Evaluation'!$M$4)</f>
        <v>0</v>
      </c>
      <c r="AJ156" s="208">
        <f>-NPV('Life Cycle Cost Evaluation'!$M$1,AJ72:AJ$100)/(1+'Life Cycle Cost Evaluation'!$M$1)^($B71-'Life Cycle Cost Evaluation'!$M$4)</f>
        <v>0</v>
      </c>
      <c r="AK156" s="208">
        <f>-NPV('Life Cycle Cost Evaluation'!$M$1,AK72:AK$100)/(1+'Life Cycle Cost Evaluation'!$M$1)^($B71-'Life Cycle Cost Evaluation'!$M$4)</f>
        <v>0</v>
      </c>
      <c r="AL156" s="208">
        <f>-NPV('Life Cycle Cost Evaluation'!$M$1,AL72:AL$100)/(1+'Life Cycle Cost Evaluation'!$M$1)^($B71-'Life Cycle Cost Evaluation'!$M$4)</f>
        <v>0</v>
      </c>
      <c r="AM156" s="208">
        <f>-NPV('Life Cycle Cost Evaluation'!$M$1,AM72:AM$100)/(1+'Life Cycle Cost Evaluation'!$M$1)^($B71-'Life Cycle Cost Evaluation'!$M$4)</f>
        <v>0</v>
      </c>
      <c r="AN156" s="208">
        <f>-NPV('Life Cycle Cost Evaluation'!$M$1,AN72:AN$100)/(1+'Life Cycle Cost Evaluation'!$M$1)^($B71-'Life Cycle Cost Evaluation'!$M$4)</f>
        <v>0</v>
      </c>
      <c r="AO156" s="208">
        <f>-NPV('Life Cycle Cost Evaluation'!$M$1,AO72:AO$100)/(1+'Life Cycle Cost Evaluation'!$M$1)^($B71-'Life Cycle Cost Evaluation'!$M$4)</f>
        <v>0</v>
      </c>
      <c r="AP156" s="208">
        <f>-NPV('Life Cycle Cost Evaluation'!$M$1,AP72:AP$100)/(1+'Life Cycle Cost Evaluation'!$M$1)^($B71-'Life Cycle Cost Evaluation'!$M$4)</f>
        <v>0</v>
      </c>
      <c r="AQ156" s="208">
        <f>-NPV('Life Cycle Cost Evaluation'!$M$1,AQ72:AQ$100)/(1+'Life Cycle Cost Evaluation'!$M$1)^($B71-'Life Cycle Cost Evaluation'!$M$4)</f>
        <v>0</v>
      </c>
      <c r="AR156" s="208">
        <f>-NPV('Life Cycle Cost Evaluation'!$M$1,AR72:AR$100)/(1+'Life Cycle Cost Evaluation'!$M$1)^($B71-'Life Cycle Cost Evaluation'!$M$4)</f>
        <v>0</v>
      </c>
      <c r="AS156" s="208">
        <f>-NPV('Life Cycle Cost Evaluation'!$M$1,AS72:AS$100)/(1+'Life Cycle Cost Evaluation'!$M$1)^($B71-'Life Cycle Cost Evaluation'!$M$4)</f>
        <v>0</v>
      </c>
      <c r="AT156" s="208">
        <f>-NPV('Life Cycle Cost Evaluation'!$M$1,AT72:AT$100)/(1+'Life Cycle Cost Evaluation'!$M$1)^($B71-'Life Cycle Cost Evaluation'!$M$4)</f>
        <v>0</v>
      </c>
      <c r="AU156" s="208">
        <f>-NPV('Life Cycle Cost Evaluation'!$M$1,AU72:AU$100)/(1+'Life Cycle Cost Evaluation'!$M$1)^($B71-'Life Cycle Cost Evaluation'!$M$4)</f>
        <v>0</v>
      </c>
      <c r="AV156" s="208">
        <f>-NPV('Life Cycle Cost Evaluation'!$M$1,AV72:AV$100)/(1+'Life Cycle Cost Evaluation'!$M$1)^($B71-'Life Cycle Cost Evaluation'!$M$4)</f>
        <v>0</v>
      </c>
      <c r="AW156" s="208">
        <f>-NPV('Life Cycle Cost Evaluation'!$M$1,AW72:AW$100)/(1+'Life Cycle Cost Evaluation'!$M$1)^($B71-'Life Cycle Cost Evaluation'!$M$4)</f>
        <v>0</v>
      </c>
      <c r="AX156" s="208">
        <f>-NPV('Life Cycle Cost Evaluation'!$M$1,AX72:AX$100)/(1+'Life Cycle Cost Evaluation'!$M$1)^($B71-'Life Cycle Cost Evaluation'!$M$4)</f>
        <v>0</v>
      </c>
      <c r="AY156" s="208">
        <f>-NPV('Life Cycle Cost Evaluation'!$M$1,AY72:AY$100)/(1+'Life Cycle Cost Evaluation'!$M$1)^($B71-'Life Cycle Cost Evaluation'!$M$4)</f>
        <v>0</v>
      </c>
      <c r="AZ156" s="208">
        <f>-NPV('Life Cycle Cost Evaluation'!$M$1,AZ72:AZ$100)/(1+'Life Cycle Cost Evaluation'!$M$1)^($B71-'Life Cycle Cost Evaluation'!$M$4)</f>
        <v>0</v>
      </c>
      <c r="BA156" s="208">
        <f>-NPV('Life Cycle Cost Evaluation'!$M$1,BA72:BA$100)/(1+'Life Cycle Cost Evaluation'!$M$1)^($B71-'Life Cycle Cost Evaluation'!$M$4)</f>
        <v>0</v>
      </c>
      <c r="BB156" s="208">
        <f>-NPV('Life Cycle Cost Evaluation'!$M$1,BB72:BB$100)/(1+'Life Cycle Cost Evaluation'!$M$1)^($B71-'Life Cycle Cost Evaluation'!$M$4)</f>
        <v>0</v>
      </c>
      <c r="BC156" s="208">
        <f>-NPV('Life Cycle Cost Evaluation'!$M$1,BC72:BC$100)/(1+'Life Cycle Cost Evaluation'!$M$1)^($B71-'Life Cycle Cost Evaluation'!$M$4)</f>
        <v>0</v>
      </c>
      <c r="BD156" s="208">
        <f>-NPV('Life Cycle Cost Evaluation'!$M$1,BD72:BD$100)/(1+'Life Cycle Cost Evaluation'!$M$1)^($B71-'Life Cycle Cost Evaluation'!$M$4)</f>
        <v>0</v>
      </c>
      <c r="BE156" s="208">
        <f>-NPV('Life Cycle Cost Evaluation'!$M$1,BE72:BE$100)/(1+'Life Cycle Cost Evaluation'!$M$1)^($B71-'Life Cycle Cost Evaluation'!$M$4)</f>
        <v>0</v>
      </c>
      <c r="BF156" s="208">
        <f>-NPV('Life Cycle Cost Evaluation'!$M$1,BF72:BF$100)/(1+'Life Cycle Cost Evaluation'!$M$1)^($B71-'Life Cycle Cost Evaluation'!$M$4)</f>
        <v>0</v>
      </c>
      <c r="BG156" s="208">
        <f>-NPV('Life Cycle Cost Evaluation'!$M$1,BG72:BG$100)/(1+'Life Cycle Cost Evaluation'!$M$1)^($B71-'Life Cycle Cost Evaluation'!$M$4)</f>
        <v>0</v>
      </c>
      <c r="BH156" s="208">
        <f>-NPV('Life Cycle Cost Evaluation'!$M$1,BH72:BH$100)/(1+'Life Cycle Cost Evaluation'!$M$1)^($B71-'Life Cycle Cost Evaluation'!$M$4)</f>
        <v>0</v>
      </c>
      <c r="BI156" s="208">
        <f>-NPV('Life Cycle Cost Evaluation'!$M$1,BI72:BI$100)/(1+'Life Cycle Cost Evaluation'!$M$1)^($B71-'Life Cycle Cost Evaluation'!$M$4)</f>
        <v>0</v>
      </c>
      <c r="BJ156" s="208">
        <f>-NPV('Life Cycle Cost Evaluation'!$M$1,BJ72:BJ$100)/(1+'Life Cycle Cost Evaluation'!$M$1)^($B71-'Life Cycle Cost Evaluation'!$M$4)</f>
        <v>0</v>
      </c>
      <c r="BK156" s="208">
        <f>-NPV('Life Cycle Cost Evaluation'!$M$1,BK72:BK$100)/(1+'Life Cycle Cost Evaluation'!$M$1)^($B71-'Life Cycle Cost Evaluation'!$M$4)</f>
        <v>0</v>
      </c>
      <c r="BL156" s="208">
        <f>-NPV('Life Cycle Cost Evaluation'!$M$1,BL72:BL$100)/(1+'Life Cycle Cost Evaluation'!$M$1)^($B71-'Life Cycle Cost Evaluation'!$M$4)</f>
        <v>0</v>
      </c>
      <c r="BM156" s="208">
        <f>-NPV('Life Cycle Cost Evaluation'!$M$1,BM72:BM$100)/(1+'Life Cycle Cost Evaluation'!$M$1)^($B71-'Life Cycle Cost Evaluation'!$M$4)</f>
        <v>0</v>
      </c>
      <c r="BN156" s="208">
        <f>-NPV('Life Cycle Cost Evaluation'!$M$1,BN72:BN$100)/(1+'Life Cycle Cost Evaluation'!$M$1)^($B71-'Life Cycle Cost Evaluation'!$M$4)</f>
        <v>0</v>
      </c>
      <c r="BO156" s="208">
        <f>-NPV('Life Cycle Cost Evaluation'!$M$1,BO72:BO$100)/(1+'Life Cycle Cost Evaluation'!$M$1)^($B71-'Life Cycle Cost Evaluation'!$M$4)</f>
        <v>0</v>
      </c>
      <c r="BP156" s="208">
        <f>-NPV('Life Cycle Cost Evaluation'!$M$1,BP72:BP$100)/(1+'Life Cycle Cost Evaluation'!$M$1)^($B71-'Life Cycle Cost Evaluation'!$M$4)</f>
        <v>0</v>
      </c>
      <c r="BQ156" s="208">
        <f>-NPV('Life Cycle Cost Evaluation'!$M$1,BQ72:BQ$100)/(1+'Life Cycle Cost Evaluation'!$M$1)^($B71-'Life Cycle Cost Evaluation'!$M$4)</f>
        <v>0</v>
      </c>
      <c r="BR156" s="208">
        <f>-NPV('Life Cycle Cost Evaluation'!$M$1,BR72:BR$100)/(1+'Life Cycle Cost Evaluation'!$M$1)^($B71-'Life Cycle Cost Evaluation'!$M$4)</f>
        <v>0</v>
      </c>
      <c r="BS156" s="208">
        <f>-NPV('Life Cycle Cost Evaluation'!$M$1,BS72:BS$100)/(1+'Life Cycle Cost Evaluation'!$M$1)^($B71-'Life Cycle Cost Evaluation'!$M$4)</f>
        <v>0</v>
      </c>
      <c r="BT156" s="208">
        <f>-NPV('Life Cycle Cost Evaluation'!$M$1,BT72:BT$100)/(1+'Life Cycle Cost Evaluation'!$M$1)^($B71-'Life Cycle Cost Evaluation'!$M$4)</f>
        <v>0</v>
      </c>
      <c r="BU156" s="208">
        <f>-NPV('Life Cycle Cost Evaluation'!$M$1,BU72:BU$100)/(1+'Life Cycle Cost Evaluation'!$M$1)^($B71-'Life Cycle Cost Evaluation'!$M$4)</f>
        <v>0</v>
      </c>
      <c r="BV156" s="208">
        <f>-NPV('Life Cycle Cost Evaluation'!$M$1,BV72:BV$100)/(1+'Life Cycle Cost Evaluation'!$M$1)^($B71-'Life Cycle Cost Evaluation'!$M$4)</f>
        <v>0</v>
      </c>
      <c r="BW156" s="208">
        <f>-NPV('Life Cycle Cost Evaluation'!$M$1,BW72:BW$100)/(1+'Life Cycle Cost Evaluation'!$M$1)^($B71-'Life Cycle Cost Evaluation'!$M$4)</f>
        <v>0</v>
      </c>
      <c r="BX156" s="208">
        <f>-NPV('Life Cycle Cost Evaluation'!$M$1,BX72:BX$100)/(1+'Life Cycle Cost Evaluation'!$M$1)^($B71-'Life Cycle Cost Evaluation'!$M$4)</f>
        <v>0</v>
      </c>
      <c r="BY156" s="208">
        <f>-NPV('Life Cycle Cost Evaluation'!$M$1,BY72:BY$100)/(1+'Life Cycle Cost Evaluation'!$M$1)^($B71-'Life Cycle Cost Evaluation'!$M$4)</f>
        <v>0</v>
      </c>
      <c r="BZ156" s="208">
        <f>-NPV('Life Cycle Cost Evaluation'!$M$1,BZ72:BZ$100)/(1+'Life Cycle Cost Evaluation'!$M$1)^($B71-'Life Cycle Cost Evaluation'!$M$4)</f>
        <v>0</v>
      </c>
      <c r="CA156" s="208">
        <f>-NPV('Life Cycle Cost Evaluation'!$M$1,CA72:CA$100)/(1+'Life Cycle Cost Evaluation'!$M$1)^($B71-'Life Cycle Cost Evaluation'!$M$4)</f>
        <v>0</v>
      </c>
      <c r="CB156" s="208">
        <f>-NPV('Life Cycle Cost Evaluation'!$M$1,CB72:CB$100)/(1+'Life Cycle Cost Evaluation'!$M$1)^($B71-'Life Cycle Cost Evaluation'!$M$4)</f>
        <v>0</v>
      </c>
      <c r="CC156" s="208">
        <f>-NPV('Life Cycle Cost Evaluation'!$M$1,CC72:CC$100)/(1+'Life Cycle Cost Evaluation'!$M$1)^($B71-'Life Cycle Cost Evaluation'!$M$4)</f>
        <v>0</v>
      </c>
      <c r="CD156" s="208">
        <f>-NPV('Life Cycle Cost Evaluation'!$M$1,CD72:CD$100)/(1+'Life Cycle Cost Evaluation'!$M$1)^($B71-'Life Cycle Cost Evaluation'!$M$4)</f>
        <v>0</v>
      </c>
      <c r="CE156" s="208">
        <f>-NPV('Life Cycle Cost Evaluation'!$M$1,CE72:CE$100)/(1+'Life Cycle Cost Evaluation'!$M$1)^($B71-'Life Cycle Cost Evaluation'!$M$4)</f>
        <v>0</v>
      </c>
      <c r="CF156" s="208">
        <f>-NPV('Life Cycle Cost Evaluation'!$M$1,CF72:CF$100)/(1+'Life Cycle Cost Evaluation'!$M$1)^($B71-'Life Cycle Cost Evaluation'!$M$4)</f>
        <v>0</v>
      </c>
      <c r="CG156" s="208">
        <f>SUM(D156:BC156)</f>
        <v>0</v>
      </c>
      <c r="CH156" s="206"/>
      <c r="CI156" s="206"/>
      <c r="CJ156" s="206"/>
    </row>
    <row r="157" spans="2:88" x14ac:dyDescent="0.2">
      <c r="B157" s="86">
        <f t="shared" si="126"/>
        <v>2079</v>
      </c>
      <c r="C157" s="208"/>
      <c r="D157" s="208">
        <f>-NPV('Life Cycle Cost Evaluation'!$M$1,D73:D$100)/(1+'Life Cycle Cost Evaluation'!$M$1)^($B72-'Life Cycle Cost Evaluation'!$M$4)</f>
        <v>0</v>
      </c>
      <c r="E157" s="208">
        <f>-NPV('Life Cycle Cost Evaluation'!$M$1,E73:E$100)/(1+'Life Cycle Cost Evaluation'!$M$1)^($B72-'Life Cycle Cost Evaluation'!$M$4)</f>
        <v>0</v>
      </c>
      <c r="F157" s="208">
        <f>-NPV('Life Cycle Cost Evaluation'!$M$1,F73:F$100)/(1+'Life Cycle Cost Evaluation'!$M$1)^($B72-'Life Cycle Cost Evaluation'!$M$4)</f>
        <v>0</v>
      </c>
      <c r="G157" s="208">
        <f>-NPV('Life Cycle Cost Evaluation'!$M$1,G73:G$100)/(1+'Life Cycle Cost Evaluation'!$M$1)^($B72-'Life Cycle Cost Evaluation'!$M$4)</f>
        <v>0</v>
      </c>
      <c r="H157" s="208">
        <f>-NPV('Life Cycle Cost Evaluation'!$M$1,H73:H$100)/(1+'Life Cycle Cost Evaluation'!$M$1)^($B72-'Life Cycle Cost Evaluation'!$M$4)</f>
        <v>0</v>
      </c>
      <c r="I157" s="208">
        <f>-NPV('Life Cycle Cost Evaluation'!$M$1,I73:I$100)/(1+'Life Cycle Cost Evaluation'!$M$1)^($B72-'Life Cycle Cost Evaluation'!$M$4)</f>
        <v>0</v>
      </c>
      <c r="J157" s="208">
        <f>-NPV('Life Cycle Cost Evaluation'!$M$1,J73:J$100)/(1+'Life Cycle Cost Evaluation'!$M$1)^($B72-'Life Cycle Cost Evaluation'!$M$4)</f>
        <v>0</v>
      </c>
      <c r="K157" s="208">
        <f>-NPV('Life Cycle Cost Evaluation'!$M$1,K73:K$100)/(1+'Life Cycle Cost Evaluation'!$M$1)^($B72-'Life Cycle Cost Evaluation'!$M$4)</f>
        <v>0</v>
      </c>
      <c r="L157" s="208">
        <f>-NPV('Life Cycle Cost Evaluation'!$M$1,L73:L$100)/(1+'Life Cycle Cost Evaluation'!$M$1)^($B72-'Life Cycle Cost Evaluation'!$M$4)</f>
        <v>0</v>
      </c>
      <c r="M157" s="208">
        <f>-NPV('Life Cycle Cost Evaluation'!$M$1,M73:M$100)/(1+'Life Cycle Cost Evaluation'!$M$1)^($B72-'Life Cycle Cost Evaluation'!$M$4)</f>
        <v>0</v>
      </c>
      <c r="N157" s="208">
        <f>-NPV('Life Cycle Cost Evaluation'!$M$1,N73:N$100)/(1+'Life Cycle Cost Evaluation'!$M$1)^($B72-'Life Cycle Cost Evaluation'!$M$4)</f>
        <v>0</v>
      </c>
      <c r="O157" s="208">
        <f>-NPV('Life Cycle Cost Evaluation'!$M$1,O73:O$100)/(1+'Life Cycle Cost Evaluation'!$M$1)^($B72-'Life Cycle Cost Evaluation'!$M$4)</f>
        <v>0</v>
      </c>
      <c r="P157" s="208">
        <f>-NPV('Life Cycle Cost Evaluation'!$M$1,P73:P$100)/(1+'Life Cycle Cost Evaluation'!$M$1)^($B72-'Life Cycle Cost Evaluation'!$M$4)</f>
        <v>0</v>
      </c>
      <c r="Q157" s="208">
        <f>-NPV('Life Cycle Cost Evaluation'!$M$1,Q73:Q$100)/(1+'Life Cycle Cost Evaluation'!$M$1)^($B72-'Life Cycle Cost Evaluation'!$M$4)</f>
        <v>0</v>
      </c>
      <c r="R157" s="208">
        <f>-NPV('Life Cycle Cost Evaluation'!$M$1,R73:R$100)/(1+'Life Cycle Cost Evaluation'!$M$1)^($B72-'Life Cycle Cost Evaluation'!$M$4)</f>
        <v>0</v>
      </c>
      <c r="S157" s="208">
        <f>-NPV('Life Cycle Cost Evaluation'!$M$1,S73:S$100)/(1+'Life Cycle Cost Evaluation'!$M$1)^($B72-'Life Cycle Cost Evaluation'!$M$4)</f>
        <v>0</v>
      </c>
      <c r="T157" s="208">
        <f>-NPV('Life Cycle Cost Evaluation'!$M$1,T73:T$100)/(1+'Life Cycle Cost Evaluation'!$M$1)^($B72-'Life Cycle Cost Evaluation'!$M$4)</f>
        <v>0</v>
      </c>
      <c r="U157" s="208">
        <f>-NPV('Life Cycle Cost Evaluation'!$M$1,U73:U$100)/(1+'Life Cycle Cost Evaluation'!$M$1)^($B72-'Life Cycle Cost Evaluation'!$M$4)</f>
        <v>0</v>
      </c>
      <c r="V157" s="208">
        <f>-NPV('Life Cycle Cost Evaluation'!$M$1,V73:V$100)/(1+'Life Cycle Cost Evaluation'!$M$1)^($B72-'Life Cycle Cost Evaluation'!$M$4)</f>
        <v>0</v>
      </c>
      <c r="W157" s="208">
        <f>-NPV('Life Cycle Cost Evaluation'!$M$1,W73:W$100)/(1+'Life Cycle Cost Evaluation'!$M$1)^($B72-'Life Cycle Cost Evaluation'!$M$4)</f>
        <v>0</v>
      </c>
      <c r="X157" s="208">
        <f>-NPV('Life Cycle Cost Evaluation'!$M$1,X73:X$100)/(1+'Life Cycle Cost Evaluation'!$M$1)^($B72-'Life Cycle Cost Evaluation'!$M$4)</f>
        <v>0</v>
      </c>
      <c r="Y157" s="208">
        <f>-NPV('Life Cycle Cost Evaluation'!$M$1,Y73:Y$100)/(1+'Life Cycle Cost Evaluation'!$M$1)^($B72-'Life Cycle Cost Evaluation'!$M$4)</f>
        <v>0</v>
      </c>
      <c r="Z157" s="208">
        <f>-NPV('Life Cycle Cost Evaluation'!$M$1,Z73:Z$100)/(1+'Life Cycle Cost Evaluation'!$M$1)^($B72-'Life Cycle Cost Evaluation'!$M$4)</f>
        <v>0</v>
      </c>
      <c r="AA157" s="208">
        <f>-NPV('Life Cycle Cost Evaluation'!$M$1,AA73:AA$100)/(1+'Life Cycle Cost Evaluation'!$M$1)^($B72-'Life Cycle Cost Evaluation'!$M$4)</f>
        <v>0</v>
      </c>
      <c r="AB157" s="208">
        <f>-NPV('Life Cycle Cost Evaluation'!$M$1,AB73:AB$100)/(1+'Life Cycle Cost Evaluation'!$M$1)^($B72-'Life Cycle Cost Evaluation'!$M$4)</f>
        <v>0</v>
      </c>
      <c r="AC157" s="208">
        <f>-NPV('Life Cycle Cost Evaluation'!$M$1,AC73:AC$100)/(1+'Life Cycle Cost Evaluation'!$M$1)^($B72-'Life Cycle Cost Evaluation'!$M$4)</f>
        <v>0</v>
      </c>
      <c r="AD157" s="208">
        <f>-NPV('Life Cycle Cost Evaluation'!$M$1,AD73:AD$100)/(1+'Life Cycle Cost Evaluation'!$M$1)^($B72-'Life Cycle Cost Evaluation'!$M$4)</f>
        <v>0</v>
      </c>
      <c r="AE157" s="208">
        <f>-NPV('Life Cycle Cost Evaluation'!$M$1,AE73:AE$100)/(1+'Life Cycle Cost Evaluation'!$M$1)^($B72-'Life Cycle Cost Evaluation'!$M$4)</f>
        <v>0</v>
      </c>
      <c r="AF157" s="208">
        <f>-NPV('Life Cycle Cost Evaluation'!$M$1,AF73:AF$100)/(1+'Life Cycle Cost Evaluation'!$M$1)^($B72-'Life Cycle Cost Evaluation'!$M$4)</f>
        <v>0</v>
      </c>
      <c r="AG157" s="208">
        <f>-NPV('Life Cycle Cost Evaluation'!$M$1,AG73:AG$100)/(1+'Life Cycle Cost Evaluation'!$M$1)^($B72-'Life Cycle Cost Evaluation'!$M$4)</f>
        <v>0</v>
      </c>
      <c r="AH157" s="208">
        <f>-NPV('Life Cycle Cost Evaluation'!$M$1,AH73:AH$100)/(1+'Life Cycle Cost Evaluation'!$M$1)^($B72-'Life Cycle Cost Evaluation'!$M$4)</f>
        <v>0</v>
      </c>
      <c r="AI157" s="208">
        <f>-NPV('Life Cycle Cost Evaluation'!$M$1,AI73:AI$100)/(1+'Life Cycle Cost Evaluation'!$M$1)^($B72-'Life Cycle Cost Evaluation'!$M$4)</f>
        <v>0</v>
      </c>
      <c r="AJ157" s="208">
        <f>-NPV('Life Cycle Cost Evaluation'!$M$1,AJ73:AJ$100)/(1+'Life Cycle Cost Evaluation'!$M$1)^($B72-'Life Cycle Cost Evaluation'!$M$4)</f>
        <v>0</v>
      </c>
      <c r="AK157" s="208">
        <f>-NPV('Life Cycle Cost Evaluation'!$M$1,AK73:AK$100)/(1+'Life Cycle Cost Evaluation'!$M$1)^($B72-'Life Cycle Cost Evaluation'!$M$4)</f>
        <v>0</v>
      </c>
      <c r="AL157" s="208">
        <f>-NPV('Life Cycle Cost Evaluation'!$M$1,AL73:AL$100)/(1+'Life Cycle Cost Evaluation'!$M$1)^($B72-'Life Cycle Cost Evaluation'!$M$4)</f>
        <v>0</v>
      </c>
      <c r="AM157" s="208">
        <f>-NPV('Life Cycle Cost Evaluation'!$M$1,AM73:AM$100)/(1+'Life Cycle Cost Evaluation'!$M$1)^($B72-'Life Cycle Cost Evaluation'!$M$4)</f>
        <v>0</v>
      </c>
      <c r="AN157" s="208">
        <f>-NPV('Life Cycle Cost Evaluation'!$M$1,AN73:AN$100)/(1+'Life Cycle Cost Evaluation'!$M$1)^($B72-'Life Cycle Cost Evaluation'!$M$4)</f>
        <v>0</v>
      </c>
      <c r="AO157" s="208">
        <f>-NPV('Life Cycle Cost Evaluation'!$M$1,AO73:AO$100)/(1+'Life Cycle Cost Evaluation'!$M$1)^($B72-'Life Cycle Cost Evaluation'!$M$4)</f>
        <v>0</v>
      </c>
      <c r="AP157" s="208">
        <f>-NPV('Life Cycle Cost Evaluation'!$M$1,AP73:AP$100)/(1+'Life Cycle Cost Evaluation'!$M$1)^($B72-'Life Cycle Cost Evaluation'!$M$4)</f>
        <v>0</v>
      </c>
      <c r="AQ157" s="208">
        <f>-NPV('Life Cycle Cost Evaluation'!$M$1,AQ73:AQ$100)/(1+'Life Cycle Cost Evaluation'!$M$1)^($B72-'Life Cycle Cost Evaluation'!$M$4)</f>
        <v>0</v>
      </c>
      <c r="AR157" s="208">
        <f>-NPV('Life Cycle Cost Evaluation'!$M$1,AR73:AR$100)/(1+'Life Cycle Cost Evaluation'!$M$1)^($B72-'Life Cycle Cost Evaluation'!$M$4)</f>
        <v>0</v>
      </c>
      <c r="AS157" s="208">
        <f>-NPV('Life Cycle Cost Evaluation'!$M$1,AS73:AS$100)/(1+'Life Cycle Cost Evaluation'!$M$1)^($B72-'Life Cycle Cost Evaluation'!$M$4)</f>
        <v>0</v>
      </c>
      <c r="AT157" s="208">
        <f>-NPV('Life Cycle Cost Evaluation'!$M$1,AT73:AT$100)/(1+'Life Cycle Cost Evaluation'!$M$1)^($B72-'Life Cycle Cost Evaluation'!$M$4)</f>
        <v>0</v>
      </c>
      <c r="AU157" s="208">
        <f>-NPV('Life Cycle Cost Evaluation'!$M$1,AU73:AU$100)/(1+'Life Cycle Cost Evaluation'!$M$1)^($B72-'Life Cycle Cost Evaluation'!$M$4)</f>
        <v>0</v>
      </c>
      <c r="AV157" s="208">
        <f>-NPV('Life Cycle Cost Evaluation'!$M$1,AV73:AV$100)/(1+'Life Cycle Cost Evaluation'!$M$1)^($B72-'Life Cycle Cost Evaluation'!$M$4)</f>
        <v>0</v>
      </c>
      <c r="AW157" s="208">
        <f>-NPV('Life Cycle Cost Evaluation'!$M$1,AW73:AW$100)/(1+'Life Cycle Cost Evaluation'!$M$1)^($B72-'Life Cycle Cost Evaluation'!$M$4)</f>
        <v>0</v>
      </c>
      <c r="AX157" s="208">
        <f>-NPV('Life Cycle Cost Evaluation'!$M$1,AX73:AX$100)/(1+'Life Cycle Cost Evaluation'!$M$1)^($B72-'Life Cycle Cost Evaluation'!$M$4)</f>
        <v>0</v>
      </c>
      <c r="AY157" s="208">
        <f>-NPV('Life Cycle Cost Evaluation'!$M$1,AY73:AY$100)/(1+'Life Cycle Cost Evaluation'!$M$1)^($B72-'Life Cycle Cost Evaluation'!$M$4)</f>
        <v>0</v>
      </c>
      <c r="AZ157" s="208">
        <f>-NPV('Life Cycle Cost Evaluation'!$M$1,AZ73:AZ$100)/(1+'Life Cycle Cost Evaluation'!$M$1)^($B72-'Life Cycle Cost Evaluation'!$M$4)</f>
        <v>0</v>
      </c>
      <c r="BA157" s="208">
        <f>-NPV('Life Cycle Cost Evaluation'!$M$1,BA73:BA$100)/(1+'Life Cycle Cost Evaluation'!$M$1)^($B72-'Life Cycle Cost Evaluation'!$M$4)</f>
        <v>0</v>
      </c>
      <c r="BB157" s="208">
        <f>-NPV('Life Cycle Cost Evaluation'!$M$1,BB73:BB$100)/(1+'Life Cycle Cost Evaluation'!$M$1)^($B72-'Life Cycle Cost Evaluation'!$M$4)</f>
        <v>0</v>
      </c>
      <c r="BC157" s="208">
        <f>-NPV('Life Cycle Cost Evaluation'!$M$1,BC73:BC$100)/(1+'Life Cycle Cost Evaluation'!$M$1)^($B72-'Life Cycle Cost Evaluation'!$M$4)</f>
        <v>0</v>
      </c>
      <c r="BD157" s="208">
        <f>-NPV('Life Cycle Cost Evaluation'!$M$1,BD73:BD$100)/(1+'Life Cycle Cost Evaluation'!$M$1)^($B72-'Life Cycle Cost Evaluation'!$M$4)</f>
        <v>0</v>
      </c>
      <c r="BE157" s="208">
        <f>-NPV('Life Cycle Cost Evaluation'!$M$1,BE73:BE$100)/(1+'Life Cycle Cost Evaluation'!$M$1)^($B72-'Life Cycle Cost Evaluation'!$M$4)</f>
        <v>0</v>
      </c>
      <c r="BF157" s="208">
        <f>-NPV('Life Cycle Cost Evaluation'!$M$1,BF73:BF$100)/(1+'Life Cycle Cost Evaluation'!$M$1)^($B72-'Life Cycle Cost Evaluation'!$M$4)</f>
        <v>0</v>
      </c>
      <c r="BG157" s="208">
        <f>-NPV('Life Cycle Cost Evaluation'!$M$1,BG73:BG$100)/(1+'Life Cycle Cost Evaluation'!$M$1)^($B72-'Life Cycle Cost Evaluation'!$M$4)</f>
        <v>0</v>
      </c>
      <c r="BH157" s="208">
        <f>-NPV('Life Cycle Cost Evaluation'!$M$1,BH73:BH$100)/(1+'Life Cycle Cost Evaluation'!$M$1)^($B72-'Life Cycle Cost Evaluation'!$M$4)</f>
        <v>0</v>
      </c>
      <c r="BI157" s="208">
        <f>-NPV('Life Cycle Cost Evaluation'!$M$1,BI73:BI$100)/(1+'Life Cycle Cost Evaluation'!$M$1)^($B72-'Life Cycle Cost Evaluation'!$M$4)</f>
        <v>0</v>
      </c>
      <c r="BJ157" s="208">
        <f>-NPV('Life Cycle Cost Evaluation'!$M$1,BJ73:BJ$100)/(1+'Life Cycle Cost Evaluation'!$M$1)^($B72-'Life Cycle Cost Evaluation'!$M$4)</f>
        <v>0</v>
      </c>
      <c r="BK157" s="208">
        <f>-NPV('Life Cycle Cost Evaluation'!$M$1,BK73:BK$100)/(1+'Life Cycle Cost Evaluation'!$M$1)^($B72-'Life Cycle Cost Evaluation'!$M$4)</f>
        <v>0</v>
      </c>
      <c r="BL157" s="208">
        <f>-NPV('Life Cycle Cost Evaluation'!$M$1,BL73:BL$100)/(1+'Life Cycle Cost Evaluation'!$M$1)^($B72-'Life Cycle Cost Evaluation'!$M$4)</f>
        <v>0</v>
      </c>
      <c r="BM157" s="208">
        <f>-NPV('Life Cycle Cost Evaluation'!$M$1,BM73:BM$100)/(1+'Life Cycle Cost Evaluation'!$M$1)^($B72-'Life Cycle Cost Evaluation'!$M$4)</f>
        <v>0</v>
      </c>
      <c r="BN157" s="208">
        <f>-NPV('Life Cycle Cost Evaluation'!$M$1,BN73:BN$100)/(1+'Life Cycle Cost Evaluation'!$M$1)^($B72-'Life Cycle Cost Evaluation'!$M$4)</f>
        <v>0</v>
      </c>
      <c r="BO157" s="208">
        <f>-NPV('Life Cycle Cost Evaluation'!$M$1,BO73:BO$100)/(1+'Life Cycle Cost Evaluation'!$M$1)^($B72-'Life Cycle Cost Evaluation'!$M$4)</f>
        <v>0</v>
      </c>
      <c r="BP157" s="208">
        <f>-NPV('Life Cycle Cost Evaluation'!$M$1,BP73:BP$100)/(1+'Life Cycle Cost Evaluation'!$M$1)^($B72-'Life Cycle Cost Evaluation'!$M$4)</f>
        <v>0</v>
      </c>
      <c r="BQ157" s="208">
        <f>-NPV('Life Cycle Cost Evaluation'!$M$1,BQ73:BQ$100)/(1+'Life Cycle Cost Evaluation'!$M$1)^($B72-'Life Cycle Cost Evaluation'!$M$4)</f>
        <v>0</v>
      </c>
      <c r="BR157" s="208">
        <f>-NPV('Life Cycle Cost Evaluation'!$M$1,BR73:BR$100)/(1+'Life Cycle Cost Evaluation'!$M$1)^($B72-'Life Cycle Cost Evaluation'!$M$4)</f>
        <v>0</v>
      </c>
      <c r="BS157" s="208">
        <f>-NPV('Life Cycle Cost Evaluation'!$M$1,BS73:BS$100)/(1+'Life Cycle Cost Evaluation'!$M$1)^($B72-'Life Cycle Cost Evaluation'!$M$4)</f>
        <v>0</v>
      </c>
      <c r="BT157" s="208">
        <f>-NPV('Life Cycle Cost Evaluation'!$M$1,BT73:BT$100)/(1+'Life Cycle Cost Evaluation'!$M$1)^($B72-'Life Cycle Cost Evaluation'!$M$4)</f>
        <v>0</v>
      </c>
      <c r="BU157" s="208">
        <f>-NPV('Life Cycle Cost Evaluation'!$M$1,BU73:BU$100)/(1+'Life Cycle Cost Evaluation'!$M$1)^($B72-'Life Cycle Cost Evaluation'!$M$4)</f>
        <v>0</v>
      </c>
      <c r="BV157" s="208">
        <f>-NPV('Life Cycle Cost Evaluation'!$M$1,BV73:BV$100)/(1+'Life Cycle Cost Evaluation'!$M$1)^($B72-'Life Cycle Cost Evaluation'!$M$4)</f>
        <v>0</v>
      </c>
      <c r="BW157" s="208">
        <f>-NPV('Life Cycle Cost Evaluation'!$M$1,BW73:BW$100)/(1+'Life Cycle Cost Evaluation'!$M$1)^($B72-'Life Cycle Cost Evaluation'!$M$4)</f>
        <v>0</v>
      </c>
      <c r="BX157" s="208">
        <f>-NPV('Life Cycle Cost Evaluation'!$M$1,BX73:BX$100)/(1+'Life Cycle Cost Evaluation'!$M$1)^($B72-'Life Cycle Cost Evaluation'!$M$4)</f>
        <v>0</v>
      </c>
      <c r="BY157" s="208">
        <f>-NPV('Life Cycle Cost Evaluation'!$M$1,BY73:BY$100)/(1+'Life Cycle Cost Evaluation'!$M$1)^($B72-'Life Cycle Cost Evaluation'!$M$4)</f>
        <v>0</v>
      </c>
      <c r="BZ157" s="208">
        <f>-NPV('Life Cycle Cost Evaluation'!$M$1,BZ73:BZ$100)/(1+'Life Cycle Cost Evaluation'!$M$1)^($B72-'Life Cycle Cost Evaluation'!$M$4)</f>
        <v>0</v>
      </c>
      <c r="CA157" s="208">
        <f>-NPV('Life Cycle Cost Evaluation'!$M$1,CA73:CA$100)/(1+'Life Cycle Cost Evaluation'!$M$1)^($B72-'Life Cycle Cost Evaluation'!$M$4)</f>
        <v>0</v>
      </c>
      <c r="CB157" s="208">
        <f>-NPV('Life Cycle Cost Evaluation'!$M$1,CB73:CB$100)/(1+'Life Cycle Cost Evaluation'!$M$1)^($B72-'Life Cycle Cost Evaluation'!$M$4)</f>
        <v>0</v>
      </c>
      <c r="CC157" s="208">
        <f>-NPV('Life Cycle Cost Evaluation'!$M$1,CC73:CC$100)/(1+'Life Cycle Cost Evaluation'!$M$1)^($B72-'Life Cycle Cost Evaluation'!$M$4)</f>
        <v>0</v>
      </c>
      <c r="CD157" s="208">
        <f>-NPV('Life Cycle Cost Evaluation'!$M$1,CD73:CD$100)/(1+'Life Cycle Cost Evaluation'!$M$1)^($B72-'Life Cycle Cost Evaluation'!$M$4)</f>
        <v>0</v>
      </c>
      <c r="CE157" s="208">
        <f>-NPV('Life Cycle Cost Evaluation'!$M$1,CE73:CE$100)/(1+'Life Cycle Cost Evaluation'!$M$1)^($B72-'Life Cycle Cost Evaluation'!$M$4)</f>
        <v>0</v>
      </c>
      <c r="CF157" s="208">
        <f>-NPV('Life Cycle Cost Evaluation'!$M$1,CF73:CF$100)/(1+'Life Cycle Cost Evaluation'!$M$1)^($B72-'Life Cycle Cost Evaluation'!$M$4)</f>
        <v>0</v>
      </c>
      <c r="CG157" s="208">
        <f>SUM(D157:BD157)</f>
        <v>0</v>
      </c>
      <c r="CH157" s="206"/>
      <c r="CI157" s="206"/>
      <c r="CJ157" s="206"/>
    </row>
    <row r="158" spans="2:88" x14ac:dyDescent="0.2">
      <c r="B158" s="86">
        <f t="shared" si="126"/>
        <v>2080</v>
      </c>
      <c r="C158" s="208"/>
      <c r="D158" s="208">
        <f>-NPV('Life Cycle Cost Evaluation'!$M$1,D74:D$100)/(1+'Life Cycle Cost Evaluation'!$M$1)^($B73-'Life Cycle Cost Evaluation'!$M$4)</f>
        <v>0</v>
      </c>
      <c r="E158" s="208">
        <f>-NPV('Life Cycle Cost Evaluation'!$M$1,E74:E$100)/(1+'Life Cycle Cost Evaluation'!$M$1)^($B73-'Life Cycle Cost Evaluation'!$M$4)</f>
        <v>0</v>
      </c>
      <c r="F158" s="208">
        <f>-NPV('Life Cycle Cost Evaluation'!$M$1,F74:F$100)/(1+'Life Cycle Cost Evaluation'!$M$1)^($B73-'Life Cycle Cost Evaluation'!$M$4)</f>
        <v>0</v>
      </c>
      <c r="G158" s="208">
        <f>-NPV('Life Cycle Cost Evaluation'!$M$1,G74:G$100)/(1+'Life Cycle Cost Evaluation'!$M$1)^($B73-'Life Cycle Cost Evaluation'!$M$4)</f>
        <v>0</v>
      </c>
      <c r="H158" s="208">
        <f>-NPV('Life Cycle Cost Evaluation'!$M$1,H74:H$100)/(1+'Life Cycle Cost Evaluation'!$M$1)^($B73-'Life Cycle Cost Evaluation'!$M$4)</f>
        <v>0</v>
      </c>
      <c r="I158" s="208">
        <f>-NPV('Life Cycle Cost Evaluation'!$M$1,I74:I$100)/(1+'Life Cycle Cost Evaluation'!$M$1)^($B73-'Life Cycle Cost Evaluation'!$M$4)</f>
        <v>0</v>
      </c>
      <c r="J158" s="208">
        <f>-NPV('Life Cycle Cost Evaluation'!$M$1,J74:J$100)/(1+'Life Cycle Cost Evaluation'!$M$1)^($B73-'Life Cycle Cost Evaluation'!$M$4)</f>
        <v>0</v>
      </c>
      <c r="K158" s="208">
        <f>-NPV('Life Cycle Cost Evaluation'!$M$1,K74:K$100)/(1+'Life Cycle Cost Evaluation'!$M$1)^($B73-'Life Cycle Cost Evaluation'!$M$4)</f>
        <v>0</v>
      </c>
      <c r="L158" s="208">
        <f>-NPV('Life Cycle Cost Evaluation'!$M$1,L74:L$100)/(1+'Life Cycle Cost Evaluation'!$M$1)^($B73-'Life Cycle Cost Evaluation'!$M$4)</f>
        <v>0</v>
      </c>
      <c r="M158" s="208">
        <f>-NPV('Life Cycle Cost Evaluation'!$M$1,M74:M$100)/(1+'Life Cycle Cost Evaluation'!$M$1)^($B73-'Life Cycle Cost Evaluation'!$M$4)</f>
        <v>0</v>
      </c>
      <c r="N158" s="208">
        <f>-NPV('Life Cycle Cost Evaluation'!$M$1,N74:N$100)/(1+'Life Cycle Cost Evaluation'!$M$1)^($B73-'Life Cycle Cost Evaluation'!$M$4)</f>
        <v>0</v>
      </c>
      <c r="O158" s="208">
        <f>-NPV('Life Cycle Cost Evaluation'!$M$1,O74:O$100)/(1+'Life Cycle Cost Evaluation'!$M$1)^($B73-'Life Cycle Cost Evaluation'!$M$4)</f>
        <v>0</v>
      </c>
      <c r="P158" s="208">
        <f>-NPV('Life Cycle Cost Evaluation'!$M$1,P74:P$100)/(1+'Life Cycle Cost Evaluation'!$M$1)^($B73-'Life Cycle Cost Evaluation'!$M$4)</f>
        <v>0</v>
      </c>
      <c r="Q158" s="208">
        <f>-NPV('Life Cycle Cost Evaluation'!$M$1,Q74:Q$100)/(1+'Life Cycle Cost Evaluation'!$M$1)^($B73-'Life Cycle Cost Evaluation'!$M$4)</f>
        <v>0</v>
      </c>
      <c r="R158" s="208">
        <f>-NPV('Life Cycle Cost Evaluation'!$M$1,R74:R$100)/(1+'Life Cycle Cost Evaluation'!$M$1)^($B73-'Life Cycle Cost Evaluation'!$M$4)</f>
        <v>0</v>
      </c>
      <c r="S158" s="208">
        <f>-NPV('Life Cycle Cost Evaluation'!$M$1,S74:S$100)/(1+'Life Cycle Cost Evaluation'!$M$1)^($B73-'Life Cycle Cost Evaluation'!$M$4)</f>
        <v>0</v>
      </c>
      <c r="T158" s="208">
        <f>-NPV('Life Cycle Cost Evaluation'!$M$1,T74:T$100)/(1+'Life Cycle Cost Evaluation'!$M$1)^($B73-'Life Cycle Cost Evaluation'!$M$4)</f>
        <v>0</v>
      </c>
      <c r="U158" s="208">
        <f>-NPV('Life Cycle Cost Evaluation'!$M$1,U74:U$100)/(1+'Life Cycle Cost Evaluation'!$M$1)^($B73-'Life Cycle Cost Evaluation'!$M$4)</f>
        <v>0</v>
      </c>
      <c r="V158" s="208">
        <f>-NPV('Life Cycle Cost Evaluation'!$M$1,V74:V$100)/(1+'Life Cycle Cost Evaluation'!$M$1)^($B73-'Life Cycle Cost Evaluation'!$M$4)</f>
        <v>0</v>
      </c>
      <c r="W158" s="208">
        <f>-NPV('Life Cycle Cost Evaluation'!$M$1,W74:W$100)/(1+'Life Cycle Cost Evaluation'!$M$1)^($B73-'Life Cycle Cost Evaluation'!$M$4)</f>
        <v>0</v>
      </c>
      <c r="X158" s="208">
        <f>-NPV('Life Cycle Cost Evaluation'!$M$1,X74:X$100)/(1+'Life Cycle Cost Evaluation'!$M$1)^($B73-'Life Cycle Cost Evaluation'!$M$4)</f>
        <v>0</v>
      </c>
      <c r="Y158" s="208">
        <f>-NPV('Life Cycle Cost Evaluation'!$M$1,Y74:Y$100)/(1+'Life Cycle Cost Evaluation'!$M$1)^($B73-'Life Cycle Cost Evaluation'!$M$4)</f>
        <v>0</v>
      </c>
      <c r="Z158" s="208">
        <f>-NPV('Life Cycle Cost Evaluation'!$M$1,Z74:Z$100)/(1+'Life Cycle Cost Evaluation'!$M$1)^($B73-'Life Cycle Cost Evaluation'!$M$4)</f>
        <v>0</v>
      </c>
      <c r="AA158" s="208">
        <f>-NPV('Life Cycle Cost Evaluation'!$M$1,AA74:AA$100)/(1+'Life Cycle Cost Evaluation'!$M$1)^($B73-'Life Cycle Cost Evaluation'!$M$4)</f>
        <v>0</v>
      </c>
      <c r="AB158" s="208">
        <f>-NPV('Life Cycle Cost Evaluation'!$M$1,AB74:AB$100)/(1+'Life Cycle Cost Evaluation'!$M$1)^($B73-'Life Cycle Cost Evaluation'!$M$4)</f>
        <v>0</v>
      </c>
      <c r="AC158" s="208">
        <f>-NPV('Life Cycle Cost Evaluation'!$M$1,AC74:AC$100)/(1+'Life Cycle Cost Evaluation'!$M$1)^($B73-'Life Cycle Cost Evaluation'!$M$4)</f>
        <v>0</v>
      </c>
      <c r="AD158" s="208">
        <f>-NPV('Life Cycle Cost Evaluation'!$M$1,AD74:AD$100)/(1+'Life Cycle Cost Evaluation'!$M$1)^($B73-'Life Cycle Cost Evaluation'!$M$4)</f>
        <v>0</v>
      </c>
      <c r="AE158" s="208">
        <f>-NPV('Life Cycle Cost Evaluation'!$M$1,AE74:AE$100)/(1+'Life Cycle Cost Evaluation'!$M$1)^($B73-'Life Cycle Cost Evaluation'!$M$4)</f>
        <v>0</v>
      </c>
      <c r="AF158" s="208">
        <f>-NPV('Life Cycle Cost Evaluation'!$M$1,AF74:AF$100)/(1+'Life Cycle Cost Evaluation'!$M$1)^($B73-'Life Cycle Cost Evaluation'!$M$4)</f>
        <v>0</v>
      </c>
      <c r="AG158" s="208">
        <f>-NPV('Life Cycle Cost Evaluation'!$M$1,AG74:AG$100)/(1+'Life Cycle Cost Evaluation'!$M$1)^($B73-'Life Cycle Cost Evaluation'!$M$4)</f>
        <v>0</v>
      </c>
      <c r="AH158" s="208">
        <f>-NPV('Life Cycle Cost Evaluation'!$M$1,AH74:AH$100)/(1+'Life Cycle Cost Evaluation'!$M$1)^($B73-'Life Cycle Cost Evaluation'!$M$4)</f>
        <v>0</v>
      </c>
      <c r="AI158" s="208">
        <f>-NPV('Life Cycle Cost Evaluation'!$M$1,AI74:AI$100)/(1+'Life Cycle Cost Evaluation'!$M$1)^($B73-'Life Cycle Cost Evaluation'!$M$4)</f>
        <v>0</v>
      </c>
      <c r="AJ158" s="208">
        <f>-NPV('Life Cycle Cost Evaluation'!$M$1,AJ74:AJ$100)/(1+'Life Cycle Cost Evaluation'!$M$1)^($B73-'Life Cycle Cost Evaluation'!$M$4)</f>
        <v>0</v>
      </c>
      <c r="AK158" s="208">
        <f>-NPV('Life Cycle Cost Evaluation'!$M$1,AK74:AK$100)/(1+'Life Cycle Cost Evaluation'!$M$1)^($B73-'Life Cycle Cost Evaluation'!$M$4)</f>
        <v>0</v>
      </c>
      <c r="AL158" s="208">
        <f>-NPV('Life Cycle Cost Evaluation'!$M$1,AL74:AL$100)/(1+'Life Cycle Cost Evaluation'!$M$1)^($B73-'Life Cycle Cost Evaluation'!$M$4)</f>
        <v>0</v>
      </c>
      <c r="AM158" s="208">
        <f>-NPV('Life Cycle Cost Evaluation'!$M$1,AM74:AM$100)/(1+'Life Cycle Cost Evaluation'!$M$1)^($B73-'Life Cycle Cost Evaluation'!$M$4)</f>
        <v>0</v>
      </c>
      <c r="AN158" s="208">
        <f>-NPV('Life Cycle Cost Evaluation'!$M$1,AN74:AN$100)/(1+'Life Cycle Cost Evaluation'!$M$1)^($B73-'Life Cycle Cost Evaluation'!$M$4)</f>
        <v>0</v>
      </c>
      <c r="AO158" s="208">
        <f>-NPV('Life Cycle Cost Evaluation'!$M$1,AO74:AO$100)/(1+'Life Cycle Cost Evaluation'!$M$1)^($B73-'Life Cycle Cost Evaluation'!$M$4)</f>
        <v>0</v>
      </c>
      <c r="AP158" s="208">
        <f>-NPV('Life Cycle Cost Evaluation'!$M$1,AP74:AP$100)/(1+'Life Cycle Cost Evaluation'!$M$1)^($B73-'Life Cycle Cost Evaluation'!$M$4)</f>
        <v>0</v>
      </c>
      <c r="AQ158" s="208">
        <f>-NPV('Life Cycle Cost Evaluation'!$M$1,AQ74:AQ$100)/(1+'Life Cycle Cost Evaluation'!$M$1)^($B73-'Life Cycle Cost Evaluation'!$M$4)</f>
        <v>0</v>
      </c>
      <c r="AR158" s="208">
        <f>-NPV('Life Cycle Cost Evaluation'!$M$1,AR74:AR$100)/(1+'Life Cycle Cost Evaluation'!$M$1)^($B73-'Life Cycle Cost Evaluation'!$M$4)</f>
        <v>0</v>
      </c>
      <c r="AS158" s="208">
        <f>-NPV('Life Cycle Cost Evaluation'!$M$1,AS74:AS$100)/(1+'Life Cycle Cost Evaluation'!$M$1)^($B73-'Life Cycle Cost Evaluation'!$M$4)</f>
        <v>0</v>
      </c>
      <c r="AT158" s="208">
        <f>-NPV('Life Cycle Cost Evaluation'!$M$1,AT74:AT$100)/(1+'Life Cycle Cost Evaluation'!$M$1)^($B73-'Life Cycle Cost Evaluation'!$M$4)</f>
        <v>0</v>
      </c>
      <c r="AU158" s="208">
        <f>-NPV('Life Cycle Cost Evaluation'!$M$1,AU74:AU$100)/(1+'Life Cycle Cost Evaluation'!$M$1)^($B73-'Life Cycle Cost Evaluation'!$M$4)</f>
        <v>0</v>
      </c>
      <c r="AV158" s="208">
        <f>-NPV('Life Cycle Cost Evaluation'!$M$1,AV74:AV$100)/(1+'Life Cycle Cost Evaluation'!$M$1)^($B73-'Life Cycle Cost Evaluation'!$M$4)</f>
        <v>0</v>
      </c>
      <c r="AW158" s="208">
        <f>-NPV('Life Cycle Cost Evaluation'!$M$1,AW74:AW$100)/(1+'Life Cycle Cost Evaluation'!$M$1)^($B73-'Life Cycle Cost Evaluation'!$M$4)</f>
        <v>0</v>
      </c>
      <c r="AX158" s="208">
        <f>-NPV('Life Cycle Cost Evaluation'!$M$1,AX74:AX$100)/(1+'Life Cycle Cost Evaluation'!$M$1)^($B73-'Life Cycle Cost Evaluation'!$M$4)</f>
        <v>0</v>
      </c>
      <c r="AY158" s="208">
        <f>-NPV('Life Cycle Cost Evaluation'!$M$1,AY74:AY$100)/(1+'Life Cycle Cost Evaluation'!$M$1)^($B73-'Life Cycle Cost Evaluation'!$M$4)</f>
        <v>0</v>
      </c>
      <c r="AZ158" s="208">
        <f>-NPV('Life Cycle Cost Evaluation'!$M$1,AZ74:AZ$100)/(1+'Life Cycle Cost Evaluation'!$M$1)^($B73-'Life Cycle Cost Evaluation'!$M$4)</f>
        <v>0</v>
      </c>
      <c r="BA158" s="208">
        <f>-NPV('Life Cycle Cost Evaluation'!$M$1,BA74:BA$100)/(1+'Life Cycle Cost Evaluation'!$M$1)^($B73-'Life Cycle Cost Evaluation'!$M$4)</f>
        <v>0</v>
      </c>
      <c r="BB158" s="208">
        <f>-NPV('Life Cycle Cost Evaluation'!$M$1,BB74:BB$100)/(1+'Life Cycle Cost Evaluation'!$M$1)^($B73-'Life Cycle Cost Evaluation'!$M$4)</f>
        <v>0</v>
      </c>
      <c r="BC158" s="208">
        <f>-NPV('Life Cycle Cost Evaluation'!$M$1,BC74:BC$100)/(1+'Life Cycle Cost Evaluation'!$M$1)^($B73-'Life Cycle Cost Evaluation'!$M$4)</f>
        <v>0</v>
      </c>
      <c r="BD158" s="208">
        <f>-NPV('Life Cycle Cost Evaluation'!$M$1,BD74:BD$100)/(1+'Life Cycle Cost Evaluation'!$M$1)^($B73-'Life Cycle Cost Evaluation'!$M$4)</f>
        <v>0</v>
      </c>
      <c r="BE158" s="208">
        <f>-NPV('Life Cycle Cost Evaluation'!$M$1,BE74:BE$100)/(1+'Life Cycle Cost Evaluation'!$M$1)^($B73-'Life Cycle Cost Evaluation'!$M$4)</f>
        <v>0</v>
      </c>
      <c r="BF158" s="208">
        <f>-NPV('Life Cycle Cost Evaluation'!$M$1,BF74:BF$100)/(1+'Life Cycle Cost Evaluation'!$M$1)^($B73-'Life Cycle Cost Evaluation'!$M$4)</f>
        <v>0</v>
      </c>
      <c r="BG158" s="208">
        <f>-NPV('Life Cycle Cost Evaluation'!$M$1,BG74:BG$100)/(1+'Life Cycle Cost Evaluation'!$M$1)^($B73-'Life Cycle Cost Evaluation'!$M$4)</f>
        <v>0</v>
      </c>
      <c r="BH158" s="208">
        <f>-NPV('Life Cycle Cost Evaluation'!$M$1,BH74:BH$100)/(1+'Life Cycle Cost Evaluation'!$M$1)^($B73-'Life Cycle Cost Evaluation'!$M$4)</f>
        <v>0</v>
      </c>
      <c r="BI158" s="208">
        <f>-NPV('Life Cycle Cost Evaluation'!$M$1,BI74:BI$100)/(1+'Life Cycle Cost Evaluation'!$M$1)^($B73-'Life Cycle Cost Evaluation'!$M$4)</f>
        <v>0</v>
      </c>
      <c r="BJ158" s="208">
        <f>-NPV('Life Cycle Cost Evaluation'!$M$1,BJ74:BJ$100)/(1+'Life Cycle Cost Evaluation'!$M$1)^($B73-'Life Cycle Cost Evaluation'!$M$4)</f>
        <v>0</v>
      </c>
      <c r="BK158" s="208">
        <f>-NPV('Life Cycle Cost Evaluation'!$M$1,BK74:BK$100)/(1+'Life Cycle Cost Evaluation'!$M$1)^($B73-'Life Cycle Cost Evaluation'!$M$4)</f>
        <v>0</v>
      </c>
      <c r="BL158" s="208">
        <f>-NPV('Life Cycle Cost Evaluation'!$M$1,BL74:BL$100)/(1+'Life Cycle Cost Evaluation'!$M$1)^($B73-'Life Cycle Cost Evaluation'!$M$4)</f>
        <v>0</v>
      </c>
      <c r="BM158" s="208">
        <f>-NPV('Life Cycle Cost Evaluation'!$M$1,BM74:BM$100)/(1+'Life Cycle Cost Evaluation'!$M$1)^($B73-'Life Cycle Cost Evaluation'!$M$4)</f>
        <v>0</v>
      </c>
      <c r="BN158" s="208">
        <f>-NPV('Life Cycle Cost Evaluation'!$M$1,BN74:BN$100)/(1+'Life Cycle Cost Evaluation'!$M$1)^($B73-'Life Cycle Cost Evaluation'!$M$4)</f>
        <v>0</v>
      </c>
      <c r="BO158" s="208">
        <f>-NPV('Life Cycle Cost Evaluation'!$M$1,BO74:BO$100)/(1+'Life Cycle Cost Evaluation'!$M$1)^($B73-'Life Cycle Cost Evaluation'!$M$4)</f>
        <v>0</v>
      </c>
      <c r="BP158" s="208">
        <f>-NPV('Life Cycle Cost Evaluation'!$M$1,BP74:BP$100)/(1+'Life Cycle Cost Evaluation'!$M$1)^($B73-'Life Cycle Cost Evaluation'!$M$4)</f>
        <v>0</v>
      </c>
      <c r="BQ158" s="208">
        <f>-NPV('Life Cycle Cost Evaluation'!$M$1,BQ74:BQ$100)/(1+'Life Cycle Cost Evaluation'!$M$1)^($B73-'Life Cycle Cost Evaluation'!$M$4)</f>
        <v>0</v>
      </c>
      <c r="BR158" s="208">
        <f>-NPV('Life Cycle Cost Evaluation'!$M$1,BR74:BR$100)/(1+'Life Cycle Cost Evaluation'!$M$1)^($B73-'Life Cycle Cost Evaluation'!$M$4)</f>
        <v>0</v>
      </c>
      <c r="BS158" s="208">
        <f>-NPV('Life Cycle Cost Evaluation'!$M$1,BS74:BS$100)/(1+'Life Cycle Cost Evaluation'!$M$1)^($B73-'Life Cycle Cost Evaluation'!$M$4)</f>
        <v>0</v>
      </c>
      <c r="BT158" s="208">
        <f>-NPV('Life Cycle Cost Evaluation'!$M$1,BT74:BT$100)/(1+'Life Cycle Cost Evaluation'!$M$1)^($B73-'Life Cycle Cost Evaluation'!$M$4)</f>
        <v>0</v>
      </c>
      <c r="BU158" s="208">
        <f>-NPV('Life Cycle Cost Evaluation'!$M$1,BU74:BU$100)/(1+'Life Cycle Cost Evaluation'!$M$1)^($B73-'Life Cycle Cost Evaluation'!$M$4)</f>
        <v>0</v>
      </c>
      <c r="BV158" s="208">
        <f>-NPV('Life Cycle Cost Evaluation'!$M$1,BV74:BV$100)/(1+'Life Cycle Cost Evaluation'!$M$1)^($B73-'Life Cycle Cost Evaluation'!$M$4)</f>
        <v>0</v>
      </c>
      <c r="BW158" s="208">
        <f>-NPV('Life Cycle Cost Evaluation'!$M$1,BW74:BW$100)/(1+'Life Cycle Cost Evaluation'!$M$1)^($B73-'Life Cycle Cost Evaluation'!$M$4)</f>
        <v>0</v>
      </c>
      <c r="BX158" s="208">
        <f>-NPV('Life Cycle Cost Evaluation'!$M$1,BX74:BX$100)/(1+'Life Cycle Cost Evaluation'!$M$1)^($B73-'Life Cycle Cost Evaluation'!$M$4)</f>
        <v>0</v>
      </c>
      <c r="BY158" s="208">
        <f>-NPV('Life Cycle Cost Evaluation'!$M$1,BY74:BY$100)/(1+'Life Cycle Cost Evaluation'!$M$1)^($B73-'Life Cycle Cost Evaluation'!$M$4)</f>
        <v>0</v>
      </c>
      <c r="BZ158" s="208">
        <f>-NPV('Life Cycle Cost Evaluation'!$M$1,BZ74:BZ$100)/(1+'Life Cycle Cost Evaluation'!$M$1)^($B73-'Life Cycle Cost Evaluation'!$M$4)</f>
        <v>0</v>
      </c>
      <c r="CA158" s="208">
        <f>-NPV('Life Cycle Cost Evaluation'!$M$1,CA74:CA$100)/(1+'Life Cycle Cost Evaluation'!$M$1)^($B73-'Life Cycle Cost Evaluation'!$M$4)</f>
        <v>0</v>
      </c>
      <c r="CB158" s="208">
        <f>-NPV('Life Cycle Cost Evaluation'!$M$1,CB74:CB$100)/(1+'Life Cycle Cost Evaluation'!$M$1)^($B73-'Life Cycle Cost Evaluation'!$M$4)</f>
        <v>0</v>
      </c>
      <c r="CC158" s="208">
        <f>-NPV('Life Cycle Cost Evaluation'!$M$1,CC74:CC$100)/(1+'Life Cycle Cost Evaluation'!$M$1)^($B73-'Life Cycle Cost Evaluation'!$M$4)</f>
        <v>0</v>
      </c>
      <c r="CD158" s="208">
        <f>-NPV('Life Cycle Cost Evaluation'!$M$1,CD74:CD$100)/(1+'Life Cycle Cost Evaluation'!$M$1)^($B73-'Life Cycle Cost Evaluation'!$M$4)</f>
        <v>0</v>
      </c>
      <c r="CE158" s="208">
        <f>-NPV('Life Cycle Cost Evaluation'!$M$1,CE74:CE$100)/(1+'Life Cycle Cost Evaluation'!$M$1)^($B73-'Life Cycle Cost Evaluation'!$M$4)</f>
        <v>0</v>
      </c>
      <c r="CF158" s="208">
        <f>-NPV('Life Cycle Cost Evaluation'!$M$1,CF74:CF$100)/(1+'Life Cycle Cost Evaluation'!$M$1)^($B73-'Life Cycle Cost Evaluation'!$M$4)</f>
        <v>0</v>
      </c>
      <c r="CG158" s="208">
        <f>SUM(D158:BE158)</f>
        <v>0</v>
      </c>
      <c r="CH158" s="206"/>
      <c r="CI158" s="206"/>
      <c r="CJ158" s="206"/>
    </row>
    <row r="159" spans="2:88" x14ac:dyDescent="0.2">
      <c r="B159" s="86">
        <f t="shared" si="126"/>
        <v>2081</v>
      </c>
      <c r="C159" s="208"/>
      <c r="D159" s="208">
        <f>-NPV('Life Cycle Cost Evaluation'!$M$1,D75:D$100)/(1+'Life Cycle Cost Evaluation'!$M$1)^($B74-'Life Cycle Cost Evaluation'!$M$4)</f>
        <v>0</v>
      </c>
      <c r="E159" s="208">
        <f>-NPV('Life Cycle Cost Evaluation'!$M$1,E75:E$100)/(1+'Life Cycle Cost Evaluation'!$M$1)^($B74-'Life Cycle Cost Evaluation'!$M$4)</f>
        <v>0</v>
      </c>
      <c r="F159" s="208">
        <f>-NPV('Life Cycle Cost Evaluation'!$M$1,F75:F$100)/(1+'Life Cycle Cost Evaluation'!$M$1)^($B74-'Life Cycle Cost Evaluation'!$M$4)</f>
        <v>0</v>
      </c>
      <c r="G159" s="208">
        <f>-NPV('Life Cycle Cost Evaluation'!$M$1,G75:G$100)/(1+'Life Cycle Cost Evaluation'!$M$1)^($B74-'Life Cycle Cost Evaluation'!$M$4)</f>
        <v>0</v>
      </c>
      <c r="H159" s="208">
        <f>-NPV('Life Cycle Cost Evaluation'!$M$1,H75:H$100)/(1+'Life Cycle Cost Evaluation'!$M$1)^($B74-'Life Cycle Cost Evaluation'!$M$4)</f>
        <v>0</v>
      </c>
      <c r="I159" s="208">
        <f>-NPV('Life Cycle Cost Evaluation'!$M$1,I75:I$100)/(1+'Life Cycle Cost Evaluation'!$M$1)^($B74-'Life Cycle Cost Evaluation'!$M$4)</f>
        <v>0</v>
      </c>
      <c r="J159" s="208">
        <f>-NPV('Life Cycle Cost Evaluation'!$M$1,J75:J$100)/(1+'Life Cycle Cost Evaluation'!$M$1)^($B74-'Life Cycle Cost Evaluation'!$M$4)</f>
        <v>0</v>
      </c>
      <c r="K159" s="208">
        <f>-NPV('Life Cycle Cost Evaluation'!$M$1,K75:K$100)/(1+'Life Cycle Cost Evaluation'!$M$1)^($B74-'Life Cycle Cost Evaluation'!$M$4)</f>
        <v>0</v>
      </c>
      <c r="L159" s="208">
        <f>-NPV('Life Cycle Cost Evaluation'!$M$1,L75:L$100)/(1+'Life Cycle Cost Evaluation'!$M$1)^($B74-'Life Cycle Cost Evaluation'!$M$4)</f>
        <v>0</v>
      </c>
      <c r="M159" s="208">
        <f>-NPV('Life Cycle Cost Evaluation'!$M$1,M75:M$100)/(1+'Life Cycle Cost Evaluation'!$M$1)^($B74-'Life Cycle Cost Evaluation'!$M$4)</f>
        <v>0</v>
      </c>
      <c r="N159" s="208">
        <f>-NPV('Life Cycle Cost Evaluation'!$M$1,N75:N$100)/(1+'Life Cycle Cost Evaluation'!$M$1)^($B74-'Life Cycle Cost Evaluation'!$M$4)</f>
        <v>0</v>
      </c>
      <c r="O159" s="208">
        <f>-NPV('Life Cycle Cost Evaluation'!$M$1,O75:O$100)/(1+'Life Cycle Cost Evaluation'!$M$1)^($B74-'Life Cycle Cost Evaluation'!$M$4)</f>
        <v>0</v>
      </c>
      <c r="P159" s="208">
        <f>-NPV('Life Cycle Cost Evaluation'!$M$1,P75:P$100)/(1+'Life Cycle Cost Evaluation'!$M$1)^($B74-'Life Cycle Cost Evaluation'!$M$4)</f>
        <v>0</v>
      </c>
      <c r="Q159" s="208">
        <f>-NPV('Life Cycle Cost Evaluation'!$M$1,Q75:Q$100)/(1+'Life Cycle Cost Evaluation'!$M$1)^($B74-'Life Cycle Cost Evaluation'!$M$4)</f>
        <v>0</v>
      </c>
      <c r="R159" s="208">
        <f>-NPV('Life Cycle Cost Evaluation'!$M$1,R75:R$100)/(1+'Life Cycle Cost Evaluation'!$M$1)^($B74-'Life Cycle Cost Evaluation'!$M$4)</f>
        <v>0</v>
      </c>
      <c r="S159" s="208">
        <f>-NPV('Life Cycle Cost Evaluation'!$M$1,S75:S$100)/(1+'Life Cycle Cost Evaluation'!$M$1)^($B74-'Life Cycle Cost Evaluation'!$M$4)</f>
        <v>0</v>
      </c>
      <c r="T159" s="208">
        <f>-NPV('Life Cycle Cost Evaluation'!$M$1,T75:T$100)/(1+'Life Cycle Cost Evaluation'!$M$1)^($B74-'Life Cycle Cost Evaluation'!$M$4)</f>
        <v>0</v>
      </c>
      <c r="U159" s="208">
        <f>-NPV('Life Cycle Cost Evaluation'!$M$1,U75:U$100)/(1+'Life Cycle Cost Evaluation'!$M$1)^($B74-'Life Cycle Cost Evaluation'!$M$4)</f>
        <v>0</v>
      </c>
      <c r="V159" s="208">
        <f>-NPV('Life Cycle Cost Evaluation'!$M$1,V75:V$100)/(1+'Life Cycle Cost Evaluation'!$M$1)^($B74-'Life Cycle Cost Evaluation'!$M$4)</f>
        <v>0</v>
      </c>
      <c r="W159" s="208">
        <f>-NPV('Life Cycle Cost Evaluation'!$M$1,W75:W$100)/(1+'Life Cycle Cost Evaluation'!$M$1)^($B74-'Life Cycle Cost Evaluation'!$M$4)</f>
        <v>0</v>
      </c>
      <c r="X159" s="208">
        <f>-NPV('Life Cycle Cost Evaluation'!$M$1,X75:X$100)/(1+'Life Cycle Cost Evaluation'!$M$1)^($B74-'Life Cycle Cost Evaluation'!$M$4)</f>
        <v>0</v>
      </c>
      <c r="Y159" s="208">
        <f>-NPV('Life Cycle Cost Evaluation'!$M$1,Y75:Y$100)/(1+'Life Cycle Cost Evaluation'!$M$1)^($B74-'Life Cycle Cost Evaluation'!$M$4)</f>
        <v>0</v>
      </c>
      <c r="Z159" s="208">
        <f>-NPV('Life Cycle Cost Evaluation'!$M$1,Z75:Z$100)/(1+'Life Cycle Cost Evaluation'!$M$1)^($B74-'Life Cycle Cost Evaluation'!$M$4)</f>
        <v>0</v>
      </c>
      <c r="AA159" s="208">
        <f>-NPV('Life Cycle Cost Evaluation'!$M$1,AA75:AA$100)/(1+'Life Cycle Cost Evaluation'!$M$1)^($B74-'Life Cycle Cost Evaluation'!$M$4)</f>
        <v>0</v>
      </c>
      <c r="AB159" s="208">
        <f>-NPV('Life Cycle Cost Evaluation'!$M$1,AB75:AB$100)/(1+'Life Cycle Cost Evaluation'!$M$1)^($B74-'Life Cycle Cost Evaluation'!$M$4)</f>
        <v>0</v>
      </c>
      <c r="AC159" s="208">
        <f>-NPV('Life Cycle Cost Evaluation'!$M$1,AC75:AC$100)/(1+'Life Cycle Cost Evaluation'!$M$1)^($B74-'Life Cycle Cost Evaluation'!$M$4)</f>
        <v>0</v>
      </c>
      <c r="AD159" s="208">
        <f>-NPV('Life Cycle Cost Evaluation'!$M$1,AD75:AD$100)/(1+'Life Cycle Cost Evaluation'!$M$1)^($B74-'Life Cycle Cost Evaluation'!$M$4)</f>
        <v>0</v>
      </c>
      <c r="AE159" s="208">
        <f>-NPV('Life Cycle Cost Evaluation'!$M$1,AE75:AE$100)/(1+'Life Cycle Cost Evaluation'!$M$1)^($B74-'Life Cycle Cost Evaluation'!$M$4)</f>
        <v>0</v>
      </c>
      <c r="AF159" s="208">
        <f>-NPV('Life Cycle Cost Evaluation'!$M$1,AF75:AF$100)/(1+'Life Cycle Cost Evaluation'!$M$1)^($B74-'Life Cycle Cost Evaluation'!$M$4)</f>
        <v>0</v>
      </c>
      <c r="AG159" s="208">
        <f>-NPV('Life Cycle Cost Evaluation'!$M$1,AG75:AG$100)/(1+'Life Cycle Cost Evaluation'!$M$1)^($B74-'Life Cycle Cost Evaluation'!$M$4)</f>
        <v>0</v>
      </c>
      <c r="AH159" s="208">
        <f>-NPV('Life Cycle Cost Evaluation'!$M$1,AH75:AH$100)/(1+'Life Cycle Cost Evaluation'!$M$1)^($B74-'Life Cycle Cost Evaluation'!$M$4)</f>
        <v>0</v>
      </c>
      <c r="AI159" s="208">
        <f>-NPV('Life Cycle Cost Evaluation'!$M$1,AI75:AI$100)/(1+'Life Cycle Cost Evaluation'!$M$1)^($B74-'Life Cycle Cost Evaluation'!$M$4)</f>
        <v>0</v>
      </c>
      <c r="AJ159" s="208">
        <f>-NPV('Life Cycle Cost Evaluation'!$M$1,AJ75:AJ$100)/(1+'Life Cycle Cost Evaluation'!$M$1)^($B74-'Life Cycle Cost Evaluation'!$M$4)</f>
        <v>0</v>
      </c>
      <c r="AK159" s="208">
        <f>-NPV('Life Cycle Cost Evaluation'!$M$1,AK75:AK$100)/(1+'Life Cycle Cost Evaluation'!$M$1)^($B74-'Life Cycle Cost Evaluation'!$M$4)</f>
        <v>0</v>
      </c>
      <c r="AL159" s="208">
        <f>-NPV('Life Cycle Cost Evaluation'!$M$1,AL75:AL$100)/(1+'Life Cycle Cost Evaluation'!$M$1)^($B74-'Life Cycle Cost Evaluation'!$M$4)</f>
        <v>0</v>
      </c>
      <c r="AM159" s="208">
        <f>-NPV('Life Cycle Cost Evaluation'!$M$1,AM75:AM$100)/(1+'Life Cycle Cost Evaluation'!$M$1)^($B74-'Life Cycle Cost Evaluation'!$M$4)</f>
        <v>0</v>
      </c>
      <c r="AN159" s="208">
        <f>-NPV('Life Cycle Cost Evaluation'!$M$1,AN75:AN$100)/(1+'Life Cycle Cost Evaluation'!$M$1)^($B74-'Life Cycle Cost Evaluation'!$M$4)</f>
        <v>0</v>
      </c>
      <c r="AO159" s="208">
        <f>-NPV('Life Cycle Cost Evaluation'!$M$1,AO75:AO$100)/(1+'Life Cycle Cost Evaluation'!$M$1)^($B74-'Life Cycle Cost Evaluation'!$M$4)</f>
        <v>0</v>
      </c>
      <c r="AP159" s="208">
        <f>-NPV('Life Cycle Cost Evaluation'!$M$1,AP75:AP$100)/(1+'Life Cycle Cost Evaluation'!$M$1)^($B74-'Life Cycle Cost Evaluation'!$M$4)</f>
        <v>0</v>
      </c>
      <c r="AQ159" s="208">
        <f>-NPV('Life Cycle Cost Evaluation'!$M$1,AQ75:AQ$100)/(1+'Life Cycle Cost Evaluation'!$M$1)^($B74-'Life Cycle Cost Evaluation'!$M$4)</f>
        <v>0</v>
      </c>
      <c r="AR159" s="208">
        <f>-NPV('Life Cycle Cost Evaluation'!$M$1,AR75:AR$100)/(1+'Life Cycle Cost Evaluation'!$M$1)^($B74-'Life Cycle Cost Evaluation'!$M$4)</f>
        <v>0</v>
      </c>
      <c r="AS159" s="208">
        <f>-NPV('Life Cycle Cost Evaluation'!$M$1,AS75:AS$100)/(1+'Life Cycle Cost Evaluation'!$M$1)^($B74-'Life Cycle Cost Evaluation'!$M$4)</f>
        <v>0</v>
      </c>
      <c r="AT159" s="208">
        <f>-NPV('Life Cycle Cost Evaluation'!$M$1,AT75:AT$100)/(1+'Life Cycle Cost Evaluation'!$M$1)^($B74-'Life Cycle Cost Evaluation'!$M$4)</f>
        <v>0</v>
      </c>
      <c r="AU159" s="208">
        <f>-NPV('Life Cycle Cost Evaluation'!$M$1,AU75:AU$100)/(1+'Life Cycle Cost Evaluation'!$M$1)^($B74-'Life Cycle Cost Evaluation'!$M$4)</f>
        <v>0</v>
      </c>
      <c r="AV159" s="208">
        <f>-NPV('Life Cycle Cost Evaluation'!$M$1,AV75:AV$100)/(1+'Life Cycle Cost Evaluation'!$M$1)^($B74-'Life Cycle Cost Evaluation'!$M$4)</f>
        <v>0</v>
      </c>
      <c r="AW159" s="208">
        <f>-NPV('Life Cycle Cost Evaluation'!$M$1,AW75:AW$100)/(1+'Life Cycle Cost Evaluation'!$M$1)^($B74-'Life Cycle Cost Evaluation'!$M$4)</f>
        <v>0</v>
      </c>
      <c r="AX159" s="208">
        <f>-NPV('Life Cycle Cost Evaluation'!$M$1,AX75:AX$100)/(1+'Life Cycle Cost Evaluation'!$M$1)^($B74-'Life Cycle Cost Evaluation'!$M$4)</f>
        <v>0</v>
      </c>
      <c r="AY159" s="208">
        <f>-NPV('Life Cycle Cost Evaluation'!$M$1,AY75:AY$100)/(1+'Life Cycle Cost Evaluation'!$M$1)^($B74-'Life Cycle Cost Evaluation'!$M$4)</f>
        <v>0</v>
      </c>
      <c r="AZ159" s="208">
        <f>-NPV('Life Cycle Cost Evaluation'!$M$1,AZ75:AZ$100)/(1+'Life Cycle Cost Evaluation'!$M$1)^($B74-'Life Cycle Cost Evaluation'!$M$4)</f>
        <v>0</v>
      </c>
      <c r="BA159" s="208">
        <f>-NPV('Life Cycle Cost Evaluation'!$M$1,BA75:BA$100)/(1+'Life Cycle Cost Evaluation'!$M$1)^($B74-'Life Cycle Cost Evaluation'!$M$4)</f>
        <v>0</v>
      </c>
      <c r="BB159" s="208">
        <f>-NPV('Life Cycle Cost Evaluation'!$M$1,BB75:BB$100)/(1+'Life Cycle Cost Evaluation'!$M$1)^($B74-'Life Cycle Cost Evaluation'!$M$4)</f>
        <v>0</v>
      </c>
      <c r="BC159" s="208">
        <f>-NPV('Life Cycle Cost Evaluation'!$M$1,BC75:BC$100)/(1+'Life Cycle Cost Evaluation'!$M$1)^($B74-'Life Cycle Cost Evaluation'!$M$4)</f>
        <v>0</v>
      </c>
      <c r="BD159" s="208">
        <f>-NPV('Life Cycle Cost Evaluation'!$M$1,BD75:BD$100)/(1+'Life Cycle Cost Evaluation'!$M$1)^($B74-'Life Cycle Cost Evaluation'!$M$4)</f>
        <v>0</v>
      </c>
      <c r="BE159" s="208">
        <f>-NPV('Life Cycle Cost Evaluation'!$M$1,BE75:BE$100)/(1+'Life Cycle Cost Evaluation'!$M$1)^($B74-'Life Cycle Cost Evaluation'!$M$4)</f>
        <v>0</v>
      </c>
      <c r="BF159" s="208">
        <f>-NPV('Life Cycle Cost Evaluation'!$M$1,BF75:BF$100)/(1+'Life Cycle Cost Evaluation'!$M$1)^($B74-'Life Cycle Cost Evaluation'!$M$4)</f>
        <v>0</v>
      </c>
      <c r="BG159" s="208">
        <f>-NPV('Life Cycle Cost Evaluation'!$M$1,BG75:BG$100)/(1+'Life Cycle Cost Evaluation'!$M$1)^($B74-'Life Cycle Cost Evaluation'!$M$4)</f>
        <v>0</v>
      </c>
      <c r="BH159" s="208">
        <f>-NPV('Life Cycle Cost Evaluation'!$M$1,BH75:BH$100)/(1+'Life Cycle Cost Evaluation'!$M$1)^($B74-'Life Cycle Cost Evaluation'!$M$4)</f>
        <v>0</v>
      </c>
      <c r="BI159" s="208">
        <f>-NPV('Life Cycle Cost Evaluation'!$M$1,BI75:BI$100)/(1+'Life Cycle Cost Evaluation'!$M$1)^($B74-'Life Cycle Cost Evaluation'!$M$4)</f>
        <v>0</v>
      </c>
      <c r="BJ159" s="208">
        <f>-NPV('Life Cycle Cost Evaluation'!$M$1,BJ75:BJ$100)/(1+'Life Cycle Cost Evaluation'!$M$1)^($B74-'Life Cycle Cost Evaluation'!$M$4)</f>
        <v>0</v>
      </c>
      <c r="BK159" s="208">
        <f>-NPV('Life Cycle Cost Evaluation'!$M$1,BK75:BK$100)/(1+'Life Cycle Cost Evaluation'!$M$1)^($B74-'Life Cycle Cost Evaluation'!$M$4)</f>
        <v>0</v>
      </c>
      <c r="BL159" s="208">
        <f>-NPV('Life Cycle Cost Evaluation'!$M$1,BL75:BL$100)/(1+'Life Cycle Cost Evaluation'!$M$1)^($B74-'Life Cycle Cost Evaluation'!$M$4)</f>
        <v>0</v>
      </c>
      <c r="BM159" s="208">
        <f>-NPV('Life Cycle Cost Evaluation'!$M$1,BM75:BM$100)/(1+'Life Cycle Cost Evaluation'!$M$1)^($B74-'Life Cycle Cost Evaluation'!$M$4)</f>
        <v>0</v>
      </c>
      <c r="BN159" s="208">
        <f>-NPV('Life Cycle Cost Evaluation'!$M$1,BN75:BN$100)/(1+'Life Cycle Cost Evaluation'!$M$1)^($B74-'Life Cycle Cost Evaluation'!$M$4)</f>
        <v>0</v>
      </c>
      <c r="BO159" s="208">
        <f>-NPV('Life Cycle Cost Evaluation'!$M$1,BO75:BO$100)/(1+'Life Cycle Cost Evaluation'!$M$1)^($B74-'Life Cycle Cost Evaluation'!$M$4)</f>
        <v>0</v>
      </c>
      <c r="BP159" s="208">
        <f>-NPV('Life Cycle Cost Evaluation'!$M$1,BP75:BP$100)/(1+'Life Cycle Cost Evaluation'!$M$1)^($B74-'Life Cycle Cost Evaluation'!$M$4)</f>
        <v>0</v>
      </c>
      <c r="BQ159" s="208">
        <f>-NPV('Life Cycle Cost Evaluation'!$M$1,BQ75:BQ$100)/(1+'Life Cycle Cost Evaluation'!$M$1)^($B74-'Life Cycle Cost Evaluation'!$M$4)</f>
        <v>0</v>
      </c>
      <c r="BR159" s="208">
        <f>-NPV('Life Cycle Cost Evaluation'!$M$1,BR75:BR$100)/(1+'Life Cycle Cost Evaluation'!$M$1)^($B74-'Life Cycle Cost Evaluation'!$M$4)</f>
        <v>0</v>
      </c>
      <c r="BS159" s="208">
        <f>-NPV('Life Cycle Cost Evaluation'!$M$1,BS75:BS$100)/(1+'Life Cycle Cost Evaluation'!$M$1)^($B74-'Life Cycle Cost Evaluation'!$M$4)</f>
        <v>0</v>
      </c>
      <c r="BT159" s="208">
        <f>-NPV('Life Cycle Cost Evaluation'!$M$1,BT75:BT$100)/(1+'Life Cycle Cost Evaluation'!$M$1)^($B74-'Life Cycle Cost Evaluation'!$M$4)</f>
        <v>0</v>
      </c>
      <c r="BU159" s="208">
        <f>-NPV('Life Cycle Cost Evaluation'!$M$1,BU75:BU$100)/(1+'Life Cycle Cost Evaluation'!$M$1)^($B74-'Life Cycle Cost Evaluation'!$M$4)</f>
        <v>0</v>
      </c>
      <c r="BV159" s="208">
        <f>-NPV('Life Cycle Cost Evaluation'!$M$1,BV75:BV$100)/(1+'Life Cycle Cost Evaluation'!$M$1)^($B74-'Life Cycle Cost Evaluation'!$M$4)</f>
        <v>0</v>
      </c>
      <c r="BW159" s="208">
        <f>-NPV('Life Cycle Cost Evaluation'!$M$1,BW75:BW$100)/(1+'Life Cycle Cost Evaluation'!$M$1)^($B74-'Life Cycle Cost Evaluation'!$M$4)</f>
        <v>0</v>
      </c>
      <c r="BX159" s="208">
        <f>-NPV('Life Cycle Cost Evaluation'!$M$1,BX75:BX$100)/(1+'Life Cycle Cost Evaluation'!$M$1)^($B74-'Life Cycle Cost Evaluation'!$M$4)</f>
        <v>0</v>
      </c>
      <c r="BY159" s="208">
        <f>-NPV('Life Cycle Cost Evaluation'!$M$1,BY75:BY$100)/(1+'Life Cycle Cost Evaluation'!$M$1)^($B74-'Life Cycle Cost Evaluation'!$M$4)</f>
        <v>0</v>
      </c>
      <c r="BZ159" s="208">
        <f>-NPV('Life Cycle Cost Evaluation'!$M$1,BZ75:BZ$100)/(1+'Life Cycle Cost Evaluation'!$M$1)^($B74-'Life Cycle Cost Evaluation'!$M$4)</f>
        <v>0</v>
      </c>
      <c r="CA159" s="208">
        <f>-NPV('Life Cycle Cost Evaluation'!$M$1,CA75:CA$100)/(1+'Life Cycle Cost Evaluation'!$M$1)^($B74-'Life Cycle Cost Evaluation'!$M$4)</f>
        <v>0</v>
      </c>
      <c r="CB159" s="208">
        <f>-NPV('Life Cycle Cost Evaluation'!$M$1,CB75:CB$100)/(1+'Life Cycle Cost Evaluation'!$M$1)^($B74-'Life Cycle Cost Evaluation'!$M$4)</f>
        <v>0</v>
      </c>
      <c r="CC159" s="208">
        <f>-NPV('Life Cycle Cost Evaluation'!$M$1,CC75:CC$100)/(1+'Life Cycle Cost Evaluation'!$M$1)^($B74-'Life Cycle Cost Evaluation'!$M$4)</f>
        <v>0</v>
      </c>
      <c r="CD159" s="208">
        <f>-NPV('Life Cycle Cost Evaluation'!$M$1,CD75:CD$100)/(1+'Life Cycle Cost Evaluation'!$M$1)^($B74-'Life Cycle Cost Evaluation'!$M$4)</f>
        <v>0</v>
      </c>
      <c r="CE159" s="208">
        <f>-NPV('Life Cycle Cost Evaluation'!$M$1,CE75:CE$100)/(1+'Life Cycle Cost Evaluation'!$M$1)^($B74-'Life Cycle Cost Evaluation'!$M$4)</f>
        <v>0</v>
      </c>
      <c r="CF159" s="208">
        <f>-NPV('Life Cycle Cost Evaluation'!$M$1,CF75:CF$100)/(1+'Life Cycle Cost Evaluation'!$M$1)^($B74-'Life Cycle Cost Evaluation'!$M$4)</f>
        <v>0</v>
      </c>
      <c r="CG159" s="208">
        <f>SUM(D159:BF159)</f>
        <v>0</v>
      </c>
      <c r="CH159" s="206"/>
      <c r="CI159" s="206"/>
      <c r="CJ159" s="206"/>
    </row>
    <row r="160" spans="2:88" x14ac:dyDescent="0.2">
      <c r="B160" s="86">
        <f t="shared" si="126"/>
        <v>2082</v>
      </c>
      <c r="C160" s="208"/>
      <c r="D160" s="208">
        <f>-NPV('Life Cycle Cost Evaluation'!$M$1,D76:D$100)/(1+'Life Cycle Cost Evaluation'!$M$1)^($B75-'Life Cycle Cost Evaluation'!$M$4)</f>
        <v>0</v>
      </c>
      <c r="E160" s="208">
        <f>-NPV('Life Cycle Cost Evaluation'!$M$1,E76:E$100)/(1+'Life Cycle Cost Evaluation'!$M$1)^($B75-'Life Cycle Cost Evaluation'!$M$4)</f>
        <v>0</v>
      </c>
      <c r="F160" s="208">
        <f>-NPV('Life Cycle Cost Evaluation'!$M$1,F76:F$100)/(1+'Life Cycle Cost Evaluation'!$M$1)^($B75-'Life Cycle Cost Evaluation'!$M$4)</f>
        <v>0</v>
      </c>
      <c r="G160" s="208">
        <f>-NPV('Life Cycle Cost Evaluation'!$M$1,G76:G$100)/(1+'Life Cycle Cost Evaluation'!$M$1)^($B75-'Life Cycle Cost Evaluation'!$M$4)</f>
        <v>0</v>
      </c>
      <c r="H160" s="208">
        <f>-NPV('Life Cycle Cost Evaluation'!$M$1,H76:H$100)/(1+'Life Cycle Cost Evaluation'!$M$1)^($B75-'Life Cycle Cost Evaluation'!$M$4)</f>
        <v>0</v>
      </c>
      <c r="I160" s="208">
        <f>-NPV('Life Cycle Cost Evaluation'!$M$1,I76:I$100)/(1+'Life Cycle Cost Evaluation'!$M$1)^($B75-'Life Cycle Cost Evaluation'!$M$4)</f>
        <v>0</v>
      </c>
      <c r="J160" s="208">
        <f>-NPV('Life Cycle Cost Evaluation'!$M$1,J76:J$100)/(1+'Life Cycle Cost Evaluation'!$M$1)^($B75-'Life Cycle Cost Evaluation'!$M$4)</f>
        <v>0</v>
      </c>
      <c r="K160" s="208">
        <f>-NPV('Life Cycle Cost Evaluation'!$M$1,K76:K$100)/(1+'Life Cycle Cost Evaluation'!$M$1)^($B75-'Life Cycle Cost Evaluation'!$M$4)</f>
        <v>0</v>
      </c>
      <c r="L160" s="208">
        <f>-NPV('Life Cycle Cost Evaluation'!$M$1,L76:L$100)/(1+'Life Cycle Cost Evaluation'!$M$1)^($B75-'Life Cycle Cost Evaluation'!$M$4)</f>
        <v>0</v>
      </c>
      <c r="M160" s="208">
        <f>-NPV('Life Cycle Cost Evaluation'!$M$1,M76:M$100)/(1+'Life Cycle Cost Evaluation'!$M$1)^($B75-'Life Cycle Cost Evaluation'!$M$4)</f>
        <v>0</v>
      </c>
      <c r="N160" s="208">
        <f>-NPV('Life Cycle Cost Evaluation'!$M$1,N76:N$100)/(1+'Life Cycle Cost Evaluation'!$M$1)^($B75-'Life Cycle Cost Evaluation'!$M$4)</f>
        <v>0</v>
      </c>
      <c r="O160" s="208">
        <f>-NPV('Life Cycle Cost Evaluation'!$M$1,O76:O$100)/(1+'Life Cycle Cost Evaluation'!$M$1)^($B75-'Life Cycle Cost Evaluation'!$M$4)</f>
        <v>0</v>
      </c>
      <c r="P160" s="208">
        <f>-NPV('Life Cycle Cost Evaluation'!$M$1,P76:P$100)/(1+'Life Cycle Cost Evaluation'!$M$1)^($B75-'Life Cycle Cost Evaluation'!$M$4)</f>
        <v>0</v>
      </c>
      <c r="Q160" s="208">
        <f>-NPV('Life Cycle Cost Evaluation'!$M$1,Q76:Q$100)/(1+'Life Cycle Cost Evaluation'!$M$1)^($B75-'Life Cycle Cost Evaluation'!$M$4)</f>
        <v>0</v>
      </c>
      <c r="R160" s="208">
        <f>-NPV('Life Cycle Cost Evaluation'!$M$1,R76:R$100)/(1+'Life Cycle Cost Evaluation'!$M$1)^($B75-'Life Cycle Cost Evaluation'!$M$4)</f>
        <v>0</v>
      </c>
      <c r="S160" s="208">
        <f>-NPV('Life Cycle Cost Evaluation'!$M$1,S76:S$100)/(1+'Life Cycle Cost Evaluation'!$M$1)^($B75-'Life Cycle Cost Evaluation'!$M$4)</f>
        <v>0</v>
      </c>
      <c r="T160" s="208">
        <f>-NPV('Life Cycle Cost Evaluation'!$M$1,T76:T$100)/(1+'Life Cycle Cost Evaluation'!$M$1)^($B75-'Life Cycle Cost Evaluation'!$M$4)</f>
        <v>0</v>
      </c>
      <c r="U160" s="208">
        <f>-NPV('Life Cycle Cost Evaluation'!$M$1,U76:U$100)/(1+'Life Cycle Cost Evaluation'!$M$1)^($B75-'Life Cycle Cost Evaluation'!$M$4)</f>
        <v>0</v>
      </c>
      <c r="V160" s="208">
        <f>-NPV('Life Cycle Cost Evaluation'!$M$1,V76:V$100)/(1+'Life Cycle Cost Evaluation'!$M$1)^($B75-'Life Cycle Cost Evaluation'!$M$4)</f>
        <v>0</v>
      </c>
      <c r="W160" s="208">
        <f>-NPV('Life Cycle Cost Evaluation'!$M$1,W76:W$100)/(1+'Life Cycle Cost Evaluation'!$M$1)^($B75-'Life Cycle Cost Evaluation'!$M$4)</f>
        <v>0</v>
      </c>
      <c r="X160" s="208">
        <f>-NPV('Life Cycle Cost Evaluation'!$M$1,X76:X$100)/(1+'Life Cycle Cost Evaluation'!$M$1)^($B75-'Life Cycle Cost Evaluation'!$M$4)</f>
        <v>0</v>
      </c>
      <c r="Y160" s="208">
        <f>-NPV('Life Cycle Cost Evaluation'!$M$1,Y76:Y$100)/(1+'Life Cycle Cost Evaluation'!$M$1)^($B75-'Life Cycle Cost Evaluation'!$M$4)</f>
        <v>0</v>
      </c>
      <c r="Z160" s="208">
        <f>-NPV('Life Cycle Cost Evaluation'!$M$1,Z76:Z$100)/(1+'Life Cycle Cost Evaluation'!$M$1)^($B75-'Life Cycle Cost Evaluation'!$M$4)</f>
        <v>0</v>
      </c>
      <c r="AA160" s="208">
        <f>-NPV('Life Cycle Cost Evaluation'!$M$1,AA76:AA$100)/(1+'Life Cycle Cost Evaluation'!$M$1)^($B75-'Life Cycle Cost Evaluation'!$M$4)</f>
        <v>0</v>
      </c>
      <c r="AB160" s="208">
        <f>-NPV('Life Cycle Cost Evaluation'!$M$1,AB76:AB$100)/(1+'Life Cycle Cost Evaluation'!$M$1)^($B75-'Life Cycle Cost Evaluation'!$M$4)</f>
        <v>0</v>
      </c>
      <c r="AC160" s="208">
        <f>-NPV('Life Cycle Cost Evaluation'!$M$1,AC76:AC$100)/(1+'Life Cycle Cost Evaluation'!$M$1)^($B75-'Life Cycle Cost Evaluation'!$M$4)</f>
        <v>0</v>
      </c>
      <c r="AD160" s="208">
        <f>-NPV('Life Cycle Cost Evaluation'!$M$1,AD76:AD$100)/(1+'Life Cycle Cost Evaluation'!$M$1)^($B75-'Life Cycle Cost Evaluation'!$M$4)</f>
        <v>0</v>
      </c>
      <c r="AE160" s="208">
        <f>-NPV('Life Cycle Cost Evaluation'!$M$1,AE76:AE$100)/(1+'Life Cycle Cost Evaluation'!$M$1)^($B75-'Life Cycle Cost Evaluation'!$M$4)</f>
        <v>0</v>
      </c>
      <c r="AF160" s="208">
        <f>-NPV('Life Cycle Cost Evaluation'!$M$1,AF76:AF$100)/(1+'Life Cycle Cost Evaluation'!$M$1)^($B75-'Life Cycle Cost Evaluation'!$M$4)</f>
        <v>0</v>
      </c>
      <c r="AG160" s="208">
        <f>-NPV('Life Cycle Cost Evaluation'!$M$1,AG76:AG$100)/(1+'Life Cycle Cost Evaluation'!$M$1)^($B75-'Life Cycle Cost Evaluation'!$M$4)</f>
        <v>0</v>
      </c>
      <c r="AH160" s="208">
        <f>-NPV('Life Cycle Cost Evaluation'!$M$1,AH76:AH$100)/(1+'Life Cycle Cost Evaluation'!$M$1)^($B75-'Life Cycle Cost Evaluation'!$M$4)</f>
        <v>0</v>
      </c>
      <c r="AI160" s="208">
        <f>-NPV('Life Cycle Cost Evaluation'!$M$1,AI76:AI$100)/(1+'Life Cycle Cost Evaluation'!$M$1)^($B75-'Life Cycle Cost Evaluation'!$M$4)</f>
        <v>0</v>
      </c>
      <c r="AJ160" s="208">
        <f>-NPV('Life Cycle Cost Evaluation'!$M$1,AJ76:AJ$100)/(1+'Life Cycle Cost Evaluation'!$M$1)^($B75-'Life Cycle Cost Evaluation'!$M$4)</f>
        <v>0</v>
      </c>
      <c r="AK160" s="208">
        <f>-NPV('Life Cycle Cost Evaluation'!$M$1,AK76:AK$100)/(1+'Life Cycle Cost Evaluation'!$M$1)^($B75-'Life Cycle Cost Evaluation'!$M$4)</f>
        <v>0</v>
      </c>
      <c r="AL160" s="208">
        <f>-NPV('Life Cycle Cost Evaluation'!$M$1,AL76:AL$100)/(1+'Life Cycle Cost Evaluation'!$M$1)^($B75-'Life Cycle Cost Evaluation'!$M$4)</f>
        <v>0</v>
      </c>
      <c r="AM160" s="208">
        <f>-NPV('Life Cycle Cost Evaluation'!$M$1,AM76:AM$100)/(1+'Life Cycle Cost Evaluation'!$M$1)^($B75-'Life Cycle Cost Evaluation'!$M$4)</f>
        <v>0</v>
      </c>
      <c r="AN160" s="208">
        <f>-NPV('Life Cycle Cost Evaluation'!$M$1,AN76:AN$100)/(1+'Life Cycle Cost Evaluation'!$M$1)^($B75-'Life Cycle Cost Evaluation'!$M$4)</f>
        <v>0</v>
      </c>
      <c r="AO160" s="208">
        <f>-NPV('Life Cycle Cost Evaluation'!$M$1,AO76:AO$100)/(1+'Life Cycle Cost Evaluation'!$M$1)^($B75-'Life Cycle Cost Evaluation'!$M$4)</f>
        <v>0</v>
      </c>
      <c r="AP160" s="208">
        <f>-NPV('Life Cycle Cost Evaluation'!$M$1,AP76:AP$100)/(1+'Life Cycle Cost Evaluation'!$M$1)^($B75-'Life Cycle Cost Evaluation'!$M$4)</f>
        <v>0</v>
      </c>
      <c r="AQ160" s="208">
        <f>-NPV('Life Cycle Cost Evaluation'!$M$1,AQ76:AQ$100)/(1+'Life Cycle Cost Evaluation'!$M$1)^($B75-'Life Cycle Cost Evaluation'!$M$4)</f>
        <v>0</v>
      </c>
      <c r="AR160" s="208">
        <f>-NPV('Life Cycle Cost Evaluation'!$M$1,AR76:AR$100)/(1+'Life Cycle Cost Evaluation'!$M$1)^($B75-'Life Cycle Cost Evaluation'!$M$4)</f>
        <v>0</v>
      </c>
      <c r="AS160" s="208">
        <f>-NPV('Life Cycle Cost Evaluation'!$M$1,AS76:AS$100)/(1+'Life Cycle Cost Evaluation'!$M$1)^($B75-'Life Cycle Cost Evaluation'!$M$4)</f>
        <v>0</v>
      </c>
      <c r="AT160" s="208">
        <f>-NPV('Life Cycle Cost Evaluation'!$M$1,AT76:AT$100)/(1+'Life Cycle Cost Evaluation'!$M$1)^($B75-'Life Cycle Cost Evaluation'!$M$4)</f>
        <v>0</v>
      </c>
      <c r="AU160" s="208">
        <f>-NPV('Life Cycle Cost Evaluation'!$M$1,AU76:AU$100)/(1+'Life Cycle Cost Evaluation'!$M$1)^($B75-'Life Cycle Cost Evaluation'!$M$4)</f>
        <v>0</v>
      </c>
      <c r="AV160" s="208">
        <f>-NPV('Life Cycle Cost Evaluation'!$M$1,AV76:AV$100)/(1+'Life Cycle Cost Evaluation'!$M$1)^($B75-'Life Cycle Cost Evaluation'!$M$4)</f>
        <v>0</v>
      </c>
      <c r="AW160" s="208">
        <f>-NPV('Life Cycle Cost Evaluation'!$M$1,AW76:AW$100)/(1+'Life Cycle Cost Evaluation'!$M$1)^($B75-'Life Cycle Cost Evaluation'!$M$4)</f>
        <v>0</v>
      </c>
      <c r="AX160" s="208">
        <f>-NPV('Life Cycle Cost Evaluation'!$M$1,AX76:AX$100)/(1+'Life Cycle Cost Evaluation'!$M$1)^($B75-'Life Cycle Cost Evaluation'!$M$4)</f>
        <v>0</v>
      </c>
      <c r="AY160" s="208">
        <f>-NPV('Life Cycle Cost Evaluation'!$M$1,AY76:AY$100)/(1+'Life Cycle Cost Evaluation'!$M$1)^($B75-'Life Cycle Cost Evaluation'!$M$4)</f>
        <v>0</v>
      </c>
      <c r="AZ160" s="208">
        <f>-NPV('Life Cycle Cost Evaluation'!$M$1,AZ76:AZ$100)/(1+'Life Cycle Cost Evaluation'!$M$1)^($B75-'Life Cycle Cost Evaluation'!$M$4)</f>
        <v>0</v>
      </c>
      <c r="BA160" s="208">
        <f>-NPV('Life Cycle Cost Evaluation'!$M$1,BA76:BA$100)/(1+'Life Cycle Cost Evaluation'!$M$1)^($B75-'Life Cycle Cost Evaluation'!$M$4)</f>
        <v>0</v>
      </c>
      <c r="BB160" s="208">
        <f>-NPV('Life Cycle Cost Evaluation'!$M$1,BB76:BB$100)/(1+'Life Cycle Cost Evaluation'!$M$1)^($B75-'Life Cycle Cost Evaluation'!$M$4)</f>
        <v>0</v>
      </c>
      <c r="BC160" s="208">
        <f>-NPV('Life Cycle Cost Evaluation'!$M$1,BC76:BC$100)/(1+'Life Cycle Cost Evaluation'!$M$1)^($B75-'Life Cycle Cost Evaluation'!$M$4)</f>
        <v>0</v>
      </c>
      <c r="BD160" s="208">
        <f>-NPV('Life Cycle Cost Evaluation'!$M$1,BD76:BD$100)/(1+'Life Cycle Cost Evaluation'!$M$1)^($B75-'Life Cycle Cost Evaluation'!$M$4)</f>
        <v>0</v>
      </c>
      <c r="BE160" s="208">
        <f>-NPV('Life Cycle Cost Evaluation'!$M$1,BE76:BE$100)/(1+'Life Cycle Cost Evaluation'!$M$1)^($B75-'Life Cycle Cost Evaluation'!$M$4)</f>
        <v>0</v>
      </c>
      <c r="BF160" s="208">
        <f>-NPV('Life Cycle Cost Evaluation'!$M$1,BF76:BF$100)/(1+'Life Cycle Cost Evaluation'!$M$1)^($B75-'Life Cycle Cost Evaluation'!$M$4)</f>
        <v>0</v>
      </c>
      <c r="BG160" s="208">
        <f>-NPV('Life Cycle Cost Evaluation'!$M$1,BG76:BG$100)/(1+'Life Cycle Cost Evaluation'!$M$1)^($B75-'Life Cycle Cost Evaluation'!$M$4)</f>
        <v>0</v>
      </c>
      <c r="BH160" s="208">
        <f>-NPV('Life Cycle Cost Evaluation'!$M$1,BH76:BH$100)/(1+'Life Cycle Cost Evaluation'!$M$1)^($B75-'Life Cycle Cost Evaluation'!$M$4)</f>
        <v>0</v>
      </c>
      <c r="BI160" s="208">
        <f>-NPV('Life Cycle Cost Evaluation'!$M$1,BI76:BI$100)/(1+'Life Cycle Cost Evaluation'!$M$1)^($B75-'Life Cycle Cost Evaluation'!$M$4)</f>
        <v>0</v>
      </c>
      <c r="BJ160" s="208">
        <f>-NPV('Life Cycle Cost Evaluation'!$M$1,BJ76:BJ$100)/(1+'Life Cycle Cost Evaluation'!$M$1)^($B75-'Life Cycle Cost Evaluation'!$M$4)</f>
        <v>0</v>
      </c>
      <c r="BK160" s="208">
        <f>-NPV('Life Cycle Cost Evaluation'!$M$1,BK76:BK$100)/(1+'Life Cycle Cost Evaluation'!$M$1)^($B75-'Life Cycle Cost Evaluation'!$M$4)</f>
        <v>0</v>
      </c>
      <c r="BL160" s="208">
        <f>-NPV('Life Cycle Cost Evaluation'!$M$1,BL76:BL$100)/(1+'Life Cycle Cost Evaluation'!$M$1)^($B75-'Life Cycle Cost Evaluation'!$M$4)</f>
        <v>0</v>
      </c>
      <c r="BM160" s="208">
        <f>-NPV('Life Cycle Cost Evaluation'!$M$1,BM76:BM$100)/(1+'Life Cycle Cost Evaluation'!$M$1)^($B75-'Life Cycle Cost Evaluation'!$M$4)</f>
        <v>0</v>
      </c>
      <c r="BN160" s="208">
        <f>-NPV('Life Cycle Cost Evaluation'!$M$1,BN76:BN$100)/(1+'Life Cycle Cost Evaluation'!$M$1)^($B75-'Life Cycle Cost Evaluation'!$M$4)</f>
        <v>0</v>
      </c>
      <c r="BO160" s="208">
        <f>-NPV('Life Cycle Cost Evaluation'!$M$1,BO76:BO$100)/(1+'Life Cycle Cost Evaluation'!$M$1)^($B75-'Life Cycle Cost Evaluation'!$M$4)</f>
        <v>0</v>
      </c>
      <c r="BP160" s="208">
        <f>-NPV('Life Cycle Cost Evaluation'!$M$1,BP76:BP$100)/(1+'Life Cycle Cost Evaluation'!$M$1)^($B75-'Life Cycle Cost Evaluation'!$M$4)</f>
        <v>0</v>
      </c>
      <c r="BQ160" s="208">
        <f>-NPV('Life Cycle Cost Evaluation'!$M$1,BQ76:BQ$100)/(1+'Life Cycle Cost Evaluation'!$M$1)^($B75-'Life Cycle Cost Evaluation'!$M$4)</f>
        <v>0</v>
      </c>
      <c r="BR160" s="208">
        <f>-NPV('Life Cycle Cost Evaluation'!$M$1,BR76:BR$100)/(1+'Life Cycle Cost Evaluation'!$M$1)^($B75-'Life Cycle Cost Evaluation'!$M$4)</f>
        <v>0</v>
      </c>
      <c r="BS160" s="208">
        <f>-NPV('Life Cycle Cost Evaluation'!$M$1,BS76:BS$100)/(1+'Life Cycle Cost Evaluation'!$M$1)^($B75-'Life Cycle Cost Evaluation'!$M$4)</f>
        <v>0</v>
      </c>
      <c r="BT160" s="208">
        <f>-NPV('Life Cycle Cost Evaluation'!$M$1,BT76:BT$100)/(1+'Life Cycle Cost Evaluation'!$M$1)^($B75-'Life Cycle Cost Evaluation'!$M$4)</f>
        <v>0</v>
      </c>
      <c r="BU160" s="208">
        <f>-NPV('Life Cycle Cost Evaluation'!$M$1,BU76:BU$100)/(1+'Life Cycle Cost Evaluation'!$M$1)^($B75-'Life Cycle Cost Evaluation'!$M$4)</f>
        <v>0</v>
      </c>
      <c r="BV160" s="208">
        <f>-NPV('Life Cycle Cost Evaluation'!$M$1,BV76:BV$100)/(1+'Life Cycle Cost Evaluation'!$M$1)^($B75-'Life Cycle Cost Evaluation'!$M$4)</f>
        <v>0</v>
      </c>
      <c r="BW160" s="208">
        <f>-NPV('Life Cycle Cost Evaluation'!$M$1,BW76:BW$100)/(1+'Life Cycle Cost Evaluation'!$M$1)^($B75-'Life Cycle Cost Evaluation'!$M$4)</f>
        <v>0</v>
      </c>
      <c r="BX160" s="208">
        <f>-NPV('Life Cycle Cost Evaluation'!$M$1,BX76:BX$100)/(1+'Life Cycle Cost Evaluation'!$M$1)^($B75-'Life Cycle Cost Evaluation'!$M$4)</f>
        <v>0</v>
      </c>
      <c r="BY160" s="208">
        <f>-NPV('Life Cycle Cost Evaluation'!$M$1,BY76:BY$100)/(1+'Life Cycle Cost Evaluation'!$M$1)^($B75-'Life Cycle Cost Evaluation'!$M$4)</f>
        <v>0</v>
      </c>
      <c r="BZ160" s="208">
        <f>-NPV('Life Cycle Cost Evaluation'!$M$1,BZ76:BZ$100)/(1+'Life Cycle Cost Evaluation'!$M$1)^($B75-'Life Cycle Cost Evaluation'!$M$4)</f>
        <v>0</v>
      </c>
      <c r="CA160" s="208">
        <f>-NPV('Life Cycle Cost Evaluation'!$M$1,CA76:CA$100)/(1+'Life Cycle Cost Evaluation'!$M$1)^($B75-'Life Cycle Cost Evaluation'!$M$4)</f>
        <v>0</v>
      </c>
      <c r="CB160" s="208">
        <f>-NPV('Life Cycle Cost Evaluation'!$M$1,CB76:CB$100)/(1+'Life Cycle Cost Evaluation'!$M$1)^($B75-'Life Cycle Cost Evaluation'!$M$4)</f>
        <v>0</v>
      </c>
      <c r="CC160" s="208">
        <f>-NPV('Life Cycle Cost Evaluation'!$M$1,CC76:CC$100)/(1+'Life Cycle Cost Evaluation'!$M$1)^($B75-'Life Cycle Cost Evaluation'!$M$4)</f>
        <v>0</v>
      </c>
      <c r="CD160" s="208">
        <f>-NPV('Life Cycle Cost Evaluation'!$M$1,CD76:CD$100)/(1+'Life Cycle Cost Evaluation'!$M$1)^($B75-'Life Cycle Cost Evaluation'!$M$4)</f>
        <v>0</v>
      </c>
      <c r="CE160" s="208">
        <f>-NPV('Life Cycle Cost Evaluation'!$M$1,CE76:CE$100)/(1+'Life Cycle Cost Evaluation'!$M$1)^($B75-'Life Cycle Cost Evaluation'!$M$4)</f>
        <v>0</v>
      </c>
      <c r="CF160" s="208">
        <f>-NPV('Life Cycle Cost Evaluation'!$M$1,CF76:CF$100)/(1+'Life Cycle Cost Evaluation'!$M$1)^($B75-'Life Cycle Cost Evaluation'!$M$4)</f>
        <v>0</v>
      </c>
      <c r="CG160" s="208">
        <f>SUM(D160:BG160)</f>
        <v>0</v>
      </c>
      <c r="CH160" s="206"/>
      <c r="CI160" s="206"/>
      <c r="CJ160" s="206"/>
    </row>
    <row r="161" spans="2:88" x14ac:dyDescent="0.2">
      <c r="B161" s="86">
        <f t="shared" si="126"/>
        <v>2083</v>
      </c>
      <c r="C161" s="208"/>
      <c r="D161" s="208">
        <f>-NPV('Life Cycle Cost Evaluation'!$M$1,D77:D$100)/(1+'Life Cycle Cost Evaluation'!$M$1)^($B76-'Life Cycle Cost Evaluation'!$M$4)</f>
        <v>0</v>
      </c>
      <c r="E161" s="208">
        <f>-NPV('Life Cycle Cost Evaluation'!$M$1,E77:E$100)/(1+'Life Cycle Cost Evaluation'!$M$1)^($B76-'Life Cycle Cost Evaluation'!$M$4)</f>
        <v>0</v>
      </c>
      <c r="F161" s="208">
        <f>-NPV('Life Cycle Cost Evaluation'!$M$1,F77:F$100)/(1+'Life Cycle Cost Evaluation'!$M$1)^($B76-'Life Cycle Cost Evaluation'!$M$4)</f>
        <v>0</v>
      </c>
      <c r="G161" s="208">
        <f>-NPV('Life Cycle Cost Evaluation'!$M$1,G77:G$100)/(1+'Life Cycle Cost Evaluation'!$M$1)^($B76-'Life Cycle Cost Evaluation'!$M$4)</f>
        <v>0</v>
      </c>
      <c r="H161" s="208">
        <f>-NPV('Life Cycle Cost Evaluation'!$M$1,H77:H$100)/(1+'Life Cycle Cost Evaluation'!$M$1)^($B76-'Life Cycle Cost Evaluation'!$M$4)</f>
        <v>0</v>
      </c>
      <c r="I161" s="208">
        <f>-NPV('Life Cycle Cost Evaluation'!$M$1,I77:I$100)/(1+'Life Cycle Cost Evaluation'!$M$1)^($B76-'Life Cycle Cost Evaluation'!$M$4)</f>
        <v>0</v>
      </c>
      <c r="J161" s="208">
        <f>-NPV('Life Cycle Cost Evaluation'!$M$1,J77:J$100)/(1+'Life Cycle Cost Evaluation'!$M$1)^($B76-'Life Cycle Cost Evaluation'!$M$4)</f>
        <v>0</v>
      </c>
      <c r="K161" s="208">
        <f>-NPV('Life Cycle Cost Evaluation'!$M$1,K77:K$100)/(1+'Life Cycle Cost Evaluation'!$M$1)^($B76-'Life Cycle Cost Evaluation'!$M$4)</f>
        <v>0</v>
      </c>
      <c r="L161" s="208">
        <f>-NPV('Life Cycle Cost Evaluation'!$M$1,L77:L$100)/(1+'Life Cycle Cost Evaluation'!$M$1)^($B76-'Life Cycle Cost Evaluation'!$M$4)</f>
        <v>0</v>
      </c>
      <c r="M161" s="208">
        <f>-NPV('Life Cycle Cost Evaluation'!$M$1,M77:M$100)/(1+'Life Cycle Cost Evaluation'!$M$1)^($B76-'Life Cycle Cost Evaluation'!$M$4)</f>
        <v>0</v>
      </c>
      <c r="N161" s="208">
        <f>-NPV('Life Cycle Cost Evaluation'!$M$1,N77:N$100)/(1+'Life Cycle Cost Evaluation'!$M$1)^($B76-'Life Cycle Cost Evaluation'!$M$4)</f>
        <v>0</v>
      </c>
      <c r="O161" s="208">
        <f>-NPV('Life Cycle Cost Evaluation'!$M$1,O77:O$100)/(1+'Life Cycle Cost Evaluation'!$M$1)^($B76-'Life Cycle Cost Evaluation'!$M$4)</f>
        <v>0</v>
      </c>
      <c r="P161" s="208">
        <f>-NPV('Life Cycle Cost Evaluation'!$M$1,P77:P$100)/(1+'Life Cycle Cost Evaluation'!$M$1)^($B76-'Life Cycle Cost Evaluation'!$M$4)</f>
        <v>0</v>
      </c>
      <c r="Q161" s="208">
        <f>-NPV('Life Cycle Cost Evaluation'!$M$1,Q77:Q$100)/(1+'Life Cycle Cost Evaluation'!$M$1)^($B76-'Life Cycle Cost Evaluation'!$M$4)</f>
        <v>0</v>
      </c>
      <c r="R161" s="208">
        <f>-NPV('Life Cycle Cost Evaluation'!$M$1,R77:R$100)/(1+'Life Cycle Cost Evaluation'!$M$1)^($B76-'Life Cycle Cost Evaluation'!$M$4)</f>
        <v>0</v>
      </c>
      <c r="S161" s="208">
        <f>-NPV('Life Cycle Cost Evaluation'!$M$1,S77:S$100)/(1+'Life Cycle Cost Evaluation'!$M$1)^($B76-'Life Cycle Cost Evaluation'!$M$4)</f>
        <v>0</v>
      </c>
      <c r="T161" s="208">
        <f>-NPV('Life Cycle Cost Evaluation'!$M$1,T77:T$100)/(1+'Life Cycle Cost Evaluation'!$M$1)^($B76-'Life Cycle Cost Evaluation'!$M$4)</f>
        <v>0</v>
      </c>
      <c r="U161" s="208">
        <f>-NPV('Life Cycle Cost Evaluation'!$M$1,U77:U$100)/(1+'Life Cycle Cost Evaluation'!$M$1)^($B76-'Life Cycle Cost Evaluation'!$M$4)</f>
        <v>0</v>
      </c>
      <c r="V161" s="208">
        <f>-NPV('Life Cycle Cost Evaluation'!$M$1,V77:V$100)/(1+'Life Cycle Cost Evaluation'!$M$1)^($B76-'Life Cycle Cost Evaluation'!$M$4)</f>
        <v>0</v>
      </c>
      <c r="W161" s="208">
        <f>-NPV('Life Cycle Cost Evaluation'!$M$1,W77:W$100)/(1+'Life Cycle Cost Evaluation'!$M$1)^($B76-'Life Cycle Cost Evaluation'!$M$4)</f>
        <v>0</v>
      </c>
      <c r="X161" s="208">
        <f>-NPV('Life Cycle Cost Evaluation'!$M$1,X77:X$100)/(1+'Life Cycle Cost Evaluation'!$M$1)^($B76-'Life Cycle Cost Evaluation'!$M$4)</f>
        <v>0</v>
      </c>
      <c r="Y161" s="208">
        <f>-NPV('Life Cycle Cost Evaluation'!$M$1,Y77:Y$100)/(1+'Life Cycle Cost Evaluation'!$M$1)^($B76-'Life Cycle Cost Evaluation'!$M$4)</f>
        <v>0</v>
      </c>
      <c r="Z161" s="208">
        <f>-NPV('Life Cycle Cost Evaluation'!$M$1,Z77:Z$100)/(1+'Life Cycle Cost Evaluation'!$M$1)^($B76-'Life Cycle Cost Evaluation'!$M$4)</f>
        <v>0</v>
      </c>
      <c r="AA161" s="208">
        <f>-NPV('Life Cycle Cost Evaluation'!$M$1,AA77:AA$100)/(1+'Life Cycle Cost Evaluation'!$M$1)^($B76-'Life Cycle Cost Evaluation'!$M$4)</f>
        <v>0</v>
      </c>
      <c r="AB161" s="208">
        <f>-NPV('Life Cycle Cost Evaluation'!$M$1,AB77:AB$100)/(1+'Life Cycle Cost Evaluation'!$M$1)^($B76-'Life Cycle Cost Evaluation'!$M$4)</f>
        <v>0</v>
      </c>
      <c r="AC161" s="208">
        <f>-NPV('Life Cycle Cost Evaluation'!$M$1,AC77:AC$100)/(1+'Life Cycle Cost Evaluation'!$M$1)^($B76-'Life Cycle Cost Evaluation'!$M$4)</f>
        <v>0</v>
      </c>
      <c r="AD161" s="208">
        <f>-NPV('Life Cycle Cost Evaluation'!$M$1,AD77:AD$100)/(1+'Life Cycle Cost Evaluation'!$M$1)^($B76-'Life Cycle Cost Evaluation'!$M$4)</f>
        <v>0</v>
      </c>
      <c r="AE161" s="208">
        <f>-NPV('Life Cycle Cost Evaluation'!$M$1,AE77:AE$100)/(1+'Life Cycle Cost Evaluation'!$M$1)^($B76-'Life Cycle Cost Evaluation'!$M$4)</f>
        <v>0</v>
      </c>
      <c r="AF161" s="208">
        <f>-NPV('Life Cycle Cost Evaluation'!$M$1,AF77:AF$100)/(1+'Life Cycle Cost Evaluation'!$M$1)^($B76-'Life Cycle Cost Evaluation'!$M$4)</f>
        <v>0</v>
      </c>
      <c r="AG161" s="208">
        <f>-NPV('Life Cycle Cost Evaluation'!$M$1,AG77:AG$100)/(1+'Life Cycle Cost Evaluation'!$M$1)^($B76-'Life Cycle Cost Evaluation'!$M$4)</f>
        <v>0</v>
      </c>
      <c r="AH161" s="208">
        <f>-NPV('Life Cycle Cost Evaluation'!$M$1,AH77:AH$100)/(1+'Life Cycle Cost Evaluation'!$M$1)^($B76-'Life Cycle Cost Evaluation'!$M$4)</f>
        <v>0</v>
      </c>
      <c r="AI161" s="208">
        <f>-NPV('Life Cycle Cost Evaluation'!$M$1,AI77:AI$100)/(1+'Life Cycle Cost Evaluation'!$M$1)^($B76-'Life Cycle Cost Evaluation'!$M$4)</f>
        <v>0</v>
      </c>
      <c r="AJ161" s="208">
        <f>-NPV('Life Cycle Cost Evaluation'!$M$1,AJ77:AJ$100)/(1+'Life Cycle Cost Evaluation'!$M$1)^($B76-'Life Cycle Cost Evaluation'!$M$4)</f>
        <v>0</v>
      </c>
      <c r="AK161" s="208">
        <f>-NPV('Life Cycle Cost Evaluation'!$M$1,AK77:AK$100)/(1+'Life Cycle Cost Evaluation'!$M$1)^($B76-'Life Cycle Cost Evaluation'!$M$4)</f>
        <v>0</v>
      </c>
      <c r="AL161" s="208">
        <f>-NPV('Life Cycle Cost Evaluation'!$M$1,AL77:AL$100)/(1+'Life Cycle Cost Evaluation'!$M$1)^($B76-'Life Cycle Cost Evaluation'!$M$4)</f>
        <v>0</v>
      </c>
      <c r="AM161" s="208">
        <f>-NPV('Life Cycle Cost Evaluation'!$M$1,AM77:AM$100)/(1+'Life Cycle Cost Evaluation'!$M$1)^($B76-'Life Cycle Cost Evaluation'!$M$4)</f>
        <v>0</v>
      </c>
      <c r="AN161" s="208">
        <f>-NPV('Life Cycle Cost Evaluation'!$M$1,AN77:AN$100)/(1+'Life Cycle Cost Evaluation'!$M$1)^($B76-'Life Cycle Cost Evaluation'!$M$4)</f>
        <v>0</v>
      </c>
      <c r="AO161" s="208">
        <f>-NPV('Life Cycle Cost Evaluation'!$M$1,AO77:AO$100)/(1+'Life Cycle Cost Evaluation'!$M$1)^($B76-'Life Cycle Cost Evaluation'!$M$4)</f>
        <v>0</v>
      </c>
      <c r="AP161" s="208">
        <f>-NPV('Life Cycle Cost Evaluation'!$M$1,AP77:AP$100)/(1+'Life Cycle Cost Evaluation'!$M$1)^($B76-'Life Cycle Cost Evaluation'!$M$4)</f>
        <v>0</v>
      </c>
      <c r="AQ161" s="208">
        <f>-NPV('Life Cycle Cost Evaluation'!$M$1,AQ77:AQ$100)/(1+'Life Cycle Cost Evaluation'!$M$1)^($B76-'Life Cycle Cost Evaluation'!$M$4)</f>
        <v>0</v>
      </c>
      <c r="AR161" s="208">
        <f>-NPV('Life Cycle Cost Evaluation'!$M$1,AR77:AR$100)/(1+'Life Cycle Cost Evaluation'!$M$1)^($B76-'Life Cycle Cost Evaluation'!$M$4)</f>
        <v>0</v>
      </c>
      <c r="AS161" s="208">
        <f>-NPV('Life Cycle Cost Evaluation'!$M$1,AS77:AS$100)/(1+'Life Cycle Cost Evaluation'!$M$1)^($B76-'Life Cycle Cost Evaluation'!$M$4)</f>
        <v>0</v>
      </c>
      <c r="AT161" s="208">
        <f>-NPV('Life Cycle Cost Evaluation'!$M$1,AT77:AT$100)/(1+'Life Cycle Cost Evaluation'!$M$1)^($B76-'Life Cycle Cost Evaluation'!$M$4)</f>
        <v>0</v>
      </c>
      <c r="AU161" s="208">
        <f>-NPV('Life Cycle Cost Evaluation'!$M$1,AU77:AU$100)/(1+'Life Cycle Cost Evaluation'!$M$1)^($B76-'Life Cycle Cost Evaluation'!$M$4)</f>
        <v>0</v>
      </c>
      <c r="AV161" s="208">
        <f>-NPV('Life Cycle Cost Evaluation'!$M$1,AV77:AV$100)/(1+'Life Cycle Cost Evaluation'!$M$1)^($B76-'Life Cycle Cost Evaluation'!$M$4)</f>
        <v>0</v>
      </c>
      <c r="AW161" s="208">
        <f>-NPV('Life Cycle Cost Evaluation'!$M$1,AW77:AW$100)/(1+'Life Cycle Cost Evaluation'!$M$1)^($B76-'Life Cycle Cost Evaluation'!$M$4)</f>
        <v>0</v>
      </c>
      <c r="AX161" s="208">
        <f>-NPV('Life Cycle Cost Evaluation'!$M$1,AX77:AX$100)/(1+'Life Cycle Cost Evaluation'!$M$1)^($B76-'Life Cycle Cost Evaluation'!$M$4)</f>
        <v>0</v>
      </c>
      <c r="AY161" s="208">
        <f>-NPV('Life Cycle Cost Evaluation'!$M$1,AY77:AY$100)/(1+'Life Cycle Cost Evaluation'!$M$1)^($B76-'Life Cycle Cost Evaluation'!$M$4)</f>
        <v>0</v>
      </c>
      <c r="AZ161" s="208">
        <f>-NPV('Life Cycle Cost Evaluation'!$M$1,AZ77:AZ$100)/(1+'Life Cycle Cost Evaluation'!$M$1)^($B76-'Life Cycle Cost Evaluation'!$M$4)</f>
        <v>0</v>
      </c>
      <c r="BA161" s="208">
        <f>-NPV('Life Cycle Cost Evaluation'!$M$1,BA77:BA$100)/(1+'Life Cycle Cost Evaluation'!$M$1)^($B76-'Life Cycle Cost Evaluation'!$M$4)</f>
        <v>0</v>
      </c>
      <c r="BB161" s="208">
        <f>-NPV('Life Cycle Cost Evaluation'!$M$1,BB77:BB$100)/(1+'Life Cycle Cost Evaluation'!$M$1)^($B76-'Life Cycle Cost Evaluation'!$M$4)</f>
        <v>0</v>
      </c>
      <c r="BC161" s="208">
        <f>-NPV('Life Cycle Cost Evaluation'!$M$1,BC77:BC$100)/(1+'Life Cycle Cost Evaluation'!$M$1)^($B76-'Life Cycle Cost Evaluation'!$M$4)</f>
        <v>0</v>
      </c>
      <c r="BD161" s="208">
        <f>-NPV('Life Cycle Cost Evaluation'!$M$1,BD77:BD$100)/(1+'Life Cycle Cost Evaluation'!$M$1)^($B76-'Life Cycle Cost Evaluation'!$M$4)</f>
        <v>0</v>
      </c>
      <c r="BE161" s="208">
        <f>-NPV('Life Cycle Cost Evaluation'!$M$1,BE77:BE$100)/(1+'Life Cycle Cost Evaluation'!$M$1)^($B76-'Life Cycle Cost Evaluation'!$M$4)</f>
        <v>0</v>
      </c>
      <c r="BF161" s="208">
        <f>-NPV('Life Cycle Cost Evaluation'!$M$1,BF77:BF$100)/(1+'Life Cycle Cost Evaluation'!$M$1)^($B76-'Life Cycle Cost Evaluation'!$M$4)</f>
        <v>0</v>
      </c>
      <c r="BG161" s="208">
        <f>-NPV('Life Cycle Cost Evaluation'!$M$1,BG77:BG$100)/(1+'Life Cycle Cost Evaluation'!$M$1)^($B76-'Life Cycle Cost Evaluation'!$M$4)</f>
        <v>0</v>
      </c>
      <c r="BH161" s="208">
        <f>-NPV('Life Cycle Cost Evaluation'!$M$1,BH77:BH$100)/(1+'Life Cycle Cost Evaluation'!$M$1)^($B76-'Life Cycle Cost Evaluation'!$M$4)</f>
        <v>0</v>
      </c>
      <c r="BI161" s="208">
        <f>-NPV('Life Cycle Cost Evaluation'!$M$1,BI77:BI$100)/(1+'Life Cycle Cost Evaluation'!$M$1)^($B76-'Life Cycle Cost Evaluation'!$M$4)</f>
        <v>0</v>
      </c>
      <c r="BJ161" s="208">
        <f>-NPV('Life Cycle Cost Evaluation'!$M$1,BJ77:BJ$100)/(1+'Life Cycle Cost Evaluation'!$M$1)^($B76-'Life Cycle Cost Evaluation'!$M$4)</f>
        <v>0</v>
      </c>
      <c r="BK161" s="208">
        <f>-NPV('Life Cycle Cost Evaluation'!$M$1,BK77:BK$100)/(1+'Life Cycle Cost Evaluation'!$M$1)^($B76-'Life Cycle Cost Evaluation'!$M$4)</f>
        <v>0</v>
      </c>
      <c r="BL161" s="208">
        <f>-NPV('Life Cycle Cost Evaluation'!$M$1,BL77:BL$100)/(1+'Life Cycle Cost Evaluation'!$M$1)^($B76-'Life Cycle Cost Evaluation'!$M$4)</f>
        <v>0</v>
      </c>
      <c r="BM161" s="208">
        <f>-NPV('Life Cycle Cost Evaluation'!$M$1,BM77:BM$100)/(1+'Life Cycle Cost Evaluation'!$M$1)^($B76-'Life Cycle Cost Evaluation'!$M$4)</f>
        <v>0</v>
      </c>
      <c r="BN161" s="208">
        <f>-NPV('Life Cycle Cost Evaluation'!$M$1,BN77:BN$100)/(1+'Life Cycle Cost Evaluation'!$M$1)^($B76-'Life Cycle Cost Evaluation'!$M$4)</f>
        <v>0</v>
      </c>
      <c r="BO161" s="208">
        <f>-NPV('Life Cycle Cost Evaluation'!$M$1,BO77:BO$100)/(1+'Life Cycle Cost Evaluation'!$M$1)^($B76-'Life Cycle Cost Evaluation'!$M$4)</f>
        <v>0</v>
      </c>
      <c r="BP161" s="208">
        <f>-NPV('Life Cycle Cost Evaluation'!$M$1,BP77:BP$100)/(1+'Life Cycle Cost Evaluation'!$M$1)^($B76-'Life Cycle Cost Evaluation'!$M$4)</f>
        <v>0</v>
      </c>
      <c r="BQ161" s="208">
        <f>-NPV('Life Cycle Cost Evaluation'!$M$1,BQ77:BQ$100)/(1+'Life Cycle Cost Evaluation'!$M$1)^($B76-'Life Cycle Cost Evaluation'!$M$4)</f>
        <v>0</v>
      </c>
      <c r="BR161" s="208">
        <f>-NPV('Life Cycle Cost Evaluation'!$M$1,BR77:BR$100)/(1+'Life Cycle Cost Evaluation'!$M$1)^($B76-'Life Cycle Cost Evaluation'!$M$4)</f>
        <v>0</v>
      </c>
      <c r="BS161" s="208">
        <f>-NPV('Life Cycle Cost Evaluation'!$M$1,BS77:BS$100)/(1+'Life Cycle Cost Evaluation'!$M$1)^($B76-'Life Cycle Cost Evaluation'!$M$4)</f>
        <v>0</v>
      </c>
      <c r="BT161" s="208">
        <f>-NPV('Life Cycle Cost Evaluation'!$M$1,BT77:BT$100)/(1+'Life Cycle Cost Evaluation'!$M$1)^($B76-'Life Cycle Cost Evaluation'!$M$4)</f>
        <v>0</v>
      </c>
      <c r="BU161" s="208">
        <f>-NPV('Life Cycle Cost Evaluation'!$M$1,BU77:BU$100)/(1+'Life Cycle Cost Evaluation'!$M$1)^($B76-'Life Cycle Cost Evaluation'!$M$4)</f>
        <v>0</v>
      </c>
      <c r="BV161" s="208">
        <f>-NPV('Life Cycle Cost Evaluation'!$M$1,BV77:BV$100)/(1+'Life Cycle Cost Evaluation'!$M$1)^($B76-'Life Cycle Cost Evaluation'!$M$4)</f>
        <v>0</v>
      </c>
      <c r="BW161" s="208">
        <f>-NPV('Life Cycle Cost Evaluation'!$M$1,BW77:BW$100)/(1+'Life Cycle Cost Evaluation'!$M$1)^($B76-'Life Cycle Cost Evaluation'!$M$4)</f>
        <v>0</v>
      </c>
      <c r="BX161" s="208">
        <f>-NPV('Life Cycle Cost Evaluation'!$M$1,BX77:BX$100)/(1+'Life Cycle Cost Evaluation'!$M$1)^($B76-'Life Cycle Cost Evaluation'!$M$4)</f>
        <v>0</v>
      </c>
      <c r="BY161" s="208">
        <f>-NPV('Life Cycle Cost Evaluation'!$M$1,BY77:BY$100)/(1+'Life Cycle Cost Evaluation'!$M$1)^($B76-'Life Cycle Cost Evaluation'!$M$4)</f>
        <v>0</v>
      </c>
      <c r="BZ161" s="208">
        <f>-NPV('Life Cycle Cost Evaluation'!$M$1,BZ77:BZ$100)/(1+'Life Cycle Cost Evaluation'!$M$1)^($B76-'Life Cycle Cost Evaluation'!$M$4)</f>
        <v>0</v>
      </c>
      <c r="CA161" s="208">
        <f>-NPV('Life Cycle Cost Evaluation'!$M$1,CA77:CA$100)/(1+'Life Cycle Cost Evaluation'!$M$1)^($B76-'Life Cycle Cost Evaluation'!$M$4)</f>
        <v>0</v>
      </c>
      <c r="CB161" s="208">
        <f>-NPV('Life Cycle Cost Evaluation'!$M$1,CB77:CB$100)/(1+'Life Cycle Cost Evaluation'!$M$1)^($B76-'Life Cycle Cost Evaluation'!$M$4)</f>
        <v>0</v>
      </c>
      <c r="CC161" s="208">
        <f>-NPV('Life Cycle Cost Evaluation'!$M$1,CC77:CC$100)/(1+'Life Cycle Cost Evaluation'!$M$1)^($B76-'Life Cycle Cost Evaluation'!$M$4)</f>
        <v>0</v>
      </c>
      <c r="CD161" s="208">
        <f>-NPV('Life Cycle Cost Evaluation'!$M$1,CD77:CD$100)/(1+'Life Cycle Cost Evaluation'!$M$1)^($B76-'Life Cycle Cost Evaluation'!$M$4)</f>
        <v>0</v>
      </c>
      <c r="CE161" s="208">
        <f>-NPV('Life Cycle Cost Evaluation'!$M$1,CE77:CE$100)/(1+'Life Cycle Cost Evaluation'!$M$1)^($B76-'Life Cycle Cost Evaluation'!$M$4)</f>
        <v>0</v>
      </c>
      <c r="CF161" s="208">
        <f>-NPV('Life Cycle Cost Evaluation'!$M$1,CF77:CF$100)/(1+'Life Cycle Cost Evaluation'!$M$1)^($B76-'Life Cycle Cost Evaluation'!$M$4)</f>
        <v>0</v>
      </c>
      <c r="CG161" s="208">
        <f>SUM(D161:BH161)</f>
        <v>0</v>
      </c>
      <c r="CH161" s="206"/>
      <c r="CI161" s="206"/>
      <c r="CJ161" s="206"/>
    </row>
    <row r="162" spans="2:88" x14ac:dyDescent="0.2">
      <c r="B162" s="86">
        <f t="shared" si="126"/>
        <v>2084</v>
      </c>
      <c r="C162" s="208"/>
      <c r="D162" s="208">
        <f>-NPV('Life Cycle Cost Evaluation'!$M$1,D78:D$100)/(1+'Life Cycle Cost Evaluation'!$M$1)^($B77-'Life Cycle Cost Evaluation'!$M$4)</f>
        <v>0</v>
      </c>
      <c r="E162" s="208">
        <f>-NPV('Life Cycle Cost Evaluation'!$M$1,E78:E$100)/(1+'Life Cycle Cost Evaluation'!$M$1)^($B77-'Life Cycle Cost Evaluation'!$M$4)</f>
        <v>0</v>
      </c>
      <c r="F162" s="208">
        <f>-NPV('Life Cycle Cost Evaluation'!$M$1,F78:F$100)/(1+'Life Cycle Cost Evaluation'!$M$1)^($B77-'Life Cycle Cost Evaluation'!$M$4)</f>
        <v>0</v>
      </c>
      <c r="G162" s="208">
        <f>-NPV('Life Cycle Cost Evaluation'!$M$1,G78:G$100)/(1+'Life Cycle Cost Evaluation'!$M$1)^($B77-'Life Cycle Cost Evaluation'!$M$4)</f>
        <v>0</v>
      </c>
      <c r="H162" s="208">
        <f>-NPV('Life Cycle Cost Evaluation'!$M$1,H78:H$100)/(1+'Life Cycle Cost Evaluation'!$M$1)^($B77-'Life Cycle Cost Evaluation'!$M$4)</f>
        <v>0</v>
      </c>
      <c r="I162" s="208">
        <f>-NPV('Life Cycle Cost Evaluation'!$M$1,I78:I$100)/(1+'Life Cycle Cost Evaluation'!$M$1)^($B77-'Life Cycle Cost Evaluation'!$M$4)</f>
        <v>0</v>
      </c>
      <c r="J162" s="208">
        <f>-NPV('Life Cycle Cost Evaluation'!$M$1,J78:J$100)/(1+'Life Cycle Cost Evaluation'!$M$1)^($B77-'Life Cycle Cost Evaluation'!$M$4)</f>
        <v>0</v>
      </c>
      <c r="K162" s="208">
        <f>-NPV('Life Cycle Cost Evaluation'!$M$1,K78:K$100)/(1+'Life Cycle Cost Evaluation'!$M$1)^($B77-'Life Cycle Cost Evaluation'!$M$4)</f>
        <v>0</v>
      </c>
      <c r="L162" s="208">
        <f>-NPV('Life Cycle Cost Evaluation'!$M$1,L78:L$100)/(1+'Life Cycle Cost Evaluation'!$M$1)^($B77-'Life Cycle Cost Evaluation'!$M$4)</f>
        <v>0</v>
      </c>
      <c r="M162" s="208">
        <f>-NPV('Life Cycle Cost Evaluation'!$M$1,M78:M$100)/(1+'Life Cycle Cost Evaluation'!$M$1)^($B77-'Life Cycle Cost Evaluation'!$M$4)</f>
        <v>0</v>
      </c>
      <c r="N162" s="208">
        <f>-NPV('Life Cycle Cost Evaluation'!$M$1,N78:N$100)/(1+'Life Cycle Cost Evaluation'!$M$1)^($B77-'Life Cycle Cost Evaluation'!$M$4)</f>
        <v>0</v>
      </c>
      <c r="O162" s="208">
        <f>-NPV('Life Cycle Cost Evaluation'!$M$1,O78:O$100)/(1+'Life Cycle Cost Evaluation'!$M$1)^($B77-'Life Cycle Cost Evaluation'!$M$4)</f>
        <v>0</v>
      </c>
      <c r="P162" s="208">
        <f>-NPV('Life Cycle Cost Evaluation'!$M$1,P78:P$100)/(1+'Life Cycle Cost Evaluation'!$M$1)^($B77-'Life Cycle Cost Evaluation'!$M$4)</f>
        <v>0</v>
      </c>
      <c r="Q162" s="208">
        <f>-NPV('Life Cycle Cost Evaluation'!$M$1,Q78:Q$100)/(1+'Life Cycle Cost Evaluation'!$M$1)^($B77-'Life Cycle Cost Evaluation'!$M$4)</f>
        <v>0</v>
      </c>
      <c r="R162" s="208">
        <f>-NPV('Life Cycle Cost Evaluation'!$M$1,R78:R$100)/(1+'Life Cycle Cost Evaluation'!$M$1)^($B77-'Life Cycle Cost Evaluation'!$M$4)</f>
        <v>0</v>
      </c>
      <c r="S162" s="208">
        <f>-NPV('Life Cycle Cost Evaluation'!$M$1,S78:S$100)/(1+'Life Cycle Cost Evaluation'!$M$1)^($B77-'Life Cycle Cost Evaluation'!$M$4)</f>
        <v>0</v>
      </c>
      <c r="T162" s="208">
        <f>-NPV('Life Cycle Cost Evaluation'!$M$1,T78:T$100)/(1+'Life Cycle Cost Evaluation'!$M$1)^($B77-'Life Cycle Cost Evaluation'!$M$4)</f>
        <v>0</v>
      </c>
      <c r="U162" s="208">
        <f>-NPV('Life Cycle Cost Evaluation'!$M$1,U78:U$100)/(1+'Life Cycle Cost Evaluation'!$M$1)^($B77-'Life Cycle Cost Evaluation'!$M$4)</f>
        <v>0</v>
      </c>
      <c r="V162" s="208">
        <f>-NPV('Life Cycle Cost Evaluation'!$M$1,V78:V$100)/(1+'Life Cycle Cost Evaluation'!$M$1)^($B77-'Life Cycle Cost Evaluation'!$M$4)</f>
        <v>0</v>
      </c>
      <c r="W162" s="208">
        <f>-NPV('Life Cycle Cost Evaluation'!$M$1,W78:W$100)/(1+'Life Cycle Cost Evaluation'!$M$1)^($B77-'Life Cycle Cost Evaluation'!$M$4)</f>
        <v>0</v>
      </c>
      <c r="X162" s="208">
        <f>-NPV('Life Cycle Cost Evaluation'!$M$1,X78:X$100)/(1+'Life Cycle Cost Evaluation'!$M$1)^($B77-'Life Cycle Cost Evaluation'!$M$4)</f>
        <v>0</v>
      </c>
      <c r="Y162" s="208">
        <f>-NPV('Life Cycle Cost Evaluation'!$M$1,Y78:Y$100)/(1+'Life Cycle Cost Evaluation'!$M$1)^($B77-'Life Cycle Cost Evaluation'!$M$4)</f>
        <v>0</v>
      </c>
      <c r="Z162" s="208">
        <f>-NPV('Life Cycle Cost Evaluation'!$M$1,Z78:Z$100)/(1+'Life Cycle Cost Evaluation'!$M$1)^($B77-'Life Cycle Cost Evaluation'!$M$4)</f>
        <v>0</v>
      </c>
      <c r="AA162" s="208">
        <f>-NPV('Life Cycle Cost Evaluation'!$M$1,AA78:AA$100)/(1+'Life Cycle Cost Evaluation'!$M$1)^($B77-'Life Cycle Cost Evaluation'!$M$4)</f>
        <v>0</v>
      </c>
      <c r="AB162" s="208">
        <f>-NPV('Life Cycle Cost Evaluation'!$M$1,AB78:AB$100)/(1+'Life Cycle Cost Evaluation'!$M$1)^($B77-'Life Cycle Cost Evaluation'!$M$4)</f>
        <v>0</v>
      </c>
      <c r="AC162" s="208">
        <f>-NPV('Life Cycle Cost Evaluation'!$M$1,AC78:AC$100)/(1+'Life Cycle Cost Evaluation'!$M$1)^($B77-'Life Cycle Cost Evaluation'!$M$4)</f>
        <v>0</v>
      </c>
      <c r="AD162" s="208">
        <f>-NPV('Life Cycle Cost Evaluation'!$M$1,AD78:AD$100)/(1+'Life Cycle Cost Evaluation'!$M$1)^($B77-'Life Cycle Cost Evaluation'!$M$4)</f>
        <v>0</v>
      </c>
      <c r="AE162" s="208">
        <f>-NPV('Life Cycle Cost Evaluation'!$M$1,AE78:AE$100)/(1+'Life Cycle Cost Evaluation'!$M$1)^($B77-'Life Cycle Cost Evaluation'!$M$4)</f>
        <v>0</v>
      </c>
      <c r="AF162" s="208">
        <f>-NPV('Life Cycle Cost Evaluation'!$M$1,AF78:AF$100)/(1+'Life Cycle Cost Evaluation'!$M$1)^($B77-'Life Cycle Cost Evaluation'!$M$4)</f>
        <v>0</v>
      </c>
      <c r="AG162" s="208">
        <f>-NPV('Life Cycle Cost Evaluation'!$M$1,AG78:AG$100)/(1+'Life Cycle Cost Evaluation'!$M$1)^($B77-'Life Cycle Cost Evaluation'!$M$4)</f>
        <v>0</v>
      </c>
      <c r="AH162" s="208">
        <f>-NPV('Life Cycle Cost Evaluation'!$M$1,AH78:AH$100)/(1+'Life Cycle Cost Evaluation'!$M$1)^($B77-'Life Cycle Cost Evaluation'!$M$4)</f>
        <v>0</v>
      </c>
      <c r="AI162" s="208">
        <f>-NPV('Life Cycle Cost Evaluation'!$M$1,AI78:AI$100)/(1+'Life Cycle Cost Evaluation'!$M$1)^($B77-'Life Cycle Cost Evaluation'!$M$4)</f>
        <v>0</v>
      </c>
      <c r="AJ162" s="208">
        <f>-NPV('Life Cycle Cost Evaluation'!$M$1,AJ78:AJ$100)/(1+'Life Cycle Cost Evaluation'!$M$1)^($B77-'Life Cycle Cost Evaluation'!$M$4)</f>
        <v>0</v>
      </c>
      <c r="AK162" s="208">
        <f>-NPV('Life Cycle Cost Evaluation'!$M$1,AK78:AK$100)/(1+'Life Cycle Cost Evaluation'!$M$1)^($B77-'Life Cycle Cost Evaluation'!$M$4)</f>
        <v>0</v>
      </c>
      <c r="AL162" s="208">
        <f>-NPV('Life Cycle Cost Evaluation'!$M$1,AL78:AL$100)/(1+'Life Cycle Cost Evaluation'!$M$1)^($B77-'Life Cycle Cost Evaluation'!$M$4)</f>
        <v>0</v>
      </c>
      <c r="AM162" s="208">
        <f>-NPV('Life Cycle Cost Evaluation'!$M$1,AM78:AM$100)/(1+'Life Cycle Cost Evaluation'!$M$1)^($B77-'Life Cycle Cost Evaluation'!$M$4)</f>
        <v>0</v>
      </c>
      <c r="AN162" s="208">
        <f>-NPV('Life Cycle Cost Evaluation'!$M$1,AN78:AN$100)/(1+'Life Cycle Cost Evaluation'!$M$1)^($B77-'Life Cycle Cost Evaluation'!$M$4)</f>
        <v>0</v>
      </c>
      <c r="AO162" s="208">
        <f>-NPV('Life Cycle Cost Evaluation'!$M$1,AO78:AO$100)/(1+'Life Cycle Cost Evaluation'!$M$1)^($B77-'Life Cycle Cost Evaluation'!$M$4)</f>
        <v>0</v>
      </c>
      <c r="AP162" s="208">
        <f>-NPV('Life Cycle Cost Evaluation'!$M$1,AP78:AP$100)/(1+'Life Cycle Cost Evaluation'!$M$1)^($B77-'Life Cycle Cost Evaluation'!$M$4)</f>
        <v>0</v>
      </c>
      <c r="AQ162" s="208">
        <f>-NPV('Life Cycle Cost Evaluation'!$M$1,AQ78:AQ$100)/(1+'Life Cycle Cost Evaluation'!$M$1)^($B77-'Life Cycle Cost Evaluation'!$M$4)</f>
        <v>0</v>
      </c>
      <c r="AR162" s="208">
        <f>-NPV('Life Cycle Cost Evaluation'!$M$1,AR78:AR$100)/(1+'Life Cycle Cost Evaluation'!$M$1)^($B77-'Life Cycle Cost Evaluation'!$M$4)</f>
        <v>0</v>
      </c>
      <c r="AS162" s="208">
        <f>-NPV('Life Cycle Cost Evaluation'!$M$1,AS78:AS$100)/(1+'Life Cycle Cost Evaluation'!$M$1)^($B77-'Life Cycle Cost Evaluation'!$M$4)</f>
        <v>0</v>
      </c>
      <c r="AT162" s="208">
        <f>-NPV('Life Cycle Cost Evaluation'!$M$1,AT78:AT$100)/(1+'Life Cycle Cost Evaluation'!$M$1)^($B77-'Life Cycle Cost Evaluation'!$M$4)</f>
        <v>0</v>
      </c>
      <c r="AU162" s="208">
        <f>-NPV('Life Cycle Cost Evaluation'!$M$1,AU78:AU$100)/(1+'Life Cycle Cost Evaluation'!$M$1)^($B77-'Life Cycle Cost Evaluation'!$M$4)</f>
        <v>0</v>
      </c>
      <c r="AV162" s="208">
        <f>-NPV('Life Cycle Cost Evaluation'!$M$1,AV78:AV$100)/(1+'Life Cycle Cost Evaluation'!$M$1)^($B77-'Life Cycle Cost Evaluation'!$M$4)</f>
        <v>0</v>
      </c>
      <c r="AW162" s="208">
        <f>-NPV('Life Cycle Cost Evaluation'!$M$1,AW78:AW$100)/(1+'Life Cycle Cost Evaluation'!$M$1)^($B77-'Life Cycle Cost Evaluation'!$M$4)</f>
        <v>0</v>
      </c>
      <c r="AX162" s="208">
        <f>-NPV('Life Cycle Cost Evaluation'!$M$1,AX78:AX$100)/(1+'Life Cycle Cost Evaluation'!$M$1)^($B77-'Life Cycle Cost Evaluation'!$M$4)</f>
        <v>0</v>
      </c>
      <c r="AY162" s="208">
        <f>-NPV('Life Cycle Cost Evaluation'!$M$1,AY78:AY$100)/(1+'Life Cycle Cost Evaluation'!$M$1)^($B77-'Life Cycle Cost Evaluation'!$M$4)</f>
        <v>0</v>
      </c>
      <c r="AZ162" s="208">
        <f>-NPV('Life Cycle Cost Evaluation'!$M$1,AZ78:AZ$100)/(1+'Life Cycle Cost Evaluation'!$M$1)^($B77-'Life Cycle Cost Evaluation'!$M$4)</f>
        <v>0</v>
      </c>
      <c r="BA162" s="208">
        <f>-NPV('Life Cycle Cost Evaluation'!$M$1,BA78:BA$100)/(1+'Life Cycle Cost Evaluation'!$M$1)^($B77-'Life Cycle Cost Evaluation'!$M$4)</f>
        <v>0</v>
      </c>
      <c r="BB162" s="208">
        <f>-NPV('Life Cycle Cost Evaluation'!$M$1,BB78:BB$100)/(1+'Life Cycle Cost Evaluation'!$M$1)^($B77-'Life Cycle Cost Evaluation'!$M$4)</f>
        <v>0</v>
      </c>
      <c r="BC162" s="208">
        <f>-NPV('Life Cycle Cost Evaluation'!$M$1,BC78:BC$100)/(1+'Life Cycle Cost Evaluation'!$M$1)^($B77-'Life Cycle Cost Evaluation'!$M$4)</f>
        <v>0</v>
      </c>
      <c r="BD162" s="208">
        <f>-NPV('Life Cycle Cost Evaluation'!$M$1,BD78:BD$100)/(1+'Life Cycle Cost Evaluation'!$M$1)^($B77-'Life Cycle Cost Evaluation'!$M$4)</f>
        <v>0</v>
      </c>
      <c r="BE162" s="208">
        <f>-NPV('Life Cycle Cost Evaluation'!$M$1,BE78:BE$100)/(1+'Life Cycle Cost Evaluation'!$M$1)^($B77-'Life Cycle Cost Evaluation'!$M$4)</f>
        <v>0</v>
      </c>
      <c r="BF162" s="208">
        <f>-NPV('Life Cycle Cost Evaluation'!$M$1,BF78:BF$100)/(1+'Life Cycle Cost Evaluation'!$M$1)^($B77-'Life Cycle Cost Evaluation'!$M$4)</f>
        <v>0</v>
      </c>
      <c r="BG162" s="208">
        <f>-NPV('Life Cycle Cost Evaluation'!$M$1,BG78:BG$100)/(1+'Life Cycle Cost Evaluation'!$M$1)^($B77-'Life Cycle Cost Evaluation'!$M$4)</f>
        <v>0</v>
      </c>
      <c r="BH162" s="208">
        <f>-NPV('Life Cycle Cost Evaluation'!$M$1,BH78:BH$100)/(1+'Life Cycle Cost Evaluation'!$M$1)^($B77-'Life Cycle Cost Evaluation'!$M$4)</f>
        <v>0</v>
      </c>
      <c r="BI162" s="208">
        <f>-NPV('Life Cycle Cost Evaluation'!$M$1,BI78:BI$100)/(1+'Life Cycle Cost Evaluation'!$M$1)^($B77-'Life Cycle Cost Evaluation'!$M$4)</f>
        <v>0</v>
      </c>
      <c r="BJ162" s="208">
        <f>-NPV('Life Cycle Cost Evaluation'!$M$1,BJ78:BJ$100)/(1+'Life Cycle Cost Evaluation'!$M$1)^($B77-'Life Cycle Cost Evaluation'!$M$4)</f>
        <v>0</v>
      </c>
      <c r="BK162" s="208">
        <f>-NPV('Life Cycle Cost Evaluation'!$M$1,BK78:BK$100)/(1+'Life Cycle Cost Evaluation'!$M$1)^($B77-'Life Cycle Cost Evaluation'!$M$4)</f>
        <v>0</v>
      </c>
      <c r="BL162" s="208">
        <f>-NPV('Life Cycle Cost Evaluation'!$M$1,BL78:BL$100)/(1+'Life Cycle Cost Evaluation'!$M$1)^($B77-'Life Cycle Cost Evaluation'!$M$4)</f>
        <v>0</v>
      </c>
      <c r="BM162" s="208">
        <f>-NPV('Life Cycle Cost Evaluation'!$M$1,BM78:BM$100)/(1+'Life Cycle Cost Evaluation'!$M$1)^($B77-'Life Cycle Cost Evaluation'!$M$4)</f>
        <v>0</v>
      </c>
      <c r="BN162" s="208">
        <f>-NPV('Life Cycle Cost Evaluation'!$M$1,BN78:BN$100)/(1+'Life Cycle Cost Evaluation'!$M$1)^($B77-'Life Cycle Cost Evaluation'!$M$4)</f>
        <v>0</v>
      </c>
      <c r="BO162" s="208">
        <f>-NPV('Life Cycle Cost Evaluation'!$M$1,BO78:BO$100)/(1+'Life Cycle Cost Evaluation'!$M$1)^($B77-'Life Cycle Cost Evaluation'!$M$4)</f>
        <v>0</v>
      </c>
      <c r="BP162" s="208">
        <f>-NPV('Life Cycle Cost Evaluation'!$M$1,BP78:BP$100)/(1+'Life Cycle Cost Evaluation'!$M$1)^($B77-'Life Cycle Cost Evaluation'!$M$4)</f>
        <v>0</v>
      </c>
      <c r="BQ162" s="208">
        <f>-NPV('Life Cycle Cost Evaluation'!$M$1,BQ78:BQ$100)/(1+'Life Cycle Cost Evaluation'!$M$1)^($B77-'Life Cycle Cost Evaluation'!$M$4)</f>
        <v>0</v>
      </c>
      <c r="BR162" s="208">
        <f>-NPV('Life Cycle Cost Evaluation'!$M$1,BR78:BR$100)/(1+'Life Cycle Cost Evaluation'!$M$1)^($B77-'Life Cycle Cost Evaluation'!$M$4)</f>
        <v>0</v>
      </c>
      <c r="BS162" s="208">
        <f>-NPV('Life Cycle Cost Evaluation'!$M$1,BS78:BS$100)/(1+'Life Cycle Cost Evaluation'!$M$1)^($B77-'Life Cycle Cost Evaluation'!$M$4)</f>
        <v>0</v>
      </c>
      <c r="BT162" s="208">
        <f>-NPV('Life Cycle Cost Evaluation'!$M$1,BT78:BT$100)/(1+'Life Cycle Cost Evaluation'!$M$1)^($B77-'Life Cycle Cost Evaluation'!$M$4)</f>
        <v>0</v>
      </c>
      <c r="BU162" s="208">
        <f>-NPV('Life Cycle Cost Evaluation'!$M$1,BU78:BU$100)/(1+'Life Cycle Cost Evaluation'!$M$1)^($B77-'Life Cycle Cost Evaluation'!$M$4)</f>
        <v>0</v>
      </c>
      <c r="BV162" s="208">
        <f>-NPV('Life Cycle Cost Evaluation'!$M$1,BV78:BV$100)/(1+'Life Cycle Cost Evaluation'!$M$1)^($B77-'Life Cycle Cost Evaluation'!$M$4)</f>
        <v>0</v>
      </c>
      <c r="BW162" s="208">
        <f>-NPV('Life Cycle Cost Evaluation'!$M$1,BW78:BW$100)/(1+'Life Cycle Cost Evaluation'!$M$1)^($B77-'Life Cycle Cost Evaluation'!$M$4)</f>
        <v>0</v>
      </c>
      <c r="BX162" s="208">
        <f>-NPV('Life Cycle Cost Evaluation'!$M$1,BX78:BX$100)/(1+'Life Cycle Cost Evaluation'!$M$1)^($B77-'Life Cycle Cost Evaluation'!$M$4)</f>
        <v>0</v>
      </c>
      <c r="BY162" s="208">
        <f>-NPV('Life Cycle Cost Evaluation'!$M$1,BY78:BY$100)/(1+'Life Cycle Cost Evaluation'!$M$1)^($B77-'Life Cycle Cost Evaluation'!$M$4)</f>
        <v>0</v>
      </c>
      <c r="BZ162" s="208">
        <f>-NPV('Life Cycle Cost Evaluation'!$M$1,BZ78:BZ$100)/(1+'Life Cycle Cost Evaluation'!$M$1)^($B77-'Life Cycle Cost Evaluation'!$M$4)</f>
        <v>0</v>
      </c>
      <c r="CA162" s="208">
        <f>-NPV('Life Cycle Cost Evaluation'!$M$1,CA78:CA$100)/(1+'Life Cycle Cost Evaluation'!$M$1)^($B77-'Life Cycle Cost Evaluation'!$M$4)</f>
        <v>0</v>
      </c>
      <c r="CB162" s="208">
        <f>-NPV('Life Cycle Cost Evaluation'!$M$1,CB78:CB$100)/(1+'Life Cycle Cost Evaluation'!$M$1)^($B77-'Life Cycle Cost Evaluation'!$M$4)</f>
        <v>0</v>
      </c>
      <c r="CC162" s="208">
        <f>-NPV('Life Cycle Cost Evaluation'!$M$1,CC78:CC$100)/(1+'Life Cycle Cost Evaluation'!$M$1)^($B77-'Life Cycle Cost Evaluation'!$M$4)</f>
        <v>0</v>
      </c>
      <c r="CD162" s="208">
        <f>-NPV('Life Cycle Cost Evaluation'!$M$1,CD78:CD$100)/(1+'Life Cycle Cost Evaluation'!$M$1)^($B77-'Life Cycle Cost Evaluation'!$M$4)</f>
        <v>0</v>
      </c>
      <c r="CE162" s="208">
        <f>-NPV('Life Cycle Cost Evaluation'!$M$1,CE78:CE$100)/(1+'Life Cycle Cost Evaluation'!$M$1)^($B77-'Life Cycle Cost Evaluation'!$M$4)</f>
        <v>0</v>
      </c>
      <c r="CF162" s="208">
        <f>-NPV('Life Cycle Cost Evaluation'!$M$1,CF78:CF$100)/(1+'Life Cycle Cost Evaluation'!$M$1)^($B77-'Life Cycle Cost Evaluation'!$M$4)</f>
        <v>0</v>
      </c>
      <c r="CG162" s="208">
        <f>SUM(D162:BI162)</f>
        <v>0</v>
      </c>
      <c r="CH162" s="206"/>
      <c r="CI162" s="206"/>
      <c r="CJ162" s="206"/>
    </row>
    <row r="163" spans="2:88" x14ac:dyDescent="0.2">
      <c r="B163" s="86">
        <f t="shared" si="126"/>
        <v>2085</v>
      </c>
      <c r="C163" s="208"/>
      <c r="D163" s="208">
        <f>-NPV('Life Cycle Cost Evaluation'!$M$1,D79:D$100)/(1+'Life Cycle Cost Evaluation'!$M$1)^($B78-'Life Cycle Cost Evaluation'!$M$4)</f>
        <v>0</v>
      </c>
      <c r="E163" s="208">
        <f>-NPV('Life Cycle Cost Evaluation'!$M$1,E79:E$100)/(1+'Life Cycle Cost Evaluation'!$M$1)^($B78-'Life Cycle Cost Evaluation'!$M$4)</f>
        <v>0</v>
      </c>
      <c r="F163" s="208">
        <f>-NPV('Life Cycle Cost Evaluation'!$M$1,F79:F$100)/(1+'Life Cycle Cost Evaluation'!$M$1)^($B78-'Life Cycle Cost Evaluation'!$M$4)</f>
        <v>0</v>
      </c>
      <c r="G163" s="208">
        <f>-NPV('Life Cycle Cost Evaluation'!$M$1,G79:G$100)/(1+'Life Cycle Cost Evaluation'!$M$1)^($B78-'Life Cycle Cost Evaluation'!$M$4)</f>
        <v>0</v>
      </c>
      <c r="H163" s="208">
        <f>-NPV('Life Cycle Cost Evaluation'!$M$1,H79:H$100)/(1+'Life Cycle Cost Evaluation'!$M$1)^($B78-'Life Cycle Cost Evaluation'!$M$4)</f>
        <v>0</v>
      </c>
      <c r="I163" s="208">
        <f>-NPV('Life Cycle Cost Evaluation'!$M$1,I79:I$100)/(1+'Life Cycle Cost Evaluation'!$M$1)^($B78-'Life Cycle Cost Evaluation'!$M$4)</f>
        <v>0</v>
      </c>
      <c r="J163" s="208">
        <f>-NPV('Life Cycle Cost Evaluation'!$M$1,J79:J$100)/(1+'Life Cycle Cost Evaluation'!$M$1)^($B78-'Life Cycle Cost Evaluation'!$M$4)</f>
        <v>0</v>
      </c>
      <c r="K163" s="208">
        <f>-NPV('Life Cycle Cost Evaluation'!$M$1,K79:K$100)/(1+'Life Cycle Cost Evaluation'!$M$1)^($B78-'Life Cycle Cost Evaluation'!$M$4)</f>
        <v>0</v>
      </c>
      <c r="L163" s="208">
        <f>-NPV('Life Cycle Cost Evaluation'!$M$1,L79:L$100)/(1+'Life Cycle Cost Evaluation'!$M$1)^($B78-'Life Cycle Cost Evaluation'!$M$4)</f>
        <v>0</v>
      </c>
      <c r="M163" s="208">
        <f>-NPV('Life Cycle Cost Evaluation'!$M$1,M79:M$100)/(1+'Life Cycle Cost Evaluation'!$M$1)^($B78-'Life Cycle Cost Evaluation'!$M$4)</f>
        <v>0</v>
      </c>
      <c r="N163" s="208">
        <f>-NPV('Life Cycle Cost Evaluation'!$M$1,N79:N$100)/(1+'Life Cycle Cost Evaluation'!$M$1)^($B78-'Life Cycle Cost Evaluation'!$M$4)</f>
        <v>0</v>
      </c>
      <c r="O163" s="208">
        <f>-NPV('Life Cycle Cost Evaluation'!$M$1,O79:O$100)/(1+'Life Cycle Cost Evaluation'!$M$1)^($B78-'Life Cycle Cost Evaluation'!$M$4)</f>
        <v>0</v>
      </c>
      <c r="P163" s="208">
        <f>-NPV('Life Cycle Cost Evaluation'!$M$1,P79:P$100)/(1+'Life Cycle Cost Evaluation'!$M$1)^($B78-'Life Cycle Cost Evaluation'!$M$4)</f>
        <v>0</v>
      </c>
      <c r="Q163" s="208">
        <f>-NPV('Life Cycle Cost Evaluation'!$M$1,Q79:Q$100)/(1+'Life Cycle Cost Evaluation'!$M$1)^($B78-'Life Cycle Cost Evaluation'!$M$4)</f>
        <v>0</v>
      </c>
      <c r="R163" s="208">
        <f>-NPV('Life Cycle Cost Evaluation'!$M$1,R79:R$100)/(1+'Life Cycle Cost Evaluation'!$M$1)^($B78-'Life Cycle Cost Evaluation'!$M$4)</f>
        <v>0</v>
      </c>
      <c r="S163" s="208">
        <f>-NPV('Life Cycle Cost Evaluation'!$M$1,S79:S$100)/(1+'Life Cycle Cost Evaluation'!$M$1)^($B78-'Life Cycle Cost Evaluation'!$M$4)</f>
        <v>0</v>
      </c>
      <c r="T163" s="208">
        <f>-NPV('Life Cycle Cost Evaluation'!$M$1,T79:T$100)/(1+'Life Cycle Cost Evaluation'!$M$1)^($B78-'Life Cycle Cost Evaluation'!$M$4)</f>
        <v>0</v>
      </c>
      <c r="U163" s="208">
        <f>-NPV('Life Cycle Cost Evaluation'!$M$1,U79:U$100)/(1+'Life Cycle Cost Evaluation'!$M$1)^($B78-'Life Cycle Cost Evaluation'!$M$4)</f>
        <v>0</v>
      </c>
      <c r="V163" s="208">
        <f>-NPV('Life Cycle Cost Evaluation'!$M$1,V79:V$100)/(1+'Life Cycle Cost Evaluation'!$M$1)^($B78-'Life Cycle Cost Evaluation'!$M$4)</f>
        <v>0</v>
      </c>
      <c r="W163" s="208">
        <f>-NPV('Life Cycle Cost Evaluation'!$M$1,W79:W$100)/(1+'Life Cycle Cost Evaluation'!$M$1)^($B78-'Life Cycle Cost Evaluation'!$M$4)</f>
        <v>0</v>
      </c>
      <c r="X163" s="208">
        <f>-NPV('Life Cycle Cost Evaluation'!$M$1,X79:X$100)/(1+'Life Cycle Cost Evaluation'!$M$1)^($B78-'Life Cycle Cost Evaluation'!$M$4)</f>
        <v>0</v>
      </c>
      <c r="Y163" s="208">
        <f>-NPV('Life Cycle Cost Evaluation'!$M$1,Y79:Y$100)/(1+'Life Cycle Cost Evaluation'!$M$1)^($B78-'Life Cycle Cost Evaluation'!$M$4)</f>
        <v>0</v>
      </c>
      <c r="Z163" s="208">
        <f>-NPV('Life Cycle Cost Evaluation'!$M$1,Z79:Z$100)/(1+'Life Cycle Cost Evaluation'!$M$1)^($B78-'Life Cycle Cost Evaluation'!$M$4)</f>
        <v>0</v>
      </c>
      <c r="AA163" s="208">
        <f>-NPV('Life Cycle Cost Evaluation'!$M$1,AA79:AA$100)/(1+'Life Cycle Cost Evaluation'!$M$1)^($B78-'Life Cycle Cost Evaluation'!$M$4)</f>
        <v>0</v>
      </c>
      <c r="AB163" s="208">
        <f>-NPV('Life Cycle Cost Evaluation'!$M$1,AB79:AB$100)/(1+'Life Cycle Cost Evaluation'!$M$1)^($B78-'Life Cycle Cost Evaluation'!$M$4)</f>
        <v>0</v>
      </c>
      <c r="AC163" s="208">
        <f>-NPV('Life Cycle Cost Evaluation'!$M$1,AC79:AC$100)/(1+'Life Cycle Cost Evaluation'!$M$1)^($B78-'Life Cycle Cost Evaluation'!$M$4)</f>
        <v>0</v>
      </c>
      <c r="AD163" s="208">
        <f>-NPV('Life Cycle Cost Evaluation'!$M$1,AD79:AD$100)/(1+'Life Cycle Cost Evaluation'!$M$1)^($B78-'Life Cycle Cost Evaluation'!$M$4)</f>
        <v>0</v>
      </c>
      <c r="AE163" s="208">
        <f>-NPV('Life Cycle Cost Evaluation'!$M$1,AE79:AE$100)/(1+'Life Cycle Cost Evaluation'!$M$1)^($B78-'Life Cycle Cost Evaluation'!$M$4)</f>
        <v>0</v>
      </c>
      <c r="AF163" s="208">
        <f>-NPV('Life Cycle Cost Evaluation'!$M$1,AF79:AF$100)/(1+'Life Cycle Cost Evaluation'!$M$1)^($B78-'Life Cycle Cost Evaluation'!$M$4)</f>
        <v>0</v>
      </c>
      <c r="AG163" s="208">
        <f>-NPV('Life Cycle Cost Evaluation'!$M$1,AG79:AG$100)/(1+'Life Cycle Cost Evaluation'!$M$1)^($B78-'Life Cycle Cost Evaluation'!$M$4)</f>
        <v>0</v>
      </c>
      <c r="AH163" s="208">
        <f>-NPV('Life Cycle Cost Evaluation'!$M$1,AH79:AH$100)/(1+'Life Cycle Cost Evaluation'!$M$1)^($B78-'Life Cycle Cost Evaluation'!$M$4)</f>
        <v>0</v>
      </c>
      <c r="AI163" s="208">
        <f>-NPV('Life Cycle Cost Evaluation'!$M$1,AI79:AI$100)/(1+'Life Cycle Cost Evaluation'!$M$1)^($B78-'Life Cycle Cost Evaluation'!$M$4)</f>
        <v>0</v>
      </c>
      <c r="AJ163" s="208">
        <f>-NPV('Life Cycle Cost Evaluation'!$M$1,AJ79:AJ$100)/(1+'Life Cycle Cost Evaluation'!$M$1)^($B78-'Life Cycle Cost Evaluation'!$M$4)</f>
        <v>0</v>
      </c>
      <c r="AK163" s="208">
        <f>-NPV('Life Cycle Cost Evaluation'!$M$1,AK79:AK$100)/(1+'Life Cycle Cost Evaluation'!$M$1)^($B78-'Life Cycle Cost Evaluation'!$M$4)</f>
        <v>0</v>
      </c>
      <c r="AL163" s="208">
        <f>-NPV('Life Cycle Cost Evaluation'!$M$1,AL79:AL$100)/(1+'Life Cycle Cost Evaluation'!$M$1)^($B78-'Life Cycle Cost Evaluation'!$M$4)</f>
        <v>0</v>
      </c>
      <c r="AM163" s="208">
        <f>-NPV('Life Cycle Cost Evaluation'!$M$1,AM79:AM$100)/(1+'Life Cycle Cost Evaluation'!$M$1)^($B78-'Life Cycle Cost Evaluation'!$M$4)</f>
        <v>0</v>
      </c>
      <c r="AN163" s="208">
        <f>-NPV('Life Cycle Cost Evaluation'!$M$1,AN79:AN$100)/(1+'Life Cycle Cost Evaluation'!$M$1)^($B78-'Life Cycle Cost Evaluation'!$M$4)</f>
        <v>0</v>
      </c>
      <c r="AO163" s="208">
        <f>-NPV('Life Cycle Cost Evaluation'!$M$1,AO79:AO$100)/(1+'Life Cycle Cost Evaluation'!$M$1)^($B78-'Life Cycle Cost Evaluation'!$M$4)</f>
        <v>0</v>
      </c>
      <c r="AP163" s="208">
        <f>-NPV('Life Cycle Cost Evaluation'!$M$1,AP79:AP$100)/(1+'Life Cycle Cost Evaluation'!$M$1)^($B78-'Life Cycle Cost Evaluation'!$M$4)</f>
        <v>0</v>
      </c>
      <c r="AQ163" s="208">
        <f>-NPV('Life Cycle Cost Evaluation'!$M$1,AQ79:AQ$100)/(1+'Life Cycle Cost Evaluation'!$M$1)^($B78-'Life Cycle Cost Evaluation'!$M$4)</f>
        <v>0</v>
      </c>
      <c r="AR163" s="208">
        <f>-NPV('Life Cycle Cost Evaluation'!$M$1,AR79:AR$100)/(1+'Life Cycle Cost Evaluation'!$M$1)^($B78-'Life Cycle Cost Evaluation'!$M$4)</f>
        <v>0</v>
      </c>
      <c r="AS163" s="208">
        <f>-NPV('Life Cycle Cost Evaluation'!$M$1,AS79:AS$100)/(1+'Life Cycle Cost Evaluation'!$M$1)^($B78-'Life Cycle Cost Evaluation'!$M$4)</f>
        <v>0</v>
      </c>
      <c r="AT163" s="208">
        <f>-NPV('Life Cycle Cost Evaluation'!$M$1,AT79:AT$100)/(1+'Life Cycle Cost Evaluation'!$M$1)^($B78-'Life Cycle Cost Evaluation'!$M$4)</f>
        <v>0</v>
      </c>
      <c r="AU163" s="208">
        <f>-NPV('Life Cycle Cost Evaluation'!$M$1,AU79:AU$100)/(1+'Life Cycle Cost Evaluation'!$M$1)^($B78-'Life Cycle Cost Evaluation'!$M$4)</f>
        <v>0</v>
      </c>
      <c r="AV163" s="208">
        <f>-NPV('Life Cycle Cost Evaluation'!$M$1,AV79:AV$100)/(1+'Life Cycle Cost Evaluation'!$M$1)^($B78-'Life Cycle Cost Evaluation'!$M$4)</f>
        <v>0</v>
      </c>
      <c r="AW163" s="208">
        <f>-NPV('Life Cycle Cost Evaluation'!$M$1,AW79:AW$100)/(1+'Life Cycle Cost Evaluation'!$M$1)^($B78-'Life Cycle Cost Evaluation'!$M$4)</f>
        <v>0</v>
      </c>
      <c r="AX163" s="208">
        <f>-NPV('Life Cycle Cost Evaluation'!$M$1,AX79:AX$100)/(1+'Life Cycle Cost Evaluation'!$M$1)^($B78-'Life Cycle Cost Evaluation'!$M$4)</f>
        <v>0</v>
      </c>
      <c r="AY163" s="208">
        <f>-NPV('Life Cycle Cost Evaluation'!$M$1,AY79:AY$100)/(1+'Life Cycle Cost Evaluation'!$M$1)^($B78-'Life Cycle Cost Evaluation'!$M$4)</f>
        <v>0</v>
      </c>
      <c r="AZ163" s="208">
        <f>-NPV('Life Cycle Cost Evaluation'!$M$1,AZ79:AZ$100)/(1+'Life Cycle Cost Evaluation'!$M$1)^($B78-'Life Cycle Cost Evaluation'!$M$4)</f>
        <v>0</v>
      </c>
      <c r="BA163" s="208">
        <f>-NPV('Life Cycle Cost Evaluation'!$M$1,BA79:BA$100)/(1+'Life Cycle Cost Evaluation'!$M$1)^($B78-'Life Cycle Cost Evaluation'!$M$4)</f>
        <v>0</v>
      </c>
      <c r="BB163" s="208">
        <f>-NPV('Life Cycle Cost Evaluation'!$M$1,BB79:BB$100)/(1+'Life Cycle Cost Evaluation'!$M$1)^($B78-'Life Cycle Cost Evaluation'!$M$4)</f>
        <v>0</v>
      </c>
      <c r="BC163" s="208">
        <f>-NPV('Life Cycle Cost Evaluation'!$M$1,BC79:BC$100)/(1+'Life Cycle Cost Evaluation'!$M$1)^($B78-'Life Cycle Cost Evaluation'!$M$4)</f>
        <v>0</v>
      </c>
      <c r="BD163" s="208">
        <f>-NPV('Life Cycle Cost Evaluation'!$M$1,BD79:BD$100)/(1+'Life Cycle Cost Evaluation'!$M$1)^($B78-'Life Cycle Cost Evaluation'!$M$4)</f>
        <v>0</v>
      </c>
      <c r="BE163" s="208">
        <f>-NPV('Life Cycle Cost Evaluation'!$M$1,BE79:BE$100)/(1+'Life Cycle Cost Evaluation'!$M$1)^($B78-'Life Cycle Cost Evaluation'!$M$4)</f>
        <v>0</v>
      </c>
      <c r="BF163" s="208">
        <f>-NPV('Life Cycle Cost Evaluation'!$M$1,BF79:BF$100)/(1+'Life Cycle Cost Evaluation'!$M$1)^($B78-'Life Cycle Cost Evaluation'!$M$4)</f>
        <v>0</v>
      </c>
      <c r="BG163" s="208">
        <f>-NPV('Life Cycle Cost Evaluation'!$M$1,BG79:BG$100)/(1+'Life Cycle Cost Evaluation'!$M$1)^($B78-'Life Cycle Cost Evaluation'!$M$4)</f>
        <v>0</v>
      </c>
      <c r="BH163" s="208">
        <f>-NPV('Life Cycle Cost Evaluation'!$M$1,BH79:BH$100)/(1+'Life Cycle Cost Evaluation'!$M$1)^($B78-'Life Cycle Cost Evaluation'!$M$4)</f>
        <v>0</v>
      </c>
      <c r="BI163" s="208">
        <f>-NPV('Life Cycle Cost Evaluation'!$M$1,BI79:BI$100)/(1+'Life Cycle Cost Evaluation'!$M$1)^($B78-'Life Cycle Cost Evaluation'!$M$4)</f>
        <v>0</v>
      </c>
      <c r="BJ163" s="208">
        <f>-NPV('Life Cycle Cost Evaluation'!$M$1,BJ79:BJ$100)/(1+'Life Cycle Cost Evaluation'!$M$1)^($B78-'Life Cycle Cost Evaluation'!$M$4)</f>
        <v>0</v>
      </c>
      <c r="BK163" s="208">
        <f>-NPV('Life Cycle Cost Evaluation'!$M$1,BK79:BK$100)/(1+'Life Cycle Cost Evaluation'!$M$1)^($B78-'Life Cycle Cost Evaluation'!$M$4)</f>
        <v>0</v>
      </c>
      <c r="BL163" s="208">
        <f>-NPV('Life Cycle Cost Evaluation'!$M$1,BL79:BL$100)/(1+'Life Cycle Cost Evaluation'!$M$1)^($B78-'Life Cycle Cost Evaluation'!$M$4)</f>
        <v>0</v>
      </c>
      <c r="BM163" s="208">
        <f>-NPV('Life Cycle Cost Evaluation'!$M$1,BM79:BM$100)/(1+'Life Cycle Cost Evaluation'!$M$1)^($B78-'Life Cycle Cost Evaluation'!$M$4)</f>
        <v>0</v>
      </c>
      <c r="BN163" s="208">
        <f>-NPV('Life Cycle Cost Evaluation'!$M$1,BN79:BN$100)/(1+'Life Cycle Cost Evaluation'!$M$1)^($B78-'Life Cycle Cost Evaluation'!$M$4)</f>
        <v>0</v>
      </c>
      <c r="BO163" s="208">
        <f>-NPV('Life Cycle Cost Evaluation'!$M$1,BO79:BO$100)/(1+'Life Cycle Cost Evaluation'!$M$1)^($B78-'Life Cycle Cost Evaluation'!$M$4)</f>
        <v>0</v>
      </c>
      <c r="BP163" s="208">
        <f>-NPV('Life Cycle Cost Evaluation'!$M$1,BP79:BP$100)/(1+'Life Cycle Cost Evaluation'!$M$1)^($B78-'Life Cycle Cost Evaluation'!$M$4)</f>
        <v>0</v>
      </c>
      <c r="BQ163" s="208">
        <f>-NPV('Life Cycle Cost Evaluation'!$M$1,BQ79:BQ$100)/(1+'Life Cycle Cost Evaluation'!$M$1)^($B78-'Life Cycle Cost Evaluation'!$M$4)</f>
        <v>0</v>
      </c>
      <c r="BR163" s="208">
        <f>-NPV('Life Cycle Cost Evaluation'!$M$1,BR79:BR$100)/(1+'Life Cycle Cost Evaluation'!$M$1)^($B78-'Life Cycle Cost Evaluation'!$M$4)</f>
        <v>0</v>
      </c>
      <c r="BS163" s="208">
        <f>-NPV('Life Cycle Cost Evaluation'!$M$1,BS79:BS$100)/(1+'Life Cycle Cost Evaluation'!$M$1)^($B78-'Life Cycle Cost Evaluation'!$M$4)</f>
        <v>0</v>
      </c>
      <c r="BT163" s="208">
        <f>-NPV('Life Cycle Cost Evaluation'!$M$1,BT79:BT$100)/(1+'Life Cycle Cost Evaluation'!$M$1)^($B78-'Life Cycle Cost Evaluation'!$M$4)</f>
        <v>0</v>
      </c>
      <c r="BU163" s="208">
        <f>-NPV('Life Cycle Cost Evaluation'!$M$1,BU79:BU$100)/(1+'Life Cycle Cost Evaluation'!$M$1)^($B78-'Life Cycle Cost Evaluation'!$M$4)</f>
        <v>0</v>
      </c>
      <c r="BV163" s="208">
        <f>-NPV('Life Cycle Cost Evaluation'!$M$1,BV79:BV$100)/(1+'Life Cycle Cost Evaluation'!$M$1)^($B78-'Life Cycle Cost Evaluation'!$M$4)</f>
        <v>0</v>
      </c>
      <c r="BW163" s="208">
        <f>-NPV('Life Cycle Cost Evaluation'!$M$1,BW79:BW$100)/(1+'Life Cycle Cost Evaluation'!$M$1)^($B78-'Life Cycle Cost Evaluation'!$M$4)</f>
        <v>0</v>
      </c>
      <c r="BX163" s="208">
        <f>-NPV('Life Cycle Cost Evaluation'!$M$1,BX79:BX$100)/(1+'Life Cycle Cost Evaluation'!$M$1)^($B78-'Life Cycle Cost Evaluation'!$M$4)</f>
        <v>0</v>
      </c>
      <c r="BY163" s="208">
        <f>-NPV('Life Cycle Cost Evaluation'!$M$1,BY79:BY$100)/(1+'Life Cycle Cost Evaluation'!$M$1)^($B78-'Life Cycle Cost Evaluation'!$M$4)</f>
        <v>0</v>
      </c>
      <c r="BZ163" s="208">
        <f>-NPV('Life Cycle Cost Evaluation'!$M$1,BZ79:BZ$100)/(1+'Life Cycle Cost Evaluation'!$M$1)^($B78-'Life Cycle Cost Evaluation'!$M$4)</f>
        <v>0</v>
      </c>
      <c r="CA163" s="208">
        <f>-NPV('Life Cycle Cost Evaluation'!$M$1,CA79:CA$100)/(1+'Life Cycle Cost Evaluation'!$M$1)^($B78-'Life Cycle Cost Evaluation'!$M$4)</f>
        <v>0</v>
      </c>
      <c r="CB163" s="208">
        <f>-NPV('Life Cycle Cost Evaluation'!$M$1,CB79:CB$100)/(1+'Life Cycle Cost Evaluation'!$M$1)^($B78-'Life Cycle Cost Evaluation'!$M$4)</f>
        <v>0</v>
      </c>
      <c r="CC163" s="208">
        <f>-NPV('Life Cycle Cost Evaluation'!$M$1,CC79:CC$100)/(1+'Life Cycle Cost Evaluation'!$M$1)^($B78-'Life Cycle Cost Evaluation'!$M$4)</f>
        <v>0</v>
      </c>
      <c r="CD163" s="208">
        <f>-NPV('Life Cycle Cost Evaluation'!$M$1,CD79:CD$100)/(1+'Life Cycle Cost Evaluation'!$M$1)^($B78-'Life Cycle Cost Evaluation'!$M$4)</f>
        <v>0</v>
      </c>
      <c r="CE163" s="208">
        <f>-NPV('Life Cycle Cost Evaluation'!$M$1,CE79:CE$100)/(1+'Life Cycle Cost Evaluation'!$M$1)^($B78-'Life Cycle Cost Evaluation'!$M$4)</f>
        <v>0</v>
      </c>
      <c r="CF163" s="208">
        <f>-NPV('Life Cycle Cost Evaluation'!$M$1,CF79:CF$100)/(1+'Life Cycle Cost Evaluation'!$M$1)^($B78-'Life Cycle Cost Evaluation'!$M$4)</f>
        <v>0</v>
      </c>
      <c r="CG163" s="208">
        <f>SUM(D163:BJ163)</f>
        <v>0</v>
      </c>
      <c r="CH163" s="206"/>
      <c r="CI163" s="206"/>
      <c r="CJ163" s="206"/>
    </row>
    <row r="164" spans="2:88" x14ac:dyDescent="0.2">
      <c r="B164" s="86">
        <f t="shared" si="126"/>
        <v>2086</v>
      </c>
      <c r="C164" s="208"/>
      <c r="D164" s="208">
        <f>-NPV('Life Cycle Cost Evaluation'!$M$1,D80:D$100)/(1+'Life Cycle Cost Evaluation'!$M$1)^($B79-'Life Cycle Cost Evaluation'!$M$4)</f>
        <v>0</v>
      </c>
      <c r="E164" s="208">
        <f>-NPV('Life Cycle Cost Evaluation'!$M$1,E80:E$100)/(1+'Life Cycle Cost Evaluation'!$M$1)^($B79-'Life Cycle Cost Evaluation'!$M$4)</f>
        <v>0</v>
      </c>
      <c r="F164" s="208">
        <f>-NPV('Life Cycle Cost Evaluation'!$M$1,F80:F$100)/(1+'Life Cycle Cost Evaluation'!$M$1)^($B79-'Life Cycle Cost Evaluation'!$M$4)</f>
        <v>0</v>
      </c>
      <c r="G164" s="208">
        <f>-NPV('Life Cycle Cost Evaluation'!$M$1,G80:G$100)/(1+'Life Cycle Cost Evaluation'!$M$1)^($B79-'Life Cycle Cost Evaluation'!$M$4)</f>
        <v>0</v>
      </c>
      <c r="H164" s="208">
        <f>-NPV('Life Cycle Cost Evaluation'!$M$1,H80:H$100)/(1+'Life Cycle Cost Evaluation'!$M$1)^($B79-'Life Cycle Cost Evaluation'!$M$4)</f>
        <v>0</v>
      </c>
      <c r="I164" s="208">
        <f>-NPV('Life Cycle Cost Evaluation'!$M$1,I80:I$100)/(1+'Life Cycle Cost Evaluation'!$M$1)^($B79-'Life Cycle Cost Evaluation'!$M$4)</f>
        <v>0</v>
      </c>
      <c r="J164" s="208">
        <f>-NPV('Life Cycle Cost Evaluation'!$M$1,J80:J$100)/(1+'Life Cycle Cost Evaluation'!$M$1)^($B79-'Life Cycle Cost Evaluation'!$M$4)</f>
        <v>0</v>
      </c>
      <c r="K164" s="208">
        <f>-NPV('Life Cycle Cost Evaluation'!$M$1,K80:K$100)/(1+'Life Cycle Cost Evaluation'!$M$1)^($B79-'Life Cycle Cost Evaluation'!$M$4)</f>
        <v>0</v>
      </c>
      <c r="L164" s="208">
        <f>-NPV('Life Cycle Cost Evaluation'!$M$1,L80:L$100)/(1+'Life Cycle Cost Evaluation'!$M$1)^($B79-'Life Cycle Cost Evaluation'!$M$4)</f>
        <v>0</v>
      </c>
      <c r="M164" s="208">
        <f>-NPV('Life Cycle Cost Evaluation'!$M$1,M80:M$100)/(1+'Life Cycle Cost Evaluation'!$M$1)^($B79-'Life Cycle Cost Evaluation'!$M$4)</f>
        <v>0</v>
      </c>
      <c r="N164" s="208">
        <f>-NPV('Life Cycle Cost Evaluation'!$M$1,N80:N$100)/(1+'Life Cycle Cost Evaluation'!$M$1)^($B79-'Life Cycle Cost Evaluation'!$M$4)</f>
        <v>0</v>
      </c>
      <c r="O164" s="208">
        <f>-NPV('Life Cycle Cost Evaluation'!$M$1,O80:O$100)/(1+'Life Cycle Cost Evaluation'!$M$1)^($B79-'Life Cycle Cost Evaluation'!$M$4)</f>
        <v>0</v>
      </c>
      <c r="P164" s="208">
        <f>-NPV('Life Cycle Cost Evaluation'!$M$1,P80:P$100)/(1+'Life Cycle Cost Evaluation'!$M$1)^($B79-'Life Cycle Cost Evaluation'!$M$4)</f>
        <v>0</v>
      </c>
      <c r="Q164" s="208">
        <f>-NPV('Life Cycle Cost Evaluation'!$M$1,Q80:Q$100)/(1+'Life Cycle Cost Evaluation'!$M$1)^($B79-'Life Cycle Cost Evaluation'!$M$4)</f>
        <v>0</v>
      </c>
      <c r="R164" s="208">
        <f>-NPV('Life Cycle Cost Evaluation'!$M$1,R80:R$100)/(1+'Life Cycle Cost Evaluation'!$M$1)^($B79-'Life Cycle Cost Evaluation'!$M$4)</f>
        <v>0</v>
      </c>
      <c r="S164" s="208">
        <f>-NPV('Life Cycle Cost Evaluation'!$M$1,S80:S$100)/(1+'Life Cycle Cost Evaluation'!$M$1)^($B79-'Life Cycle Cost Evaluation'!$M$4)</f>
        <v>0</v>
      </c>
      <c r="T164" s="208">
        <f>-NPV('Life Cycle Cost Evaluation'!$M$1,T80:T$100)/(1+'Life Cycle Cost Evaluation'!$M$1)^($B79-'Life Cycle Cost Evaluation'!$M$4)</f>
        <v>0</v>
      </c>
      <c r="U164" s="208">
        <f>-NPV('Life Cycle Cost Evaluation'!$M$1,U80:U$100)/(1+'Life Cycle Cost Evaluation'!$M$1)^($B79-'Life Cycle Cost Evaluation'!$M$4)</f>
        <v>0</v>
      </c>
      <c r="V164" s="208">
        <f>-NPV('Life Cycle Cost Evaluation'!$M$1,V80:V$100)/(1+'Life Cycle Cost Evaluation'!$M$1)^($B79-'Life Cycle Cost Evaluation'!$M$4)</f>
        <v>0</v>
      </c>
      <c r="W164" s="208">
        <f>-NPV('Life Cycle Cost Evaluation'!$M$1,W80:W$100)/(1+'Life Cycle Cost Evaluation'!$M$1)^($B79-'Life Cycle Cost Evaluation'!$M$4)</f>
        <v>0</v>
      </c>
      <c r="X164" s="208">
        <f>-NPV('Life Cycle Cost Evaluation'!$M$1,X80:X$100)/(1+'Life Cycle Cost Evaluation'!$M$1)^($B79-'Life Cycle Cost Evaluation'!$M$4)</f>
        <v>0</v>
      </c>
      <c r="Y164" s="208">
        <f>-NPV('Life Cycle Cost Evaluation'!$M$1,Y80:Y$100)/(1+'Life Cycle Cost Evaluation'!$M$1)^($B79-'Life Cycle Cost Evaluation'!$M$4)</f>
        <v>0</v>
      </c>
      <c r="Z164" s="208">
        <f>-NPV('Life Cycle Cost Evaluation'!$M$1,Z80:Z$100)/(1+'Life Cycle Cost Evaluation'!$M$1)^($B79-'Life Cycle Cost Evaluation'!$M$4)</f>
        <v>0</v>
      </c>
      <c r="AA164" s="208">
        <f>-NPV('Life Cycle Cost Evaluation'!$M$1,AA80:AA$100)/(1+'Life Cycle Cost Evaluation'!$M$1)^($B79-'Life Cycle Cost Evaluation'!$M$4)</f>
        <v>0</v>
      </c>
      <c r="AB164" s="208">
        <f>-NPV('Life Cycle Cost Evaluation'!$M$1,AB80:AB$100)/(1+'Life Cycle Cost Evaluation'!$M$1)^($B79-'Life Cycle Cost Evaluation'!$M$4)</f>
        <v>0</v>
      </c>
      <c r="AC164" s="208">
        <f>-NPV('Life Cycle Cost Evaluation'!$M$1,AC80:AC$100)/(1+'Life Cycle Cost Evaluation'!$M$1)^($B79-'Life Cycle Cost Evaluation'!$M$4)</f>
        <v>0</v>
      </c>
      <c r="AD164" s="208">
        <f>-NPV('Life Cycle Cost Evaluation'!$M$1,AD80:AD$100)/(1+'Life Cycle Cost Evaluation'!$M$1)^($B79-'Life Cycle Cost Evaluation'!$M$4)</f>
        <v>0</v>
      </c>
      <c r="AE164" s="208">
        <f>-NPV('Life Cycle Cost Evaluation'!$M$1,AE80:AE$100)/(1+'Life Cycle Cost Evaluation'!$M$1)^($B79-'Life Cycle Cost Evaluation'!$M$4)</f>
        <v>0</v>
      </c>
      <c r="AF164" s="208">
        <f>-NPV('Life Cycle Cost Evaluation'!$M$1,AF80:AF$100)/(1+'Life Cycle Cost Evaluation'!$M$1)^($B79-'Life Cycle Cost Evaluation'!$M$4)</f>
        <v>0</v>
      </c>
      <c r="AG164" s="208">
        <f>-NPV('Life Cycle Cost Evaluation'!$M$1,AG80:AG$100)/(1+'Life Cycle Cost Evaluation'!$M$1)^($B79-'Life Cycle Cost Evaluation'!$M$4)</f>
        <v>0</v>
      </c>
      <c r="AH164" s="208">
        <f>-NPV('Life Cycle Cost Evaluation'!$M$1,AH80:AH$100)/(1+'Life Cycle Cost Evaluation'!$M$1)^($B79-'Life Cycle Cost Evaluation'!$M$4)</f>
        <v>0</v>
      </c>
      <c r="AI164" s="208">
        <f>-NPV('Life Cycle Cost Evaluation'!$M$1,AI80:AI$100)/(1+'Life Cycle Cost Evaluation'!$M$1)^($B79-'Life Cycle Cost Evaluation'!$M$4)</f>
        <v>0</v>
      </c>
      <c r="AJ164" s="208">
        <f>-NPV('Life Cycle Cost Evaluation'!$M$1,AJ80:AJ$100)/(1+'Life Cycle Cost Evaluation'!$M$1)^($B79-'Life Cycle Cost Evaluation'!$M$4)</f>
        <v>0</v>
      </c>
      <c r="AK164" s="208">
        <f>-NPV('Life Cycle Cost Evaluation'!$M$1,AK80:AK$100)/(1+'Life Cycle Cost Evaluation'!$M$1)^($B79-'Life Cycle Cost Evaluation'!$M$4)</f>
        <v>0</v>
      </c>
      <c r="AL164" s="208">
        <f>-NPV('Life Cycle Cost Evaluation'!$M$1,AL80:AL$100)/(1+'Life Cycle Cost Evaluation'!$M$1)^($B79-'Life Cycle Cost Evaluation'!$M$4)</f>
        <v>0</v>
      </c>
      <c r="AM164" s="208">
        <f>-NPV('Life Cycle Cost Evaluation'!$M$1,AM80:AM$100)/(1+'Life Cycle Cost Evaluation'!$M$1)^($B79-'Life Cycle Cost Evaluation'!$M$4)</f>
        <v>0</v>
      </c>
      <c r="AN164" s="208">
        <f>-NPV('Life Cycle Cost Evaluation'!$M$1,AN80:AN$100)/(1+'Life Cycle Cost Evaluation'!$M$1)^($B79-'Life Cycle Cost Evaluation'!$M$4)</f>
        <v>0</v>
      </c>
      <c r="AO164" s="208">
        <f>-NPV('Life Cycle Cost Evaluation'!$M$1,AO80:AO$100)/(1+'Life Cycle Cost Evaluation'!$M$1)^($B79-'Life Cycle Cost Evaluation'!$M$4)</f>
        <v>0</v>
      </c>
      <c r="AP164" s="208">
        <f>-NPV('Life Cycle Cost Evaluation'!$M$1,AP80:AP$100)/(1+'Life Cycle Cost Evaluation'!$M$1)^($B79-'Life Cycle Cost Evaluation'!$M$4)</f>
        <v>0</v>
      </c>
      <c r="AQ164" s="208">
        <f>-NPV('Life Cycle Cost Evaluation'!$M$1,AQ80:AQ$100)/(1+'Life Cycle Cost Evaluation'!$M$1)^($B79-'Life Cycle Cost Evaluation'!$M$4)</f>
        <v>0</v>
      </c>
      <c r="AR164" s="208">
        <f>-NPV('Life Cycle Cost Evaluation'!$M$1,AR80:AR$100)/(1+'Life Cycle Cost Evaluation'!$M$1)^($B79-'Life Cycle Cost Evaluation'!$M$4)</f>
        <v>0</v>
      </c>
      <c r="AS164" s="208">
        <f>-NPV('Life Cycle Cost Evaluation'!$M$1,AS80:AS$100)/(1+'Life Cycle Cost Evaluation'!$M$1)^($B79-'Life Cycle Cost Evaluation'!$M$4)</f>
        <v>0</v>
      </c>
      <c r="AT164" s="208">
        <f>-NPV('Life Cycle Cost Evaluation'!$M$1,AT80:AT$100)/(1+'Life Cycle Cost Evaluation'!$M$1)^($B79-'Life Cycle Cost Evaluation'!$M$4)</f>
        <v>0</v>
      </c>
      <c r="AU164" s="208">
        <f>-NPV('Life Cycle Cost Evaluation'!$M$1,AU80:AU$100)/(1+'Life Cycle Cost Evaluation'!$M$1)^($B79-'Life Cycle Cost Evaluation'!$M$4)</f>
        <v>0</v>
      </c>
      <c r="AV164" s="208">
        <f>-NPV('Life Cycle Cost Evaluation'!$M$1,AV80:AV$100)/(1+'Life Cycle Cost Evaluation'!$M$1)^($B79-'Life Cycle Cost Evaluation'!$M$4)</f>
        <v>0</v>
      </c>
      <c r="AW164" s="208">
        <f>-NPV('Life Cycle Cost Evaluation'!$M$1,AW80:AW$100)/(1+'Life Cycle Cost Evaluation'!$M$1)^($B79-'Life Cycle Cost Evaluation'!$M$4)</f>
        <v>0</v>
      </c>
      <c r="AX164" s="208">
        <f>-NPV('Life Cycle Cost Evaluation'!$M$1,AX80:AX$100)/(1+'Life Cycle Cost Evaluation'!$M$1)^($B79-'Life Cycle Cost Evaluation'!$M$4)</f>
        <v>0</v>
      </c>
      <c r="AY164" s="208">
        <f>-NPV('Life Cycle Cost Evaluation'!$M$1,AY80:AY$100)/(1+'Life Cycle Cost Evaluation'!$M$1)^($B79-'Life Cycle Cost Evaluation'!$M$4)</f>
        <v>0</v>
      </c>
      <c r="AZ164" s="208">
        <f>-NPV('Life Cycle Cost Evaluation'!$M$1,AZ80:AZ$100)/(1+'Life Cycle Cost Evaluation'!$M$1)^($B79-'Life Cycle Cost Evaluation'!$M$4)</f>
        <v>0</v>
      </c>
      <c r="BA164" s="208">
        <f>-NPV('Life Cycle Cost Evaluation'!$M$1,BA80:BA$100)/(1+'Life Cycle Cost Evaluation'!$M$1)^($B79-'Life Cycle Cost Evaluation'!$M$4)</f>
        <v>0</v>
      </c>
      <c r="BB164" s="208">
        <f>-NPV('Life Cycle Cost Evaluation'!$M$1,BB80:BB$100)/(1+'Life Cycle Cost Evaluation'!$M$1)^($B79-'Life Cycle Cost Evaluation'!$M$4)</f>
        <v>0</v>
      </c>
      <c r="BC164" s="208">
        <f>-NPV('Life Cycle Cost Evaluation'!$M$1,BC80:BC$100)/(1+'Life Cycle Cost Evaluation'!$M$1)^($B79-'Life Cycle Cost Evaluation'!$M$4)</f>
        <v>0</v>
      </c>
      <c r="BD164" s="208">
        <f>-NPV('Life Cycle Cost Evaluation'!$M$1,BD80:BD$100)/(1+'Life Cycle Cost Evaluation'!$M$1)^($B79-'Life Cycle Cost Evaluation'!$M$4)</f>
        <v>0</v>
      </c>
      <c r="BE164" s="208">
        <f>-NPV('Life Cycle Cost Evaluation'!$M$1,BE80:BE$100)/(1+'Life Cycle Cost Evaluation'!$M$1)^($B79-'Life Cycle Cost Evaluation'!$M$4)</f>
        <v>0</v>
      </c>
      <c r="BF164" s="208">
        <f>-NPV('Life Cycle Cost Evaluation'!$M$1,BF80:BF$100)/(1+'Life Cycle Cost Evaluation'!$M$1)^($B79-'Life Cycle Cost Evaluation'!$M$4)</f>
        <v>0</v>
      </c>
      <c r="BG164" s="208">
        <f>-NPV('Life Cycle Cost Evaluation'!$M$1,BG80:BG$100)/(1+'Life Cycle Cost Evaluation'!$M$1)^($B79-'Life Cycle Cost Evaluation'!$M$4)</f>
        <v>0</v>
      </c>
      <c r="BH164" s="208">
        <f>-NPV('Life Cycle Cost Evaluation'!$M$1,BH80:BH$100)/(1+'Life Cycle Cost Evaluation'!$M$1)^($B79-'Life Cycle Cost Evaluation'!$M$4)</f>
        <v>0</v>
      </c>
      <c r="BI164" s="208">
        <f>-NPV('Life Cycle Cost Evaluation'!$M$1,BI80:BI$100)/(1+'Life Cycle Cost Evaluation'!$M$1)^($B79-'Life Cycle Cost Evaluation'!$M$4)</f>
        <v>0</v>
      </c>
      <c r="BJ164" s="208">
        <f>-NPV('Life Cycle Cost Evaluation'!$M$1,BJ80:BJ$100)/(1+'Life Cycle Cost Evaluation'!$M$1)^($B79-'Life Cycle Cost Evaluation'!$M$4)</f>
        <v>0</v>
      </c>
      <c r="BK164" s="208">
        <f>-NPV('Life Cycle Cost Evaluation'!$M$1,BK80:BK$100)/(1+'Life Cycle Cost Evaluation'!$M$1)^($B79-'Life Cycle Cost Evaluation'!$M$4)</f>
        <v>0</v>
      </c>
      <c r="BL164" s="208">
        <f>-NPV('Life Cycle Cost Evaluation'!$M$1,BL80:BL$100)/(1+'Life Cycle Cost Evaluation'!$M$1)^($B79-'Life Cycle Cost Evaluation'!$M$4)</f>
        <v>0</v>
      </c>
      <c r="BM164" s="208">
        <f>-NPV('Life Cycle Cost Evaluation'!$M$1,BM80:BM$100)/(1+'Life Cycle Cost Evaluation'!$M$1)^($B79-'Life Cycle Cost Evaluation'!$M$4)</f>
        <v>0</v>
      </c>
      <c r="BN164" s="208">
        <f>-NPV('Life Cycle Cost Evaluation'!$M$1,BN80:BN$100)/(1+'Life Cycle Cost Evaluation'!$M$1)^($B79-'Life Cycle Cost Evaluation'!$M$4)</f>
        <v>0</v>
      </c>
      <c r="BO164" s="208">
        <f>-NPV('Life Cycle Cost Evaluation'!$M$1,BO80:BO$100)/(1+'Life Cycle Cost Evaluation'!$M$1)^($B79-'Life Cycle Cost Evaluation'!$M$4)</f>
        <v>0</v>
      </c>
      <c r="BP164" s="208">
        <f>-NPV('Life Cycle Cost Evaluation'!$M$1,BP80:BP$100)/(1+'Life Cycle Cost Evaluation'!$M$1)^($B79-'Life Cycle Cost Evaluation'!$M$4)</f>
        <v>0</v>
      </c>
      <c r="BQ164" s="208">
        <f>-NPV('Life Cycle Cost Evaluation'!$M$1,BQ80:BQ$100)/(1+'Life Cycle Cost Evaluation'!$M$1)^($B79-'Life Cycle Cost Evaluation'!$M$4)</f>
        <v>0</v>
      </c>
      <c r="BR164" s="208">
        <f>-NPV('Life Cycle Cost Evaluation'!$M$1,BR80:BR$100)/(1+'Life Cycle Cost Evaluation'!$M$1)^($B79-'Life Cycle Cost Evaluation'!$M$4)</f>
        <v>0</v>
      </c>
      <c r="BS164" s="208">
        <f>-NPV('Life Cycle Cost Evaluation'!$M$1,BS80:BS$100)/(1+'Life Cycle Cost Evaluation'!$M$1)^($B79-'Life Cycle Cost Evaluation'!$M$4)</f>
        <v>0</v>
      </c>
      <c r="BT164" s="208">
        <f>-NPV('Life Cycle Cost Evaluation'!$M$1,BT80:BT$100)/(1+'Life Cycle Cost Evaluation'!$M$1)^($B79-'Life Cycle Cost Evaluation'!$M$4)</f>
        <v>0</v>
      </c>
      <c r="BU164" s="208">
        <f>-NPV('Life Cycle Cost Evaluation'!$M$1,BU80:BU$100)/(1+'Life Cycle Cost Evaluation'!$M$1)^($B79-'Life Cycle Cost Evaluation'!$M$4)</f>
        <v>0</v>
      </c>
      <c r="BV164" s="208">
        <f>-NPV('Life Cycle Cost Evaluation'!$M$1,BV80:BV$100)/(1+'Life Cycle Cost Evaluation'!$M$1)^($B79-'Life Cycle Cost Evaluation'!$M$4)</f>
        <v>0</v>
      </c>
      <c r="BW164" s="208">
        <f>-NPV('Life Cycle Cost Evaluation'!$M$1,BW80:BW$100)/(1+'Life Cycle Cost Evaluation'!$M$1)^($B79-'Life Cycle Cost Evaluation'!$M$4)</f>
        <v>0</v>
      </c>
      <c r="BX164" s="208">
        <f>-NPV('Life Cycle Cost Evaluation'!$M$1,BX80:BX$100)/(1+'Life Cycle Cost Evaluation'!$M$1)^($B79-'Life Cycle Cost Evaluation'!$M$4)</f>
        <v>0</v>
      </c>
      <c r="BY164" s="208">
        <f>-NPV('Life Cycle Cost Evaluation'!$M$1,BY80:BY$100)/(1+'Life Cycle Cost Evaluation'!$M$1)^($B79-'Life Cycle Cost Evaluation'!$M$4)</f>
        <v>0</v>
      </c>
      <c r="BZ164" s="208">
        <f>-NPV('Life Cycle Cost Evaluation'!$M$1,BZ80:BZ$100)/(1+'Life Cycle Cost Evaluation'!$M$1)^($B79-'Life Cycle Cost Evaluation'!$M$4)</f>
        <v>0</v>
      </c>
      <c r="CA164" s="208">
        <f>-NPV('Life Cycle Cost Evaluation'!$M$1,CA80:CA$100)/(1+'Life Cycle Cost Evaluation'!$M$1)^($B79-'Life Cycle Cost Evaluation'!$M$4)</f>
        <v>0</v>
      </c>
      <c r="CB164" s="208">
        <f>-NPV('Life Cycle Cost Evaluation'!$M$1,CB80:CB$100)/(1+'Life Cycle Cost Evaluation'!$M$1)^($B79-'Life Cycle Cost Evaluation'!$M$4)</f>
        <v>0</v>
      </c>
      <c r="CC164" s="208">
        <f>-NPV('Life Cycle Cost Evaluation'!$M$1,CC80:CC$100)/(1+'Life Cycle Cost Evaluation'!$M$1)^($B79-'Life Cycle Cost Evaluation'!$M$4)</f>
        <v>0</v>
      </c>
      <c r="CD164" s="208">
        <f>-NPV('Life Cycle Cost Evaluation'!$M$1,CD80:CD$100)/(1+'Life Cycle Cost Evaluation'!$M$1)^($B79-'Life Cycle Cost Evaluation'!$M$4)</f>
        <v>0</v>
      </c>
      <c r="CE164" s="208">
        <f>-NPV('Life Cycle Cost Evaluation'!$M$1,CE80:CE$100)/(1+'Life Cycle Cost Evaluation'!$M$1)^($B79-'Life Cycle Cost Evaluation'!$M$4)</f>
        <v>0</v>
      </c>
      <c r="CF164" s="208">
        <f>-NPV('Life Cycle Cost Evaluation'!$M$1,CF80:CF$100)/(1+'Life Cycle Cost Evaluation'!$M$1)^($B79-'Life Cycle Cost Evaluation'!$M$4)</f>
        <v>0</v>
      </c>
      <c r="CG164" s="208">
        <f>SUM(D164:BK164)</f>
        <v>0</v>
      </c>
      <c r="CH164" s="206"/>
      <c r="CI164" s="206"/>
      <c r="CJ164" s="206"/>
    </row>
    <row r="165" spans="2:88" x14ac:dyDescent="0.2">
      <c r="B165" s="86">
        <f t="shared" si="126"/>
        <v>2087</v>
      </c>
      <c r="C165" s="208"/>
      <c r="D165" s="208">
        <f>-NPV('Life Cycle Cost Evaluation'!$M$1,D81:D$100)/(1+'Life Cycle Cost Evaluation'!$M$1)^($B80-'Life Cycle Cost Evaluation'!$M$4)</f>
        <v>0</v>
      </c>
      <c r="E165" s="208">
        <f>-NPV('Life Cycle Cost Evaluation'!$M$1,E81:E$100)/(1+'Life Cycle Cost Evaluation'!$M$1)^($B80-'Life Cycle Cost Evaluation'!$M$4)</f>
        <v>0</v>
      </c>
      <c r="F165" s="208">
        <f>-NPV('Life Cycle Cost Evaluation'!$M$1,F81:F$100)/(1+'Life Cycle Cost Evaluation'!$M$1)^($B80-'Life Cycle Cost Evaluation'!$M$4)</f>
        <v>0</v>
      </c>
      <c r="G165" s="208">
        <f>-NPV('Life Cycle Cost Evaluation'!$M$1,G81:G$100)/(1+'Life Cycle Cost Evaluation'!$M$1)^($B80-'Life Cycle Cost Evaluation'!$M$4)</f>
        <v>0</v>
      </c>
      <c r="H165" s="208">
        <f>-NPV('Life Cycle Cost Evaluation'!$M$1,H81:H$100)/(1+'Life Cycle Cost Evaluation'!$M$1)^($B80-'Life Cycle Cost Evaluation'!$M$4)</f>
        <v>0</v>
      </c>
      <c r="I165" s="208">
        <f>-NPV('Life Cycle Cost Evaluation'!$M$1,I81:I$100)/(1+'Life Cycle Cost Evaluation'!$M$1)^($B80-'Life Cycle Cost Evaluation'!$M$4)</f>
        <v>0</v>
      </c>
      <c r="J165" s="208">
        <f>-NPV('Life Cycle Cost Evaluation'!$M$1,J81:J$100)/(1+'Life Cycle Cost Evaluation'!$M$1)^($B80-'Life Cycle Cost Evaluation'!$M$4)</f>
        <v>0</v>
      </c>
      <c r="K165" s="208">
        <f>-NPV('Life Cycle Cost Evaluation'!$M$1,K81:K$100)/(1+'Life Cycle Cost Evaluation'!$M$1)^($B80-'Life Cycle Cost Evaluation'!$M$4)</f>
        <v>0</v>
      </c>
      <c r="L165" s="208">
        <f>-NPV('Life Cycle Cost Evaluation'!$M$1,L81:L$100)/(1+'Life Cycle Cost Evaluation'!$M$1)^($B80-'Life Cycle Cost Evaluation'!$M$4)</f>
        <v>0</v>
      </c>
      <c r="M165" s="208">
        <f>-NPV('Life Cycle Cost Evaluation'!$M$1,M81:M$100)/(1+'Life Cycle Cost Evaluation'!$M$1)^($B80-'Life Cycle Cost Evaluation'!$M$4)</f>
        <v>0</v>
      </c>
      <c r="N165" s="208">
        <f>-NPV('Life Cycle Cost Evaluation'!$M$1,N81:N$100)/(1+'Life Cycle Cost Evaluation'!$M$1)^($B80-'Life Cycle Cost Evaluation'!$M$4)</f>
        <v>0</v>
      </c>
      <c r="O165" s="208">
        <f>-NPV('Life Cycle Cost Evaluation'!$M$1,O81:O$100)/(1+'Life Cycle Cost Evaluation'!$M$1)^($B80-'Life Cycle Cost Evaluation'!$M$4)</f>
        <v>0</v>
      </c>
      <c r="P165" s="208">
        <f>-NPV('Life Cycle Cost Evaluation'!$M$1,P81:P$100)/(1+'Life Cycle Cost Evaluation'!$M$1)^($B80-'Life Cycle Cost Evaluation'!$M$4)</f>
        <v>0</v>
      </c>
      <c r="Q165" s="208">
        <f>-NPV('Life Cycle Cost Evaluation'!$M$1,Q81:Q$100)/(1+'Life Cycle Cost Evaluation'!$M$1)^($B80-'Life Cycle Cost Evaluation'!$M$4)</f>
        <v>0</v>
      </c>
      <c r="R165" s="208">
        <f>-NPV('Life Cycle Cost Evaluation'!$M$1,R81:R$100)/(1+'Life Cycle Cost Evaluation'!$M$1)^($B80-'Life Cycle Cost Evaluation'!$M$4)</f>
        <v>0</v>
      </c>
      <c r="S165" s="208">
        <f>-NPV('Life Cycle Cost Evaluation'!$M$1,S81:S$100)/(1+'Life Cycle Cost Evaluation'!$M$1)^($B80-'Life Cycle Cost Evaluation'!$M$4)</f>
        <v>0</v>
      </c>
      <c r="T165" s="208">
        <f>-NPV('Life Cycle Cost Evaluation'!$M$1,T81:T$100)/(1+'Life Cycle Cost Evaluation'!$M$1)^($B80-'Life Cycle Cost Evaluation'!$M$4)</f>
        <v>0</v>
      </c>
      <c r="U165" s="208">
        <f>-NPV('Life Cycle Cost Evaluation'!$M$1,U81:U$100)/(1+'Life Cycle Cost Evaluation'!$M$1)^($B80-'Life Cycle Cost Evaluation'!$M$4)</f>
        <v>0</v>
      </c>
      <c r="V165" s="208">
        <f>-NPV('Life Cycle Cost Evaluation'!$M$1,V81:V$100)/(1+'Life Cycle Cost Evaluation'!$M$1)^($B80-'Life Cycle Cost Evaluation'!$M$4)</f>
        <v>0</v>
      </c>
      <c r="W165" s="208">
        <f>-NPV('Life Cycle Cost Evaluation'!$M$1,W81:W$100)/(1+'Life Cycle Cost Evaluation'!$M$1)^($B80-'Life Cycle Cost Evaluation'!$M$4)</f>
        <v>0</v>
      </c>
      <c r="X165" s="208">
        <f>-NPV('Life Cycle Cost Evaluation'!$M$1,X81:X$100)/(1+'Life Cycle Cost Evaluation'!$M$1)^($B80-'Life Cycle Cost Evaluation'!$M$4)</f>
        <v>0</v>
      </c>
      <c r="Y165" s="208">
        <f>-NPV('Life Cycle Cost Evaluation'!$M$1,Y81:Y$100)/(1+'Life Cycle Cost Evaluation'!$M$1)^($B80-'Life Cycle Cost Evaluation'!$M$4)</f>
        <v>0</v>
      </c>
      <c r="Z165" s="208">
        <f>-NPV('Life Cycle Cost Evaluation'!$M$1,Z81:Z$100)/(1+'Life Cycle Cost Evaluation'!$M$1)^($B80-'Life Cycle Cost Evaluation'!$M$4)</f>
        <v>0</v>
      </c>
      <c r="AA165" s="208">
        <f>-NPV('Life Cycle Cost Evaluation'!$M$1,AA81:AA$100)/(1+'Life Cycle Cost Evaluation'!$M$1)^($B80-'Life Cycle Cost Evaluation'!$M$4)</f>
        <v>0</v>
      </c>
      <c r="AB165" s="208">
        <f>-NPV('Life Cycle Cost Evaluation'!$M$1,AB81:AB$100)/(1+'Life Cycle Cost Evaluation'!$M$1)^($B80-'Life Cycle Cost Evaluation'!$M$4)</f>
        <v>0</v>
      </c>
      <c r="AC165" s="208">
        <f>-NPV('Life Cycle Cost Evaluation'!$M$1,AC81:AC$100)/(1+'Life Cycle Cost Evaluation'!$M$1)^($B80-'Life Cycle Cost Evaluation'!$M$4)</f>
        <v>0</v>
      </c>
      <c r="AD165" s="208">
        <f>-NPV('Life Cycle Cost Evaluation'!$M$1,AD81:AD$100)/(1+'Life Cycle Cost Evaluation'!$M$1)^($B80-'Life Cycle Cost Evaluation'!$M$4)</f>
        <v>0</v>
      </c>
      <c r="AE165" s="208">
        <f>-NPV('Life Cycle Cost Evaluation'!$M$1,AE81:AE$100)/(1+'Life Cycle Cost Evaluation'!$M$1)^($B80-'Life Cycle Cost Evaluation'!$M$4)</f>
        <v>0</v>
      </c>
      <c r="AF165" s="208">
        <f>-NPV('Life Cycle Cost Evaluation'!$M$1,AF81:AF$100)/(1+'Life Cycle Cost Evaluation'!$M$1)^($B80-'Life Cycle Cost Evaluation'!$M$4)</f>
        <v>0</v>
      </c>
      <c r="AG165" s="208">
        <f>-NPV('Life Cycle Cost Evaluation'!$M$1,AG81:AG$100)/(1+'Life Cycle Cost Evaluation'!$M$1)^($B80-'Life Cycle Cost Evaluation'!$M$4)</f>
        <v>0</v>
      </c>
      <c r="AH165" s="208">
        <f>-NPV('Life Cycle Cost Evaluation'!$M$1,AH81:AH$100)/(1+'Life Cycle Cost Evaluation'!$M$1)^($B80-'Life Cycle Cost Evaluation'!$M$4)</f>
        <v>0</v>
      </c>
      <c r="AI165" s="208">
        <f>-NPV('Life Cycle Cost Evaluation'!$M$1,AI81:AI$100)/(1+'Life Cycle Cost Evaluation'!$M$1)^($B80-'Life Cycle Cost Evaluation'!$M$4)</f>
        <v>0</v>
      </c>
      <c r="AJ165" s="208">
        <f>-NPV('Life Cycle Cost Evaluation'!$M$1,AJ81:AJ$100)/(1+'Life Cycle Cost Evaluation'!$M$1)^($B80-'Life Cycle Cost Evaluation'!$M$4)</f>
        <v>0</v>
      </c>
      <c r="AK165" s="208">
        <f>-NPV('Life Cycle Cost Evaluation'!$M$1,AK81:AK$100)/(1+'Life Cycle Cost Evaluation'!$M$1)^($B80-'Life Cycle Cost Evaluation'!$M$4)</f>
        <v>0</v>
      </c>
      <c r="AL165" s="208">
        <f>-NPV('Life Cycle Cost Evaluation'!$M$1,AL81:AL$100)/(1+'Life Cycle Cost Evaluation'!$M$1)^($B80-'Life Cycle Cost Evaluation'!$M$4)</f>
        <v>0</v>
      </c>
      <c r="AM165" s="208">
        <f>-NPV('Life Cycle Cost Evaluation'!$M$1,AM81:AM$100)/(1+'Life Cycle Cost Evaluation'!$M$1)^($B80-'Life Cycle Cost Evaluation'!$M$4)</f>
        <v>0</v>
      </c>
      <c r="AN165" s="208">
        <f>-NPV('Life Cycle Cost Evaluation'!$M$1,AN81:AN$100)/(1+'Life Cycle Cost Evaluation'!$M$1)^($B80-'Life Cycle Cost Evaluation'!$M$4)</f>
        <v>0</v>
      </c>
      <c r="AO165" s="208">
        <f>-NPV('Life Cycle Cost Evaluation'!$M$1,AO81:AO$100)/(1+'Life Cycle Cost Evaluation'!$M$1)^($B80-'Life Cycle Cost Evaluation'!$M$4)</f>
        <v>0</v>
      </c>
      <c r="AP165" s="208">
        <f>-NPV('Life Cycle Cost Evaluation'!$M$1,AP81:AP$100)/(1+'Life Cycle Cost Evaluation'!$M$1)^($B80-'Life Cycle Cost Evaluation'!$M$4)</f>
        <v>0</v>
      </c>
      <c r="AQ165" s="208">
        <f>-NPV('Life Cycle Cost Evaluation'!$M$1,AQ81:AQ$100)/(1+'Life Cycle Cost Evaluation'!$M$1)^($B80-'Life Cycle Cost Evaluation'!$M$4)</f>
        <v>0</v>
      </c>
      <c r="AR165" s="208">
        <f>-NPV('Life Cycle Cost Evaluation'!$M$1,AR81:AR$100)/(1+'Life Cycle Cost Evaluation'!$M$1)^($B80-'Life Cycle Cost Evaluation'!$M$4)</f>
        <v>0</v>
      </c>
      <c r="AS165" s="208">
        <f>-NPV('Life Cycle Cost Evaluation'!$M$1,AS81:AS$100)/(1+'Life Cycle Cost Evaluation'!$M$1)^($B80-'Life Cycle Cost Evaluation'!$M$4)</f>
        <v>0</v>
      </c>
      <c r="AT165" s="208">
        <f>-NPV('Life Cycle Cost Evaluation'!$M$1,AT81:AT$100)/(1+'Life Cycle Cost Evaluation'!$M$1)^($B80-'Life Cycle Cost Evaluation'!$M$4)</f>
        <v>0</v>
      </c>
      <c r="AU165" s="208">
        <f>-NPV('Life Cycle Cost Evaluation'!$M$1,AU81:AU$100)/(1+'Life Cycle Cost Evaluation'!$M$1)^($B80-'Life Cycle Cost Evaluation'!$M$4)</f>
        <v>0</v>
      </c>
      <c r="AV165" s="208">
        <f>-NPV('Life Cycle Cost Evaluation'!$M$1,AV81:AV$100)/(1+'Life Cycle Cost Evaluation'!$M$1)^($B80-'Life Cycle Cost Evaluation'!$M$4)</f>
        <v>0</v>
      </c>
      <c r="AW165" s="208">
        <f>-NPV('Life Cycle Cost Evaluation'!$M$1,AW81:AW$100)/(1+'Life Cycle Cost Evaluation'!$M$1)^($B80-'Life Cycle Cost Evaluation'!$M$4)</f>
        <v>0</v>
      </c>
      <c r="AX165" s="208">
        <f>-NPV('Life Cycle Cost Evaluation'!$M$1,AX81:AX$100)/(1+'Life Cycle Cost Evaluation'!$M$1)^($B80-'Life Cycle Cost Evaluation'!$M$4)</f>
        <v>0</v>
      </c>
      <c r="AY165" s="208">
        <f>-NPV('Life Cycle Cost Evaluation'!$M$1,AY81:AY$100)/(1+'Life Cycle Cost Evaluation'!$M$1)^($B80-'Life Cycle Cost Evaluation'!$M$4)</f>
        <v>0</v>
      </c>
      <c r="AZ165" s="208">
        <f>-NPV('Life Cycle Cost Evaluation'!$M$1,AZ81:AZ$100)/(1+'Life Cycle Cost Evaluation'!$M$1)^($B80-'Life Cycle Cost Evaluation'!$M$4)</f>
        <v>0</v>
      </c>
      <c r="BA165" s="208">
        <f>-NPV('Life Cycle Cost Evaluation'!$M$1,BA81:BA$100)/(1+'Life Cycle Cost Evaluation'!$M$1)^($B80-'Life Cycle Cost Evaluation'!$M$4)</f>
        <v>0</v>
      </c>
      <c r="BB165" s="208">
        <f>-NPV('Life Cycle Cost Evaluation'!$M$1,BB81:BB$100)/(1+'Life Cycle Cost Evaluation'!$M$1)^($B80-'Life Cycle Cost Evaluation'!$M$4)</f>
        <v>0</v>
      </c>
      <c r="BC165" s="208">
        <f>-NPV('Life Cycle Cost Evaluation'!$M$1,BC81:BC$100)/(1+'Life Cycle Cost Evaluation'!$M$1)^($B80-'Life Cycle Cost Evaluation'!$M$4)</f>
        <v>0</v>
      </c>
      <c r="BD165" s="208">
        <f>-NPV('Life Cycle Cost Evaluation'!$M$1,BD81:BD$100)/(1+'Life Cycle Cost Evaluation'!$M$1)^($B80-'Life Cycle Cost Evaluation'!$M$4)</f>
        <v>0</v>
      </c>
      <c r="BE165" s="208">
        <f>-NPV('Life Cycle Cost Evaluation'!$M$1,BE81:BE$100)/(1+'Life Cycle Cost Evaluation'!$M$1)^($B80-'Life Cycle Cost Evaluation'!$M$4)</f>
        <v>0</v>
      </c>
      <c r="BF165" s="208">
        <f>-NPV('Life Cycle Cost Evaluation'!$M$1,BF81:BF$100)/(1+'Life Cycle Cost Evaluation'!$M$1)^($B80-'Life Cycle Cost Evaluation'!$M$4)</f>
        <v>0</v>
      </c>
      <c r="BG165" s="208">
        <f>-NPV('Life Cycle Cost Evaluation'!$M$1,BG81:BG$100)/(1+'Life Cycle Cost Evaluation'!$M$1)^($B80-'Life Cycle Cost Evaluation'!$M$4)</f>
        <v>0</v>
      </c>
      <c r="BH165" s="208">
        <f>-NPV('Life Cycle Cost Evaluation'!$M$1,BH81:BH$100)/(1+'Life Cycle Cost Evaluation'!$M$1)^($B80-'Life Cycle Cost Evaluation'!$M$4)</f>
        <v>0</v>
      </c>
      <c r="BI165" s="208">
        <f>-NPV('Life Cycle Cost Evaluation'!$M$1,BI81:BI$100)/(1+'Life Cycle Cost Evaluation'!$M$1)^($B80-'Life Cycle Cost Evaluation'!$M$4)</f>
        <v>0</v>
      </c>
      <c r="BJ165" s="208">
        <f>-NPV('Life Cycle Cost Evaluation'!$M$1,BJ81:BJ$100)/(1+'Life Cycle Cost Evaluation'!$M$1)^($B80-'Life Cycle Cost Evaluation'!$M$4)</f>
        <v>0</v>
      </c>
      <c r="BK165" s="208">
        <f>-NPV('Life Cycle Cost Evaluation'!$M$1,BK81:BK$100)/(1+'Life Cycle Cost Evaluation'!$M$1)^($B80-'Life Cycle Cost Evaluation'!$M$4)</f>
        <v>0</v>
      </c>
      <c r="BL165" s="208">
        <f>-NPV('Life Cycle Cost Evaluation'!$M$1,BL81:BL$100)/(1+'Life Cycle Cost Evaluation'!$M$1)^($B80-'Life Cycle Cost Evaluation'!$M$4)</f>
        <v>0</v>
      </c>
      <c r="BM165" s="208">
        <f>-NPV('Life Cycle Cost Evaluation'!$M$1,BM81:BM$100)/(1+'Life Cycle Cost Evaluation'!$M$1)^($B80-'Life Cycle Cost Evaluation'!$M$4)</f>
        <v>0</v>
      </c>
      <c r="BN165" s="208">
        <f>-NPV('Life Cycle Cost Evaluation'!$M$1,BN81:BN$100)/(1+'Life Cycle Cost Evaluation'!$M$1)^($B80-'Life Cycle Cost Evaluation'!$M$4)</f>
        <v>0</v>
      </c>
      <c r="BO165" s="208">
        <f>-NPV('Life Cycle Cost Evaluation'!$M$1,BO81:BO$100)/(1+'Life Cycle Cost Evaluation'!$M$1)^($B80-'Life Cycle Cost Evaluation'!$M$4)</f>
        <v>0</v>
      </c>
      <c r="BP165" s="208">
        <f>-NPV('Life Cycle Cost Evaluation'!$M$1,BP81:BP$100)/(1+'Life Cycle Cost Evaluation'!$M$1)^($B80-'Life Cycle Cost Evaluation'!$M$4)</f>
        <v>0</v>
      </c>
      <c r="BQ165" s="208">
        <f>-NPV('Life Cycle Cost Evaluation'!$M$1,BQ81:BQ$100)/(1+'Life Cycle Cost Evaluation'!$M$1)^($B80-'Life Cycle Cost Evaluation'!$M$4)</f>
        <v>0</v>
      </c>
      <c r="BR165" s="208">
        <f>-NPV('Life Cycle Cost Evaluation'!$M$1,BR81:BR$100)/(1+'Life Cycle Cost Evaluation'!$M$1)^($B80-'Life Cycle Cost Evaluation'!$M$4)</f>
        <v>0</v>
      </c>
      <c r="BS165" s="208">
        <f>-NPV('Life Cycle Cost Evaluation'!$M$1,BS81:BS$100)/(1+'Life Cycle Cost Evaluation'!$M$1)^($B80-'Life Cycle Cost Evaluation'!$M$4)</f>
        <v>0</v>
      </c>
      <c r="BT165" s="208">
        <f>-NPV('Life Cycle Cost Evaluation'!$M$1,BT81:BT$100)/(1+'Life Cycle Cost Evaluation'!$M$1)^($B80-'Life Cycle Cost Evaluation'!$M$4)</f>
        <v>0</v>
      </c>
      <c r="BU165" s="208">
        <f>-NPV('Life Cycle Cost Evaluation'!$M$1,BU81:BU$100)/(1+'Life Cycle Cost Evaluation'!$M$1)^($B80-'Life Cycle Cost Evaluation'!$M$4)</f>
        <v>0</v>
      </c>
      <c r="BV165" s="208">
        <f>-NPV('Life Cycle Cost Evaluation'!$M$1,BV81:BV$100)/(1+'Life Cycle Cost Evaluation'!$M$1)^($B80-'Life Cycle Cost Evaluation'!$M$4)</f>
        <v>0</v>
      </c>
      <c r="BW165" s="208">
        <f>-NPV('Life Cycle Cost Evaluation'!$M$1,BW81:BW$100)/(1+'Life Cycle Cost Evaluation'!$M$1)^($B80-'Life Cycle Cost Evaluation'!$M$4)</f>
        <v>0</v>
      </c>
      <c r="BX165" s="208">
        <f>-NPV('Life Cycle Cost Evaluation'!$M$1,BX81:BX$100)/(1+'Life Cycle Cost Evaluation'!$M$1)^($B80-'Life Cycle Cost Evaluation'!$M$4)</f>
        <v>0</v>
      </c>
      <c r="BY165" s="208">
        <f>-NPV('Life Cycle Cost Evaluation'!$M$1,BY81:BY$100)/(1+'Life Cycle Cost Evaluation'!$M$1)^($B80-'Life Cycle Cost Evaluation'!$M$4)</f>
        <v>0</v>
      </c>
      <c r="BZ165" s="208">
        <f>-NPV('Life Cycle Cost Evaluation'!$M$1,BZ81:BZ$100)/(1+'Life Cycle Cost Evaluation'!$M$1)^($B80-'Life Cycle Cost Evaluation'!$M$4)</f>
        <v>0</v>
      </c>
      <c r="CA165" s="208">
        <f>-NPV('Life Cycle Cost Evaluation'!$M$1,CA81:CA$100)/(1+'Life Cycle Cost Evaluation'!$M$1)^($B80-'Life Cycle Cost Evaluation'!$M$4)</f>
        <v>0</v>
      </c>
      <c r="CB165" s="208">
        <f>-NPV('Life Cycle Cost Evaluation'!$M$1,CB81:CB$100)/(1+'Life Cycle Cost Evaluation'!$M$1)^($B80-'Life Cycle Cost Evaluation'!$M$4)</f>
        <v>0</v>
      </c>
      <c r="CC165" s="208">
        <f>-NPV('Life Cycle Cost Evaluation'!$M$1,CC81:CC$100)/(1+'Life Cycle Cost Evaluation'!$M$1)^($B80-'Life Cycle Cost Evaluation'!$M$4)</f>
        <v>0</v>
      </c>
      <c r="CD165" s="208">
        <f>-NPV('Life Cycle Cost Evaluation'!$M$1,CD81:CD$100)/(1+'Life Cycle Cost Evaluation'!$M$1)^($B80-'Life Cycle Cost Evaluation'!$M$4)</f>
        <v>0</v>
      </c>
      <c r="CE165" s="208">
        <f>-NPV('Life Cycle Cost Evaluation'!$M$1,CE81:CE$100)/(1+'Life Cycle Cost Evaluation'!$M$1)^($B80-'Life Cycle Cost Evaluation'!$M$4)</f>
        <v>0</v>
      </c>
      <c r="CF165" s="208">
        <f>-NPV('Life Cycle Cost Evaluation'!$M$1,CF81:CF$100)/(1+'Life Cycle Cost Evaluation'!$M$1)^($B80-'Life Cycle Cost Evaluation'!$M$4)</f>
        <v>0</v>
      </c>
      <c r="CG165" s="208">
        <f>SUM(D165:BL165)</f>
        <v>0</v>
      </c>
      <c r="CH165" s="206"/>
      <c r="CI165" s="206"/>
      <c r="CJ165" s="206"/>
    </row>
    <row r="166" spans="2:88" x14ac:dyDescent="0.2">
      <c r="B166" s="86">
        <f t="shared" si="126"/>
        <v>2088</v>
      </c>
      <c r="C166" s="208"/>
      <c r="D166" s="208">
        <f>-NPV('Life Cycle Cost Evaluation'!$M$1,D82:D$100)/(1+'Life Cycle Cost Evaluation'!$M$1)^($B81-'Life Cycle Cost Evaluation'!$M$4)</f>
        <v>0</v>
      </c>
      <c r="E166" s="208">
        <f>-NPV('Life Cycle Cost Evaluation'!$M$1,E82:E$100)/(1+'Life Cycle Cost Evaluation'!$M$1)^($B81-'Life Cycle Cost Evaluation'!$M$4)</f>
        <v>0</v>
      </c>
      <c r="F166" s="208">
        <f>-NPV('Life Cycle Cost Evaluation'!$M$1,F82:F$100)/(1+'Life Cycle Cost Evaluation'!$M$1)^($B81-'Life Cycle Cost Evaluation'!$M$4)</f>
        <v>0</v>
      </c>
      <c r="G166" s="208">
        <f>-NPV('Life Cycle Cost Evaluation'!$M$1,G82:G$100)/(1+'Life Cycle Cost Evaluation'!$M$1)^($B81-'Life Cycle Cost Evaluation'!$M$4)</f>
        <v>0</v>
      </c>
      <c r="H166" s="208">
        <f>-NPV('Life Cycle Cost Evaluation'!$M$1,H82:H$100)/(1+'Life Cycle Cost Evaluation'!$M$1)^($B81-'Life Cycle Cost Evaluation'!$M$4)</f>
        <v>0</v>
      </c>
      <c r="I166" s="208">
        <f>-NPV('Life Cycle Cost Evaluation'!$M$1,I82:I$100)/(1+'Life Cycle Cost Evaluation'!$M$1)^($B81-'Life Cycle Cost Evaluation'!$M$4)</f>
        <v>0</v>
      </c>
      <c r="J166" s="208">
        <f>-NPV('Life Cycle Cost Evaluation'!$M$1,J82:J$100)/(1+'Life Cycle Cost Evaluation'!$M$1)^($B81-'Life Cycle Cost Evaluation'!$M$4)</f>
        <v>0</v>
      </c>
      <c r="K166" s="208">
        <f>-NPV('Life Cycle Cost Evaluation'!$M$1,K82:K$100)/(1+'Life Cycle Cost Evaluation'!$M$1)^($B81-'Life Cycle Cost Evaluation'!$M$4)</f>
        <v>0</v>
      </c>
      <c r="L166" s="208">
        <f>-NPV('Life Cycle Cost Evaluation'!$M$1,L82:L$100)/(1+'Life Cycle Cost Evaluation'!$M$1)^($B81-'Life Cycle Cost Evaluation'!$M$4)</f>
        <v>0</v>
      </c>
      <c r="M166" s="208">
        <f>-NPV('Life Cycle Cost Evaluation'!$M$1,M82:M$100)/(1+'Life Cycle Cost Evaluation'!$M$1)^($B81-'Life Cycle Cost Evaluation'!$M$4)</f>
        <v>0</v>
      </c>
      <c r="N166" s="208">
        <f>-NPV('Life Cycle Cost Evaluation'!$M$1,N82:N$100)/(1+'Life Cycle Cost Evaluation'!$M$1)^($B81-'Life Cycle Cost Evaluation'!$M$4)</f>
        <v>0</v>
      </c>
      <c r="O166" s="208">
        <f>-NPV('Life Cycle Cost Evaluation'!$M$1,O82:O$100)/(1+'Life Cycle Cost Evaluation'!$M$1)^($B81-'Life Cycle Cost Evaluation'!$M$4)</f>
        <v>0</v>
      </c>
      <c r="P166" s="208">
        <f>-NPV('Life Cycle Cost Evaluation'!$M$1,P82:P$100)/(1+'Life Cycle Cost Evaluation'!$M$1)^($B81-'Life Cycle Cost Evaluation'!$M$4)</f>
        <v>0</v>
      </c>
      <c r="Q166" s="208">
        <f>-NPV('Life Cycle Cost Evaluation'!$M$1,Q82:Q$100)/(1+'Life Cycle Cost Evaluation'!$M$1)^($B81-'Life Cycle Cost Evaluation'!$M$4)</f>
        <v>0</v>
      </c>
      <c r="R166" s="208">
        <f>-NPV('Life Cycle Cost Evaluation'!$M$1,R82:R$100)/(1+'Life Cycle Cost Evaluation'!$M$1)^($B81-'Life Cycle Cost Evaluation'!$M$4)</f>
        <v>0</v>
      </c>
      <c r="S166" s="208">
        <f>-NPV('Life Cycle Cost Evaluation'!$M$1,S82:S$100)/(1+'Life Cycle Cost Evaluation'!$M$1)^($B81-'Life Cycle Cost Evaluation'!$M$4)</f>
        <v>0</v>
      </c>
      <c r="T166" s="208">
        <f>-NPV('Life Cycle Cost Evaluation'!$M$1,T82:T$100)/(1+'Life Cycle Cost Evaluation'!$M$1)^($B81-'Life Cycle Cost Evaluation'!$M$4)</f>
        <v>0</v>
      </c>
      <c r="U166" s="208">
        <f>-NPV('Life Cycle Cost Evaluation'!$M$1,U82:U$100)/(1+'Life Cycle Cost Evaluation'!$M$1)^($B81-'Life Cycle Cost Evaluation'!$M$4)</f>
        <v>0</v>
      </c>
      <c r="V166" s="208">
        <f>-NPV('Life Cycle Cost Evaluation'!$M$1,V82:V$100)/(1+'Life Cycle Cost Evaluation'!$M$1)^($B81-'Life Cycle Cost Evaluation'!$M$4)</f>
        <v>0</v>
      </c>
      <c r="W166" s="208">
        <f>-NPV('Life Cycle Cost Evaluation'!$M$1,W82:W$100)/(1+'Life Cycle Cost Evaluation'!$M$1)^($B81-'Life Cycle Cost Evaluation'!$M$4)</f>
        <v>0</v>
      </c>
      <c r="X166" s="208">
        <f>-NPV('Life Cycle Cost Evaluation'!$M$1,X82:X$100)/(1+'Life Cycle Cost Evaluation'!$M$1)^($B81-'Life Cycle Cost Evaluation'!$M$4)</f>
        <v>0</v>
      </c>
      <c r="Y166" s="208">
        <f>-NPV('Life Cycle Cost Evaluation'!$M$1,Y82:Y$100)/(1+'Life Cycle Cost Evaluation'!$M$1)^($B81-'Life Cycle Cost Evaluation'!$M$4)</f>
        <v>0</v>
      </c>
      <c r="Z166" s="208">
        <f>-NPV('Life Cycle Cost Evaluation'!$M$1,Z82:Z$100)/(1+'Life Cycle Cost Evaluation'!$M$1)^($B81-'Life Cycle Cost Evaluation'!$M$4)</f>
        <v>0</v>
      </c>
      <c r="AA166" s="208">
        <f>-NPV('Life Cycle Cost Evaluation'!$M$1,AA82:AA$100)/(1+'Life Cycle Cost Evaluation'!$M$1)^($B81-'Life Cycle Cost Evaluation'!$M$4)</f>
        <v>0</v>
      </c>
      <c r="AB166" s="208">
        <f>-NPV('Life Cycle Cost Evaluation'!$M$1,AB82:AB$100)/(1+'Life Cycle Cost Evaluation'!$M$1)^($B81-'Life Cycle Cost Evaluation'!$M$4)</f>
        <v>0</v>
      </c>
      <c r="AC166" s="208">
        <f>-NPV('Life Cycle Cost Evaluation'!$M$1,AC82:AC$100)/(1+'Life Cycle Cost Evaluation'!$M$1)^($B81-'Life Cycle Cost Evaluation'!$M$4)</f>
        <v>0</v>
      </c>
      <c r="AD166" s="208">
        <f>-NPV('Life Cycle Cost Evaluation'!$M$1,AD82:AD$100)/(1+'Life Cycle Cost Evaluation'!$M$1)^($B81-'Life Cycle Cost Evaluation'!$M$4)</f>
        <v>0</v>
      </c>
      <c r="AE166" s="208">
        <f>-NPV('Life Cycle Cost Evaluation'!$M$1,AE82:AE$100)/(1+'Life Cycle Cost Evaluation'!$M$1)^($B81-'Life Cycle Cost Evaluation'!$M$4)</f>
        <v>0</v>
      </c>
      <c r="AF166" s="208">
        <f>-NPV('Life Cycle Cost Evaluation'!$M$1,AF82:AF$100)/(1+'Life Cycle Cost Evaluation'!$M$1)^($B81-'Life Cycle Cost Evaluation'!$M$4)</f>
        <v>0</v>
      </c>
      <c r="AG166" s="208">
        <f>-NPV('Life Cycle Cost Evaluation'!$M$1,AG82:AG$100)/(1+'Life Cycle Cost Evaluation'!$M$1)^($B81-'Life Cycle Cost Evaluation'!$M$4)</f>
        <v>0</v>
      </c>
      <c r="AH166" s="208">
        <f>-NPV('Life Cycle Cost Evaluation'!$M$1,AH82:AH$100)/(1+'Life Cycle Cost Evaluation'!$M$1)^($B81-'Life Cycle Cost Evaluation'!$M$4)</f>
        <v>0</v>
      </c>
      <c r="AI166" s="208">
        <f>-NPV('Life Cycle Cost Evaluation'!$M$1,AI82:AI$100)/(1+'Life Cycle Cost Evaluation'!$M$1)^($B81-'Life Cycle Cost Evaluation'!$M$4)</f>
        <v>0</v>
      </c>
      <c r="AJ166" s="208">
        <f>-NPV('Life Cycle Cost Evaluation'!$M$1,AJ82:AJ$100)/(1+'Life Cycle Cost Evaluation'!$M$1)^($B81-'Life Cycle Cost Evaluation'!$M$4)</f>
        <v>0</v>
      </c>
      <c r="AK166" s="208">
        <f>-NPV('Life Cycle Cost Evaluation'!$M$1,AK82:AK$100)/(1+'Life Cycle Cost Evaluation'!$M$1)^($B81-'Life Cycle Cost Evaluation'!$M$4)</f>
        <v>0</v>
      </c>
      <c r="AL166" s="208">
        <f>-NPV('Life Cycle Cost Evaluation'!$M$1,AL82:AL$100)/(1+'Life Cycle Cost Evaluation'!$M$1)^($B81-'Life Cycle Cost Evaluation'!$M$4)</f>
        <v>0</v>
      </c>
      <c r="AM166" s="208">
        <f>-NPV('Life Cycle Cost Evaluation'!$M$1,AM82:AM$100)/(1+'Life Cycle Cost Evaluation'!$M$1)^($B81-'Life Cycle Cost Evaluation'!$M$4)</f>
        <v>0</v>
      </c>
      <c r="AN166" s="208">
        <f>-NPV('Life Cycle Cost Evaluation'!$M$1,AN82:AN$100)/(1+'Life Cycle Cost Evaluation'!$M$1)^($B81-'Life Cycle Cost Evaluation'!$M$4)</f>
        <v>0</v>
      </c>
      <c r="AO166" s="208">
        <f>-NPV('Life Cycle Cost Evaluation'!$M$1,AO82:AO$100)/(1+'Life Cycle Cost Evaluation'!$M$1)^($B81-'Life Cycle Cost Evaluation'!$M$4)</f>
        <v>0</v>
      </c>
      <c r="AP166" s="208">
        <f>-NPV('Life Cycle Cost Evaluation'!$M$1,AP82:AP$100)/(1+'Life Cycle Cost Evaluation'!$M$1)^($B81-'Life Cycle Cost Evaluation'!$M$4)</f>
        <v>0</v>
      </c>
      <c r="AQ166" s="208">
        <f>-NPV('Life Cycle Cost Evaluation'!$M$1,AQ82:AQ$100)/(1+'Life Cycle Cost Evaluation'!$M$1)^($B81-'Life Cycle Cost Evaluation'!$M$4)</f>
        <v>0</v>
      </c>
      <c r="AR166" s="208">
        <f>-NPV('Life Cycle Cost Evaluation'!$M$1,AR82:AR$100)/(1+'Life Cycle Cost Evaluation'!$M$1)^($B81-'Life Cycle Cost Evaluation'!$M$4)</f>
        <v>0</v>
      </c>
      <c r="AS166" s="208">
        <f>-NPV('Life Cycle Cost Evaluation'!$M$1,AS82:AS$100)/(1+'Life Cycle Cost Evaluation'!$M$1)^($B81-'Life Cycle Cost Evaluation'!$M$4)</f>
        <v>0</v>
      </c>
      <c r="AT166" s="208">
        <f>-NPV('Life Cycle Cost Evaluation'!$M$1,AT82:AT$100)/(1+'Life Cycle Cost Evaluation'!$M$1)^($B81-'Life Cycle Cost Evaluation'!$M$4)</f>
        <v>0</v>
      </c>
      <c r="AU166" s="208">
        <f>-NPV('Life Cycle Cost Evaluation'!$M$1,AU82:AU$100)/(1+'Life Cycle Cost Evaluation'!$M$1)^($B81-'Life Cycle Cost Evaluation'!$M$4)</f>
        <v>0</v>
      </c>
      <c r="AV166" s="208">
        <f>-NPV('Life Cycle Cost Evaluation'!$M$1,AV82:AV$100)/(1+'Life Cycle Cost Evaluation'!$M$1)^($B81-'Life Cycle Cost Evaluation'!$M$4)</f>
        <v>0</v>
      </c>
      <c r="AW166" s="208">
        <f>-NPV('Life Cycle Cost Evaluation'!$M$1,AW82:AW$100)/(1+'Life Cycle Cost Evaluation'!$M$1)^($B81-'Life Cycle Cost Evaluation'!$M$4)</f>
        <v>0</v>
      </c>
      <c r="AX166" s="208">
        <f>-NPV('Life Cycle Cost Evaluation'!$M$1,AX82:AX$100)/(1+'Life Cycle Cost Evaluation'!$M$1)^($B81-'Life Cycle Cost Evaluation'!$M$4)</f>
        <v>0</v>
      </c>
      <c r="AY166" s="208">
        <f>-NPV('Life Cycle Cost Evaluation'!$M$1,AY82:AY$100)/(1+'Life Cycle Cost Evaluation'!$M$1)^($B81-'Life Cycle Cost Evaluation'!$M$4)</f>
        <v>0</v>
      </c>
      <c r="AZ166" s="208">
        <f>-NPV('Life Cycle Cost Evaluation'!$M$1,AZ82:AZ$100)/(1+'Life Cycle Cost Evaluation'!$M$1)^($B81-'Life Cycle Cost Evaluation'!$M$4)</f>
        <v>0</v>
      </c>
      <c r="BA166" s="208">
        <f>-NPV('Life Cycle Cost Evaluation'!$M$1,BA82:BA$100)/(1+'Life Cycle Cost Evaluation'!$M$1)^($B81-'Life Cycle Cost Evaluation'!$M$4)</f>
        <v>0</v>
      </c>
      <c r="BB166" s="208">
        <f>-NPV('Life Cycle Cost Evaluation'!$M$1,BB82:BB$100)/(1+'Life Cycle Cost Evaluation'!$M$1)^($B81-'Life Cycle Cost Evaluation'!$M$4)</f>
        <v>0</v>
      </c>
      <c r="BC166" s="208">
        <f>-NPV('Life Cycle Cost Evaluation'!$M$1,BC82:BC$100)/(1+'Life Cycle Cost Evaluation'!$M$1)^($B81-'Life Cycle Cost Evaluation'!$M$4)</f>
        <v>0</v>
      </c>
      <c r="BD166" s="208">
        <f>-NPV('Life Cycle Cost Evaluation'!$M$1,BD82:BD$100)/(1+'Life Cycle Cost Evaluation'!$M$1)^($B81-'Life Cycle Cost Evaluation'!$M$4)</f>
        <v>0</v>
      </c>
      <c r="BE166" s="208">
        <f>-NPV('Life Cycle Cost Evaluation'!$M$1,BE82:BE$100)/(1+'Life Cycle Cost Evaluation'!$M$1)^($B81-'Life Cycle Cost Evaluation'!$M$4)</f>
        <v>0</v>
      </c>
      <c r="BF166" s="208">
        <f>-NPV('Life Cycle Cost Evaluation'!$M$1,BF82:BF$100)/(1+'Life Cycle Cost Evaluation'!$M$1)^($B81-'Life Cycle Cost Evaluation'!$M$4)</f>
        <v>0</v>
      </c>
      <c r="BG166" s="208">
        <f>-NPV('Life Cycle Cost Evaluation'!$M$1,BG82:BG$100)/(1+'Life Cycle Cost Evaluation'!$M$1)^($B81-'Life Cycle Cost Evaluation'!$M$4)</f>
        <v>0</v>
      </c>
      <c r="BH166" s="208">
        <f>-NPV('Life Cycle Cost Evaluation'!$M$1,BH82:BH$100)/(1+'Life Cycle Cost Evaluation'!$M$1)^($B81-'Life Cycle Cost Evaluation'!$M$4)</f>
        <v>0</v>
      </c>
      <c r="BI166" s="208">
        <f>-NPV('Life Cycle Cost Evaluation'!$M$1,BI82:BI$100)/(1+'Life Cycle Cost Evaluation'!$M$1)^($B81-'Life Cycle Cost Evaluation'!$M$4)</f>
        <v>0</v>
      </c>
      <c r="BJ166" s="208">
        <f>-NPV('Life Cycle Cost Evaluation'!$M$1,BJ82:BJ$100)/(1+'Life Cycle Cost Evaluation'!$M$1)^($B81-'Life Cycle Cost Evaluation'!$M$4)</f>
        <v>0</v>
      </c>
      <c r="BK166" s="208">
        <f>-NPV('Life Cycle Cost Evaluation'!$M$1,BK82:BK$100)/(1+'Life Cycle Cost Evaluation'!$M$1)^($B81-'Life Cycle Cost Evaluation'!$M$4)</f>
        <v>0</v>
      </c>
      <c r="BL166" s="208">
        <f>-NPV('Life Cycle Cost Evaluation'!$M$1,BL82:BL$100)/(1+'Life Cycle Cost Evaluation'!$M$1)^($B81-'Life Cycle Cost Evaluation'!$M$4)</f>
        <v>0</v>
      </c>
      <c r="BM166" s="208">
        <f>-NPV('Life Cycle Cost Evaluation'!$M$1,BM82:BM$100)/(1+'Life Cycle Cost Evaluation'!$M$1)^($B81-'Life Cycle Cost Evaluation'!$M$4)</f>
        <v>0</v>
      </c>
      <c r="BN166" s="208">
        <f>-NPV('Life Cycle Cost Evaluation'!$M$1,BN82:BN$100)/(1+'Life Cycle Cost Evaluation'!$M$1)^($B81-'Life Cycle Cost Evaluation'!$M$4)</f>
        <v>0</v>
      </c>
      <c r="BO166" s="208">
        <f>-NPV('Life Cycle Cost Evaluation'!$M$1,BO82:BO$100)/(1+'Life Cycle Cost Evaluation'!$M$1)^($B81-'Life Cycle Cost Evaluation'!$M$4)</f>
        <v>0</v>
      </c>
      <c r="BP166" s="208">
        <f>-NPV('Life Cycle Cost Evaluation'!$M$1,BP82:BP$100)/(1+'Life Cycle Cost Evaluation'!$M$1)^($B81-'Life Cycle Cost Evaluation'!$M$4)</f>
        <v>0</v>
      </c>
      <c r="BQ166" s="208">
        <f>-NPV('Life Cycle Cost Evaluation'!$M$1,BQ82:BQ$100)/(1+'Life Cycle Cost Evaluation'!$M$1)^($B81-'Life Cycle Cost Evaluation'!$M$4)</f>
        <v>0</v>
      </c>
      <c r="BR166" s="208">
        <f>-NPV('Life Cycle Cost Evaluation'!$M$1,BR82:BR$100)/(1+'Life Cycle Cost Evaluation'!$M$1)^($B81-'Life Cycle Cost Evaluation'!$M$4)</f>
        <v>0</v>
      </c>
      <c r="BS166" s="208">
        <f>-NPV('Life Cycle Cost Evaluation'!$M$1,BS82:BS$100)/(1+'Life Cycle Cost Evaluation'!$M$1)^($B81-'Life Cycle Cost Evaluation'!$M$4)</f>
        <v>0</v>
      </c>
      <c r="BT166" s="208">
        <f>-NPV('Life Cycle Cost Evaluation'!$M$1,BT82:BT$100)/(1+'Life Cycle Cost Evaluation'!$M$1)^($B81-'Life Cycle Cost Evaluation'!$M$4)</f>
        <v>0</v>
      </c>
      <c r="BU166" s="208">
        <f>-NPV('Life Cycle Cost Evaluation'!$M$1,BU82:BU$100)/(1+'Life Cycle Cost Evaluation'!$M$1)^($B81-'Life Cycle Cost Evaluation'!$M$4)</f>
        <v>0</v>
      </c>
      <c r="BV166" s="208">
        <f>-NPV('Life Cycle Cost Evaluation'!$M$1,BV82:BV$100)/(1+'Life Cycle Cost Evaluation'!$M$1)^($B81-'Life Cycle Cost Evaluation'!$M$4)</f>
        <v>0</v>
      </c>
      <c r="BW166" s="208">
        <f>-NPV('Life Cycle Cost Evaluation'!$M$1,BW82:BW$100)/(1+'Life Cycle Cost Evaluation'!$M$1)^($B81-'Life Cycle Cost Evaluation'!$M$4)</f>
        <v>0</v>
      </c>
      <c r="BX166" s="208">
        <f>-NPV('Life Cycle Cost Evaluation'!$M$1,BX82:BX$100)/(1+'Life Cycle Cost Evaluation'!$M$1)^($B81-'Life Cycle Cost Evaluation'!$M$4)</f>
        <v>0</v>
      </c>
      <c r="BY166" s="208">
        <f>-NPV('Life Cycle Cost Evaluation'!$M$1,BY82:BY$100)/(1+'Life Cycle Cost Evaluation'!$M$1)^($B81-'Life Cycle Cost Evaluation'!$M$4)</f>
        <v>0</v>
      </c>
      <c r="BZ166" s="208">
        <f>-NPV('Life Cycle Cost Evaluation'!$M$1,BZ82:BZ$100)/(1+'Life Cycle Cost Evaluation'!$M$1)^($B81-'Life Cycle Cost Evaluation'!$M$4)</f>
        <v>0</v>
      </c>
      <c r="CA166" s="208">
        <f>-NPV('Life Cycle Cost Evaluation'!$M$1,CA82:CA$100)/(1+'Life Cycle Cost Evaluation'!$M$1)^($B81-'Life Cycle Cost Evaluation'!$M$4)</f>
        <v>0</v>
      </c>
      <c r="CB166" s="208">
        <f>-NPV('Life Cycle Cost Evaluation'!$M$1,CB82:CB$100)/(1+'Life Cycle Cost Evaluation'!$M$1)^($B81-'Life Cycle Cost Evaluation'!$M$4)</f>
        <v>0</v>
      </c>
      <c r="CC166" s="208">
        <f>-NPV('Life Cycle Cost Evaluation'!$M$1,CC82:CC$100)/(1+'Life Cycle Cost Evaluation'!$M$1)^($B81-'Life Cycle Cost Evaluation'!$M$4)</f>
        <v>0</v>
      </c>
      <c r="CD166" s="208">
        <f>-NPV('Life Cycle Cost Evaluation'!$M$1,CD82:CD$100)/(1+'Life Cycle Cost Evaluation'!$M$1)^($B81-'Life Cycle Cost Evaluation'!$M$4)</f>
        <v>0</v>
      </c>
      <c r="CE166" s="208">
        <f>-NPV('Life Cycle Cost Evaluation'!$M$1,CE82:CE$100)/(1+'Life Cycle Cost Evaluation'!$M$1)^($B81-'Life Cycle Cost Evaluation'!$M$4)</f>
        <v>0</v>
      </c>
      <c r="CF166" s="208">
        <f>-NPV('Life Cycle Cost Evaluation'!$M$1,CF82:CF$100)/(1+'Life Cycle Cost Evaluation'!$M$1)^($B81-'Life Cycle Cost Evaluation'!$M$4)</f>
        <v>0</v>
      </c>
      <c r="CG166" s="208">
        <f>SUM(D166:BM166)</f>
        <v>0</v>
      </c>
      <c r="CH166" s="206"/>
      <c r="CI166" s="206"/>
      <c r="CJ166" s="206"/>
    </row>
    <row r="167" spans="2:88" x14ac:dyDescent="0.2">
      <c r="B167" s="86">
        <f t="shared" si="126"/>
        <v>2089</v>
      </c>
      <c r="C167" s="208"/>
      <c r="D167" s="208">
        <f>-NPV('Life Cycle Cost Evaluation'!$M$1,D83:D$100)/(1+'Life Cycle Cost Evaluation'!$M$1)^($B82-'Life Cycle Cost Evaluation'!$M$4)</f>
        <v>0</v>
      </c>
      <c r="E167" s="208">
        <f>-NPV('Life Cycle Cost Evaluation'!$M$1,E83:E$100)/(1+'Life Cycle Cost Evaluation'!$M$1)^($B82-'Life Cycle Cost Evaluation'!$M$4)</f>
        <v>0</v>
      </c>
      <c r="F167" s="208">
        <f>-NPV('Life Cycle Cost Evaluation'!$M$1,F83:F$100)/(1+'Life Cycle Cost Evaluation'!$M$1)^($B82-'Life Cycle Cost Evaluation'!$M$4)</f>
        <v>0</v>
      </c>
      <c r="G167" s="208">
        <f>-NPV('Life Cycle Cost Evaluation'!$M$1,G83:G$100)/(1+'Life Cycle Cost Evaluation'!$M$1)^($B82-'Life Cycle Cost Evaluation'!$M$4)</f>
        <v>0</v>
      </c>
      <c r="H167" s="208">
        <f>-NPV('Life Cycle Cost Evaluation'!$M$1,H83:H$100)/(1+'Life Cycle Cost Evaluation'!$M$1)^($B82-'Life Cycle Cost Evaluation'!$M$4)</f>
        <v>0</v>
      </c>
      <c r="I167" s="208">
        <f>-NPV('Life Cycle Cost Evaluation'!$M$1,I83:I$100)/(1+'Life Cycle Cost Evaluation'!$M$1)^($B82-'Life Cycle Cost Evaluation'!$M$4)</f>
        <v>0</v>
      </c>
      <c r="J167" s="208">
        <f>-NPV('Life Cycle Cost Evaluation'!$M$1,J83:J$100)/(1+'Life Cycle Cost Evaluation'!$M$1)^($B82-'Life Cycle Cost Evaluation'!$M$4)</f>
        <v>0</v>
      </c>
      <c r="K167" s="208">
        <f>-NPV('Life Cycle Cost Evaluation'!$M$1,K83:K$100)/(1+'Life Cycle Cost Evaluation'!$M$1)^($B82-'Life Cycle Cost Evaluation'!$M$4)</f>
        <v>0</v>
      </c>
      <c r="L167" s="208">
        <f>-NPV('Life Cycle Cost Evaluation'!$M$1,L83:L$100)/(1+'Life Cycle Cost Evaluation'!$M$1)^($B82-'Life Cycle Cost Evaluation'!$M$4)</f>
        <v>0</v>
      </c>
      <c r="M167" s="208">
        <f>-NPV('Life Cycle Cost Evaluation'!$M$1,M83:M$100)/(1+'Life Cycle Cost Evaluation'!$M$1)^($B82-'Life Cycle Cost Evaluation'!$M$4)</f>
        <v>0</v>
      </c>
      <c r="N167" s="208">
        <f>-NPV('Life Cycle Cost Evaluation'!$M$1,N83:N$100)/(1+'Life Cycle Cost Evaluation'!$M$1)^($B82-'Life Cycle Cost Evaluation'!$M$4)</f>
        <v>0</v>
      </c>
      <c r="O167" s="208">
        <f>-NPV('Life Cycle Cost Evaluation'!$M$1,O83:O$100)/(1+'Life Cycle Cost Evaluation'!$M$1)^($B82-'Life Cycle Cost Evaluation'!$M$4)</f>
        <v>0</v>
      </c>
      <c r="P167" s="208">
        <f>-NPV('Life Cycle Cost Evaluation'!$M$1,P83:P$100)/(1+'Life Cycle Cost Evaluation'!$M$1)^($B82-'Life Cycle Cost Evaluation'!$M$4)</f>
        <v>0</v>
      </c>
      <c r="Q167" s="208">
        <f>-NPV('Life Cycle Cost Evaluation'!$M$1,Q83:Q$100)/(1+'Life Cycle Cost Evaluation'!$M$1)^($B82-'Life Cycle Cost Evaluation'!$M$4)</f>
        <v>0</v>
      </c>
      <c r="R167" s="208">
        <f>-NPV('Life Cycle Cost Evaluation'!$M$1,R83:R$100)/(1+'Life Cycle Cost Evaluation'!$M$1)^($B82-'Life Cycle Cost Evaluation'!$M$4)</f>
        <v>0</v>
      </c>
      <c r="S167" s="208">
        <f>-NPV('Life Cycle Cost Evaluation'!$M$1,S83:S$100)/(1+'Life Cycle Cost Evaluation'!$M$1)^($B82-'Life Cycle Cost Evaluation'!$M$4)</f>
        <v>0</v>
      </c>
      <c r="T167" s="208">
        <f>-NPV('Life Cycle Cost Evaluation'!$M$1,T83:T$100)/(1+'Life Cycle Cost Evaluation'!$M$1)^($B82-'Life Cycle Cost Evaluation'!$M$4)</f>
        <v>0</v>
      </c>
      <c r="U167" s="208">
        <f>-NPV('Life Cycle Cost Evaluation'!$M$1,U83:U$100)/(1+'Life Cycle Cost Evaluation'!$M$1)^($B82-'Life Cycle Cost Evaluation'!$M$4)</f>
        <v>0</v>
      </c>
      <c r="V167" s="208">
        <f>-NPV('Life Cycle Cost Evaluation'!$M$1,V83:V$100)/(1+'Life Cycle Cost Evaluation'!$M$1)^($B82-'Life Cycle Cost Evaluation'!$M$4)</f>
        <v>0</v>
      </c>
      <c r="W167" s="208">
        <f>-NPV('Life Cycle Cost Evaluation'!$M$1,W83:W$100)/(1+'Life Cycle Cost Evaluation'!$M$1)^($B82-'Life Cycle Cost Evaluation'!$M$4)</f>
        <v>0</v>
      </c>
      <c r="X167" s="208">
        <f>-NPV('Life Cycle Cost Evaluation'!$M$1,X83:X$100)/(1+'Life Cycle Cost Evaluation'!$M$1)^($B82-'Life Cycle Cost Evaluation'!$M$4)</f>
        <v>0</v>
      </c>
      <c r="Y167" s="208">
        <f>-NPV('Life Cycle Cost Evaluation'!$M$1,Y83:Y$100)/(1+'Life Cycle Cost Evaluation'!$M$1)^($B82-'Life Cycle Cost Evaluation'!$M$4)</f>
        <v>0</v>
      </c>
      <c r="Z167" s="208">
        <f>-NPV('Life Cycle Cost Evaluation'!$M$1,Z83:Z$100)/(1+'Life Cycle Cost Evaluation'!$M$1)^($B82-'Life Cycle Cost Evaluation'!$M$4)</f>
        <v>0</v>
      </c>
      <c r="AA167" s="208">
        <f>-NPV('Life Cycle Cost Evaluation'!$M$1,AA83:AA$100)/(1+'Life Cycle Cost Evaluation'!$M$1)^($B82-'Life Cycle Cost Evaluation'!$M$4)</f>
        <v>0</v>
      </c>
      <c r="AB167" s="208">
        <f>-NPV('Life Cycle Cost Evaluation'!$M$1,AB83:AB$100)/(1+'Life Cycle Cost Evaluation'!$M$1)^($B82-'Life Cycle Cost Evaluation'!$M$4)</f>
        <v>0</v>
      </c>
      <c r="AC167" s="208">
        <f>-NPV('Life Cycle Cost Evaluation'!$M$1,AC83:AC$100)/(1+'Life Cycle Cost Evaluation'!$M$1)^($B82-'Life Cycle Cost Evaluation'!$M$4)</f>
        <v>0</v>
      </c>
      <c r="AD167" s="208">
        <f>-NPV('Life Cycle Cost Evaluation'!$M$1,AD83:AD$100)/(1+'Life Cycle Cost Evaluation'!$M$1)^($B82-'Life Cycle Cost Evaluation'!$M$4)</f>
        <v>0</v>
      </c>
      <c r="AE167" s="208">
        <f>-NPV('Life Cycle Cost Evaluation'!$M$1,AE83:AE$100)/(1+'Life Cycle Cost Evaluation'!$M$1)^($B82-'Life Cycle Cost Evaluation'!$M$4)</f>
        <v>0</v>
      </c>
      <c r="AF167" s="208">
        <f>-NPV('Life Cycle Cost Evaluation'!$M$1,AF83:AF$100)/(1+'Life Cycle Cost Evaluation'!$M$1)^($B82-'Life Cycle Cost Evaluation'!$M$4)</f>
        <v>0</v>
      </c>
      <c r="AG167" s="208">
        <f>-NPV('Life Cycle Cost Evaluation'!$M$1,AG83:AG$100)/(1+'Life Cycle Cost Evaluation'!$M$1)^($B82-'Life Cycle Cost Evaluation'!$M$4)</f>
        <v>0</v>
      </c>
      <c r="AH167" s="208">
        <f>-NPV('Life Cycle Cost Evaluation'!$M$1,AH83:AH$100)/(1+'Life Cycle Cost Evaluation'!$M$1)^($B82-'Life Cycle Cost Evaluation'!$M$4)</f>
        <v>0</v>
      </c>
      <c r="AI167" s="208">
        <f>-NPV('Life Cycle Cost Evaluation'!$M$1,AI83:AI$100)/(1+'Life Cycle Cost Evaluation'!$M$1)^($B82-'Life Cycle Cost Evaluation'!$M$4)</f>
        <v>0</v>
      </c>
      <c r="AJ167" s="208">
        <f>-NPV('Life Cycle Cost Evaluation'!$M$1,AJ83:AJ$100)/(1+'Life Cycle Cost Evaluation'!$M$1)^($B82-'Life Cycle Cost Evaluation'!$M$4)</f>
        <v>0</v>
      </c>
      <c r="AK167" s="208">
        <f>-NPV('Life Cycle Cost Evaluation'!$M$1,AK83:AK$100)/(1+'Life Cycle Cost Evaluation'!$M$1)^($B82-'Life Cycle Cost Evaluation'!$M$4)</f>
        <v>0</v>
      </c>
      <c r="AL167" s="208">
        <f>-NPV('Life Cycle Cost Evaluation'!$M$1,AL83:AL$100)/(1+'Life Cycle Cost Evaluation'!$M$1)^($B82-'Life Cycle Cost Evaluation'!$M$4)</f>
        <v>0</v>
      </c>
      <c r="AM167" s="208">
        <f>-NPV('Life Cycle Cost Evaluation'!$M$1,AM83:AM$100)/(1+'Life Cycle Cost Evaluation'!$M$1)^($B82-'Life Cycle Cost Evaluation'!$M$4)</f>
        <v>0</v>
      </c>
      <c r="AN167" s="208">
        <f>-NPV('Life Cycle Cost Evaluation'!$M$1,AN83:AN$100)/(1+'Life Cycle Cost Evaluation'!$M$1)^($B82-'Life Cycle Cost Evaluation'!$M$4)</f>
        <v>0</v>
      </c>
      <c r="AO167" s="208">
        <f>-NPV('Life Cycle Cost Evaluation'!$M$1,AO83:AO$100)/(1+'Life Cycle Cost Evaluation'!$M$1)^($B82-'Life Cycle Cost Evaluation'!$M$4)</f>
        <v>0</v>
      </c>
      <c r="AP167" s="208">
        <f>-NPV('Life Cycle Cost Evaluation'!$M$1,AP83:AP$100)/(1+'Life Cycle Cost Evaluation'!$M$1)^($B82-'Life Cycle Cost Evaluation'!$M$4)</f>
        <v>0</v>
      </c>
      <c r="AQ167" s="208">
        <f>-NPV('Life Cycle Cost Evaluation'!$M$1,AQ83:AQ$100)/(1+'Life Cycle Cost Evaluation'!$M$1)^($B82-'Life Cycle Cost Evaluation'!$M$4)</f>
        <v>0</v>
      </c>
      <c r="AR167" s="208">
        <f>-NPV('Life Cycle Cost Evaluation'!$M$1,AR83:AR$100)/(1+'Life Cycle Cost Evaluation'!$M$1)^($B82-'Life Cycle Cost Evaluation'!$M$4)</f>
        <v>0</v>
      </c>
      <c r="AS167" s="208">
        <f>-NPV('Life Cycle Cost Evaluation'!$M$1,AS83:AS$100)/(1+'Life Cycle Cost Evaluation'!$M$1)^($B82-'Life Cycle Cost Evaluation'!$M$4)</f>
        <v>0</v>
      </c>
      <c r="AT167" s="208">
        <f>-NPV('Life Cycle Cost Evaluation'!$M$1,AT83:AT$100)/(1+'Life Cycle Cost Evaluation'!$M$1)^($B82-'Life Cycle Cost Evaluation'!$M$4)</f>
        <v>0</v>
      </c>
      <c r="AU167" s="208">
        <f>-NPV('Life Cycle Cost Evaluation'!$M$1,AU83:AU$100)/(1+'Life Cycle Cost Evaluation'!$M$1)^($B82-'Life Cycle Cost Evaluation'!$M$4)</f>
        <v>0</v>
      </c>
      <c r="AV167" s="208">
        <f>-NPV('Life Cycle Cost Evaluation'!$M$1,AV83:AV$100)/(1+'Life Cycle Cost Evaluation'!$M$1)^($B82-'Life Cycle Cost Evaluation'!$M$4)</f>
        <v>0</v>
      </c>
      <c r="AW167" s="208">
        <f>-NPV('Life Cycle Cost Evaluation'!$M$1,AW83:AW$100)/(1+'Life Cycle Cost Evaluation'!$M$1)^($B82-'Life Cycle Cost Evaluation'!$M$4)</f>
        <v>0</v>
      </c>
      <c r="AX167" s="208">
        <f>-NPV('Life Cycle Cost Evaluation'!$M$1,AX83:AX$100)/(1+'Life Cycle Cost Evaluation'!$M$1)^($B82-'Life Cycle Cost Evaluation'!$M$4)</f>
        <v>0</v>
      </c>
      <c r="AY167" s="208">
        <f>-NPV('Life Cycle Cost Evaluation'!$M$1,AY83:AY$100)/(1+'Life Cycle Cost Evaluation'!$M$1)^($B82-'Life Cycle Cost Evaluation'!$M$4)</f>
        <v>0</v>
      </c>
      <c r="AZ167" s="208">
        <f>-NPV('Life Cycle Cost Evaluation'!$M$1,AZ83:AZ$100)/(1+'Life Cycle Cost Evaluation'!$M$1)^($B82-'Life Cycle Cost Evaluation'!$M$4)</f>
        <v>0</v>
      </c>
      <c r="BA167" s="208">
        <f>-NPV('Life Cycle Cost Evaluation'!$M$1,BA83:BA$100)/(1+'Life Cycle Cost Evaluation'!$M$1)^($B82-'Life Cycle Cost Evaluation'!$M$4)</f>
        <v>0</v>
      </c>
      <c r="BB167" s="208">
        <f>-NPV('Life Cycle Cost Evaluation'!$M$1,BB83:BB$100)/(1+'Life Cycle Cost Evaluation'!$M$1)^($B82-'Life Cycle Cost Evaluation'!$M$4)</f>
        <v>0</v>
      </c>
      <c r="BC167" s="208">
        <f>-NPV('Life Cycle Cost Evaluation'!$M$1,BC83:BC$100)/(1+'Life Cycle Cost Evaluation'!$M$1)^($B82-'Life Cycle Cost Evaluation'!$M$4)</f>
        <v>0</v>
      </c>
      <c r="BD167" s="208">
        <f>-NPV('Life Cycle Cost Evaluation'!$M$1,BD83:BD$100)/(1+'Life Cycle Cost Evaluation'!$M$1)^($B82-'Life Cycle Cost Evaluation'!$M$4)</f>
        <v>0</v>
      </c>
      <c r="BE167" s="208">
        <f>-NPV('Life Cycle Cost Evaluation'!$M$1,BE83:BE$100)/(1+'Life Cycle Cost Evaluation'!$M$1)^($B82-'Life Cycle Cost Evaluation'!$M$4)</f>
        <v>0</v>
      </c>
      <c r="BF167" s="208">
        <f>-NPV('Life Cycle Cost Evaluation'!$M$1,BF83:BF$100)/(1+'Life Cycle Cost Evaluation'!$M$1)^($B82-'Life Cycle Cost Evaluation'!$M$4)</f>
        <v>0</v>
      </c>
      <c r="BG167" s="208">
        <f>-NPV('Life Cycle Cost Evaluation'!$M$1,BG83:BG$100)/(1+'Life Cycle Cost Evaluation'!$M$1)^($B82-'Life Cycle Cost Evaluation'!$M$4)</f>
        <v>0</v>
      </c>
      <c r="BH167" s="208">
        <f>-NPV('Life Cycle Cost Evaluation'!$M$1,BH83:BH$100)/(1+'Life Cycle Cost Evaluation'!$M$1)^($B82-'Life Cycle Cost Evaluation'!$M$4)</f>
        <v>0</v>
      </c>
      <c r="BI167" s="208">
        <f>-NPV('Life Cycle Cost Evaluation'!$M$1,BI83:BI$100)/(1+'Life Cycle Cost Evaluation'!$M$1)^($B82-'Life Cycle Cost Evaluation'!$M$4)</f>
        <v>0</v>
      </c>
      <c r="BJ167" s="208">
        <f>-NPV('Life Cycle Cost Evaluation'!$M$1,BJ83:BJ$100)/(1+'Life Cycle Cost Evaluation'!$M$1)^($B82-'Life Cycle Cost Evaluation'!$M$4)</f>
        <v>0</v>
      </c>
      <c r="BK167" s="208">
        <f>-NPV('Life Cycle Cost Evaluation'!$M$1,BK83:BK$100)/(1+'Life Cycle Cost Evaluation'!$M$1)^($B82-'Life Cycle Cost Evaluation'!$M$4)</f>
        <v>0</v>
      </c>
      <c r="BL167" s="208">
        <f>-NPV('Life Cycle Cost Evaluation'!$M$1,BL83:BL$100)/(1+'Life Cycle Cost Evaluation'!$M$1)^($B82-'Life Cycle Cost Evaluation'!$M$4)</f>
        <v>0</v>
      </c>
      <c r="BM167" s="208">
        <f>-NPV('Life Cycle Cost Evaluation'!$M$1,BM83:BM$100)/(1+'Life Cycle Cost Evaluation'!$M$1)^($B82-'Life Cycle Cost Evaluation'!$M$4)</f>
        <v>0</v>
      </c>
      <c r="BN167" s="208">
        <f>-NPV('Life Cycle Cost Evaluation'!$M$1,BN83:BN$100)/(1+'Life Cycle Cost Evaluation'!$M$1)^($B82-'Life Cycle Cost Evaluation'!$M$4)</f>
        <v>0</v>
      </c>
      <c r="BO167" s="208">
        <f>-NPV('Life Cycle Cost Evaluation'!$M$1,BO83:BO$100)/(1+'Life Cycle Cost Evaluation'!$M$1)^($B82-'Life Cycle Cost Evaluation'!$M$4)</f>
        <v>0</v>
      </c>
      <c r="BP167" s="208">
        <f>-NPV('Life Cycle Cost Evaluation'!$M$1,BP83:BP$100)/(1+'Life Cycle Cost Evaluation'!$M$1)^($B82-'Life Cycle Cost Evaluation'!$M$4)</f>
        <v>0</v>
      </c>
      <c r="BQ167" s="208">
        <f>-NPV('Life Cycle Cost Evaluation'!$M$1,BQ83:BQ$100)/(1+'Life Cycle Cost Evaluation'!$M$1)^($B82-'Life Cycle Cost Evaluation'!$M$4)</f>
        <v>0</v>
      </c>
      <c r="BR167" s="208">
        <f>-NPV('Life Cycle Cost Evaluation'!$M$1,BR83:BR$100)/(1+'Life Cycle Cost Evaluation'!$M$1)^($B82-'Life Cycle Cost Evaluation'!$M$4)</f>
        <v>0</v>
      </c>
      <c r="BS167" s="208">
        <f>-NPV('Life Cycle Cost Evaluation'!$M$1,BS83:BS$100)/(1+'Life Cycle Cost Evaluation'!$M$1)^($B82-'Life Cycle Cost Evaluation'!$M$4)</f>
        <v>0</v>
      </c>
      <c r="BT167" s="208">
        <f>-NPV('Life Cycle Cost Evaluation'!$M$1,BT83:BT$100)/(1+'Life Cycle Cost Evaluation'!$M$1)^($B82-'Life Cycle Cost Evaluation'!$M$4)</f>
        <v>0</v>
      </c>
      <c r="BU167" s="208">
        <f>-NPV('Life Cycle Cost Evaluation'!$M$1,BU83:BU$100)/(1+'Life Cycle Cost Evaluation'!$M$1)^($B82-'Life Cycle Cost Evaluation'!$M$4)</f>
        <v>0</v>
      </c>
      <c r="BV167" s="208">
        <f>-NPV('Life Cycle Cost Evaluation'!$M$1,BV83:BV$100)/(1+'Life Cycle Cost Evaluation'!$M$1)^($B82-'Life Cycle Cost Evaluation'!$M$4)</f>
        <v>0</v>
      </c>
      <c r="BW167" s="208">
        <f>-NPV('Life Cycle Cost Evaluation'!$M$1,BW83:BW$100)/(1+'Life Cycle Cost Evaluation'!$M$1)^($B82-'Life Cycle Cost Evaluation'!$M$4)</f>
        <v>0</v>
      </c>
      <c r="BX167" s="208">
        <f>-NPV('Life Cycle Cost Evaluation'!$M$1,BX83:BX$100)/(1+'Life Cycle Cost Evaluation'!$M$1)^($B82-'Life Cycle Cost Evaluation'!$M$4)</f>
        <v>0</v>
      </c>
      <c r="BY167" s="208">
        <f>-NPV('Life Cycle Cost Evaluation'!$M$1,BY83:BY$100)/(1+'Life Cycle Cost Evaluation'!$M$1)^($B82-'Life Cycle Cost Evaluation'!$M$4)</f>
        <v>0</v>
      </c>
      <c r="BZ167" s="208">
        <f>-NPV('Life Cycle Cost Evaluation'!$M$1,BZ83:BZ$100)/(1+'Life Cycle Cost Evaluation'!$M$1)^($B82-'Life Cycle Cost Evaluation'!$M$4)</f>
        <v>0</v>
      </c>
      <c r="CA167" s="208">
        <f>-NPV('Life Cycle Cost Evaluation'!$M$1,CA83:CA$100)/(1+'Life Cycle Cost Evaluation'!$M$1)^($B82-'Life Cycle Cost Evaluation'!$M$4)</f>
        <v>0</v>
      </c>
      <c r="CB167" s="208">
        <f>-NPV('Life Cycle Cost Evaluation'!$M$1,CB83:CB$100)/(1+'Life Cycle Cost Evaluation'!$M$1)^($B82-'Life Cycle Cost Evaluation'!$M$4)</f>
        <v>0</v>
      </c>
      <c r="CC167" s="208">
        <f>-NPV('Life Cycle Cost Evaluation'!$M$1,CC83:CC$100)/(1+'Life Cycle Cost Evaluation'!$M$1)^($B82-'Life Cycle Cost Evaluation'!$M$4)</f>
        <v>0</v>
      </c>
      <c r="CD167" s="208">
        <f>-NPV('Life Cycle Cost Evaluation'!$M$1,CD83:CD$100)/(1+'Life Cycle Cost Evaluation'!$M$1)^($B82-'Life Cycle Cost Evaluation'!$M$4)</f>
        <v>0</v>
      </c>
      <c r="CE167" s="208">
        <f>-NPV('Life Cycle Cost Evaluation'!$M$1,CE83:CE$100)/(1+'Life Cycle Cost Evaluation'!$M$1)^($B82-'Life Cycle Cost Evaluation'!$M$4)</f>
        <v>0</v>
      </c>
      <c r="CF167" s="208">
        <f>-NPV('Life Cycle Cost Evaluation'!$M$1,CF83:CF$100)/(1+'Life Cycle Cost Evaluation'!$M$1)^($B82-'Life Cycle Cost Evaluation'!$M$4)</f>
        <v>0</v>
      </c>
      <c r="CG167" s="208">
        <f>SUM(D167:BN167)</f>
        <v>0</v>
      </c>
      <c r="CH167" s="206"/>
      <c r="CI167" s="206"/>
      <c r="CJ167" s="206"/>
    </row>
    <row r="168" spans="2:88" x14ac:dyDescent="0.2">
      <c r="B168" s="86">
        <f t="shared" si="126"/>
        <v>2090</v>
      </c>
      <c r="C168" s="208"/>
      <c r="D168" s="208">
        <f>-NPV('Life Cycle Cost Evaluation'!$M$1,D84:D$100)/(1+'Life Cycle Cost Evaluation'!$M$1)^($B83-'Life Cycle Cost Evaluation'!$M$4)</f>
        <v>0</v>
      </c>
      <c r="E168" s="208">
        <f>-NPV('Life Cycle Cost Evaluation'!$M$1,E84:E$100)/(1+'Life Cycle Cost Evaluation'!$M$1)^($B83-'Life Cycle Cost Evaluation'!$M$4)</f>
        <v>0</v>
      </c>
      <c r="F168" s="208">
        <f>-NPV('Life Cycle Cost Evaluation'!$M$1,F84:F$100)/(1+'Life Cycle Cost Evaluation'!$M$1)^($B83-'Life Cycle Cost Evaluation'!$M$4)</f>
        <v>0</v>
      </c>
      <c r="G168" s="208">
        <f>-NPV('Life Cycle Cost Evaluation'!$M$1,G84:G$100)/(1+'Life Cycle Cost Evaluation'!$M$1)^($B83-'Life Cycle Cost Evaluation'!$M$4)</f>
        <v>0</v>
      </c>
      <c r="H168" s="208">
        <f>-NPV('Life Cycle Cost Evaluation'!$M$1,H84:H$100)/(1+'Life Cycle Cost Evaluation'!$M$1)^($B83-'Life Cycle Cost Evaluation'!$M$4)</f>
        <v>0</v>
      </c>
      <c r="I168" s="208">
        <f>-NPV('Life Cycle Cost Evaluation'!$M$1,I84:I$100)/(1+'Life Cycle Cost Evaluation'!$M$1)^($B83-'Life Cycle Cost Evaluation'!$M$4)</f>
        <v>0</v>
      </c>
      <c r="J168" s="208">
        <f>-NPV('Life Cycle Cost Evaluation'!$M$1,J84:J$100)/(1+'Life Cycle Cost Evaluation'!$M$1)^($B83-'Life Cycle Cost Evaluation'!$M$4)</f>
        <v>0</v>
      </c>
      <c r="K168" s="208">
        <f>-NPV('Life Cycle Cost Evaluation'!$M$1,K84:K$100)/(1+'Life Cycle Cost Evaluation'!$M$1)^($B83-'Life Cycle Cost Evaluation'!$M$4)</f>
        <v>0</v>
      </c>
      <c r="L168" s="208">
        <f>-NPV('Life Cycle Cost Evaluation'!$M$1,L84:L$100)/(1+'Life Cycle Cost Evaluation'!$M$1)^($B83-'Life Cycle Cost Evaluation'!$M$4)</f>
        <v>0</v>
      </c>
      <c r="M168" s="208">
        <f>-NPV('Life Cycle Cost Evaluation'!$M$1,M84:M$100)/(1+'Life Cycle Cost Evaluation'!$M$1)^($B83-'Life Cycle Cost Evaluation'!$M$4)</f>
        <v>0</v>
      </c>
      <c r="N168" s="208">
        <f>-NPV('Life Cycle Cost Evaluation'!$M$1,N84:N$100)/(1+'Life Cycle Cost Evaluation'!$M$1)^($B83-'Life Cycle Cost Evaluation'!$M$4)</f>
        <v>0</v>
      </c>
      <c r="O168" s="208">
        <f>-NPV('Life Cycle Cost Evaluation'!$M$1,O84:O$100)/(1+'Life Cycle Cost Evaluation'!$M$1)^($B83-'Life Cycle Cost Evaluation'!$M$4)</f>
        <v>0</v>
      </c>
      <c r="P168" s="208">
        <f>-NPV('Life Cycle Cost Evaluation'!$M$1,P84:P$100)/(1+'Life Cycle Cost Evaluation'!$M$1)^($B83-'Life Cycle Cost Evaluation'!$M$4)</f>
        <v>0</v>
      </c>
      <c r="Q168" s="208">
        <f>-NPV('Life Cycle Cost Evaluation'!$M$1,Q84:Q$100)/(1+'Life Cycle Cost Evaluation'!$M$1)^($B83-'Life Cycle Cost Evaluation'!$M$4)</f>
        <v>0</v>
      </c>
      <c r="R168" s="208">
        <f>-NPV('Life Cycle Cost Evaluation'!$M$1,R84:R$100)/(1+'Life Cycle Cost Evaluation'!$M$1)^($B83-'Life Cycle Cost Evaluation'!$M$4)</f>
        <v>0</v>
      </c>
      <c r="S168" s="208">
        <f>-NPV('Life Cycle Cost Evaluation'!$M$1,S84:S$100)/(1+'Life Cycle Cost Evaluation'!$M$1)^($B83-'Life Cycle Cost Evaluation'!$M$4)</f>
        <v>0</v>
      </c>
      <c r="T168" s="208">
        <f>-NPV('Life Cycle Cost Evaluation'!$M$1,T84:T$100)/(1+'Life Cycle Cost Evaluation'!$M$1)^($B83-'Life Cycle Cost Evaluation'!$M$4)</f>
        <v>0</v>
      </c>
      <c r="U168" s="208">
        <f>-NPV('Life Cycle Cost Evaluation'!$M$1,U84:U$100)/(1+'Life Cycle Cost Evaluation'!$M$1)^($B83-'Life Cycle Cost Evaluation'!$M$4)</f>
        <v>0</v>
      </c>
      <c r="V168" s="208">
        <f>-NPV('Life Cycle Cost Evaluation'!$M$1,V84:V$100)/(1+'Life Cycle Cost Evaluation'!$M$1)^($B83-'Life Cycle Cost Evaluation'!$M$4)</f>
        <v>0</v>
      </c>
      <c r="W168" s="208">
        <f>-NPV('Life Cycle Cost Evaluation'!$M$1,W84:W$100)/(1+'Life Cycle Cost Evaluation'!$M$1)^($B83-'Life Cycle Cost Evaluation'!$M$4)</f>
        <v>0</v>
      </c>
      <c r="X168" s="208">
        <f>-NPV('Life Cycle Cost Evaluation'!$M$1,X84:X$100)/(1+'Life Cycle Cost Evaluation'!$M$1)^($B83-'Life Cycle Cost Evaluation'!$M$4)</f>
        <v>0</v>
      </c>
      <c r="Y168" s="208">
        <f>-NPV('Life Cycle Cost Evaluation'!$M$1,Y84:Y$100)/(1+'Life Cycle Cost Evaluation'!$M$1)^($B83-'Life Cycle Cost Evaluation'!$M$4)</f>
        <v>0</v>
      </c>
      <c r="Z168" s="208">
        <f>-NPV('Life Cycle Cost Evaluation'!$M$1,Z84:Z$100)/(1+'Life Cycle Cost Evaluation'!$M$1)^($B83-'Life Cycle Cost Evaluation'!$M$4)</f>
        <v>0</v>
      </c>
      <c r="AA168" s="208">
        <f>-NPV('Life Cycle Cost Evaluation'!$M$1,AA84:AA$100)/(1+'Life Cycle Cost Evaluation'!$M$1)^($B83-'Life Cycle Cost Evaluation'!$M$4)</f>
        <v>0</v>
      </c>
      <c r="AB168" s="208">
        <f>-NPV('Life Cycle Cost Evaluation'!$M$1,AB84:AB$100)/(1+'Life Cycle Cost Evaluation'!$M$1)^($B83-'Life Cycle Cost Evaluation'!$M$4)</f>
        <v>0</v>
      </c>
      <c r="AC168" s="208">
        <f>-NPV('Life Cycle Cost Evaluation'!$M$1,AC84:AC$100)/(1+'Life Cycle Cost Evaluation'!$M$1)^($B83-'Life Cycle Cost Evaluation'!$M$4)</f>
        <v>0</v>
      </c>
      <c r="AD168" s="208">
        <f>-NPV('Life Cycle Cost Evaluation'!$M$1,AD84:AD$100)/(1+'Life Cycle Cost Evaluation'!$M$1)^($B83-'Life Cycle Cost Evaluation'!$M$4)</f>
        <v>0</v>
      </c>
      <c r="AE168" s="208">
        <f>-NPV('Life Cycle Cost Evaluation'!$M$1,AE84:AE$100)/(1+'Life Cycle Cost Evaluation'!$M$1)^($B83-'Life Cycle Cost Evaluation'!$M$4)</f>
        <v>0</v>
      </c>
      <c r="AF168" s="208">
        <f>-NPV('Life Cycle Cost Evaluation'!$M$1,AF84:AF$100)/(1+'Life Cycle Cost Evaluation'!$M$1)^($B83-'Life Cycle Cost Evaluation'!$M$4)</f>
        <v>0</v>
      </c>
      <c r="AG168" s="208">
        <f>-NPV('Life Cycle Cost Evaluation'!$M$1,AG84:AG$100)/(1+'Life Cycle Cost Evaluation'!$M$1)^($B83-'Life Cycle Cost Evaluation'!$M$4)</f>
        <v>0</v>
      </c>
      <c r="AH168" s="208">
        <f>-NPV('Life Cycle Cost Evaluation'!$M$1,AH84:AH$100)/(1+'Life Cycle Cost Evaluation'!$M$1)^($B83-'Life Cycle Cost Evaluation'!$M$4)</f>
        <v>0</v>
      </c>
      <c r="AI168" s="208">
        <f>-NPV('Life Cycle Cost Evaluation'!$M$1,AI84:AI$100)/(1+'Life Cycle Cost Evaluation'!$M$1)^($B83-'Life Cycle Cost Evaluation'!$M$4)</f>
        <v>0</v>
      </c>
      <c r="AJ168" s="208">
        <f>-NPV('Life Cycle Cost Evaluation'!$M$1,AJ84:AJ$100)/(1+'Life Cycle Cost Evaluation'!$M$1)^($B83-'Life Cycle Cost Evaluation'!$M$4)</f>
        <v>0</v>
      </c>
      <c r="AK168" s="208">
        <f>-NPV('Life Cycle Cost Evaluation'!$M$1,AK84:AK$100)/(1+'Life Cycle Cost Evaluation'!$M$1)^($B83-'Life Cycle Cost Evaluation'!$M$4)</f>
        <v>0</v>
      </c>
      <c r="AL168" s="208">
        <f>-NPV('Life Cycle Cost Evaluation'!$M$1,AL84:AL$100)/(1+'Life Cycle Cost Evaluation'!$M$1)^($B83-'Life Cycle Cost Evaluation'!$M$4)</f>
        <v>0</v>
      </c>
      <c r="AM168" s="208">
        <f>-NPV('Life Cycle Cost Evaluation'!$M$1,AM84:AM$100)/(1+'Life Cycle Cost Evaluation'!$M$1)^($B83-'Life Cycle Cost Evaluation'!$M$4)</f>
        <v>0</v>
      </c>
      <c r="AN168" s="208">
        <f>-NPV('Life Cycle Cost Evaluation'!$M$1,AN84:AN$100)/(1+'Life Cycle Cost Evaluation'!$M$1)^($B83-'Life Cycle Cost Evaluation'!$M$4)</f>
        <v>0</v>
      </c>
      <c r="AO168" s="208">
        <f>-NPV('Life Cycle Cost Evaluation'!$M$1,AO84:AO$100)/(1+'Life Cycle Cost Evaluation'!$M$1)^($B83-'Life Cycle Cost Evaluation'!$M$4)</f>
        <v>0</v>
      </c>
      <c r="AP168" s="208">
        <f>-NPV('Life Cycle Cost Evaluation'!$M$1,AP84:AP$100)/(1+'Life Cycle Cost Evaluation'!$M$1)^($B83-'Life Cycle Cost Evaluation'!$M$4)</f>
        <v>0</v>
      </c>
      <c r="AQ168" s="208">
        <f>-NPV('Life Cycle Cost Evaluation'!$M$1,AQ84:AQ$100)/(1+'Life Cycle Cost Evaluation'!$M$1)^($B83-'Life Cycle Cost Evaluation'!$M$4)</f>
        <v>0</v>
      </c>
      <c r="AR168" s="208">
        <f>-NPV('Life Cycle Cost Evaluation'!$M$1,AR84:AR$100)/(1+'Life Cycle Cost Evaluation'!$M$1)^($B83-'Life Cycle Cost Evaluation'!$M$4)</f>
        <v>0</v>
      </c>
      <c r="AS168" s="208">
        <f>-NPV('Life Cycle Cost Evaluation'!$M$1,AS84:AS$100)/(1+'Life Cycle Cost Evaluation'!$M$1)^($B83-'Life Cycle Cost Evaluation'!$M$4)</f>
        <v>0</v>
      </c>
      <c r="AT168" s="208">
        <f>-NPV('Life Cycle Cost Evaluation'!$M$1,AT84:AT$100)/(1+'Life Cycle Cost Evaluation'!$M$1)^($B83-'Life Cycle Cost Evaluation'!$M$4)</f>
        <v>0</v>
      </c>
      <c r="AU168" s="208">
        <f>-NPV('Life Cycle Cost Evaluation'!$M$1,AU84:AU$100)/(1+'Life Cycle Cost Evaluation'!$M$1)^($B83-'Life Cycle Cost Evaluation'!$M$4)</f>
        <v>0</v>
      </c>
      <c r="AV168" s="208">
        <f>-NPV('Life Cycle Cost Evaluation'!$M$1,AV84:AV$100)/(1+'Life Cycle Cost Evaluation'!$M$1)^($B83-'Life Cycle Cost Evaluation'!$M$4)</f>
        <v>0</v>
      </c>
      <c r="AW168" s="208">
        <f>-NPV('Life Cycle Cost Evaluation'!$M$1,AW84:AW$100)/(1+'Life Cycle Cost Evaluation'!$M$1)^($B83-'Life Cycle Cost Evaluation'!$M$4)</f>
        <v>0</v>
      </c>
      <c r="AX168" s="208">
        <f>-NPV('Life Cycle Cost Evaluation'!$M$1,AX84:AX$100)/(1+'Life Cycle Cost Evaluation'!$M$1)^($B83-'Life Cycle Cost Evaluation'!$M$4)</f>
        <v>0</v>
      </c>
      <c r="AY168" s="208">
        <f>-NPV('Life Cycle Cost Evaluation'!$M$1,AY84:AY$100)/(1+'Life Cycle Cost Evaluation'!$M$1)^($B83-'Life Cycle Cost Evaluation'!$M$4)</f>
        <v>0</v>
      </c>
      <c r="AZ168" s="208">
        <f>-NPV('Life Cycle Cost Evaluation'!$M$1,AZ84:AZ$100)/(1+'Life Cycle Cost Evaluation'!$M$1)^($B83-'Life Cycle Cost Evaluation'!$M$4)</f>
        <v>0</v>
      </c>
      <c r="BA168" s="208">
        <f>-NPV('Life Cycle Cost Evaluation'!$M$1,BA84:BA$100)/(1+'Life Cycle Cost Evaluation'!$M$1)^($B83-'Life Cycle Cost Evaluation'!$M$4)</f>
        <v>0</v>
      </c>
      <c r="BB168" s="208">
        <f>-NPV('Life Cycle Cost Evaluation'!$M$1,BB84:BB$100)/(1+'Life Cycle Cost Evaluation'!$M$1)^($B83-'Life Cycle Cost Evaluation'!$M$4)</f>
        <v>0</v>
      </c>
      <c r="BC168" s="208">
        <f>-NPV('Life Cycle Cost Evaluation'!$M$1,BC84:BC$100)/(1+'Life Cycle Cost Evaluation'!$M$1)^($B83-'Life Cycle Cost Evaluation'!$M$4)</f>
        <v>0</v>
      </c>
      <c r="BD168" s="208">
        <f>-NPV('Life Cycle Cost Evaluation'!$M$1,BD84:BD$100)/(1+'Life Cycle Cost Evaluation'!$M$1)^($B83-'Life Cycle Cost Evaluation'!$M$4)</f>
        <v>0</v>
      </c>
      <c r="BE168" s="208">
        <f>-NPV('Life Cycle Cost Evaluation'!$M$1,BE84:BE$100)/(1+'Life Cycle Cost Evaluation'!$M$1)^($B83-'Life Cycle Cost Evaluation'!$M$4)</f>
        <v>0</v>
      </c>
      <c r="BF168" s="208">
        <f>-NPV('Life Cycle Cost Evaluation'!$M$1,BF84:BF$100)/(1+'Life Cycle Cost Evaluation'!$M$1)^($B83-'Life Cycle Cost Evaluation'!$M$4)</f>
        <v>0</v>
      </c>
      <c r="BG168" s="208">
        <f>-NPV('Life Cycle Cost Evaluation'!$M$1,BG84:BG$100)/(1+'Life Cycle Cost Evaluation'!$M$1)^($B83-'Life Cycle Cost Evaluation'!$M$4)</f>
        <v>0</v>
      </c>
      <c r="BH168" s="208">
        <f>-NPV('Life Cycle Cost Evaluation'!$M$1,BH84:BH$100)/(1+'Life Cycle Cost Evaluation'!$M$1)^($B83-'Life Cycle Cost Evaluation'!$M$4)</f>
        <v>0</v>
      </c>
      <c r="BI168" s="208">
        <f>-NPV('Life Cycle Cost Evaluation'!$M$1,BI84:BI$100)/(1+'Life Cycle Cost Evaluation'!$M$1)^($B83-'Life Cycle Cost Evaluation'!$M$4)</f>
        <v>0</v>
      </c>
      <c r="BJ168" s="208">
        <f>-NPV('Life Cycle Cost Evaluation'!$M$1,BJ84:BJ$100)/(1+'Life Cycle Cost Evaluation'!$M$1)^($B83-'Life Cycle Cost Evaluation'!$M$4)</f>
        <v>0</v>
      </c>
      <c r="BK168" s="208">
        <f>-NPV('Life Cycle Cost Evaluation'!$M$1,BK84:BK$100)/(1+'Life Cycle Cost Evaluation'!$M$1)^($B83-'Life Cycle Cost Evaluation'!$M$4)</f>
        <v>0</v>
      </c>
      <c r="BL168" s="208">
        <f>-NPV('Life Cycle Cost Evaluation'!$M$1,BL84:BL$100)/(1+'Life Cycle Cost Evaluation'!$M$1)^($B83-'Life Cycle Cost Evaluation'!$M$4)</f>
        <v>0</v>
      </c>
      <c r="BM168" s="208">
        <f>-NPV('Life Cycle Cost Evaluation'!$M$1,BM84:BM$100)/(1+'Life Cycle Cost Evaluation'!$M$1)^($B83-'Life Cycle Cost Evaluation'!$M$4)</f>
        <v>0</v>
      </c>
      <c r="BN168" s="208">
        <f>-NPV('Life Cycle Cost Evaluation'!$M$1,BN84:BN$100)/(1+'Life Cycle Cost Evaluation'!$M$1)^($B83-'Life Cycle Cost Evaluation'!$M$4)</f>
        <v>0</v>
      </c>
      <c r="BO168" s="208">
        <f>-NPV('Life Cycle Cost Evaluation'!$M$1,BO84:BO$100)/(1+'Life Cycle Cost Evaluation'!$M$1)^($B83-'Life Cycle Cost Evaluation'!$M$4)</f>
        <v>0</v>
      </c>
      <c r="BP168" s="208">
        <f>-NPV('Life Cycle Cost Evaluation'!$M$1,BP84:BP$100)/(1+'Life Cycle Cost Evaluation'!$M$1)^($B83-'Life Cycle Cost Evaluation'!$M$4)</f>
        <v>0</v>
      </c>
      <c r="BQ168" s="208">
        <f>-NPV('Life Cycle Cost Evaluation'!$M$1,BQ84:BQ$100)/(1+'Life Cycle Cost Evaluation'!$M$1)^($B83-'Life Cycle Cost Evaluation'!$M$4)</f>
        <v>0</v>
      </c>
      <c r="BR168" s="208">
        <f>-NPV('Life Cycle Cost Evaluation'!$M$1,BR84:BR$100)/(1+'Life Cycle Cost Evaluation'!$M$1)^($B83-'Life Cycle Cost Evaluation'!$M$4)</f>
        <v>0</v>
      </c>
      <c r="BS168" s="208">
        <f>-NPV('Life Cycle Cost Evaluation'!$M$1,BS84:BS$100)/(1+'Life Cycle Cost Evaluation'!$M$1)^($B83-'Life Cycle Cost Evaluation'!$M$4)</f>
        <v>0</v>
      </c>
      <c r="BT168" s="208">
        <f>-NPV('Life Cycle Cost Evaluation'!$M$1,BT84:BT$100)/(1+'Life Cycle Cost Evaluation'!$M$1)^($B83-'Life Cycle Cost Evaluation'!$M$4)</f>
        <v>0</v>
      </c>
      <c r="BU168" s="208">
        <f>-NPV('Life Cycle Cost Evaluation'!$M$1,BU84:BU$100)/(1+'Life Cycle Cost Evaluation'!$M$1)^($B83-'Life Cycle Cost Evaluation'!$M$4)</f>
        <v>0</v>
      </c>
      <c r="BV168" s="208">
        <f>-NPV('Life Cycle Cost Evaluation'!$M$1,BV84:BV$100)/(1+'Life Cycle Cost Evaluation'!$M$1)^($B83-'Life Cycle Cost Evaluation'!$M$4)</f>
        <v>0</v>
      </c>
      <c r="BW168" s="208">
        <f>-NPV('Life Cycle Cost Evaluation'!$M$1,BW84:BW$100)/(1+'Life Cycle Cost Evaluation'!$M$1)^($B83-'Life Cycle Cost Evaluation'!$M$4)</f>
        <v>0</v>
      </c>
      <c r="BX168" s="208">
        <f>-NPV('Life Cycle Cost Evaluation'!$M$1,BX84:BX$100)/(1+'Life Cycle Cost Evaluation'!$M$1)^($B83-'Life Cycle Cost Evaluation'!$M$4)</f>
        <v>0</v>
      </c>
      <c r="BY168" s="208">
        <f>-NPV('Life Cycle Cost Evaluation'!$M$1,BY84:BY$100)/(1+'Life Cycle Cost Evaluation'!$M$1)^($B83-'Life Cycle Cost Evaluation'!$M$4)</f>
        <v>0</v>
      </c>
      <c r="BZ168" s="208">
        <f>-NPV('Life Cycle Cost Evaluation'!$M$1,BZ84:BZ$100)/(1+'Life Cycle Cost Evaluation'!$M$1)^($B83-'Life Cycle Cost Evaluation'!$M$4)</f>
        <v>0</v>
      </c>
      <c r="CA168" s="208">
        <f>-NPV('Life Cycle Cost Evaluation'!$M$1,CA84:CA$100)/(1+'Life Cycle Cost Evaluation'!$M$1)^($B83-'Life Cycle Cost Evaluation'!$M$4)</f>
        <v>0</v>
      </c>
      <c r="CB168" s="208">
        <f>-NPV('Life Cycle Cost Evaluation'!$M$1,CB84:CB$100)/(1+'Life Cycle Cost Evaluation'!$M$1)^($B83-'Life Cycle Cost Evaluation'!$M$4)</f>
        <v>0</v>
      </c>
      <c r="CC168" s="208">
        <f>-NPV('Life Cycle Cost Evaluation'!$M$1,CC84:CC$100)/(1+'Life Cycle Cost Evaluation'!$M$1)^($B83-'Life Cycle Cost Evaluation'!$M$4)</f>
        <v>0</v>
      </c>
      <c r="CD168" s="208">
        <f>-NPV('Life Cycle Cost Evaluation'!$M$1,CD84:CD$100)/(1+'Life Cycle Cost Evaluation'!$M$1)^($B83-'Life Cycle Cost Evaluation'!$M$4)</f>
        <v>0</v>
      </c>
      <c r="CE168" s="208">
        <f>-NPV('Life Cycle Cost Evaluation'!$M$1,CE84:CE$100)/(1+'Life Cycle Cost Evaluation'!$M$1)^($B83-'Life Cycle Cost Evaluation'!$M$4)</f>
        <v>0</v>
      </c>
      <c r="CF168" s="208">
        <f>-NPV('Life Cycle Cost Evaluation'!$M$1,CF84:CF$100)/(1+'Life Cycle Cost Evaluation'!$M$1)^($B83-'Life Cycle Cost Evaluation'!$M$4)</f>
        <v>0</v>
      </c>
      <c r="CG168" s="208">
        <f>SUM(D168:BO168)</f>
        <v>0</v>
      </c>
      <c r="CH168" s="206"/>
      <c r="CI168" s="206"/>
      <c r="CJ168" s="206"/>
    </row>
    <row r="169" spans="2:88" x14ac:dyDescent="0.2">
      <c r="B169" s="86">
        <f t="shared" si="126"/>
        <v>2091</v>
      </c>
      <c r="C169" s="208"/>
      <c r="D169" s="208">
        <f>-NPV('Life Cycle Cost Evaluation'!$M$1,D85:D$100)/(1+'Life Cycle Cost Evaluation'!$M$1)^($B84-'Life Cycle Cost Evaluation'!$M$4)</f>
        <v>0</v>
      </c>
      <c r="E169" s="208">
        <f>-NPV('Life Cycle Cost Evaluation'!$M$1,E85:E$100)/(1+'Life Cycle Cost Evaluation'!$M$1)^($B84-'Life Cycle Cost Evaluation'!$M$4)</f>
        <v>0</v>
      </c>
      <c r="F169" s="208">
        <f>-NPV('Life Cycle Cost Evaluation'!$M$1,F85:F$100)/(1+'Life Cycle Cost Evaluation'!$M$1)^($B84-'Life Cycle Cost Evaluation'!$M$4)</f>
        <v>0</v>
      </c>
      <c r="G169" s="208">
        <f>-NPV('Life Cycle Cost Evaluation'!$M$1,G85:G$100)/(1+'Life Cycle Cost Evaluation'!$M$1)^($B84-'Life Cycle Cost Evaluation'!$M$4)</f>
        <v>0</v>
      </c>
      <c r="H169" s="208">
        <f>-NPV('Life Cycle Cost Evaluation'!$M$1,H85:H$100)/(1+'Life Cycle Cost Evaluation'!$M$1)^($B84-'Life Cycle Cost Evaluation'!$M$4)</f>
        <v>0</v>
      </c>
      <c r="I169" s="208">
        <f>-NPV('Life Cycle Cost Evaluation'!$M$1,I85:I$100)/(1+'Life Cycle Cost Evaluation'!$M$1)^($B84-'Life Cycle Cost Evaluation'!$M$4)</f>
        <v>0</v>
      </c>
      <c r="J169" s="208">
        <f>-NPV('Life Cycle Cost Evaluation'!$M$1,J85:J$100)/(1+'Life Cycle Cost Evaluation'!$M$1)^($B84-'Life Cycle Cost Evaluation'!$M$4)</f>
        <v>0</v>
      </c>
      <c r="K169" s="208">
        <f>-NPV('Life Cycle Cost Evaluation'!$M$1,K85:K$100)/(1+'Life Cycle Cost Evaluation'!$M$1)^($B84-'Life Cycle Cost Evaluation'!$M$4)</f>
        <v>0</v>
      </c>
      <c r="L169" s="208">
        <f>-NPV('Life Cycle Cost Evaluation'!$M$1,L85:L$100)/(1+'Life Cycle Cost Evaluation'!$M$1)^($B84-'Life Cycle Cost Evaluation'!$M$4)</f>
        <v>0</v>
      </c>
      <c r="M169" s="208">
        <f>-NPV('Life Cycle Cost Evaluation'!$M$1,M85:M$100)/(1+'Life Cycle Cost Evaluation'!$M$1)^($B84-'Life Cycle Cost Evaluation'!$M$4)</f>
        <v>0</v>
      </c>
      <c r="N169" s="208">
        <f>-NPV('Life Cycle Cost Evaluation'!$M$1,N85:N$100)/(1+'Life Cycle Cost Evaluation'!$M$1)^($B84-'Life Cycle Cost Evaluation'!$M$4)</f>
        <v>0</v>
      </c>
      <c r="O169" s="208">
        <f>-NPV('Life Cycle Cost Evaluation'!$M$1,O85:O$100)/(1+'Life Cycle Cost Evaluation'!$M$1)^($B84-'Life Cycle Cost Evaluation'!$M$4)</f>
        <v>0</v>
      </c>
      <c r="P169" s="208">
        <f>-NPV('Life Cycle Cost Evaluation'!$M$1,P85:P$100)/(1+'Life Cycle Cost Evaluation'!$M$1)^($B84-'Life Cycle Cost Evaluation'!$M$4)</f>
        <v>0</v>
      </c>
      <c r="Q169" s="208">
        <f>-NPV('Life Cycle Cost Evaluation'!$M$1,Q85:Q$100)/(1+'Life Cycle Cost Evaluation'!$M$1)^($B84-'Life Cycle Cost Evaluation'!$M$4)</f>
        <v>0</v>
      </c>
      <c r="R169" s="208">
        <f>-NPV('Life Cycle Cost Evaluation'!$M$1,R85:R$100)/(1+'Life Cycle Cost Evaluation'!$M$1)^($B84-'Life Cycle Cost Evaluation'!$M$4)</f>
        <v>0</v>
      </c>
      <c r="S169" s="208">
        <f>-NPV('Life Cycle Cost Evaluation'!$M$1,S85:S$100)/(1+'Life Cycle Cost Evaluation'!$M$1)^($B84-'Life Cycle Cost Evaluation'!$M$4)</f>
        <v>0</v>
      </c>
      <c r="T169" s="208">
        <f>-NPV('Life Cycle Cost Evaluation'!$M$1,T85:T$100)/(1+'Life Cycle Cost Evaluation'!$M$1)^($B84-'Life Cycle Cost Evaluation'!$M$4)</f>
        <v>0</v>
      </c>
      <c r="U169" s="208">
        <f>-NPV('Life Cycle Cost Evaluation'!$M$1,U85:U$100)/(1+'Life Cycle Cost Evaluation'!$M$1)^($B84-'Life Cycle Cost Evaluation'!$M$4)</f>
        <v>0</v>
      </c>
      <c r="V169" s="208">
        <f>-NPV('Life Cycle Cost Evaluation'!$M$1,V85:V$100)/(1+'Life Cycle Cost Evaluation'!$M$1)^($B84-'Life Cycle Cost Evaluation'!$M$4)</f>
        <v>0</v>
      </c>
      <c r="W169" s="208">
        <f>-NPV('Life Cycle Cost Evaluation'!$M$1,W85:W$100)/(1+'Life Cycle Cost Evaluation'!$M$1)^($B84-'Life Cycle Cost Evaluation'!$M$4)</f>
        <v>0</v>
      </c>
      <c r="X169" s="208">
        <f>-NPV('Life Cycle Cost Evaluation'!$M$1,X85:X$100)/(1+'Life Cycle Cost Evaluation'!$M$1)^($B84-'Life Cycle Cost Evaluation'!$M$4)</f>
        <v>0</v>
      </c>
      <c r="Y169" s="208">
        <f>-NPV('Life Cycle Cost Evaluation'!$M$1,Y85:Y$100)/(1+'Life Cycle Cost Evaluation'!$M$1)^($B84-'Life Cycle Cost Evaluation'!$M$4)</f>
        <v>0</v>
      </c>
      <c r="Z169" s="208">
        <f>-NPV('Life Cycle Cost Evaluation'!$M$1,Z85:Z$100)/(1+'Life Cycle Cost Evaluation'!$M$1)^($B84-'Life Cycle Cost Evaluation'!$M$4)</f>
        <v>0</v>
      </c>
      <c r="AA169" s="208">
        <f>-NPV('Life Cycle Cost Evaluation'!$M$1,AA85:AA$100)/(1+'Life Cycle Cost Evaluation'!$M$1)^($B84-'Life Cycle Cost Evaluation'!$M$4)</f>
        <v>0</v>
      </c>
      <c r="AB169" s="208">
        <f>-NPV('Life Cycle Cost Evaluation'!$M$1,AB85:AB$100)/(1+'Life Cycle Cost Evaluation'!$M$1)^($B84-'Life Cycle Cost Evaluation'!$M$4)</f>
        <v>0</v>
      </c>
      <c r="AC169" s="208">
        <f>-NPV('Life Cycle Cost Evaluation'!$M$1,AC85:AC$100)/(1+'Life Cycle Cost Evaluation'!$M$1)^($B84-'Life Cycle Cost Evaluation'!$M$4)</f>
        <v>0</v>
      </c>
      <c r="AD169" s="208">
        <f>-NPV('Life Cycle Cost Evaluation'!$M$1,AD85:AD$100)/(1+'Life Cycle Cost Evaluation'!$M$1)^($B84-'Life Cycle Cost Evaluation'!$M$4)</f>
        <v>0</v>
      </c>
      <c r="AE169" s="208">
        <f>-NPV('Life Cycle Cost Evaluation'!$M$1,AE85:AE$100)/(1+'Life Cycle Cost Evaluation'!$M$1)^($B84-'Life Cycle Cost Evaluation'!$M$4)</f>
        <v>0</v>
      </c>
      <c r="AF169" s="208">
        <f>-NPV('Life Cycle Cost Evaluation'!$M$1,AF85:AF$100)/(1+'Life Cycle Cost Evaluation'!$M$1)^($B84-'Life Cycle Cost Evaluation'!$M$4)</f>
        <v>0</v>
      </c>
      <c r="AG169" s="208">
        <f>-NPV('Life Cycle Cost Evaluation'!$M$1,AG85:AG$100)/(1+'Life Cycle Cost Evaluation'!$M$1)^($B84-'Life Cycle Cost Evaluation'!$M$4)</f>
        <v>0</v>
      </c>
      <c r="AH169" s="208">
        <f>-NPV('Life Cycle Cost Evaluation'!$M$1,AH85:AH$100)/(1+'Life Cycle Cost Evaluation'!$M$1)^($B84-'Life Cycle Cost Evaluation'!$M$4)</f>
        <v>0</v>
      </c>
      <c r="AI169" s="208">
        <f>-NPV('Life Cycle Cost Evaluation'!$M$1,AI85:AI$100)/(1+'Life Cycle Cost Evaluation'!$M$1)^($B84-'Life Cycle Cost Evaluation'!$M$4)</f>
        <v>0</v>
      </c>
      <c r="AJ169" s="208">
        <f>-NPV('Life Cycle Cost Evaluation'!$M$1,AJ85:AJ$100)/(1+'Life Cycle Cost Evaluation'!$M$1)^($B84-'Life Cycle Cost Evaluation'!$M$4)</f>
        <v>0</v>
      </c>
      <c r="AK169" s="208">
        <f>-NPV('Life Cycle Cost Evaluation'!$M$1,AK85:AK$100)/(1+'Life Cycle Cost Evaluation'!$M$1)^($B84-'Life Cycle Cost Evaluation'!$M$4)</f>
        <v>0</v>
      </c>
      <c r="AL169" s="208">
        <f>-NPV('Life Cycle Cost Evaluation'!$M$1,AL85:AL$100)/(1+'Life Cycle Cost Evaluation'!$M$1)^($B84-'Life Cycle Cost Evaluation'!$M$4)</f>
        <v>0</v>
      </c>
      <c r="AM169" s="208">
        <f>-NPV('Life Cycle Cost Evaluation'!$M$1,AM85:AM$100)/(1+'Life Cycle Cost Evaluation'!$M$1)^($B84-'Life Cycle Cost Evaluation'!$M$4)</f>
        <v>0</v>
      </c>
      <c r="AN169" s="208">
        <f>-NPV('Life Cycle Cost Evaluation'!$M$1,AN85:AN$100)/(1+'Life Cycle Cost Evaluation'!$M$1)^($B84-'Life Cycle Cost Evaluation'!$M$4)</f>
        <v>0</v>
      </c>
      <c r="AO169" s="208">
        <f>-NPV('Life Cycle Cost Evaluation'!$M$1,AO85:AO$100)/(1+'Life Cycle Cost Evaluation'!$M$1)^($B84-'Life Cycle Cost Evaluation'!$M$4)</f>
        <v>0</v>
      </c>
      <c r="AP169" s="208">
        <f>-NPV('Life Cycle Cost Evaluation'!$M$1,AP85:AP$100)/(1+'Life Cycle Cost Evaluation'!$M$1)^($B84-'Life Cycle Cost Evaluation'!$M$4)</f>
        <v>0</v>
      </c>
      <c r="AQ169" s="208">
        <f>-NPV('Life Cycle Cost Evaluation'!$M$1,AQ85:AQ$100)/(1+'Life Cycle Cost Evaluation'!$M$1)^($B84-'Life Cycle Cost Evaluation'!$M$4)</f>
        <v>0</v>
      </c>
      <c r="AR169" s="208">
        <f>-NPV('Life Cycle Cost Evaluation'!$M$1,AR85:AR$100)/(1+'Life Cycle Cost Evaluation'!$M$1)^($B84-'Life Cycle Cost Evaluation'!$M$4)</f>
        <v>0</v>
      </c>
      <c r="AS169" s="208">
        <f>-NPV('Life Cycle Cost Evaluation'!$M$1,AS85:AS$100)/(1+'Life Cycle Cost Evaluation'!$M$1)^($B84-'Life Cycle Cost Evaluation'!$M$4)</f>
        <v>0</v>
      </c>
      <c r="AT169" s="208">
        <f>-NPV('Life Cycle Cost Evaluation'!$M$1,AT85:AT$100)/(1+'Life Cycle Cost Evaluation'!$M$1)^($B84-'Life Cycle Cost Evaluation'!$M$4)</f>
        <v>0</v>
      </c>
      <c r="AU169" s="208">
        <f>-NPV('Life Cycle Cost Evaluation'!$M$1,AU85:AU$100)/(1+'Life Cycle Cost Evaluation'!$M$1)^($B84-'Life Cycle Cost Evaluation'!$M$4)</f>
        <v>0</v>
      </c>
      <c r="AV169" s="208">
        <f>-NPV('Life Cycle Cost Evaluation'!$M$1,AV85:AV$100)/(1+'Life Cycle Cost Evaluation'!$M$1)^($B84-'Life Cycle Cost Evaluation'!$M$4)</f>
        <v>0</v>
      </c>
      <c r="AW169" s="208">
        <f>-NPV('Life Cycle Cost Evaluation'!$M$1,AW85:AW$100)/(1+'Life Cycle Cost Evaluation'!$M$1)^($B84-'Life Cycle Cost Evaluation'!$M$4)</f>
        <v>0</v>
      </c>
      <c r="AX169" s="208">
        <f>-NPV('Life Cycle Cost Evaluation'!$M$1,AX85:AX$100)/(1+'Life Cycle Cost Evaluation'!$M$1)^($B84-'Life Cycle Cost Evaluation'!$M$4)</f>
        <v>0</v>
      </c>
      <c r="AY169" s="208">
        <f>-NPV('Life Cycle Cost Evaluation'!$M$1,AY85:AY$100)/(1+'Life Cycle Cost Evaluation'!$M$1)^($B84-'Life Cycle Cost Evaluation'!$M$4)</f>
        <v>0</v>
      </c>
      <c r="AZ169" s="208">
        <f>-NPV('Life Cycle Cost Evaluation'!$M$1,AZ85:AZ$100)/(1+'Life Cycle Cost Evaluation'!$M$1)^($B84-'Life Cycle Cost Evaluation'!$M$4)</f>
        <v>0</v>
      </c>
      <c r="BA169" s="208">
        <f>-NPV('Life Cycle Cost Evaluation'!$M$1,BA85:BA$100)/(1+'Life Cycle Cost Evaluation'!$M$1)^($B84-'Life Cycle Cost Evaluation'!$M$4)</f>
        <v>0</v>
      </c>
      <c r="BB169" s="208">
        <f>-NPV('Life Cycle Cost Evaluation'!$M$1,BB85:BB$100)/(1+'Life Cycle Cost Evaluation'!$M$1)^($B84-'Life Cycle Cost Evaluation'!$M$4)</f>
        <v>0</v>
      </c>
      <c r="BC169" s="208">
        <f>-NPV('Life Cycle Cost Evaluation'!$M$1,BC85:BC$100)/(1+'Life Cycle Cost Evaluation'!$M$1)^($B84-'Life Cycle Cost Evaluation'!$M$4)</f>
        <v>0</v>
      </c>
      <c r="BD169" s="208">
        <f>-NPV('Life Cycle Cost Evaluation'!$M$1,BD85:BD$100)/(1+'Life Cycle Cost Evaluation'!$M$1)^($B84-'Life Cycle Cost Evaluation'!$M$4)</f>
        <v>0</v>
      </c>
      <c r="BE169" s="208">
        <f>-NPV('Life Cycle Cost Evaluation'!$M$1,BE85:BE$100)/(1+'Life Cycle Cost Evaluation'!$M$1)^($B84-'Life Cycle Cost Evaluation'!$M$4)</f>
        <v>0</v>
      </c>
      <c r="BF169" s="208">
        <f>-NPV('Life Cycle Cost Evaluation'!$M$1,BF85:BF$100)/(1+'Life Cycle Cost Evaluation'!$M$1)^($B84-'Life Cycle Cost Evaluation'!$M$4)</f>
        <v>0</v>
      </c>
      <c r="BG169" s="208">
        <f>-NPV('Life Cycle Cost Evaluation'!$M$1,BG85:BG$100)/(1+'Life Cycle Cost Evaluation'!$M$1)^($B84-'Life Cycle Cost Evaluation'!$M$4)</f>
        <v>0</v>
      </c>
      <c r="BH169" s="208">
        <f>-NPV('Life Cycle Cost Evaluation'!$M$1,BH85:BH$100)/(1+'Life Cycle Cost Evaluation'!$M$1)^($B84-'Life Cycle Cost Evaluation'!$M$4)</f>
        <v>0</v>
      </c>
      <c r="BI169" s="208">
        <f>-NPV('Life Cycle Cost Evaluation'!$M$1,BI85:BI$100)/(1+'Life Cycle Cost Evaluation'!$M$1)^($B84-'Life Cycle Cost Evaluation'!$M$4)</f>
        <v>0</v>
      </c>
      <c r="BJ169" s="208">
        <f>-NPV('Life Cycle Cost Evaluation'!$M$1,BJ85:BJ$100)/(1+'Life Cycle Cost Evaluation'!$M$1)^($B84-'Life Cycle Cost Evaluation'!$M$4)</f>
        <v>0</v>
      </c>
      <c r="BK169" s="208">
        <f>-NPV('Life Cycle Cost Evaluation'!$M$1,BK85:BK$100)/(1+'Life Cycle Cost Evaluation'!$M$1)^($B84-'Life Cycle Cost Evaluation'!$M$4)</f>
        <v>0</v>
      </c>
      <c r="BL169" s="208">
        <f>-NPV('Life Cycle Cost Evaluation'!$M$1,BL85:BL$100)/(1+'Life Cycle Cost Evaluation'!$M$1)^($B84-'Life Cycle Cost Evaluation'!$M$4)</f>
        <v>0</v>
      </c>
      <c r="BM169" s="208">
        <f>-NPV('Life Cycle Cost Evaluation'!$M$1,BM85:BM$100)/(1+'Life Cycle Cost Evaluation'!$M$1)^($B84-'Life Cycle Cost Evaluation'!$M$4)</f>
        <v>0</v>
      </c>
      <c r="BN169" s="208">
        <f>-NPV('Life Cycle Cost Evaluation'!$M$1,BN85:BN$100)/(1+'Life Cycle Cost Evaluation'!$M$1)^($B84-'Life Cycle Cost Evaluation'!$M$4)</f>
        <v>0</v>
      </c>
      <c r="BO169" s="208">
        <f>-NPV('Life Cycle Cost Evaluation'!$M$1,BO85:BO$100)/(1+'Life Cycle Cost Evaluation'!$M$1)^($B84-'Life Cycle Cost Evaluation'!$M$4)</f>
        <v>0</v>
      </c>
      <c r="BP169" s="208">
        <f>-NPV('Life Cycle Cost Evaluation'!$M$1,BP85:BP$100)/(1+'Life Cycle Cost Evaluation'!$M$1)^($B84-'Life Cycle Cost Evaluation'!$M$4)</f>
        <v>0</v>
      </c>
      <c r="BQ169" s="208">
        <f>-NPV('Life Cycle Cost Evaluation'!$M$1,BQ85:BQ$100)/(1+'Life Cycle Cost Evaluation'!$M$1)^($B84-'Life Cycle Cost Evaluation'!$M$4)</f>
        <v>0</v>
      </c>
      <c r="BR169" s="208">
        <f>-NPV('Life Cycle Cost Evaluation'!$M$1,BR85:BR$100)/(1+'Life Cycle Cost Evaluation'!$M$1)^($B84-'Life Cycle Cost Evaluation'!$M$4)</f>
        <v>0</v>
      </c>
      <c r="BS169" s="208">
        <f>-NPV('Life Cycle Cost Evaluation'!$M$1,BS85:BS$100)/(1+'Life Cycle Cost Evaluation'!$M$1)^($B84-'Life Cycle Cost Evaluation'!$M$4)</f>
        <v>0</v>
      </c>
      <c r="BT169" s="208">
        <f>-NPV('Life Cycle Cost Evaluation'!$M$1,BT85:BT$100)/(1+'Life Cycle Cost Evaluation'!$M$1)^($B84-'Life Cycle Cost Evaluation'!$M$4)</f>
        <v>0</v>
      </c>
      <c r="BU169" s="208">
        <f>-NPV('Life Cycle Cost Evaluation'!$M$1,BU85:BU$100)/(1+'Life Cycle Cost Evaluation'!$M$1)^($B84-'Life Cycle Cost Evaluation'!$M$4)</f>
        <v>0</v>
      </c>
      <c r="BV169" s="208">
        <f>-NPV('Life Cycle Cost Evaluation'!$M$1,BV85:BV$100)/(1+'Life Cycle Cost Evaluation'!$M$1)^($B84-'Life Cycle Cost Evaluation'!$M$4)</f>
        <v>0</v>
      </c>
      <c r="BW169" s="208">
        <f>-NPV('Life Cycle Cost Evaluation'!$M$1,BW85:BW$100)/(1+'Life Cycle Cost Evaluation'!$M$1)^($B84-'Life Cycle Cost Evaluation'!$M$4)</f>
        <v>0</v>
      </c>
      <c r="BX169" s="208">
        <f>-NPV('Life Cycle Cost Evaluation'!$M$1,BX85:BX$100)/(1+'Life Cycle Cost Evaluation'!$M$1)^($B84-'Life Cycle Cost Evaluation'!$M$4)</f>
        <v>0</v>
      </c>
      <c r="BY169" s="208">
        <f>-NPV('Life Cycle Cost Evaluation'!$M$1,BY85:BY$100)/(1+'Life Cycle Cost Evaluation'!$M$1)^($B84-'Life Cycle Cost Evaluation'!$M$4)</f>
        <v>0</v>
      </c>
      <c r="BZ169" s="208">
        <f>-NPV('Life Cycle Cost Evaluation'!$M$1,BZ85:BZ$100)/(1+'Life Cycle Cost Evaluation'!$M$1)^($B84-'Life Cycle Cost Evaluation'!$M$4)</f>
        <v>0</v>
      </c>
      <c r="CA169" s="208">
        <f>-NPV('Life Cycle Cost Evaluation'!$M$1,CA85:CA$100)/(1+'Life Cycle Cost Evaluation'!$M$1)^($B84-'Life Cycle Cost Evaluation'!$M$4)</f>
        <v>0</v>
      </c>
      <c r="CB169" s="208">
        <f>-NPV('Life Cycle Cost Evaluation'!$M$1,CB85:CB$100)/(1+'Life Cycle Cost Evaluation'!$M$1)^($B84-'Life Cycle Cost Evaluation'!$M$4)</f>
        <v>0</v>
      </c>
      <c r="CC169" s="208">
        <f>-NPV('Life Cycle Cost Evaluation'!$M$1,CC85:CC$100)/(1+'Life Cycle Cost Evaluation'!$M$1)^($B84-'Life Cycle Cost Evaluation'!$M$4)</f>
        <v>0</v>
      </c>
      <c r="CD169" s="208">
        <f>-NPV('Life Cycle Cost Evaluation'!$M$1,CD85:CD$100)/(1+'Life Cycle Cost Evaluation'!$M$1)^($B84-'Life Cycle Cost Evaluation'!$M$4)</f>
        <v>0</v>
      </c>
      <c r="CE169" s="208">
        <f>-NPV('Life Cycle Cost Evaluation'!$M$1,CE85:CE$100)/(1+'Life Cycle Cost Evaluation'!$M$1)^($B84-'Life Cycle Cost Evaluation'!$M$4)</f>
        <v>0</v>
      </c>
      <c r="CF169" s="208">
        <f>-NPV('Life Cycle Cost Evaluation'!$M$1,CF85:CF$100)/(1+'Life Cycle Cost Evaluation'!$M$1)^($B84-'Life Cycle Cost Evaluation'!$M$4)</f>
        <v>0</v>
      </c>
      <c r="CG169" s="208">
        <f>SUM(D169:BP169)</f>
        <v>0</v>
      </c>
      <c r="CH169" s="206"/>
      <c r="CI169" s="206"/>
      <c r="CJ169" s="206"/>
    </row>
    <row r="170" spans="2:88" x14ac:dyDescent="0.2">
      <c r="B170" s="86">
        <f t="shared" ref="B170:B185" si="127">B85</f>
        <v>2092</v>
      </c>
      <c r="C170" s="208"/>
      <c r="D170" s="208">
        <f>-NPV('Life Cycle Cost Evaluation'!$M$1,D86:D$100)/(1+'Life Cycle Cost Evaluation'!$M$1)^($B85-'Life Cycle Cost Evaluation'!$M$4)</f>
        <v>0</v>
      </c>
      <c r="E170" s="208">
        <f>-NPV('Life Cycle Cost Evaluation'!$M$1,E86:E$100)/(1+'Life Cycle Cost Evaluation'!$M$1)^($B85-'Life Cycle Cost Evaluation'!$M$4)</f>
        <v>0</v>
      </c>
      <c r="F170" s="208">
        <f>-NPV('Life Cycle Cost Evaluation'!$M$1,F86:F$100)/(1+'Life Cycle Cost Evaluation'!$M$1)^($B85-'Life Cycle Cost Evaluation'!$M$4)</f>
        <v>0</v>
      </c>
      <c r="G170" s="208">
        <f>-NPV('Life Cycle Cost Evaluation'!$M$1,G86:G$100)/(1+'Life Cycle Cost Evaluation'!$M$1)^($B85-'Life Cycle Cost Evaluation'!$M$4)</f>
        <v>0</v>
      </c>
      <c r="H170" s="208">
        <f>-NPV('Life Cycle Cost Evaluation'!$M$1,H86:H$100)/(1+'Life Cycle Cost Evaluation'!$M$1)^($B85-'Life Cycle Cost Evaluation'!$M$4)</f>
        <v>0</v>
      </c>
      <c r="I170" s="208">
        <f>-NPV('Life Cycle Cost Evaluation'!$M$1,I86:I$100)/(1+'Life Cycle Cost Evaluation'!$M$1)^($B85-'Life Cycle Cost Evaluation'!$M$4)</f>
        <v>0</v>
      </c>
      <c r="J170" s="208">
        <f>-NPV('Life Cycle Cost Evaluation'!$M$1,J86:J$100)/(1+'Life Cycle Cost Evaluation'!$M$1)^($B85-'Life Cycle Cost Evaluation'!$M$4)</f>
        <v>0</v>
      </c>
      <c r="K170" s="208">
        <f>-NPV('Life Cycle Cost Evaluation'!$M$1,K86:K$100)/(1+'Life Cycle Cost Evaluation'!$M$1)^($B85-'Life Cycle Cost Evaluation'!$M$4)</f>
        <v>0</v>
      </c>
      <c r="L170" s="208">
        <f>-NPV('Life Cycle Cost Evaluation'!$M$1,L86:L$100)/(1+'Life Cycle Cost Evaluation'!$M$1)^($B85-'Life Cycle Cost Evaluation'!$M$4)</f>
        <v>0</v>
      </c>
      <c r="M170" s="208">
        <f>-NPV('Life Cycle Cost Evaluation'!$M$1,M86:M$100)/(1+'Life Cycle Cost Evaluation'!$M$1)^($B85-'Life Cycle Cost Evaluation'!$M$4)</f>
        <v>0</v>
      </c>
      <c r="N170" s="208">
        <f>-NPV('Life Cycle Cost Evaluation'!$M$1,N86:N$100)/(1+'Life Cycle Cost Evaluation'!$M$1)^($B85-'Life Cycle Cost Evaluation'!$M$4)</f>
        <v>0</v>
      </c>
      <c r="O170" s="208">
        <f>-NPV('Life Cycle Cost Evaluation'!$M$1,O86:O$100)/(1+'Life Cycle Cost Evaluation'!$M$1)^($B85-'Life Cycle Cost Evaluation'!$M$4)</f>
        <v>0</v>
      </c>
      <c r="P170" s="208">
        <f>-NPV('Life Cycle Cost Evaluation'!$M$1,P86:P$100)/(1+'Life Cycle Cost Evaluation'!$M$1)^($B85-'Life Cycle Cost Evaluation'!$M$4)</f>
        <v>0</v>
      </c>
      <c r="Q170" s="208">
        <f>-NPV('Life Cycle Cost Evaluation'!$M$1,Q86:Q$100)/(1+'Life Cycle Cost Evaluation'!$M$1)^($B85-'Life Cycle Cost Evaluation'!$M$4)</f>
        <v>0</v>
      </c>
      <c r="R170" s="208">
        <f>-NPV('Life Cycle Cost Evaluation'!$M$1,R86:R$100)/(1+'Life Cycle Cost Evaluation'!$M$1)^($B85-'Life Cycle Cost Evaluation'!$M$4)</f>
        <v>0</v>
      </c>
      <c r="S170" s="208">
        <f>-NPV('Life Cycle Cost Evaluation'!$M$1,S86:S$100)/(1+'Life Cycle Cost Evaluation'!$M$1)^($B85-'Life Cycle Cost Evaluation'!$M$4)</f>
        <v>0</v>
      </c>
      <c r="T170" s="208">
        <f>-NPV('Life Cycle Cost Evaluation'!$M$1,T86:T$100)/(1+'Life Cycle Cost Evaluation'!$M$1)^($B85-'Life Cycle Cost Evaluation'!$M$4)</f>
        <v>0</v>
      </c>
      <c r="U170" s="208">
        <f>-NPV('Life Cycle Cost Evaluation'!$M$1,U86:U$100)/(1+'Life Cycle Cost Evaluation'!$M$1)^($B85-'Life Cycle Cost Evaluation'!$M$4)</f>
        <v>0</v>
      </c>
      <c r="V170" s="208">
        <f>-NPV('Life Cycle Cost Evaluation'!$M$1,V86:V$100)/(1+'Life Cycle Cost Evaluation'!$M$1)^($B85-'Life Cycle Cost Evaluation'!$M$4)</f>
        <v>0</v>
      </c>
      <c r="W170" s="208">
        <f>-NPV('Life Cycle Cost Evaluation'!$M$1,W86:W$100)/(1+'Life Cycle Cost Evaluation'!$M$1)^($B85-'Life Cycle Cost Evaluation'!$M$4)</f>
        <v>0</v>
      </c>
      <c r="X170" s="208">
        <f>-NPV('Life Cycle Cost Evaluation'!$M$1,X86:X$100)/(1+'Life Cycle Cost Evaluation'!$M$1)^($B85-'Life Cycle Cost Evaluation'!$M$4)</f>
        <v>0</v>
      </c>
      <c r="Y170" s="208">
        <f>-NPV('Life Cycle Cost Evaluation'!$M$1,Y86:Y$100)/(1+'Life Cycle Cost Evaluation'!$M$1)^($B85-'Life Cycle Cost Evaluation'!$M$4)</f>
        <v>0</v>
      </c>
      <c r="Z170" s="208">
        <f>-NPV('Life Cycle Cost Evaluation'!$M$1,Z86:Z$100)/(1+'Life Cycle Cost Evaluation'!$M$1)^($B85-'Life Cycle Cost Evaluation'!$M$4)</f>
        <v>0</v>
      </c>
      <c r="AA170" s="208">
        <f>-NPV('Life Cycle Cost Evaluation'!$M$1,AA86:AA$100)/(1+'Life Cycle Cost Evaluation'!$M$1)^($B85-'Life Cycle Cost Evaluation'!$M$4)</f>
        <v>0</v>
      </c>
      <c r="AB170" s="208">
        <f>-NPV('Life Cycle Cost Evaluation'!$M$1,AB86:AB$100)/(1+'Life Cycle Cost Evaluation'!$M$1)^($B85-'Life Cycle Cost Evaluation'!$M$4)</f>
        <v>0</v>
      </c>
      <c r="AC170" s="208">
        <f>-NPV('Life Cycle Cost Evaluation'!$M$1,AC86:AC$100)/(1+'Life Cycle Cost Evaluation'!$M$1)^($B85-'Life Cycle Cost Evaluation'!$M$4)</f>
        <v>0</v>
      </c>
      <c r="AD170" s="208">
        <f>-NPV('Life Cycle Cost Evaluation'!$M$1,AD86:AD$100)/(1+'Life Cycle Cost Evaluation'!$M$1)^($B85-'Life Cycle Cost Evaluation'!$M$4)</f>
        <v>0</v>
      </c>
      <c r="AE170" s="208">
        <f>-NPV('Life Cycle Cost Evaluation'!$M$1,AE86:AE$100)/(1+'Life Cycle Cost Evaluation'!$M$1)^($B85-'Life Cycle Cost Evaluation'!$M$4)</f>
        <v>0</v>
      </c>
      <c r="AF170" s="208">
        <f>-NPV('Life Cycle Cost Evaluation'!$M$1,AF86:AF$100)/(1+'Life Cycle Cost Evaluation'!$M$1)^($B85-'Life Cycle Cost Evaluation'!$M$4)</f>
        <v>0</v>
      </c>
      <c r="AG170" s="208">
        <f>-NPV('Life Cycle Cost Evaluation'!$M$1,AG86:AG$100)/(1+'Life Cycle Cost Evaluation'!$M$1)^($B85-'Life Cycle Cost Evaluation'!$M$4)</f>
        <v>0</v>
      </c>
      <c r="AH170" s="208">
        <f>-NPV('Life Cycle Cost Evaluation'!$M$1,AH86:AH$100)/(1+'Life Cycle Cost Evaluation'!$M$1)^($B85-'Life Cycle Cost Evaluation'!$M$4)</f>
        <v>0</v>
      </c>
      <c r="AI170" s="208">
        <f>-NPV('Life Cycle Cost Evaluation'!$M$1,AI86:AI$100)/(1+'Life Cycle Cost Evaluation'!$M$1)^($B85-'Life Cycle Cost Evaluation'!$M$4)</f>
        <v>0</v>
      </c>
      <c r="AJ170" s="208">
        <f>-NPV('Life Cycle Cost Evaluation'!$M$1,AJ86:AJ$100)/(1+'Life Cycle Cost Evaluation'!$M$1)^($B85-'Life Cycle Cost Evaluation'!$M$4)</f>
        <v>0</v>
      </c>
      <c r="AK170" s="208">
        <f>-NPV('Life Cycle Cost Evaluation'!$M$1,AK86:AK$100)/(1+'Life Cycle Cost Evaluation'!$M$1)^($B85-'Life Cycle Cost Evaluation'!$M$4)</f>
        <v>0</v>
      </c>
      <c r="AL170" s="208">
        <f>-NPV('Life Cycle Cost Evaluation'!$M$1,AL86:AL$100)/(1+'Life Cycle Cost Evaluation'!$M$1)^($B85-'Life Cycle Cost Evaluation'!$M$4)</f>
        <v>0</v>
      </c>
      <c r="AM170" s="208">
        <f>-NPV('Life Cycle Cost Evaluation'!$M$1,AM86:AM$100)/(1+'Life Cycle Cost Evaluation'!$M$1)^($B85-'Life Cycle Cost Evaluation'!$M$4)</f>
        <v>0</v>
      </c>
      <c r="AN170" s="208">
        <f>-NPV('Life Cycle Cost Evaluation'!$M$1,AN86:AN$100)/(1+'Life Cycle Cost Evaluation'!$M$1)^($B85-'Life Cycle Cost Evaluation'!$M$4)</f>
        <v>0</v>
      </c>
      <c r="AO170" s="208">
        <f>-NPV('Life Cycle Cost Evaluation'!$M$1,AO86:AO$100)/(1+'Life Cycle Cost Evaluation'!$M$1)^($B85-'Life Cycle Cost Evaluation'!$M$4)</f>
        <v>0</v>
      </c>
      <c r="AP170" s="208">
        <f>-NPV('Life Cycle Cost Evaluation'!$M$1,AP86:AP$100)/(1+'Life Cycle Cost Evaluation'!$M$1)^($B85-'Life Cycle Cost Evaluation'!$M$4)</f>
        <v>0</v>
      </c>
      <c r="AQ170" s="208">
        <f>-NPV('Life Cycle Cost Evaluation'!$M$1,AQ86:AQ$100)/(1+'Life Cycle Cost Evaluation'!$M$1)^($B85-'Life Cycle Cost Evaluation'!$M$4)</f>
        <v>0</v>
      </c>
      <c r="AR170" s="208">
        <f>-NPV('Life Cycle Cost Evaluation'!$M$1,AR86:AR$100)/(1+'Life Cycle Cost Evaluation'!$M$1)^($B85-'Life Cycle Cost Evaluation'!$M$4)</f>
        <v>0</v>
      </c>
      <c r="AS170" s="208">
        <f>-NPV('Life Cycle Cost Evaluation'!$M$1,AS86:AS$100)/(1+'Life Cycle Cost Evaluation'!$M$1)^($B85-'Life Cycle Cost Evaluation'!$M$4)</f>
        <v>0</v>
      </c>
      <c r="AT170" s="208">
        <f>-NPV('Life Cycle Cost Evaluation'!$M$1,AT86:AT$100)/(1+'Life Cycle Cost Evaluation'!$M$1)^($B85-'Life Cycle Cost Evaluation'!$M$4)</f>
        <v>0</v>
      </c>
      <c r="AU170" s="208">
        <f>-NPV('Life Cycle Cost Evaluation'!$M$1,AU86:AU$100)/(1+'Life Cycle Cost Evaluation'!$M$1)^($B85-'Life Cycle Cost Evaluation'!$M$4)</f>
        <v>0</v>
      </c>
      <c r="AV170" s="208">
        <f>-NPV('Life Cycle Cost Evaluation'!$M$1,AV86:AV$100)/(1+'Life Cycle Cost Evaluation'!$M$1)^($B85-'Life Cycle Cost Evaluation'!$M$4)</f>
        <v>0</v>
      </c>
      <c r="AW170" s="208">
        <f>-NPV('Life Cycle Cost Evaluation'!$M$1,AW86:AW$100)/(1+'Life Cycle Cost Evaluation'!$M$1)^($B85-'Life Cycle Cost Evaluation'!$M$4)</f>
        <v>0</v>
      </c>
      <c r="AX170" s="208">
        <f>-NPV('Life Cycle Cost Evaluation'!$M$1,AX86:AX$100)/(1+'Life Cycle Cost Evaluation'!$M$1)^($B85-'Life Cycle Cost Evaluation'!$M$4)</f>
        <v>0</v>
      </c>
      <c r="AY170" s="208">
        <f>-NPV('Life Cycle Cost Evaluation'!$M$1,AY86:AY$100)/(1+'Life Cycle Cost Evaluation'!$M$1)^($B85-'Life Cycle Cost Evaluation'!$M$4)</f>
        <v>0</v>
      </c>
      <c r="AZ170" s="208">
        <f>-NPV('Life Cycle Cost Evaluation'!$M$1,AZ86:AZ$100)/(1+'Life Cycle Cost Evaluation'!$M$1)^($B85-'Life Cycle Cost Evaluation'!$M$4)</f>
        <v>0</v>
      </c>
      <c r="BA170" s="208">
        <f>-NPV('Life Cycle Cost Evaluation'!$M$1,BA86:BA$100)/(1+'Life Cycle Cost Evaluation'!$M$1)^($B85-'Life Cycle Cost Evaluation'!$M$4)</f>
        <v>0</v>
      </c>
      <c r="BB170" s="208">
        <f>-NPV('Life Cycle Cost Evaluation'!$M$1,BB86:BB$100)/(1+'Life Cycle Cost Evaluation'!$M$1)^($B85-'Life Cycle Cost Evaluation'!$M$4)</f>
        <v>0</v>
      </c>
      <c r="BC170" s="208">
        <f>-NPV('Life Cycle Cost Evaluation'!$M$1,BC86:BC$100)/(1+'Life Cycle Cost Evaluation'!$M$1)^($B85-'Life Cycle Cost Evaluation'!$M$4)</f>
        <v>0</v>
      </c>
      <c r="BD170" s="208">
        <f>-NPV('Life Cycle Cost Evaluation'!$M$1,BD86:BD$100)/(1+'Life Cycle Cost Evaluation'!$M$1)^($B85-'Life Cycle Cost Evaluation'!$M$4)</f>
        <v>0</v>
      </c>
      <c r="BE170" s="208">
        <f>-NPV('Life Cycle Cost Evaluation'!$M$1,BE86:BE$100)/(1+'Life Cycle Cost Evaluation'!$M$1)^($B85-'Life Cycle Cost Evaluation'!$M$4)</f>
        <v>0</v>
      </c>
      <c r="BF170" s="208">
        <f>-NPV('Life Cycle Cost Evaluation'!$M$1,BF86:BF$100)/(1+'Life Cycle Cost Evaluation'!$M$1)^($B85-'Life Cycle Cost Evaluation'!$M$4)</f>
        <v>0</v>
      </c>
      <c r="BG170" s="208">
        <f>-NPV('Life Cycle Cost Evaluation'!$M$1,BG86:BG$100)/(1+'Life Cycle Cost Evaluation'!$M$1)^($B85-'Life Cycle Cost Evaluation'!$M$4)</f>
        <v>0</v>
      </c>
      <c r="BH170" s="208">
        <f>-NPV('Life Cycle Cost Evaluation'!$M$1,BH86:BH$100)/(1+'Life Cycle Cost Evaluation'!$M$1)^($B85-'Life Cycle Cost Evaluation'!$M$4)</f>
        <v>0</v>
      </c>
      <c r="BI170" s="208">
        <f>-NPV('Life Cycle Cost Evaluation'!$M$1,BI86:BI$100)/(1+'Life Cycle Cost Evaluation'!$M$1)^($B85-'Life Cycle Cost Evaluation'!$M$4)</f>
        <v>0</v>
      </c>
      <c r="BJ170" s="208">
        <f>-NPV('Life Cycle Cost Evaluation'!$M$1,BJ86:BJ$100)/(1+'Life Cycle Cost Evaluation'!$M$1)^($B85-'Life Cycle Cost Evaluation'!$M$4)</f>
        <v>0</v>
      </c>
      <c r="BK170" s="208">
        <f>-NPV('Life Cycle Cost Evaluation'!$M$1,BK86:BK$100)/(1+'Life Cycle Cost Evaluation'!$M$1)^($B85-'Life Cycle Cost Evaluation'!$M$4)</f>
        <v>0</v>
      </c>
      <c r="BL170" s="208">
        <f>-NPV('Life Cycle Cost Evaluation'!$M$1,BL86:BL$100)/(1+'Life Cycle Cost Evaluation'!$M$1)^($B85-'Life Cycle Cost Evaluation'!$M$4)</f>
        <v>0</v>
      </c>
      <c r="BM170" s="208">
        <f>-NPV('Life Cycle Cost Evaluation'!$M$1,BM86:BM$100)/(1+'Life Cycle Cost Evaluation'!$M$1)^($B85-'Life Cycle Cost Evaluation'!$M$4)</f>
        <v>0</v>
      </c>
      <c r="BN170" s="208">
        <f>-NPV('Life Cycle Cost Evaluation'!$M$1,BN86:BN$100)/(1+'Life Cycle Cost Evaluation'!$M$1)^($B85-'Life Cycle Cost Evaluation'!$M$4)</f>
        <v>0</v>
      </c>
      <c r="BO170" s="208">
        <f>-NPV('Life Cycle Cost Evaluation'!$M$1,BO86:BO$100)/(1+'Life Cycle Cost Evaluation'!$M$1)^($B85-'Life Cycle Cost Evaluation'!$M$4)</f>
        <v>0</v>
      </c>
      <c r="BP170" s="208">
        <f>-NPV('Life Cycle Cost Evaluation'!$M$1,BP86:BP$100)/(1+'Life Cycle Cost Evaluation'!$M$1)^($B85-'Life Cycle Cost Evaluation'!$M$4)</f>
        <v>0</v>
      </c>
      <c r="BQ170" s="208">
        <f>-NPV('Life Cycle Cost Evaluation'!$M$1,BQ86:BQ$100)/(1+'Life Cycle Cost Evaluation'!$M$1)^($B85-'Life Cycle Cost Evaluation'!$M$4)</f>
        <v>0</v>
      </c>
      <c r="BR170" s="208">
        <f>-NPV('Life Cycle Cost Evaluation'!$M$1,BR86:BR$100)/(1+'Life Cycle Cost Evaluation'!$M$1)^($B85-'Life Cycle Cost Evaluation'!$M$4)</f>
        <v>0</v>
      </c>
      <c r="BS170" s="208">
        <f>-NPV('Life Cycle Cost Evaluation'!$M$1,BS86:BS$100)/(1+'Life Cycle Cost Evaluation'!$M$1)^($B85-'Life Cycle Cost Evaluation'!$M$4)</f>
        <v>0</v>
      </c>
      <c r="BT170" s="208">
        <f>-NPV('Life Cycle Cost Evaluation'!$M$1,BT86:BT$100)/(1+'Life Cycle Cost Evaluation'!$M$1)^($B85-'Life Cycle Cost Evaluation'!$M$4)</f>
        <v>0</v>
      </c>
      <c r="BU170" s="208">
        <f>-NPV('Life Cycle Cost Evaluation'!$M$1,BU86:BU$100)/(1+'Life Cycle Cost Evaluation'!$M$1)^($B85-'Life Cycle Cost Evaluation'!$M$4)</f>
        <v>0</v>
      </c>
      <c r="BV170" s="208">
        <f>-NPV('Life Cycle Cost Evaluation'!$M$1,BV86:BV$100)/(1+'Life Cycle Cost Evaluation'!$M$1)^($B85-'Life Cycle Cost Evaluation'!$M$4)</f>
        <v>0</v>
      </c>
      <c r="BW170" s="208">
        <f>-NPV('Life Cycle Cost Evaluation'!$M$1,BW86:BW$100)/(1+'Life Cycle Cost Evaluation'!$M$1)^($B85-'Life Cycle Cost Evaluation'!$M$4)</f>
        <v>0</v>
      </c>
      <c r="BX170" s="208">
        <f>-NPV('Life Cycle Cost Evaluation'!$M$1,BX86:BX$100)/(1+'Life Cycle Cost Evaluation'!$M$1)^($B85-'Life Cycle Cost Evaluation'!$M$4)</f>
        <v>0</v>
      </c>
      <c r="BY170" s="208">
        <f>-NPV('Life Cycle Cost Evaluation'!$M$1,BY86:BY$100)/(1+'Life Cycle Cost Evaluation'!$M$1)^($B85-'Life Cycle Cost Evaluation'!$M$4)</f>
        <v>0</v>
      </c>
      <c r="BZ170" s="208">
        <f>-NPV('Life Cycle Cost Evaluation'!$M$1,BZ86:BZ$100)/(1+'Life Cycle Cost Evaluation'!$M$1)^($B85-'Life Cycle Cost Evaluation'!$M$4)</f>
        <v>0</v>
      </c>
      <c r="CA170" s="208">
        <f>-NPV('Life Cycle Cost Evaluation'!$M$1,CA86:CA$100)/(1+'Life Cycle Cost Evaluation'!$M$1)^($B85-'Life Cycle Cost Evaluation'!$M$4)</f>
        <v>0</v>
      </c>
      <c r="CB170" s="208">
        <f>-NPV('Life Cycle Cost Evaluation'!$M$1,CB86:CB$100)/(1+'Life Cycle Cost Evaluation'!$M$1)^($B85-'Life Cycle Cost Evaluation'!$M$4)</f>
        <v>0</v>
      </c>
      <c r="CC170" s="208">
        <f>-NPV('Life Cycle Cost Evaluation'!$M$1,CC86:CC$100)/(1+'Life Cycle Cost Evaluation'!$M$1)^($B85-'Life Cycle Cost Evaluation'!$M$4)</f>
        <v>0</v>
      </c>
      <c r="CD170" s="208">
        <f>-NPV('Life Cycle Cost Evaluation'!$M$1,CD86:CD$100)/(1+'Life Cycle Cost Evaluation'!$M$1)^($B85-'Life Cycle Cost Evaluation'!$M$4)</f>
        <v>0</v>
      </c>
      <c r="CE170" s="208">
        <f>-NPV('Life Cycle Cost Evaluation'!$M$1,CE86:CE$100)/(1+'Life Cycle Cost Evaluation'!$M$1)^($B85-'Life Cycle Cost Evaluation'!$M$4)</f>
        <v>0</v>
      </c>
      <c r="CF170" s="208">
        <f>-NPV('Life Cycle Cost Evaluation'!$M$1,CF86:CF$100)/(1+'Life Cycle Cost Evaluation'!$M$1)^($B85-'Life Cycle Cost Evaluation'!$M$4)</f>
        <v>0</v>
      </c>
      <c r="CG170" s="208">
        <f>SUM(D170:BQ170)</f>
        <v>0</v>
      </c>
      <c r="CH170" s="206"/>
      <c r="CI170" s="206"/>
      <c r="CJ170" s="206"/>
    </row>
    <row r="171" spans="2:88" x14ac:dyDescent="0.2">
      <c r="B171" s="86">
        <f t="shared" si="127"/>
        <v>2093</v>
      </c>
      <c r="C171" s="208"/>
      <c r="D171" s="208">
        <f>-NPV('Life Cycle Cost Evaluation'!$M$1,D87:D$100)/(1+'Life Cycle Cost Evaluation'!$M$1)^($B86-'Life Cycle Cost Evaluation'!$M$4)</f>
        <v>0</v>
      </c>
      <c r="E171" s="208">
        <f>-NPV('Life Cycle Cost Evaluation'!$M$1,E87:E$100)/(1+'Life Cycle Cost Evaluation'!$M$1)^($B86-'Life Cycle Cost Evaluation'!$M$4)</f>
        <v>0</v>
      </c>
      <c r="F171" s="208">
        <f>-NPV('Life Cycle Cost Evaluation'!$M$1,F87:F$100)/(1+'Life Cycle Cost Evaluation'!$M$1)^($B86-'Life Cycle Cost Evaluation'!$M$4)</f>
        <v>0</v>
      </c>
      <c r="G171" s="208">
        <f>-NPV('Life Cycle Cost Evaluation'!$M$1,G87:G$100)/(1+'Life Cycle Cost Evaluation'!$M$1)^($B86-'Life Cycle Cost Evaluation'!$M$4)</f>
        <v>0</v>
      </c>
      <c r="H171" s="208">
        <f>-NPV('Life Cycle Cost Evaluation'!$M$1,H87:H$100)/(1+'Life Cycle Cost Evaluation'!$M$1)^($B86-'Life Cycle Cost Evaluation'!$M$4)</f>
        <v>0</v>
      </c>
      <c r="I171" s="208">
        <f>-NPV('Life Cycle Cost Evaluation'!$M$1,I87:I$100)/(1+'Life Cycle Cost Evaluation'!$M$1)^($B86-'Life Cycle Cost Evaluation'!$M$4)</f>
        <v>0</v>
      </c>
      <c r="J171" s="208">
        <f>-NPV('Life Cycle Cost Evaluation'!$M$1,J87:J$100)/(1+'Life Cycle Cost Evaluation'!$M$1)^($B86-'Life Cycle Cost Evaluation'!$M$4)</f>
        <v>0</v>
      </c>
      <c r="K171" s="208">
        <f>-NPV('Life Cycle Cost Evaluation'!$M$1,K87:K$100)/(1+'Life Cycle Cost Evaluation'!$M$1)^($B86-'Life Cycle Cost Evaluation'!$M$4)</f>
        <v>0</v>
      </c>
      <c r="L171" s="208">
        <f>-NPV('Life Cycle Cost Evaluation'!$M$1,L87:L$100)/(1+'Life Cycle Cost Evaluation'!$M$1)^($B86-'Life Cycle Cost Evaluation'!$M$4)</f>
        <v>0</v>
      </c>
      <c r="M171" s="208">
        <f>-NPV('Life Cycle Cost Evaluation'!$M$1,M87:M$100)/(1+'Life Cycle Cost Evaluation'!$M$1)^($B86-'Life Cycle Cost Evaluation'!$M$4)</f>
        <v>0</v>
      </c>
      <c r="N171" s="208">
        <f>-NPV('Life Cycle Cost Evaluation'!$M$1,N87:N$100)/(1+'Life Cycle Cost Evaluation'!$M$1)^($B86-'Life Cycle Cost Evaluation'!$M$4)</f>
        <v>0</v>
      </c>
      <c r="O171" s="208">
        <f>-NPV('Life Cycle Cost Evaluation'!$M$1,O87:O$100)/(1+'Life Cycle Cost Evaluation'!$M$1)^($B86-'Life Cycle Cost Evaluation'!$M$4)</f>
        <v>0</v>
      </c>
      <c r="P171" s="208">
        <f>-NPV('Life Cycle Cost Evaluation'!$M$1,P87:P$100)/(1+'Life Cycle Cost Evaluation'!$M$1)^($B86-'Life Cycle Cost Evaluation'!$M$4)</f>
        <v>0</v>
      </c>
      <c r="Q171" s="208">
        <f>-NPV('Life Cycle Cost Evaluation'!$M$1,Q87:Q$100)/(1+'Life Cycle Cost Evaluation'!$M$1)^($B86-'Life Cycle Cost Evaluation'!$M$4)</f>
        <v>0</v>
      </c>
      <c r="R171" s="208">
        <f>-NPV('Life Cycle Cost Evaluation'!$M$1,R87:R$100)/(1+'Life Cycle Cost Evaluation'!$M$1)^($B86-'Life Cycle Cost Evaluation'!$M$4)</f>
        <v>0</v>
      </c>
      <c r="S171" s="208">
        <f>-NPV('Life Cycle Cost Evaluation'!$M$1,S87:S$100)/(1+'Life Cycle Cost Evaluation'!$M$1)^($B86-'Life Cycle Cost Evaluation'!$M$4)</f>
        <v>0</v>
      </c>
      <c r="T171" s="208">
        <f>-NPV('Life Cycle Cost Evaluation'!$M$1,T87:T$100)/(1+'Life Cycle Cost Evaluation'!$M$1)^($B86-'Life Cycle Cost Evaluation'!$M$4)</f>
        <v>0</v>
      </c>
      <c r="U171" s="208">
        <f>-NPV('Life Cycle Cost Evaluation'!$M$1,U87:U$100)/(1+'Life Cycle Cost Evaluation'!$M$1)^($B86-'Life Cycle Cost Evaluation'!$M$4)</f>
        <v>0</v>
      </c>
      <c r="V171" s="208">
        <f>-NPV('Life Cycle Cost Evaluation'!$M$1,V87:V$100)/(1+'Life Cycle Cost Evaluation'!$M$1)^($B86-'Life Cycle Cost Evaluation'!$M$4)</f>
        <v>0</v>
      </c>
      <c r="W171" s="208">
        <f>-NPV('Life Cycle Cost Evaluation'!$M$1,W87:W$100)/(1+'Life Cycle Cost Evaluation'!$M$1)^($B86-'Life Cycle Cost Evaluation'!$M$4)</f>
        <v>0</v>
      </c>
      <c r="X171" s="208">
        <f>-NPV('Life Cycle Cost Evaluation'!$M$1,X87:X$100)/(1+'Life Cycle Cost Evaluation'!$M$1)^($B86-'Life Cycle Cost Evaluation'!$M$4)</f>
        <v>0</v>
      </c>
      <c r="Y171" s="208">
        <f>-NPV('Life Cycle Cost Evaluation'!$M$1,Y87:Y$100)/(1+'Life Cycle Cost Evaluation'!$M$1)^($B86-'Life Cycle Cost Evaluation'!$M$4)</f>
        <v>0</v>
      </c>
      <c r="Z171" s="208">
        <f>-NPV('Life Cycle Cost Evaluation'!$M$1,Z87:Z$100)/(1+'Life Cycle Cost Evaluation'!$M$1)^($B86-'Life Cycle Cost Evaluation'!$M$4)</f>
        <v>0</v>
      </c>
      <c r="AA171" s="208">
        <f>-NPV('Life Cycle Cost Evaluation'!$M$1,AA87:AA$100)/(1+'Life Cycle Cost Evaluation'!$M$1)^($B86-'Life Cycle Cost Evaluation'!$M$4)</f>
        <v>0</v>
      </c>
      <c r="AB171" s="208">
        <f>-NPV('Life Cycle Cost Evaluation'!$M$1,AB87:AB$100)/(1+'Life Cycle Cost Evaluation'!$M$1)^($B86-'Life Cycle Cost Evaluation'!$M$4)</f>
        <v>0</v>
      </c>
      <c r="AC171" s="208">
        <f>-NPV('Life Cycle Cost Evaluation'!$M$1,AC87:AC$100)/(1+'Life Cycle Cost Evaluation'!$M$1)^($B86-'Life Cycle Cost Evaluation'!$M$4)</f>
        <v>0</v>
      </c>
      <c r="AD171" s="208">
        <f>-NPV('Life Cycle Cost Evaluation'!$M$1,AD87:AD$100)/(1+'Life Cycle Cost Evaluation'!$M$1)^($B86-'Life Cycle Cost Evaluation'!$M$4)</f>
        <v>0</v>
      </c>
      <c r="AE171" s="208">
        <f>-NPV('Life Cycle Cost Evaluation'!$M$1,AE87:AE$100)/(1+'Life Cycle Cost Evaluation'!$M$1)^($B86-'Life Cycle Cost Evaluation'!$M$4)</f>
        <v>0</v>
      </c>
      <c r="AF171" s="208">
        <f>-NPV('Life Cycle Cost Evaluation'!$M$1,AF87:AF$100)/(1+'Life Cycle Cost Evaluation'!$M$1)^($B86-'Life Cycle Cost Evaluation'!$M$4)</f>
        <v>0</v>
      </c>
      <c r="AG171" s="208">
        <f>-NPV('Life Cycle Cost Evaluation'!$M$1,AG87:AG$100)/(1+'Life Cycle Cost Evaluation'!$M$1)^($B86-'Life Cycle Cost Evaluation'!$M$4)</f>
        <v>0</v>
      </c>
      <c r="AH171" s="208">
        <f>-NPV('Life Cycle Cost Evaluation'!$M$1,AH87:AH$100)/(1+'Life Cycle Cost Evaluation'!$M$1)^($B86-'Life Cycle Cost Evaluation'!$M$4)</f>
        <v>0</v>
      </c>
      <c r="AI171" s="208">
        <f>-NPV('Life Cycle Cost Evaluation'!$M$1,AI87:AI$100)/(1+'Life Cycle Cost Evaluation'!$M$1)^($B86-'Life Cycle Cost Evaluation'!$M$4)</f>
        <v>0</v>
      </c>
      <c r="AJ171" s="208">
        <f>-NPV('Life Cycle Cost Evaluation'!$M$1,AJ87:AJ$100)/(1+'Life Cycle Cost Evaluation'!$M$1)^($B86-'Life Cycle Cost Evaluation'!$M$4)</f>
        <v>0</v>
      </c>
      <c r="AK171" s="208">
        <f>-NPV('Life Cycle Cost Evaluation'!$M$1,AK87:AK$100)/(1+'Life Cycle Cost Evaluation'!$M$1)^($B86-'Life Cycle Cost Evaluation'!$M$4)</f>
        <v>0</v>
      </c>
      <c r="AL171" s="208">
        <f>-NPV('Life Cycle Cost Evaluation'!$M$1,AL87:AL$100)/(1+'Life Cycle Cost Evaluation'!$M$1)^($B86-'Life Cycle Cost Evaluation'!$M$4)</f>
        <v>0</v>
      </c>
      <c r="AM171" s="208">
        <f>-NPV('Life Cycle Cost Evaluation'!$M$1,AM87:AM$100)/(1+'Life Cycle Cost Evaluation'!$M$1)^($B86-'Life Cycle Cost Evaluation'!$M$4)</f>
        <v>0</v>
      </c>
      <c r="AN171" s="208">
        <f>-NPV('Life Cycle Cost Evaluation'!$M$1,AN87:AN$100)/(1+'Life Cycle Cost Evaluation'!$M$1)^($B86-'Life Cycle Cost Evaluation'!$M$4)</f>
        <v>0</v>
      </c>
      <c r="AO171" s="208">
        <f>-NPV('Life Cycle Cost Evaluation'!$M$1,AO87:AO$100)/(1+'Life Cycle Cost Evaluation'!$M$1)^($B86-'Life Cycle Cost Evaluation'!$M$4)</f>
        <v>0</v>
      </c>
      <c r="AP171" s="208">
        <f>-NPV('Life Cycle Cost Evaluation'!$M$1,AP87:AP$100)/(1+'Life Cycle Cost Evaluation'!$M$1)^($B86-'Life Cycle Cost Evaluation'!$M$4)</f>
        <v>0</v>
      </c>
      <c r="AQ171" s="208">
        <f>-NPV('Life Cycle Cost Evaluation'!$M$1,AQ87:AQ$100)/(1+'Life Cycle Cost Evaluation'!$M$1)^($B86-'Life Cycle Cost Evaluation'!$M$4)</f>
        <v>0</v>
      </c>
      <c r="AR171" s="208">
        <f>-NPV('Life Cycle Cost Evaluation'!$M$1,AR87:AR$100)/(1+'Life Cycle Cost Evaluation'!$M$1)^($B86-'Life Cycle Cost Evaluation'!$M$4)</f>
        <v>0</v>
      </c>
      <c r="AS171" s="208">
        <f>-NPV('Life Cycle Cost Evaluation'!$M$1,AS87:AS$100)/(1+'Life Cycle Cost Evaluation'!$M$1)^($B86-'Life Cycle Cost Evaluation'!$M$4)</f>
        <v>0</v>
      </c>
      <c r="AT171" s="208">
        <f>-NPV('Life Cycle Cost Evaluation'!$M$1,AT87:AT$100)/(1+'Life Cycle Cost Evaluation'!$M$1)^($B86-'Life Cycle Cost Evaluation'!$M$4)</f>
        <v>0</v>
      </c>
      <c r="AU171" s="208">
        <f>-NPV('Life Cycle Cost Evaluation'!$M$1,AU87:AU$100)/(1+'Life Cycle Cost Evaluation'!$M$1)^($B86-'Life Cycle Cost Evaluation'!$M$4)</f>
        <v>0</v>
      </c>
      <c r="AV171" s="208">
        <f>-NPV('Life Cycle Cost Evaluation'!$M$1,AV87:AV$100)/(1+'Life Cycle Cost Evaluation'!$M$1)^($B86-'Life Cycle Cost Evaluation'!$M$4)</f>
        <v>0</v>
      </c>
      <c r="AW171" s="208">
        <f>-NPV('Life Cycle Cost Evaluation'!$M$1,AW87:AW$100)/(1+'Life Cycle Cost Evaluation'!$M$1)^($B86-'Life Cycle Cost Evaluation'!$M$4)</f>
        <v>0</v>
      </c>
      <c r="AX171" s="208">
        <f>-NPV('Life Cycle Cost Evaluation'!$M$1,AX87:AX$100)/(1+'Life Cycle Cost Evaluation'!$M$1)^($B86-'Life Cycle Cost Evaluation'!$M$4)</f>
        <v>0</v>
      </c>
      <c r="AY171" s="208">
        <f>-NPV('Life Cycle Cost Evaluation'!$M$1,AY87:AY$100)/(1+'Life Cycle Cost Evaluation'!$M$1)^($B86-'Life Cycle Cost Evaluation'!$M$4)</f>
        <v>0</v>
      </c>
      <c r="AZ171" s="208">
        <f>-NPV('Life Cycle Cost Evaluation'!$M$1,AZ87:AZ$100)/(1+'Life Cycle Cost Evaluation'!$M$1)^($B86-'Life Cycle Cost Evaluation'!$M$4)</f>
        <v>0</v>
      </c>
      <c r="BA171" s="208">
        <f>-NPV('Life Cycle Cost Evaluation'!$M$1,BA87:BA$100)/(1+'Life Cycle Cost Evaluation'!$M$1)^($B86-'Life Cycle Cost Evaluation'!$M$4)</f>
        <v>0</v>
      </c>
      <c r="BB171" s="208">
        <f>-NPV('Life Cycle Cost Evaluation'!$M$1,BB87:BB$100)/(1+'Life Cycle Cost Evaluation'!$M$1)^($B86-'Life Cycle Cost Evaluation'!$M$4)</f>
        <v>0</v>
      </c>
      <c r="BC171" s="208">
        <f>-NPV('Life Cycle Cost Evaluation'!$M$1,BC87:BC$100)/(1+'Life Cycle Cost Evaluation'!$M$1)^($B86-'Life Cycle Cost Evaluation'!$M$4)</f>
        <v>0</v>
      </c>
      <c r="BD171" s="208">
        <f>-NPV('Life Cycle Cost Evaluation'!$M$1,BD87:BD$100)/(1+'Life Cycle Cost Evaluation'!$M$1)^($B86-'Life Cycle Cost Evaluation'!$M$4)</f>
        <v>0</v>
      </c>
      <c r="BE171" s="208">
        <f>-NPV('Life Cycle Cost Evaluation'!$M$1,BE87:BE$100)/(1+'Life Cycle Cost Evaluation'!$M$1)^($B86-'Life Cycle Cost Evaluation'!$M$4)</f>
        <v>0</v>
      </c>
      <c r="BF171" s="208">
        <f>-NPV('Life Cycle Cost Evaluation'!$M$1,BF87:BF$100)/(1+'Life Cycle Cost Evaluation'!$M$1)^($B86-'Life Cycle Cost Evaluation'!$M$4)</f>
        <v>0</v>
      </c>
      <c r="BG171" s="208">
        <f>-NPV('Life Cycle Cost Evaluation'!$M$1,BG87:BG$100)/(1+'Life Cycle Cost Evaluation'!$M$1)^($B86-'Life Cycle Cost Evaluation'!$M$4)</f>
        <v>0</v>
      </c>
      <c r="BH171" s="208">
        <f>-NPV('Life Cycle Cost Evaluation'!$M$1,BH87:BH$100)/(1+'Life Cycle Cost Evaluation'!$M$1)^($B86-'Life Cycle Cost Evaluation'!$M$4)</f>
        <v>0</v>
      </c>
      <c r="BI171" s="208">
        <f>-NPV('Life Cycle Cost Evaluation'!$M$1,BI87:BI$100)/(1+'Life Cycle Cost Evaluation'!$M$1)^($B86-'Life Cycle Cost Evaluation'!$M$4)</f>
        <v>0</v>
      </c>
      <c r="BJ171" s="208">
        <f>-NPV('Life Cycle Cost Evaluation'!$M$1,BJ87:BJ$100)/(1+'Life Cycle Cost Evaluation'!$M$1)^($B86-'Life Cycle Cost Evaluation'!$M$4)</f>
        <v>0</v>
      </c>
      <c r="BK171" s="208">
        <f>-NPV('Life Cycle Cost Evaluation'!$M$1,BK87:BK$100)/(1+'Life Cycle Cost Evaluation'!$M$1)^($B86-'Life Cycle Cost Evaluation'!$M$4)</f>
        <v>0</v>
      </c>
      <c r="BL171" s="208">
        <f>-NPV('Life Cycle Cost Evaluation'!$M$1,BL87:BL$100)/(1+'Life Cycle Cost Evaluation'!$M$1)^($B86-'Life Cycle Cost Evaluation'!$M$4)</f>
        <v>0</v>
      </c>
      <c r="BM171" s="208">
        <f>-NPV('Life Cycle Cost Evaluation'!$M$1,BM87:BM$100)/(1+'Life Cycle Cost Evaluation'!$M$1)^($B86-'Life Cycle Cost Evaluation'!$M$4)</f>
        <v>0</v>
      </c>
      <c r="BN171" s="208">
        <f>-NPV('Life Cycle Cost Evaluation'!$M$1,BN87:BN$100)/(1+'Life Cycle Cost Evaluation'!$M$1)^($B86-'Life Cycle Cost Evaluation'!$M$4)</f>
        <v>0</v>
      </c>
      <c r="BO171" s="208">
        <f>-NPV('Life Cycle Cost Evaluation'!$M$1,BO87:BO$100)/(1+'Life Cycle Cost Evaluation'!$M$1)^($B86-'Life Cycle Cost Evaluation'!$M$4)</f>
        <v>0</v>
      </c>
      <c r="BP171" s="208">
        <f>-NPV('Life Cycle Cost Evaluation'!$M$1,BP87:BP$100)/(1+'Life Cycle Cost Evaluation'!$M$1)^($B86-'Life Cycle Cost Evaluation'!$M$4)</f>
        <v>0</v>
      </c>
      <c r="BQ171" s="208">
        <f>-NPV('Life Cycle Cost Evaluation'!$M$1,BQ87:BQ$100)/(1+'Life Cycle Cost Evaluation'!$M$1)^($B86-'Life Cycle Cost Evaluation'!$M$4)</f>
        <v>0</v>
      </c>
      <c r="BR171" s="208">
        <f>-NPV('Life Cycle Cost Evaluation'!$M$1,BR87:BR$100)/(1+'Life Cycle Cost Evaluation'!$M$1)^($B86-'Life Cycle Cost Evaluation'!$M$4)</f>
        <v>0</v>
      </c>
      <c r="BS171" s="208">
        <f>-NPV('Life Cycle Cost Evaluation'!$M$1,BS87:BS$100)/(1+'Life Cycle Cost Evaluation'!$M$1)^($B86-'Life Cycle Cost Evaluation'!$M$4)</f>
        <v>0</v>
      </c>
      <c r="BT171" s="208">
        <f>-NPV('Life Cycle Cost Evaluation'!$M$1,BT87:BT$100)/(1+'Life Cycle Cost Evaluation'!$M$1)^($B86-'Life Cycle Cost Evaluation'!$M$4)</f>
        <v>0</v>
      </c>
      <c r="BU171" s="208">
        <f>-NPV('Life Cycle Cost Evaluation'!$M$1,BU87:BU$100)/(1+'Life Cycle Cost Evaluation'!$M$1)^($B86-'Life Cycle Cost Evaluation'!$M$4)</f>
        <v>0</v>
      </c>
      <c r="BV171" s="208">
        <f>-NPV('Life Cycle Cost Evaluation'!$M$1,BV87:BV$100)/(1+'Life Cycle Cost Evaluation'!$M$1)^($B86-'Life Cycle Cost Evaluation'!$M$4)</f>
        <v>0</v>
      </c>
      <c r="BW171" s="208">
        <f>-NPV('Life Cycle Cost Evaluation'!$M$1,BW87:BW$100)/(1+'Life Cycle Cost Evaluation'!$M$1)^($B86-'Life Cycle Cost Evaluation'!$M$4)</f>
        <v>0</v>
      </c>
      <c r="BX171" s="208">
        <f>-NPV('Life Cycle Cost Evaluation'!$M$1,BX87:BX$100)/(1+'Life Cycle Cost Evaluation'!$M$1)^($B86-'Life Cycle Cost Evaluation'!$M$4)</f>
        <v>0</v>
      </c>
      <c r="BY171" s="208">
        <f>-NPV('Life Cycle Cost Evaluation'!$M$1,BY87:BY$100)/(1+'Life Cycle Cost Evaluation'!$M$1)^($B86-'Life Cycle Cost Evaluation'!$M$4)</f>
        <v>0</v>
      </c>
      <c r="BZ171" s="208">
        <f>-NPV('Life Cycle Cost Evaluation'!$M$1,BZ87:BZ$100)/(1+'Life Cycle Cost Evaluation'!$M$1)^($B86-'Life Cycle Cost Evaluation'!$M$4)</f>
        <v>0</v>
      </c>
      <c r="CA171" s="208">
        <f>-NPV('Life Cycle Cost Evaluation'!$M$1,CA87:CA$100)/(1+'Life Cycle Cost Evaluation'!$M$1)^($B86-'Life Cycle Cost Evaluation'!$M$4)</f>
        <v>0</v>
      </c>
      <c r="CB171" s="208">
        <f>-NPV('Life Cycle Cost Evaluation'!$M$1,CB87:CB$100)/(1+'Life Cycle Cost Evaluation'!$M$1)^($B86-'Life Cycle Cost Evaluation'!$M$4)</f>
        <v>0</v>
      </c>
      <c r="CC171" s="208">
        <f>-NPV('Life Cycle Cost Evaluation'!$M$1,CC87:CC$100)/(1+'Life Cycle Cost Evaluation'!$M$1)^($B86-'Life Cycle Cost Evaluation'!$M$4)</f>
        <v>0</v>
      </c>
      <c r="CD171" s="208">
        <f>-NPV('Life Cycle Cost Evaluation'!$M$1,CD87:CD$100)/(1+'Life Cycle Cost Evaluation'!$M$1)^($B86-'Life Cycle Cost Evaluation'!$M$4)</f>
        <v>0</v>
      </c>
      <c r="CE171" s="208">
        <f>-NPV('Life Cycle Cost Evaluation'!$M$1,CE87:CE$100)/(1+'Life Cycle Cost Evaluation'!$M$1)^($B86-'Life Cycle Cost Evaluation'!$M$4)</f>
        <v>0</v>
      </c>
      <c r="CF171" s="208">
        <f>-NPV('Life Cycle Cost Evaluation'!$M$1,CF87:CF$100)/(1+'Life Cycle Cost Evaluation'!$M$1)^($B86-'Life Cycle Cost Evaluation'!$M$4)</f>
        <v>0</v>
      </c>
      <c r="CG171" s="208">
        <f>SUM(D171:BR171)</f>
        <v>0</v>
      </c>
      <c r="CH171" s="206"/>
      <c r="CI171" s="206"/>
      <c r="CJ171" s="206"/>
    </row>
    <row r="172" spans="2:88" x14ac:dyDescent="0.2">
      <c r="B172" s="86">
        <f t="shared" si="127"/>
        <v>2094</v>
      </c>
      <c r="C172" s="208"/>
      <c r="D172" s="208">
        <f>-NPV('Life Cycle Cost Evaluation'!$M$1,D88:D$100)/(1+'Life Cycle Cost Evaluation'!$M$1)^($B87-'Life Cycle Cost Evaluation'!$M$4)</f>
        <v>0</v>
      </c>
      <c r="E172" s="208">
        <f>-NPV('Life Cycle Cost Evaluation'!$M$1,E88:E$100)/(1+'Life Cycle Cost Evaluation'!$M$1)^($B87-'Life Cycle Cost Evaluation'!$M$4)</f>
        <v>0</v>
      </c>
      <c r="F172" s="208">
        <f>-NPV('Life Cycle Cost Evaluation'!$M$1,F88:F$100)/(1+'Life Cycle Cost Evaluation'!$M$1)^($B87-'Life Cycle Cost Evaluation'!$M$4)</f>
        <v>0</v>
      </c>
      <c r="G172" s="208">
        <f>-NPV('Life Cycle Cost Evaluation'!$M$1,G88:G$100)/(1+'Life Cycle Cost Evaluation'!$M$1)^($B87-'Life Cycle Cost Evaluation'!$M$4)</f>
        <v>0</v>
      </c>
      <c r="H172" s="208">
        <f>-NPV('Life Cycle Cost Evaluation'!$M$1,H88:H$100)/(1+'Life Cycle Cost Evaluation'!$M$1)^($B87-'Life Cycle Cost Evaluation'!$M$4)</f>
        <v>0</v>
      </c>
      <c r="I172" s="208">
        <f>-NPV('Life Cycle Cost Evaluation'!$M$1,I88:I$100)/(1+'Life Cycle Cost Evaluation'!$M$1)^($B87-'Life Cycle Cost Evaluation'!$M$4)</f>
        <v>0</v>
      </c>
      <c r="J172" s="208">
        <f>-NPV('Life Cycle Cost Evaluation'!$M$1,J88:J$100)/(1+'Life Cycle Cost Evaluation'!$M$1)^($B87-'Life Cycle Cost Evaluation'!$M$4)</f>
        <v>0</v>
      </c>
      <c r="K172" s="208">
        <f>-NPV('Life Cycle Cost Evaluation'!$M$1,K88:K$100)/(1+'Life Cycle Cost Evaluation'!$M$1)^($B87-'Life Cycle Cost Evaluation'!$M$4)</f>
        <v>0</v>
      </c>
      <c r="L172" s="208">
        <f>-NPV('Life Cycle Cost Evaluation'!$M$1,L88:L$100)/(1+'Life Cycle Cost Evaluation'!$M$1)^($B87-'Life Cycle Cost Evaluation'!$M$4)</f>
        <v>0</v>
      </c>
      <c r="M172" s="208">
        <f>-NPV('Life Cycle Cost Evaluation'!$M$1,M88:M$100)/(1+'Life Cycle Cost Evaluation'!$M$1)^($B87-'Life Cycle Cost Evaluation'!$M$4)</f>
        <v>0</v>
      </c>
      <c r="N172" s="208">
        <f>-NPV('Life Cycle Cost Evaluation'!$M$1,N88:N$100)/(1+'Life Cycle Cost Evaluation'!$M$1)^($B87-'Life Cycle Cost Evaluation'!$M$4)</f>
        <v>0</v>
      </c>
      <c r="O172" s="208">
        <f>-NPV('Life Cycle Cost Evaluation'!$M$1,O88:O$100)/(1+'Life Cycle Cost Evaluation'!$M$1)^($B87-'Life Cycle Cost Evaluation'!$M$4)</f>
        <v>0</v>
      </c>
      <c r="P172" s="208">
        <f>-NPV('Life Cycle Cost Evaluation'!$M$1,P88:P$100)/(1+'Life Cycle Cost Evaluation'!$M$1)^($B87-'Life Cycle Cost Evaluation'!$M$4)</f>
        <v>0</v>
      </c>
      <c r="Q172" s="208">
        <f>-NPV('Life Cycle Cost Evaluation'!$M$1,Q88:Q$100)/(1+'Life Cycle Cost Evaluation'!$M$1)^($B87-'Life Cycle Cost Evaluation'!$M$4)</f>
        <v>0</v>
      </c>
      <c r="R172" s="208">
        <f>-NPV('Life Cycle Cost Evaluation'!$M$1,R88:R$100)/(1+'Life Cycle Cost Evaluation'!$M$1)^($B87-'Life Cycle Cost Evaluation'!$M$4)</f>
        <v>0</v>
      </c>
      <c r="S172" s="208">
        <f>-NPV('Life Cycle Cost Evaluation'!$M$1,S88:S$100)/(1+'Life Cycle Cost Evaluation'!$M$1)^($B87-'Life Cycle Cost Evaluation'!$M$4)</f>
        <v>0</v>
      </c>
      <c r="T172" s="208">
        <f>-NPV('Life Cycle Cost Evaluation'!$M$1,T88:T$100)/(1+'Life Cycle Cost Evaluation'!$M$1)^($B87-'Life Cycle Cost Evaluation'!$M$4)</f>
        <v>0</v>
      </c>
      <c r="U172" s="208">
        <f>-NPV('Life Cycle Cost Evaluation'!$M$1,U88:U$100)/(1+'Life Cycle Cost Evaluation'!$M$1)^($B87-'Life Cycle Cost Evaluation'!$M$4)</f>
        <v>0</v>
      </c>
      <c r="V172" s="208">
        <f>-NPV('Life Cycle Cost Evaluation'!$M$1,V88:V$100)/(1+'Life Cycle Cost Evaluation'!$M$1)^($B87-'Life Cycle Cost Evaluation'!$M$4)</f>
        <v>0</v>
      </c>
      <c r="W172" s="208">
        <f>-NPV('Life Cycle Cost Evaluation'!$M$1,W88:W$100)/(1+'Life Cycle Cost Evaluation'!$M$1)^($B87-'Life Cycle Cost Evaluation'!$M$4)</f>
        <v>0</v>
      </c>
      <c r="X172" s="208">
        <f>-NPV('Life Cycle Cost Evaluation'!$M$1,X88:X$100)/(1+'Life Cycle Cost Evaluation'!$M$1)^($B87-'Life Cycle Cost Evaluation'!$M$4)</f>
        <v>0</v>
      </c>
      <c r="Y172" s="208">
        <f>-NPV('Life Cycle Cost Evaluation'!$M$1,Y88:Y$100)/(1+'Life Cycle Cost Evaluation'!$M$1)^($B87-'Life Cycle Cost Evaluation'!$M$4)</f>
        <v>0</v>
      </c>
      <c r="Z172" s="208">
        <f>-NPV('Life Cycle Cost Evaluation'!$M$1,Z88:Z$100)/(1+'Life Cycle Cost Evaluation'!$M$1)^($B87-'Life Cycle Cost Evaluation'!$M$4)</f>
        <v>0</v>
      </c>
      <c r="AA172" s="208">
        <f>-NPV('Life Cycle Cost Evaluation'!$M$1,AA88:AA$100)/(1+'Life Cycle Cost Evaluation'!$M$1)^($B87-'Life Cycle Cost Evaluation'!$M$4)</f>
        <v>0</v>
      </c>
      <c r="AB172" s="208">
        <f>-NPV('Life Cycle Cost Evaluation'!$M$1,AB88:AB$100)/(1+'Life Cycle Cost Evaluation'!$M$1)^($B87-'Life Cycle Cost Evaluation'!$M$4)</f>
        <v>0</v>
      </c>
      <c r="AC172" s="208">
        <f>-NPV('Life Cycle Cost Evaluation'!$M$1,AC88:AC$100)/(1+'Life Cycle Cost Evaluation'!$M$1)^($B87-'Life Cycle Cost Evaluation'!$M$4)</f>
        <v>0</v>
      </c>
      <c r="AD172" s="208">
        <f>-NPV('Life Cycle Cost Evaluation'!$M$1,AD88:AD$100)/(1+'Life Cycle Cost Evaluation'!$M$1)^($B87-'Life Cycle Cost Evaluation'!$M$4)</f>
        <v>0</v>
      </c>
      <c r="AE172" s="208">
        <f>-NPV('Life Cycle Cost Evaluation'!$M$1,AE88:AE$100)/(1+'Life Cycle Cost Evaluation'!$M$1)^($B87-'Life Cycle Cost Evaluation'!$M$4)</f>
        <v>0</v>
      </c>
      <c r="AF172" s="208">
        <f>-NPV('Life Cycle Cost Evaluation'!$M$1,AF88:AF$100)/(1+'Life Cycle Cost Evaluation'!$M$1)^($B87-'Life Cycle Cost Evaluation'!$M$4)</f>
        <v>0</v>
      </c>
      <c r="AG172" s="208">
        <f>-NPV('Life Cycle Cost Evaluation'!$M$1,AG88:AG$100)/(1+'Life Cycle Cost Evaluation'!$M$1)^($B87-'Life Cycle Cost Evaluation'!$M$4)</f>
        <v>0</v>
      </c>
      <c r="AH172" s="208">
        <f>-NPV('Life Cycle Cost Evaluation'!$M$1,AH88:AH$100)/(1+'Life Cycle Cost Evaluation'!$M$1)^($B87-'Life Cycle Cost Evaluation'!$M$4)</f>
        <v>0</v>
      </c>
      <c r="AI172" s="208">
        <f>-NPV('Life Cycle Cost Evaluation'!$M$1,AI88:AI$100)/(1+'Life Cycle Cost Evaluation'!$M$1)^($B87-'Life Cycle Cost Evaluation'!$M$4)</f>
        <v>0</v>
      </c>
      <c r="AJ172" s="208">
        <f>-NPV('Life Cycle Cost Evaluation'!$M$1,AJ88:AJ$100)/(1+'Life Cycle Cost Evaluation'!$M$1)^($B87-'Life Cycle Cost Evaluation'!$M$4)</f>
        <v>0</v>
      </c>
      <c r="AK172" s="208">
        <f>-NPV('Life Cycle Cost Evaluation'!$M$1,AK88:AK$100)/(1+'Life Cycle Cost Evaluation'!$M$1)^($B87-'Life Cycle Cost Evaluation'!$M$4)</f>
        <v>0</v>
      </c>
      <c r="AL172" s="208">
        <f>-NPV('Life Cycle Cost Evaluation'!$M$1,AL88:AL$100)/(1+'Life Cycle Cost Evaluation'!$M$1)^($B87-'Life Cycle Cost Evaluation'!$M$4)</f>
        <v>0</v>
      </c>
      <c r="AM172" s="208">
        <f>-NPV('Life Cycle Cost Evaluation'!$M$1,AM88:AM$100)/(1+'Life Cycle Cost Evaluation'!$M$1)^($B87-'Life Cycle Cost Evaluation'!$M$4)</f>
        <v>0</v>
      </c>
      <c r="AN172" s="208">
        <f>-NPV('Life Cycle Cost Evaluation'!$M$1,AN88:AN$100)/(1+'Life Cycle Cost Evaluation'!$M$1)^($B87-'Life Cycle Cost Evaluation'!$M$4)</f>
        <v>0</v>
      </c>
      <c r="AO172" s="208">
        <f>-NPV('Life Cycle Cost Evaluation'!$M$1,AO88:AO$100)/(1+'Life Cycle Cost Evaluation'!$M$1)^($B87-'Life Cycle Cost Evaluation'!$M$4)</f>
        <v>0</v>
      </c>
      <c r="AP172" s="208">
        <f>-NPV('Life Cycle Cost Evaluation'!$M$1,AP88:AP$100)/(1+'Life Cycle Cost Evaluation'!$M$1)^($B87-'Life Cycle Cost Evaluation'!$M$4)</f>
        <v>0</v>
      </c>
      <c r="AQ172" s="208">
        <f>-NPV('Life Cycle Cost Evaluation'!$M$1,AQ88:AQ$100)/(1+'Life Cycle Cost Evaluation'!$M$1)^($B87-'Life Cycle Cost Evaluation'!$M$4)</f>
        <v>0</v>
      </c>
      <c r="AR172" s="208">
        <f>-NPV('Life Cycle Cost Evaluation'!$M$1,AR88:AR$100)/(1+'Life Cycle Cost Evaluation'!$M$1)^($B87-'Life Cycle Cost Evaluation'!$M$4)</f>
        <v>0</v>
      </c>
      <c r="AS172" s="208">
        <f>-NPV('Life Cycle Cost Evaluation'!$M$1,AS88:AS$100)/(1+'Life Cycle Cost Evaluation'!$M$1)^($B87-'Life Cycle Cost Evaluation'!$M$4)</f>
        <v>0</v>
      </c>
      <c r="AT172" s="208">
        <f>-NPV('Life Cycle Cost Evaluation'!$M$1,AT88:AT$100)/(1+'Life Cycle Cost Evaluation'!$M$1)^($B87-'Life Cycle Cost Evaluation'!$M$4)</f>
        <v>0</v>
      </c>
      <c r="AU172" s="208">
        <f>-NPV('Life Cycle Cost Evaluation'!$M$1,AU88:AU$100)/(1+'Life Cycle Cost Evaluation'!$M$1)^($B87-'Life Cycle Cost Evaluation'!$M$4)</f>
        <v>0</v>
      </c>
      <c r="AV172" s="208">
        <f>-NPV('Life Cycle Cost Evaluation'!$M$1,AV88:AV$100)/(1+'Life Cycle Cost Evaluation'!$M$1)^($B87-'Life Cycle Cost Evaluation'!$M$4)</f>
        <v>0</v>
      </c>
      <c r="AW172" s="208">
        <f>-NPV('Life Cycle Cost Evaluation'!$M$1,AW88:AW$100)/(1+'Life Cycle Cost Evaluation'!$M$1)^($B87-'Life Cycle Cost Evaluation'!$M$4)</f>
        <v>0</v>
      </c>
      <c r="AX172" s="208">
        <f>-NPV('Life Cycle Cost Evaluation'!$M$1,AX88:AX$100)/(1+'Life Cycle Cost Evaluation'!$M$1)^($B87-'Life Cycle Cost Evaluation'!$M$4)</f>
        <v>0</v>
      </c>
      <c r="AY172" s="208">
        <f>-NPV('Life Cycle Cost Evaluation'!$M$1,AY88:AY$100)/(1+'Life Cycle Cost Evaluation'!$M$1)^($B87-'Life Cycle Cost Evaluation'!$M$4)</f>
        <v>0</v>
      </c>
      <c r="AZ172" s="208">
        <f>-NPV('Life Cycle Cost Evaluation'!$M$1,AZ88:AZ$100)/(1+'Life Cycle Cost Evaluation'!$M$1)^($B87-'Life Cycle Cost Evaluation'!$M$4)</f>
        <v>0</v>
      </c>
      <c r="BA172" s="208">
        <f>-NPV('Life Cycle Cost Evaluation'!$M$1,BA88:BA$100)/(1+'Life Cycle Cost Evaluation'!$M$1)^($B87-'Life Cycle Cost Evaluation'!$M$4)</f>
        <v>0</v>
      </c>
      <c r="BB172" s="208">
        <f>-NPV('Life Cycle Cost Evaluation'!$M$1,BB88:BB$100)/(1+'Life Cycle Cost Evaluation'!$M$1)^($B87-'Life Cycle Cost Evaluation'!$M$4)</f>
        <v>0</v>
      </c>
      <c r="BC172" s="208">
        <f>-NPV('Life Cycle Cost Evaluation'!$M$1,BC88:BC$100)/(1+'Life Cycle Cost Evaluation'!$M$1)^($B87-'Life Cycle Cost Evaluation'!$M$4)</f>
        <v>0</v>
      </c>
      <c r="BD172" s="208">
        <f>-NPV('Life Cycle Cost Evaluation'!$M$1,BD88:BD$100)/(1+'Life Cycle Cost Evaluation'!$M$1)^($B87-'Life Cycle Cost Evaluation'!$M$4)</f>
        <v>0</v>
      </c>
      <c r="BE172" s="208">
        <f>-NPV('Life Cycle Cost Evaluation'!$M$1,BE88:BE$100)/(1+'Life Cycle Cost Evaluation'!$M$1)^($B87-'Life Cycle Cost Evaluation'!$M$4)</f>
        <v>0</v>
      </c>
      <c r="BF172" s="208">
        <f>-NPV('Life Cycle Cost Evaluation'!$M$1,BF88:BF$100)/(1+'Life Cycle Cost Evaluation'!$M$1)^($B87-'Life Cycle Cost Evaluation'!$M$4)</f>
        <v>0</v>
      </c>
      <c r="BG172" s="208">
        <f>-NPV('Life Cycle Cost Evaluation'!$M$1,BG88:BG$100)/(1+'Life Cycle Cost Evaluation'!$M$1)^($B87-'Life Cycle Cost Evaluation'!$M$4)</f>
        <v>0</v>
      </c>
      <c r="BH172" s="208">
        <f>-NPV('Life Cycle Cost Evaluation'!$M$1,BH88:BH$100)/(1+'Life Cycle Cost Evaluation'!$M$1)^($B87-'Life Cycle Cost Evaluation'!$M$4)</f>
        <v>0</v>
      </c>
      <c r="BI172" s="208">
        <f>-NPV('Life Cycle Cost Evaluation'!$M$1,BI88:BI$100)/(1+'Life Cycle Cost Evaluation'!$M$1)^($B87-'Life Cycle Cost Evaluation'!$M$4)</f>
        <v>0</v>
      </c>
      <c r="BJ172" s="208">
        <f>-NPV('Life Cycle Cost Evaluation'!$M$1,BJ88:BJ$100)/(1+'Life Cycle Cost Evaluation'!$M$1)^($B87-'Life Cycle Cost Evaluation'!$M$4)</f>
        <v>0</v>
      </c>
      <c r="BK172" s="208">
        <f>-NPV('Life Cycle Cost Evaluation'!$M$1,BK88:BK$100)/(1+'Life Cycle Cost Evaluation'!$M$1)^($B87-'Life Cycle Cost Evaluation'!$M$4)</f>
        <v>0</v>
      </c>
      <c r="BL172" s="208">
        <f>-NPV('Life Cycle Cost Evaluation'!$M$1,BL88:BL$100)/(1+'Life Cycle Cost Evaluation'!$M$1)^($B87-'Life Cycle Cost Evaluation'!$M$4)</f>
        <v>0</v>
      </c>
      <c r="BM172" s="208">
        <f>-NPV('Life Cycle Cost Evaluation'!$M$1,BM88:BM$100)/(1+'Life Cycle Cost Evaluation'!$M$1)^($B87-'Life Cycle Cost Evaluation'!$M$4)</f>
        <v>0</v>
      </c>
      <c r="BN172" s="208">
        <f>-NPV('Life Cycle Cost Evaluation'!$M$1,BN88:BN$100)/(1+'Life Cycle Cost Evaluation'!$M$1)^($B87-'Life Cycle Cost Evaluation'!$M$4)</f>
        <v>0</v>
      </c>
      <c r="BO172" s="208">
        <f>-NPV('Life Cycle Cost Evaluation'!$M$1,BO88:BO$100)/(1+'Life Cycle Cost Evaluation'!$M$1)^($B87-'Life Cycle Cost Evaluation'!$M$4)</f>
        <v>0</v>
      </c>
      <c r="BP172" s="208">
        <f>-NPV('Life Cycle Cost Evaluation'!$M$1,BP88:BP$100)/(1+'Life Cycle Cost Evaluation'!$M$1)^($B87-'Life Cycle Cost Evaluation'!$M$4)</f>
        <v>0</v>
      </c>
      <c r="BQ172" s="208">
        <f>-NPV('Life Cycle Cost Evaluation'!$M$1,BQ88:BQ$100)/(1+'Life Cycle Cost Evaluation'!$M$1)^($B87-'Life Cycle Cost Evaluation'!$M$4)</f>
        <v>0</v>
      </c>
      <c r="BR172" s="208">
        <f>-NPV('Life Cycle Cost Evaluation'!$M$1,BR88:BR$100)/(1+'Life Cycle Cost Evaluation'!$M$1)^($B87-'Life Cycle Cost Evaluation'!$M$4)</f>
        <v>0</v>
      </c>
      <c r="BS172" s="208">
        <f>-NPV('Life Cycle Cost Evaluation'!$M$1,BS88:BS$100)/(1+'Life Cycle Cost Evaluation'!$M$1)^($B87-'Life Cycle Cost Evaluation'!$M$4)</f>
        <v>0</v>
      </c>
      <c r="BT172" s="208">
        <f>-NPV('Life Cycle Cost Evaluation'!$M$1,BT88:BT$100)/(1+'Life Cycle Cost Evaluation'!$M$1)^($B87-'Life Cycle Cost Evaluation'!$M$4)</f>
        <v>0</v>
      </c>
      <c r="BU172" s="208">
        <f>-NPV('Life Cycle Cost Evaluation'!$M$1,BU88:BU$100)/(1+'Life Cycle Cost Evaluation'!$M$1)^($B87-'Life Cycle Cost Evaluation'!$M$4)</f>
        <v>0</v>
      </c>
      <c r="BV172" s="208">
        <f>-NPV('Life Cycle Cost Evaluation'!$M$1,BV88:BV$100)/(1+'Life Cycle Cost Evaluation'!$M$1)^($B87-'Life Cycle Cost Evaluation'!$M$4)</f>
        <v>0</v>
      </c>
      <c r="BW172" s="208">
        <f>-NPV('Life Cycle Cost Evaluation'!$M$1,BW88:BW$100)/(1+'Life Cycle Cost Evaluation'!$M$1)^($B87-'Life Cycle Cost Evaluation'!$M$4)</f>
        <v>0</v>
      </c>
      <c r="BX172" s="208">
        <f>-NPV('Life Cycle Cost Evaluation'!$M$1,BX88:BX$100)/(1+'Life Cycle Cost Evaluation'!$M$1)^($B87-'Life Cycle Cost Evaluation'!$M$4)</f>
        <v>0</v>
      </c>
      <c r="BY172" s="208">
        <f>-NPV('Life Cycle Cost Evaluation'!$M$1,BY88:BY$100)/(1+'Life Cycle Cost Evaluation'!$M$1)^($B87-'Life Cycle Cost Evaluation'!$M$4)</f>
        <v>0</v>
      </c>
      <c r="BZ172" s="208">
        <f>-NPV('Life Cycle Cost Evaluation'!$M$1,BZ88:BZ$100)/(1+'Life Cycle Cost Evaluation'!$M$1)^($B87-'Life Cycle Cost Evaluation'!$M$4)</f>
        <v>0</v>
      </c>
      <c r="CA172" s="208">
        <f>-NPV('Life Cycle Cost Evaluation'!$M$1,CA88:CA$100)/(1+'Life Cycle Cost Evaluation'!$M$1)^($B87-'Life Cycle Cost Evaluation'!$M$4)</f>
        <v>0</v>
      </c>
      <c r="CB172" s="208">
        <f>-NPV('Life Cycle Cost Evaluation'!$M$1,CB88:CB$100)/(1+'Life Cycle Cost Evaluation'!$M$1)^($B87-'Life Cycle Cost Evaluation'!$M$4)</f>
        <v>0</v>
      </c>
      <c r="CC172" s="208">
        <f>-NPV('Life Cycle Cost Evaluation'!$M$1,CC88:CC$100)/(1+'Life Cycle Cost Evaluation'!$M$1)^($B87-'Life Cycle Cost Evaluation'!$M$4)</f>
        <v>0</v>
      </c>
      <c r="CD172" s="208">
        <f>-NPV('Life Cycle Cost Evaluation'!$M$1,CD88:CD$100)/(1+'Life Cycle Cost Evaluation'!$M$1)^($B87-'Life Cycle Cost Evaluation'!$M$4)</f>
        <v>0</v>
      </c>
      <c r="CE172" s="208">
        <f>-NPV('Life Cycle Cost Evaluation'!$M$1,CE88:CE$100)/(1+'Life Cycle Cost Evaluation'!$M$1)^($B87-'Life Cycle Cost Evaluation'!$M$4)</f>
        <v>0</v>
      </c>
      <c r="CF172" s="208">
        <f>-NPV('Life Cycle Cost Evaluation'!$M$1,CF88:CF$100)/(1+'Life Cycle Cost Evaluation'!$M$1)^($B87-'Life Cycle Cost Evaluation'!$M$4)</f>
        <v>0</v>
      </c>
      <c r="CG172" s="208">
        <f>SUM(D172:BS172)</f>
        <v>0</v>
      </c>
      <c r="CH172" s="206"/>
      <c r="CI172" s="206"/>
      <c r="CJ172" s="206"/>
    </row>
    <row r="173" spans="2:88" x14ac:dyDescent="0.2">
      <c r="B173" s="86">
        <f t="shared" si="127"/>
        <v>2095</v>
      </c>
      <c r="C173" s="208"/>
      <c r="D173" s="208">
        <f>-NPV('Life Cycle Cost Evaluation'!$M$1,D89:D$100)/(1+'Life Cycle Cost Evaluation'!$M$1)^($B88-'Life Cycle Cost Evaluation'!$M$4)</f>
        <v>0</v>
      </c>
      <c r="E173" s="208">
        <f>-NPV('Life Cycle Cost Evaluation'!$M$1,E89:E$100)/(1+'Life Cycle Cost Evaluation'!$M$1)^($B88-'Life Cycle Cost Evaluation'!$M$4)</f>
        <v>0</v>
      </c>
      <c r="F173" s="208">
        <f>-NPV('Life Cycle Cost Evaluation'!$M$1,F89:F$100)/(1+'Life Cycle Cost Evaluation'!$M$1)^($B88-'Life Cycle Cost Evaluation'!$M$4)</f>
        <v>0</v>
      </c>
      <c r="G173" s="208">
        <f>-NPV('Life Cycle Cost Evaluation'!$M$1,G89:G$100)/(1+'Life Cycle Cost Evaluation'!$M$1)^($B88-'Life Cycle Cost Evaluation'!$M$4)</f>
        <v>0</v>
      </c>
      <c r="H173" s="208">
        <f>-NPV('Life Cycle Cost Evaluation'!$M$1,H89:H$100)/(1+'Life Cycle Cost Evaluation'!$M$1)^($B88-'Life Cycle Cost Evaluation'!$M$4)</f>
        <v>0</v>
      </c>
      <c r="I173" s="208">
        <f>-NPV('Life Cycle Cost Evaluation'!$M$1,I89:I$100)/(1+'Life Cycle Cost Evaluation'!$M$1)^($B88-'Life Cycle Cost Evaluation'!$M$4)</f>
        <v>0</v>
      </c>
      <c r="J173" s="208">
        <f>-NPV('Life Cycle Cost Evaluation'!$M$1,J89:J$100)/(1+'Life Cycle Cost Evaluation'!$M$1)^($B88-'Life Cycle Cost Evaluation'!$M$4)</f>
        <v>0</v>
      </c>
      <c r="K173" s="208">
        <f>-NPV('Life Cycle Cost Evaluation'!$M$1,K89:K$100)/(1+'Life Cycle Cost Evaluation'!$M$1)^($B88-'Life Cycle Cost Evaluation'!$M$4)</f>
        <v>0</v>
      </c>
      <c r="L173" s="208">
        <f>-NPV('Life Cycle Cost Evaluation'!$M$1,L89:L$100)/(1+'Life Cycle Cost Evaluation'!$M$1)^($B88-'Life Cycle Cost Evaluation'!$M$4)</f>
        <v>0</v>
      </c>
      <c r="M173" s="208">
        <f>-NPV('Life Cycle Cost Evaluation'!$M$1,M89:M$100)/(1+'Life Cycle Cost Evaluation'!$M$1)^($B88-'Life Cycle Cost Evaluation'!$M$4)</f>
        <v>0</v>
      </c>
      <c r="N173" s="208">
        <f>-NPV('Life Cycle Cost Evaluation'!$M$1,N89:N$100)/(1+'Life Cycle Cost Evaluation'!$M$1)^($B88-'Life Cycle Cost Evaluation'!$M$4)</f>
        <v>0</v>
      </c>
      <c r="O173" s="208">
        <f>-NPV('Life Cycle Cost Evaluation'!$M$1,O89:O$100)/(1+'Life Cycle Cost Evaluation'!$M$1)^($B88-'Life Cycle Cost Evaluation'!$M$4)</f>
        <v>0</v>
      </c>
      <c r="P173" s="208">
        <f>-NPV('Life Cycle Cost Evaluation'!$M$1,P89:P$100)/(1+'Life Cycle Cost Evaluation'!$M$1)^($B88-'Life Cycle Cost Evaluation'!$M$4)</f>
        <v>0</v>
      </c>
      <c r="Q173" s="208">
        <f>-NPV('Life Cycle Cost Evaluation'!$M$1,Q89:Q$100)/(1+'Life Cycle Cost Evaluation'!$M$1)^($B88-'Life Cycle Cost Evaluation'!$M$4)</f>
        <v>0</v>
      </c>
      <c r="R173" s="208">
        <f>-NPV('Life Cycle Cost Evaluation'!$M$1,R89:R$100)/(1+'Life Cycle Cost Evaluation'!$M$1)^($B88-'Life Cycle Cost Evaluation'!$M$4)</f>
        <v>0</v>
      </c>
      <c r="S173" s="208">
        <f>-NPV('Life Cycle Cost Evaluation'!$M$1,S89:S$100)/(1+'Life Cycle Cost Evaluation'!$M$1)^($B88-'Life Cycle Cost Evaluation'!$M$4)</f>
        <v>0</v>
      </c>
      <c r="T173" s="208">
        <f>-NPV('Life Cycle Cost Evaluation'!$M$1,T89:T$100)/(1+'Life Cycle Cost Evaluation'!$M$1)^($B88-'Life Cycle Cost Evaluation'!$M$4)</f>
        <v>0</v>
      </c>
      <c r="U173" s="208">
        <f>-NPV('Life Cycle Cost Evaluation'!$M$1,U89:U$100)/(1+'Life Cycle Cost Evaluation'!$M$1)^($B88-'Life Cycle Cost Evaluation'!$M$4)</f>
        <v>0</v>
      </c>
      <c r="V173" s="208">
        <f>-NPV('Life Cycle Cost Evaluation'!$M$1,V89:V$100)/(1+'Life Cycle Cost Evaluation'!$M$1)^($B88-'Life Cycle Cost Evaluation'!$M$4)</f>
        <v>0</v>
      </c>
      <c r="W173" s="208">
        <f>-NPV('Life Cycle Cost Evaluation'!$M$1,W89:W$100)/(1+'Life Cycle Cost Evaluation'!$M$1)^($B88-'Life Cycle Cost Evaluation'!$M$4)</f>
        <v>0</v>
      </c>
      <c r="X173" s="208">
        <f>-NPV('Life Cycle Cost Evaluation'!$M$1,X89:X$100)/(1+'Life Cycle Cost Evaluation'!$M$1)^($B88-'Life Cycle Cost Evaluation'!$M$4)</f>
        <v>0</v>
      </c>
      <c r="Y173" s="208">
        <f>-NPV('Life Cycle Cost Evaluation'!$M$1,Y89:Y$100)/(1+'Life Cycle Cost Evaluation'!$M$1)^($B88-'Life Cycle Cost Evaluation'!$M$4)</f>
        <v>0</v>
      </c>
      <c r="Z173" s="208">
        <f>-NPV('Life Cycle Cost Evaluation'!$M$1,Z89:Z$100)/(1+'Life Cycle Cost Evaluation'!$M$1)^($B88-'Life Cycle Cost Evaluation'!$M$4)</f>
        <v>0</v>
      </c>
      <c r="AA173" s="208">
        <f>-NPV('Life Cycle Cost Evaluation'!$M$1,AA89:AA$100)/(1+'Life Cycle Cost Evaluation'!$M$1)^($B88-'Life Cycle Cost Evaluation'!$M$4)</f>
        <v>0</v>
      </c>
      <c r="AB173" s="208">
        <f>-NPV('Life Cycle Cost Evaluation'!$M$1,AB89:AB$100)/(1+'Life Cycle Cost Evaluation'!$M$1)^($B88-'Life Cycle Cost Evaluation'!$M$4)</f>
        <v>0</v>
      </c>
      <c r="AC173" s="208">
        <f>-NPV('Life Cycle Cost Evaluation'!$M$1,AC89:AC$100)/(1+'Life Cycle Cost Evaluation'!$M$1)^($B88-'Life Cycle Cost Evaluation'!$M$4)</f>
        <v>0</v>
      </c>
      <c r="AD173" s="208">
        <f>-NPV('Life Cycle Cost Evaluation'!$M$1,AD89:AD$100)/(1+'Life Cycle Cost Evaluation'!$M$1)^($B88-'Life Cycle Cost Evaluation'!$M$4)</f>
        <v>0</v>
      </c>
      <c r="AE173" s="208">
        <f>-NPV('Life Cycle Cost Evaluation'!$M$1,AE89:AE$100)/(1+'Life Cycle Cost Evaluation'!$M$1)^($B88-'Life Cycle Cost Evaluation'!$M$4)</f>
        <v>0</v>
      </c>
      <c r="AF173" s="208">
        <f>-NPV('Life Cycle Cost Evaluation'!$M$1,AF89:AF$100)/(1+'Life Cycle Cost Evaluation'!$M$1)^($B88-'Life Cycle Cost Evaluation'!$M$4)</f>
        <v>0</v>
      </c>
      <c r="AG173" s="208">
        <f>-NPV('Life Cycle Cost Evaluation'!$M$1,AG89:AG$100)/(1+'Life Cycle Cost Evaluation'!$M$1)^($B88-'Life Cycle Cost Evaluation'!$M$4)</f>
        <v>0</v>
      </c>
      <c r="AH173" s="208">
        <f>-NPV('Life Cycle Cost Evaluation'!$M$1,AH89:AH$100)/(1+'Life Cycle Cost Evaluation'!$M$1)^($B88-'Life Cycle Cost Evaluation'!$M$4)</f>
        <v>0</v>
      </c>
      <c r="AI173" s="208">
        <f>-NPV('Life Cycle Cost Evaluation'!$M$1,AI89:AI$100)/(1+'Life Cycle Cost Evaluation'!$M$1)^($B88-'Life Cycle Cost Evaluation'!$M$4)</f>
        <v>0</v>
      </c>
      <c r="AJ173" s="208">
        <f>-NPV('Life Cycle Cost Evaluation'!$M$1,AJ89:AJ$100)/(1+'Life Cycle Cost Evaluation'!$M$1)^($B88-'Life Cycle Cost Evaluation'!$M$4)</f>
        <v>0</v>
      </c>
      <c r="AK173" s="208">
        <f>-NPV('Life Cycle Cost Evaluation'!$M$1,AK89:AK$100)/(1+'Life Cycle Cost Evaluation'!$M$1)^($B88-'Life Cycle Cost Evaluation'!$M$4)</f>
        <v>0</v>
      </c>
      <c r="AL173" s="208">
        <f>-NPV('Life Cycle Cost Evaluation'!$M$1,AL89:AL$100)/(1+'Life Cycle Cost Evaluation'!$M$1)^($B88-'Life Cycle Cost Evaluation'!$M$4)</f>
        <v>0</v>
      </c>
      <c r="AM173" s="208">
        <f>-NPV('Life Cycle Cost Evaluation'!$M$1,AM89:AM$100)/(1+'Life Cycle Cost Evaluation'!$M$1)^($B88-'Life Cycle Cost Evaluation'!$M$4)</f>
        <v>0</v>
      </c>
      <c r="AN173" s="208">
        <f>-NPV('Life Cycle Cost Evaluation'!$M$1,AN89:AN$100)/(1+'Life Cycle Cost Evaluation'!$M$1)^($B88-'Life Cycle Cost Evaluation'!$M$4)</f>
        <v>0</v>
      </c>
      <c r="AO173" s="208">
        <f>-NPV('Life Cycle Cost Evaluation'!$M$1,AO89:AO$100)/(1+'Life Cycle Cost Evaluation'!$M$1)^($B88-'Life Cycle Cost Evaluation'!$M$4)</f>
        <v>0</v>
      </c>
      <c r="AP173" s="208">
        <f>-NPV('Life Cycle Cost Evaluation'!$M$1,AP89:AP$100)/(1+'Life Cycle Cost Evaluation'!$M$1)^($B88-'Life Cycle Cost Evaluation'!$M$4)</f>
        <v>0</v>
      </c>
      <c r="AQ173" s="208">
        <f>-NPV('Life Cycle Cost Evaluation'!$M$1,AQ89:AQ$100)/(1+'Life Cycle Cost Evaluation'!$M$1)^($B88-'Life Cycle Cost Evaluation'!$M$4)</f>
        <v>0</v>
      </c>
      <c r="AR173" s="208">
        <f>-NPV('Life Cycle Cost Evaluation'!$M$1,AR89:AR$100)/(1+'Life Cycle Cost Evaluation'!$M$1)^($B88-'Life Cycle Cost Evaluation'!$M$4)</f>
        <v>0</v>
      </c>
      <c r="AS173" s="208">
        <f>-NPV('Life Cycle Cost Evaluation'!$M$1,AS89:AS$100)/(1+'Life Cycle Cost Evaluation'!$M$1)^($B88-'Life Cycle Cost Evaluation'!$M$4)</f>
        <v>0</v>
      </c>
      <c r="AT173" s="208">
        <f>-NPV('Life Cycle Cost Evaluation'!$M$1,AT89:AT$100)/(1+'Life Cycle Cost Evaluation'!$M$1)^($B88-'Life Cycle Cost Evaluation'!$M$4)</f>
        <v>0</v>
      </c>
      <c r="AU173" s="208">
        <f>-NPV('Life Cycle Cost Evaluation'!$M$1,AU89:AU$100)/(1+'Life Cycle Cost Evaluation'!$M$1)^($B88-'Life Cycle Cost Evaluation'!$M$4)</f>
        <v>0</v>
      </c>
      <c r="AV173" s="208">
        <f>-NPV('Life Cycle Cost Evaluation'!$M$1,AV89:AV$100)/(1+'Life Cycle Cost Evaluation'!$M$1)^($B88-'Life Cycle Cost Evaluation'!$M$4)</f>
        <v>0</v>
      </c>
      <c r="AW173" s="208">
        <f>-NPV('Life Cycle Cost Evaluation'!$M$1,AW89:AW$100)/(1+'Life Cycle Cost Evaluation'!$M$1)^($B88-'Life Cycle Cost Evaluation'!$M$4)</f>
        <v>0</v>
      </c>
      <c r="AX173" s="208">
        <f>-NPV('Life Cycle Cost Evaluation'!$M$1,AX89:AX$100)/(1+'Life Cycle Cost Evaluation'!$M$1)^($B88-'Life Cycle Cost Evaluation'!$M$4)</f>
        <v>0</v>
      </c>
      <c r="AY173" s="208">
        <f>-NPV('Life Cycle Cost Evaluation'!$M$1,AY89:AY$100)/(1+'Life Cycle Cost Evaluation'!$M$1)^($B88-'Life Cycle Cost Evaluation'!$M$4)</f>
        <v>0</v>
      </c>
      <c r="AZ173" s="208">
        <f>-NPV('Life Cycle Cost Evaluation'!$M$1,AZ89:AZ$100)/(1+'Life Cycle Cost Evaluation'!$M$1)^($B88-'Life Cycle Cost Evaluation'!$M$4)</f>
        <v>0</v>
      </c>
      <c r="BA173" s="208">
        <f>-NPV('Life Cycle Cost Evaluation'!$M$1,BA89:BA$100)/(1+'Life Cycle Cost Evaluation'!$M$1)^($B88-'Life Cycle Cost Evaluation'!$M$4)</f>
        <v>0</v>
      </c>
      <c r="BB173" s="208">
        <f>-NPV('Life Cycle Cost Evaluation'!$M$1,BB89:BB$100)/(1+'Life Cycle Cost Evaluation'!$M$1)^($B88-'Life Cycle Cost Evaluation'!$M$4)</f>
        <v>0</v>
      </c>
      <c r="BC173" s="208">
        <f>-NPV('Life Cycle Cost Evaluation'!$M$1,BC89:BC$100)/(1+'Life Cycle Cost Evaluation'!$M$1)^($B88-'Life Cycle Cost Evaluation'!$M$4)</f>
        <v>0</v>
      </c>
      <c r="BD173" s="208">
        <f>-NPV('Life Cycle Cost Evaluation'!$M$1,BD89:BD$100)/(1+'Life Cycle Cost Evaluation'!$M$1)^($B88-'Life Cycle Cost Evaluation'!$M$4)</f>
        <v>0</v>
      </c>
      <c r="BE173" s="208">
        <f>-NPV('Life Cycle Cost Evaluation'!$M$1,BE89:BE$100)/(1+'Life Cycle Cost Evaluation'!$M$1)^($B88-'Life Cycle Cost Evaluation'!$M$4)</f>
        <v>0</v>
      </c>
      <c r="BF173" s="208">
        <f>-NPV('Life Cycle Cost Evaluation'!$M$1,BF89:BF$100)/(1+'Life Cycle Cost Evaluation'!$M$1)^($B88-'Life Cycle Cost Evaluation'!$M$4)</f>
        <v>0</v>
      </c>
      <c r="BG173" s="208">
        <f>-NPV('Life Cycle Cost Evaluation'!$M$1,BG89:BG$100)/(1+'Life Cycle Cost Evaluation'!$M$1)^($B88-'Life Cycle Cost Evaluation'!$M$4)</f>
        <v>0</v>
      </c>
      <c r="BH173" s="208">
        <f>-NPV('Life Cycle Cost Evaluation'!$M$1,BH89:BH$100)/(1+'Life Cycle Cost Evaluation'!$M$1)^($B88-'Life Cycle Cost Evaluation'!$M$4)</f>
        <v>0</v>
      </c>
      <c r="BI173" s="208">
        <f>-NPV('Life Cycle Cost Evaluation'!$M$1,BI89:BI$100)/(1+'Life Cycle Cost Evaluation'!$M$1)^($B88-'Life Cycle Cost Evaluation'!$M$4)</f>
        <v>0</v>
      </c>
      <c r="BJ173" s="208">
        <f>-NPV('Life Cycle Cost Evaluation'!$M$1,BJ89:BJ$100)/(1+'Life Cycle Cost Evaluation'!$M$1)^($B88-'Life Cycle Cost Evaluation'!$M$4)</f>
        <v>0</v>
      </c>
      <c r="BK173" s="208">
        <f>-NPV('Life Cycle Cost Evaluation'!$M$1,BK89:BK$100)/(1+'Life Cycle Cost Evaluation'!$M$1)^($B88-'Life Cycle Cost Evaluation'!$M$4)</f>
        <v>0</v>
      </c>
      <c r="BL173" s="208">
        <f>-NPV('Life Cycle Cost Evaluation'!$M$1,BL89:BL$100)/(1+'Life Cycle Cost Evaluation'!$M$1)^($B88-'Life Cycle Cost Evaluation'!$M$4)</f>
        <v>0</v>
      </c>
      <c r="BM173" s="208">
        <f>-NPV('Life Cycle Cost Evaluation'!$M$1,BM89:BM$100)/(1+'Life Cycle Cost Evaluation'!$M$1)^($B88-'Life Cycle Cost Evaluation'!$M$4)</f>
        <v>0</v>
      </c>
      <c r="BN173" s="208">
        <f>-NPV('Life Cycle Cost Evaluation'!$M$1,BN89:BN$100)/(1+'Life Cycle Cost Evaluation'!$M$1)^($B88-'Life Cycle Cost Evaluation'!$M$4)</f>
        <v>0</v>
      </c>
      <c r="BO173" s="208">
        <f>-NPV('Life Cycle Cost Evaluation'!$M$1,BO89:BO$100)/(1+'Life Cycle Cost Evaluation'!$M$1)^($B88-'Life Cycle Cost Evaluation'!$M$4)</f>
        <v>0</v>
      </c>
      <c r="BP173" s="208">
        <f>-NPV('Life Cycle Cost Evaluation'!$M$1,BP89:BP$100)/(1+'Life Cycle Cost Evaluation'!$M$1)^($B88-'Life Cycle Cost Evaluation'!$M$4)</f>
        <v>0</v>
      </c>
      <c r="BQ173" s="208">
        <f>-NPV('Life Cycle Cost Evaluation'!$M$1,BQ89:BQ$100)/(1+'Life Cycle Cost Evaluation'!$M$1)^($B88-'Life Cycle Cost Evaluation'!$M$4)</f>
        <v>0</v>
      </c>
      <c r="BR173" s="208">
        <f>-NPV('Life Cycle Cost Evaluation'!$M$1,BR89:BR$100)/(1+'Life Cycle Cost Evaluation'!$M$1)^($B88-'Life Cycle Cost Evaluation'!$M$4)</f>
        <v>0</v>
      </c>
      <c r="BS173" s="208">
        <f>-NPV('Life Cycle Cost Evaluation'!$M$1,BS89:BS$100)/(1+'Life Cycle Cost Evaluation'!$M$1)^($B88-'Life Cycle Cost Evaluation'!$M$4)</f>
        <v>0</v>
      </c>
      <c r="BT173" s="208">
        <f>-NPV('Life Cycle Cost Evaluation'!$M$1,BT89:BT$100)/(1+'Life Cycle Cost Evaluation'!$M$1)^($B88-'Life Cycle Cost Evaluation'!$M$4)</f>
        <v>0</v>
      </c>
      <c r="BU173" s="208">
        <f>-NPV('Life Cycle Cost Evaluation'!$M$1,BU89:BU$100)/(1+'Life Cycle Cost Evaluation'!$M$1)^($B88-'Life Cycle Cost Evaluation'!$M$4)</f>
        <v>0</v>
      </c>
      <c r="BV173" s="208">
        <f>-NPV('Life Cycle Cost Evaluation'!$M$1,BV89:BV$100)/(1+'Life Cycle Cost Evaluation'!$M$1)^($B88-'Life Cycle Cost Evaluation'!$M$4)</f>
        <v>0</v>
      </c>
      <c r="BW173" s="208">
        <f>-NPV('Life Cycle Cost Evaluation'!$M$1,BW89:BW$100)/(1+'Life Cycle Cost Evaluation'!$M$1)^($B88-'Life Cycle Cost Evaluation'!$M$4)</f>
        <v>0</v>
      </c>
      <c r="BX173" s="208">
        <f>-NPV('Life Cycle Cost Evaluation'!$M$1,BX89:BX$100)/(1+'Life Cycle Cost Evaluation'!$M$1)^($B88-'Life Cycle Cost Evaluation'!$M$4)</f>
        <v>0</v>
      </c>
      <c r="BY173" s="208">
        <f>-NPV('Life Cycle Cost Evaluation'!$M$1,BY89:BY$100)/(1+'Life Cycle Cost Evaluation'!$M$1)^($B88-'Life Cycle Cost Evaluation'!$M$4)</f>
        <v>0</v>
      </c>
      <c r="BZ173" s="208">
        <f>-NPV('Life Cycle Cost Evaluation'!$M$1,BZ89:BZ$100)/(1+'Life Cycle Cost Evaluation'!$M$1)^($B88-'Life Cycle Cost Evaluation'!$M$4)</f>
        <v>0</v>
      </c>
      <c r="CA173" s="208">
        <f>-NPV('Life Cycle Cost Evaluation'!$M$1,CA89:CA$100)/(1+'Life Cycle Cost Evaluation'!$M$1)^($B88-'Life Cycle Cost Evaluation'!$M$4)</f>
        <v>0</v>
      </c>
      <c r="CB173" s="208">
        <f>-NPV('Life Cycle Cost Evaluation'!$M$1,CB89:CB$100)/(1+'Life Cycle Cost Evaluation'!$M$1)^($B88-'Life Cycle Cost Evaluation'!$M$4)</f>
        <v>0</v>
      </c>
      <c r="CC173" s="208">
        <f>-NPV('Life Cycle Cost Evaluation'!$M$1,CC89:CC$100)/(1+'Life Cycle Cost Evaluation'!$M$1)^($B88-'Life Cycle Cost Evaluation'!$M$4)</f>
        <v>0</v>
      </c>
      <c r="CD173" s="208">
        <f>-NPV('Life Cycle Cost Evaluation'!$M$1,CD89:CD$100)/(1+'Life Cycle Cost Evaluation'!$M$1)^($B88-'Life Cycle Cost Evaluation'!$M$4)</f>
        <v>0</v>
      </c>
      <c r="CE173" s="208">
        <f>-NPV('Life Cycle Cost Evaluation'!$M$1,CE89:CE$100)/(1+'Life Cycle Cost Evaluation'!$M$1)^($B88-'Life Cycle Cost Evaluation'!$M$4)</f>
        <v>0</v>
      </c>
      <c r="CF173" s="208">
        <f>-NPV('Life Cycle Cost Evaluation'!$M$1,CF89:CF$100)/(1+'Life Cycle Cost Evaluation'!$M$1)^($B88-'Life Cycle Cost Evaluation'!$M$4)</f>
        <v>0</v>
      </c>
      <c r="CG173" s="208">
        <f>SUM(D173:BT173)</f>
        <v>0</v>
      </c>
      <c r="CH173" s="206"/>
      <c r="CI173" s="206"/>
      <c r="CJ173" s="206"/>
    </row>
    <row r="174" spans="2:88" x14ac:dyDescent="0.2">
      <c r="B174" s="86">
        <f t="shared" si="127"/>
        <v>2096</v>
      </c>
      <c r="C174" s="208"/>
      <c r="D174" s="208">
        <f>-NPV('Life Cycle Cost Evaluation'!$M$1,D90:D$100)/(1+'Life Cycle Cost Evaluation'!$M$1)^($B89-'Life Cycle Cost Evaluation'!$M$4)</f>
        <v>0</v>
      </c>
      <c r="E174" s="208">
        <f>-NPV('Life Cycle Cost Evaluation'!$M$1,E90:E$100)/(1+'Life Cycle Cost Evaluation'!$M$1)^($B89-'Life Cycle Cost Evaluation'!$M$4)</f>
        <v>0</v>
      </c>
      <c r="F174" s="208">
        <f>-NPV('Life Cycle Cost Evaluation'!$M$1,F90:F$100)/(1+'Life Cycle Cost Evaluation'!$M$1)^($B89-'Life Cycle Cost Evaluation'!$M$4)</f>
        <v>0</v>
      </c>
      <c r="G174" s="208">
        <f>-NPV('Life Cycle Cost Evaluation'!$M$1,G90:G$100)/(1+'Life Cycle Cost Evaluation'!$M$1)^($B89-'Life Cycle Cost Evaluation'!$M$4)</f>
        <v>0</v>
      </c>
      <c r="H174" s="208">
        <f>-NPV('Life Cycle Cost Evaluation'!$M$1,H90:H$100)/(1+'Life Cycle Cost Evaluation'!$M$1)^($B89-'Life Cycle Cost Evaluation'!$M$4)</f>
        <v>0</v>
      </c>
      <c r="I174" s="208">
        <f>-NPV('Life Cycle Cost Evaluation'!$M$1,I90:I$100)/(1+'Life Cycle Cost Evaluation'!$M$1)^($B89-'Life Cycle Cost Evaluation'!$M$4)</f>
        <v>0</v>
      </c>
      <c r="J174" s="208">
        <f>-NPV('Life Cycle Cost Evaluation'!$M$1,J90:J$100)/(1+'Life Cycle Cost Evaluation'!$M$1)^($B89-'Life Cycle Cost Evaluation'!$M$4)</f>
        <v>0</v>
      </c>
      <c r="K174" s="208">
        <f>-NPV('Life Cycle Cost Evaluation'!$M$1,K90:K$100)/(1+'Life Cycle Cost Evaluation'!$M$1)^($B89-'Life Cycle Cost Evaluation'!$M$4)</f>
        <v>0</v>
      </c>
      <c r="L174" s="208">
        <f>-NPV('Life Cycle Cost Evaluation'!$M$1,L90:L$100)/(1+'Life Cycle Cost Evaluation'!$M$1)^($B89-'Life Cycle Cost Evaluation'!$M$4)</f>
        <v>0</v>
      </c>
      <c r="M174" s="208">
        <f>-NPV('Life Cycle Cost Evaluation'!$M$1,M90:M$100)/(1+'Life Cycle Cost Evaluation'!$M$1)^($B89-'Life Cycle Cost Evaluation'!$M$4)</f>
        <v>0</v>
      </c>
      <c r="N174" s="208">
        <f>-NPV('Life Cycle Cost Evaluation'!$M$1,N90:N$100)/(1+'Life Cycle Cost Evaluation'!$M$1)^($B89-'Life Cycle Cost Evaluation'!$M$4)</f>
        <v>0</v>
      </c>
      <c r="O174" s="208">
        <f>-NPV('Life Cycle Cost Evaluation'!$M$1,O90:O$100)/(1+'Life Cycle Cost Evaluation'!$M$1)^($B89-'Life Cycle Cost Evaluation'!$M$4)</f>
        <v>0</v>
      </c>
      <c r="P174" s="208">
        <f>-NPV('Life Cycle Cost Evaluation'!$M$1,P90:P$100)/(1+'Life Cycle Cost Evaluation'!$M$1)^($B89-'Life Cycle Cost Evaluation'!$M$4)</f>
        <v>0</v>
      </c>
      <c r="Q174" s="208">
        <f>-NPV('Life Cycle Cost Evaluation'!$M$1,Q90:Q$100)/(1+'Life Cycle Cost Evaluation'!$M$1)^($B89-'Life Cycle Cost Evaluation'!$M$4)</f>
        <v>0</v>
      </c>
      <c r="R174" s="208">
        <f>-NPV('Life Cycle Cost Evaluation'!$M$1,R90:R$100)/(1+'Life Cycle Cost Evaluation'!$M$1)^($B89-'Life Cycle Cost Evaluation'!$M$4)</f>
        <v>0</v>
      </c>
      <c r="S174" s="208">
        <f>-NPV('Life Cycle Cost Evaluation'!$M$1,S90:S$100)/(1+'Life Cycle Cost Evaluation'!$M$1)^($B89-'Life Cycle Cost Evaluation'!$M$4)</f>
        <v>0</v>
      </c>
      <c r="T174" s="208">
        <f>-NPV('Life Cycle Cost Evaluation'!$M$1,T90:T$100)/(1+'Life Cycle Cost Evaluation'!$M$1)^($B89-'Life Cycle Cost Evaluation'!$M$4)</f>
        <v>0</v>
      </c>
      <c r="U174" s="208">
        <f>-NPV('Life Cycle Cost Evaluation'!$M$1,U90:U$100)/(1+'Life Cycle Cost Evaluation'!$M$1)^($B89-'Life Cycle Cost Evaluation'!$M$4)</f>
        <v>0</v>
      </c>
      <c r="V174" s="208">
        <f>-NPV('Life Cycle Cost Evaluation'!$M$1,V90:V$100)/(1+'Life Cycle Cost Evaluation'!$M$1)^($B89-'Life Cycle Cost Evaluation'!$M$4)</f>
        <v>0</v>
      </c>
      <c r="W174" s="208">
        <f>-NPV('Life Cycle Cost Evaluation'!$M$1,W90:W$100)/(1+'Life Cycle Cost Evaluation'!$M$1)^($B89-'Life Cycle Cost Evaluation'!$M$4)</f>
        <v>0</v>
      </c>
      <c r="X174" s="208">
        <f>-NPV('Life Cycle Cost Evaluation'!$M$1,X90:X$100)/(1+'Life Cycle Cost Evaluation'!$M$1)^($B89-'Life Cycle Cost Evaluation'!$M$4)</f>
        <v>0</v>
      </c>
      <c r="Y174" s="208">
        <f>-NPV('Life Cycle Cost Evaluation'!$M$1,Y90:Y$100)/(1+'Life Cycle Cost Evaluation'!$M$1)^($B89-'Life Cycle Cost Evaluation'!$M$4)</f>
        <v>0</v>
      </c>
      <c r="Z174" s="208">
        <f>-NPV('Life Cycle Cost Evaluation'!$M$1,Z90:Z$100)/(1+'Life Cycle Cost Evaluation'!$M$1)^($B89-'Life Cycle Cost Evaluation'!$M$4)</f>
        <v>0</v>
      </c>
      <c r="AA174" s="208">
        <f>-NPV('Life Cycle Cost Evaluation'!$M$1,AA90:AA$100)/(1+'Life Cycle Cost Evaluation'!$M$1)^($B89-'Life Cycle Cost Evaluation'!$M$4)</f>
        <v>0</v>
      </c>
      <c r="AB174" s="208">
        <f>-NPV('Life Cycle Cost Evaluation'!$M$1,AB90:AB$100)/(1+'Life Cycle Cost Evaluation'!$M$1)^($B89-'Life Cycle Cost Evaluation'!$M$4)</f>
        <v>0</v>
      </c>
      <c r="AC174" s="208">
        <f>-NPV('Life Cycle Cost Evaluation'!$M$1,AC90:AC$100)/(1+'Life Cycle Cost Evaluation'!$M$1)^($B89-'Life Cycle Cost Evaluation'!$M$4)</f>
        <v>0</v>
      </c>
      <c r="AD174" s="208">
        <f>-NPV('Life Cycle Cost Evaluation'!$M$1,AD90:AD$100)/(1+'Life Cycle Cost Evaluation'!$M$1)^($B89-'Life Cycle Cost Evaluation'!$M$4)</f>
        <v>0</v>
      </c>
      <c r="AE174" s="208">
        <f>-NPV('Life Cycle Cost Evaluation'!$M$1,AE90:AE$100)/(1+'Life Cycle Cost Evaluation'!$M$1)^($B89-'Life Cycle Cost Evaluation'!$M$4)</f>
        <v>0</v>
      </c>
      <c r="AF174" s="208">
        <f>-NPV('Life Cycle Cost Evaluation'!$M$1,AF90:AF$100)/(1+'Life Cycle Cost Evaluation'!$M$1)^($B89-'Life Cycle Cost Evaluation'!$M$4)</f>
        <v>0</v>
      </c>
      <c r="AG174" s="208">
        <f>-NPV('Life Cycle Cost Evaluation'!$M$1,AG90:AG$100)/(1+'Life Cycle Cost Evaluation'!$M$1)^($B89-'Life Cycle Cost Evaluation'!$M$4)</f>
        <v>0</v>
      </c>
      <c r="AH174" s="208">
        <f>-NPV('Life Cycle Cost Evaluation'!$M$1,AH90:AH$100)/(1+'Life Cycle Cost Evaluation'!$M$1)^($B89-'Life Cycle Cost Evaluation'!$M$4)</f>
        <v>0</v>
      </c>
      <c r="AI174" s="208">
        <f>-NPV('Life Cycle Cost Evaluation'!$M$1,AI90:AI$100)/(1+'Life Cycle Cost Evaluation'!$M$1)^($B89-'Life Cycle Cost Evaluation'!$M$4)</f>
        <v>0</v>
      </c>
      <c r="AJ174" s="208">
        <f>-NPV('Life Cycle Cost Evaluation'!$M$1,AJ90:AJ$100)/(1+'Life Cycle Cost Evaluation'!$M$1)^($B89-'Life Cycle Cost Evaluation'!$M$4)</f>
        <v>0</v>
      </c>
      <c r="AK174" s="208">
        <f>-NPV('Life Cycle Cost Evaluation'!$M$1,AK90:AK$100)/(1+'Life Cycle Cost Evaluation'!$M$1)^($B89-'Life Cycle Cost Evaluation'!$M$4)</f>
        <v>0</v>
      </c>
      <c r="AL174" s="208">
        <f>-NPV('Life Cycle Cost Evaluation'!$M$1,AL90:AL$100)/(1+'Life Cycle Cost Evaluation'!$M$1)^($B89-'Life Cycle Cost Evaluation'!$M$4)</f>
        <v>0</v>
      </c>
      <c r="AM174" s="208">
        <f>-NPV('Life Cycle Cost Evaluation'!$M$1,AM90:AM$100)/(1+'Life Cycle Cost Evaluation'!$M$1)^($B89-'Life Cycle Cost Evaluation'!$M$4)</f>
        <v>0</v>
      </c>
      <c r="AN174" s="208">
        <f>-NPV('Life Cycle Cost Evaluation'!$M$1,AN90:AN$100)/(1+'Life Cycle Cost Evaluation'!$M$1)^($B89-'Life Cycle Cost Evaluation'!$M$4)</f>
        <v>0</v>
      </c>
      <c r="AO174" s="208">
        <f>-NPV('Life Cycle Cost Evaluation'!$M$1,AO90:AO$100)/(1+'Life Cycle Cost Evaluation'!$M$1)^($B89-'Life Cycle Cost Evaluation'!$M$4)</f>
        <v>0</v>
      </c>
      <c r="AP174" s="208">
        <f>-NPV('Life Cycle Cost Evaluation'!$M$1,AP90:AP$100)/(1+'Life Cycle Cost Evaluation'!$M$1)^($B89-'Life Cycle Cost Evaluation'!$M$4)</f>
        <v>0</v>
      </c>
      <c r="AQ174" s="208">
        <f>-NPV('Life Cycle Cost Evaluation'!$M$1,AQ90:AQ$100)/(1+'Life Cycle Cost Evaluation'!$M$1)^($B89-'Life Cycle Cost Evaluation'!$M$4)</f>
        <v>0</v>
      </c>
      <c r="AR174" s="208">
        <f>-NPV('Life Cycle Cost Evaluation'!$M$1,AR90:AR$100)/(1+'Life Cycle Cost Evaluation'!$M$1)^($B89-'Life Cycle Cost Evaluation'!$M$4)</f>
        <v>0</v>
      </c>
      <c r="AS174" s="208">
        <f>-NPV('Life Cycle Cost Evaluation'!$M$1,AS90:AS$100)/(1+'Life Cycle Cost Evaluation'!$M$1)^($B89-'Life Cycle Cost Evaluation'!$M$4)</f>
        <v>0</v>
      </c>
      <c r="AT174" s="208">
        <f>-NPV('Life Cycle Cost Evaluation'!$M$1,AT90:AT$100)/(1+'Life Cycle Cost Evaluation'!$M$1)^($B89-'Life Cycle Cost Evaluation'!$M$4)</f>
        <v>0</v>
      </c>
      <c r="AU174" s="208">
        <f>-NPV('Life Cycle Cost Evaluation'!$M$1,AU90:AU$100)/(1+'Life Cycle Cost Evaluation'!$M$1)^($B89-'Life Cycle Cost Evaluation'!$M$4)</f>
        <v>0</v>
      </c>
      <c r="AV174" s="208">
        <f>-NPV('Life Cycle Cost Evaluation'!$M$1,AV90:AV$100)/(1+'Life Cycle Cost Evaluation'!$M$1)^($B89-'Life Cycle Cost Evaluation'!$M$4)</f>
        <v>0</v>
      </c>
      <c r="AW174" s="208">
        <f>-NPV('Life Cycle Cost Evaluation'!$M$1,AW90:AW$100)/(1+'Life Cycle Cost Evaluation'!$M$1)^($B89-'Life Cycle Cost Evaluation'!$M$4)</f>
        <v>0</v>
      </c>
      <c r="AX174" s="208">
        <f>-NPV('Life Cycle Cost Evaluation'!$M$1,AX90:AX$100)/(1+'Life Cycle Cost Evaluation'!$M$1)^($B89-'Life Cycle Cost Evaluation'!$M$4)</f>
        <v>0</v>
      </c>
      <c r="AY174" s="208">
        <f>-NPV('Life Cycle Cost Evaluation'!$M$1,AY90:AY$100)/(1+'Life Cycle Cost Evaluation'!$M$1)^($B89-'Life Cycle Cost Evaluation'!$M$4)</f>
        <v>0</v>
      </c>
      <c r="AZ174" s="208">
        <f>-NPV('Life Cycle Cost Evaluation'!$M$1,AZ90:AZ$100)/(1+'Life Cycle Cost Evaluation'!$M$1)^($B89-'Life Cycle Cost Evaluation'!$M$4)</f>
        <v>0</v>
      </c>
      <c r="BA174" s="208">
        <f>-NPV('Life Cycle Cost Evaluation'!$M$1,BA90:BA$100)/(1+'Life Cycle Cost Evaluation'!$M$1)^($B89-'Life Cycle Cost Evaluation'!$M$4)</f>
        <v>0</v>
      </c>
      <c r="BB174" s="208">
        <f>-NPV('Life Cycle Cost Evaluation'!$M$1,BB90:BB$100)/(1+'Life Cycle Cost Evaluation'!$M$1)^($B89-'Life Cycle Cost Evaluation'!$M$4)</f>
        <v>0</v>
      </c>
      <c r="BC174" s="208">
        <f>-NPV('Life Cycle Cost Evaluation'!$M$1,BC90:BC$100)/(1+'Life Cycle Cost Evaluation'!$M$1)^($B89-'Life Cycle Cost Evaluation'!$M$4)</f>
        <v>0</v>
      </c>
      <c r="BD174" s="208">
        <f>-NPV('Life Cycle Cost Evaluation'!$M$1,BD90:BD$100)/(1+'Life Cycle Cost Evaluation'!$M$1)^($B89-'Life Cycle Cost Evaluation'!$M$4)</f>
        <v>0</v>
      </c>
      <c r="BE174" s="208">
        <f>-NPV('Life Cycle Cost Evaluation'!$M$1,BE90:BE$100)/(1+'Life Cycle Cost Evaluation'!$M$1)^($B89-'Life Cycle Cost Evaluation'!$M$4)</f>
        <v>0</v>
      </c>
      <c r="BF174" s="208">
        <f>-NPV('Life Cycle Cost Evaluation'!$M$1,BF90:BF$100)/(1+'Life Cycle Cost Evaluation'!$M$1)^($B89-'Life Cycle Cost Evaluation'!$M$4)</f>
        <v>0</v>
      </c>
      <c r="BG174" s="208">
        <f>-NPV('Life Cycle Cost Evaluation'!$M$1,BG90:BG$100)/(1+'Life Cycle Cost Evaluation'!$M$1)^($B89-'Life Cycle Cost Evaluation'!$M$4)</f>
        <v>0</v>
      </c>
      <c r="BH174" s="208">
        <f>-NPV('Life Cycle Cost Evaluation'!$M$1,BH90:BH$100)/(1+'Life Cycle Cost Evaluation'!$M$1)^($B89-'Life Cycle Cost Evaluation'!$M$4)</f>
        <v>0</v>
      </c>
      <c r="BI174" s="208">
        <f>-NPV('Life Cycle Cost Evaluation'!$M$1,BI90:BI$100)/(1+'Life Cycle Cost Evaluation'!$M$1)^($B89-'Life Cycle Cost Evaluation'!$M$4)</f>
        <v>0</v>
      </c>
      <c r="BJ174" s="208">
        <f>-NPV('Life Cycle Cost Evaluation'!$M$1,BJ90:BJ$100)/(1+'Life Cycle Cost Evaluation'!$M$1)^($B89-'Life Cycle Cost Evaluation'!$M$4)</f>
        <v>0</v>
      </c>
      <c r="BK174" s="208">
        <f>-NPV('Life Cycle Cost Evaluation'!$M$1,BK90:BK$100)/(1+'Life Cycle Cost Evaluation'!$M$1)^($B89-'Life Cycle Cost Evaluation'!$M$4)</f>
        <v>0</v>
      </c>
      <c r="BL174" s="208">
        <f>-NPV('Life Cycle Cost Evaluation'!$M$1,BL90:BL$100)/(1+'Life Cycle Cost Evaluation'!$M$1)^($B89-'Life Cycle Cost Evaluation'!$M$4)</f>
        <v>0</v>
      </c>
      <c r="BM174" s="208">
        <f>-NPV('Life Cycle Cost Evaluation'!$M$1,BM90:BM$100)/(1+'Life Cycle Cost Evaluation'!$M$1)^($B89-'Life Cycle Cost Evaluation'!$M$4)</f>
        <v>0</v>
      </c>
      <c r="BN174" s="208">
        <f>-NPV('Life Cycle Cost Evaluation'!$M$1,BN90:BN$100)/(1+'Life Cycle Cost Evaluation'!$M$1)^($B89-'Life Cycle Cost Evaluation'!$M$4)</f>
        <v>0</v>
      </c>
      <c r="BO174" s="208">
        <f>-NPV('Life Cycle Cost Evaluation'!$M$1,BO90:BO$100)/(1+'Life Cycle Cost Evaluation'!$M$1)^($B89-'Life Cycle Cost Evaluation'!$M$4)</f>
        <v>0</v>
      </c>
      <c r="BP174" s="208">
        <f>-NPV('Life Cycle Cost Evaluation'!$M$1,BP90:BP$100)/(1+'Life Cycle Cost Evaluation'!$M$1)^($B89-'Life Cycle Cost Evaluation'!$M$4)</f>
        <v>0</v>
      </c>
      <c r="BQ174" s="208">
        <f>-NPV('Life Cycle Cost Evaluation'!$M$1,BQ90:BQ$100)/(1+'Life Cycle Cost Evaluation'!$M$1)^($B89-'Life Cycle Cost Evaluation'!$M$4)</f>
        <v>0</v>
      </c>
      <c r="BR174" s="208">
        <f>-NPV('Life Cycle Cost Evaluation'!$M$1,BR90:BR$100)/(1+'Life Cycle Cost Evaluation'!$M$1)^($B89-'Life Cycle Cost Evaluation'!$M$4)</f>
        <v>0</v>
      </c>
      <c r="BS174" s="208">
        <f>-NPV('Life Cycle Cost Evaluation'!$M$1,BS90:BS$100)/(1+'Life Cycle Cost Evaluation'!$M$1)^($B89-'Life Cycle Cost Evaluation'!$M$4)</f>
        <v>0</v>
      </c>
      <c r="BT174" s="208">
        <f>-NPV('Life Cycle Cost Evaluation'!$M$1,BT90:BT$100)/(1+'Life Cycle Cost Evaluation'!$M$1)^($B89-'Life Cycle Cost Evaluation'!$M$4)</f>
        <v>0</v>
      </c>
      <c r="BU174" s="208">
        <f>-NPV('Life Cycle Cost Evaluation'!$M$1,BU90:BU$100)/(1+'Life Cycle Cost Evaluation'!$M$1)^($B89-'Life Cycle Cost Evaluation'!$M$4)</f>
        <v>0</v>
      </c>
      <c r="BV174" s="208">
        <f>-NPV('Life Cycle Cost Evaluation'!$M$1,BV90:BV$100)/(1+'Life Cycle Cost Evaluation'!$M$1)^($B89-'Life Cycle Cost Evaluation'!$M$4)</f>
        <v>0</v>
      </c>
      <c r="BW174" s="208">
        <f>-NPV('Life Cycle Cost Evaluation'!$M$1,BW90:BW$100)/(1+'Life Cycle Cost Evaluation'!$M$1)^($B89-'Life Cycle Cost Evaluation'!$M$4)</f>
        <v>0</v>
      </c>
      <c r="BX174" s="208">
        <f>-NPV('Life Cycle Cost Evaluation'!$M$1,BX90:BX$100)/(1+'Life Cycle Cost Evaluation'!$M$1)^($B89-'Life Cycle Cost Evaluation'!$M$4)</f>
        <v>0</v>
      </c>
      <c r="BY174" s="208">
        <f>-NPV('Life Cycle Cost Evaluation'!$M$1,BY90:BY$100)/(1+'Life Cycle Cost Evaluation'!$M$1)^($B89-'Life Cycle Cost Evaluation'!$M$4)</f>
        <v>0</v>
      </c>
      <c r="BZ174" s="208">
        <f>-NPV('Life Cycle Cost Evaluation'!$M$1,BZ90:BZ$100)/(1+'Life Cycle Cost Evaluation'!$M$1)^($B89-'Life Cycle Cost Evaluation'!$M$4)</f>
        <v>0</v>
      </c>
      <c r="CA174" s="208">
        <f>-NPV('Life Cycle Cost Evaluation'!$M$1,CA90:CA$100)/(1+'Life Cycle Cost Evaluation'!$M$1)^($B89-'Life Cycle Cost Evaluation'!$M$4)</f>
        <v>0</v>
      </c>
      <c r="CB174" s="208">
        <f>-NPV('Life Cycle Cost Evaluation'!$M$1,CB90:CB$100)/(1+'Life Cycle Cost Evaluation'!$M$1)^($B89-'Life Cycle Cost Evaluation'!$M$4)</f>
        <v>0</v>
      </c>
      <c r="CC174" s="208">
        <f>-NPV('Life Cycle Cost Evaluation'!$M$1,CC90:CC$100)/(1+'Life Cycle Cost Evaluation'!$M$1)^($B89-'Life Cycle Cost Evaluation'!$M$4)</f>
        <v>0</v>
      </c>
      <c r="CD174" s="208">
        <f>-NPV('Life Cycle Cost Evaluation'!$M$1,CD90:CD$100)/(1+'Life Cycle Cost Evaluation'!$M$1)^($B89-'Life Cycle Cost Evaluation'!$M$4)</f>
        <v>0</v>
      </c>
      <c r="CE174" s="208">
        <f>-NPV('Life Cycle Cost Evaluation'!$M$1,CE90:CE$100)/(1+'Life Cycle Cost Evaluation'!$M$1)^($B89-'Life Cycle Cost Evaluation'!$M$4)</f>
        <v>0</v>
      </c>
      <c r="CF174" s="208">
        <f>-NPV('Life Cycle Cost Evaluation'!$M$1,CF90:CF$100)/(1+'Life Cycle Cost Evaluation'!$M$1)^($B89-'Life Cycle Cost Evaluation'!$M$4)</f>
        <v>0</v>
      </c>
      <c r="CG174" s="208">
        <f>SUM(D174:BU174)</f>
        <v>0</v>
      </c>
      <c r="CH174" s="206"/>
      <c r="CI174" s="206"/>
      <c r="CJ174" s="206"/>
    </row>
    <row r="175" spans="2:88" x14ac:dyDescent="0.2">
      <c r="B175" s="86">
        <f t="shared" si="127"/>
        <v>2097</v>
      </c>
      <c r="C175" s="208"/>
      <c r="D175" s="208">
        <f>-NPV('Life Cycle Cost Evaluation'!$M$1,D91:D$100)/(1+'Life Cycle Cost Evaluation'!$M$1)^($B90-'Life Cycle Cost Evaluation'!$M$4)</f>
        <v>0</v>
      </c>
      <c r="E175" s="208">
        <f>-NPV('Life Cycle Cost Evaluation'!$M$1,E91:E$100)/(1+'Life Cycle Cost Evaluation'!$M$1)^($B90-'Life Cycle Cost Evaluation'!$M$4)</f>
        <v>0</v>
      </c>
      <c r="F175" s="208">
        <f>-NPV('Life Cycle Cost Evaluation'!$M$1,F91:F$100)/(1+'Life Cycle Cost Evaluation'!$M$1)^($B90-'Life Cycle Cost Evaluation'!$M$4)</f>
        <v>0</v>
      </c>
      <c r="G175" s="208">
        <f>-NPV('Life Cycle Cost Evaluation'!$M$1,G91:G$100)/(1+'Life Cycle Cost Evaluation'!$M$1)^($B90-'Life Cycle Cost Evaluation'!$M$4)</f>
        <v>0</v>
      </c>
      <c r="H175" s="208">
        <f>-NPV('Life Cycle Cost Evaluation'!$M$1,H91:H$100)/(1+'Life Cycle Cost Evaluation'!$M$1)^($B90-'Life Cycle Cost Evaluation'!$M$4)</f>
        <v>0</v>
      </c>
      <c r="I175" s="208">
        <f>-NPV('Life Cycle Cost Evaluation'!$M$1,I91:I$100)/(1+'Life Cycle Cost Evaluation'!$M$1)^($B90-'Life Cycle Cost Evaluation'!$M$4)</f>
        <v>0</v>
      </c>
      <c r="J175" s="208">
        <f>-NPV('Life Cycle Cost Evaluation'!$M$1,J91:J$100)/(1+'Life Cycle Cost Evaluation'!$M$1)^($B90-'Life Cycle Cost Evaluation'!$M$4)</f>
        <v>0</v>
      </c>
      <c r="K175" s="208">
        <f>-NPV('Life Cycle Cost Evaluation'!$M$1,K91:K$100)/(1+'Life Cycle Cost Evaluation'!$M$1)^($B90-'Life Cycle Cost Evaluation'!$M$4)</f>
        <v>0</v>
      </c>
      <c r="L175" s="208">
        <f>-NPV('Life Cycle Cost Evaluation'!$M$1,L91:L$100)/(1+'Life Cycle Cost Evaluation'!$M$1)^($B90-'Life Cycle Cost Evaluation'!$M$4)</f>
        <v>0</v>
      </c>
      <c r="M175" s="208">
        <f>-NPV('Life Cycle Cost Evaluation'!$M$1,M91:M$100)/(1+'Life Cycle Cost Evaluation'!$M$1)^($B90-'Life Cycle Cost Evaluation'!$M$4)</f>
        <v>0</v>
      </c>
      <c r="N175" s="208">
        <f>-NPV('Life Cycle Cost Evaluation'!$M$1,N91:N$100)/(1+'Life Cycle Cost Evaluation'!$M$1)^($B90-'Life Cycle Cost Evaluation'!$M$4)</f>
        <v>0</v>
      </c>
      <c r="O175" s="208">
        <f>-NPV('Life Cycle Cost Evaluation'!$M$1,O91:O$100)/(1+'Life Cycle Cost Evaluation'!$M$1)^($B90-'Life Cycle Cost Evaluation'!$M$4)</f>
        <v>0</v>
      </c>
      <c r="P175" s="208">
        <f>-NPV('Life Cycle Cost Evaluation'!$M$1,P91:P$100)/(1+'Life Cycle Cost Evaluation'!$M$1)^($B90-'Life Cycle Cost Evaluation'!$M$4)</f>
        <v>0</v>
      </c>
      <c r="Q175" s="208">
        <f>-NPV('Life Cycle Cost Evaluation'!$M$1,Q91:Q$100)/(1+'Life Cycle Cost Evaluation'!$M$1)^($B90-'Life Cycle Cost Evaluation'!$M$4)</f>
        <v>0</v>
      </c>
      <c r="R175" s="208">
        <f>-NPV('Life Cycle Cost Evaluation'!$M$1,R91:R$100)/(1+'Life Cycle Cost Evaluation'!$M$1)^($B90-'Life Cycle Cost Evaluation'!$M$4)</f>
        <v>0</v>
      </c>
      <c r="S175" s="208">
        <f>-NPV('Life Cycle Cost Evaluation'!$M$1,S91:S$100)/(1+'Life Cycle Cost Evaluation'!$M$1)^($B90-'Life Cycle Cost Evaluation'!$M$4)</f>
        <v>0</v>
      </c>
      <c r="T175" s="208">
        <f>-NPV('Life Cycle Cost Evaluation'!$M$1,T91:T$100)/(1+'Life Cycle Cost Evaluation'!$M$1)^($B90-'Life Cycle Cost Evaluation'!$M$4)</f>
        <v>0</v>
      </c>
      <c r="U175" s="208">
        <f>-NPV('Life Cycle Cost Evaluation'!$M$1,U91:U$100)/(1+'Life Cycle Cost Evaluation'!$M$1)^($B90-'Life Cycle Cost Evaluation'!$M$4)</f>
        <v>0</v>
      </c>
      <c r="V175" s="208">
        <f>-NPV('Life Cycle Cost Evaluation'!$M$1,V91:V$100)/(1+'Life Cycle Cost Evaluation'!$M$1)^($B90-'Life Cycle Cost Evaluation'!$M$4)</f>
        <v>0</v>
      </c>
      <c r="W175" s="208">
        <f>-NPV('Life Cycle Cost Evaluation'!$M$1,W91:W$100)/(1+'Life Cycle Cost Evaluation'!$M$1)^($B90-'Life Cycle Cost Evaluation'!$M$4)</f>
        <v>0</v>
      </c>
      <c r="X175" s="208">
        <f>-NPV('Life Cycle Cost Evaluation'!$M$1,X91:X$100)/(1+'Life Cycle Cost Evaluation'!$M$1)^($B90-'Life Cycle Cost Evaluation'!$M$4)</f>
        <v>0</v>
      </c>
      <c r="Y175" s="208">
        <f>-NPV('Life Cycle Cost Evaluation'!$M$1,Y91:Y$100)/(1+'Life Cycle Cost Evaluation'!$M$1)^($B90-'Life Cycle Cost Evaluation'!$M$4)</f>
        <v>0</v>
      </c>
      <c r="Z175" s="208">
        <f>-NPV('Life Cycle Cost Evaluation'!$M$1,Z91:Z$100)/(1+'Life Cycle Cost Evaluation'!$M$1)^($B90-'Life Cycle Cost Evaluation'!$M$4)</f>
        <v>0</v>
      </c>
      <c r="AA175" s="208">
        <f>-NPV('Life Cycle Cost Evaluation'!$M$1,AA91:AA$100)/(1+'Life Cycle Cost Evaluation'!$M$1)^($B90-'Life Cycle Cost Evaluation'!$M$4)</f>
        <v>0</v>
      </c>
      <c r="AB175" s="208">
        <f>-NPV('Life Cycle Cost Evaluation'!$M$1,AB91:AB$100)/(1+'Life Cycle Cost Evaluation'!$M$1)^($B90-'Life Cycle Cost Evaluation'!$M$4)</f>
        <v>0</v>
      </c>
      <c r="AC175" s="208">
        <f>-NPV('Life Cycle Cost Evaluation'!$M$1,AC91:AC$100)/(1+'Life Cycle Cost Evaluation'!$M$1)^($B90-'Life Cycle Cost Evaluation'!$M$4)</f>
        <v>0</v>
      </c>
      <c r="AD175" s="208">
        <f>-NPV('Life Cycle Cost Evaluation'!$M$1,AD91:AD$100)/(1+'Life Cycle Cost Evaluation'!$M$1)^($B90-'Life Cycle Cost Evaluation'!$M$4)</f>
        <v>0</v>
      </c>
      <c r="AE175" s="208">
        <f>-NPV('Life Cycle Cost Evaluation'!$M$1,AE91:AE$100)/(1+'Life Cycle Cost Evaluation'!$M$1)^($B90-'Life Cycle Cost Evaluation'!$M$4)</f>
        <v>0</v>
      </c>
      <c r="AF175" s="208">
        <f>-NPV('Life Cycle Cost Evaluation'!$M$1,AF91:AF$100)/(1+'Life Cycle Cost Evaluation'!$M$1)^($B90-'Life Cycle Cost Evaluation'!$M$4)</f>
        <v>0</v>
      </c>
      <c r="AG175" s="208">
        <f>-NPV('Life Cycle Cost Evaluation'!$M$1,AG91:AG$100)/(1+'Life Cycle Cost Evaluation'!$M$1)^($B90-'Life Cycle Cost Evaluation'!$M$4)</f>
        <v>0</v>
      </c>
      <c r="AH175" s="208">
        <f>-NPV('Life Cycle Cost Evaluation'!$M$1,AH91:AH$100)/(1+'Life Cycle Cost Evaluation'!$M$1)^($B90-'Life Cycle Cost Evaluation'!$M$4)</f>
        <v>0</v>
      </c>
      <c r="AI175" s="208">
        <f>-NPV('Life Cycle Cost Evaluation'!$M$1,AI91:AI$100)/(1+'Life Cycle Cost Evaluation'!$M$1)^($B90-'Life Cycle Cost Evaluation'!$M$4)</f>
        <v>0</v>
      </c>
      <c r="AJ175" s="208">
        <f>-NPV('Life Cycle Cost Evaluation'!$M$1,AJ91:AJ$100)/(1+'Life Cycle Cost Evaluation'!$M$1)^($B90-'Life Cycle Cost Evaluation'!$M$4)</f>
        <v>0</v>
      </c>
      <c r="AK175" s="208">
        <f>-NPV('Life Cycle Cost Evaluation'!$M$1,AK91:AK$100)/(1+'Life Cycle Cost Evaluation'!$M$1)^($B90-'Life Cycle Cost Evaluation'!$M$4)</f>
        <v>0</v>
      </c>
      <c r="AL175" s="208">
        <f>-NPV('Life Cycle Cost Evaluation'!$M$1,AL91:AL$100)/(1+'Life Cycle Cost Evaluation'!$M$1)^($B90-'Life Cycle Cost Evaluation'!$M$4)</f>
        <v>0</v>
      </c>
      <c r="AM175" s="208">
        <f>-NPV('Life Cycle Cost Evaluation'!$M$1,AM91:AM$100)/(1+'Life Cycle Cost Evaluation'!$M$1)^($B90-'Life Cycle Cost Evaluation'!$M$4)</f>
        <v>0</v>
      </c>
      <c r="AN175" s="208">
        <f>-NPV('Life Cycle Cost Evaluation'!$M$1,AN91:AN$100)/(1+'Life Cycle Cost Evaluation'!$M$1)^($B90-'Life Cycle Cost Evaluation'!$M$4)</f>
        <v>0</v>
      </c>
      <c r="AO175" s="208">
        <f>-NPV('Life Cycle Cost Evaluation'!$M$1,AO91:AO$100)/(1+'Life Cycle Cost Evaluation'!$M$1)^($B90-'Life Cycle Cost Evaluation'!$M$4)</f>
        <v>0</v>
      </c>
      <c r="AP175" s="208">
        <f>-NPV('Life Cycle Cost Evaluation'!$M$1,AP91:AP$100)/(1+'Life Cycle Cost Evaluation'!$M$1)^($B90-'Life Cycle Cost Evaluation'!$M$4)</f>
        <v>0</v>
      </c>
      <c r="AQ175" s="208">
        <f>-NPV('Life Cycle Cost Evaluation'!$M$1,AQ91:AQ$100)/(1+'Life Cycle Cost Evaluation'!$M$1)^($B90-'Life Cycle Cost Evaluation'!$M$4)</f>
        <v>0</v>
      </c>
      <c r="AR175" s="208">
        <f>-NPV('Life Cycle Cost Evaluation'!$M$1,AR91:AR$100)/(1+'Life Cycle Cost Evaluation'!$M$1)^($B90-'Life Cycle Cost Evaluation'!$M$4)</f>
        <v>0</v>
      </c>
      <c r="AS175" s="208">
        <f>-NPV('Life Cycle Cost Evaluation'!$M$1,AS91:AS$100)/(1+'Life Cycle Cost Evaluation'!$M$1)^($B90-'Life Cycle Cost Evaluation'!$M$4)</f>
        <v>0</v>
      </c>
      <c r="AT175" s="208">
        <f>-NPV('Life Cycle Cost Evaluation'!$M$1,AT91:AT$100)/(1+'Life Cycle Cost Evaluation'!$M$1)^($B90-'Life Cycle Cost Evaluation'!$M$4)</f>
        <v>0</v>
      </c>
      <c r="AU175" s="208">
        <f>-NPV('Life Cycle Cost Evaluation'!$M$1,AU91:AU$100)/(1+'Life Cycle Cost Evaluation'!$M$1)^($B90-'Life Cycle Cost Evaluation'!$M$4)</f>
        <v>0</v>
      </c>
      <c r="AV175" s="208">
        <f>-NPV('Life Cycle Cost Evaluation'!$M$1,AV91:AV$100)/(1+'Life Cycle Cost Evaluation'!$M$1)^($B90-'Life Cycle Cost Evaluation'!$M$4)</f>
        <v>0</v>
      </c>
      <c r="AW175" s="208">
        <f>-NPV('Life Cycle Cost Evaluation'!$M$1,AW91:AW$100)/(1+'Life Cycle Cost Evaluation'!$M$1)^($B90-'Life Cycle Cost Evaluation'!$M$4)</f>
        <v>0</v>
      </c>
      <c r="AX175" s="208">
        <f>-NPV('Life Cycle Cost Evaluation'!$M$1,AX91:AX$100)/(1+'Life Cycle Cost Evaluation'!$M$1)^($B90-'Life Cycle Cost Evaluation'!$M$4)</f>
        <v>0</v>
      </c>
      <c r="AY175" s="208">
        <f>-NPV('Life Cycle Cost Evaluation'!$M$1,AY91:AY$100)/(1+'Life Cycle Cost Evaluation'!$M$1)^($B90-'Life Cycle Cost Evaluation'!$M$4)</f>
        <v>0</v>
      </c>
      <c r="AZ175" s="208">
        <f>-NPV('Life Cycle Cost Evaluation'!$M$1,AZ91:AZ$100)/(1+'Life Cycle Cost Evaluation'!$M$1)^($B90-'Life Cycle Cost Evaluation'!$M$4)</f>
        <v>0</v>
      </c>
      <c r="BA175" s="208">
        <f>-NPV('Life Cycle Cost Evaluation'!$M$1,BA91:BA$100)/(1+'Life Cycle Cost Evaluation'!$M$1)^($B90-'Life Cycle Cost Evaluation'!$M$4)</f>
        <v>0</v>
      </c>
      <c r="BB175" s="208">
        <f>-NPV('Life Cycle Cost Evaluation'!$M$1,BB91:BB$100)/(1+'Life Cycle Cost Evaluation'!$M$1)^($B90-'Life Cycle Cost Evaluation'!$M$4)</f>
        <v>0</v>
      </c>
      <c r="BC175" s="208">
        <f>-NPV('Life Cycle Cost Evaluation'!$M$1,BC91:BC$100)/(1+'Life Cycle Cost Evaluation'!$M$1)^($B90-'Life Cycle Cost Evaluation'!$M$4)</f>
        <v>0</v>
      </c>
      <c r="BD175" s="208">
        <f>-NPV('Life Cycle Cost Evaluation'!$M$1,BD91:BD$100)/(1+'Life Cycle Cost Evaluation'!$M$1)^($B90-'Life Cycle Cost Evaluation'!$M$4)</f>
        <v>0</v>
      </c>
      <c r="BE175" s="208">
        <f>-NPV('Life Cycle Cost Evaluation'!$M$1,BE91:BE$100)/(1+'Life Cycle Cost Evaluation'!$M$1)^($B90-'Life Cycle Cost Evaluation'!$M$4)</f>
        <v>0</v>
      </c>
      <c r="BF175" s="208">
        <f>-NPV('Life Cycle Cost Evaluation'!$M$1,BF91:BF$100)/(1+'Life Cycle Cost Evaluation'!$M$1)^($B90-'Life Cycle Cost Evaluation'!$M$4)</f>
        <v>0</v>
      </c>
      <c r="BG175" s="208">
        <f>-NPV('Life Cycle Cost Evaluation'!$M$1,BG91:BG$100)/(1+'Life Cycle Cost Evaluation'!$M$1)^($B90-'Life Cycle Cost Evaluation'!$M$4)</f>
        <v>0</v>
      </c>
      <c r="BH175" s="208">
        <f>-NPV('Life Cycle Cost Evaluation'!$M$1,BH91:BH$100)/(1+'Life Cycle Cost Evaluation'!$M$1)^($B90-'Life Cycle Cost Evaluation'!$M$4)</f>
        <v>0</v>
      </c>
      <c r="BI175" s="208">
        <f>-NPV('Life Cycle Cost Evaluation'!$M$1,BI91:BI$100)/(1+'Life Cycle Cost Evaluation'!$M$1)^($B90-'Life Cycle Cost Evaluation'!$M$4)</f>
        <v>0</v>
      </c>
      <c r="BJ175" s="208">
        <f>-NPV('Life Cycle Cost Evaluation'!$M$1,BJ91:BJ$100)/(1+'Life Cycle Cost Evaluation'!$M$1)^($B90-'Life Cycle Cost Evaluation'!$M$4)</f>
        <v>0</v>
      </c>
      <c r="BK175" s="208">
        <f>-NPV('Life Cycle Cost Evaluation'!$M$1,BK91:BK$100)/(1+'Life Cycle Cost Evaluation'!$M$1)^($B90-'Life Cycle Cost Evaluation'!$M$4)</f>
        <v>0</v>
      </c>
      <c r="BL175" s="208">
        <f>-NPV('Life Cycle Cost Evaluation'!$M$1,BL91:BL$100)/(1+'Life Cycle Cost Evaluation'!$M$1)^($B90-'Life Cycle Cost Evaluation'!$M$4)</f>
        <v>0</v>
      </c>
      <c r="BM175" s="208">
        <f>-NPV('Life Cycle Cost Evaluation'!$M$1,BM91:BM$100)/(1+'Life Cycle Cost Evaluation'!$M$1)^($B90-'Life Cycle Cost Evaluation'!$M$4)</f>
        <v>0</v>
      </c>
      <c r="BN175" s="208">
        <f>-NPV('Life Cycle Cost Evaluation'!$M$1,BN91:BN$100)/(1+'Life Cycle Cost Evaluation'!$M$1)^($B90-'Life Cycle Cost Evaluation'!$M$4)</f>
        <v>0</v>
      </c>
      <c r="BO175" s="208">
        <f>-NPV('Life Cycle Cost Evaluation'!$M$1,BO91:BO$100)/(1+'Life Cycle Cost Evaluation'!$M$1)^($B90-'Life Cycle Cost Evaluation'!$M$4)</f>
        <v>0</v>
      </c>
      <c r="BP175" s="208">
        <f>-NPV('Life Cycle Cost Evaluation'!$M$1,BP91:BP$100)/(1+'Life Cycle Cost Evaluation'!$M$1)^($B90-'Life Cycle Cost Evaluation'!$M$4)</f>
        <v>0</v>
      </c>
      <c r="BQ175" s="208">
        <f>-NPV('Life Cycle Cost Evaluation'!$M$1,BQ91:BQ$100)/(1+'Life Cycle Cost Evaluation'!$M$1)^($B90-'Life Cycle Cost Evaluation'!$M$4)</f>
        <v>0</v>
      </c>
      <c r="BR175" s="208">
        <f>-NPV('Life Cycle Cost Evaluation'!$M$1,BR91:BR$100)/(1+'Life Cycle Cost Evaluation'!$M$1)^($B90-'Life Cycle Cost Evaluation'!$M$4)</f>
        <v>0</v>
      </c>
      <c r="BS175" s="208">
        <f>-NPV('Life Cycle Cost Evaluation'!$M$1,BS91:BS$100)/(1+'Life Cycle Cost Evaluation'!$M$1)^($B90-'Life Cycle Cost Evaluation'!$M$4)</f>
        <v>0</v>
      </c>
      <c r="BT175" s="208">
        <f>-NPV('Life Cycle Cost Evaluation'!$M$1,BT91:BT$100)/(1+'Life Cycle Cost Evaluation'!$M$1)^($B90-'Life Cycle Cost Evaluation'!$M$4)</f>
        <v>0</v>
      </c>
      <c r="BU175" s="208">
        <f>-NPV('Life Cycle Cost Evaluation'!$M$1,BU91:BU$100)/(1+'Life Cycle Cost Evaluation'!$M$1)^($B90-'Life Cycle Cost Evaluation'!$M$4)</f>
        <v>0</v>
      </c>
      <c r="BV175" s="208">
        <f>-NPV('Life Cycle Cost Evaluation'!$M$1,BV91:BV$100)/(1+'Life Cycle Cost Evaluation'!$M$1)^($B90-'Life Cycle Cost Evaluation'!$M$4)</f>
        <v>0</v>
      </c>
      <c r="BW175" s="208">
        <f>-NPV('Life Cycle Cost Evaluation'!$M$1,BW91:BW$100)/(1+'Life Cycle Cost Evaluation'!$M$1)^($B90-'Life Cycle Cost Evaluation'!$M$4)</f>
        <v>0</v>
      </c>
      <c r="BX175" s="208">
        <f>-NPV('Life Cycle Cost Evaluation'!$M$1,BX91:BX$100)/(1+'Life Cycle Cost Evaluation'!$M$1)^($B90-'Life Cycle Cost Evaluation'!$M$4)</f>
        <v>0</v>
      </c>
      <c r="BY175" s="208">
        <f>-NPV('Life Cycle Cost Evaluation'!$M$1,BY91:BY$100)/(1+'Life Cycle Cost Evaluation'!$M$1)^($B90-'Life Cycle Cost Evaluation'!$M$4)</f>
        <v>0</v>
      </c>
      <c r="BZ175" s="208">
        <f>-NPV('Life Cycle Cost Evaluation'!$M$1,BZ91:BZ$100)/(1+'Life Cycle Cost Evaluation'!$M$1)^($B90-'Life Cycle Cost Evaluation'!$M$4)</f>
        <v>0</v>
      </c>
      <c r="CA175" s="208">
        <f>-NPV('Life Cycle Cost Evaluation'!$M$1,CA91:CA$100)/(1+'Life Cycle Cost Evaluation'!$M$1)^($B90-'Life Cycle Cost Evaluation'!$M$4)</f>
        <v>0</v>
      </c>
      <c r="CB175" s="208">
        <f>-NPV('Life Cycle Cost Evaluation'!$M$1,CB91:CB$100)/(1+'Life Cycle Cost Evaluation'!$M$1)^($B90-'Life Cycle Cost Evaluation'!$M$4)</f>
        <v>0</v>
      </c>
      <c r="CC175" s="208">
        <f>-NPV('Life Cycle Cost Evaluation'!$M$1,CC91:CC$100)/(1+'Life Cycle Cost Evaluation'!$M$1)^($B90-'Life Cycle Cost Evaluation'!$M$4)</f>
        <v>0</v>
      </c>
      <c r="CD175" s="208">
        <f>-NPV('Life Cycle Cost Evaluation'!$M$1,CD91:CD$100)/(1+'Life Cycle Cost Evaluation'!$M$1)^($B90-'Life Cycle Cost Evaluation'!$M$4)</f>
        <v>0</v>
      </c>
      <c r="CE175" s="208">
        <f>-NPV('Life Cycle Cost Evaluation'!$M$1,CE91:CE$100)/(1+'Life Cycle Cost Evaluation'!$M$1)^($B90-'Life Cycle Cost Evaluation'!$M$4)</f>
        <v>0</v>
      </c>
      <c r="CF175" s="208">
        <f>-NPV('Life Cycle Cost Evaluation'!$M$1,CF91:CF$100)/(1+'Life Cycle Cost Evaluation'!$M$1)^($B90-'Life Cycle Cost Evaluation'!$M$4)</f>
        <v>0</v>
      </c>
      <c r="CG175" s="208">
        <f>SUM(D175:BV175)</f>
        <v>0</v>
      </c>
      <c r="CH175" s="206"/>
      <c r="CI175" s="206"/>
      <c r="CJ175" s="206"/>
    </row>
    <row r="176" spans="2:88" x14ac:dyDescent="0.2">
      <c r="B176" s="86">
        <f t="shared" si="127"/>
        <v>2098</v>
      </c>
      <c r="C176" s="208"/>
      <c r="D176" s="208">
        <f>-NPV('Life Cycle Cost Evaluation'!$M$1,D92:D$100)/(1+'Life Cycle Cost Evaluation'!$M$1)^($B91-'Life Cycle Cost Evaluation'!$M$4)</f>
        <v>0</v>
      </c>
      <c r="E176" s="208">
        <f>-NPV('Life Cycle Cost Evaluation'!$M$1,E92:E$100)/(1+'Life Cycle Cost Evaluation'!$M$1)^($B91-'Life Cycle Cost Evaluation'!$M$4)</f>
        <v>0</v>
      </c>
      <c r="F176" s="208">
        <f>-NPV('Life Cycle Cost Evaluation'!$M$1,F92:F$100)/(1+'Life Cycle Cost Evaluation'!$M$1)^($B91-'Life Cycle Cost Evaluation'!$M$4)</f>
        <v>0</v>
      </c>
      <c r="G176" s="208">
        <f>-NPV('Life Cycle Cost Evaluation'!$M$1,G92:G$100)/(1+'Life Cycle Cost Evaluation'!$M$1)^($B91-'Life Cycle Cost Evaluation'!$M$4)</f>
        <v>0</v>
      </c>
      <c r="H176" s="208">
        <f>-NPV('Life Cycle Cost Evaluation'!$M$1,H92:H$100)/(1+'Life Cycle Cost Evaluation'!$M$1)^($B91-'Life Cycle Cost Evaluation'!$M$4)</f>
        <v>0</v>
      </c>
      <c r="I176" s="208">
        <f>-NPV('Life Cycle Cost Evaluation'!$M$1,I92:I$100)/(1+'Life Cycle Cost Evaluation'!$M$1)^($B91-'Life Cycle Cost Evaluation'!$M$4)</f>
        <v>0</v>
      </c>
      <c r="J176" s="208">
        <f>-NPV('Life Cycle Cost Evaluation'!$M$1,J92:J$100)/(1+'Life Cycle Cost Evaluation'!$M$1)^($B91-'Life Cycle Cost Evaluation'!$M$4)</f>
        <v>0</v>
      </c>
      <c r="K176" s="208">
        <f>-NPV('Life Cycle Cost Evaluation'!$M$1,K92:K$100)/(1+'Life Cycle Cost Evaluation'!$M$1)^($B91-'Life Cycle Cost Evaluation'!$M$4)</f>
        <v>0</v>
      </c>
      <c r="L176" s="208">
        <f>-NPV('Life Cycle Cost Evaluation'!$M$1,L92:L$100)/(1+'Life Cycle Cost Evaluation'!$M$1)^($B91-'Life Cycle Cost Evaluation'!$M$4)</f>
        <v>0</v>
      </c>
      <c r="M176" s="208">
        <f>-NPV('Life Cycle Cost Evaluation'!$M$1,M92:M$100)/(1+'Life Cycle Cost Evaluation'!$M$1)^($B91-'Life Cycle Cost Evaluation'!$M$4)</f>
        <v>0</v>
      </c>
      <c r="N176" s="208">
        <f>-NPV('Life Cycle Cost Evaluation'!$M$1,N92:N$100)/(1+'Life Cycle Cost Evaluation'!$M$1)^($B91-'Life Cycle Cost Evaluation'!$M$4)</f>
        <v>0</v>
      </c>
      <c r="O176" s="208">
        <f>-NPV('Life Cycle Cost Evaluation'!$M$1,O92:O$100)/(1+'Life Cycle Cost Evaluation'!$M$1)^($B91-'Life Cycle Cost Evaluation'!$M$4)</f>
        <v>0</v>
      </c>
      <c r="P176" s="208">
        <f>-NPV('Life Cycle Cost Evaluation'!$M$1,P92:P$100)/(1+'Life Cycle Cost Evaluation'!$M$1)^($B91-'Life Cycle Cost Evaluation'!$M$4)</f>
        <v>0</v>
      </c>
      <c r="Q176" s="208">
        <f>-NPV('Life Cycle Cost Evaluation'!$M$1,Q92:Q$100)/(1+'Life Cycle Cost Evaluation'!$M$1)^($B91-'Life Cycle Cost Evaluation'!$M$4)</f>
        <v>0</v>
      </c>
      <c r="R176" s="208">
        <f>-NPV('Life Cycle Cost Evaluation'!$M$1,R92:R$100)/(1+'Life Cycle Cost Evaluation'!$M$1)^($B91-'Life Cycle Cost Evaluation'!$M$4)</f>
        <v>0</v>
      </c>
      <c r="S176" s="208">
        <f>-NPV('Life Cycle Cost Evaluation'!$M$1,S92:S$100)/(1+'Life Cycle Cost Evaluation'!$M$1)^($B91-'Life Cycle Cost Evaluation'!$M$4)</f>
        <v>0</v>
      </c>
      <c r="T176" s="208">
        <f>-NPV('Life Cycle Cost Evaluation'!$M$1,T92:T$100)/(1+'Life Cycle Cost Evaluation'!$M$1)^($B91-'Life Cycle Cost Evaluation'!$M$4)</f>
        <v>0</v>
      </c>
      <c r="U176" s="208">
        <f>-NPV('Life Cycle Cost Evaluation'!$M$1,U92:U$100)/(1+'Life Cycle Cost Evaluation'!$M$1)^($B91-'Life Cycle Cost Evaluation'!$M$4)</f>
        <v>0</v>
      </c>
      <c r="V176" s="208">
        <f>-NPV('Life Cycle Cost Evaluation'!$M$1,V92:V$100)/(1+'Life Cycle Cost Evaluation'!$M$1)^($B91-'Life Cycle Cost Evaluation'!$M$4)</f>
        <v>0</v>
      </c>
      <c r="W176" s="208">
        <f>-NPV('Life Cycle Cost Evaluation'!$M$1,W92:W$100)/(1+'Life Cycle Cost Evaluation'!$M$1)^($B91-'Life Cycle Cost Evaluation'!$M$4)</f>
        <v>0</v>
      </c>
      <c r="X176" s="208">
        <f>-NPV('Life Cycle Cost Evaluation'!$M$1,X92:X$100)/(1+'Life Cycle Cost Evaluation'!$M$1)^($B91-'Life Cycle Cost Evaluation'!$M$4)</f>
        <v>0</v>
      </c>
      <c r="Y176" s="208">
        <f>-NPV('Life Cycle Cost Evaluation'!$M$1,Y92:Y$100)/(1+'Life Cycle Cost Evaluation'!$M$1)^($B91-'Life Cycle Cost Evaluation'!$M$4)</f>
        <v>0</v>
      </c>
      <c r="Z176" s="208">
        <f>-NPV('Life Cycle Cost Evaluation'!$M$1,Z92:Z$100)/(1+'Life Cycle Cost Evaluation'!$M$1)^($B91-'Life Cycle Cost Evaluation'!$M$4)</f>
        <v>0</v>
      </c>
      <c r="AA176" s="208">
        <f>-NPV('Life Cycle Cost Evaluation'!$M$1,AA92:AA$100)/(1+'Life Cycle Cost Evaluation'!$M$1)^($B91-'Life Cycle Cost Evaluation'!$M$4)</f>
        <v>0</v>
      </c>
      <c r="AB176" s="208">
        <f>-NPV('Life Cycle Cost Evaluation'!$M$1,AB92:AB$100)/(1+'Life Cycle Cost Evaluation'!$M$1)^($B91-'Life Cycle Cost Evaluation'!$M$4)</f>
        <v>0</v>
      </c>
      <c r="AC176" s="208">
        <f>-NPV('Life Cycle Cost Evaluation'!$M$1,AC92:AC$100)/(1+'Life Cycle Cost Evaluation'!$M$1)^($B91-'Life Cycle Cost Evaluation'!$M$4)</f>
        <v>0</v>
      </c>
      <c r="AD176" s="208">
        <f>-NPV('Life Cycle Cost Evaluation'!$M$1,AD92:AD$100)/(1+'Life Cycle Cost Evaluation'!$M$1)^($B91-'Life Cycle Cost Evaluation'!$M$4)</f>
        <v>0</v>
      </c>
      <c r="AE176" s="208">
        <f>-NPV('Life Cycle Cost Evaluation'!$M$1,AE92:AE$100)/(1+'Life Cycle Cost Evaluation'!$M$1)^($B91-'Life Cycle Cost Evaluation'!$M$4)</f>
        <v>0</v>
      </c>
      <c r="AF176" s="208">
        <f>-NPV('Life Cycle Cost Evaluation'!$M$1,AF92:AF$100)/(1+'Life Cycle Cost Evaluation'!$M$1)^($B91-'Life Cycle Cost Evaluation'!$M$4)</f>
        <v>0</v>
      </c>
      <c r="AG176" s="208">
        <f>-NPV('Life Cycle Cost Evaluation'!$M$1,AG92:AG$100)/(1+'Life Cycle Cost Evaluation'!$M$1)^($B91-'Life Cycle Cost Evaluation'!$M$4)</f>
        <v>0</v>
      </c>
      <c r="AH176" s="208">
        <f>-NPV('Life Cycle Cost Evaluation'!$M$1,AH92:AH$100)/(1+'Life Cycle Cost Evaluation'!$M$1)^($B91-'Life Cycle Cost Evaluation'!$M$4)</f>
        <v>0</v>
      </c>
      <c r="AI176" s="208">
        <f>-NPV('Life Cycle Cost Evaluation'!$M$1,AI92:AI$100)/(1+'Life Cycle Cost Evaluation'!$M$1)^($B91-'Life Cycle Cost Evaluation'!$M$4)</f>
        <v>0</v>
      </c>
      <c r="AJ176" s="208">
        <f>-NPV('Life Cycle Cost Evaluation'!$M$1,AJ92:AJ$100)/(1+'Life Cycle Cost Evaluation'!$M$1)^($B91-'Life Cycle Cost Evaluation'!$M$4)</f>
        <v>0</v>
      </c>
      <c r="AK176" s="208">
        <f>-NPV('Life Cycle Cost Evaluation'!$M$1,AK92:AK$100)/(1+'Life Cycle Cost Evaluation'!$M$1)^($B91-'Life Cycle Cost Evaluation'!$M$4)</f>
        <v>0</v>
      </c>
      <c r="AL176" s="208">
        <f>-NPV('Life Cycle Cost Evaluation'!$M$1,AL92:AL$100)/(1+'Life Cycle Cost Evaluation'!$M$1)^($B91-'Life Cycle Cost Evaluation'!$M$4)</f>
        <v>0</v>
      </c>
      <c r="AM176" s="208">
        <f>-NPV('Life Cycle Cost Evaluation'!$M$1,AM92:AM$100)/(1+'Life Cycle Cost Evaluation'!$M$1)^($B91-'Life Cycle Cost Evaluation'!$M$4)</f>
        <v>0</v>
      </c>
      <c r="AN176" s="208">
        <f>-NPV('Life Cycle Cost Evaluation'!$M$1,AN92:AN$100)/(1+'Life Cycle Cost Evaluation'!$M$1)^($B91-'Life Cycle Cost Evaluation'!$M$4)</f>
        <v>0</v>
      </c>
      <c r="AO176" s="208">
        <f>-NPV('Life Cycle Cost Evaluation'!$M$1,AO92:AO$100)/(1+'Life Cycle Cost Evaluation'!$M$1)^($B91-'Life Cycle Cost Evaluation'!$M$4)</f>
        <v>0</v>
      </c>
      <c r="AP176" s="208">
        <f>-NPV('Life Cycle Cost Evaluation'!$M$1,AP92:AP$100)/(1+'Life Cycle Cost Evaluation'!$M$1)^($B91-'Life Cycle Cost Evaluation'!$M$4)</f>
        <v>0</v>
      </c>
      <c r="AQ176" s="208">
        <f>-NPV('Life Cycle Cost Evaluation'!$M$1,AQ92:AQ$100)/(1+'Life Cycle Cost Evaluation'!$M$1)^($B91-'Life Cycle Cost Evaluation'!$M$4)</f>
        <v>0</v>
      </c>
      <c r="AR176" s="208">
        <f>-NPV('Life Cycle Cost Evaluation'!$M$1,AR92:AR$100)/(1+'Life Cycle Cost Evaluation'!$M$1)^($B91-'Life Cycle Cost Evaluation'!$M$4)</f>
        <v>0</v>
      </c>
      <c r="AS176" s="208">
        <f>-NPV('Life Cycle Cost Evaluation'!$M$1,AS92:AS$100)/(1+'Life Cycle Cost Evaluation'!$M$1)^($B91-'Life Cycle Cost Evaluation'!$M$4)</f>
        <v>0</v>
      </c>
      <c r="AT176" s="208">
        <f>-NPV('Life Cycle Cost Evaluation'!$M$1,AT92:AT$100)/(1+'Life Cycle Cost Evaluation'!$M$1)^($B91-'Life Cycle Cost Evaluation'!$M$4)</f>
        <v>0</v>
      </c>
      <c r="AU176" s="208">
        <f>-NPV('Life Cycle Cost Evaluation'!$M$1,AU92:AU$100)/(1+'Life Cycle Cost Evaluation'!$M$1)^($B91-'Life Cycle Cost Evaluation'!$M$4)</f>
        <v>0</v>
      </c>
      <c r="AV176" s="208">
        <f>-NPV('Life Cycle Cost Evaluation'!$M$1,AV92:AV$100)/(1+'Life Cycle Cost Evaluation'!$M$1)^($B91-'Life Cycle Cost Evaluation'!$M$4)</f>
        <v>0</v>
      </c>
      <c r="AW176" s="208">
        <f>-NPV('Life Cycle Cost Evaluation'!$M$1,AW92:AW$100)/(1+'Life Cycle Cost Evaluation'!$M$1)^($B91-'Life Cycle Cost Evaluation'!$M$4)</f>
        <v>0</v>
      </c>
      <c r="AX176" s="208">
        <f>-NPV('Life Cycle Cost Evaluation'!$M$1,AX92:AX$100)/(1+'Life Cycle Cost Evaluation'!$M$1)^($B91-'Life Cycle Cost Evaluation'!$M$4)</f>
        <v>0</v>
      </c>
      <c r="AY176" s="208">
        <f>-NPV('Life Cycle Cost Evaluation'!$M$1,AY92:AY$100)/(1+'Life Cycle Cost Evaluation'!$M$1)^($B91-'Life Cycle Cost Evaluation'!$M$4)</f>
        <v>0</v>
      </c>
      <c r="AZ176" s="208">
        <f>-NPV('Life Cycle Cost Evaluation'!$M$1,AZ92:AZ$100)/(1+'Life Cycle Cost Evaluation'!$M$1)^($B91-'Life Cycle Cost Evaluation'!$M$4)</f>
        <v>0</v>
      </c>
      <c r="BA176" s="208">
        <f>-NPV('Life Cycle Cost Evaluation'!$M$1,BA92:BA$100)/(1+'Life Cycle Cost Evaluation'!$M$1)^($B91-'Life Cycle Cost Evaluation'!$M$4)</f>
        <v>0</v>
      </c>
      <c r="BB176" s="208">
        <f>-NPV('Life Cycle Cost Evaluation'!$M$1,BB92:BB$100)/(1+'Life Cycle Cost Evaluation'!$M$1)^($B91-'Life Cycle Cost Evaluation'!$M$4)</f>
        <v>0</v>
      </c>
      <c r="BC176" s="208">
        <f>-NPV('Life Cycle Cost Evaluation'!$M$1,BC92:BC$100)/(1+'Life Cycle Cost Evaluation'!$M$1)^($B91-'Life Cycle Cost Evaluation'!$M$4)</f>
        <v>0</v>
      </c>
      <c r="BD176" s="208">
        <f>-NPV('Life Cycle Cost Evaluation'!$M$1,BD92:BD$100)/(1+'Life Cycle Cost Evaluation'!$M$1)^($B91-'Life Cycle Cost Evaluation'!$M$4)</f>
        <v>0</v>
      </c>
      <c r="BE176" s="208">
        <f>-NPV('Life Cycle Cost Evaluation'!$M$1,BE92:BE$100)/(1+'Life Cycle Cost Evaluation'!$M$1)^($B91-'Life Cycle Cost Evaluation'!$M$4)</f>
        <v>0</v>
      </c>
      <c r="BF176" s="208">
        <f>-NPV('Life Cycle Cost Evaluation'!$M$1,BF92:BF$100)/(1+'Life Cycle Cost Evaluation'!$M$1)^($B91-'Life Cycle Cost Evaluation'!$M$4)</f>
        <v>0</v>
      </c>
      <c r="BG176" s="208">
        <f>-NPV('Life Cycle Cost Evaluation'!$M$1,BG92:BG$100)/(1+'Life Cycle Cost Evaluation'!$M$1)^($B91-'Life Cycle Cost Evaluation'!$M$4)</f>
        <v>0</v>
      </c>
      <c r="BH176" s="208">
        <f>-NPV('Life Cycle Cost Evaluation'!$M$1,BH92:BH$100)/(1+'Life Cycle Cost Evaluation'!$M$1)^($B91-'Life Cycle Cost Evaluation'!$M$4)</f>
        <v>0</v>
      </c>
      <c r="BI176" s="208">
        <f>-NPV('Life Cycle Cost Evaluation'!$M$1,BI92:BI$100)/(1+'Life Cycle Cost Evaluation'!$M$1)^($B91-'Life Cycle Cost Evaluation'!$M$4)</f>
        <v>0</v>
      </c>
      <c r="BJ176" s="208">
        <f>-NPV('Life Cycle Cost Evaluation'!$M$1,BJ92:BJ$100)/(1+'Life Cycle Cost Evaluation'!$M$1)^($B91-'Life Cycle Cost Evaluation'!$M$4)</f>
        <v>0</v>
      </c>
      <c r="BK176" s="208">
        <f>-NPV('Life Cycle Cost Evaluation'!$M$1,BK92:BK$100)/(1+'Life Cycle Cost Evaluation'!$M$1)^($B91-'Life Cycle Cost Evaluation'!$M$4)</f>
        <v>0</v>
      </c>
      <c r="BL176" s="208">
        <f>-NPV('Life Cycle Cost Evaluation'!$M$1,BL92:BL$100)/(1+'Life Cycle Cost Evaluation'!$M$1)^($B91-'Life Cycle Cost Evaluation'!$M$4)</f>
        <v>0</v>
      </c>
      <c r="BM176" s="208">
        <f>-NPV('Life Cycle Cost Evaluation'!$M$1,BM92:BM$100)/(1+'Life Cycle Cost Evaluation'!$M$1)^($B91-'Life Cycle Cost Evaluation'!$M$4)</f>
        <v>0</v>
      </c>
      <c r="BN176" s="208">
        <f>-NPV('Life Cycle Cost Evaluation'!$M$1,BN92:BN$100)/(1+'Life Cycle Cost Evaluation'!$M$1)^($B91-'Life Cycle Cost Evaluation'!$M$4)</f>
        <v>0</v>
      </c>
      <c r="BO176" s="208">
        <f>-NPV('Life Cycle Cost Evaluation'!$M$1,BO92:BO$100)/(1+'Life Cycle Cost Evaluation'!$M$1)^($B91-'Life Cycle Cost Evaluation'!$M$4)</f>
        <v>0</v>
      </c>
      <c r="BP176" s="208">
        <f>-NPV('Life Cycle Cost Evaluation'!$M$1,BP92:BP$100)/(1+'Life Cycle Cost Evaluation'!$M$1)^($B91-'Life Cycle Cost Evaluation'!$M$4)</f>
        <v>0</v>
      </c>
      <c r="BQ176" s="208">
        <f>-NPV('Life Cycle Cost Evaluation'!$M$1,BQ92:BQ$100)/(1+'Life Cycle Cost Evaluation'!$M$1)^($B91-'Life Cycle Cost Evaluation'!$M$4)</f>
        <v>0</v>
      </c>
      <c r="BR176" s="208">
        <f>-NPV('Life Cycle Cost Evaluation'!$M$1,BR92:BR$100)/(1+'Life Cycle Cost Evaluation'!$M$1)^($B91-'Life Cycle Cost Evaluation'!$M$4)</f>
        <v>0</v>
      </c>
      <c r="BS176" s="208">
        <f>-NPV('Life Cycle Cost Evaluation'!$M$1,BS92:BS$100)/(1+'Life Cycle Cost Evaluation'!$M$1)^($B91-'Life Cycle Cost Evaluation'!$M$4)</f>
        <v>0</v>
      </c>
      <c r="BT176" s="208">
        <f>-NPV('Life Cycle Cost Evaluation'!$M$1,BT92:BT$100)/(1+'Life Cycle Cost Evaluation'!$M$1)^($B91-'Life Cycle Cost Evaluation'!$M$4)</f>
        <v>0</v>
      </c>
      <c r="BU176" s="208">
        <f>-NPV('Life Cycle Cost Evaluation'!$M$1,BU92:BU$100)/(1+'Life Cycle Cost Evaluation'!$M$1)^($B91-'Life Cycle Cost Evaluation'!$M$4)</f>
        <v>0</v>
      </c>
      <c r="BV176" s="208">
        <f>-NPV('Life Cycle Cost Evaluation'!$M$1,BV92:BV$100)/(1+'Life Cycle Cost Evaluation'!$M$1)^($B91-'Life Cycle Cost Evaluation'!$M$4)</f>
        <v>0</v>
      </c>
      <c r="BW176" s="208">
        <f>-NPV('Life Cycle Cost Evaluation'!$M$1,BW92:BW$100)/(1+'Life Cycle Cost Evaluation'!$M$1)^($B91-'Life Cycle Cost Evaluation'!$M$4)</f>
        <v>0</v>
      </c>
      <c r="BX176" s="208">
        <f>-NPV('Life Cycle Cost Evaluation'!$M$1,BX92:BX$100)/(1+'Life Cycle Cost Evaluation'!$M$1)^($B91-'Life Cycle Cost Evaluation'!$M$4)</f>
        <v>0</v>
      </c>
      <c r="BY176" s="208">
        <f>-NPV('Life Cycle Cost Evaluation'!$M$1,BY92:BY$100)/(1+'Life Cycle Cost Evaluation'!$M$1)^($B91-'Life Cycle Cost Evaluation'!$M$4)</f>
        <v>0</v>
      </c>
      <c r="BZ176" s="208">
        <f>-NPV('Life Cycle Cost Evaluation'!$M$1,BZ92:BZ$100)/(1+'Life Cycle Cost Evaluation'!$M$1)^($B91-'Life Cycle Cost Evaluation'!$M$4)</f>
        <v>0</v>
      </c>
      <c r="CA176" s="208">
        <f>-NPV('Life Cycle Cost Evaluation'!$M$1,CA92:CA$100)/(1+'Life Cycle Cost Evaluation'!$M$1)^($B91-'Life Cycle Cost Evaluation'!$M$4)</f>
        <v>0</v>
      </c>
      <c r="CB176" s="208">
        <f>-NPV('Life Cycle Cost Evaluation'!$M$1,CB92:CB$100)/(1+'Life Cycle Cost Evaluation'!$M$1)^($B91-'Life Cycle Cost Evaluation'!$M$4)</f>
        <v>0</v>
      </c>
      <c r="CC176" s="208">
        <f>-NPV('Life Cycle Cost Evaluation'!$M$1,CC92:CC$100)/(1+'Life Cycle Cost Evaluation'!$M$1)^($B91-'Life Cycle Cost Evaluation'!$M$4)</f>
        <v>0</v>
      </c>
      <c r="CD176" s="208">
        <f>-NPV('Life Cycle Cost Evaluation'!$M$1,CD92:CD$100)/(1+'Life Cycle Cost Evaluation'!$M$1)^($B91-'Life Cycle Cost Evaluation'!$M$4)</f>
        <v>0</v>
      </c>
      <c r="CE176" s="208">
        <f>-NPV('Life Cycle Cost Evaluation'!$M$1,CE92:CE$100)/(1+'Life Cycle Cost Evaluation'!$M$1)^($B91-'Life Cycle Cost Evaluation'!$M$4)</f>
        <v>0</v>
      </c>
      <c r="CF176" s="208">
        <f>-NPV('Life Cycle Cost Evaluation'!$M$1,CF92:CF$100)/(1+'Life Cycle Cost Evaluation'!$M$1)^($B91-'Life Cycle Cost Evaluation'!$M$4)</f>
        <v>0</v>
      </c>
      <c r="CG176" s="208">
        <f>SUM(D176:BW176)</f>
        <v>0</v>
      </c>
      <c r="CH176" s="206"/>
      <c r="CI176" s="206"/>
      <c r="CJ176" s="206"/>
    </row>
    <row r="177" spans="2:88" x14ac:dyDescent="0.2">
      <c r="B177" s="86">
        <f t="shared" si="127"/>
        <v>2099</v>
      </c>
      <c r="C177" s="208"/>
      <c r="D177" s="208">
        <f>-NPV('Life Cycle Cost Evaluation'!$M$1,D93:D$100)/(1+'Life Cycle Cost Evaluation'!$M$1)^($B92-'Life Cycle Cost Evaluation'!$M$4)</f>
        <v>0</v>
      </c>
      <c r="E177" s="208">
        <f>-NPV('Life Cycle Cost Evaluation'!$M$1,E93:E$100)/(1+'Life Cycle Cost Evaluation'!$M$1)^($B92-'Life Cycle Cost Evaluation'!$M$4)</f>
        <v>0</v>
      </c>
      <c r="F177" s="208">
        <f>-NPV('Life Cycle Cost Evaluation'!$M$1,F93:F$100)/(1+'Life Cycle Cost Evaluation'!$M$1)^($B92-'Life Cycle Cost Evaluation'!$M$4)</f>
        <v>0</v>
      </c>
      <c r="G177" s="208">
        <f>-NPV('Life Cycle Cost Evaluation'!$M$1,G93:G$100)/(1+'Life Cycle Cost Evaluation'!$M$1)^($B92-'Life Cycle Cost Evaluation'!$M$4)</f>
        <v>0</v>
      </c>
      <c r="H177" s="208">
        <f>-NPV('Life Cycle Cost Evaluation'!$M$1,H93:H$100)/(1+'Life Cycle Cost Evaluation'!$M$1)^($B92-'Life Cycle Cost Evaluation'!$M$4)</f>
        <v>0</v>
      </c>
      <c r="I177" s="208">
        <f>-NPV('Life Cycle Cost Evaluation'!$M$1,I93:I$100)/(1+'Life Cycle Cost Evaluation'!$M$1)^($B92-'Life Cycle Cost Evaluation'!$M$4)</f>
        <v>0</v>
      </c>
      <c r="J177" s="208">
        <f>-NPV('Life Cycle Cost Evaluation'!$M$1,J93:J$100)/(1+'Life Cycle Cost Evaluation'!$M$1)^($B92-'Life Cycle Cost Evaluation'!$M$4)</f>
        <v>0</v>
      </c>
      <c r="K177" s="208">
        <f>-NPV('Life Cycle Cost Evaluation'!$M$1,K93:K$100)/(1+'Life Cycle Cost Evaluation'!$M$1)^($B92-'Life Cycle Cost Evaluation'!$M$4)</f>
        <v>0</v>
      </c>
      <c r="L177" s="208">
        <f>-NPV('Life Cycle Cost Evaluation'!$M$1,L93:L$100)/(1+'Life Cycle Cost Evaluation'!$M$1)^($B92-'Life Cycle Cost Evaluation'!$M$4)</f>
        <v>0</v>
      </c>
      <c r="M177" s="208">
        <f>-NPV('Life Cycle Cost Evaluation'!$M$1,M93:M$100)/(1+'Life Cycle Cost Evaluation'!$M$1)^($B92-'Life Cycle Cost Evaluation'!$M$4)</f>
        <v>0</v>
      </c>
      <c r="N177" s="208">
        <f>-NPV('Life Cycle Cost Evaluation'!$M$1,N93:N$100)/(1+'Life Cycle Cost Evaluation'!$M$1)^($B92-'Life Cycle Cost Evaluation'!$M$4)</f>
        <v>0</v>
      </c>
      <c r="O177" s="208">
        <f>-NPV('Life Cycle Cost Evaluation'!$M$1,O93:O$100)/(1+'Life Cycle Cost Evaluation'!$M$1)^($B92-'Life Cycle Cost Evaluation'!$M$4)</f>
        <v>0</v>
      </c>
      <c r="P177" s="208">
        <f>-NPV('Life Cycle Cost Evaluation'!$M$1,P93:P$100)/(1+'Life Cycle Cost Evaluation'!$M$1)^($B92-'Life Cycle Cost Evaluation'!$M$4)</f>
        <v>0</v>
      </c>
      <c r="Q177" s="208">
        <f>-NPV('Life Cycle Cost Evaluation'!$M$1,Q93:Q$100)/(1+'Life Cycle Cost Evaluation'!$M$1)^($B92-'Life Cycle Cost Evaluation'!$M$4)</f>
        <v>0</v>
      </c>
      <c r="R177" s="208">
        <f>-NPV('Life Cycle Cost Evaluation'!$M$1,R93:R$100)/(1+'Life Cycle Cost Evaluation'!$M$1)^($B92-'Life Cycle Cost Evaluation'!$M$4)</f>
        <v>0</v>
      </c>
      <c r="S177" s="208">
        <f>-NPV('Life Cycle Cost Evaluation'!$M$1,S93:S$100)/(1+'Life Cycle Cost Evaluation'!$M$1)^($B92-'Life Cycle Cost Evaluation'!$M$4)</f>
        <v>0</v>
      </c>
      <c r="T177" s="208">
        <f>-NPV('Life Cycle Cost Evaluation'!$M$1,T93:T$100)/(1+'Life Cycle Cost Evaluation'!$M$1)^($B92-'Life Cycle Cost Evaluation'!$M$4)</f>
        <v>0</v>
      </c>
      <c r="U177" s="208">
        <f>-NPV('Life Cycle Cost Evaluation'!$M$1,U93:U$100)/(1+'Life Cycle Cost Evaluation'!$M$1)^($B92-'Life Cycle Cost Evaluation'!$M$4)</f>
        <v>0</v>
      </c>
      <c r="V177" s="208">
        <f>-NPV('Life Cycle Cost Evaluation'!$M$1,V93:V$100)/(1+'Life Cycle Cost Evaluation'!$M$1)^($B92-'Life Cycle Cost Evaluation'!$M$4)</f>
        <v>0</v>
      </c>
      <c r="W177" s="208">
        <f>-NPV('Life Cycle Cost Evaluation'!$M$1,W93:W$100)/(1+'Life Cycle Cost Evaluation'!$M$1)^($B92-'Life Cycle Cost Evaluation'!$M$4)</f>
        <v>0</v>
      </c>
      <c r="X177" s="208">
        <f>-NPV('Life Cycle Cost Evaluation'!$M$1,X93:X$100)/(1+'Life Cycle Cost Evaluation'!$M$1)^($B92-'Life Cycle Cost Evaluation'!$M$4)</f>
        <v>0</v>
      </c>
      <c r="Y177" s="208">
        <f>-NPV('Life Cycle Cost Evaluation'!$M$1,Y93:Y$100)/(1+'Life Cycle Cost Evaluation'!$M$1)^($B92-'Life Cycle Cost Evaluation'!$M$4)</f>
        <v>0</v>
      </c>
      <c r="Z177" s="208">
        <f>-NPV('Life Cycle Cost Evaluation'!$M$1,Z93:Z$100)/(1+'Life Cycle Cost Evaluation'!$M$1)^($B92-'Life Cycle Cost Evaluation'!$M$4)</f>
        <v>0</v>
      </c>
      <c r="AA177" s="208">
        <f>-NPV('Life Cycle Cost Evaluation'!$M$1,AA93:AA$100)/(1+'Life Cycle Cost Evaluation'!$M$1)^($B92-'Life Cycle Cost Evaluation'!$M$4)</f>
        <v>0</v>
      </c>
      <c r="AB177" s="208">
        <f>-NPV('Life Cycle Cost Evaluation'!$M$1,AB93:AB$100)/(1+'Life Cycle Cost Evaluation'!$M$1)^($B92-'Life Cycle Cost Evaluation'!$M$4)</f>
        <v>0</v>
      </c>
      <c r="AC177" s="208">
        <f>-NPV('Life Cycle Cost Evaluation'!$M$1,AC93:AC$100)/(1+'Life Cycle Cost Evaluation'!$M$1)^($B92-'Life Cycle Cost Evaluation'!$M$4)</f>
        <v>0</v>
      </c>
      <c r="AD177" s="208">
        <f>-NPV('Life Cycle Cost Evaluation'!$M$1,AD93:AD$100)/(1+'Life Cycle Cost Evaluation'!$M$1)^($B92-'Life Cycle Cost Evaluation'!$M$4)</f>
        <v>0</v>
      </c>
      <c r="AE177" s="208">
        <f>-NPV('Life Cycle Cost Evaluation'!$M$1,AE93:AE$100)/(1+'Life Cycle Cost Evaluation'!$M$1)^($B92-'Life Cycle Cost Evaluation'!$M$4)</f>
        <v>0</v>
      </c>
      <c r="AF177" s="208">
        <f>-NPV('Life Cycle Cost Evaluation'!$M$1,AF93:AF$100)/(1+'Life Cycle Cost Evaluation'!$M$1)^($B92-'Life Cycle Cost Evaluation'!$M$4)</f>
        <v>0</v>
      </c>
      <c r="AG177" s="208">
        <f>-NPV('Life Cycle Cost Evaluation'!$M$1,AG93:AG$100)/(1+'Life Cycle Cost Evaluation'!$M$1)^($B92-'Life Cycle Cost Evaluation'!$M$4)</f>
        <v>0</v>
      </c>
      <c r="AH177" s="208">
        <f>-NPV('Life Cycle Cost Evaluation'!$M$1,AH93:AH$100)/(1+'Life Cycle Cost Evaluation'!$M$1)^($B92-'Life Cycle Cost Evaluation'!$M$4)</f>
        <v>0</v>
      </c>
      <c r="AI177" s="208">
        <f>-NPV('Life Cycle Cost Evaluation'!$M$1,AI93:AI$100)/(1+'Life Cycle Cost Evaluation'!$M$1)^($B92-'Life Cycle Cost Evaluation'!$M$4)</f>
        <v>0</v>
      </c>
      <c r="AJ177" s="208">
        <f>-NPV('Life Cycle Cost Evaluation'!$M$1,AJ93:AJ$100)/(1+'Life Cycle Cost Evaluation'!$M$1)^($B92-'Life Cycle Cost Evaluation'!$M$4)</f>
        <v>0</v>
      </c>
      <c r="AK177" s="208">
        <f>-NPV('Life Cycle Cost Evaluation'!$M$1,AK93:AK$100)/(1+'Life Cycle Cost Evaluation'!$M$1)^($B92-'Life Cycle Cost Evaluation'!$M$4)</f>
        <v>0</v>
      </c>
      <c r="AL177" s="208">
        <f>-NPV('Life Cycle Cost Evaluation'!$M$1,AL93:AL$100)/(1+'Life Cycle Cost Evaluation'!$M$1)^($B92-'Life Cycle Cost Evaluation'!$M$4)</f>
        <v>0</v>
      </c>
      <c r="AM177" s="208">
        <f>-NPV('Life Cycle Cost Evaluation'!$M$1,AM93:AM$100)/(1+'Life Cycle Cost Evaluation'!$M$1)^($B92-'Life Cycle Cost Evaluation'!$M$4)</f>
        <v>0</v>
      </c>
      <c r="AN177" s="208">
        <f>-NPV('Life Cycle Cost Evaluation'!$M$1,AN93:AN$100)/(1+'Life Cycle Cost Evaluation'!$M$1)^($B92-'Life Cycle Cost Evaluation'!$M$4)</f>
        <v>0</v>
      </c>
      <c r="AO177" s="208">
        <f>-NPV('Life Cycle Cost Evaluation'!$M$1,AO93:AO$100)/(1+'Life Cycle Cost Evaluation'!$M$1)^($B92-'Life Cycle Cost Evaluation'!$M$4)</f>
        <v>0</v>
      </c>
      <c r="AP177" s="208">
        <f>-NPV('Life Cycle Cost Evaluation'!$M$1,AP93:AP$100)/(1+'Life Cycle Cost Evaluation'!$M$1)^($B92-'Life Cycle Cost Evaluation'!$M$4)</f>
        <v>0</v>
      </c>
      <c r="AQ177" s="208">
        <f>-NPV('Life Cycle Cost Evaluation'!$M$1,AQ93:AQ$100)/(1+'Life Cycle Cost Evaluation'!$M$1)^($B92-'Life Cycle Cost Evaluation'!$M$4)</f>
        <v>0</v>
      </c>
      <c r="AR177" s="208">
        <f>-NPV('Life Cycle Cost Evaluation'!$M$1,AR93:AR$100)/(1+'Life Cycle Cost Evaluation'!$M$1)^($B92-'Life Cycle Cost Evaluation'!$M$4)</f>
        <v>0</v>
      </c>
      <c r="AS177" s="208">
        <f>-NPV('Life Cycle Cost Evaluation'!$M$1,AS93:AS$100)/(1+'Life Cycle Cost Evaluation'!$M$1)^($B92-'Life Cycle Cost Evaluation'!$M$4)</f>
        <v>0</v>
      </c>
      <c r="AT177" s="208">
        <f>-NPV('Life Cycle Cost Evaluation'!$M$1,AT93:AT$100)/(1+'Life Cycle Cost Evaluation'!$M$1)^($B92-'Life Cycle Cost Evaluation'!$M$4)</f>
        <v>0</v>
      </c>
      <c r="AU177" s="208">
        <f>-NPV('Life Cycle Cost Evaluation'!$M$1,AU93:AU$100)/(1+'Life Cycle Cost Evaluation'!$M$1)^($B92-'Life Cycle Cost Evaluation'!$M$4)</f>
        <v>0</v>
      </c>
      <c r="AV177" s="208">
        <f>-NPV('Life Cycle Cost Evaluation'!$M$1,AV93:AV$100)/(1+'Life Cycle Cost Evaluation'!$M$1)^($B92-'Life Cycle Cost Evaluation'!$M$4)</f>
        <v>0</v>
      </c>
      <c r="AW177" s="208">
        <f>-NPV('Life Cycle Cost Evaluation'!$M$1,AW93:AW$100)/(1+'Life Cycle Cost Evaluation'!$M$1)^($B92-'Life Cycle Cost Evaluation'!$M$4)</f>
        <v>0</v>
      </c>
      <c r="AX177" s="208">
        <f>-NPV('Life Cycle Cost Evaluation'!$M$1,AX93:AX$100)/(1+'Life Cycle Cost Evaluation'!$M$1)^($B92-'Life Cycle Cost Evaluation'!$M$4)</f>
        <v>0</v>
      </c>
      <c r="AY177" s="208">
        <f>-NPV('Life Cycle Cost Evaluation'!$M$1,AY93:AY$100)/(1+'Life Cycle Cost Evaluation'!$M$1)^($B92-'Life Cycle Cost Evaluation'!$M$4)</f>
        <v>0</v>
      </c>
      <c r="AZ177" s="208">
        <f>-NPV('Life Cycle Cost Evaluation'!$M$1,AZ93:AZ$100)/(1+'Life Cycle Cost Evaluation'!$M$1)^($B92-'Life Cycle Cost Evaluation'!$M$4)</f>
        <v>0</v>
      </c>
      <c r="BA177" s="208">
        <f>-NPV('Life Cycle Cost Evaluation'!$M$1,BA93:BA$100)/(1+'Life Cycle Cost Evaluation'!$M$1)^($B92-'Life Cycle Cost Evaluation'!$M$4)</f>
        <v>0</v>
      </c>
      <c r="BB177" s="208">
        <f>-NPV('Life Cycle Cost Evaluation'!$M$1,BB93:BB$100)/(1+'Life Cycle Cost Evaluation'!$M$1)^($B92-'Life Cycle Cost Evaluation'!$M$4)</f>
        <v>0</v>
      </c>
      <c r="BC177" s="208">
        <f>-NPV('Life Cycle Cost Evaluation'!$M$1,BC93:BC$100)/(1+'Life Cycle Cost Evaluation'!$M$1)^($B92-'Life Cycle Cost Evaluation'!$M$4)</f>
        <v>0</v>
      </c>
      <c r="BD177" s="208">
        <f>-NPV('Life Cycle Cost Evaluation'!$M$1,BD93:BD$100)/(1+'Life Cycle Cost Evaluation'!$M$1)^($B92-'Life Cycle Cost Evaluation'!$M$4)</f>
        <v>0</v>
      </c>
      <c r="BE177" s="208">
        <f>-NPV('Life Cycle Cost Evaluation'!$M$1,BE93:BE$100)/(1+'Life Cycle Cost Evaluation'!$M$1)^($B92-'Life Cycle Cost Evaluation'!$M$4)</f>
        <v>0</v>
      </c>
      <c r="BF177" s="208">
        <f>-NPV('Life Cycle Cost Evaluation'!$M$1,BF93:BF$100)/(1+'Life Cycle Cost Evaluation'!$M$1)^($B92-'Life Cycle Cost Evaluation'!$M$4)</f>
        <v>0</v>
      </c>
      <c r="BG177" s="208">
        <f>-NPV('Life Cycle Cost Evaluation'!$M$1,BG93:BG$100)/(1+'Life Cycle Cost Evaluation'!$M$1)^($B92-'Life Cycle Cost Evaluation'!$M$4)</f>
        <v>0</v>
      </c>
      <c r="BH177" s="208">
        <f>-NPV('Life Cycle Cost Evaluation'!$M$1,BH93:BH$100)/(1+'Life Cycle Cost Evaluation'!$M$1)^($B92-'Life Cycle Cost Evaluation'!$M$4)</f>
        <v>0</v>
      </c>
      <c r="BI177" s="208">
        <f>-NPV('Life Cycle Cost Evaluation'!$M$1,BI93:BI$100)/(1+'Life Cycle Cost Evaluation'!$M$1)^($B92-'Life Cycle Cost Evaluation'!$M$4)</f>
        <v>0</v>
      </c>
      <c r="BJ177" s="208">
        <f>-NPV('Life Cycle Cost Evaluation'!$M$1,BJ93:BJ$100)/(1+'Life Cycle Cost Evaluation'!$M$1)^($B92-'Life Cycle Cost Evaluation'!$M$4)</f>
        <v>0</v>
      </c>
      <c r="BK177" s="208">
        <f>-NPV('Life Cycle Cost Evaluation'!$M$1,BK93:BK$100)/(1+'Life Cycle Cost Evaluation'!$M$1)^($B92-'Life Cycle Cost Evaluation'!$M$4)</f>
        <v>0</v>
      </c>
      <c r="BL177" s="208">
        <f>-NPV('Life Cycle Cost Evaluation'!$M$1,BL93:BL$100)/(1+'Life Cycle Cost Evaluation'!$M$1)^($B92-'Life Cycle Cost Evaluation'!$M$4)</f>
        <v>0</v>
      </c>
      <c r="BM177" s="208">
        <f>-NPV('Life Cycle Cost Evaluation'!$M$1,BM93:BM$100)/(1+'Life Cycle Cost Evaluation'!$M$1)^($B92-'Life Cycle Cost Evaluation'!$M$4)</f>
        <v>0</v>
      </c>
      <c r="BN177" s="208">
        <f>-NPV('Life Cycle Cost Evaluation'!$M$1,BN93:BN$100)/(1+'Life Cycle Cost Evaluation'!$M$1)^($B92-'Life Cycle Cost Evaluation'!$M$4)</f>
        <v>0</v>
      </c>
      <c r="BO177" s="208">
        <f>-NPV('Life Cycle Cost Evaluation'!$M$1,BO93:BO$100)/(1+'Life Cycle Cost Evaluation'!$M$1)^($B92-'Life Cycle Cost Evaluation'!$M$4)</f>
        <v>0</v>
      </c>
      <c r="BP177" s="208">
        <f>-NPV('Life Cycle Cost Evaluation'!$M$1,BP93:BP$100)/(1+'Life Cycle Cost Evaluation'!$M$1)^($B92-'Life Cycle Cost Evaluation'!$M$4)</f>
        <v>0</v>
      </c>
      <c r="BQ177" s="208">
        <f>-NPV('Life Cycle Cost Evaluation'!$M$1,BQ93:BQ$100)/(1+'Life Cycle Cost Evaluation'!$M$1)^($B92-'Life Cycle Cost Evaluation'!$M$4)</f>
        <v>0</v>
      </c>
      <c r="BR177" s="208">
        <f>-NPV('Life Cycle Cost Evaluation'!$M$1,BR93:BR$100)/(1+'Life Cycle Cost Evaluation'!$M$1)^($B92-'Life Cycle Cost Evaluation'!$M$4)</f>
        <v>0</v>
      </c>
      <c r="BS177" s="208">
        <f>-NPV('Life Cycle Cost Evaluation'!$M$1,BS93:BS$100)/(1+'Life Cycle Cost Evaluation'!$M$1)^($B92-'Life Cycle Cost Evaluation'!$M$4)</f>
        <v>0</v>
      </c>
      <c r="BT177" s="208">
        <f>-NPV('Life Cycle Cost Evaluation'!$M$1,BT93:BT$100)/(1+'Life Cycle Cost Evaluation'!$M$1)^($B92-'Life Cycle Cost Evaluation'!$M$4)</f>
        <v>0</v>
      </c>
      <c r="BU177" s="208">
        <f>-NPV('Life Cycle Cost Evaluation'!$M$1,BU93:BU$100)/(1+'Life Cycle Cost Evaluation'!$M$1)^($B92-'Life Cycle Cost Evaluation'!$M$4)</f>
        <v>0</v>
      </c>
      <c r="BV177" s="208">
        <f>-NPV('Life Cycle Cost Evaluation'!$M$1,BV93:BV$100)/(1+'Life Cycle Cost Evaluation'!$M$1)^($B92-'Life Cycle Cost Evaluation'!$M$4)</f>
        <v>0</v>
      </c>
      <c r="BW177" s="208">
        <f>-NPV('Life Cycle Cost Evaluation'!$M$1,BW93:BW$100)/(1+'Life Cycle Cost Evaluation'!$M$1)^($B92-'Life Cycle Cost Evaluation'!$M$4)</f>
        <v>0</v>
      </c>
      <c r="BX177" s="208">
        <f>-NPV('Life Cycle Cost Evaluation'!$M$1,BX93:BX$100)/(1+'Life Cycle Cost Evaluation'!$M$1)^($B92-'Life Cycle Cost Evaluation'!$M$4)</f>
        <v>0</v>
      </c>
      <c r="BY177" s="208">
        <f>-NPV('Life Cycle Cost Evaluation'!$M$1,BY93:BY$100)/(1+'Life Cycle Cost Evaluation'!$M$1)^($B92-'Life Cycle Cost Evaluation'!$M$4)</f>
        <v>0</v>
      </c>
      <c r="BZ177" s="208">
        <f>-NPV('Life Cycle Cost Evaluation'!$M$1,BZ93:BZ$100)/(1+'Life Cycle Cost Evaluation'!$M$1)^($B92-'Life Cycle Cost Evaluation'!$M$4)</f>
        <v>0</v>
      </c>
      <c r="CA177" s="208">
        <f>-NPV('Life Cycle Cost Evaluation'!$M$1,CA93:CA$100)/(1+'Life Cycle Cost Evaluation'!$M$1)^($B92-'Life Cycle Cost Evaluation'!$M$4)</f>
        <v>0</v>
      </c>
      <c r="CB177" s="208">
        <f>-NPV('Life Cycle Cost Evaluation'!$M$1,CB93:CB$100)/(1+'Life Cycle Cost Evaluation'!$M$1)^($B92-'Life Cycle Cost Evaluation'!$M$4)</f>
        <v>0</v>
      </c>
      <c r="CC177" s="208">
        <f>-NPV('Life Cycle Cost Evaluation'!$M$1,CC93:CC$100)/(1+'Life Cycle Cost Evaluation'!$M$1)^($B92-'Life Cycle Cost Evaluation'!$M$4)</f>
        <v>0</v>
      </c>
      <c r="CD177" s="208">
        <f>-NPV('Life Cycle Cost Evaluation'!$M$1,CD93:CD$100)/(1+'Life Cycle Cost Evaluation'!$M$1)^($B92-'Life Cycle Cost Evaluation'!$M$4)</f>
        <v>0</v>
      </c>
      <c r="CE177" s="208">
        <f>-NPV('Life Cycle Cost Evaluation'!$M$1,CE93:CE$100)/(1+'Life Cycle Cost Evaluation'!$M$1)^($B92-'Life Cycle Cost Evaluation'!$M$4)</f>
        <v>0</v>
      </c>
      <c r="CF177" s="208">
        <f>-NPV('Life Cycle Cost Evaluation'!$M$1,CF93:CF$100)/(1+'Life Cycle Cost Evaluation'!$M$1)^($B92-'Life Cycle Cost Evaluation'!$M$4)</f>
        <v>0</v>
      </c>
      <c r="CG177" s="208">
        <f>SUM(D177:BX177)</f>
        <v>0</v>
      </c>
      <c r="CH177" s="206"/>
      <c r="CI177" s="206"/>
      <c r="CJ177" s="206"/>
    </row>
    <row r="178" spans="2:88" x14ac:dyDescent="0.2">
      <c r="B178" s="86">
        <f t="shared" si="127"/>
        <v>2100</v>
      </c>
      <c r="C178" s="208"/>
      <c r="D178" s="208">
        <f>-NPV('Life Cycle Cost Evaluation'!$M$1,D94:D$100)/(1+'Life Cycle Cost Evaluation'!$M$1)^($B93-'Life Cycle Cost Evaluation'!$M$4)</f>
        <v>0</v>
      </c>
      <c r="E178" s="208">
        <f>-NPV('Life Cycle Cost Evaluation'!$M$1,E94:E$100)/(1+'Life Cycle Cost Evaluation'!$M$1)^($B93-'Life Cycle Cost Evaluation'!$M$4)</f>
        <v>0</v>
      </c>
      <c r="F178" s="208">
        <f>-NPV('Life Cycle Cost Evaluation'!$M$1,F94:F$100)/(1+'Life Cycle Cost Evaluation'!$M$1)^($B93-'Life Cycle Cost Evaluation'!$M$4)</f>
        <v>0</v>
      </c>
      <c r="G178" s="208">
        <f>-NPV('Life Cycle Cost Evaluation'!$M$1,G94:G$100)/(1+'Life Cycle Cost Evaluation'!$M$1)^($B93-'Life Cycle Cost Evaluation'!$M$4)</f>
        <v>0</v>
      </c>
      <c r="H178" s="208">
        <f>-NPV('Life Cycle Cost Evaluation'!$M$1,H94:H$100)/(1+'Life Cycle Cost Evaluation'!$M$1)^($B93-'Life Cycle Cost Evaluation'!$M$4)</f>
        <v>0</v>
      </c>
      <c r="I178" s="208">
        <f>-NPV('Life Cycle Cost Evaluation'!$M$1,I94:I$100)/(1+'Life Cycle Cost Evaluation'!$M$1)^($B93-'Life Cycle Cost Evaluation'!$M$4)</f>
        <v>0</v>
      </c>
      <c r="J178" s="208">
        <f>-NPV('Life Cycle Cost Evaluation'!$M$1,J94:J$100)/(1+'Life Cycle Cost Evaluation'!$M$1)^($B93-'Life Cycle Cost Evaluation'!$M$4)</f>
        <v>0</v>
      </c>
      <c r="K178" s="208">
        <f>-NPV('Life Cycle Cost Evaluation'!$M$1,K94:K$100)/(1+'Life Cycle Cost Evaluation'!$M$1)^($B93-'Life Cycle Cost Evaluation'!$M$4)</f>
        <v>0</v>
      </c>
      <c r="L178" s="208">
        <f>-NPV('Life Cycle Cost Evaluation'!$M$1,L94:L$100)/(1+'Life Cycle Cost Evaluation'!$M$1)^($B93-'Life Cycle Cost Evaluation'!$M$4)</f>
        <v>0</v>
      </c>
      <c r="M178" s="208">
        <f>-NPV('Life Cycle Cost Evaluation'!$M$1,M94:M$100)/(1+'Life Cycle Cost Evaluation'!$M$1)^($B93-'Life Cycle Cost Evaluation'!$M$4)</f>
        <v>0</v>
      </c>
      <c r="N178" s="208">
        <f>-NPV('Life Cycle Cost Evaluation'!$M$1,N94:N$100)/(1+'Life Cycle Cost Evaluation'!$M$1)^($B93-'Life Cycle Cost Evaluation'!$M$4)</f>
        <v>0</v>
      </c>
      <c r="O178" s="208">
        <f>-NPV('Life Cycle Cost Evaluation'!$M$1,O94:O$100)/(1+'Life Cycle Cost Evaluation'!$M$1)^($B93-'Life Cycle Cost Evaluation'!$M$4)</f>
        <v>0</v>
      </c>
      <c r="P178" s="208">
        <f>-NPV('Life Cycle Cost Evaluation'!$M$1,P94:P$100)/(1+'Life Cycle Cost Evaluation'!$M$1)^($B93-'Life Cycle Cost Evaluation'!$M$4)</f>
        <v>0</v>
      </c>
      <c r="Q178" s="208">
        <f>-NPV('Life Cycle Cost Evaluation'!$M$1,Q94:Q$100)/(1+'Life Cycle Cost Evaluation'!$M$1)^($B93-'Life Cycle Cost Evaluation'!$M$4)</f>
        <v>0</v>
      </c>
      <c r="R178" s="208">
        <f>-NPV('Life Cycle Cost Evaluation'!$M$1,R94:R$100)/(1+'Life Cycle Cost Evaluation'!$M$1)^($B93-'Life Cycle Cost Evaluation'!$M$4)</f>
        <v>0</v>
      </c>
      <c r="S178" s="208">
        <f>-NPV('Life Cycle Cost Evaluation'!$M$1,S94:S$100)/(1+'Life Cycle Cost Evaluation'!$M$1)^($B93-'Life Cycle Cost Evaluation'!$M$4)</f>
        <v>0</v>
      </c>
      <c r="T178" s="208">
        <f>-NPV('Life Cycle Cost Evaluation'!$M$1,T94:T$100)/(1+'Life Cycle Cost Evaluation'!$M$1)^($B93-'Life Cycle Cost Evaluation'!$M$4)</f>
        <v>0</v>
      </c>
      <c r="U178" s="208">
        <f>-NPV('Life Cycle Cost Evaluation'!$M$1,U94:U$100)/(1+'Life Cycle Cost Evaluation'!$M$1)^($B93-'Life Cycle Cost Evaluation'!$M$4)</f>
        <v>0</v>
      </c>
      <c r="V178" s="208">
        <f>-NPV('Life Cycle Cost Evaluation'!$M$1,V94:V$100)/(1+'Life Cycle Cost Evaluation'!$M$1)^($B93-'Life Cycle Cost Evaluation'!$M$4)</f>
        <v>0</v>
      </c>
      <c r="W178" s="208">
        <f>-NPV('Life Cycle Cost Evaluation'!$M$1,W94:W$100)/(1+'Life Cycle Cost Evaluation'!$M$1)^($B93-'Life Cycle Cost Evaluation'!$M$4)</f>
        <v>0</v>
      </c>
      <c r="X178" s="208">
        <f>-NPV('Life Cycle Cost Evaluation'!$M$1,X94:X$100)/(1+'Life Cycle Cost Evaluation'!$M$1)^($B93-'Life Cycle Cost Evaluation'!$M$4)</f>
        <v>0</v>
      </c>
      <c r="Y178" s="208">
        <f>-NPV('Life Cycle Cost Evaluation'!$M$1,Y94:Y$100)/(1+'Life Cycle Cost Evaluation'!$M$1)^($B93-'Life Cycle Cost Evaluation'!$M$4)</f>
        <v>0</v>
      </c>
      <c r="Z178" s="208">
        <f>-NPV('Life Cycle Cost Evaluation'!$M$1,Z94:Z$100)/(1+'Life Cycle Cost Evaluation'!$M$1)^($B93-'Life Cycle Cost Evaluation'!$M$4)</f>
        <v>0</v>
      </c>
      <c r="AA178" s="208">
        <f>-NPV('Life Cycle Cost Evaluation'!$M$1,AA94:AA$100)/(1+'Life Cycle Cost Evaluation'!$M$1)^($B93-'Life Cycle Cost Evaluation'!$M$4)</f>
        <v>0</v>
      </c>
      <c r="AB178" s="208">
        <f>-NPV('Life Cycle Cost Evaluation'!$M$1,AB94:AB$100)/(1+'Life Cycle Cost Evaluation'!$M$1)^($B93-'Life Cycle Cost Evaluation'!$M$4)</f>
        <v>0</v>
      </c>
      <c r="AC178" s="208">
        <f>-NPV('Life Cycle Cost Evaluation'!$M$1,AC94:AC$100)/(1+'Life Cycle Cost Evaluation'!$M$1)^($B93-'Life Cycle Cost Evaluation'!$M$4)</f>
        <v>0</v>
      </c>
      <c r="AD178" s="208">
        <f>-NPV('Life Cycle Cost Evaluation'!$M$1,AD94:AD$100)/(1+'Life Cycle Cost Evaluation'!$M$1)^($B93-'Life Cycle Cost Evaluation'!$M$4)</f>
        <v>0</v>
      </c>
      <c r="AE178" s="208">
        <f>-NPV('Life Cycle Cost Evaluation'!$M$1,AE94:AE$100)/(1+'Life Cycle Cost Evaluation'!$M$1)^($B93-'Life Cycle Cost Evaluation'!$M$4)</f>
        <v>0</v>
      </c>
      <c r="AF178" s="208">
        <f>-NPV('Life Cycle Cost Evaluation'!$M$1,AF94:AF$100)/(1+'Life Cycle Cost Evaluation'!$M$1)^($B93-'Life Cycle Cost Evaluation'!$M$4)</f>
        <v>0</v>
      </c>
      <c r="AG178" s="208">
        <f>-NPV('Life Cycle Cost Evaluation'!$M$1,AG94:AG$100)/(1+'Life Cycle Cost Evaluation'!$M$1)^($B93-'Life Cycle Cost Evaluation'!$M$4)</f>
        <v>0</v>
      </c>
      <c r="AH178" s="208">
        <f>-NPV('Life Cycle Cost Evaluation'!$M$1,AH94:AH$100)/(1+'Life Cycle Cost Evaluation'!$M$1)^($B93-'Life Cycle Cost Evaluation'!$M$4)</f>
        <v>0</v>
      </c>
      <c r="AI178" s="208">
        <f>-NPV('Life Cycle Cost Evaluation'!$M$1,AI94:AI$100)/(1+'Life Cycle Cost Evaluation'!$M$1)^($B93-'Life Cycle Cost Evaluation'!$M$4)</f>
        <v>0</v>
      </c>
      <c r="AJ178" s="208">
        <f>-NPV('Life Cycle Cost Evaluation'!$M$1,AJ94:AJ$100)/(1+'Life Cycle Cost Evaluation'!$M$1)^($B93-'Life Cycle Cost Evaluation'!$M$4)</f>
        <v>0</v>
      </c>
      <c r="AK178" s="208">
        <f>-NPV('Life Cycle Cost Evaluation'!$M$1,AK94:AK$100)/(1+'Life Cycle Cost Evaluation'!$M$1)^($B93-'Life Cycle Cost Evaluation'!$M$4)</f>
        <v>0</v>
      </c>
      <c r="AL178" s="208">
        <f>-NPV('Life Cycle Cost Evaluation'!$M$1,AL94:AL$100)/(1+'Life Cycle Cost Evaluation'!$M$1)^($B93-'Life Cycle Cost Evaluation'!$M$4)</f>
        <v>0</v>
      </c>
      <c r="AM178" s="208">
        <f>-NPV('Life Cycle Cost Evaluation'!$M$1,AM94:AM$100)/(1+'Life Cycle Cost Evaluation'!$M$1)^($B93-'Life Cycle Cost Evaluation'!$M$4)</f>
        <v>0</v>
      </c>
      <c r="AN178" s="208">
        <f>-NPV('Life Cycle Cost Evaluation'!$M$1,AN94:AN$100)/(1+'Life Cycle Cost Evaluation'!$M$1)^($B93-'Life Cycle Cost Evaluation'!$M$4)</f>
        <v>0</v>
      </c>
      <c r="AO178" s="208">
        <f>-NPV('Life Cycle Cost Evaluation'!$M$1,AO94:AO$100)/(1+'Life Cycle Cost Evaluation'!$M$1)^($B93-'Life Cycle Cost Evaluation'!$M$4)</f>
        <v>0</v>
      </c>
      <c r="AP178" s="208">
        <f>-NPV('Life Cycle Cost Evaluation'!$M$1,AP94:AP$100)/(1+'Life Cycle Cost Evaluation'!$M$1)^($B93-'Life Cycle Cost Evaluation'!$M$4)</f>
        <v>0</v>
      </c>
      <c r="AQ178" s="208">
        <f>-NPV('Life Cycle Cost Evaluation'!$M$1,AQ94:AQ$100)/(1+'Life Cycle Cost Evaluation'!$M$1)^($B93-'Life Cycle Cost Evaluation'!$M$4)</f>
        <v>0</v>
      </c>
      <c r="AR178" s="208">
        <f>-NPV('Life Cycle Cost Evaluation'!$M$1,AR94:AR$100)/(1+'Life Cycle Cost Evaluation'!$M$1)^($B93-'Life Cycle Cost Evaluation'!$M$4)</f>
        <v>0</v>
      </c>
      <c r="AS178" s="208">
        <f>-NPV('Life Cycle Cost Evaluation'!$M$1,AS94:AS$100)/(1+'Life Cycle Cost Evaluation'!$M$1)^($B93-'Life Cycle Cost Evaluation'!$M$4)</f>
        <v>0</v>
      </c>
      <c r="AT178" s="208">
        <f>-NPV('Life Cycle Cost Evaluation'!$M$1,AT94:AT$100)/(1+'Life Cycle Cost Evaluation'!$M$1)^($B93-'Life Cycle Cost Evaluation'!$M$4)</f>
        <v>0</v>
      </c>
      <c r="AU178" s="208">
        <f>-NPV('Life Cycle Cost Evaluation'!$M$1,AU94:AU$100)/(1+'Life Cycle Cost Evaluation'!$M$1)^($B93-'Life Cycle Cost Evaluation'!$M$4)</f>
        <v>0</v>
      </c>
      <c r="AV178" s="208">
        <f>-NPV('Life Cycle Cost Evaluation'!$M$1,AV94:AV$100)/(1+'Life Cycle Cost Evaluation'!$M$1)^($B93-'Life Cycle Cost Evaluation'!$M$4)</f>
        <v>0</v>
      </c>
      <c r="AW178" s="208">
        <f>-NPV('Life Cycle Cost Evaluation'!$M$1,AW94:AW$100)/(1+'Life Cycle Cost Evaluation'!$M$1)^($B93-'Life Cycle Cost Evaluation'!$M$4)</f>
        <v>0</v>
      </c>
      <c r="AX178" s="208">
        <f>-NPV('Life Cycle Cost Evaluation'!$M$1,AX94:AX$100)/(1+'Life Cycle Cost Evaluation'!$M$1)^($B93-'Life Cycle Cost Evaluation'!$M$4)</f>
        <v>0</v>
      </c>
      <c r="AY178" s="208">
        <f>-NPV('Life Cycle Cost Evaluation'!$M$1,AY94:AY$100)/(1+'Life Cycle Cost Evaluation'!$M$1)^($B93-'Life Cycle Cost Evaluation'!$M$4)</f>
        <v>0</v>
      </c>
      <c r="AZ178" s="208">
        <f>-NPV('Life Cycle Cost Evaluation'!$M$1,AZ94:AZ$100)/(1+'Life Cycle Cost Evaluation'!$M$1)^($B93-'Life Cycle Cost Evaluation'!$M$4)</f>
        <v>0</v>
      </c>
      <c r="BA178" s="208">
        <f>-NPV('Life Cycle Cost Evaluation'!$M$1,BA94:BA$100)/(1+'Life Cycle Cost Evaluation'!$M$1)^($B93-'Life Cycle Cost Evaluation'!$M$4)</f>
        <v>0</v>
      </c>
      <c r="BB178" s="208">
        <f>-NPV('Life Cycle Cost Evaluation'!$M$1,BB94:BB$100)/(1+'Life Cycle Cost Evaluation'!$M$1)^($B93-'Life Cycle Cost Evaluation'!$M$4)</f>
        <v>0</v>
      </c>
      <c r="BC178" s="208">
        <f>-NPV('Life Cycle Cost Evaluation'!$M$1,BC94:BC$100)/(1+'Life Cycle Cost Evaluation'!$M$1)^($B93-'Life Cycle Cost Evaluation'!$M$4)</f>
        <v>0</v>
      </c>
      <c r="BD178" s="208">
        <f>-NPV('Life Cycle Cost Evaluation'!$M$1,BD94:BD$100)/(1+'Life Cycle Cost Evaluation'!$M$1)^($B93-'Life Cycle Cost Evaluation'!$M$4)</f>
        <v>0</v>
      </c>
      <c r="BE178" s="208">
        <f>-NPV('Life Cycle Cost Evaluation'!$M$1,BE94:BE$100)/(1+'Life Cycle Cost Evaluation'!$M$1)^($B93-'Life Cycle Cost Evaluation'!$M$4)</f>
        <v>0</v>
      </c>
      <c r="BF178" s="208">
        <f>-NPV('Life Cycle Cost Evaluation'!$M$1,BF94:BF$100)/(1+'Life Cycle Cost Evaluation'!$M$1)^($B93-'Life Cycle Cost Evaluation'!$M$4)</f>
        <v>0</v>
      </c>
      <c r="BG178" s="208">
        <f>-NPV('Life Cycle Cost Evaluation'!$M$1,BG94:BG$100)/(1+'Life Cycle Cost Evaluation'!$M$1)^($B93-'Life Cycle Cost Evaluation'!$M$4)</f>
        <v>0</v>
      </c>
      <c r="BH178" s="208">
        <f>-NPV('Life Cycle Cost Evaluation'!$M$1,BH94:BH$100)/(1+'Life Cycle Cost Evaluation'!$M$1)^($B93-'Life Cycle Cost Evaluation'!$M$4)</f>
        <v>0</v>
      </c>
      <c r="BI178" s="208">
        <f>-NPV('Life Cycle Cost Evaluation'!$M$1,BI94:BI$100)/(1+'Life Cycle Cost Evaluation'!$M$1)^($B93-'Life Cycle Cost Evaluation'!$M$4)</f>
        <v>0</v>
      </c>
      <c r="BJ178" s="208">
        <f>-NPV('Life Cycle Cost Evaluation'!$M$1,BJ94:BJ$100)/(1+'Life Cycle Cost Evaluation'!$M$1)^($B93-'Life Cycle Cost Evaluation'!$M$4)</f>
        <v>0</v>
      </c>
      <c r="BK178" s="208">
        <f>-NPV('Life Cycle Cost Evaluation'!$M$1,BK94:BK$100)/(1+'Life Cycle Cost Evaluation'!$M$1)^($B93-'Life Cycle Cost Evaluation'!$M$4)</f>
        <v>0</v>
      </c>
      <c r="BL178" s="208">
        <f>-NPV('Life Cycle Cost Evaluation'!$M$1,BL94:BL$100)/(1+'Life Cycle Cost Evaluation'!$M$1)^($B93-'Life Cycle Cost Evaluation'!$M$4)</f>
        <v>0</v>
      </c>
      <c r="BM178" s="208">
        <f>-NPV('Life Cycle Cost Evaluation'!$M$1,BM94:BM$100)/(1+'Life Cycle Cost Evaluation'!$M$1)^($B93-'Life Cycle Cost Evaluation'!$M$4)</f>
        <v>0</v>
      </c>
      <c r="BN178" s="208">
        <f>-NPV('Life Cycle Cost Evaluation'!$M$1,BN94:BN$100)/(1+'Life Cycle Cost Evaluation'!$M$1)^($B93-'Life Cycle Cost Evaluation'!$M$4)</f>
        <v>0</v>
      </c>
      <c r="BO178" s="208">
        <f>-NPV('Life Cycle Cost Evaluation'!$M$1,BO94:BO$100)/(1+'Life Cycle Cost Evaluation'!$M$1)^($B93-'Life Cycle Cost Evaluation'!$M$4)</f>
        <v>0</v>
      </c>
      <c r="BP178" s="208">
        <f>-NPV('Life Cycle Cost Evaluation'!$M$1,BP94:BP$100)/(1+'Life Cycle Cost Evaluation'!$M$1)^($B93-'Life Cycle Cost Evaluation'!$M$4)</f>
        <v>0</v>
      </c>
      <c r="BQ178" s="208">
        <f>-NPV('Life Cycle Cost Evaluation'!$M$1,BQ94:BQ$100)/(1+'Life Cycle Cost Evaluation'!$M$1)^($B93-'Life Cycle Cost Evaluation'!$M$4)</f>
        <v>0</v>
      </c>
      <c r="BR178" s="208">
        <f>-NPV('Life Cycle Cost Evaluation'!$M$1,BR94:BR$100)/(1+'Life Cycle Cost Evaluation'!$M$1)^($B93-'Life Cycle Cost Evaluation'!$M$4)</f>
        <v>0</v>
      </c>
      <c r="BS178" s="208">
        <f>-NPV('Life Cycle Cost Evaluation'!$M$1,BS94:BS$100)/(1+'Life Cycle Cost Evaluation'!$M$1)^($B93-'Life Cycle Cost Evaluation'!$M$4)</f>
        <v>0</v>
      </c>
      <c r="BT178" s="208">
        <f>-NPV('Life Cycle Cost Evaluation'!$M$1,BT94:BT$100)/(1+'Life Cycle Cost Evaluation'!$M$1)^($B93-'Life Cycle Cost Evaluation'!$M$4)</f>
        <v>0</v>
      </c>
      <c r="BU178" s="208">
        <f>-NPV('Life Cycle Cost Evaluation'!$M$1,BU94:BU$100)/(1+'Life Cycle Cost Evaluation'!$M$1)^($B93-'Life Cycle Cost Evaluation'!$M$4)</f>
        <v>0</v>
      </c>
      <c r="BV178" s="208">
        <f>-NPV('Life Cycle Cost Evaluation'!$M$1,BV94:BV$100)/(1+'Life Cycle Cost Evaluation'!$M$1)^($B93-'Life Cycle Cost Evaluation'!$M$4)</f>
        <v>0</v>
      </c>
      <c r="BW178" s="208">
        <f>-NPV('Life Cycle Cost Evaluation'!$M$1,BW94:BW$100)/(1+'Life Cycle Cost Evaluation'!$M$1)^($B93-'Life Cycle Cost Evaluation'!$M$4)</f>
        <v>0</v>
      </c>
      <c r="BX178" s="208">
        <f>-NPV('Life Cycle Cost Evaluation'!$M$1,BX94:BX$100)/(1+'Life Cycle Cost Evaluation'!$M$1)^($B93-'Life Cycle Cost Evaluation'!$M$4)</f>
        <v>0</v>
      </c>
      <c r="BY178" s="208">
        <f>-NPV('Life Cycle Cost Evaluation'!$M$1,BY94:BY$100)/(1+'Life Cycle Cost Evaluation'!$M$1)^($B93-'Life Cycle Cost Evaluation'!$M$4)</f>
        <v>0</v>
      </c>
      <c r="BZ178" s="208">
        <f>-NPV('Life Cycle Cost Evaluation'!$M$1,BZ94:BZ$100)/(1+'Life Cycle Cost Evaluation'!$M$1)^($B93-'Life Cycle Cost Evaluation'!$M$4)</f>
        <v>0</v>
      </c>
      <c r="CA178" s="208">
        <f>-NPV('Life Cycle Cost Evaluation'!$M$1,CA94:CA$100)/(1+'Life Cycle Cost Evaluation'!$M$1)^($B93-'Life Cycle Cost Evaluation'!$M$4)</f>
        <v>0</v>
      </c>
      <c r="CB178" s="208">
        <f>-NPV('Life Cycle Cost Evaluation'!$M$1,CB94:CB$100)/(1+'Life Cycle Cost Evaluation'!$M$1)^($B93-'Life Cycle Cost Evaluation'!$M$4)</f>
        <v>0</v>
      </c>
      <c r="CC178" s="208">
        <f>-NPV('Life Cycle Cost Evaluation'!$M$1,CC94:CC$100)/(1+'Life Cycle Cost Evaluation'!$M$1)^($B93-'Life Cycle Cost Evaluation'!$M$4)</f>
        <v>0</v>
      </c>
      <c r="CD178" s="208">
        <f>-NPV('Life Cycle Cost Evaluation'!$M$1,CD94:CD$100)/(1+'Life Cycle Cost Evaluation'!$M$1)^($B93-'Life Cycle Cost Evaluation'!$M$4)</f>
        <v>0</v>
      </c>
      <c r="CE178" s="208">
        <f>-NPV('Life Cycle Cost Evaluation'!$M$1,CE94:CE$100)/(1+'Life Cycle Cost Evaluation'!$M$1)^($B93-'Life Cycle Cost Evaluation'!$M$4)</f>
        <v>0</v>
      </c>
      <c r="CF178" s="208">
        <f>-NPV('Life Cycle Cost Evaluation'!$M$1,CF94:CF$100)/(1+'Life Cycle Cost Evaluation'!$M$1)^($B93-'Life Cycle Cost Evaluation'!$M$4)</f>
        <v>0</v>
      </c>
      <c r="CG178" s="208">
        <f>SUM(D178:BY178)</f>
        <v>0</v>
      </c>
      <c r="CH178" s="206"/>
      <c r="CI178" s="206"/>
      <c r="CJ178" s="206"/>
    </row>
    <row r="179" spans="2:88" x14ac:dyDescent="0.2">
      <c r="B179" s="86">
        <f t="shared" si="127"/>
        <v>2101</v>
      </c>
      <c r="C179" s="208"/>
      <c r="D179" s="208">
        <f>-NPV('Life Cycle Cost Evaluation'!$M$1,D95:D$100)/(1+'Life Cycle Cost Evaluation'!$M$1)^($B94-'Life Cycle Cost Evaluation'!$M$4)</f>
        <v>0</v>
      </c>
      <c r="E179" s="208">
        <f>-NPV('Life Cycle Cost Evaluation'!$M$1,E95:E$100)/(1+'Life Cycle Cost Evaluation'!$M$1)^($B94-'Life Cycle Cost Evaluation'!$M$4)</f>
        <v>0</v>
      </c>
      <c r="F179" s="208">
        <f>-NPV('Life Cycle Cost Evaluation'!$M$1,F95:F$100)/(1+'Life Cycle Cost Evaluation'!$M$1)^($B94-'Life Cycle Cost Evaluation'!$M$4)</f>
        <v>0</v>
      </c>
      <c r="G179" s="208">
        <f>-NPV('Life Cycle Cost Evaluation'!$M$1,G95:G$100)/(1+'Life Cycle Cost Evaluation'!$M$1)^($B94-'Life Cycle Cost Evaluation'!$M$4)</f>
        <v>0</v>
      </c>
      <c r="H179" s="208">
        <f>-NPV('Life Cycle Cost Evaluation'!$M$1,H95:H$100)/(1+'Life Cycle Cost Evaluation'!$M$1)^($B94-'Life Cycle Cost Evaluation'!$M$4)</f>
        <v>0</v>
      </c>
      <c r="I179" s="208">
        <f>-NPV('Life Cycle Cost Evaluation'!$M$1,I95:I$100)/(1+'Life Cycle Cost Evaluation'!$M$1)^($B94-'Life Cycle Cost Evaluation'!$M$4)</f>
        <v>0</v>
      </c>
      <c r="J179" s="208">
        <f>-NPV('Life Cycle Cost Evaluation'!$M$1,J95:J$100)/(1+'Life Cycle Cost Evaluation'!$M$1)^($B94-'Life Cycle Cost Evaluation'!$M$4)</f>
        <v>0</v>
      </c>
      <c r="K179" s="208">
        <f>-NPV('Life Cycle Cost Evaluation'!$M$1,K95:K$100)/(1+'Life Cycle Cost Evaluation'!$M$1)^($B94-'Life Cycle Cost Evaluation'!$M$4)</f>
        <v>0</v>
      </c>
      <c r="L179" s="208">
        <f>-NPV('Life Cycle Cost Evaluation'!$M$1,L95:L$100)/(1+'Life Cycle Cost Evaluation'!$M$1)^($B94-'Life Cycle Cost Evaluation'!$M$4)</f>
        <v>0</v>
      </c>
      <c r="M179" s="208">
        <f>-NPV('Life Cycle Cost Evaluation'!$M$1,M95:M$100)/(1+'Life Cycle Cost Evaluation'!$M$1)^($B94-'Life Cycle Cost Evaluation'!$M$4)</f>
        <v>0</v>
      </c>
      <c r="N179" s="208">
        <f>-NPV('Life Cycle Cost Evaluation'!$M$1,N95:N$100)/(1+'Life Cycle Cost Evaluation'!$M$1)^($B94-'Life Cycle Cost Evaluation'!$M$4)</f>
        <v>0</v>
      </c>
      <c r="O179" s="208">
        <f>-NPV('Life Cycle Cost Evaluation'!$M$1,O95:O$100)/(1+'Life Cycle Cost Evaluation'!$M$1)^($B94-'Life Cycle Cost Evaluation'!$M$4)</f>
        <v>0</v>
      </c>
      <c r="P179" s="208">
        <f>-NPV('Life Cycle Cost Evaluation'!$M$1,P95:P$100)/(1+'Life Cycle Cost Evaluation'!$M$1)^($B94-'Life Cycle Cost Evaluation'!$M$4)</f>
        <v>0</v>
      </c>
      <c r="Q179" s="208">
        <f>-NPV('Life Cycle Cost Evaluation'!$M$1,Q95:Q$100)/(1+'Life Cycle Cost Evaluation'!$M$1)^($B94-'Life Cycle Cost Evaluation'!$M$4)</f>
        <v>0</v>
      </c>
      <c r="R179" s="208">
        <f>-NPV('Life Cycle Cost Evaluation'!$M$1,R95:R$100)/(1+'Life Cycle Cost Evaluation'!$M$1)^($B94-'Life Cycle Cost Evaluation'!$M$4)</f>
        <v>0</v>
      </c>
      <c r="S179" s="208">
        <f>-NPV('Life Cycle Cost Evaluation'!$M$1,S95:S$100)/(1+'Life Cycle Cost Evaluation'!$M$1)^($B94-'Life Cycle Cost Evaluation'!$M$4)</f>
        <v>0</v>
      </c>
      <c r="T179" s="208">
        <f>-NPV('Life Cycle Cost Evaluation'!$M$1,T95:T$100)/(1+'Life Cycle Cost Evaluation'!$M$1)^($B94-'Life Cycle Cost Evaluation'!$M$4)</f>
        <v>0</v>
      </c>
      <c r="U179" s="208">
        <f>-NPV('Life Cycle Cost Evaluation'!$M$1,U95:U$100)/(1+'Life Cycle Cost Evaluation'!$M$1)^($B94-'Life Cycle Cost Evaluation'!$M$4)</f>
        <v>0</v>
      </c>
      <c r="V179" s="208">
        <f>-NPV('Life Cycle Cost Evaluation'!$M$1,V95:V$100)/(1+'Life Cycle Cost Evaluation'!$M$1)^($B94-'Life Cycle Cost Evaluation'!$M$4)</f>
        <v>0</v>
      </c>
      <c r="W179" s="208">
        <f>-NPV('Life Cycle Cost Evaluation'!$M$1,W95:W$100)/(1+'Life Cycle Cost Evaluation'!$M$1)^($B94-'Life Cycle Cost Evaluation'!$M$4)</f>
        <v>0</v>
      </c>
      <c r="X179" s="208">
        <f>-NPV('Life Cycle Cost Evaluation'!$M$1,X95:X$100)/(1+'Life Cycle Cost Evaluation'!$M$1)^($B94-'Life Cycle Cost Evaluation'!$M$4)</f>
        <v>0</v>
      </c>
      <c r="Y179" s="208">
        <f>-NPV('Life Cycle Cost Evaluation'!$M$1,Y95:Y$100)/(1+'Life Cycle Cost Evaluation'!$M$1)^($B94-'Life Cycle Cost Evaluation'!$M$4)</f>
        <v>0</v>
      </c>
      <c r="Z179" s="208">
        <f>-NPV('Life Cycle Cost Evaluation'!$M$1,Z95:Z$100)/(1+'Life Cycle Cost Evaluation'!$M$1)^($B94-'Life Cycle Cost Evaluation'!$M$4)</f>
        <v>0</v>
      </c>
      <c r="AA179" s="208">
        <f>-NPV('Life Cycle Cost Evaluation'!$M$1,AA95:AA$100)/(1+'Life Cycle Cost Evaluation'!$M$1)^($B94-'Life Cycle Cost Evaluation'!$M$4)</f>
        <v>0</v>
      </c>
      <c r="AB179" s="208">
        <f>-NPV('Life Cycle Cost Evaluation'!$M$1,AB95:AB$100)/(1+'Life Cycle Cost Evaluation'!$M$1)^($B94-'Life Cycle Cost Evaluation'!$M$4)</f>
        <v>0</v>
      </c>
      <c r="AC179" s="208">
        <f>-NPV('Life Cycle Cost Evaluation'!$M$1,AC95:AC$100)/(1+'Life Cycle Cost Evaluation'!$M$1)^($B94-'Life Cycle Cost Evaluation'!$M$4)</f>
        <v>0</v>
      </c>
      <c r="AD179" s="208">
        <f>-NPV('Life Cycle Cost Evaluation'!$M$1,AD95:AD$100)/(1+'Life Cycle Cost Evaluation'!$M$1)^($B94-'Life Cycle Cost Evaluation'!$M$4)</f>
        <v>0</v>
      </c>
      <c r="AE179" s="208">
        <f>-NPV('Life Cycle Cost Evaluation'!$M$1,AE95:AE$100)/(1+'Life Cycle Cost Evaluation'!$M$1)^($B94-'Life Cycle Cost Evaluation'!$M$4)</f>
        <v>0</v>
      </c>
      <c r="AF179" s="208">
        <f>-NPV('Life Cycle Cost Evaluation'!$M$1,AF95:AF$100)/(1+'Life Cycle Cost Evaluation'!$M$1)^($B94-'Life Cycle Cost Evaluation'!$M$4)</f>
        <v>0</v>
      </c>
      <c r="AG179" s="208">
        <f>-NPV('Life Cycle Cost Evaluation'!$M$1,AG95:AG$100)/(1+'Life Cycle Cost Evaluation'!$M$1)^($B94-'Life Cycle Cost Evaluation'!$M$4)</f>
        <v>0</v>
      </c>
      <c r="AH179" s="208">
        <f>-NPV('Life Cycle Cost Evaluation'!$M$1,AH95:AH$100)/(1+'Life Cycle Cost Evaluation'!$M$1)^($B94-'Life Cycle Cost Evaluation'!$M$4)</f>
        <v>0</v>
      </c>
      <c r="AI179" s="208">
        <f>-NPV('Life Cycle Cost Evaluation'!$M$1,AI95:AI$100)/(1+'Life Cycle Cost Evaluation'!$M$1)^($B94-'Life Cycle Cost Evaluation'!$M$4)</f>
        <v>0</v>
      </c>
      <c r="AJ179" s="208">
        <f>-NPV('Life Cycle Cost Evaluation'!$M$1,AJ95:AJ$100)/(1+'Life Cycle Cost Evaluation'!$M$1)^($B94-'Life Cycle Cost Evaluation'!$M$4)</f>
        <v>0</v>
      </c>
      <c r="AK179" s="208">
        <f>-NPV('Life Cycle Cost Evaluation'!$M$1,AK95:AK$100)/(1+'Life Cycle Cost Evaluation'!$M$1)^($B94-'Life Cycle Cost Evaluation'!$M$4)</f>
        <v>0</v>
      </c>
      <c r="AL179" s="208">
        <f>-NPV('Life Cycle Cost Evaluation'!$M$1,AL95:AL$100)/(1+'Life Cycle Cost Evaluation'!$M$1)^($B94-'Life Cycle Cost Evaluation'!$M$4)</f>
        <v>0</v>
      </c>
      <c r="AM179" s="208">
        <f>-NPV('Life Cycle Cost Evaluation'!$M$1,AM95:AM$100)/(1+'Life Cycle Cost Evaluation'!$M$1)^($B94-'Life Cycle Cost Evaluation'!$M$4)</f>
        <v>0</v>
      </c>
      <c r="AN179" s="208">
        <f>-NPV('Life Cycle Cost Evaluation'!$M$1,AN95:AN$100)/(1+'Life Cycle Cost Evaluation'!$M$1)^($B94-'Life Cycle Cost Evaluation'!$M$4)</f>
        <v>0</v>
      </c>
      <c r="AO179" s="208">
        <f>-NPV('Life Cycle Cost Evaluation'!$M$1,AO95:AO$100)/(1+'Life Cycle Cost Evaluation'!$M$1)^($B94-'Life Cycle Cost Evaluation'!$M$4)</f>
        <v>0</v>
      </c>
      <c r="AP179" s="208">
        <f>-NPV('Life Cycle Cost Evaluation'!$M$1,AP95:AP$100)/(1+'Life Cycle Cost Evaluation'!$M$1)^($B94-'Life Cycle Cost Evaluation'!$M$4)</f>
        <v>0</v>
      </c>
      <c r="AQ179" s="208">
        <f>-NPV('Life Cycle Cost Evaluation'!$M$1,AQ95:AQ$100)/(1+'Life Cycle Cost Evaluation'!$M$1)^($B94-'Life Cycle Cost Evaluation'!$M$4)</f>
        <v>0</v>
      </c>
      <c r="AR179" s="208">
        <f>-NPV('Life Cycle Cost Evaluation'!$M$1,AR95:AR$100)/(1+'Life Cycle Cost Evaluation'!$M$1)^($B94-'Life Cycle Cost Evaluation'!$M$4)</f>
        <v>0</v>
      </c>
      <c r="AS179" s="208">
        <f>-NPV('Life Cycle Cost Evaluation'!$M$1,AS95:AS$100)/(1+'Life Cycle Cost Evaluation'!$M$1)^($B94-'Life Cycle Cost Evaluation'!$M$4)</f>
        <v>0</v>
      </c>
      <c r="AT179" s="208">
        <f>-NPV('Life Cycle Cost Evaluation'!$M$1,AT95:AT$100)/(1+'Life Cycle Cost Evaluation'!$M$1)^($B94-'Life Cycle Cost Evaluation'!$M$4)</f>
        <v>0</v>
      </c>
      <c r="AU179" s="208">
        <f>-NPV('Life Cycle Cost Evaluation'!$M$1,AU95:AU$100)/(1+'Life Cycle Cost Evaluation'!$M$1)^($B94-'Life Cycle Cost Evaluation'!$M$4)</f>
        <v>0</v>
      </c>
      <c r="AV179" s="208">
        <f>-NPV('Life Cycle Cost Evaluation'!$M$1,AV95:AV$100)/(1+'Life Cycle Cost Evaluation'!$M$1)^($B94-'Life Cycle Cost Evaluation'!$M$4)</f>
        <v>0</v>
      </c>
      <c r="AW179" s="208">
        <f>-NPV('Life Cycle Cost Evaluation'!$M$1,AW95:AW$100)/(1+'Life Cycle Cost Evaluation'!$M$1)^($B94-'Life Cycle Cost Evaluation'!$M$4)</f>
        <v>0</v>
      </c>
      <c r="AX179" s="208">
        <f>-NPV('Life Cycle Cost Evaluation'!$M$1,AX95:AX$100)/(1+'Life Cycle Cost Evaluation'!$M$1)^($B94-'Life Cycle Cost Evaluation'!$M$4)</f>
        <v>0</v>
      </c>
      <c r="AY179" s="208">
        <f>-NPV('Life Cycle Cost Evaluation'!$M$1,AY95:AY$100)/(1+'Life Cycle Cost Evaluation'!$M$1)^($B94-'Life Cycle Cost Evaluation'!$M$4)</f>
        <v>0</v>
      </c>
      <c r="AZ179" s="208">
        <f>-NPV('Life Cycle Cost Evaluation'!$M$1,AZ95:AZ$100)/(1+'Life Cycle Cost Evaluation'!$M$1)^($B94-'Life Cycle Cost Evaluation'!$M$4)</f>
        <v>0</v>
      </c>
      <c r="BA179" s="208">
        <f>-NPV('Life Cycle Cost Evaluation'!$M$1,BA95:BA$100)/(1+'Life Cycle Cost Evaluation'!$M$1)^($B94-'Life Cycle Cost Evaluation'!$M$4)</f>
        <v>0</v>
      </c>
      <c r="BB179" s="208">
        <f>-NPV('Life Cycle Cost Evaluation'!$M$1,BB95:BB$100)/(1+'Life Cycle Cost Evaluation'!$M$1)^($B94-'Life Cycle Cost Evaluation'!$M$4)</f>
        <v>0</v>
      </c>
      <c r="BC179" s="208">
        <f>-NPV('Life Cycle Cost Evaluation'!$M$1,BC95:BC$100)/(1+'Life Cycle Cost Evaluation'!$M$1)^($B94-'Life Cycle Cost Evaluation'!$M$4)</f>
        <v>0</v>
      </c>
      <c r="BD179" s="208">
        <f>-NPV('Life Cycle Cost Evaluation'!$M$1,BD95:BD$100)/(1+'Life Cycle Cost Evaluation'!$M$1)^($B94-'Life Cycle Cost Evaluation'!$M$4)</f>
        <v>0</v>
      </c>
      <c r="BE179" s="208">
        <f>-NPV('Life Cycle Cost Evaluation'!$M$1,BE95:BE$100)/(1+'Life Cycle Cost Evaluation'!$M$1)^($B94-'Life Cycle Cost Evaluation'!$M$4)</f>
        <v>0</v>
      </c>
      <c r="BF179" s="208">
        <f>-NPV('Life Cycle Cost Evaluation'!$M$1,BF95:BF$100)/(1+'Life Cycle Cost Evaluation'!$M$1)^($B94-'Life Cycle Cost Evaluation'!$M$4)</f>
        <v>0</v>
      </c>
      <c r="BG179" s="208">
        <f>-NPV('Life Cycle Cost Evaluation'!$M$1,BG95:BG$100)/(1+'Life Cycle Cost Evaluation'!$M$1)^($B94-'Life Cycle Cost Evaluation'!$M$4)</f>
        <v>0</v>
      </c>
      <c r="BH179" s="208">
        <f>-NPV('Life Cycle Cost Evaluation'!$M$1,BH95:BH$100)/(1+'Life Cycle Cost Evaluation'!$M$1)^($B94-'Life Cycle Cost Evaluation'!$M$4)</f>
        <v>0</v>
      </c>
      <c r="BI179" s="208">
        <f>-NPV('Life Cycle Cost Evaluation'!$M$1,BI95:BI$100)/(1+'Life Cycle Cost Evaluation'!$M$1)^($B94-'Life Cycle Cost Evaluation'!$M$4)</f>
        <v>0</v>
      </c>
      <c r="BJ179" s="208">
        <f>-NPV('Life Cycle Cost Evaluation'!$M$1,BJ95:BJ$100)/(1+'Life Cycle Cost Evaluation'!$M$1)^($B94-'Life Cycle Cost Evaluation'!$M$4)</f>
        <v>0</v>
      </c>
      <c r="BK179" s="208">
        <f>-NPV('Life Cycle Cost Evaluation'!$M$1,BK95:BK$100)/(1+'Life Cycle Cost Evaluation'!$M$1)^($B94-'Life Cycle Cost Evaluation'!$M$4)</f>
        <v>0</v>
      </c>
      <c r="BL179" s="208">
        <f>-NPV('Life Cycle Cost Evaluation'!$M$1,BL95:BL$100)/(1+'Life Cycle Cost Evaluation'!$M$1)^($B94-'Life Cycle Cost Evaluation'!$M$4)</f>
        <v>0</v>
      </c>
      <c r="BM179" s="208">
        <f>-NPV('Life Cycle Cost Evaluation'!$M$1,BM95:BM$100)/(1+'Life Cycle Cost Evaluation'!$M$1)^($B94-'Life Cycle Cost Evaluation'!$M$4)</f>
        <v>0</v>
      </c>
      <c r="BN179" s="208">
        <f>-NPV('Life Cycle Cost Evaluation'!$M$1,BN95:BN$100)/(1+'Life Cycle Cost Evaluation'!$M$1)^($B94-'Life Cycle Cost Evaluation'!$M$4)</f>
        <v>0</v>
      </c>
      <c r="BO179" s="208">
        <f>-NPV('Life Cycle Cost Evaluation'!$M$1,BO95:BO$100)/(1+'Life Cycle Cost Evaluation'!$M$1)^($B94-'Life Cycle Cost Evaluation'!$M$4)</f>
        <v>0</v>
      </c>
      <c r="BP179" s="208">
        <f>-NPV('Life Cycle Cost Evaluation'!$M$1,BP95:BP$100)/(1+'Life Cycle Cost Evaluation'!$M$1)^($B94-'Life Cycle Cost Evaluation'!$M$4)</f>
        <v>0</v>
      </c>
      <c r="BQ179" s="208">
        <f>-NPV('Life Cycle Cost Evaluation'!$M$1,BQ95:BQ$100)/(1+'Life Cycle Cost Evaluation'!$M$1)^($B94-'Life Cycle Cost Evaluation'!$M$4)</f>
        <v>0</v>
      </c>
      <c r="BR179" s="208">
        <f>-NPV('Life Cycle Cost Evaluation'!$M$1,BR95:BR$100)/(1+'Life Cycle Cost Evaluation'!$M$1)^($B94-'Life Cycle Cost Evaluation'!$M$4)</f>
        <v>0</v>
      </c>
      <c r="BS179" s="208">
        <f>-NPV('Life Cycle Cost Evaluation'!$M$1,BS95:BS$100)/(1+'Life Cycle Cost Evaluation'!$M$1)^($B94-'Life Cycle Cost Evaluation'!$M$4)</f>
        <v>0</v>
      </c>
      <c r="BT179" s="208">
        <f>-NPV('Life Cycle Cost Evaluation'!$M$1,BT95:BT$100)/(1+'Life Cycle Cost Evaluation'!$M$1)^($B94-'Life Cycle Cost Evaluation'!$M$4)</f>
        <v>0</v>
      </c>
      <c r="BU179" s="208">
        <f>-NPV('Life Cycle Cost Evaluation'!$M$1,BU95:BU$100)/(1+'Life Cycle Cost Evaluation'!$M$1)^($B94-'Life Cycle Cost Evaluation'!$M$4)</f>
        <v>0</v>
      </c>
      <c r="BV179" s="208">
        <f>-NPV('Life Cycle Cost Evaluation'!$M$1,BV95:BV$100)/(1+'Life Cycle Cost Evaluation'!$M$1)^($B94-'Life Cycle Cost Evaluation'!$M$4)</f>
        <v>0</v>
      </c>
      <c r="BW179" s="208">
        <f>-NPV('Life Cycle Cost Evaluation'!$M$1,BW95:BW$100)/(1+'Life Cycle Cost Evaluation'!$M$1)^($B94-'Life Cycle Cost Evaluation'!$M$4)</f>
        <v>0</v>
      </c>
      <c r="BX179" s="208">
        <f>-NPV('Life Cycle Cost Evaluation'!$M$1,BX95:BX$100)/(1+'Life Cycle Cost Evaluation'!$M$1)^($B94-'Life Cycle Cost Evaluation'!$M$4)</f>
        <v>0</v>
      </c>
      <c r="BY179" s="208">
        <f>-NPV('Life Cycle Cost Evaluation'!$M$1,BY95:BY$100)/(1+'Life Cycle Cost Evaluation'!$M$1)^($B94-'Life Cycle Cost Evaluation'!$M$4)</f>
        <v>0</v>
      </c>
      <c r="BZ179" s="208">
        <f>-NPV('Life Cycle Cost Evaluation'!$M$1,BZ95:BZ$100)/(1+'Life Cycle Cost Evaluation'!$M$1)^($B94-'Life Cycle Cost Evaluation'!$M$4)</f>
        <v>0</v>
      </c>
      <c r="CA179" s="208">
        <f>-NPV('Life Cycle Cost Evaluation'!$M$1,CA95:CA$100)/(1+'Life Cycle Cost Evaluation'!$M$1)^($B94-'Life Cycle Cost Evaluation'!$M$4)</f>
        <v>0</v>
      </c>
      <c r="CB179" s="208">
        <f>-NPV('Life Cycle Cost Evaluation'!$M$1,CB95:CB$100)/(1+'Life Cycle Cost Evaluation'!$M$1)^($B94-'Life Cycle Cost Evaluation'!$M$4)</f>
        <v>0</v>
      </c>
      <c r="CC179" s="208">
        <f>-NPV('Life Cycle Cost Evaluation'!$M$1,CC95:CC$100)/(1+'Life Cycle Cost Evaluation'!$M$1)^($B94-'Life Cycle Cost Evaluation'!$M$4)</f>
        <v>0</v>
      </c>
      <c r="CD179" s="208">
        <f>-NPV('Life Cycle Cost Evaluation'!$M$1,CD95:CD$100)/(1+'Life Cycle Cost Evaluation'!$M$1)^($B94-'Life Cycle Cost Evaluation'!$M$4)</f>
        <v>0</v>
      </c>
      <c r="CE179" s="208">
        <f>-NPV('Life Cycle Cost Evaluation'!$M$1,CE95:CE$100)/(1+'Life Cycle Cost Evaluation'!$M$1)^($B94-'Life Cycle Cost Evaluation'!$M$4)</f>
        <v>0</v>
      </c>
      <c r="CF179" s="208">
        <f>-NPV('Life Cycle Cost Evaluation'!$M$1,CF95:CF$100)/(1+'Life Cycle Cost Evaluation'!$M$1)^($B94-'Life Cycle Cost Evaluation'!$M$4)</f>
        <v>0</v>
      </c>
      <c r="CG179" s="208">
        <f>SUM(D179:BZ179)</f>
        <v>0</v>
      </c>
      <c r="CH179" s="206"/>
      <c r="CI179" s="206"/>
      <c r="CJ179" s="206"/>
    </row>
    <row r="180" spans="2:88" x14ac:dyDescent="0.2">
      <c r="B180" s="86">
        <f t="shared" si="127"/>
        <v>2102</v>
      </c>
      <c r="C180" s="208"/>
      <c r="D180" s="208">
        <f>-NPV('Life Cycle Cost Evaluation'!$M$1,D96:D$100)/(1+'Life Cycle Cost Evaluation'!$M$1)^($B95-'Life Cycle Cost Evaluation'!$M$4)</f>
        <v>0</v>
      </c>
      <c r="E180" s="208">
        <f>-NPV('Life Cycle Cost Evaluation'!$M$1,E96:E$100)/(1+'Life Cycle Cost Evaluation'!$M$1)^($B95-'Life Cycle Cost Evaluation'!$M$4)</f>
        <v>0</v>
      </c>
      <c r="F180" s="208">
        <f>-NPV('Life Cycle Cost Evaluation'!$M$1,F96:F$100)/(1+'Life Cycle Cost Evaluation'!$M$1)^($B95-'Life Cycle Cost Evaluation'!$M$4)</f>
        <v>0</v>
      </c>
      <c r="G180" s="208">
        <f>-NPV('Life Cycle Cost Evaluation'!$M$1,G96:G$100)/(1+'Life Cycle Cost Evaluation'!$M$1)^($B95-'Life Cycle Cost Evaluation'!$M$4)</f>
        <v>0</v>
      </c>
      <c r="H180" s="208">
        <f>-NPV('Life Cycle Cost Evaluation'!$M$1,H96:H$100)/(1+'Life Cycle Cost Evaluation'!$M$1)^($B95-'Life Cycle Cost Evaluation'!$M$4)</f>
        <v>0</v>
      </c>
      <c r="I180" s="208">
        <f>-NPV('Life Cycle Cost Evaluation'!$M$1,I96:I$100)/(1+'Life Cycle Cost Evaluation'!$M$1)^($B95-'Life Cycle Cost Evaluation'!$M$4)</f>
        <v>0</v>
      </c>
      <c r="J180" s="208">
        <f>-NPV('Life Cycle Cost Evaluation'!$M$1,J96:J$100)/(1+'Life Cycle Cost Evaluation'!$M$1)^($B95-'Life Cycle Cost Evaluation'!$M$4)</f>
        <v>0</v>
      </c>
      <c r="K180" s="208">
        <f>-NPV('Life Cycle Cost Evaluation'!$M$1,K96:K$100)/(1+'Life Cycle Cost Evaluation'!$M$1)^($B95-'Life Cycle Cost Evaluation'!$M$4)</f>
        <v>0</v>
      </c>
      <c r="L180" s="208">
        <f>-NPV('Life Cycle Cost Evaluation'!$M$1,L96:L$100)/(1+'Life Cycle Cost Evaluation'!$M$1)^($B95-'Life Cycle Cost Evaluation'!$M$4)</f>
        <v>0</v>
      </c>
      <c r="M180" s="208">
        <f>-NPV('Life Cycle Cost Evaluation'!$M$1,M96:M$100)/(1+'Life Cycle Cost Evaluation'!$M$1)^($B95-'Life Cycle Cost Evaluation'!$M$4)</f>
        <v>0</v>
      </c>
      <c r="N180" s="208">
        <f>-NPV('Life Cycle Cost Evaluation'!$M$1,N96:N$100)/(1+'Life Cycle Cost Evaluation'!$M$1)^($B95-'Life Cycle Cost Evaluation'!$M$4)</f>
        <v>0</v>
      </c>
      <c r="O180" s="208">
        <f>-NPV('Life Cycle Cost Evaluation'!$M$1,O96:O$100)/(1+'Life Cycle Cost Evaluation'!$M$1)^($B95-'Life Cycle Cost Evaluation'!$M$4)</f>
        <v>0</v>
      </c>
      <c r="P180" s="208">
        <f>-NPV('Life Cycle Cost Evaluation'!$M$1,P96:P$100)/(1+'Life Cycle Cost Evaluation'!$M$1)^($B95-'Life Cycle Cost Evaluation'!$M$4)</f>
        <v>0</v>
      </c>
      <c r="Q180" s="208">
        <f>-NPV('Life Cycle Cost Evaluation'!$M$1,Q96:Q$100)/(1+'Life Cycle Cost Evaluation'!$M$1)^($B95-'Life Cycle Cost Evaluation'!$M$4)</f>
        <v>0</v>
      </c>
      <c r="R180" s="208">
        <f>-NPV('Life Cycle Cost Evaluation'!$M$1,R96:R$100)/(1+'Life Cycle Cost Evaluation'!$M$1)^($B95-'Life Cycle Cost Evaluation'!$M$4)</f>
        <v>0</v>
      </c>
      <c r="S180" s="208">
        <f>-NPV('Life Cycle Cost Evaluation'!$M$1,S96:S$100)/(1+'Life Cycle Cost Evaluation'!$M$1)^($B95-'Life Cycle Cost Evaluation'!$M$4)</f>
        <v>0</v>
      </c>
      <c r="T180" s="208">
        <f>-NPV('Life Cycle Cost Evaluation'!$M$1,T96:T$100)/(1+'Life Cycle Cost Evaluation'!$M$1)^($B95-'Life Cycle Cost Evaluation'!$M$4)</f>
        <v>0</v>
      </c>
      <c r="U180" s="208">
        <f>-NPV('Life Cycle Cost Evaluation'!$M$1,U96:U$100)/(1+'Life Cycle Cost Evaluation'!$M$1)^($B95-'Life Cycle Cost Evaluation'!$M$4)</f>
        <v>0</v>
      </c>
      <c r="V180" s="208">
        <f>-NPV('Life Cycle Cost Evaluation'!$M$1,V96:V$100)/(1+'Life Cycle Cost Evaluation'!$M$1)^($B95-'Life Cycle Cost Evaluation'!$M$4)</f>
        <v>0</v>
      </c>
      <c r="W180" s="208">
        <f>-NPV('Life Cycle Cost Evaluation'!$M$1,W96:W$100)/(1+'Life Cycle Cost Evaluation'!$M$1)^($B95-'Life Cycle Cost Evaluation'!$M$4)</f>
        <v>0</v>
      </c>
      <c r="X180" s="208">
        <f>-NPV('Life Cycle Cost Evaluation'!$M$1,X96:X$100)/(1+'Life Cycle Cost Evaluation'!$M$1)^($B95-'Life Cycle Cost Evaluation'!$M$4)</f>
        <v>0</v>
      </c>
      <c r="Y180" s="208">
        <f>-NPV('Life Cycle Cost Evaluation'!$M$1,Y96:Y$100)/(1+'Life Cycle Cost Evaluation'!$M$1)^($B95-'Life Cycle Cost Evaluation'!$M$4)</f>
        <v>0</v>
      </c>
      <c r="Z180" s="208">
        <f>-NPV('Life Cycle Cost Evaluation'!$M$1,Z96:Z$100)/(1+'Life Cycle Cost Evaluation'!$M$1)^($B95-'Life Cycle Cost Evaluation'!$M$4)</f>
        <v>0</v>
      </c>
      <c r="AA180" s="208">
        <f>-NPV('Life Cycle Cost Evaluation'!$M$1,AA96:AA$100)/(1+'Life Cycle Cost Evaluation'!$M$1)^($B95-'Life Cycle Cost Evaluation'!$M$4)</f>
        <v>0</v>
      </c>
      <c r="AB180" s="208">
        <f>-NPV('Life Cycle Cost Evaluation'!$M$1,AB96:AB$100)/(1+'Life Cycle Cost Evaluation'!$M$1)^($B95-'Life Cycle Cost Evaluation'!$M$4)</f>
        <v>0</v>
      </c>
      <c r="AC180" s="208">
        <f>-NPV('Life Cycle Cost Evaluation'!$M$1,AC96:AC$100)/(1+'Life Cycle Cost Evaluation'!$M$1)^($B95-'Life Cycle Cost Evaluation'!$M$4)</f>
        <v>0</v>
      </c>
      <c r="AD180" s="208">
        <f>-NPV('Life Cycle Cost Evaluation'!$M$1,AD96:AD$100)/(1+'Life Cycle Cost Evaluation'!$M$1)^($B95-'Life Cycle Cost Evaluation'!$M$4)</f>
        <v>0</v>
      </c>
      <c r="AE180" s="208">
        <f>-NPV('Life Cycle Cost Evaluation'!$M$1,AE96:AE$100)/(1+'Life Cycle Cost Evaluation'!$M$1)^($B95-'Life Cycle Cost Evaluation'!$M$4)</f>
        <v>0</v>
      </c>
      <c r="AF180" s="208">
        <f>-NPV('Life Cycle Cost Evaluation'!$M$1,AF96:AF$100)/(1+'Life Cycle Cost Evaluation'!$M$1)^($B95-'Life Cycle Cost Evaluation'!$M$4)</f>
        <v>0</v>
      </c>
      <c r="AG180" s="208">
        <f>-NPV('Life Cycle Cost Evaluation'!$M$1,AG96:AG$100)/(1+'Life Cycle Cost Evaluation'!$M$1)^($B95-'Life Cycle Cost Evaluation'!$M$4)</f>
        <v>0</v>
      </c>
      <c r="AH180" s="208">
        <f>-NPV('Life Cycle Cost Evaluation'!$M$1,AH96:AH$100)/(1+'Life Cycle Cost Evaluation'!$M$1)^($B95-'Life Cycle Cost Evaluation'!$M$4)</f>
        <v>0</v>
      </c>
      <c r="AI180" s="208">
        <f>-NPV('Life Cycle Cost Evaluation'!$M$1,AI96:AI$100)/(1+'Life Cycle Cost Evaluation'!$M$1)^($B95-'Life Cycle Cost Evaluation'!$M$4)</f>
        <v>0</v>
      </c>
      <c r="AJ180" s="208">
        <f>-NPV('Life Cycle Cost Evaluation'!$M$1,AJ96:AJ$100)/(1+'Life Cycle Cost Evaluation'!$M$1)^($B95-'Life Cycle Cost Evaluation'!$M$4)</f>
        <v>0</v>
      </c>
      <c r="AK180" s="208">
        <f>-NPV('Life Cycle Cost Evaluation'!$M$1,AK96:AK$100)/(1+'Life Cycle Cost Evaluation'!$M$1)^($B95-'Life Cycle Cost Evaluation'!$M$4)</f>
        <v>0</v>
      </c>
      <c r="AL180" s="208">
        <f>-NPV('Life Cycle Cost Evaluation'!$M$1,AL96:AL$100)/(1+'Life Cycle Cost Evaluation'!$M$1)^($B95-'Life Cycle Cost Evaluation'!$M$4)</f>
        <v>0</v>
      </c>
      <c r="AM180" s="208">
        <f>-NPV('Life Cycle Cost Evaluation'!$M$1,AM96:AM$100)/(1+'Life Cycle Cost Evaluation'!$M$1)^($B95-'Life Cycle Cost Evaluation'!$M$4)</f>
        <v>0</v>
      </c>
      <c r="AN180" s="208">
        <f>-NPV('Life Cycle Cost Evaluation'!$M$1,AN96:AN$100)/(1+'Life Cycle Cost Evaluation'!$M$1)^($B95-'Life Cycle Cost Evaluation'!$M$4)</f>
        <v>0</v>
      </c>
      <c r="AO180" s="208">
        <f>-NPV('Life Cycle Cost Evaluation'!$M$1,AO96:AO$100)/(1+'Life Cycle Cost Evaluation'!$M$1)^($B95-'Life Cycle Cost Evaluation'!$M$4)</f>
        <v>0</v>
      </c>
      <c r="AP180" s="208">
        <f>-NPV('Life Cycle Cost Evaluation'!$M$1,AP96:AP$100)/(1+'Life Cycle Cost Evaluation'!$M$1)^($B95-'Life Cycle Cost Evaluation'!$M$4)</f>
        <v>0</v>
      </c>
      <c r="AQ180" s="208">
        <f>-NPV('Life Cycle Cost Evaluation'!$M$1,AQ96:AQ$100)/(1+'Life Cycle Cost Evaluation'!$M$1)^($B95-'Life Cycle Cost Evaluation'!$M$4)</f>
        <v>0</v>
      </c>
      <c r="AR180" s="208">
        <f>-NPV('Life Cycle Cost Evaluation'!$M$1,AR96:AR$100)/(1+'Life Cycle Cost Evaluation'!$M$1)^($B95-'Life Cycle Cost Evaluation'!$M$4)</f>
        <v>0</v>
      </c>
      <c r="AS180" s="208">
        <f>-NPV('Life Cycle Cost Evaluation'!$M$1,AS96:AS$100)/(1+'Life Cycle Cost Evaluation'!$M$1)^($B95-'Life Cycle Cost Evaluation'!$M$4)</f>
        <v>0</v>
      </c>
      <c r="AT180" s="208">
        <f>-NPV('Life Cycle Cost Evaluation'!$M$1,AT96:AT$100)/(1+'Life Cycle Cost Evaluation'!$M$1)^($B95-'Life Cycle Cost Evaluation'!$M$4)</f>
        <v>0</v>
      </c>
      <c r="AU180" s="208">
        <f>-NPV('Life Cycle Cost Evaluation'!$M$1,AU96:AU$100)/(1+'Life Cycle Cost Evaluation'!$M$1)^($B95-'Life Cycle Cost Evaluation'!$M$4)</f>
        <v>0</v>
      </c>
      <c r="AV180" s="208">
        <f>-NPV('Life Cycle Cost Evaluation'!$M$1,AV96:AV$100)/(1+'Life Cycle Cost Evaluation'!$M$1)^($B95-'Life Cycle Cost Evaluation'!$M$4)</f>
        <v>0</v>
      </c>
      <c r="AW180" s="208">
        <f>-NPV('Life Cycle Cost Evaluation'!$M$1,AW96:AW$100)/(1+'Life Cycle Cost Evaluation'!$M$1)^($B95-'Life Cycle Cost Evaluation'!$M$4)</f>
        <v>0</v>
      </c>
      <c r="AX180" s="208">
        <f>-NPV('Life Cycle Cost Evaluation'!$M$1,AX96:AX$100)/(1+'Life Cycle Cost Evaluation'!$M$1)^($B95-'Life Cycle Cost Evaluation'!$M$4)</f>
        <v>0</v>
      </c>
      <c r="AY180" s="208">
        <f>-NPV('Life Cycle Cost Evaluation'!$M$1,AY96:AY$100)/(1+'Life Cycle Cost Evaluation'!$M$1)^($B95-'Life Cycle Cost Evaluation'!$M$4)</f>
        <v>0</v>
      </c>
      <c r="AZ180" s="208">
        <f>-NPV('Life Cycle Cost Evaluation'!$M$1,AZ96:AZ$100)/(1+'Life Cycle Cost Evaluation'!$M$1)^($B95-'Life Cycle Cost Evaluation'!$M$4)</f>
        <v>0</v>
      </c>
      <c r="BA180" s="208">
        <f>-NPV('Life Cycle Cost Evaluation'!$M$1,BA96:BA$100)/(1+'Life Cycle Cost Evaluation'!$M$1)^($B95-'Life Cycle Cost Evaluation'!$M$4)</f>
        <v>0</v>
      </c>
      <c r="BB180" s="208">
        <f>-NPV('Life Cycle Cost Evaluation'!$M$1,BB96:BB$100)/(1+'Life Cycle Cost Evaluation'!$M$1)^($B95-'Life Cycle Cost Evaluation'!$M$4)</f>
        <v>0</v>
      </c>
      <c r="BC180" s="208">
        <f>-NPV('Life Cycle Cost Evaluation'!$M$1,BC96:BC$100)/(1+'Life Cycle Cost Evaluation'!$M$1)^($B95-'Life Cycle Cost Evaluation'!$M$4)</f>
        <v>0</v>
      </c>
      <c r="BD180" s="208">
        <f>-NPV('Life Cycle Cost Evaluation'!$M$1,BD96:BD$100)/(1+'Life Cycle Cost Evaluation'!$M$1)^($B95-'Life Cycle Cost Evaluation'!$M$4)</f>
        <v>0</v>
      </c>
      <c r="BE180" s="208">
        <f>-NPV('Life Cycle Cost Evaluation'!$M$1,BE96:BE$100)/(1+'Life Cycle Cost Evaluation'!$M$1)^($B95-'Life Cycle Cost Evaluation'!$M$4)</f>
        <v>0</v>
      </c>
      <c r="BF180" s="208">
        <f>-NPV('Life Cycle Cost Evaluation'!$M$1,BF96:BF$100)/(1+'Life Cycle Cost Evaluation'!$M$1)^($B95-'Life Cycle Cost Evaluation'!$M$4)</f>
        <v>0</v>
      </c>
      <c r="BG180" s="208">
        <f>-NPV('Life Cycle Cost Evaluation'!$M$1,BG96:BG$100)/(1+'Life Cycle Cost Evaluation'!$M$1)^($B95-'Life Cycle Cost Evaluation'!$M$4)</f>
        <v>0</v>
      </c>
      <c r="BH180" s="208">
        <f>-NPV('Life Cycle Cost Evaluation'!$M$1,BH96:BH$100)/(1+'Life Cycle Cost Evaluation'!$M$1)^($B95-'Life Cycle Cost Evaluation'!$M$4)</f>
        <v>0</v>
      </c>
      <c r="BI180" s="208">
        <f>-NPV('Life Cycle Cost Evaluation'!$M$1,BI96:BI$100)/(1+'Life Cycle Cost Evaluation'!$M$1)^($B95-'Life Cycle Cost Evaluation'!$M$4)</f>
        <v>0</v>
      </c>
      <c r="BJ180" s="208">
        <f>-NPV('Life Cycle Cost Evaluation'!$M$1,BJ96:BJ$100)/(1+'Life Cycle Cost Evaluation'!$M$1)^($B95-'Life Cycle Cost Evaluation'!$M$4)</f>
        <v>0</v>
      </c>
      <c r="BK180" s="208">
        <f>-NPV('Life Cycle Cost Evaluation'!$M$1,BK96:BK$100)/(1+'Life Cycle Cost Evaluation'!$M$1)^($B95-'Life Cycle Cost Evaluation'!$M$4)</f>
        <v>0</v>
      </c>
      <c r="BL180" s="208">
        <f>-NPV('Life Cycle Cost Evaluation'!$M$1,BL96:BL$100)/(1+'Life Cycle Cost Evaluation'!$M$1)^($B95-'Life Cycle Cost Evaluation'!$M$4)</f>
        <v>0</v>
      </c>
      <c r="BM180" s="208">
        <f>-NPV('Life Cycle Cost Evaluation'!$M$1,BM96:BM$100)/(1+'Life Cycle Cost Evaluation'!$M$1)^($B95-'Life Cycle Cost Evaluation'!$M$4)</f>
        <v>0</v>
      </c>
      <c r="BN180" s="208">
        <f>-NPV('Life Cycle Cost Evaluation'!$M$1,BN96:BN$100)/(1+'Life Cycle Cost Evaluation'!$M$1)^($B95-'Life Cycle Cost Evaluation'!$M$4)</f>
        <v>0</v>
      </c>
      <c r="BO180" s="208">
        <f>-NPV('Life Cycle Cost Evaluation'!$M$1,BO96:BO$100)/(1+'Life Cycle Cost Evaluation'!$M$1)^($B95-'Life Cycle Cost Evaluation'!$M$4)</f>
        <v>0</v>
      </c>
      <c r="BP180" s="208">
        <f>-NPV('Life Cycle Cost Evaluation'!$M$1,BP96:BP$100)/(1+'Life Cycle Cost Evaluation'!$M$1)^($B95-'Life Cycle Cost Evaluation'!$M$4)</f>
        <v>0</v>
      </c>
      <c r="BQ180" s="208">
        <f>-NPV('Life Cycle Cost Evaluation'!$M$1,BQ96:BQ$100)/(1+'Life Cycle Cost Evaluation'!$M$1)^($B95-'Life Cycle Cost Evaluation'!$M$4)</f>
        <v>0</v>
      </c>
      <c r="BR180" s="208">
        <f>-NPV('Life Cycle Cost Evaluation'!$M$1,BR96:BR$100)/(1+'Life Cycle Cost Evaluation'!$M$1)^($B95-'Life Cycle Cost Evaluation'!$M$4)</f>
        <v>0</v>
      </c>
      <c r="BS180" s="208">
        <f>-NPV('Life Cycle Cost Evaluation'!$M$1,BS96:BS$100)/(1+'Life Cycle Cost Evaluation'!$M$1)^($B95-'Life Cycle Cost Evaluation'!$M$4)</f>
        <v>0</v>
      </c>
      <c r="BT180" s="208">
        <f>-NPV('Life Cycle Cost Evaluation'!$M$1,BT96:BT$100)/(1+'Life Cycle Cost Evaluation'!$M$1)^($B95-'Life Cycle Cost Evaluation'!$M$4)</f>
        <v>0</v>
      </c>
      <c r="BU180" s="208">
        <f>-NPV('Life Cycle Cost Evaluation'!$M$1,BU96:BU$100)/(1+'Life Cycle Cost Evaluation'!$M$1)^($B95-'Life Cycle Cost Evaluation'!$M$4)</f>
        <v>0</v>
      </c>
      <c r="BV180" s="208">
        <f>-NPV('Life Cycle Cost Evaluation'!$M$1,BV96:BV$100)/(1+'Life Cycle Cost Evaluation'!$M$1)^($B95-'Life Cycle Cost Evaluation'!$M$4)</f>
        <v>0</v>
      </c>
      <c r="BW180" s="208">
        <f>-NPV('Life Cycle Cost Evaluation'!$M$1,BW96:BW$100)/(1+'Life Cycle Cost Evaluation'!$M$1)^($B95-'Life Cycle Cost Evaluation'!$M$4)</f>
        <v>0</v>
      </c>
      <c r="BX180" s="208">
        <f>-NPV('Life Cycle Cost Evaluation'!$M$1,BX96:BX$100)/(1+'Life Cycle Cost Evaluation'!$M$1)^($B95-'Life Cycle Cost Evaluation'!$M$4)</f>
        <v>0</v>
      </c>
      <c r="BY180" s="208">
        <f>-NPV('Life Cycle Cost Evaluation'!$M$1,BY96:BY$100)/(1+'Life Cycle Cost Evaluation'!$M$1)^($B95-'Life Cycle Cost Evaluation'!$M$4)</f>
        <v>0</v>
      </c>
      <c r="BZ180" s="208">
        <f>-NPV('Life Cycle Cost Evaluation'!$M$1,BZ96:BZ$100)/(1+'Life Cycle Cost Evaluation'!$M$1)^($B95-'Life Cycle Cost Evaluation'!$M$4)</f>
        <v>0</v>
      </c>
      <c r="CA180" s="208">
        <f>-NPV('Life Cycle Cost Evaluation'!$M$1,CA96:CA$100)/(1+'Life Cycle Cost Evaluation'!$M$1)^($B95-'Life Cycle Cost Evaluation'!$M$4)</f>
        <v>0</v>
      </c>
      <c r="CB180" s="208">
        <f>-NPV('Life Cycle Cost Evaluation'!$M$1,CB96:CB$100)/(1+'Life Cycle Cost Evaluation'!$M$1)^($B95-'Life Cycle Cost Evaluation'!$M$4)</f>
        <v>0</v>
      </c>
      <c r="CC180" s="208">
        <f>-NPV('Life Cycle Cost Evaluation'!$M$1,CC96:CC$100)/(1+'Life Cycle Cost Evaluation'!$M$1)^($B95-'Life Cycle Cost Evaluation'!$M$4)</f>
        <v>0</v>
      </c>
      <c r="CD180" s="208">
        <f>-NPV('Life Cycle Cost Evaluation'!$M$1,CD96:CD$100)/(1+'Life Cycle Cost Evaluation'!$M$1)^($B95-'Life Cycle Cost Evaluation'!$M$4)</f>
        <v>0</v>
      </c>
      <c r="CE180" s="208">
        <f>-NPV('Life Cycle Cost Evaluation'!$M$1,CE96:CE$100)/(1+'Life Cycle Cost Evaluation'!$M$1)^($B95-'Life Cycle Cost Evaluation'!$M$4)</f>
        <v>0</v>
      </c>
      <c r="CF180" s="208">
        <f>-NPV('Life Cycle Cost Evaluation'!$M$1,CF96:CF$100)/(1+'Life Cycle Cost Evaluation'!$M$1)^($B95-'Life Cycle Cost Evaluation'!$M$4)</f>
        <v>0</v>
      </c>
      <c r="CG180" s="208">
        <f>SUM(D180:CA180)</f>
        <v>0</v>
      </c>
      <c r="CH180" s="206"/>
      <c r="CI180" s="206"/>
      <c r="CJ180" s="206"/>
    </row>
    <row r="181" spans="2:88" x14ac:dyDescent="0.2">
      <c r="B181" s="86">
        <f t="shared" si="127"/>
        <v>2103</v>
      </c>
      <c r="C181" s="208"/>
      <c r="D181" s="208">
        <f>-NPV('Life Cycle Cost Evaluation'!$M$1,D97:D$100)/(1+'Life Cycle Cost Evaluation'!$M$1)^($B96-'Life Cycle Cost Evaluation'!$M$4)</f>
        <v>0</v>
      </c>
      <c r="E181" s="208">
        <f>-NPV('Life Cycle Cost Evaluation'!$M$1,E97:E$100)/(1+'Life Cycle Cost Evaluation'!$M$1)^($B96-'Life Cycle Cost Evaluation'!$M$4)</f>
        <v>0</v>
      </c>
      <c r="F181" s="208">
        <f>-NPV('Life Cycle Cost Evaluation'!$M$1,F97:F$100)/(1+'Life Cycle Cost Evaluation'!$M$1)^($B96-'Life Cycle Cost Evaluation'!$M$4)</f>
        <v>0</v>
      </c>
      <c r="G181" s="208">
        <f>-NPV('Life Cycle Cost Evaluation'!$M$1,G97:G$100)/(1+'Life Cycle Cost Evaluation'!$M$1)^($B96-'Life Cycle Cost Evaluation'!$M$4)</f>
        <v>0</v>
      </c>
      <c r="H181" s="208">
        <f>-NPV('Life Cycle Cost Evaluation'!$M$1,H97:H$100)/(1+'Life Cycle Cost Evaluation'!$M$1)^($B96-'Life Cycle Cost Evaluation'!$M$4)</f>
        <v>0</v>
      </c>
      <c r="I181" s="208">
        <f>-NPV('Life Cycle Cost Evaluation'!$M$1,I97:I$100)/(1+'Life Cycle Cost Evaluation'!$M$1)^($B96-'Life Cycle Cost Evaluation'!$M$4)</f>
        <v>0</v>
      </c>
      <c r="J181" s="208">
        <f>-NPV('Life Cycle Cost Evaluation'!$M$1,J97:J$100)/(1+'Life Cycle Cost Evaluation'!$M$1)^($B96-'Life Cycle Cost Evaluation'!$M$4)</f>
        <v>0</v>
      </c>
      <c r="K181" s="208">
        <f>-NPV('Life Cycle Cost Evaluation'!$M$1,K97:K$100)/(1+'Life Cycle Cost Evaluation'!$M$1)^($B96-'Life Cycle Cost Evaluation'!$M$4)</f>
        <v>0</v>
      </c>
      <c r="L181" s="208">
        <f>-NPV('Life Cycle Cost Evaluation'!$M$1,L97:L$100)/(1+'Life Cycle Cost Evaluation'!$M$1)^($B96-'Life Cycle Cost Evaluation'!$M$4)</f>
        <v>0</v>
      </c>
      <c r="M181" s="208">
        <f>-NPV('Life Cycle Cost Evaluation'!$M$1,M97:M$100)/(1+'Life Cycle Cost Evaluation'!$M$1)^($B96-'Life Cycle Cost Evaluation'!$M$4)</f>
        <v>0</v>
      </c>
      <c r="N181" s="208">
        <f>-NPV('Life Cycle Cost Evaluation'!$M$1,N97:N$100)/(1+'Life Cycle Cost Evaluation'!$M$1)^($B96-'Life Cycle Cost Evaluation'!$M$4)</f>
        <v>0</v>
      </c>
      <c r="O181" s="208">
        <f>-NPV('Life Cycle Cost Evaluation'!$M$1,O97:O$100)/(1+'Life Cycle Cost Evaluation'!$M$1)^($B96-'Life Cycle Cost Evaluation'!$M$4)</f>
        <v>0</v>
      </c>
      <c r="P181" s="208">
        <f>-NPV('Life Cycle Cost Evaluation'!$M$1,P97:P$100)/(1+'Life Cycle Cost Evaluation'!$M$1)^($B96-'Life Cycle Cost Evaluation'!$M$4)</f>
        <v>0</v>
      </c>
      <c r="Q181" s="208">
        <f>-NPV('Life Cycle Cost Evaluation'!$M$1,Q97:Q$100)/(1+'Life Cycle Cost Evaluation'!$M$1)^($B96-'Life Cycle Cost Evaluation'!$M$4)</f>
        <v>0</v>
      </c>
      <c r="R181" s="208">
        <f>-NPV('Life Cycle Cost Evaluation'!$M$1,R97:R$100)/(1+'Life Cycle Cost Evaluation'!$M$1)^($B96-'Life Cycle Cost Evaluation'!$M$4)</f>
        <v>0</v>
      </c>
      <c r="S181" s="208">
        <f>-NPV('Life Cycle Cost Evaluation'!$M$1,S97:S$100)/(1+'Life Cycle Cost Evaluation'!$M$1)^($B96-'Life Cycle Cost Evaluation'!$M$4)</f>
        <v>0</v>
      </c>
      <c r="T181" s="208">
        <f>-NPV('Life Cycle Cost Evaluation'!$M$1,T97:T$100)/(1+'Life Cycle Cost Evaluation'!$M$1)^($B96-'Life Cycle Cost Evaluation'!$M$4)</f>
        <v>0</v>
      </c>
      <c r="U181" s="208">
        <f>-NPV('Life Cycle Cost Evaluation'!$M$1,U97:U$100)/(1+'Life Cycle Cost Evaluation'!$M$1)^($B96-'Life Cycle Cost Evaluation'!$M$4)</f>
        <v>0</v>
      </c>
      <c r="V181" s="208">
        <f>-NPV('Life Cycle Cost Evaluation'!$M$1,V97:V$100)/(1+'Life Cycle Cost Evaluation'!$M$1)^($B96-'Life Cycle Cost Evaluation'!$M$4)</f>
        <v>0</v>
      </c>
      <c r="W181" s="208">
        <f>-NPV('Life Cycle Cost Evaluation'!$M$1,W97:W$100)/(1+'Life Cycle Cost Evaluation'!$M$1)^($B96-'Life Cycle Cost Evaluation'!$M$4)</f>
        <v>0</v>
      </c>
      <c r="X181" s="208">
        <f>-NPV('Life Cycle Cost Evaluation'!$M$1,X97:X$100)/(1+'Life Cycle Cost Evaluation'!$M$1)^($B96-'Life Cycle Cost Evaluation'!$M$4)</f>
        <v>0</v>
      </c>
      <c r="Y181" s="208">
        <f>-NPV('Life Cycle Cost Evaluation'!$M$1,Y97:Y$100)/(1+'Life Cycle Cost Evaluation'!$M$1)^($B96-'Life Cycle Cost Evaluation'!$M$4)</f>
        <v>0</v>
      </c>
      <c r="Z181" s="208">
        <f>-NPV('Life Cycle Cost Evaluation'!$M$1,Z97:Z$100)/(1+'Life Cycle Cost Evaluation'!$M$1)^($B96-'Life Cycle Cost Evaluation'!$M$4)</f>
        <v>0</v>
      </c>
      <c r="AA181" s="208">
        <f>-NPV('Life Cycle Cost Evaluation'!$M$1,AA97:AA$100)/(1+'Life Cycle Cost Evaluation'!$M$1)^($B96-'Life Cycle Cost Evaluation'!$M$4)</f>
        <v>0</v>
      </c>
      <c r="AB181" s="208">
        <f>-NPV('Life Cycle Cost Evaluation'!$M$1,AB97:AB$100)/(1+'Life Cycle Cost Evaluation'!$M$1)^($B96-'Life Cycle Cost Evaluation'!$M$4)</f>
        <v>0</v>
      </c>
      <c r="AC181" s="208">
        <f>-NPV('Life Cycle Cost Evaluation'!$M$1,AC97:AC$100)/(1+'Life Cycle Cost Evaluation'!$M$1)^($B96-'Life Cycle Cost Evaluation'!$M$4)</f>
        <v>0</v>
      </c>
      <c r="AD181" s="208">
        <f>-NPV('Life Cycle Cost Evaluation'!$M$1,AD97:AD$100)/(1+'Life Cycle Cost Evaluation'!$M$1)^($B96-'Life Cycle Cost Evaluation'!$M$4)</f>
        <v>0</v>
      </c>
      <c r="AE181" s="208">
        <f>-NPV('Life Cycle Cost Evaluation'!$M$1,AE97:AE$100)/(1+'Life Cycle Cost Evaluation'!$M$1)^($B96-'Life Cycle Cost Evaluation'!$M$4)</f>
        <v>0</v>
      </c>
      <c r="AF181" s="208">
        <f>-NPV('Life Cycle Cost Evaluation'!$M$1,AF97:AF$100)/(1+'Life Cycle Cost Evaluation'!$M$1)^($B96-'Life Cycle Cost Evaluation'!$M$4)</f>
        <v>0</v>
      </c>
      <c r="AG181" s="208">
        <f>-NPV('Life Cycle Cost Evaluation'!$M$1,AG97:AG$100)/(1+'Life Cycle Cost Evaluation'!$M$1)^($B96-'Life Cycle Cost Evaluation'!$M$4)</f>
        <v>0</v>
      </c>
      <c r="AH181" s="208">
        <f>-NPV('Life Cycle Cost Evaluation'!$M$1,AH97:AH$100)/(1+'Life Cycle Cost Evaluation'!$M$1)^($B96-'Life Cycle Cost Evaluation'!$M$4)</f>
        <v>0</v>
      </c>
      <c r="AI181" s="208">
        <f>-NPV('Life Cycle Cost Evaluation'!$M$1,AI97:AI$100)/(1+'Life Cycle Cost Evaluation'!$M$1)^($B96-'Life Cycle Cost Evaluation'!$M$4)</f>
        <v>0</v>
      </c>
      <c r="AJ181" s="208">
        <f>-NPV('Life Cycle Cost Evaluation'!$M$1,AJ97:AJ$100)/(1+'Life Cycle Cost Evaluation'!$M$1)^($B96-'Life Cycle Cost Evaluation'!$M$4)</f>
        <v>0</v>
      </c>
      <c r="AK181" s="208">
        <f>-NPV('Life Cycle Cost Evaluation'!$M$1,AK97:AK$100)/(1+'Life Cycle Cost Evaluation'!$M$1)^($B96-'Life Cycle Cost Evaluation'!$M$4)</f>
        <v>0</v>
      </c>
      <c r="AL181" s="208">
        <f>-NPV('Life Cycle Cost Evaluation'!$M$1,AL97:AL$100)/(1+'Life Cycle Cost Evaluation'!$M$1)^($B96-'Life Cycle Cost Evaluation'!$M$4)</f>
        <v>0</v>
      </c>
      <c r="AM181" s="208">
        <f>-NPV('Life Cycle Cost Evaluation'!$M$1,AM97:AM$100)/(1+'Life Cycle Cost Evaluation'!$M$1)^($B96-'Life Cycle Cost Evaluation'!$M$4)</f>
        <v>0</v>
      </c>
      <c r="AN181" s="208">
        <f>-NPV('Life Cycle Cost Evaluation'!$M$1,AN97:AN$100)/(1+'Life Cycle Cost Evaluation'!$M$1)^($B96-'Life Cycle Cost Evaluation'!$M$4)</f>
        <v>0</v>
      </c>
      <c r="AO181" s="208">
        <f>-NPV('Life Cycle Cost Evaluation'!$M$1,AO97:AO$100)/(1+'Life Cycle Cost Evaluation'!$M$1)^($B96-'Life Cycle Cost Evaluation'!$M$4)</f>
        <v>0</v>
      </c>
      <c r="AP181" s="208">
        <f>-NPV('Life Cycle Cost Evaluation'!$M$1,AP97:AP$100)/(1+'Life Cycle Cost Evaluation'!$M$1)^($B96-'Life Cycle Cost Evaluation'!$M$4)</f>
        <v>0</v>
      </c>
      <c r="AQ181" s="208">
        <f>-NPV('Life Cycle Cost Evaluation'!$M$1,AQ97:AQ$100)/(1+'Life Cycle Cost Evaluation'!$M$1)^($B96-'Life Cycle Cost Evaluation'!$M$4)</f>
        <v>0</v>
      </c>
      <c r="AR181" s="208">
        <f>-NPV('Life Cycle Cost Evaluation'!$M$1,AR97:AR$100)/(1+'Life Cycle Cost Evaluation'!$M$1)^($B96-'Life Cycle Cost Evaluation'!$M$4)</f>
        <v>0</v>
      </c>
      <c r="AS181" s="208">
        <f>-NPV('Life Cycle Cost Evaluation'!$M$1,AS97:AS$100)/(1+'Life Cycle Cost Evaluation'!$M$1)^($B96-'Life Cycle Cost Evaluation'!$M$4)</f>
        <v>0</v>
      </c>
      <c r="AT181" s="208">
        <f>-NPV('Life Cycle Cost Evaluation'!$M$1,AT97:AT$100)/(1+'Life Cycle Cost Evaluation'!$M$1)^($B96-'Life Cycle Cost Evaluation'!$M$4)</f>
        <v>0</v>
      </c>
      <c r="AU181" s="208">
        <f>-NPV('Life Cycle Cost Evaluation'!$M$1,AU97:AU$100)/(1+'Life Cycle Cost Evaluation'!$M$1)^($B96-'Life Cycle Cost Evaluation'!$M$4)</f>
        <v>0</v>
      </c>
      <c r="AV181" s="208">
        <f>-NPV('Life Cycle Cost Evaluation'!$M$1,AV97:AV$100)/(1+'Life Cycle Cost Evaluation'!$M$1)^($B96-'Life Cycle Cost Evaluation'!$M$4)</f>
        <v>0</v>
      </c>
      <c r="AW181" s="208">
        <f>-NPV('Life Cycle Cost Evaluation'!$M$1,AW97:AW$100)/(1+'Life Cycle Cost Evaluation'!$M$1)^($B96-'Life Cycle Cost Evaluation'!$M$4)</f>
        <v>0</v>
      </c>
      <c r="AX181" s="208">
        <f>-NPV('Life Cycle Cost Evaluation'!$M$1,AX97:AX$100)/(1+'Life Cycle Cost Evaluation'!$M$1)^($B96-'Life Cycle Cost Evaluation'!$M$4)</f>
        <v>0</v>
      </c>
      <c r="AY181" s="208">
        <f>-NPV('Life Cycle Cost Evaluation'!$M$1,AY97:AY$100)/(1+'Life Cycle Cost Evaluation'!$M$1)^($B96-'Life Cycle Cost Evaluation'!$M$4)</f>
        <v>0</v>
      </c>
      <c r="AZ181" s="208">
        <f>-NPV('Life Cycle Cost Evaluation'!$M$1,AZ97:AZ$100)/(1+'Life Cycle Cost Evaluation'!$M$1)^($B96-'Life Cycle Cost Evaluation'!$M$4)</f>
        <v>0</v>
      </c>
      <c r="BA181" s="208">
        <f>-NPV('Life Cycle Cost Evaluation'!$M$1,BA97:BA$100)/(1+'Life Cycle Cost Evaluation'!$M$1)^($B96-'Life Cycle Cost Evaluation'!$M$4)</f>
        <v>0</v>
      </c>
      <c r="BB181" s="208">
        <f>-NPV('Life Cycle Cost Evaluation'!$M$1,BB97:BB$100)/(1+'Life Cycle Cost Evaluation'!$M$1)^($B96-'Life Cycle Cost Evaluation'!$M$4)</f>
        <v>0</v>
      </c>
      <c r="BC181" s="208">
        <f>-NPV('Life Cycle Cost Evaluation'!$M$1,BC97:BC$100)/(1+'Life Cycle Cost Evaluation'!$M$1)^($B96-'Life Cycle Cost Evaluation'!$M$4)</f>
        <v>0</v>
      </c>
      <c r="BD181" s="208">
        <f>-NPV('Life Cycle Cost Evaluation'!$M$1,BD97:BD$100)/(1+'Life Cycle Cost Evaluation'!$M$1)^($B96-'Life Cycle Cost Evaluation'!$M$4)</f>
        <v>0</v>
      </c>
      <c r="BE181" s="208">
        <f>-NPV('Life Cycle Cost Evaluation'!$M$1,BE97:BE$100)/(1+'Life Cycle Cost Evaluation'!$M$1)^($B96-'Life Cycle Cost Evaluation'!$M$4)</f>
        <v>0</v>
      </c>
      <c r="BF181" s="208">
        <f>-NPV('Life Cycle Cost Evaluation'!$M$1,BF97:BF$100)/(1+'Life Cycle Cost Evaluation'!$M$1)^($B96-'Life Cycle Cost Evaluation'!$M$4)</f>
        <v>0</v>
      </c>
      <c r="BG181" s="208">
        <f>-NPV('Life Cycle Cost Evaluation'!$M$1,BG97:BG$100)/(1+'Life Cycle Cost Evaluation'!$M$1)^($B96-'Life Cycle Cost Evaluation'!$M$4)</f>
        <v>0</v>
      </c>
      <c r="BH181" s="208">
        <f>-NPV('Life Cycle Cost Evaluation'!$M$1,BH97:BH$100)/(1+'Life Cycle Cost Evaluation'!$M$1)^($B96-'Life Cycle Cost Evaluation'!$M$4)</f>
        <v>0</v>
      </c>
      <c r="BI181" s="208">
        <f>-NPV('Life Cycle Cost Evaluation'!$M$1,BI97:BI$100)/(1+'Life Cycle Cost Evaluation'!$M$1)^($B96-'Life Cycle Cost Evaluation'!$M$4)</f>
        <v>0</v>
      </c>
      <c r="BJ181" s="208">
        <f>-NPV('Life Cycle Cost Evaluation'!$M$1,BJ97:BJ$100)/(1+'Life Cycle Cost Evaluation'!$M$1)^($B96-'Life Cycle Cost Evaluation'!$M$4)</f>
        <v>0</v>
      </c>
      <c r="BK181" s="208">
        <f>-NPV('Life Cycle Cost Evaluation'!$M$1,BK97:BK$100)/(1+'Life Cycle Cost Evaluation'!$M$1)^($B96-'Life Cycle Cost Evaluation'!$M$4)</f>
        <v>0</v>
      </c>
      <c r="BL181" s="208">
        <f>-NPV('Life Cycle Cost Evaluation'!$M$1,BL97:BL$100)/(1+'Life Cycle Cost Evaluation'!$M$1)^($B96-'Life Cycle Cost Evaluation'!$M$4)</f>
        <v>0</v>
      </c>
      <c r="BM181" s="208">
        <f>-NPV('Life Cycle Cost Evaluation'!$M$1,BM97:BM$100)/(1+'Life Cycle Cost Evaluation'!$M$1)^($B96-'Life Cycle Cost Evaluation'!$M$4)</f>
        <v>0</v>
      </c>
      <c r="BN181" s="208">
        <f>-NPV('Life Cycle Cost Evaluation'!$M$1,BN97:BN$100)/(1+'Life Cycle Cost Evaluation'!$M$1)^($B96-'Life Cycle Cost Evaluation'!$M$4)</f>
        <v>0</v>
      </c>
      <c r="BO181" s="208">
        <f>-NPV('Life Cycle Cost Evaluation'!$M$1,BO97:BO$100)/(1+'Life Cycle Cost Evaluation'!$M$1)^($B96-'Life Cycle Cost Evaluation'!$M$4)</f>
        <v>0</v>
      </c>
      <c r="BP181" s="208">
        <f>-NPV('Life Cycle Cost Evaluation'!$M$1,BP97:BP$100)/(1+'Life Cycle Cost Evaluation'!$M$1)^($B96-'Life Cycle Cost Evaluation'!$M$4)</f>
        <v>0</v>
      </c>
      <c r="BQ181" s="208">
        <f>-NPV('Life Cycle Cost Evaluation'!$M$1,BQ97:BQ$100)/(1+'Life Cycle Cost Evaluation'!$M$1)^($B96-'Life Cycle Cost Evaluation'!$M$4)</f>
        <v>0</v>
      </c>
      <c r="BR181" s="208">
        <f>-NPV('Life Cycle Cost Evaluation'!$M$1,BR97:BR$100)/(1+'Life Cycle Cost Evaluation'!$M$1)^($B96-'Life Cycle Cost Evaluation'!$M$4)</f>
        <v>0</v>
      </c>
      <c r="BS181" s="208">
        <f>-NPV('Life Cycle Cost Evaluation'!$M$1,BS97:BS$100)/(1+'Life Cycle Cost Evaluation'!$M$1)^($B96-'Life Cycle Cost Evaluation'!$M$4)</f>
        <v>0</v>
      </c>
      <c r="BT181" s="208">
        <f>-NPV('Life Cycle Cost Evaluation'!$M$1,BT97:BT$100)/(1+'Life Cycle Cost Evaluation'!$M$1)^($B96-'Life Cycle Cost Evaluation'!$M$4)</f>
        <v>0</v>
      </c>
      <c r="BU181" s="208">
        <f>-NPV('Life Cycle Cost Evaluation'!$M$1,BU97:BU$100)/(1+'Life Cycle Cost Evaluation'!$M$1)^($B96-'Life Cycle Cost Evaluation'!$M$4)</f>
        <v>0</v>
      </c>
      <c r="BV181" s="208">
        <f>-NPV('Life Cycle Cost Evaluation'!$M$1,BV97:BV$100)/(1+'Life Cycle Cost Evaluation'!$M$1)^($B96-'Life Cycle Cost Evaluation'!$M$4)</f>
        <v>0</v>
      </c>
      <c r="BW181" s="208">
        <f>-NPV('Life Cycle Cost Evaluation'!$M$1,BW97:BW$100)/(1+'Life Cycle Cost Evaluation'!$M$1)^($B96-'Life Cycle Cost Evaluation'!$M$4)</f>
        <v>0</v>
      </c>
      <c r="BX181" s="208">
        <f>-NPV('Life Cycle Cost Evaluation'!$M$1,BX97:BX$100)/(1+'Life Cycle Cost Evaluation'!$M$1)^($B96-'Life Cycle Cost Evaluation'!$M$4)</f>
        <v>0</v>
      </c>
      <c r="BY181" s="208">
        <f>-NPV('Life Cycle Cost Evaluation'!$M$1,BY97:BY$100)/(1+'Life Cycle Cost Evaluation'!$M$1)^($B96-'Life Cycle Cost Evaluation'!$M$4)</f>
        <v>0</v>
      </c>
      <c r="BZ181" s="208">
        <f>-NPV('Life Cycle Cost Evaluation'!$M$1,BZ97:BZ$100)/(1+'Life Cycle Cost Evaluation'!$M$1)^($B96-'Life Cycle Cost Evaluation'!$M$4)</f>
        <v>0</v>
      </c>
      <c r="CA181" s="208">
        <f>-NPV('Life Cycle Cost Evaluation'!$M$1,CA97:CA$100)/(1+'Life Cycle Cost Evaluation'!$M$1)^($B96-'Life Cycle Cost Evaluation'!$M$4)</f>
        <v>0</v>
      </c>
      <c r="CB181" s="208">
        <f>-NPV('Life Cycle Cost Evaluation'!$M$1,CB97:CB$100)/(1+'Life Cycle Cost Evaluation'!$M$1)^($B96-'Life Cycle Cost Evaluation'!$M$4)</f>
        <v>0</v>
      </c>
      <c r="CC181" s="208">
        <f>-NPV('Life Cycle Cost Evaluation'!$M$1,CC97:CC$100)/(1+'Life Cycle Cost Evaluation'!$M$1)^($B96-'Life Cycle Cost Evaluation'!$M$4)</f>
        <v>0</v>
      </c>
      <c r="CD181" s="208">
        <f>-NPV('Life Cycle Cost Evaluation'!$M$1,CD97:CD$100)/(1+'Life Cycle Cost Evaluation'!$M$1)^($B96-'Life Cycle Cost Evaluation'!$M$4)</f>
        <v>0</v>
      </c>
      <c r="CE181" s="208">
        <f>-NPV('Life Cycle Cost Evaluation'!$M$1,CE97:CE$100)/(1+'Life Cycle Cost Evaluation'!$M$1)^($B96-'Life Cycle Cost Evaluation'!$M$4)</f>
        <v>0</v>
      </c>
      <c r="CF181" s="208">
        <f>-NPV('Life Cycle Cost Evaluation'!$M$1,CF97:CF$100)/(1+'Life Cycle Cost Evaluation'!$M$1)^($B96-'Life Cycle Cost Evaluation'!$M$4)</f>
        <v>0</v>
      </c>
      <c r="CG181" s="208">
        <f>SUM(D181:CB181)</f>
        <v>0</v>
      </c>
      <c r="CH181" s="206"/>
      <c r="CI181" s="206"/>
      <c r="CJ181" s="206"/>
    </row>
    <row r="182" spans="2:88" x14ac:dyDescent="0.2">
      <c r="B182" s="86">
        <f t="shared" si="127"/>
        <v>2104</v>
      </c>
      <c r="C182" s="208"/>
      <c r="D182" s="208">
        <f>-NPV('Life Cycle Cost Evaluation'!$M$1,D98:D$100)/(1+'Life Cycle Cost Evaluation'!$M$1)^($B97-'Life Cycle Cost Evaluation'!$M$4)</f>
        <v>0</v>
      </c>
      <c r="E182" s="208">
        <f>-NPV('Life Cycle Cost Evaluation'!$M$1,E98:E$100)/(1+'Life Cycle Cost Evaluation'!$M$1)^($B97-'Life Cycle Cost Evaluation'!$M$4)</f>
        <v>0</v>
      </c>
      <c r="F182" s="208">
        <f>-NPV('Life Cycle Cost Evaluation'!$M$1,F98:F$100)/(1+'Life Cycle Cost Evaluation'!$M$1)^($B97-'Life Cycle Cost Evaluation'!$M$4)</f>
        <v>0</v>
      </c>
      <c r="G182" s="208">
        <f>-NPV('Life Cycle Cost Evaluation'!$M$1,G98:G$100)/(1+'Life Cycle Cost Evaluation'!$M$1)^($B97-'Life Cycle Cost Evaluation'!$M$4)</f>
        <v>0</v>
      </c>
      <c r="H182" s="208">
        <f>-NPV('Life Cycle Cost Evaluation'!$M$1,H98:H$100)/(1+'Life Cycle Cost Evaluation'!$M$1)^($B97-'Life Cycle Cost Evaluation'!$M$4)</f>
        <v>0</v>
      </c>
      <c r="I182" s="208">
        <f>-NPV('Life Cycle Cost Evaluation'!$M$1,I98:I$100)/(1+'Life Cycle Cost Evaluation'!$M$1)^($B97-'Life Cycle Cost Evaluation'!$M$4)</f>
        <v>0</v>
      </c>
      <c r="J182" s="208">
        <f>-NPV('Life Cycle Cost Evaluation'!$M$1,J98:J$100)/(1+'Life Cycle Cost Evaluation'!$M$1)^($B97-'Life Cycle Cost Evaluation'!$M$4)</f>
        <v>0</v>
      </c>
      <c r="K182" s="208">
        <f>-NPV('Life Cycle Cost Evaluation'!$M$1,K98:K$100)/(1+'Life Cycle Cost Evaluation'!$M$1)^($B97-'Life Cycle Cost Evaluation'!$M$4)</f>
        <v>0</v>
      </c>
      <c r="L182" s="208">
        <f>-NPV('Life Cycle Cost Evaluation'!$M$1,L98:L$100)/(1+'Life Cycle Cost Evaluation'!$M$1)^($B97-'Life Cycle Cost Evaluation'!$M$4)</f>
        <v>0</v>
      </c>
      <c r="M182" s="208">
        <f>-NPV('Life Cycle Cost Evaluation'!$M$1,M98:M$100)/(1+'Life Cycle Cost Evaluation'!$M$1)^($B97-'Life Cycle Cost Evaluation'!$M$4)</f>
        <v>0</v>
      </c>
      <c r="N182" s="208">
        <f>-NPV('Life Cycle Cost Evaluation'!$M$1,N98:N$100)/(1+'Life Cycle Cost Evaluation'!$M$1)^($B97-'Life Cycle Cost Evaluation'!$M$4)</f>
        <v>0</v>
      </c>
      <c r="O182" s="208">
        <f>-NPV('Life Cycle Cost Evaluation'!$M$1,O98:O$100)/(1+'Life Cycle Cost Evaluation'!$M$1)^($B97-'Life Cycle Cost Evaluation'!$M$4)</f>
        <v>0</v>
      </c>
      <c r="P182" s="208">
        <f>-NPV('Life Cycle Cost Evaluation'!$M$1,P98:P$100)/(1+'Life Cycle Cost Evaluation'!$M$1)^($B97-'Life Cycle Cost Evaluation'!$M$4)</f>
        <v>0</v>
      </c>
      <c r="Q182" s="208">
        <f>-NPV('Life Cycle Cost Evaluation'!$M$1,Q98:Q$100)/(1+'Life Cycle Cost Evaluation'!$M$1)^($B97-'Life Cycle Cost Evaluation'!$M$4)</f>
        <v>0</v>
      </c>
      <c r="R182" s="208">
        <f>-NPV('Life Cycle Cost Evaluation'!$M$1,R98:R$100)/(1+'Life Cycle Cost Evaluation'!$M$1)^($B97-'Life Cycle Cost Evaluation'!$M$4)</f>
        <v>0</v>
      </c>
      <c r="S182" s="208">
        <f>-NPV('Life Cycle Cost Evaluation'!$M$1,S98:S$100)/(1+'Life Cycle Cost Evaluation'!$M$1)^($B97-'Life Cycle Cost Evaluation'!$M$4)</f>
        <v>0</v>
      </c>
      <c r="T182" s="208">
        <f>-NPV('Life Cycle Cost Evaluation'!$M$1,T98:T$100)/(1+'Life Cycle Cost Evaluation'!$M$1)^($B97-'Life Cycle Cost Evaluation'!$M$4)</f>
        <v>0</v>
      </c>
      <c r="U182" s="208">
        <f>-NPV('Life Cycle Cost Evaluation'!$M$1,U98:U$100)/(1+'Life Cycle Cost Evaluation'!$M$1)^($B97-'Life Cycle Cost Evaluation'!$M$4)</f>
        <v>0</v>
      </c>
      <c r="V182" s="208">
        <f>-NPV('Life Cycle Cost Evaluation'!$M$1,V98:V$100)/(1+'Life Cycle Cost Evaluation'!$M$1)^($B97-'Life Cycle Cost Evaluation'!$M$4)</f>
        <v>0</v>
      </c>
      <c r="W182" s="208">
        <f>-NPV('Life Cycle Cost Evaluation'!$M$1,W98:W$100)/(1+'Life Cycle Cost Evaluation'!$M$1)^($B97-'Life Cycle Cost Evaluation'!$M$4)</f>
        <v>0</v>
      </c>
      <c r="X182" s="208">
        <f>-NPV('Life Cycle Cost Evaluation'!$M$1,X98:X$100)/(1+'Life Cycle Cost Evaluation'!$M$1)^($B97-'Life Cycle Cost Evaluation'!$M$4)</f>
        <v>0</v>
      </c>
      <c r="Y182" s="208">
        <f>-NPV('Life Cycle Cost Evaluation'!$M$1,Y98:Y$100)/(1+'Life Cycle Cost Evaluation'!$M$1)^($B97-'Life Cycle Cost Evaluation'!$M$4)</f>
        <v>0</v>
      </c>
      <c r="Z182" s="208">
        <f>-NPV('Life Cycle Cost Evaluation'!$M$1,Z98:Z$100)/(1+'Life Cycle Cost Evaluation'!$M$1)^($B97-'Life Cycle Cost Evaluation'!$M$4)</f>
        <v>0</v>
      </c>
      <c r="AA182" s="208">
        <f>-NPV('Life Cycle Cost Evaluation'!$M$1,AA98:AA$100)/(1+'Life Cycle Cost Evaluation'!$M$1)^($B97-'Life Cycle Cost Evaluation'!$M$4)</f>
        <v>0</v>
      </c>
      <c r="AB182" s="208">
        <f>-NPV('Life Cycle Cost Evaluation'!$M$1,AB98:AB$100)/(1+'Life Cycle Cost Evaluation'!$M$1)^($B97-'Life Cycle Cost Evaluation'!$M$4)</f>
        <v>0</v>
      </c>
      <c r="AC182" s="208">
        <f>-NPV('Life Cycle Cost Evaluation'!$M$1,AC98:AC$100)/(1+'Life Cycle Cost Evaluation'!$M$1)^($B97-'Life Cycle Cost Evaluation'!$M$4)</f>
        <v>0</v>
      </c>
      <c r="AD182" s="208">
        <f>-NPV('Life Cycle Cost Evaluation'!$M$1,AD98:AD$100)/(1+'Life Cycle Cost Evaluation'!$M$1)^($B97-'Life Cycle Cost Evaluation'!$M$4)</f>
        <v>0</v>
      </c>
      <c r="AE182" s="208">
        <f>-NPV('Life Cycle Cost Evaluation'!$M$1,AE98:AE$100)/(1+'Life Cycle Cost Evaluation'!$M$1)^($B97-'Life Cycle Cost Evaluation'!$M$4)</f>
        <v>0</v>
      </c>
      <c r="AF182" s="208">
        <f>-NPV('Life Cycle Cost Evaluation'!$M$1,AF98:AF$100)/(1+'Life Cycle Cost Evaluation'!$M$1)^($B97-'Life Cycle Cost Evaluation'!$M$4)</f>
        <v>0</v>
      </c>
      <c r="AG182" s="208">
        <f>-NPV('Life Cycle Cost Evaluation'!$M$1,AG98:AG$100)/(1+'Life Cycle Cost Evaluation'!$M$1)^($B97-'Life Cycle Cost Evaluation'!$M$4)</f>
        <v>0</v>
      </c>
      <c r="AH182" s="208">
        <f>-NPV('Life Cycle Cost Evaluation'!$M$1,AH98:AH$100)/(1+'Life Cycle Cost Evaluation'!$M$1)^($B97-'Life Cycle Cost Evaluation'!$M$4)</f>
        <v>0</v>
      </c>
      <c r="AI182" s="208">
        <f>-NPV('Life Cycle Cost Evaluation'!$M$1,AI98:AI$100)/(1+'Life Cycle Cost Evaluation'!$M$1)^($B97-'Life Cycle Cost Evaluation'!$M$4)</f>
        <v>0</v>
      </c>
      <c r="AJ182" s="208">
        <f>-NPV('Life Cycle Cost Evaluation'!$M$1,AJ98:AJ$100)/(1+'Life Cycle Cost Evaluation'!$M$1)^($B97-'Life Cycle Cost Evaluation'!$M$4)</f>
        <v>0</v>
      </c>
      <c r="AK182" s="208">
        <f>-NPV('Life Cycle Cost Evaluation'!$M$1,AK98:AK$100)/(1+'Life Cycle Cost Evaluation'!$M$1)^($B97-'Life Cycle Cost Evaluation'!$M$4)</f>
        <v>0</v>
      </c>
      <c r="AL182" s="208">
        <f>-NPV('Life Cycle Cost Evaluation'!$M$1,AL98:AL$100)/(1+'Life Cycle Cost Evaluation'!$M$1)^($B97-'Life Cycle Cost Evaluation'!$M$4)</f>
        <v>0</v>
      </c>
      <c r="AM182" s="208">
        <f>-NPV('Life Cycle Cost Evaluation'!$M$1,AM98:AM$100)/(1+'Life Cycle Cost Evaluation'!$M$1)^($B97-'Life Cycle Cost Evaluation'!$M$4)</f>
        <v>0</v>
      </c>
      <c r="AN182" s="208">
        <f>-NPV('Life Cycle Cost Evaluation'!$M$1,AN98:AN$100)/(1+'Life Cycle Cost Evaluation'!$M$1)^($B97-'Life Cycle Cost Evaluation'!$M$4)</f>
        <v>0</v>
      </c>
      <c r="AO182" s="208">
        <f>-NPV('Life Cycle Cost Evaluation'!$M$1,AO98:AO$100)/(1+'Life Cycle Cost Evaluation'!$M$1)^($B97-'Life Cycle Cost Evaluation'!$M$4)</f>
        <v>0</v>
      </c>
      <c r="AP182" s="208">
        <f>-NPV('Life Cycle Cost Evaluation'!$M$1,AP98:AP$100)/(1+'Life Cycle Cost Evaluation'!$M$1)^($B97-'Life Cycle Cost Evaluation'!$M$4)</f>
        <v>0</v>
      </c>
      <c r="AQ182" s="208">
        <f>-NPV('Life Cycle Cost Evaluation'!$M$1,AQ98:AQ$100)/(1+'Life Cycle Cost Evaluation'!$M$1)^($B97-'Life Cycle Cost Evaluation'!$M$4)</f>
        <v>0</v>
      </c>
      <c r="AR182" s="208">
        <f>-NPV('Life Cycle Cost Evaluation'!$M$1,AR98:AR$100)/(1+'Life Cycle Cost Evaluation'!$M$1)^($B97-'Life Cycle Cost Evaluation'!$M$4)</f>
        <v>0</v>
      </c>
      <c r="AS182" s="208">
        <f>-NPV('Life Cycle Cost Evaluation'!$M$1,AS98:AS$100)/(1+'Life Cycle Cost Evaluation'!$M$1)^($B97-'Life Cycle Cost Evaluation'!$M$4)</f>
        <v>0</v>
      </c>
      <c r="AT182" s="208">
        <f>-NPV('Life Cycle Cost Evaluation'!$M$1,AT98:AT$100)/(1+'Life Cycle Cost Evaluation'!$M$1)^($B97-'Life Cycle Cost Evaluation'!$M$4)</f>
        <v>0</v>
      </c>
      <c r="AU182" s="208">
        <f>-NPV('Life Cycle Cost Evaluation'!$M$1,AU98:AU$100)/(1+'Life Cycle Cost Evaluation'!$M$1)^($B97-'Life Cycle Cost Evaluation'!$M$4)</f>
        <v>0</v>
      </c>
      <c r="AV182" s="208">
        <f>-NPV('Life Cycle Cost Evaluation'!$M$1,AV98:AV$100)/(1+'Life Cycle Cost Evaluation'!$M$1)^($B97-'Life Cycle Cost Evaluation'!$M$4)</f>
        <v>0</v>
      </c>
      <c r="AW182" s="208">
        <f>-NPV('Life Cycle Cost Evaluation'!$M$1,AW98:AW$100)/(1+'Life Cycle Cost Evaluation'!$M$1)^($B97-'Life Cycle Cost Evaluation'!$M$4)</f>
        <v>0</v>
      </c>
      <c r="AX182" s="208">
        <f>-NPV('Life Cycle Cost Evaluation'!$M$1,AX98:AX$100)/(1+'Life Cycle Cost Evaluation'!$M$1)^($B97-'Life Cycle Cost Evaluation'!$M$4)</f>
        <v>0</v>
      </c>
      <c r="AY182" s="208">
        <f>-NPV('Life Cycle Cost Evaluation'!$M$1,AY98:AY$100)/(1+'Life Cycle Cost Evaluation'!$M$1)^($B97-'Life Cycle Cost Evaluation'!$M$4)</f>
        <v>0</v>
      </c>
      <c r="AZ182" s="208">
        <f>-NPV('Life Cycle Cost Evaluation'!$M$1,AZ98:AZ$100)/(1+'Life Cycle Cost Evaluation'!$M$1)^($B97-'Life Cycle Cost Evaluation'!$M$4)</f>
        <v>0</v>
      </c>
      <c r="BA182" s="208">
        <f>-NPV('Life Cycle Cost Evaluation'!$M$1,BA98:BA$100)/(1+'Life Cycle Cost Evaluation'!$M$1)^($B97-'Life Cycle Cost Evaluation'!$M$4)</f>
        <v>0</v>
      </c>
      <c r="BB182" s="208">
        <f>-NPV('Life Cycle Cost Evaluation'!$M$1,BB98:BB$100)/(1+'Life Cycle Cost Evaluation'!$M$1)^($B97-'Life Cycle Cost Evaluation'!$M$4)</f>
        <v>0</v>
      </c>
      <c r="BC182" s="208">
        <f>-NPV('Life Cycle Cost Evaluation'!$M$1,BC98:BC$100)/(1+'Life Cycle Cost Evaluation'!$M$1)^($B97-'Life Cycle Cost Evaluation'!$M$4)</f>
        <v>0</v>
      </c>
      <c r="BD182" s="208">
        <f>-NPV('Life Cycle Cost Evaluation'!$M$1,BD98:BD$100)/(1+'Life Cycle Cost Evaluation'!$M$1)^($B97-'Life Cycle Cost Evaluation'!$M$4)</f>
        <v>0</v>
      </c>
      <c r="BE182" s="208">
        <f>-NPV('Life Cycle Cost Evaluation'!$M$1,BE98:BE$100)/(1+'Life Cycle Cost Evaluation'!$M$1)^($B97-'Life Cycle Cost Evaluation'!$M$4)</f>
        <v>0</v>
      </c>
      <c r="BF182" s="208">
        <f>-NPV('Life Cycle Cost Evaluation'!$M$1,BF98:BF$100)/(1+'Life Cycle Cost Evaluation'!$M$1)^($B97-'Life Cycle Cost Evaluation'!$M$4)</f>
        <v>0</v>
      </c>
      <c r="BG182" s="208">
        <f>-NPV('Life Cycle Cost Evaluation'!$M$1,BG98:BG$100)/(1+'Life Cycle Cost Evaluation'!$M$1)^($B97-'Life Cycle Cost Evaluation'!$M$4)</f>
        <v>0</v>
      </c>
      <c r="BH182" s="208">
        <f>-NPV('Life Cycle Cost Evaluation'!$M$1,BH98:BH$100)/(1+'Life Cycle Cost Evaluation'!$M$1)^($B97-'Life Cycle Cost Evaluation'!$M$4)</f>
        <v>0</v>
      </c>
      <c r="BI182" s="208">
        <f>-NPV('Life Cycle Cost Evaluation'!$M$1,BI98:BI$100)/(1+'Life Cycle Cost Evaluation'!$M$1)^($B97-'Life Cycle Cost Evaluation'!$M$4)</f>
        <v>0</v>
      </c>
      <c r="BJ182" s="208">
        <f>-NPV('Life Cycle Cost Evaluation'!$M$1,BJ98:BJ$100)/(1+'Life Cycle Cost Evaluation'!$M$1)^($B97-'Life Cycle Cost Evaluation'!$M$4)</f>
        <v>0</v>
      </c>
      <c r="BK182" s="208">
        <f>-NPV('Life Cycle Cost Evaluation'!$M$1,BK98:BK$100)/(1+'Life Cycle Cost Evaluation'!$M$1)^($B97-'Life Cycle Cost Evaluation'!$M$4)</f>
        <v>0</v>
      </c>
      <c r="BL182" s="208">
        <f>-NPV('Life Cycle Cost Evaluation'!$M$1,BL98:BL$100)/(1+'Life Cycle Cost Evaluation'!$M$1)^($B97-'Life Cycle Cost Evaluation'!$M$4)</f>
        <v>0</v>
      </c>
      <c r="BM182" s="208">
        <f>-NPV('Life Cycle Cost Evaluation'!$M$1,BM98:BM$100)/(1+'Life Cycle Cost Evaluation'!$M$1)^($B97-'Life Cycle Cost Evaluation'!$M$4)</f>
        <v>0</v>
      </c>
      <c r="BN182" s="208">
        <f>-NPV('Life Cycle Cost Evaluation'!$M$1,BN98:BN$100)/(1+'Life Cycle Cost Evaluation'!$M$1)^($B97-'Life Cycle Cost Evaluation'!$M$4)</f>
        <v>0</v>
      </c>
      <c r="BO182" s="208">
        <f>-NPV('Life Cycle Cost Evaluation'!$M$1,BO98:BO$100)/(1+'Life Cycle Cost Evaluation'!$M$1)^($B97-'Life Cycle Cost Evaluation'!$M$4)</f>
        <v>0</v>
      </c>
      <c r="BP182" s="208">
        <f>-NPV('Life Cycle Cost Evaluation'!$M$1,BP98:BP$100)/(1+'Life Cycle Cost Evaluation'!$M$1)^($B97-'Life Cycle Cost Evaluation'!$M$4)</f>
        <v>0</v>
      </c>
      <c r="BQ182" s="208">
        <f>-NPV('Life Cycle Cost Evaluation'!$M$1,BQ98:BQ$100)/(1+'Life Cycle Cost Evaluation'!$M$1)^($B97-'Life Cycle Cost Evaluation'!$M$4)</f>
        <v>0</v>
      </c>
      <c r="BR182" s="208">
        <f>-NPV('Life Cycle Cost Evaluation'!$M$1,BR98:BR$100)/(1+'Life Cycle Cost Evaluation'!$M$1)^($B97-'Life Cycle Cost Evaluation'!$M$4)</f>
        <v>0</v>
      </c>
      <c r="BS182" s="208">
        <f>-NPV('Life Cycle Cost Evaluation'!$M$1,BS98:BS$100)/(1+'Life Cycle Cost Evaluation'!$M$1)^($B97-'Life Cycle Cost Evaluation'!$M$4)</f>
        <v>0</v>
      </c>
      <c r="BT182" s="208">
        <f>-NPV('Life Cycle Cost Evaluation'!$M$1,BT98:BT$100)/(1+'Life Cycle Cost Evaluation'!$M$1)^($B97-'Life Cycle Cost Evaluation'!$M$4)</f>
        <v>0</v>
      </c>
      <c r="BU182" s="208">
        <f>-NPV('Life Cycle Cost Evaluation'!$M$1,BU98:BU$100)/(1+'Life Cycle Cost Evaluation'!$M$1)^($B97-'Life Cycle Cost Evaluation'!$M$4)</f>
        <v>0</v>
      </c>
      <c r="BV182" s="208">
        <f>-NPV('Life Cycle Cost Evaluation'!$M$1,BV98:BV$100)/(1+'Life Cycle Cost Evaluation'!$M$1)^($B97-'Life Cycle Cost Evaluation'!$M$4)</f>
        <v>0</v>
      </c>
      <c r="BW182" s="208">
        <f>-NPV('Life Cycle Cost Evaluation'!$M$1,BW98:BW$100)/(1+'Life Cycle Cost Evaluation'!$M$1)^($B97-'Life Cycle Cost Evaluation'!$M$4)</f>
        <v>0</v>
      </c>
      <c r="BX182" s="208">
        <f>-NPV('Life Cycle Cost Evaluation'!$M$1,BX98:BX$100)/(1+'Life Cycle Cost Evaluation'!$M$1)^($B97-'Life Cycle Cost Evaluation'!$M$4)</f>
        <v>0</v>
      </c>
      <c r="BY182" s="208">
        <f>-NPV('Life Cycle Cost Evaluation'!$M$1,BY98:BY$100)/(1+'Life Cycle Cost Evaluation'!$M$1)^($B97-'Life Cycle Cost Evaluation'!$M$4)</f>
        <v>0</v>
      </c>
      <c r="BZ182" s="208">
        <f>-NPV('Life Cycle Cost Evaluation'!$M$1,BZ98:BZ$100)/(1+'Life Cycle Cost Evaluation'!$M$1)^($B97-'Life Cycle Cost Evaluation'!$M$4)</f>
        <v>0</v>
      </c>
      <c r="CA182" s="208">
        <f>-NPV('Life Cycle Cost Evaluation'!$M$1,CA98:CA$100)/(1+'Life Cycle Cost Evaluation'!$M$1)^($B97-'Life Cycle Cost Evaluation'!$M$4)</f>
        <v>0</v>
      </c>
      <c r="CB182" s="208">
        <f>-NPV('Life Cycle Cost Evaluation'!$M$1,CB98:CB$100)/(1+'Life Cycle Cost Evaluation'!$M$1)^($B97-'Life Cycle Cost Evaluation'!$M$4)</f>
        <v>0</v>
      </c>
      <c r="CC182" s="208">
        <f>-NPV('Life Cycle Cost Evaluation'!$M$1,CC98:CC$100)/(1+'Life Cycle Cost Evaluation'!$M$1)^($B97-'Life Cycle Cost Evaluation'!$M$4)</f>
        <v>0</v>
      </c>
      <c r="CD182" s="208">
        <f>-NPV('Life Cycle Cost Evaluation'!$M$1,CD98:CD$100)/(1+'Life Cycle Cost Evaluation'!$M$1)^($B97-'Life Cycle Cost Evaluation'!$M$4)</f>
        <v>0</v>
      </c>
      <c r="CE182" s="208">
        <f>-NPV('Life Cycle Cost Evaluation'!$M$1,CE98:CE$100)/(1+'Life Cycle Cost Evaluation'!$M$1)^($B97-'Life Cycle Cost Evaluation'!$M$4)</f>
        <v>0</v>
      </c>
      <c r="CF182" s="208">
        <f>-NPV('Life Cycle Cost Evaluation'!$M$1,CF98:CF$100)/(1+'Life Cycle Cost Evaluation'!$M$1)^($B97-'Life Cycle Cost Evaluation'!$M$4)</f>
        <v>0</v>
      </c>
      <c r="CG182" s="208">
        <f>SUM(D182:CC182)</f>
        <v>0</v>
      </c>
      <c r="CH182" s="206"/>
      <c r="CI182" s="206"/>
      <c r="CJ182" s="206"/>
    </row>
    <row r="183" spans="2:88" x14ac:dyDescent="0.2">
      <c r="B183" s="86">
        <f t="shared" si="127"/>
        <v>2105</v>
      </c>
      <c r="C183" s="208"/>
      <c r="D183" s="208">
        <f>-NPV('Life Cycle Cost Evaluation'!$M$1,D99:D$100)/(1+'Life Cycle Cost Evaluation'!$M$1)^($B98-'Life Cycle Cost Evaluation'!$M$4)</f>
        <v>0</v>
      </c>
      <c r="E183" s="208">
        <f>-NPV('Life Cycle Cost Evaluation'!$M$1,E99:E$100)/(1+'Life Cycle Cost Evaluation'!$M$1)^($B98-'Life Cycle Cost Evaluation'!$M$4)</f>
        <v>0</v>
      </c>
      <c r="F183" s="208">
        <f>-NPV('Life Cycle Cost Evaluation'!$M$1,F99:F$100)/(1+'Life Cycle Cost Evaluation'!$M$1)^($B98-'Life Cycle Cost Evaluation'!$M$4)</f>
        <v>0</v>
      </c>
      <c r="G183" s="208">
        <f>-NPV('Life Cycle Cost Evaluation'!$M$1,G99:G$100)/(1+'Life Cycle Cost Evaluation'!$M$1)^($B98-'Life Cycle Cost Evaluation'!$M$4)</f>
        <v>0</v>
      </c>
      <c r="H183" s="208">
        <f>-NPV('Life Cycle Cost Evaluation'!$M$1,H99:H$100)/(1+'Life Cycle Cost Evaluation'!$M$1)^($B98-'Life Cycle Cost Evaluation'!$M$4)</f>
        <v>0</v>
      </c>
      <c r="I183" s="208">
        <f>-NPV('Life Cycle Cost Evaluation'!$M$1,I99:I$100)/(1+'Life Cycle Cost Evaluation'!$M$1)^($B98-'Life Cycle Cost Evaluation'!$M$4)</f>
        <v>0</v>
      </c>
      <c r="J183" s="208">
        <f>-NPV('Life Cycle Cost Evaluation'!$M$1,J99:J$100)/(1+'Life Cycle Cost Evaluation'!$M$1)^($B98-'Life Cycle Cost Evaluation'!$M$4)</f>
        <v>0</v>
      </c>
      <c r="K183" s="208">
        <f>-NPV('Life Cycle Cost Evaluation'!$M$1,K99:K$100)/(1+'Life Cycle Cost Evaluation'!$M$1)^($B98-'Life Cycle Cost Evaluation'!$M$4)</f>
        <v>0</v>
      </c>
      <c r="L183" s="208">
        <f>-NPV('Life Cycle Cost Evaluation'!$M$1,L99:L$100)/(1+'Life Cycle Cost Evaluation'!$M$1)^($B98-'Life Cycle Cost Evaluation'!$M$4)</f>
        <v>0</v>
      </c>
      <c r="M183" s="208">
        <f>-NPV('Life Cycle Cost Evaluation'!$M$1,M99:M$100)/(1+'Life Cycle Cost Evaluation'!$M$1)^($B98-'Life Cycle Cost Evaluation'!$M$4)</f>
        <v>0</v>
      </c>
      <c r="N183" s="208">
        <f>-NPV('Life Cycle Cost Evaluation'!$M$1,N99:N$100)/(1+'Life Cycle Cost Evaluation'!$M$1)^($B98-'Life Cycle Cost Evaluation'!$M$4)</f>
        <v>0</v>
      </c>
      <c r="O183" s="208">
        <f>-NPV('Life Cycle Cost Evaluation'!$M$1,O99:O$100)/(1+'Life Cycle Cost Evaluation'!$M$1)^($B98-'Life Cycle Cost Evaluation'!$M$4)</f>
        <v>0</v>
      </c>
      <c r="P183" s="208">
        <f>-NPV('Life Cycle Cost Evaluation'!$M$1,P99:P$100)/(1+'Life Cycle Cost Evaluation'!$M$1)^($B98-'Life Cycle Cost Evaluation'!$M$4)</f>
        <v>0</v>
      </c>
      <c r="Q183" s="208">
        <f>-NPV('Life Cycle Cost Evaluation'!$M$1,Q99:Q$100)/(1+'Life Cycle Cost Evaluation'!$M$1)^($B98-'Life Cycle Cost Evaluation'!$M$4)</f>
        <v>0</v>
      </c>
      <c r="R183" s="208">
        <f>-NPV('Life Cycle Cost Evaluation'!$M$1,R99:R$100)/(1+'Life Cycle Cost Evaluation'!$M$1)^($B98-'Life Cycle Cost Evaluation'!$M$4)</f>
        <v>0</v>
      </c>
      <c r="S183" s="208">
        <f>-NPV('Life Cycle Cost Evaluation'!$M$1,S99:S$100)/(1+'Life Cycle Cost Evaluation'!$M$1)^($B98-'Life Cycle Cost Evaluation'!$M$4)</f>
        <v>0</v>
      </c>
      <c r="T183" s="208">
        <f>-NPV('Life Cycle Cost Evaluation'!$M$1,T99:T$100)/(1+'Life Cycle Cost Evaluation'!$M$1)^($B98-'Life Cycle Cost Evaluation'!$M$4)</f>
        <v>0</v>
      </c>
      <c r="U183" s="208">
        <f>-NPV('Life Cycle Cost Evaluation'!$M$1,U99:U$100)/(1+'Life Cycle Cost Evaluation'!$M$1)^($B98-'Life Cycle Cost Evaluation'!$M$4)</f>
        <v>0</v>
      </c>
      <c r="V183" s="208">
        <f>-NPV('Life Cycle Cost Evaluation'!$M$1,V99:V$100)/(1+'Life Cycle Cost Evaluation'!$M$1)^($B98-'Life Cycle Cost Evaluation'!$M$4)</f>
        <v>0</v>
      </c>
      <c r="W183" s="208">
        <f>-NPV('Life Cycle Cost Evaluation'!$M$1,W99:W$100)/(1+'Life Cycle Cost Evaluation'!$M$1)^($B98-'Life Cycle Cost Evaluation'!$M$4)</f>
        <v>0</v>
      </c>
      <c r="X183" s="208">
        <f>-NPV('Life Cycle Cost Evaluation'!$M$1,X99:X$100)/(1+'Life Cycle Cost Evaluation'!$M$1)^($B98-'Life Cycle Cost Evaluation'!$M$4)</f>
        <v>0</v>
      </c>
      <c r="Y183" s="208">
        <f>-NPV('Life Cycle Cost Evaluation'!$M$1,Y99:Y$100)/(1+'Life Cycle Cost Evaluation'!$M$1)^($B98-'Life Cycle Cost Evaluation'!$M$4)</f>
        <v>0</v>
      </c>
      <c r="Z183" s="208">
        <f>-NPV('Life Cycle Cost Evaluation'!$M$1,Z99:Z$100)/(1+'Life Cycle Cost Evaluation'!$M$1)^($B98-'Life Cycle Cost Evaluation'!$M$4)</f>
        <v>0</v>
      </c>
      <c r="AA183" s="208">
        <f>-NPV('Life Cycle Cost Evaluation'!$M$1,AA99:AA$100)/(1+'Life Cycle Cost Evaluation'!$M$1)^($B98-'Life Cycle Cost Evaluation'!$M$4)</f>
        <v>0</v>
      </c>
      <c r="AB183" s="208">
        <f>-NPV('Life Cycle Cost Evaluation'!$M$1,AB99:AB$100)/(1+'Life Cycle Cost Evaluation'!$M$1)^($B98-'Life Cycle Cost Evaluation'!$M$4)</f>
        <v>0</v>
      </c>
      <c r="AC183" s="208">
        <f>-NPV('Life Cycle Cost Evaluation'!$M$1,AC99:AC$100)/(1+'Life Cycle Cost Evaluation'!$M$1)^($B98-'Life Cycle Cost Evaluation'!$M$4)</f>
        <v>0</v>
      </c>
      <c r="AD183" s="208">
        <f>-NPV('Life Cycle Cost Evaluation'!$M$1,AD99:AD$100)/(1+'Life Cycle Cost Evaluation'!$M$1)^($B98-'Life Cycle Cost Evaluation'!$M$4)</f>
        <v>0</v>
      </c>
      <c r="AE183" s="208">
        <f>-NPV('Life Cycle Cost Evaluation'!$M$1,AE99:AE$100)/(1+'Life Cycle Cost Evaluation'!$M$1)^($B98-'Life Cycle Cost Evaluation'!$M$4)</f>
        <v>0</v>
      </c>
      <c r="AF183" s="208">
        <f>-NPV('Life Cycle Cost Evaluation'!$M$1,AF99:AF$100)/(1+'Life Cycle Cost Evaluation'!$M$1)^($B98-'Life Cycle Cost Evaluation'!$M$4)</f>
        <v>0</v>
      </c>
      <c r="AG183" s="208">
        <f>-NPV('Life Cycle Cost Evaluation'!$M$1,AG99:AG$100)/(1+'Life Cycle Cost Evaluation'!$M$1)^($B98-'Life Cycle Cost Evaluation'!$M$4)</f>
        <v>0</v>
      </c>
      <c r="AH183" s="208">
        <f>-NPV('Life Cycle Cost Evaluation'!$M$1,AH99:AH$100)/(1+'Life Cycle Cost Evaluation'!$M$1)^($B98-'Life Cycle Cost Evaluation'!$M$4)</f>
        <v>0</v>
      </c>
      <c r="AI183" s="208">
        <f>-NPV('Life Cycle Cost Evaluation'!$M$1,AI99:AI$100)/(1+'Life Cycle Cost Evaluation'!$M$1)^($B98-'Life Cycle Cost Evaluation'!$M$4)</f>
        <v>0</v>
      </c>
      <c r="AJ183" s="208">
        <f>-NPV('Life Cycle Cost Evaluation'!$M$1,AJ99:AJ$100)/(1+'Life Cycle Cost Evaluation'!$M$1)^($B98-'Life Cycle Cost Evaluation'!$M$4)</f>
        <v>0</v>
      </c>
      <c r="AK183" s="208">
        <f>-NPV('Life Cycle Cost Evaluation'!$M$1,AK99:AK$100)/(1+'Life Cycle Cost Evaluation'!$M$1)^($B98-'Life Cycle Cost Evaluation'!$M$4)</f>
        <v>0</v>
      </c>
      <c r="AL183" s="208">
        <f>-NPV('Life Cycle Cost Evaluation'!$M$1,AL99:AL$100)/(1+'Life Cycle Cost Evaluation'!$M$1)^($B98-'Life Cycle Cost Evaluation'!$M$4)</f>
        <v>0</v>
      </c>
      <c r="AM183" s="208">
        <f>-NPV('Life Cycle Cost Evaluation'!$M$1,AM99:AM$100)/(1+'Life Cycle Cost Evaluation'!$M$1)^($B98-'Life Cycle Cost Evaluation'!$M$4)</f>
        <v>0</v>
      </c>
      <c r="AN183" s="208">
        <f>-NPV('Life Cycle Cost Evaluation'!$M$1,AN99:AN$100)/(1+'Life Cycle Cost Evaluation'!$M$1)^($B98-'Life Cycle Cost Evaluation'!$M$4)</f>
        <v>0</v>
      </c>
      <c r="AO183" s="208">
        <f>-NPV('Life Cycle Cost Evaluation'!$M$1,AO99:AO$100)/(1+'Life Cycle Cost Evaluation'!$M$1)^($B98-'Life Cycle Cost Evaluation'!$M$4)</f>
        <v>0</v>
      </c>
      <c r="AP183" s="208">
        <f>-NPV('Life Cycle Cost Evaluation'!$M$1,AP99:AP$100)/(1+'Life Cycle Cost Evaluation'!$M$1)^($B98-'Life Cycle Cost Evaluation'!$M$4)</f>
        <v>0</v>
      </c>
      <c r="AQ183" s="208">
        <f>-NPV('Life Cycle Cost Evaluation'!$M$1,AQ99:AQ$100)/(1+'Life Cycle Cost Evaluation'!$M$1)^($B98-'Life Cycle Cost Evaluation'!$M$4)</f>
        <v>0</v>
      </c>
      <c r="AR183" s="208">
        <f>-NPV('Life Cycle Cost Evaluation'!$M$1,AR99:AR$100)/(1+'Life Cycle Cost Evaluation'!$M$1)^($B98-'Life Cycle Cost Evaluation'!$M$4)</f>
        <v>0</v>
      </c>
      <c r="AS183" s="208">
        <f>-NPV('Life Cycle Cost Evaluation'!$M$1,AS99:AS$100)/(1+'Life Cycle Cost Evaluation'!$M$1)^($B98-'Life Cycle Cost Evaluation'!$M$4)</f>
        <v>0</v>
      </c>
      <c r="AT183" s="208">
        <f>-NPV('Life Cycle Cost Evaluation'!$M$1,AT99:AT$100)/(1+'Life Cycle Cost Evaluation'!$M$1)^($B98-'Life Cycle Cost Evaluation'!$M$4)</f>
        <v>0</v>
      </c>
      <c r="AU183" s="208">
        <f>-NPV('Life Cycle Cost Evaluation'!$M$1,AU99:AU$100)/(1+'Life Cycle Cost Evaluation'!$M$1)^($B98-'Life Cycle Cost Evaluation'!$M$4)</f>
        <v>0</v>
      </c>
      <c r="AV183" s="208">
        <f>-NPV('Life Cycle Cost Evaluation'!$M$1,AV99:AV$100)/(1+'Life Cycle Cost Evaluation'!$M$1)^($B98-'Life Cycle Cost Evaluation'!$M$4)</f>
        <v>0</v>
      </c>
      <c r="AW183" s="208">
        <f>-NPV('Life Cycle Cost Evaluation'!$M$1,AW99:AW$100)/(1+'Life Cycle Cost Evaluation'!$M$1)^($B98-'Life Cycle Cost Evaluation'!$M$4)</f>
        <v>0</v>
      </c>
      <c r="AX183" s="208">
        <f>-NPV('Life Cycle Cost Evaluation'!$M$1,AX99:AX$100)/(1+'Life Cycle Cost Evaluation'!$M$1)^($B98-'Life Cycle Cost Evaluation'!$M$4)</f>
        <v>0</v>
      </c>
      <c r="AY183" s="208">
        <f>-NPV('Life Cycle Cost Evaluation'!$M$1,AY99:AY$100)/(1+'Life Cycle Cost Evaluation'!$M$1)^($B98-'Life Cycle Cost Evaluation'!$M$4)</f>
        <v>0</v>
      </c>
      <c r="AZ183" s="208">
        <f>-NPV('Life Cycle Cost Evaluation'!$M$1,AZ99:AZ$100)/(1+'Life Cycle Cost Evaluation'!$M$1)^($B98-'Life Cycle Cost Evaluation'!$M$4)</f>
        <v>0</v>
      </c>
      <c r="BA183" s="208">
        <f>-NPV('Life Cycle Cost Evaluation'!$M$1,BA99:BA$100)/(1+'Life Cycle Cost Evaluation'!$M$1)^($B98-'Life Cycle Cost Evaluation'!$M$4)</f>
        <v>0</v>
      </c>
      <c r="BB183" s="208">
        <f>-NPV('Life Cycle Cost Evaluation'!$M$1,BB99:BB$100)/(1+'Life Cycle Cost Evaluation'!$M$1)^($B98-'Life Cycle Cost Evaluation'!$M$4)</f>
        <v>0</v>
      </c>
      <c r="BC183" s="208">
        <f>-NPV('Life Cycle Cost Evaluation'!$M$1,BC99:BC$100)/(1+'Life Cycle Cost Evaluation'!$M$1)^($B98-'Life Cycle Cost Evaluation'!$M$4)</f>
        <v>0</v>
      </c>
      <c r="BD183" s="208">
        <f>-NPV('Life Cycle Cost Evaluation'!$M$1,BD99:BD$100)/(1+'Life Cycle Cost Evaluation'!$M$1)^($B98-'Life Cycle Cost Evaluation'!$M$4)</f>
        <v>0</v>
      </c>
      <c r="BE183" s="208">
        <f>-NPV('Life Cycle Cost Evaluation'!$M$1,BE99:BE$100)/(1+'Life Cycle Cost Evaluation'!$M$1)^($B98-'Life Cycle Cost Evaluation'!$M$4)</f>
        <v>0</v>
      </c>
      <c r="BF183" s="208">
        <f>-NPV('Life Cycle Cost Evaluation'!$M$1,BF99:BF$100)/(1+'Life Cycle Cost Evaluation'!$M$1)^($B98-'Life Cycle Cost Evaluation'!$M$4)</f>
        <v>0</v>
      </c>
      <c r="BG183" s="208">
        <f>-NPV('Life Cycle Cost Evaluation'!$M$1,BG99:BG$100)/(1+'Life Cycle Cost Evaluation'!$M$1)^($B98-'Life Cycle Cost Evaluation'!$M$4)</f>
        <v>0</v>
      </c>
      <c r="BH183" s="208">
        <f>-NPV('Life Cycle Cost Evaluation'!$M$1,BH99:BH$100)/(1+'Life Cycle Cost Evaluation'!$M$1)^($B98-'Life Cycle Cost Evaluation'!$M$4)</f>
        <v>0</v>
      </c>
      <c r="BI183" s="208">
        <f>-NPV('Life Cycle Cost Evaluation'!$M$1,BI99:BI$100)/(1+'Life Cycle Cost Evaluation'!$M$1)^($B98-'Life Cycle Cost Evaluation'!$M$4)</f>
        <v>0</v>
      </c>
      <c r="BJ183" s="208">
        <f>-NPV('Life Cycle Cost Evaluation'!$M$1,BJ99:BJ$100)/(1+'Life Cycle Cost Evaluation'!$M$1)^($B98-'Life Cycle Cost Evaluation'!$M$4)</f>
        <v>0</v>
      </c>
      <c r="BK183" s="208">
        <f>-NPV('Life Cycle Cost Evaluation'!$M$1,BK99:BK$100)/(1+'Life Cycle Cost Evaluation'!$M$1)^($B98-'Life Cycle Cost Evaluation'!$M$4)</f>
        <v>0</v>
      </c>
      <c r="BL183" s="208">
        <f>-NPV('Life Cycle Cost Evaluation'!$M$1,BL99:BL$100)/(1+'Life Cycle Cost Evaluation'!$M$1)^($B98-'Life Cycle Cost Evaluation'!$M$4)</f>
        <v>0</v>
      </c>
      <c r="BM183" s="208">
        <f>-NPV('Life Cycle Cost Evaluation'!$M$1,BM99:BM$100)/(1+'Life Cycle Cost Evaluation'!$M$1)^($B98-'Life Cycle Cost Evaluation'!$M$4)</f>
        <v>0</v>
      </c>
      <c r="BN183" s="208">
        <f>-NPV('Life Cycle Cost Evaluation'!$M$1,BN99:BN$100)/(1+'Life Cycle Cost Evaluation'!$M$1)^($B98-'Life Cycle Cost Evaluation'!$M$4)</f>
        <v>0</v>
      </c>
      <c r="BO183" s="208">
        <f>-NPV('Life Cycle Cost Evaluation'!$M$1,BO99:BO$100)/(1+'Life Cycle Cost Evaluation'!$M$1)^($B98-'Life Cycle Cost Evaluation'!$M$4)</f>
        <v>0</v>
      </c>
      <c r="BP183" s="208">
        <f>-NPV('Life Cycle Cost Evaluation'!$M$1,BP99:BP$100)/(1+'Life Cycle Cost Evaluation'!$M$1)^($B98-'Life Cycle Cost Evaluation'!$M$4)</f>
        <v>0</v>
      </c>
      <c r="BQ183" s="208">
        <f>-NPV('Life Cycle Cost Evaluation'!$M$1,BQ99:BQ$100)/(1+'Life Cycle Cost Evaluation'!$M$1)^($B98-'Life Cycle Cost Evaluation'!$M$4)</f>
        <v>0</v>
      </c>
      <c r="BR183" s="208">
        <f>-NPV('Life Cycle Cost Evaluation'!$M$1,BR99:BR$100)/(1+'Life Cycle Cost Evaluation'!$M$1)^($B98-'Life Cycle Cost Evaluation'!$M$4)</f>
        <v>0</v>
      </c>
      <c r="BS183" s="208">
        <f>-NPV('Life Cycle Cost Evaluation'!$M$1,BS99:BS$100)/(1+'Life Cycle Cost Evaluation'!$M$1)^($B98-'Life Cycle Cost Evaluation'!$M$4)</f>
        <v>0</v>
      </c>
      <c r="BT183" s="208">
        <f>-NPV('Life Cycle Cost Evaluation'!$M$1,BT99:BT$100)/(1+'Life Cycle Cost Evaluation'!$M$1)^($B98-'Life Cycle Cost Evaluation'!$M$4)</f>
        <v>0</v>
      </c>
      <c r="BU183" s="208">
        <f>-NPV('Life Cycle Cost Evaluation'!$M$1,BU99:BU$100)/(1+'Life Cycle Cost Evaluation'!$M$1)^($B98-'Life Cycle Cost Evaluation'!$M$4)</f>
        <v>0</v>
      </c>
      <c r="BV183" s="208">
        <f>-NPV('Life Cycle Cost Evaluation'!$M$1,BV99:BV$100)/(1+'Life Cycle Cost Evaluation'!$M$1)^($B98-'Life Cycle Cost Evaluation'!$M$4)</f>
        <v>0</v>
      </c>
      <c r="BW183" s="208">
        <f>-NPV('Life Cycle Cost Evaluation'!$M$1,BW99:BW$100)/(1+'Life Cycle Cost Evaluation'!$M$1)^($B98-'Life Cycle Cost Evaluation'!$M$4)</f>
        <v>0</v>
      </c>
      <c r="BX183" s="208">
        <f>-NPV('Life Cycle Cost Evaluation'!$M$1,BX99:BX$100)/(1+'Life Cycle Cost Evaluation'!$M$1)^($B98-'Life Cycle Cost Evaluation'!$M$4)</f>
        <v>0</v>
      </c>
      <c r="BY183" s="208">
        <f>-NPV('Life Cycle Cost Evaluation'!$M$1,BY99:BY$100)/(1+'Life Cycle Cost Evaluation'!$M$1)^($B98-'Life Cycle Cost Evaluation'!$M$4)</f>
        <v>0</v>
      </c>
      <c r="BZ183" s="208">
        <f>-NPV('Life Cycle Cost Evaluation'!$M$1,BZ99:BZ$100)/(1+'Life Cycle Cost Evaluation'!$M$1)^($B98-'Life Cycle Cost Evaluation'!$M$4)</f>
        <v>0</v>
      </c>
      <c r="CA183" s="208">
        <f>-NPV('Life Cycle Cost Evaluation'!$M$1,CA99:CA$100)/(1+'Life Cycle Cost Evaluation'!$M$1)^($B98-'Life Cycle Cost Evaluation'!$M$4)</f>
        <v>0</v>
      </c>
      <c r="CB183" s="208">
        <f>-NPV('Life Cycle Cost Evaluation'!$M$1,CB99:CB$100)/(1+'Life Cycle Cost Evaluation'!$M$1)^($B98-'Life Cycle Cost Evaluation'!$M$4)</f>
        <v>0</v>
      </c>
      <c r="CC183" s="208">
        <f>-NPV('Life Cycle Cost Evaluation'!$M$1,CC99:CC$100)/(1+'Life Cycle Cost Evaluation'!$M$1)^($B98-'Life Cycle Cost Evaluation'!$M$4)</f>
        <v>0</v>
      </c>
      <c r="CD183" s="208">
        <f>-NPV('Life Cycle Cost Evaluation'!$M$1,CD99:CD$100)/(1+'Life Cycle Cost Evaluation'!$M$1)^($B98-'Life Cycle Cost Evaluation'!$M$4)</f>
        <v>0</v>
      </c>
      <c r="CE183" s="208">
        <f>-NPV('Life Cycle Cost Evaluation'!$M$1,CE99:CE$100)/(1+'Life Cycle Cost Evaluation'!$M$1)^($B98-'Life Cycle Cost Evaluation'!$M$4)</f>
        <v>0</v>
      </c>
      <c r="CF183" s="208">
        <f>-NPV('Life Cycle Cost Evaluation'!$M$1,CF99:CF$100)/(1+'Life Cycle Cost Evaluation'!$M$1)^($B98-'Life Cycle Cost Evaluation'!$M$4)</f>
        <v>0</v>
      </c>
      <c r="CG183" s="208">
        <f>SUM(D183:CD183)</f>
        <v>0</v>
      </c>
      <c r="CH183" s="206"/>
      <c r="CI183" s="206"/>
      <c r="CJ183" s="206"/>
    </row>
    <row r="184" spans="2:88" x14ac:dyDescent="0.2">
      <c r="B184" s="86">
        <f t="shared" si="127"/>
        <v>2106</v>
      </c>
      <c r="C184" s="208"/>
      <c r="D184" s="208">
        <f>-NPV('Life Cycle Cost Evaluation'!$M$1,D100:D$100)/(1+'Life Cycle Cost Evaluation'!$M$1)^($B99-'Life Cycle Cost Evaluation'!$M$4)</f>
        <v>0</v>
      </c>
      <c r="E184" s="208">
        <f>-NPV('Life Cycle Cost Evaluation'!$M$1,E100:E$100)/(1+'Life Cycle Cost Evaluation'!$M$1)^($B99-'Life Cycle Cost Evaluation'!$M$4)</f>
        <v>0</v>
      </c>
      <c r="F184" s="208">
        <f>-NPV('Life Cycle Cost Evaluation'!$M$1,F100:F$100)/(1+'Life Cycle Cost Evaluation'!$M$1)^($B99-'Life Cycle Cost Evaluation'!$M$4)</f>
        <v>0</v>
      </c>
      <c r="G184" s="208">
        <f>-NPV('Life Cycle Cost Evaluation'!$M$1,G100:G$100)/(1+'Life Cycle Cost Evaluation'!$M$1)^($B99-'Life Cycle Cost Evaluation'!$M$4)</f>
        <v>0</v>
      </c>
      <c r="H184" s="208">
        <f>-NPV('Life Cycle Cost Evaluation'!$M$1,H100:H$100)/(1+'Life Cycle Cost Evaluation'!$M$1)^($B99-'Life Cycle Cost Evaluation'!$M$4)</f>
        <v>0</v>
      </c>
      <c r="I184" s="208">
        <f>-NPV('Life Cycle Cost Evaluation'!$M$1,I100:I$100)/(1+'Life Cycle Cost Evaluation'!$M$1)^($B99-'Life Cycle Cost Evaluation'!$M$4)</f>
        <v>0</v>
      </c>
      <c r="J184" s="208">
        <f>-NPV('Life Cycle Cost Evaluation'!$M$1,J100:J$100)/(1+'Life Cycle Cost Evaluation'!$M$1)^($B99-'Life Cycle Cost Evaluation'!$M$4)</f>
        <v>0</v>
      </c>
      <c r="K184" s="208">
        <f>-NPV('Life Cycle Cost Evaluation'!$M$1,K100:K$100)/(1+'Life Cycle Cost Evaluation'!$M$1)^($B99-'Life Cycle Cost Evaluation'!$M$4)</f>
        <v>0</v>
      </c>
      <c r="L184" s="208">
        <f>-NPV('Life Cycle Cost Evaluation'!$M$1,L100:L$100)/(1+'Life Cycle Cost Evaluation'!$M$1)^($B99-'Life Cycle Cost Evaluation'!$M$4)</f>
        <v>0</v>
      </c>
      <c r="M184" s="208">
        <f>-NPV('Life Cycle Cost Evaluation'!$M$1,M100:M$100)/(1+'Life Cycle Cost Evaluation'!$M$1)^($B99-'Life Cycle Cost Evaluation'!$M$4)</f>
        <v>0</v>
      </c>
      <c r="N184" s="208">
        <f>-NPV('Life Cycle Cost Evaluation'!$M$1,N100:N$100)/(1+'Life Cycle Cost Evaluation'!$M$1)^($B99-'Life Cycle Cost Evaluation'!$M$4)</f>
        <v>0</v>
      </c>
      <c r="O184" s="208">
        <f>-NPV('Life Cycle Cost Evaluation'!$M$1,O100:O$100)/(1+'Life Cycle Cost Evaluation'!$M$1)^($B99-'Life Cycle Cost Evaluation'!$M$4)</f>
        <v>0</v>
      </c>
      <c r="P184" s="208">
        <f>-NPV('Life Cycle Cost Evaluation'!$M$1,P100:P$100)/(1+'Life Cycle Cost Evaluation'!$M$1)^($B99-'Life Cycle Cost Evaluation'!$M$4)</f>
        <v>0</v>
      </c>
      <c r="Q184" s="208">
        <f>-NPV('Life Cycle Cost Evaluation'!$M$1,Q100:Q$100)/(1+'Life Cycle Cost Evaluation'!$M$1)^($B99-'Life Cycle Cost Evaluation'!$M$4)</f>
        <v>0</v>
      </c>
      <c r="R184" s="208">
        <f>-NPV('Life Cycle Cost Evaluation'!$M$1,R100:R$100)/(1+'Life Cycle Cost Evaluation'!$M$1)^($B99-'Life Cycle Cost Evaluation'!$M$4)</f>
        <v>0</v>
      </c>
      <c r="S184" s="208">
        <f>-NPV('Life Cycle Cost Evaluation'!$M$1,S100:S$100)/(1+'Life Cycle Cost Evaluation'!$M$1)^($B99-'Life Cycle Cost Evaluation'!$M$4)</f>
        <v>0</v>
      </c>
      <c r="T184" s="208">
        <f>-NPV('Life Cycle Cost Evaluation'!$M$1,T100:T$100)/(1+'Life Cycle Cost Evaluation'!$M$1)^($B99-'Life Cycle Cost Evaluation'!$M$4)</f>
        <v>0</v>
      </c>
      <c r="U184" s="208">
        <f>-NPV('Life Cycle Cost Evaluation'!$M$1,U100:U$100)/(1+'Life Cycle Cost Evaluation'!$M$1)^($B99-'Life Cycle Cost Evaluation'!$M$4)</f>
        <v>0</v>
      </c>
      <c r="V184" s="208">
        <f>-NPV('Life Cycle Cost Evaluation'!$M$1,V100:V$100)/(1+'Life Cycle Cost Evaluation'!$M$1)^($B99-'Life Cycle Cost Evaluation'!$M$4)</f>
        <v>0</v>
      </c>
      <c r="W184" s="208">
        <f>-NPV('Life Cycle Cost Evaluation'!$M$1,W100:W$100)/(1+'Life Cycle Cost Evaluation'!$M$1)^($B99-'Life Cycle Cost Evaluation'!$M$4)</f>
        <v>0</v>
      </c>
      <c r="X184" s="208">
        <f>-NPV('Life Cycle Cost Evaluation'!$M$1,X100:X$100)/(1+'Life Cycle Cost Evaluation'!$M$1)^($B99-'Life Cycle Cost Evaluation'!$M$4)</f>
        <v>0</v>
      </c>
      <c r="Y184" s="208">
        <f>-NPV('Life Cycle Cost Evaluation'!$M$1,Y100:Y$100)/(1+'Life Cycle Cost Evaluation'!$M$1)^($B99-'Life Cycle Cost Evaluation'!$M$4)</f>
        <v>0</v>
      </c>
      <c r="Z184" s="208">
        <f>-NPV('Life Cycle Cost Evaluation'!$M$1,Z100:Z$100)/(1+'Life Cycle Cost Evaluation'!$M$1)^($B99-'Life Cycle Cost Evaluation'!$M$4)</f>
        <v>0</v>
      </c>
      <c r="AA184" s="208">
        <f>-NPV('Life Cycle Cost Evaluation'!$M$1,AA100:AA$100)/(1+'Life Cycle Cost Evaluation'!$M$1)^($B99-'Life Cycle Cost Evaluation'!$M$4)</f>
        <v>0</v>
      </c>
      <c r="AB184" s="208">
        <f>-NPV('Life Cycle Cost Evaluation'!$M$1,AB100:AB$100)/(1+'Life Cycle Cost Evaluation'!$M$1)^($B99-'Life Cycle Cost Evaluation'!$M$4)</f>
        <v>0</v>
      </c>
      <c r="AC184" s="208">
        <f>-NPV('Life Cycle Cost Evaluation'!$M$1,AC100:AC$100)/(1+'Life Cycle Cost Evaluation'!$M$1)^($B99-'Life Cycle Cost Evaluation'!$M$4)</f>
        <v>0</v>
      </c>
      <c r="AD184" s="208">
        <f>-NPV('Life Cycle Cost Evaluation'!$M$1,AD100:AD$100)/(1+'Life Cycle Cost Evaluation'!$M$1)^($B99-'Life Cycle Cost Evaluation'!$M$4)</f>
        <v>0</v>
      </c>
      <c r="AE184" s="208">
        <f>-NPV('Life Cycle Cost Evaluation'!$M$1,AE100:AE$100)/(1+'Life Cycle Cost Evaluation'!$M$1)^($B99-'Life Cycle Cost Evaluation'!$M$4)</f>
        <v>0</v>
      </c>
      <c r="AF184" s="208">
        <f>-NPV('Life Cycle Cost Evaluation'!$M$1,AF100:AF$100)/(1+'Life Cycle Cost Evaluation'!$M$1)^($B99-'Life Cycle Cost Evaluation'!$M$4)</f>
        <v>0</v>
      </c>
      <c r="AG184" s="208">
        <f>-NPV('Life Cycle Cost Evaluation'!$M$1,AG100:AG$100)/(1+'Life Cycle Cost Evaluation'!$M$1)^($B99-'Life Cycle Cost Evaluation'!$M$4)</f>
        <v>0</v>
      </c>
      <c r="AH184" s="208">
        <f>-NPV('Life Cycle Cost Evaluation'!$M$1,AH100:AH$100)/(1+'Life Cycle Cost Evaluation'!$M$1)^($B99-'Life Cycle Cost Evaluation'!$M$4)</f>
        <v>0</v>
      </c>
      <c r="AI184" s="208">
        <f>-NPV('Life Cycle Cost Evaluation'!$M$1,AI100:AI$100)/(1+'Life Cycle Cost Evaluation'!$M$1)^($B99-'Life Cycle Cost Evaluation'!$M$4)</f>
        <v>0</v>
      </c>
      <c r="AJ184" s="208">
        <f>-NPV('Life Cycle Cost Evaluation'!$M$1,AJ100:AJ$100)/(1+'Life Cycle Cost Evaluation'!$M$1)^($B99-'Life Cycle Cost Evaluation'!$M$4)</f>
        <v>0</v>
      </c>
      <c r="AK184" s="208">
        <f>-NPV('Life Cycle Cost Evaluation'!$M$1,AK100:AK$100)/(1+'Life Cycle Cost Evaluation'!$M$1)^($B99-'Life Cycle Cost Evaluation'!$M$4)</f>
        <v>0</v>
      </c>
      <c r="AL184" s="208">
        <f>-NPV('Life Cycle Cost Evaluation'!$M$1,AL100:AL$100)/(1+'Life Cycle Cost Evaluation'!$M$1)^($B99-'Life Cycle Cost Evaluation'!$M$4)</f>
        <v>0</v>
      </c>
      <c r="AM184" s="208">
        <f>-NPV('Life Cycle Cost Evaluation'!$M$1,AM100:AM$100)/(1+'Life Cycle Cost Evaluation'!$M$1)^($B99-'Life Cycle Cost Evaluation'!$M$4)</f>
        <v>0</v>
      </c>
      <c r="AN184" s="208">
        <f>-NPV('Life Cycle Cost Evaluation'!$M$1,AN100:AN$100)/(1+'Life Cycle Cost Evaluation'!$M$1)^($B99-'Life Cycle Cost Evaluation'!$M$4)</f>
        <v>0</v>
      </c>
      <c r="AO184" s="208">
        <f>-NPV('Life Cycle Cost Evaluation'!$M$1,AO100:AO$100)/(1+'Life Cycle Cost Evaluation'!$M$1)^($B99-'Life Cycle Cost Evaluation'!$M$4)</f>
        <v>0</v>
      </c>
      <c r="AP184" s="208">
        <f>-NPV('Life Cycle Cost Evaluation'!$M$1,AP100:AP$100)/(1+'Life Cycle Cost Evaluation'!$M$1)^($B99-'Life Cycle Cost Evaluation'!$M$4)</f>
        <v>0</v>
      </c>
      <c r="AQ184" s="208">
        <f>-NPV('Life Cycle Cost Evaluation'!$M$1,AQ100:AQ$100)/(1+'Life Cycle Cost Evaluation'!$M$1)^($B99-'Life Cycle Cost Evaluation'!$M$4)</f>
        <v>0</v>
      </c>
      <c r="AR184" s="208">
        <f>-NPV('Life Cycle Cost Evaluation'!$M$1,AR100:AR$100)/(1+'Life Cycle Cost Evaluation'!$M$1)^($B99-'Life Cycle Cost Evaluation'!$M$4)</f>
        <v>0</v>
      </c>
      <c r="AS184" s="208">
        <f>-NPV('Life Cycle Cost Evaluation'!$M$1,AS100:AS$100)/(1+'Life Cycle Cost Evaluation'!$M$1)^($B99-'Life Cycle Cost Evaluation'!$M$4)</f>
        <v>0</v>
      </c>
      <c r="AT184" s="208">
        <f>-NPV('Life Cycle Cost Evaluation'!$M$1,AT100:AT$100)/(1+'Life Cycle Cost Evaluation'!$M$1)^($B99-'Life Cycle Cost Evaluation'!$M$4)</f>
        <v>0</v>
      </c>
      <c r="AU184" s="208">
        <f>-NPV('Life Cycle Cost Evaluation'!$M$1,AU100:AU$100)/(1+'Life Cycle Cost Evaluation'!$M$1)^($B99-'Life Cycle Cost Evaluation'!$M$4)</f>
        <v>0</v>
      </c>
      <c r="AV184" s="208">
        <f>-NPV('Life Cycle Cost Evaluation'!$M$1,AV100:AV$100)/(1+'Life Cycle Cost Evaluation'!$M$1)^($B99-'Life Cycle Cost Evaluation'!$M$4)</f>
        <v>0</v>
      </c>
      <c r="AW184" s="208">
        <f>-NPV('Life Cycle Cost Evaluation'!$M$1,AW100:AW$100)/(1+'Life Cycle Cost Evaluation'!$M$1)^($B99-'Life Cycle Cost Evaluation'!$M$4)</f>
        <v>0</v>
      </c>
      <c r="AX184" s="208">
        <f>-NPV('Life Cycle Cost Evaluation'!$M$1,AX100:AX$100)/(1+'Life Cycle Cost Evaluation'!$M$1)^($B99-'Life Cycle Cost Evaluation'!$M$4)</f>
        <v>0</v>
      </c>
      <c r="AY184" s="208">
        <f>-NPV('Life Cycle Cost Evaluation'!$M$1,AY100:AY$100)/(1+'Life Cycle Cost Evaluation'!$M$1)^($B99-'Life Cycle Cost Evaluation'!$M$4)</f>
        <v>0</v>
      </c>
      <c r="AZ184" s="208">
        <f>-NPV('Life Cycle Cost Evaluation'!$M$1,AZ100:AZ$100)/(1+'Life Cycle Cost Evaluation'!$M$1)^($B99-'Life Cycle Cost Evaluation'!$M$4)</f>
        <v>0</v>
      </c>
      <c r="BA184" s="208">
        <f>-NPV('Life Cycle Cost Evaluation'!$M$1,BA100:BA$100)/(1+'Life Cycle Cost Evaluation'!$M$1)^($B99-'Life Cycle Cost Evaluation'!$M$4)</f>
        <v>0</v>
      </c>
      <c r="BB184" s="208">
        <f>-NPV('Life Cycle Cost Evaluation'!$M$1,BB100:BB$100)/(1+'Life Cycle Cost Evaluation'!$M$1)^($B99-'Life Cycle Cost Evaluation'!$M$4)</f>
        <v>0</v>
      </c>
      <c r="BC184" s="208">
        <f>-NPV('Life Cycle Cost Evaluation'!$M$1,BC100:BC$100)/(1+'Life Cycle Cost Evaluation'!$M$1)^($B99-'Life Cycle Cost Evaluation'!$M$4)</f>
        <v>0</v>
      </c>
      <c r="BD184" s="208">
        <f>-NPV('Life Cycle Cost Evaluation'!$M$1,BD100:BD$100)/(1+'Life Cycle Cost Evaluation'!$M$1)^($B99-'Life Cycle Cost Evaluation'!$M$4)</f>
        <v>0</v>
      </c>
      <c r="BE184" s="208">
        <f>-NPV('Life Cycle Cost Evaluation'!$M$1,BE100:BE$100)/(1+'Life Cycle Cost Evaluation'!$M$1)^($B99-'Life Cycle Cost Evaluation'!$M$4)</f>
        <v>0</v>
      </c>
      <c r="BF184" s="208">
        <f>-NPV('Life Cycle Cost Evaluation'!$M$1,BF100:BF$100)/(1+'Life Cycle Cost Evaluation'!$M$1)^($B99-'Life Cycle Cost Evaluation'!$M$4)</f>
        <v>0</v>
      </c>
      <c r="BG184" s="208">
        <f>-NPV('Life Cycle Cost Evaluation'!$M$1,BG100:BG$100)/(1+'Life Cycle Cost Evaluation'!$M$1)^($B99-'Life Cycle Cost Evaluation'!$M$4)</f>
        <v>0</v>
      </c>
      <c r="BH184" s="208">
        <f>-NPV('Life Cycle Cost Evaluation'!$M$1,BH100:BH$100)/(1+'Life Cycle Cost Evaluation'!$M$1)^($B99-'Life Cycle Cost Evaluation'!$M$4)</f>
        <v>0</v>
      </c>
      <c r="BI184" s="208">
        <f>-NPV('Life Cycle Cost Evaluation'!$M$1,BI100:BI$100)/(1+'Life Cycle Cost Evaluation'!$M$1)^($B99-'Life Cycle Cost Evaluation'!$M$4)</f>
        <v>0</v>
      </c>
      <c r="BJ184" s="208">
        <f>-NPV('Life Cycle Cost Evaluation'!$M$1,BJ100:BJ$100)/(1+'Life Cycle Cost Evaluation'!$M$1)^($B99-'Life Cycle Cost Evaluation'!$M$4)</f>
        <v>0</v>
      </c>
      <c r="BK184" s="208">
        <f>-NPV('Life Cycle Cost Evaluation'!$M$1,BK100:BK$100)/(1+'Life Cycle Cost Evaluation'!$M$1)^($B99-'Life Cycle Cost Evaluation'!$M$4)</f>
        <v>0</v>
      </c>
      <c r="BL184" s="208">
        <f>-NPV('Life Cycle Cost Evaluation'!$M$1,BL100:BL$100)/(1+'Life Cycle Cost Evaluation'!$M$1)^($B99-'Life Cycle Cost Evaluation'!$M$4)</f>
        <v>0</v>
      </c>
      <c r="BM184" s="208">
        <f>-NPV('Life Cycle Cost Evaluation'!$M$1,BM100:BM$100)/(1+'Life Cycle Cost Evaluation'!$M$1)^($B99-'Life Cycle Cost Evaluation'!$M$4)</f>
        <v>0</v>
      </c>
      <c r="BN184" s="208">
        <f>-NPV('Life Cycle Cost Evaluation'!$M$1,BN100:BN$100)/(1+'Life Cycle Cost Evaluation'!$M$1)^($B99-'Life Cycle Cost Evaluation'!$M$4)</f>
        <v>0</v>
      </c>
      <c r="BO184" s="208">
        <f>-NPV('Life Cycle Cost Evaluation'!$M$1,BO100:BO$100)/(1+'Life Cycle Cost Evaluation'!$M$1)^($B99-'Life Cycle Cost Evaluation'!$M$4)</f>
        <v>0</v>
      </c>
      <c r="BP184" s="208">
        <f>-NPV('Life Cycle Cost Evaluation'!$M$1,BP100:BP$100)/(1+'Life Cycle Cost Evaluation'!$M$1)^($B99-'Life Cycle Cost Evaluation'!$M$4)</f>
        <v>0</v>
      </c>
      <c r="BQ184" s="208">
        <f>-NPV('Life Cycle Cost Evaluation'!$M$1,BQ100:BQ$100)/(1+'Life Cycle Cost Evaluation'!$M$1)^($B99-'Life Cycle Cost Evaluation'!$M$4)</f>
        <v>0</v>
      </c>
      <c r="BR184" s="208">
        <f>-NPV('Life Cycle Cost Evaluation'!$M$1,BR100:BR$100)/(1+'Life Cycle Cost Evaluation'!$M$1)^($B99-'Life Cycle Cost Evaluation'!$M$4)</f>
        <v>0</v>
      </c>
      <c r="BS184" s="208">
        <f>-NPV('Life Cycle Cost Evaluation'!$M$1,BS100:BS$100)/(1+'Life Cycle Cost Evaluation'!$M$1)^($B99-'Life Cycle Cost Evaluation'!$M$4)</f>
        <v>0</v>
      </c>
      <c r="BT184" s="208">
        <f>-NPV('Life Cycle Cost Evaluation'!$M$1,BT100:BT$100)/(1+'Life Cycle Cost Evaluation'!$M$1)^($B99-'Life Cycle Cost Evaluation'!$M$4)</f>
        <v>0</v>
      </c>
      <c r="BU184" s="208">
        <f>-NPV('Life Cycle Cost Evaluation'!$M$1,BU100:BU$100)/(1+'Life Cycle Cost Evaluation'!$M$1)^($B99-'Life Cycle Cost Evaluation'!$M$4)</f>
        <v>0</v>
      </c>
      <c r="BV184" s="208">
        <f>-NPV('Life Cycle Cost Evaluation'!$M$1,BV100:BV$100)/(1+'Life Cycle Cost Evaluation'!$M$1)^($B99-'Life Cycle Cost Evaluation'!$M$4)</f>
        <v>0</v>
      </c>
      <c r="BW184" s="208">
        <f>-NPV('Life Cycle Cost Evaluation'!$M$1,BW100:BW$100)/(1+'Life Cycle Cost Evaluation'!$M$1)^($B99-'Life Cycle Cost Evaluation'!$M$4)</f>
        <v>0</v>
      </c>
      <c r="BX184" s="208">
        <f>-NPV('Life Cycle Cost Evaluation'!$M$1,BX100:BX$100)/(1+'Life Cycle Cost Evaluation'!$M$1)^($B99-'Life Cycle Cost Evaluation'!$M$4)</f>
        <v>0</v>
      </c>
      <c r="BY184" s="208">
        <f>-NPV('Life Cycle Cost Evaluation'!$M$1,BY100:BY$100)/(1+'Life Cycle Cost Evaluation'!$M$1)^($B99-'Life Cycle Cost Evaluation'!$M$4)</f>
        <v>0</v>
      </c>
      <c r="BZ184" s="208">
        <f>-NPV('Life Cycle Cost Evaluation'!$M$1,BZ100:BZ$100)/(1+'Life Cycle Cost Evaluation'!$M$1)^($B99-'Life Cycle Cost Evaluation'!$M$4)</f>
        <v>0</v>
      </c>
      <c r="CA184" s="208">
        <f>-NPV('Life Cycle Cost Evaluation'!$M$1,CA100:CA$100)/(1+'Life Cycle Cost Evaluation'!$M$1)^($B99-'Life Cycle Cost Evaluation'!$M$4)</f>
        <v>0</v>
      </c>
      <c r="CB184" s="208">
        <f>-NPV('Life Cycle Cost Evaluation'!$M$1,CB100:CB$100)/(1+'Life Cycle Cost Evaluation'!$M$1)^($B99-'Life Cycle Cost Evaluation'!$M$4)</f>
        <v>0</v>
      </c>
      <c r="CC184" s="208">
        <f>-NPV('Life Cycle Cost Evaluation'!$M$1,CC100:CC$100)/(1+'Life Cycle Cost Evaluation'!$M$1)^($B99-'Life Cycle Cost Evaluation'!$M$4)</f>
        <v>0</v>
      </c>
      <c r="CD184" s="208">
        <f>-NPV('Life Cycle Cost Evaluation'!$M$1,CD100:CD$100)/(1+'Life Cycle Cost Evaluation'!$M$1)^($B99-'Life Cycle Cost Evaluation'!$M$4)</f>
        <v>0</v>
      </c>
      <c r="CE184" s="208">
        <f>-NPV('Life Cycle Cost Evaluation'!$M$1,CE100:CE$100)/(1+'Life Cycle Cost Evaluation'!$M$1)^($B99-'Life Cycle Cost Evaluation'!$M$4)</f>
        <v>0</v>
      </c>
      <c r="CF184" s="208">
        <f>-NPV('Life Cycle Cost Evaluation'!$M$1,CF100:CF$100)/(1+'Life Cycle Cost Evaluation'!$M$1)^($B99-'Life Cycle Cost Evaluation'!$M$4)</f>
        <v>0</v>
      </c>
      <c r="CG184" s="208">
        <f>SUM(D184:CE184)</f>
        <v>0</v>
      </c>
      <c r="CH184" s="206"/>
      <c r="CI184" s="206"/>
      <c r="CJ184" s="206"/>
    </row>
    <row r="185" spans="2:88" x14ac:dyDescent="0.2">
      <c r="B185" s="86">
        <f t="shared" si="127"/>
        <v>2107</v>
      </c>
      <c r="C185" s="208"/>
      <c r="D185" s="208">
        <f>-NPV('Life Cycle Cost Evaluation'!$M$1,D$100:D101)/(1+'Life Cycle Cost Evaluation'!$M$1)^($B100-'Life Cycle Cost Evaluation'!$M$4)</f>
        <v>0</v>
      </c>
      <c r="E185" s="208">
        <f>-NPV('Life Cycle Cost Evaluation'!$M$1,E$100:E101)/(1+'Life Cycle Cost Evaluation'!$M$1)^($B100-'Life Cycle Cost Evaluation'!$M$4)</f>
        <v>0</v>
      </c>
      <c r="F185" s="208">
        <f>-NPV('Life Cycle Cost Evaluation'!$M$1,F$100:F101)/(1+'Life Cycle Cost Evaluation'!$M$1)^($B100-'Life Cycle Cost Evaluation'!$M$4)</f>
        <v>0</v>
      </c>
      <c r="G185" s="208">
        <f>-NPV('Life Cycle Cost Evaluation'!$M$1,G$100:G101)/(1+'Life Cycle Cost Evaluation'!$M$1)^($B100-'Life Cycle Cost Evaluation'!$M$4)</f>
        <v>0</v>
      </c>
      <c r="H185" s="208">
        <f>-NPV('Life Cycle Cost Evaluation'!$M$1,H$100:H101)/(1+'Life Cycle Cost Evaluation'!$M$1)^($B100-'Life Cycle Cost Evaluation'!$M$4)</f>
        <v>0</v>
      </c>
      <c r="I185" s="208">
        <f>-NPV('Life Cycle Cost Evaluation'!$M$1,I$100:I101)/(1+'Life Cycle Cost Evaluation'!$M$1)^($B100-'Life Cycle Cost Evaluation'!$M$4)</f>
        <v>0</v>
      </c>
      <c r="J185" s="208">
        <f>-NPV('Life Cycle Cost Evaluation'!$M$1,J$100:J101)/(1+'Life Cycle Cost Evaluation'!$M$1)^($B100-'Life Cycle Cost Evaluation'!$M$4)</f>
        <v>0</v>
      </c>
      <c r="K185" s="208">
        <f>-NPV('Life Cycle Cost Evaluation'!$M$1,K$100:K101)/(1+'Life Cycle Cost Evaluation'!$M$1)^($B100-'Life Cycle Cost Evaluation'!$M$4)</f>
        <v>0</v>
      </c>
      <c r="L185" s="208">
        <f>-NPV('Life Cycle Cost Evaluation'!$M$1,L$100:L101)/(1+'Life Cycle Cost Evaluation'!$M$1)^($B100-'Life Cycle Cost Evaluation'!$M$4)</f>
        <v>0</v>
      </c>
      <c r="M185" s="208">
        <f>-NPV('Life Cycle Cost Evaluation'!$M$1,M$100:M101)/(1+'Life Cycle Cost Evaluation'!$M$1)^($B100-'Life Cycle Cost Evaluation'!$M$4)</f>
        <v>0</v>
      </c>
      <c r="N185" s="208">
        <f>-NPV('Life Cycle Cost Evaluation'!$M$1,N$100:N101)/(1+'Life Cycle Cost Evaluation'!$M$1)^($B100-'Life Cycle Cost Evaluation'!$M$4)</f>
        <v>0</v>
      </c>
      <c r="O185" s="208">
        <f>-NPV('Life Cycle Cost Evaluation'!$M$1,O$100:O101)/(1+'Life Cycle Cost Evaluation'!$M$1)^($B100-'Life Cycle Cost Evaluation'!$M$4)</f>
        <v>0</v>
      </c>
      <c r="P185" s="208">
        <f>-NPV('Life Cycle Cost Evaluation'!$M$1,P$100:P101)/(1+'Life Cycle Cost Evaluation'!$M$1)^($B100-'Life Cycle Cost Evaluation'!$M$4)</f>
        <v>0</v>
      </c>
      <c r="Q185" s="208">
        <f>-NPV('Life Cycle Cost Evaluation'!$M$1,Q$100:Q101)/(1+'Life Cycle Cost Evaluation'!$M$1)^($B100-'Life Cycle Cost Evaluation'!$M$4)</f>
        <v>0</v>
      </c>
      <c r="R185" s="208">
        <f>-NPV('Life Cycle Cost Evaluation'!$M$1,R$100:R101)/(1+'Life Cycle Cost Evaluation'!$M$1)^($B100-'Life Cycle Cost Evaluation'!$M$4)</f>
        <v>0</v>
      </c>
      <c r="S185" s="208">
        <f>-NPV('Life Cycle Cost Evaluation'!$M$1,S$100:S101)/(1+'Life Cycle Cost Evaluation'!$M$1)^($B100-'Life Cycle Cost Evaluation'!$M$4)</f>
        <v>0</v>
      </c>
      <c r="T185" s="208">
        <f>-NPV('Life Cycle Cost Evaluation'!$M$1,T$100:T101)/(1+'Life Cycle Cost Evaluation'!$M$1)^($B100-'Life Cycle Cost Evaluation'!$M$4)</f>
        <v>0</v>
      </c>
      <c r="U185" s="208">
        <f>-NPV('Life Cycle Cost Evaluation'!$M$1,U$100:U101)/(1+'Life Cycle Cost Evaluation'!$M$1)^($B100-'Life Cycle Cost Evaluation'!$M$4)</f>
        <v>0</v>
      </c>
      <c r="V185" s="208">
        <f>-NPV('Life Cycle Cost Evaluation'!$M$1,V$100:V101)/(1+'Life Cycle Cost Evaluation'!$M$1)^($B100-'Life Cycle Cost Evaluation'!$M$4)</f>
        <v>0</v>
      </c>
      <c r="W185" s="208">
        <f>-NPV('Life Cycle Cost Evaluation'!$M$1,W$100:W101)/(1+'Life Cycle Cost Evaluation'!$M$1)^($B100-'Life Cycle Cost Evaluation'!$M$4)</f>
        <v>0</v>
      </c>
      <c r="X185" s="208">
        <f>-NPV('Life Cycle Cost Evaluation'!$M$1,X$100:X101)/(1+'Life Cycle Cost Evaluation'!$M$1)^($B100-'Life Cycle Cost Evaluation'!$M$4)</f>
        <v>0</v>
      </c>
      <c r="Y185" s="208">
        <f>-NPV('Life Cycle Cost Evaluation'!$M$1,Y$100:Y101)/(1+'Life Cycle Cost Evaluation'!$M$1)^($B100-'Life Cycle Cost Evaluation'!$M$4)</f>
        <v>0</v>
      </c>
      <c r="Z185" s="208">
        <f>-NPV('Life Cycle Cost Evaluation'!$M$1,Z$100:Z101)/(1+'Life Cycle Cost Evaluation'!$M$1)^($B100-'Life Cycle Cost Evaluation'!$M$4)</f>
        <v>0</v>
      </c>
      <c r="AA185" s="208">
        <f>-NPV('Life Cycle Cost Evaluation'!$M$1,AA$100:AA101)/(1+'Life Cycle Cost Evaluation'!$M$1)^($B100-'Life Cycle Cost Evaluation'!$M$4)</f>
        <v>0</v>
      </c>
      <c r="AB185" s="208">
        <f>-NPV('Life Cycle Cost Evaluation'!$M$1,AB$100:AB101)/(1+'Life Cycle Cost Evaluation'!$M$1)^($B100-'Life Cycle Cost Evaluation'!$M$4)</f>
        <v>0</v>
      </c>
      <c r="AC185" s="208">
        <f>-NPV('Life Cycle Cost Evaluation'!$M$1,AC$100:AC101)/(1+'Life Cycle Cost Evaluation'!$M$1)^($B100-'Life Cycle Cost Evaluation'!$M$4)</f>
        <v>0</v>
      </c>
      <c r="AD185" s="208">
        <f>-NPV('Life Cycle Cost Evaluation'!$M$1,AD$100:AD101)/(1+'Life Cycle Cost Evaluation'!$M$1)^($B100-'Life Cycle Cost Evaluation'!$M$4)</f>
        <v>0</v>
      </c>
      <c r="AE185" s="208">
        <f>-NPV('Life Cycle Cost Evaluation'!$M$1,AE$100:AE101)/(1+'Life Cycle Cost Evaluation'!$M$1)^($B100-'Life Cycle Cost Evaluation'!$M$4)</f>
        <v>0</v>
      </c>
      <c r="AF185" s="208">
        <f>-NPV('Life Cycle Cost Evaluation'!$M$1,AF$100:AF101)/(1+'Life Cycle Cost Evaluation'!$M$1)^($B100-'Life Cycle Cost Evaluation'!$M$4)</f>
        <v>0</v>
      </c>
      <c r="AG185" s="208">
        <f>-NPV('Life Cycle Cost Evaluation'!$M$1,AG$100:AG101)/(1+'Life Cycle Cost Evaluation'!$M$1)^($B100-'Life Cycle Cost Evaluation'!$M$4)</f>
        <v>0</v>
      </c>
      <c r="AH185" s="208">
        <f>-NPV('Life Cycle Cost Evaluation'!$M$1,AH$100:AH101)/(1+'Life Cycle Cost Evaluation'!$M$1)^($B100-'Life Cycle Cost Evaluation'!$M$4)</f>
        <v>0</v>
      </c>
      <c r="AI185" s="208">
        <f>-NPV('Life Cycle Cost Evaluation'!$M$1,AI$100:AI101)/(1+'Life Cycle Cost Evaluation'!$M$1)^($B100-'Life Cycle Cost Evaluation'!$M$4)</f>
        <v>0</v>
      </c>
      <c r="AJ185" s="208">
        <f>-NPV('Life Cycle Cost Evaluation'!$M$1,AJ$100:AJ101)/(1+'Life Cycle Cost Evaluation'!$M$1)^($B100-'Life Cycle Cost Evaluation'!$M$4)</f>
        <v>0</v>
      </c>
      <c r="AK185" s="208">
        <f>-NPV('Life Cycle Cost Evaluation'!$M$1,AK$100:AK101)/(1+'Life Cycle Cost Evaluation'!$M$1)^($B100-'Life Cycle Cost Evaluation'!$M$4)</f>
        <v>0</v>
      </c>
      <c r="AL185" s="208">
        <f>-NPV('Life Cycle Cost Evaluation'!$M$1,AL$100:AL101)/(1+'Life Cycle Cost Evaluation'!$M$1)^($B100-'Life Cycle Cost Evaluation'!$M$4)</f>
        <v>0</v>
      </c>
      <c r="AM185" s="208">
        <f>-NPV('Life Cycle Cost Evaluation'!$M$1,AM$100:AM101)/(1+'Life Cycle Cost Evaluation'!$M$1)^($B100-'Life Cycle Cost Evaluation'!$M$4)</f>
        <v>0</v>
      </c>
      <c r="AN185" s="208">
        <f>-NPV('Life Cycle Cost Evaluation'!$M$1,AN$100:AN101)/(1+'Life Cycle Cost Evaluation'!$M$1)^($B100-'Life Cycle Cost Evaluation'!$M$4)</f>
        <v>0</v>
      </c>
      <c r="AO185" s="208">
        <f>-NPV('Life Cycle Cost Evaluation'!$M$1,AO$100:AO101)/(1+'Life Cycle Cost Evaluation'!$M$1)^($B100-'Life Cycle Cost Evaluation'!$M$4)</f>
        <v>0</v>
      </c>
      <c r="AP185" s="208">
        <f>-NPV('Life Cycle Cost Evaluation'!$M$1,AP$100:AP101)/(1+'Life Cycle Cost Evaluation'!$M$1)^($B100-'Life Cycle Cost Evaluation'!$M$4)</f>
        <v>0</v>
      </c>
      <c r="AQ185" s="208">
        <f>-NPV('Life Cycle Cost Evaluation'!$M$1,AQ$100:AQ101)/(1+'Life Cycle Cost Evaluation'!$M$1)^($B100-'Life Cycle Cost Evaluation'!$M$4)</f>
        <v>0</v>
      </c>
      <c r="AR185" s="208">
        <f>-NPV('Life Cycle Cost Evaluation'!$M$1,AR$100:AR101)/(1+'Life Cycle Cost Evaluation'!$M$1)^($B100-'Life Cycle Cost Evaluation'!$M$4)</f>
        <v>0</v>
      </c>
      <c r="AS185" s="208">
        <f>-NPV('Life Cycle Cost Evaluation'!$M$1,AS$100:AS101)/(1+'Life Cycle Cost Evaluation'!$M$1)^($B100-'Life Cycle Cost Evaluation'!$M$4)</f>
        <v>0</v>
      </c>
      <c r="AT185" s="208">
        <f>-NPV('Life Cycle Cost Evaluation'!$M$1,AT$100:AT101)/(1+'Life Cycle Cost Evaluation'!$M$1)^($B100-'Life Cycle Cost Evaluation'!$M$4)</f>
        <v>0</v>
      </c>
      <c r="AU185" s="208">
        <f>-NPV('Life Cycle Cost Evaluation'!$M$1,AU$100:AU101)/(1+'Life Cycle Cost Evaluation'!$M$1)^($B100-'Life Cycle Cost Evaluation'!$M$4)</f>
        <v>0</v>
      </c>
      <c r="AV185" s="208">
        <f>-NPV('Life Cycle Cost Evaluation'!$M$1,AV$100:AV101)/(1+'Life Cycle Cost Evaluation'!$M$1)^($B100-'Life Cycle Cost Evaluation'!$M$4)</f>
        <v>0</v>
      </c>
      <c r="AW185" s="208">
        <f>-NPV('Life Cycle Cost Evaluation'!$M$1,AW$100:AW101)/(1+'Life Cycle Cost Evaluation'!$M$1)^($B100-'Life Cycle Cost Evaluation'!$M$4)</f>
        <v>0</v>
      </c>
      <c r="AX185" s="208">
        <f>-NPV('Life Cycle Cost Evaluation'!$M$1,AX$100:AX101)/(1+'Life Cycle Cost Evaluation'!$M$1)^($B100-'Life Cycle Cost Evaluation'!$M$4)</f>
        <v>0</v>
      </c>
      <c r="AY185" s="208">
        <f>-NPV('Life Cycle Cost Evaluation'!$M$1,AY$100:AY101)/(1+'Life Cycle Cost Evaluation'!$M$1)^($B100-'Life Cycle Cost Evaluation'!$M$4)</f>
        <v>0</v>
      </c>
      <c r="AZ185" s="208">
        <f>-NPV('Life Cycle Cost Evaluation'!$M$1,AZ$100:AZ101)/(1+'Life Cycle Cost Evaluation'!$M$1)^($B100-'Life Cycle Cost Evaluation'!$M$4)</f>
        <v>0</v>
      </c>
      <c r="BA185" s="208">
        <f>-NPV('Life Cycle Cost Evaluation'!$M$1,BA$100:BA101)/(1+'Life Cycle Cost Evaluation'!$M$1)^($B100-'Life Cycle Cost Evaluation'!$M$4)</f>
        <v>0</v>
      </c>
      <c r="BB185" s="208">
        <f>-NPV('Life Cycle Cost Evaluation'!$M$1,BB$100:BB101)/(1+'Life Cycle Cost Evaluation'!$M$1)^($B100-'Life Cycle Cost Evaluation'!$M$4)</f>
        <v>0</v>
      </c>
      <c r="BC185" s="208">
        <f>-NPV('Life Cycle Cost Evaluation'!$M$1,BC$100:BC101)/(1+'Life Cycle Cost Evaluation'!$M$1)^($B100-'Life Cycle Cost Evaluation'!$M$4)</f>
        <v>0</v>
      </c>
      <c r="BD185" s="208">
        <f>-NPV('Life Cycle Cost Evaluation'!$M$1,BD$100:BD101)/(1+'Life Cycle Cost Evaluation'!$M$1)^($B100-'Life Cycle Cost Evaluation'!$M$4)</f>
        <v>0</v>
      </c>
      <c r="BE185" s="208">
        <f>-NPV('Life Cycle Cost Evaluation'!$M$1,BE$100:BE101)/(1+'Life Cycle Cost Evaluation'!$M$1)^($B100-'Life Cycle Cost Evaluation'!$M$4)</f>
        <v>0</v>
      </c>
      <c r="BF185" s="208">
        <f>-NPV('Life Cycle Cost Evaluation'!$M$1,BF$100:BF101)/(1+'Life Cycle Cost Evaluation'!$M$1)^($B100-'Life Cycle Cost Evaluation'!$M$4)</f>
        <v>0</v>
      </c>
      <c r="BG185" s="208">
        <f>-NPV('Life Cycle Cost Evaluation'!$M$1,BG$100:BG101)/(1+'Life Cycle Cost Evaluation'!$M$1)^($B100-'Life Cycle Cost Evaluation'!$M$4)</f>
        <v>0</v>
      </c>
      <c r="BH185" s="208">
        <f>-NPV('Life Cycle Cost Evaluation'!$M$1,BH$100:BH101)/(1+'Life Cycle Cost Evaluation'!$M$1)^($B100-'Life Cycle Cost Evaluation'!$M$4)</f>
        <v>0</v>
      </c>
      <c r="BI185" s="208">
        <f>-NPV('Life Cycle Cost Evaluation'!$M$1,BI$100:BI101)/(1+'Life Cycle Cost Evaluation'!$M$1)^($B100-'Life Cycle Cost Evaluation'!$M$4)</f>
        <v>0</v>
      </c>
      <c r="BJ185" s="208">
        <f>-NPV('Life Cycle Cost Evaluation'!$M$1,BJ$100:BJ101)/(1+'Life Cycle Cost Evaluation'!$M$1)^($B100-'Life Cycle Cost Evaluation'!$M$4)</f>
        <v>0</v>
      </c>
      <c r="BK185" s="208">
        <f>-NPV('Life Cycle Cost Evaluation'!$M$1,BK$100:BK101)/(1+'Life Cycle Cost Evaluation'!$M$1)^($B100-'Life Cycle Cost Evaluation'!$M$4)</f>
        <v>0</v>
      </c>
      <c r="BL185" s="208">
        <f>-NPV('Life Cycle Cost Evaluation'!$M$1,BL$100:BL101)/(1+'Life Cycle Cost Evaluation'!$M$1)^($B100-'Life Cycle Cost Evaluation'!$M$4)</f>
        <v>0</v>
      </c>
      <c r="BM185" s="208">
        <f>-NPV('Life Cycle Cost Evaluation'!$M$1,BM$100:BM101)/(1+'Life Cycle Cost Evaluation'!$M$1)^($B100-'Life Cycle Cost Evaluation'!$M$4)</f>
        <v>0</v>
      </c>
      <c r="BN185" s="208">
        <f>-NPV('Life Cycle Cost Evaluation'!$M$1,BN$100:BN101)/(1+'Life Cycle Cost Evaluation'!$M$1)^($B100-'Life Cycle Cost Evaluation'!$M$4)</f>
        <v>0</v>
      </c>
      <c r="BO185" s="208">
        <f>-NPV('Life Cycle Cost Evaluation'!$M$1,BO$100:BO101)/(1+'Life Cycle Cost Evaluation'!$M$1)^($B100-'Life Cycle Cost Evaluation'!$M$4)</f>
        <v>0</v>
      </c>
      <c r="BP185" s="208">
        <f>-NPV('Life Cycle Cost Evaluation'!$M$1,BP$100:BP101)/(1+'Life Cycle Cost Evaluation'!$M$1)^($B100-'Life Cycle Cost Evaluation'!$M$4)</f>
        <v>0</v>
      </c>
      <c r="BQ185" s="208">
        <f>-NPV('Life Cycle Cost Evaluation'!$M$1,BQ$100:BQ101)/(1+'Life Cycle Cost Evaluation'!$M$1)^($B100-'Life Cycle Cost Evaluation'!$M$4)</f>
        <v>0</v>
      </c>
      <c r="BR185" s="208">
        <f>-NPV('Life Cycle Cost Evaluation'!$M$1,BR$100:BR101)/(1+'Life Cycle Cost Evaluation'!$M$1)^($B100-'Life Cycle Cost Evaluation'!$M$4)</f>
        <v>0</v>
      </c>
      <c r="BS185" s="208">
        <f>-NPV('Life Cycle Cost Evaluation'!$M$1,BS$100:BS101)/(1+'Life Cycle Cost Evaluation'!$M$1)^($B100-'Life Cycle Cost Evaluation'!$M$4)</f>
        <v>0</v>
      </c>
      <c r="BT185" s="208">
        <f>-NPV('Life Cycle Cost Evaluation'!$M$1,BT$100:BT101)/(1+'Life Cycle Cost Evaluation'!$M$1)^($B100-'Life Cycle Cost Evaluation'!$M$4)</f>
        <v>0</v>
      </c>
      <c r="BU185" s="208">
        <f>-NPV('Life Cycle Cost Evaluation'!$M$1,BU$100:BU101)/(1+'Life Cycle Cost Evaluation'!$M$1)^($B100-'Life Cycle Cost Evaluation'!$M$4)</f>
        <v>0</v>
      </c>
      <c r="BV185" s="208">
        <f>-NPV('Life Cycle Cost Evaluation'!$M$1,BV$100:BV101)/(1+'Life Cycle Cost Evaluation'!$M$1)^($B100-'Life Cycle Cost Evaluation'!$M$4)</f>
        <v>0</v>
      </c>
      <c r="BW185" s="208">
        <f>-NPV('Life Cycle Cost Evaluation'!$M$1,BW$100:BW101)/(1+'Life Cycle Cost Evaluation'!$M$1)^($B100-'Life Cycle Cost Evaluation'!$M$4)</f>
        <v>0</v>
      </c>
      <c r="BX185" s="208">
        <f>-NPV('Life Cycle Cost Evaluation'!$M$1,BX$100:BX101)/(1+'Life Cycle Cost Evaluation'!$M$1)^($B100-'Life Cycle Cost Evaluation'!$M$4)</f>
        <v>0</v>
      </c>
      <c r="BY185" s="208">
        <f>-NPV('Life Cycle Cost Evaluation'!$M$1,BY$100:BY101)/(1+'Life Cycle Cost Evaluation'!$M$1)^($B100-'Life Cycle Cost Evaluation'!$M$4)</f>
        <v>0</v>
      </c>
      <c r="BZ185" s="208">
        <f>-NPV('Life Cycle Cost Evaluation'!$M$1,BZ$100:BZ101)/(1+'Life Cycle Cost Evaluation'!$M$1)^($B100-'Life Cycle Cost Evaluation'!$M$4)</f>
        <v>0</v>
      </c>
      <c r="CA185" s="208">
        <f>-NPV('Life Cycle Cost Evaluation'!$M$1,CA$100:CA101)/(1+'Life Cycle Cost Evaluation'!$M$1)^($B100-'Life Cycle Cost Evaluation'!$M$4)</f>
        <v>0</v>
      </c>
      <c r="CB185" s="208">
        <f>-NPV('Life Cycle Cost Evaluation'!$M$1,CB$100:CB101)/(1+'Life Cycle Cost Evaluation'!$M$1)^($B100-'Life Cycle Cost Evaluation'!$M$4)</f>
        <v>0</v>
      </c>
      <c r="CC185" s="208">
        <f>-NPV('Life Cycle Cost Evaluation'!$M$1,CC$100:CC101)/(1+'Life Cycle Cost Evaluation'!$M$1)^($B100-'Life Cycle Cost Evaluation'!$M$4)</f>
        <v>0</v>
      </c>
      <c r="CD185" s="208">
        <f>-NPV('Life Cycle Cost Evaluation'!$M$1,CD$100:CD101)/(1+'Life Cycle Cost Evaluation'!$M$1)^($B100-'Life Cycle Cost Evaluation'!$M$4)</f>
        <v>0</v>
      </c>
      <c r="CE185" s="208">
        <f>-NPV('Life Cycle Cost Evaluation'!$M$1,CE$100:CE101)/(1+'Life Cycle Cost Evaluation'!$M$1)^($B100-'Life Cycle Cost Evaluation'!$M$4)</f>
        <v>0</v>
      </c>
      <c r="CF185" s="208">
        <f>-NPV('Life Cycle Cost Evaluation'!$M$1,CF$100:CF101)/(1+'Life Cycle Cost Evaluation'!$M$1)^($B100-'Life Cycle Cost Evaluation'!$M$4)</f>
        <v>0</v>
      </c>
      <c r="CG185" s="208">
        <f>SUM(D185:CE185)</f>
        <v>0</v>
      </c>
    </row>
    <row r="186" spans="2:88" x14ac:dyDescent="0.2"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  <c r="V186" s="191"/>
      <c r="W186" s="191"/>
      <c r="X186" s="191"/>
      <c r="Y186" s="191"/>
      <c r="Z186" s="191"/>
      <c r="AA186" s="191"/>
      <c r="AB186" s="191"/>
      <c r="AC186" s="191"/>
      <c r="AD186" s="191"/>
      <c r="AE186" s="191"/>
      <c r="AF186" s="191"/>
      <c r="AG186" s="191"/>
      <c r="AH186" s="191"/>
      <c r="AI186" s="191"/>
      <c r="AJ186" s="191"/>
      <c r="AK186" s="191"/>
      <c r="AL186" s="191"/>
      <c r="AM186" s="191"/>
      <c r="AN186" s="191"/>
      <c r="AO186" s="191"/>
      <c r="AP186" s="191"/>
      <c r="AQ186" s="191"/>
      <c r="AR186" s="191"/>
      <c r="AS186" s="191"/>
      <c r="AT186" s="191"/>
      <c r="AU186" s="191"/>
      <c r="AV186" s="191"/>
      <c r="AW186" s="191"/>
      <c r="AX186" s="191"/>
      <c r="AY186" s="191"/>
      <c r="AZ186" s="191"/>
      <c r="BA186" s="191"/>
      <c r="BB186" s="191"/>
      <c r="BC186" s="191"/>
      <c r="BD186" s="191"/>
      <c r="BE186" s="191"/>
      <c r="BF186" s="191"/>
      <c r="BG186" s="191"/>
      <c r="BH186" s="191"/>
      <c r="BI186" s="191"/>
      <c r="BJ186" s="191"/>
      <c r="BK186" s="191"/>
      <c r="BL186" s="191"/>
      <c r="BM186" s="191"/>
      <c r="BN186" s="191"/>
      <c r="BO186" s="191"/>
      <c r="BP186" s="191"/>
      <c r="BQ186" s="191"/>
      <c r="BR186" s="191"/>
      <c r="BS186" s="191"/>
      <c r="BT186" s="191"/>
      <c r="BU186" s="191"/>
      <c r="BV186" s="191"/>
      <c r="BW186" s="191"/>
      <c r="BX186" s="191"/>
      <c r="BY186" s="191"/>
      <c r="BZ186" s="191"/>
      <c r="CA186" s="191"/>
      <c r="CB186" s="191"/>
      <c r="CC186" s="191"/>
      <c r="CD186" s="191"/>
      <c r="CE186" s="191"/>
      <c r="CF186" s="191"/>
      <c r="CG186" s="193"/>
    </row>
    <row r="187" spans="2:88" x14ac:dyDescent="0.2"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  <c r="V187" s="191"/>
      <c r="W187" s="191"/>
      <c r="X187" s="191"/>
      <c r="Y187" s="191"/>
      <c r="Z187" s="191"/>
      <c r="AA187" s="191"/>
      <c r="AB187" s="191"/>
      <c r="AC187" s="191"/>
      <c r="AD187" s="191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91"/>
      <c r="AW187" s="191"/>
      <c r="AX187" s="191"/>
      <c r="AY187" s="191"/>
      <c r="AZ187" s="191"/>
      <c r="BA187" s="191"/>
      <c r="BB187" s="191"/>
      <c r="BC187" s="191"/>
      <c r="BD187" s="191"/>
      <c r="BE187" s="191"/>
      <c r="BF187" s="191"/>
      <c r="BG187" s="191"/>
      <c r="BH187" s="191"/>
      <c r="BI187" s="191"/>
      <c r="BJ187" s="191"/>
      <c r="BK187" s="191"/>
      <c r="BL187" s="191"/>
      <c r="BM187" s="191"/>
      <c r="BN187" s="191"/>
      <c r="BO187" s="191"/>
      <c r="BP187" s="191"/>
      <c r="BQ187" s="191"/>
      <c r="BR187" s="191"/>
      <c r="BS187" s="191"/>
      <c r="BT187" s="191"/>
      <c r="BU187" s="191"/>
      <c r="BV187" s="191"/>
      <c r="BW187" s="191"/>
      <c r="BX187" s="191"/>
      <c r="BY187" s="191"/>
      <c r="BZ187" s="191"/>
      <c r="CA187" s="191"/>
      <c r="CB187" s="191"/>
      <c r="CC187" s="191"/>
      <c r="CD187" s="191"/>
      <c r="CE187" s="191"/>
      <c r="CF187" s="191"/>
      <c r="CG187" s="193"/>
    </row>
    <row r="188" spans="2:88" x14ac:dyDescent="0.2"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  <c r="V188" s="191"/>
      <c r="W188" s="191"/>
      <c r="X188" s="191"/>
      <c r="Y188" s="191"/>
      <c r="Z188" s="191"/>
      <c r="AA188" s="191"/>
      <c r="AB188" s="191"/>
      <c r="AC188" s="191"/>
      <c r="AD188" s="191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191"/>
      <c r="AQ188" s="191"/>
      <c r="AR188" s="191"/>
      <c r="AS188" s="191"/>
      <c r="AT188" s="191"/>
      <c r="AU188" s="191"/>
      <c r="AV188" s="191"/>
      <c r="AW188" s="191"/>
      <c r="AX188" s="191"/>
      <c r="AY188" s="191"/>
      <c r="AZ188" s="191"/>
      <c r="BA188" s="191"/>
      <c r="BB188" s="191"/>
      <c r="BC188" s="191"/>
      <c r="BD188" s="191"/>
      <c r="BE188" s="191"/>
      <c r="BF188" s="191"/>
      <c r="BG188" s="191"/>
      <c r="BH188" s="191"/>
      <c r="BI188" s="191"/>
      <c r="BJ188" s="191"/>
      <c r="BK188" s="191"/>
      <c r="BL188" s="191"/>
      <c r="BM188" s="191"/>
      <c r="BN188" s="191"/>
      <c r="BO188" s="191"/>
      <c r="BP188" s="191"/>
      <c r="BQ188" s="191"/>
      <c r="BR188" s="191"/>
      <c r="BS188" s="191"/>
      <c r="BT188" s="191"/>
      <c r="BU188" s="191"/>
      <c r="BV188" s="191"/>
      <c r="BW188" s="191"/>
      <c r="BX188" s="191"/>
      <c r="BY188" s="191"/>
      <c r="BZ188" s="191"/>
      <c r="CA188" s="191"/>
      <c r="CB188" s="191"/>
      <c r="CC188" s="191"/>
      <c r="CD188" s="191"/>
      <c r="CE188" s="191"/>
      <c r="CF188" s="191"/>
      <c r="CG188" s="193"/>
    </row>
    <row r="189" spans="2:88" x14ac:dyDescent="0.2"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  <c r="V189" s="191"/>
      <c r="W189" s="191"/>
      <c r="X189" s="191"/>
      <c r="Y189" s="191"/>
      <c r="Z189" s="191"/>
      <c r="AA189" s="191"/>
      <c r="AB189" s="191"/>
      <c r="AC189" s="191"/>
      <c r="AD189" s="191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91"/>
      <c r="AW189" s="191"/>
      <c r="AX189" s="191"/>
      <c r="AY189" s="191"/>
      <c r="AZ189" s="191"/>
      <c r="BA189" s="191"/>
      <c r="BB189" s="191"/>
      <c r="BC189" s="191"/>
      <c r="BD189" s="191"/>
      <c r="BE189" s="191"/>
      <c r="BF189" s="191"/>
      <c r="BG189" s="191"/>
      <c r="BH189" s="191"/>
      <c r="BI189" s="191"/>
      <c r="BJ189" s="191"/>
      <c r="BK189" s="191"/>
      <c r="BL189" s="191"/>
      <c r="BM189" s="191"/>
      <c r="BN189" s="191"/>
      <c r="BO189" s="191"/>
      <c r="BP189" s="191"/>
      <c r="BQ189" s="191"/>
      <c r="BR189" s="191"/>
      <c r="BS189" s="191"/>
      <c r="BT189" s="191"/>
      <c r="BU189" s="191"/>
      <c r="BV189" s="191"/>
      <c r="BW189" s="191"/>
      <c r="BX189" s="191"/>
      <c r="BY189" s="191"/>
      <c r="BZ189" s="191"/>
      <c r="CA189" s="191"/>
      <c r="CB189" s="191"/>
      <c r="CC189" s="191"/>
      <c r="CD189" s="191"/>
      <c r="CE189" s="191"/>
      <c r="CF189" s="191"/>
      <c r="CG189" s="193"/>
    </row>
    <row r="190" spans="2:88" x14ac:dyDescent="0.2"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  <c r="V190" s="191"/>
      <c r="W190" s="191"/>
      <c r="X190" s="191"/>
      <c r="Y190" s="191"/>
      <c r="Z190" s="191"/>
      <c r="AA190" s="191"/>
      <c r="AB190" s="191"/>
      <c r="AC190" s="191"/>
      <c r="AD190" s="191"/>
      <c r="AE190" s="191"/>
      <c r="AF190" s="191"/>
      <c r="AG190" s="191"/>
      <c r="AH190" s="191"/>
      <c r="AI190" s="191"/>
      <c r="AJ190" s="191"/>
      <c r="AK190" s="191"/>
      <c r="AL190" s="191"/>
      <c r="AM190" s="191"/>
      <c r="AN190" s="191"/>
      <c r="AO190" s="191"/>
      <c r="AP190" s="191"/>
      <c r="AQ190" s="191"/>
      <c r="AR190" s="191"/>
      <c r="AS190" s="191"/>
      <c r="AT190" s="191"/>
      <c r="AU190" s="191"/>
      <c r="AV190" s="191"/>
      <c r="AW190" s="191"/>
      <c r="AX190" s="191"/>
      <c r="AY190" s="191"/>
      <c r="AZ190" s="191"/>
      <c r="BA190" s="191"/>
      <c r="BB190" s="191"/>
      <c r="BC190" s="191"/>
      <c r="BD190" s="191"/>
      <c r="BE190" s="191"/>
      <c r="BF190" s="191"/>
      <c r="BG190" s="191"/>
      <c r="BH190" s="191"/>
      <c r="BI190" s="191"/>
      <c r="BJ190" s="191"/>
      <c r="BK190" s="191"/>
      <c r="BL190" s="191"/>
      <c r="BM190" s="191"/>
      <c r="BN190" s="191"/>
      <c r="BO190" s="191"/>
      <c r="BP190" s="191"/>
      <c r="BQ190" s="191"/>
      <c r="BR190" s="191"/>
      <c r="BS190" s="191"/>
      <c r="BT190" s="191"/>
      <c r="BU190" s="191"/>
      <c r="BV190" s="191"/>
      <c r="BW190" s="191"/>
      <c r="BX190" s="191"/>
      <c r="BY190" s="191"/>
      <c r="BZ190" s="191"/>
      <c r="CA190" s="191"/>
      <c r="CB190" s="191"/>
      <c r="CC190" s="191"/>
      <c r="CD190" s="191"/>
      <c r="CE190" s="191"/>
      <c r="CF190" s="191"/>
      <c r="CG190" s="193"/>
    </row>
    <row r="191" spans="2:88" x14ac:dyDescent="0.2"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  <c r="V191" s="191"/>
      <c r="W191" s="191"/>
      <c r="X191" s="191"/>
      <c r="Y191" s="191"/>
      <c r="Z191" s="191"/>
      <c r="AA191" s="191"/>
      <c r="AB191" s="191"/>
      <c r="AC191" s="191"/>
      <c r="AD191" s="191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91"/>
      <c r="AW191" s="191"/>
      <c r="AX191" s="191"/>
      <c r="AY191" s="191"/>
      <c r="AZ191" s="191"/>
      <c r="BA191" s="191"/>
      <c r="BB191" s="191"/>
      <c r="BC191" s="191"/>
      <c r="BD191" s="191"/>
      <c r="BE191" s="191"/>
      <c r="BF191" s="191"/>
      <c r="BG191" s="191"/>
      <c r="BH191" s="191"/>
      <c r="BI191" s="191"/>
      <c r="BJ191" s="191"/>
      <c r="BK191" s="191"/>
      <c r="BL191" s="191"/>
      <c r="BM191" s="191"/>
      <c r="BN191" s="191"/>
      <c r="BO191" s="191"/>
      <c r="BP191" s="191"/>
      <c r="BQ191" s="191"/>
      <c r="BR191" s="191"/>
      <c r="BS191" s="191"/>
      <c r="BT191" s="191"/>
      <c r="BU191" s="191"/>
      <c r="BV191" s="191"/>
      <c r="BW191" s="191"/>
      <c r="BX191" s="191"/>
      <c r="BY191" s="191"/>
      <c r="BZ191" s="191"/>
      <c r="CA191" s="191"/>
      <c r="CB191" s="191"/>
      <c r="CC191" s="191"/>
      <c r="CD191" s="191"/>
      <c r="CE191" s="191"/>
      <c r="CF191" s="191"/>
      <c r="CG191" s="193"/>
    </row>
    <row r="192" spans="2:88" x14ac:dyDescent="0.2"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  <c r="X192" s="191"/>
      <c r="Y192" s="191"/>
      <c r="Z192" s="191"/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91"/>
      <c r="BS192" s="191"/>
      <c r="BT192" s="191"/>
      <c r="BU192" s="191"/>
      <c r="BV192" s="191"/>
      <c r="BW192" s="191"/>
      <c r="BX192" s="191"/>
      <c r="BY192" s="191"/>
      <c r="BZ192" s="191"/>
      <c r="CA192" s="191"/>
      <c r="CB192" s="191"/>
      <c r="CC192" s="191"/>
      <c r="CD192" s="191"/>
      <c r="CE192" s="191"/>
      <c r="CF192" s="191"/>
      <c r="CG192" s="193"/>
    </row>
    <row r="193" spans="4:85" x14ac:dyDescent="0.2"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  <c r="V193" s="191"/>
      <c r="W193" s="191"/>
      <c r="X193" s="191"/>
      <c r="Y193" s="191"/>
      <c r="Z193" s="191"/>
      <c r="AA193" s="191"/>
      <c r="AB193" s="191"/>
      <c r="AC193" s="191"/>
      <c r="AD193" s="191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91"/>
      <c r="AW193" s="191"/>
      <c r="AX193" s="191"/>
      <c r="AY193" s="191"/>
      <c r="AZ193" s="191"/>
      <c r="BA193" s="191"/>
      <c r="BB193" s="191"/>
      <c r="BC193" s="191"/>
      <c r="BD193" s="191"/>
      <c r="BE193" s="191"/>
      <c r="BF193" s="191"/>
      <c r="BG193" s="191"/>
      <c r="BH193" s="191"/>
      <c r="BI193" s="191"/>
      <c r="BJ193" s="191"/>
      <c r="BK193" s="191"/>
      <c r="BL193" s="191"/>
      <c r="BM193" s="191"/>
      <c r="BN193" s="191"/>
      <c r="BO193" s="191"/>
      <c r="BP193" s="191"/>
      <c r="BQ193" s="191"/>
      <c r="BR193" s="191"/>
      <c r="BS193" s="191"/>
      <c r="BT193" s="191"/>
      <c r="BU193" s="191"/>
      <c r="BV193" s="191"/>
      <c r="BW193" s="191"/>
      <c r="BX193" s="191"/>
      <c r="BY193" s="191"/>
      <c r="BZ193" s="191"/>
      <c r="CA193" s="191"/>
      <c r="CB193" s="191"/>
      <c r="CC193" s="191"/>
      <c r="CD193" s="191"/>
      <c r="CE193" s="191"/>
      <c r="CF193" s="191"/>
      <c r="CG193" s="193"/>
    </row>
    <row r="194" spans="4:85" x14ac:dyDescent="0.2"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  <c r="V194" s="191"/>
      <c r="W194" s="191"/>
      <c r="X194" s="191"/>
      <c r="Y194" s="191"/>
      <c r="Z194" s="191"/>
      <c r="AA194" s="191"/>
      <c r="AB194" s="191"/>
      <c r="AC194" s="191"/>
      <c r="AD194" s="191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91"/>
      <c r="AW194" s="191"/>
      <c r="AX194" s="191"/>
      <c r="AY194" s="191"/>
      <c r="AZ194" s="191"/>
      <c r="BA194" s="191"/>
      <c r="BB194" s="191"/>
      <c r="BC194" s="191"/>
      <c r="BD194" s="191"/>
      <c r="BE194" s="191"/>
      <c r="BF194" s="191"/>
      <c r="BG194" s="191"/>
      <c r="BH194" s="191"/>
      <c r="BI194" s="191"/>
      <c r="BJ194" s="191"/>
      <c r="BK194" s="191"/>
      <c r="BL194" s="191"/>
      <c r="BM194" s="191"/>
      <c r="BN194" s="191"/>
      <c r="BO194" s="191"/>
      <c r="BP194" s="191"/>
      <c r="BQ194" s="191"/>
      <c r="BR194" s="191"/>
      <c r="BS194" s="191"/>
      <c r="BT194" s="191"/>
      <c r="BU194" s="191"/>
      <c r="BV194" s="191"/>
      <c r="BW194" s="191"/>
      <c r="BX194" s="191"/>
      <c r="BY194" s="191"/>
      <c r="BZ194" s="191"/>
      <c r="CA194" s="191"/>
      <c r="CB194" s="191"/>
      <c r="CC194" s="191"/>
      <c r="CD194" s="191"/>
      <c r="CE194" s="191"/>
      <c r="CF194" s="191"/>
      <c r="CG194" s="193"/>
    </row>
    <row r="195" spans="4:85" x14ac:dyDescent="0.2"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  <c r="V195" s="191"/>
      <c r="W195" s="191"/>
      <c r="X195" s="191"/>
      <c r="Y195" s="191"/>
      <c r="Z195" s="191"/>
      <c r="AA195" s="191"/>
      <c r="AB195" s="191"/>
      <c r="AC195" s="191"/>
      <c r="AD195" s="191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91"/>
      <c r="AW195" s="191"/>
      <c r="AX195" s="191"/>
      <c r="AY195" s="191"/>
      <c r="AZ195" s="191"/>
      <c r="BA195" s="191"/>
      <c r="BB195" s="191"/>
      <c r="BC195" s="191"/>
      <c r="BD195" s="191"/>
      <c r="BE195" s="191"/>
      <c r="BF195" s="191"/>
      <c r="BG195" s="191"/>
      <c r="BH195" s="191"/>
      <c r="BI195" s="191"/>
      <c r="BJ195" s="191"/>
      <c r="BK195" s="191"/>
      <c r="BL195" s="191"/>
      <c r="BM195" s="191"/>
      <c r="BN195" s="191"/>
      <c r="BO195" s="191"/>
      <c r="BP195" s="191"/>
      <c r="BQ195" s="191"/>
      <c r="BR195" s="191"/>
      <c r="BS195" s="191"/>
      <c r="BT195" s="191"/>
      <c r="BU195" s="191"/>
      <c r="BV195" s="191"/>
      <c r="BW195" s="191"/>
      <c r="BX195" s="191"/>
      <c r="BY195" s="191"/>
      <c r="BZ195" s="191"/>
      <c r="CA195" s="191"/>
      <c r="CB195" s="191"/>
      <c r="CC195" s="191"/>
      <c r="CD195" s="191"/>
      <c r="CE195" s="191"/>
      <c r="CF195" s="191"/>
      <c r="CG195" s="193"/>
    </row>
    <row r="196" spans="4:85" x14ac:dyDescent="0.2"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  <c r="V196" s="191"/>
      <c r="W196" s="191"/>
      <c r="X196" s="191"/>
      <c r="Y196" s="191"/>
      <c r="Z196" s="191"/>
      <c r="AA196" s="191"/>
      <c r="AB196" s="191"/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91"/>
      <c r="AW196" s="191"/>
      <c r="AX196" s="191"/>
      <c r="AY196" s="191"/>
      <c r="AZ196" s="191"/>
      <c r="BA196" s="191"/>
      <c r="BB196" s="191"/>
      <c r="BC196" s="191"/>
      <c r="BD196" s="191"/>
      <c r="BE196" s="191"/>
      <c r="BF196" s="191"/>
      <c r="BG196" s="191"/>
      <c r="BH196" s="191"/>
      <c r="BI196" s="191"/>
      <c r="BJ196" s="191"/>
      <c r="BK196" s="191"/>
      <c r="BL196" s="191"/>
      <c r="BM196" s="191"/>
      <c r="BN196" s="191"/>
      <c r="BO196" s="191"/>
      <c r="BP196" s="191"/>
      <c r="BQ196" s="191"/>
      <c r="BR196" s="191"/>
      <c r="BS196" s="191"/>
      <c r="BT196" s="191"/>
      <c r="BU196" s="191"/>
      <c r="BV196" s="191"/>
      <c r="BW196" s="191"/>
      <c r="BX196" s="191"/>
      <c r="BY196" s="191"/>
      <c r="BZ196" s="191"/>
      <c r="CA196" s="191"/>
      <c r="CB196" s="191"/>
      <c r="CC196" s="191"/>
      <c r="CD196" s="191"/>
      <c r="CE196" s="191"/>
      <c r="CF196" s="191"/>
      <c r="CG196" s="193"/>
    </row>
    <row r="197" spans="4:85" x14ac:dyDescent="0.2"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1"/>
      <c r="AA197" s="191"/>
      <c r="AB197" s="191"/>
      <c r="AC197" s="191"/>
      <c r="AD197" s="191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91"/>
      <c r="AW197" s="191"/>
      <c r="AX197" s="191"/>
      <c r="AY197" s="191"/>
      <c r="AZ197" s="191"/>
      <c r="BA197" s="191"/>
      <c r="BB197" s="191"/>
      <c r="BC197" s="191"/>
      <c r="BD197" s="191"/>
      <c r="BE197" s="191"/>
      <c r="BF197" s="191"/>
      <c r="BG197" s="191"/>
      <c r="BH197" s="191"/>
      <c r="BI197" s="191"/>
      <c r="BJ197" s="191"/>
      <c r="BK197" s="191"/>
      <c r="BL197" s="191"/>
      <c r="BM197" s="191"/>
      <c r="BN197" s="191"/>
      <c r="BO197" s="191"/>
      <c r="BP197" s="191"/>
      <c r="BQ197" s="191"/>
      <c r="BR197" s="191"/>
      <c r="BS197" s="191"/>
      <c r="BT197" s="191"/>
      <c r="BU197" s="191"/>
      <c r="BV197" s="191"/>
      <c r="BW197" s="191"/>
      <c r="BX197" s="191"/>
      <c r="BY197" s="191"/>
      <c r="BZ197" s="191"/>
      <c r="CA197" s="191"/>
      <c r="CB197" s="191"/>
      <c r="CC197" s="191"/>
      <c r="CD197" s="191"/>
      <c r="CE197" s="191"/>
      <c r="CF197" s="191"/>
      <c r="CG197" s="193"/>
    </row>
    <row r="198" spans="4:85" x14ac:dyDescent="0.2"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  <c r="V198" s="191"/>
      <c r="W198" s="191"/>
      <c r="X198" s="191"/>
      <c r="Y198" s="191"/>
      <c r="Z198" s="191"/>
      <c r="AA198" s="191"/>
      <c r="AB198" s="191"/>
      <c r="AC198" s="191"/>
      <c r="AD198" s="191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91"/>
      <c r="AW198" s="191"/>
      <c r="AX198" s="191"/>
      <c r="AY198" s="191"/>
      <c r="AZ198" s="191"/>
      <c r="BA198" s="191"/>
      <c r="BB198" s="191"/>
      <c r="BC198" s="191"/>
      <c r="BD198" s="191"/>
      <c r="BE198" s="191"/>
      <c r="BF198" s="191"/>
      <c r="BG198" s="191"/>
      <c r="BH198" s="191"/>
      <c r="BI198" s="191"/>
      <c r="BJ198" s="191"/>
      <c r="BK198" s="191"/>
      <c r="BL198" s="191"/>
      <c r="BM198" s="191"/>
      <c r="BN198" s="191"/>
      <c r="BO198" s="191"/>
      <c r="BP198" s="191"/>
      <c r="BQ198" s="191"/>
      <c r="BR198" s="191"/>
      <c r="BS198" s="191"/>
      <c r="BT198" s="191"/>
      <c r="BU198" s="191"/>
      <c r="BV198" s="191"/>
      <c r="BW198" s="191"/>
      <c r="BX198" s="191"/>
      <c r="BY198" s="191"/>
      <c r="BZ198" s="191"/>
      <c r="CA198" s="191"/>
      <c r="CB198" s="191"/>
      <c r="CC198" s="191"/>
      <c r="CD198" s="191"/>
      <c r="CE198" s="191"/>
      <c r="CF198" s="191"/>
      <c r="CG198" s="193"/>
    </row>
    <row r="199" spans="4:85" x14ac:dyDescent="0.2"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1"/>
      <c r="AA199" s="191"/>
      <c r="AB199" s="191"/>
      <c r="AC199" s="191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91"/>
      <c r="AW199" s="191"/>
      <c r="AX199" s="191"/>
      <c r="AY199" s="191"/>
      <c r="AZ199" s="191"/>
      <c r="BA199" s="191"/>
      <c r="BB199" s="191"/>
      <c r="BC199" s="191"/>
      <c r="BD199" s="191"/>
      <c r="BE199" s="191"/>
      <c r="BF199" s="191"/>
      <c r="BG199" s="191"/>
      <c r="BH199" s="191"/>
      <c r="BI199" s="191"/>
      <c r="BJ199" s="191"/>
      <c r="BK199" s="191"/>
      <c r="BL199" s="191"/>
      <c r="BM199" s="191"/>
      <c r="BN199" s="191"/>
      <c r="BO199" s="191"/>
      <c r="BP199" s="191"/>
      <c r="BQ199" s="191"/>
      <c r="BR199" s="191"/>
      <c r="BS199" s="191"/>
      <c r="BT199" s="191"/>
      <c r="BU199" s="191"/>
      <c r="BV199" s="191"/>
      <c r="BW199" s="191"/>
      <c r="BX199" s="191"/>
      <c r="BY199" s="191"/>
      <c r="BZ199" s="191"/>
      <c r="CA199" s="191"/>
      <c r="CB199" s="191"/>
      <c r="CC199" s="191"/>
      <c r="CD199" s="191"/>
      <c r="CE199" s="191"/>
      <c r="CF199" s="191"/>
      <c r="CG199" s="193"/>
    </row>
    <row r="200" spans="4:85" x14ac:dyDescent="0.2"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  <c r="V200" s="191"/>
      <c r="W200" s="191"/>
      <c r="X200" s="191"/>
      <c r="Y200" s="191"/>
      <c r="Z200" s="191"/>
      <c r="AA200" s="191"/>
      <c r="AB200" s="191"/>
      <c r="AC200" s="191"/>
      <c r="AD200" s="191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91"/>
      <c r="AW200" s="191"/>
      <c r="AX200" s="191"/>
      <c r="AY200" s="191"/>
      <c r="AZ200" s="191"/>
      <c r="BA200" s="191"/>
      <c r="BB200" s="191"/>
      <c r="BC200" s="191"/>
      <c r="BD200" s="191"/>
      <c r="BE200" s="191"/>
      <c r="BF200" s="191"/>
      <c r="BG200" s="191"/>
      <c r="BH200" s="191"/>
      <c r="BI200" s="191"/>
      <c r="BJ200" s="191"/>
      <c r="BK200" s="191"/>
      <c r="BL200" s="191"/>
      <c r="BM200" s="191"/>
      <c r="BN200" s="191"/>
      <c r="BO200" s="191"/>
      <c r="BP200" s="191"/>
      <c r="BQ200" s="191"/>
      <c r="BR200" s="191"/>
      <c r="BS200" s="191"/>
      <c r="BT200" s="191"/>
      <c r="BU200" s="191"/>
      <c r="BV200" s="191"/>
      <c r="BW200" s="191"/>
      <c r="BX200" s="191"/>
      <c r="BY200" s="191"/>
      <c r="BZ200" s="191"/>
      <c r="CA200" s="191"/>
      <c r="CB200" s="191"/>
      <c r="CC200" s="191"/>
      <c r="CD200" s="191"/>
      <c r="CE200" s="191"/>
      <c r="CF200" s="191"/>
      <c r="CG200" s="193"/>
    </row>
    <row r="201" spans="4:85" x14ac:dyDescent="0.2"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91"/>
      <c r="AW201" s="191"/>
      <c r="AX201" s="191"/>
      <c r="AY201" s="191"/>
      <c r="AZ201" s="191"/>
      <c r="BA201" s="191"/>
      <c r="BB201" s="191"/>
      <c r="BC201" s="191"/>
      <c r="BD201" s="191"/>
      <c r="BE201" s="191"/>
      <c r="BF201" s="191"/>
      <c r="BG201" s="191"/>
      <c r="BH201" s="191"/>
      <c r="BI201" s="191"/>
      <c r="BJ201" s="191"/>
      <c r="BK201" s="191"/>
      <c r="BL201" s="191"/>
      <c r="BM201" s="191"/>
      <c r="BN201" s="191"/>
      <c r="BO201" s="191"/>
      <c r="BP201" s="191"/>
      <c r="BQ201" s="191"/>
      <c r="BR201" s="191"/>
      <c r="BS201" s="191"/>
      <c r="BT201" s="191"/>
      <c r="BU201" s="191"/>
      <c r="BV201" s="191"/>
      <c r="BW201" s="191"/>
      <c r="BX201" s="191"/>
      <c r="BY201" s="191"/>
      <c r="BZ201" s="191"/>
      <c r="CA201" s="191"/>
      <c r="CB201" s="191"/>
      <c r="CC201" s="191"/>
      <c r="CD201" s="191"/>
      <c r="CE201" s="191"/>
      <c r="CF201" s="191"/>
      <c r="CG201" s="193"/>
    </row>
    <row r="202" spans="4:85" x14ac:dyDescent="0.2"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  <c r="V202" s="191"/>
      <c r="W202" s="191"/>
      <c r="X202" s="191"/>
      <c r="Y202" s="191"/>
      <c r="Z202" s="191"/>
      <c r="AA202" s="191"/>
      <c r="AB202" s="191"/>
      <c r="AC202" s="191"/>
      <c r="AD202" s="191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91"/>
      <c r="AW202" s="191"/>
      <c r="AX202" s="191"/>
      <c r="AY202" s="191"/>
      <c r="AZ202" s="191"/>
      <c r="BA202" s="191"/>
      <c r="BB202" s="191"/>
      <c r="BC202" s="191"/>
      <c r="BD202" s="191"/>
      <c r="BE202" s="191"/>
      <c r="BF202" s="191"/>
      <c r="BG202" s="191"/>
      <c r="BH202" s="191"/>
      <c r="BI202" s="191"/>
      <c r="BJ202" s="191"/>
      <c r="BK202" s="191"/>
      <c r="BL202" s="191"/>
      <c r="BM202" s="191"/>
      <c r="BN202" s="191"/>
      <c r="BO202" s="191"/>
      <c r="BP202" s="191"/>
      <c r="BQ202" s="191"/>
      <c r="BR202" s="191"/>
      <c r="BS202" s="191"/>
      <c r="BT202" s="191"/>
      <c r="BU202" s="191"/>
      <c r="BV202" s="191"/>
      <c r="BW202" s="191"/>
      <c r="BX202" s="191"/>
      <c r="BY202" s="191"/>
      <c r="BZ202" s="191"/>
      <c r="CA202" s="191"/>
      <c r="CB202" s="191"/>
      <c r="CC202" s="191"/>
      <c r="CD202" s="191"/>
      <c r="CE202" s="191"/>
      <c r="CF202" s="191"/>
      <c r="CG202" s="193"/>
    </row>
    <row r="203" spans="4:85" x14ac:dyDescent="0.2"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  <c r="V203" s="191"/>
      <c r="W203" s="191"/>
      <c r="X203" s="191"/>
      <c r="Y203" s="191"/>
      <c r="Z203" s="191"/>
      <c r="AA203" s="191"/>
      <c r="AB203" s="191"/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91"/>
      <c r="AW203" s="191"/>
      <c r="AX203" s="191"/>
      <c r="AY203" s="191"/>
      <c r="AZ203" s="191"/>
      <c r="BA203" s="191"/>
      <c r="BB203" s="191"/>
      <c r="BC203" s="191"/>
      <c r="BD203" s="191"/>
      <c r="BE203" s="191"/>
      <c r="BF203" s="191"/>
      <c r="BG203" s="191"/>
      <c r="BH203" s="191"/>
      <c r="BI203" s="191"/>
      <c r="BJ203" s="191"/>
      <c r="BK203" s="191"/>
      <c r="BL203" s="191"/>
      <c r="BM203" s="191"/>
      <c r="BN203" s="191"/>
      <c r="BO203" s="191"/>
      <c r="BP203" s="191"/>
      <c r="BQ203" s="191"/>
      <c r="BR203" s="191"/>
      <c r="BS203" s="191"/>
      <c r="BT203" s="191"/>
      <c r="BU203" s="191"/>
      <c r="BV203" s="191"/>
      <c r="BW203" s="191"/>
      <c r="BX203" s="191"/>
      <c r="BY203" s="191"/>
      <c r="BZ203" s="191"/>
      <c r="CA203" s="191"/>
      <c r="CB203" s="191"/>
      <c r="CC203" s="191"/>
      <c r="CD203" s="191"/>
      <c r="CE203" s="191"/>
      <c r="CF203" s="191"/>
      <c r="CG203" s="193"/>
    </row>
    <row r="204" spans="4:85" x14ac:dyDescent="0.2"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  <c r="Z204" s="191"/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91"/>
      <c r="AX204" s="191"/>
      <c r="AY204" s="191"/>
      <c r="AZ204" s="191"/>
      <c r="BA204" s="191"/>
      <c r="BB204" s="191"/>
      <c r="BC204" s="191"/>
      <c r="BD204" s="191"/>
      <c r="BE204" s="191"/>
      <c r="BF204" s="191"/>
      <c r="BG204" s="191"/>
      <c r="BH204" s="191"/>
      <c r="BI204" s="191"/>
      <c r="BJ204" s="191"/>
      <c r="BK204" s="191"/>
      <c r="BL204" s="191"/>
      <c r="BM204" s="191"/>
      <c r="BN204" s="191"/>
      <c r="BO204" s="191"/>
      <c r="BP204" s="191"/>
      <c r="BQ204" s="191"/>
      <c r="BR204" s="191"/>
      <c r="BS204" s="191"/>
      <c r="BT204" s="191"/>
      <c r="BU204" s="191"/>
      <c r="BV204" s="191"/>
      <c r="BW204" s="191"/>
      <c r="BX204" s="191"/>
      <c r="BY204" s="191"/>
      <c r="BZ204" s="191"/>
      <c r="CA204" s="191"/>
      <c r="CB204" s="191"/>
      <c r="CC204" s="191"/>
      <c r="CD204" s="191"/>
      <c r="CE204" s="191"/>
      <c r="CF204" s="191"/>
      <c r="CG204" s="193"/>
    </row>
    <row r="205" spans="4:85" x14ac:dyDescent="0.2"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  <c r="V205" s="191"/>
      <c r="W205" s="191"/>
      <c r="X205" s="191"/>
      <c r="Y205" s="191"/>
      <c r="Z205" s="191"/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91"/>
      <c r="AW205" s="191"/>
      <c r="AX205" s="191"/>
      <c r="AY205" s="191"/>
      <c r="AZ205" s="191"/>
      <c r="BA205" s="191"/>
      <c r="BB205" s="191"/>
      <c r="BC205" s="191"/>
      <c r="BD205" s="191"/>
      <c r="BE205" s="191"/>
      <c r="BF205" s="191"/>
      <c r="BG205" s="191"/>
      <c r="BH205" s="191"/>
      <c r="BI205" s="191"/>
      <c r="BJ205" s="191"/>
      <c r="BK205" s="191"/>
      <c r="BL205" s="191"/>
      <c r="BM205" s="191"/>
      <c r="BN205" s="191"/>
      <c r="BO205" s="191"/>
      <c r="BP205" s="191"/>
      <c r="BQ205" s="191"/>
      <c r="BR205" s="191"/>
      <c r="BS205" s="191"/>
      <c r="BT205" s="191"/>
      <c r="BU205" s="191"/>
      <c r="BV205" s="191"/>
      <c r="BW205" s="191"/>
      <c r="BX205" s="191"/>
      <c r="BY205" s="191"/>
      <c r="BZ205" s="191"/>
      <c r="CA205" s="191"/>
      <c r="CB205" s="191"/>
      <c r="CC205" s="191"/>
      <c r="CD205" s="191"/>
      <c r="CE205" s="191"/>
      <c r="CF205" s="191"/>
      <c r="CG205" s="193"/>
    </row>
    <row r="206" spans="4:85" x14ac:dyDescent="0.2"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  <c r="V206" s="191"/>
      <c r="W206" s="191"/>
      <c r="X206" s="191"/>
      <c r="Y206" s="191"/>
      <c r="Z206" s="191"/>
      <c r="AA206" s="191"/>
      <c r="AB206" s="191"/>
      <c r="AC206" s="191"/>
      <c r="AD206" s="191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91"/>
      <c r="AW206" s="191"/>
      <c r="AX206" s="191"/>
      <c r="AY206" s="191"/>
      <c r="AZ206" s="191"/>
      <c r="BA206" s="191"/>
      <c r="BB206" s="191"/>
      <c r="BC206" s="191"/>
      <c r="BD206" s="191"/>
      <c r="BE206" s="191"/>
      <c r="BF206" s="191"/>
      <c r="BG206" s="191"/>
      <c r="BH206" s="191"/>
      <c r="BI206" s="191"/>
      <c r="BJ206" s="191"/>
      <c r="BK206" s="191"/>
      <c r="BL206" s="191"/>
      <c r="BM206" s="191"/>
      <c r="BN206" s="191"/>
      <c r="BO206" s="191"/>
      <c r="BP206" s="191"/>
      <c r="BQ206" s="191"/>
      <c r="BR206" s="191"/>
      <c r="BS206" s="191"/>
      <c r="BT206" s="191"/>
      <c r="BU206" s="191"/>
      <c r="BV206" s="191"/>
      <c r="BW206" s="191"/>
      <c r="BX206" s="191"/>
      <c r="BY206" s="191"/>
      <c r="BZ206" s="191"/>
      <c r="CA206" s="191"/>
      <c r="CB206" s="191"/>
      <c r="CC206" s="191"/>
      <c r="CD206" s="191"/>
      <c r="CE206" s="191"/>
      <c r="CF206" s="191"/>
      <c r="CG206" s="193"/>
    </row>
    <row r="207" spans="4:85" x14ac:dyDescent="0.2"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  <c r="V207" s="191"/>
      <c r="W207" s="191"/>
      <c r="X207" s="191"/>
      <c r="Y207" s="191"/>
      <c r="Z207" s="191"/>
      <c r="AA207" s="191"/>
      <c r="AB207" s="191"/>
      <c r="AC207" s="191"/>
      <c r="AD207" s="191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91"/>
      <c r="AW207" s="191"/>
      <c r="AX207" s="191"/>
      <c r="AY207" s="191"/>
      <c r="AZ207" s="191"/>
      <c r="BA207" s="191"/>
      <c r="BB207" s="191"/>
      <c r="BC207" s="191"/>
      <c r="BD207" s="191"/>
      <c r="BE207" s="191"/>
      <c r="BF207" s="191"/>
      <c r="BG207" s="191"/>
      <c r="BH207" s="191"/>
      <c r="BI207" s="191"/>
      <c r="BJ207" s="191"/>
      <c r="BK207" s="191"/>
      <c r="BL207" s="191"/>
      <c r="BM207" s="191"/>
      <c r="BN207" s="191"/>
      <c r="BO207" s="191"/>
      <c r="BP207" s="191"/>
      <c r="BQ207" s="191"/>
      <c r="BR207" s="191"/>
      <c r="BS207" s="191"/>
      <c r="BT207" s="191"/>
      <c r="BU207" s="191"/>
      <c r="BV207" s="191"/>
      <c r="BW207" s="191"/>
      <c r="BX207" s="191"/>
      <c r="BY207" s="191"/>
      <c r="BZ207" s="191"/>
      <c r="CA207" s="191"/>
      <c r="CB207" s="191"/>
      <c r="CC207" s="191"/>
      <c r="CD207" s="191"/>
      <c r="CE207" s="191"/>
      <c r="CF207" s="191"/>
      <c r="CG207" s="193"/>
    </row>
    <row r="208" spans="4:85" x14ac:dyDescent="0.2"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  <c r="V208" s="191"/>
      <c r="W208" s="191"/>
      <c r="X208" s="191"/>
      <c r="Y208" s="191"/>
      <c r="Z208" s="191"/>
      <c r="AA208" s="191"/>
      <c r="AB208" s="191"/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91"/>
      <c r="AW208" s="191"/>
      <c r="AX208" s="191"/>
      <c r="AY208" s="191"/>
      <c r="AZ208" s="191"/>
      <c r="BA208" s="191"/>
      <c r="BB208" s="191"/>
      <c r="BC208" s="191"/>
      <c r="BD208" s="191"/>
      <c r="BE208" s="191"/>
      <c r="BF208" s="191"/>
      <c r="BG208" s="191"/>
      <c r="BH208" s="191"/>
      <c r="BI208" s="191"/>
      <c r="BJ208" s="191"/>
      <c r="BK208" s="191"/>
      <c r="BL208" s="191"/>
      <c r="BM208" s="191"/>
      <c r="BN208" s="191"/>
      <c r="BO208" s="191"/>
      <c r="BP208" s="191"/>
      <c r="BQ208" s="191"/>
      <c r="BR208" s="191"/>
      <c r="BS208" s="191"/>
      <c r="BT208" s="191"/>
      <c r="BU208" s="191"/>
      <c r="BV208" s="191"/>
      <c r="BW208" s="191"/>
      <c r="BX208" s="191"/>
      <c r="BY208" s="191"/>
      <c r="BZ208" s="191"/>
      <c r="CA208" s="191"/>
      <c r="CB208" s="191"/>
      <c r="CC208" s="191"/>
      <c r="CD208" s="191"/>
      <c r="CE208" s="191"/>
      <c r="CF208" s="191"/>
      <c r="CG208" s="193"/>
    </row>
    <row r="209" spans="4:85" x14ac:dyDescent="0.2"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91"/>
      <c r="AW209" s="191"/>
      <c r="AX209" s="191"/>
      <c r="AY209" s="191"/>
      <c r="AZ209" s="191"/>
      <c r="BA209" s="191"/>
      <c r="BB209" s="191"/>
      <c r="BC209" s="191"/>
      <c r="BD209" s="191"/>
      <c r="BE209" s="191"/>
      <c r="BF209" s="191"/>
      <c r="BG209" s="191"/>
      <c r="BH209" s="191"/>
      <c r="BI209" s="191"/>
      <c r="BJ209" s="191"/>
      <c r="BK209" s="191"/>
      <c r="BL209" s="191"/>
      <c r="BM209" s="191"/>
      <c r="BN209" s="191"/>
      <c r="BO209" s="191"/>
      <c r="BP209" s="191"/>
      <c r="BQ209" s="191"/>
      <c r="BR209" s="191"/>
      <c r="BS209" s="191"/>
      <c r="BT209" s="191"/>
      <c r="BU209" s="191"/>
      <c r="BV209" s="191"/>
      <c r="BW209" s="191"/>
      <c r="BX209" s="191"/>
      <c r="BY209" s="191"/>
      <c r="BZ209" s="191"/>
      <c r="CA209" s="191"/>
      <c r="CB209" s="191"/>
      <c r="CC209" s="191"/>
      <c r="CD209" s="191"/>
      <c r="CE209" s="191"/>
      <c r="CF209" s="191"/>
      <c r="CG209" s="193"/>
    </row>
    <row r="210" spans="4:85" x14ac:dyDescent="0.2"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  <c r="AC210" s="191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91"/>
      <c r="AW210" s="191"/>
      <c r="AX210" s="191"/>
      <c r="AY210" s="191"/>
      <c r="AZ210" s="191"/>
      <c r="BA210" s="191"/>
      <c r="BB210" s="191"/>
      <c r="BC210" s="191"/>
      <c r="BD210" s="191"/>
      <c r="BE210" s="191"/>
      <c r="BF210" s="191"/>
      <c r="BG210" s="191"/>
      <c r="BH210" s="191"/>
      <c r="BI210" s="191"/>
      <c r="BJ210" s="191"/>
      <c r="BK210" s="191"/>
      <c r="BL210" s="191"/>
      <c r="BM210" s="191"/>
      <c r="BN210" s="191"/>
      <c r="BO210" s="191"/>
      <c r="BP210" s="191"/>
      <c r="BQ210" s="191"/>
      <c r="BR210" s="191"/>
      <c r="BS210" s="191"/>
      <c r="BT210" s="191"/>
      <c r="BU210" s="191"/>
      <c r="BV210" s="191"/>
      <c r="BW210" s="191"/>
      <c r="BX210" s="191"/>
      <c r="BY210" s="191"/>
      <c r="BZ210" s="191"/>
      <c r="CA210" s="191"/>
      <c r="CB210" s="191"/>
      <c r="CC210" s="191"/>
      <c r="CD210" s="191"/>
      <c r="CE210" s="191"/>
      <c r="CF210" s="191"/>
      <c r="CG210" s="193"/>
    </row>
    <row r="211" spans="4:85" x14ac:dyDescent="0.2"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  <c r="V211" s="191"/>
      <c r="W211" s="191"/>
      <c r="X211" s="191"/>
      <c r="Y211" s="191"/>
      <c r="Z211" s="191"/>
      <c r="AA211" s="191"/>
      <c r="AB211" s="191"/>
      <c r="AC211" s="191"/>
      <c r="AD211" s="191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91"/>
      <c r="AW211" s="191"/>
      <c r="AX211" s="191"/>
      <c r="AY211" s="191"/>
      <c r="AZ211" s="191"/>
      <c r="BA211" s="191"/>
      <c r="BB211" s="191"/>
      <c r="BC211" s="191"/>
      <c r="BD211" s="191"/>
      <c r="BE211" s="191"/>
      <c r="BF211" s="191"/>
      <c r="BG211" s="191"/>
      <c r="BH211" s="191"/>
      <c r="BI211" s="191"/>
      <c r="BJ211" s="191"/>
      <c r="BK211" s="191"/>
      <c r="BL211" s="191"/>
      <c r="BM211" s="191"/>
      <c r="BN211" s="191"/>
      <c r="BO211" s="191"/>
      <c r="BP211" s="191"/>
      <c r="BQ211" s="191"/>
      <c r="BR211" s="191"/>
      <c r="BS211" s="191"/>
      <c r="BT211" s="191"/>
      <c r="BU211" s="191"/>
      <c r="BV211" s="191"/>
      <c r="BW211" s="191"/>
      <c r="BX211" s="191"/>
      <c r="BY211" s="191"/>
      <c r="BZ211" s="191"/>
      <c r="CA211" s="191"/>
      <c r="CB211" s="191"/>
      <c r="CC211" s="191"/>
      <c r="CD211" s="191"/>
      <c r="CE211" s="191"/>
      <c r="CF211" s="191"/>
      <c r="CG211" s="193"/>
    </row>
    <row r="212" spans="4:85" x14ac:dyDescent="0.2"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  <c r="V212" s="191"/>
      <c r="W212" s="191"/>
      <c r="X212" s="191"/>
      <c r="Y212" s="191"/>
      <c r="Z212" s="191"/>
      <c r="AA212" s="191"/>
      <c r="AB212" s="191"/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91"/>
      <c r="AX212" s="191"/>
      <c r="AY212" s="191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1"/>
      <c r="BP212" s="191"/>
      <c r="BQ212" s="191"/>
      <c r="BR212" s="191"/>
      <c r="BS212" s="191"/>
      <c r="BT212" s="191"/>
      <c r="BU212" s="191"/>
      <c r="BV212" s="191"/>
      <c r="BW212" s="191"/>
      <c r="BX212" s="191"/>
      <c r="BY212" s="191"/>
      <c r="BZ212" s="191"/>
      <c r="CA212" s="191"/>
      <c r="CB212" s="191"/>
      <c r="CC212" s="191"/>
      <c r="CD212" s="191"/>
      <c r="CE212" s="191"/>
      <c r="CF212" s="191"/>
      <c r="CG212" s="193"/>
    </row>
    <row r="213" spans="4:85" x14ac:dyDescent="0.2"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  <c r="V213" s="191"/>
      <c r="W213" s="191"/>
      <c r="X213" s="191"/>
      <c r="Y213" s="191"/>
      <c r="Z213" s="191"/>
      <c r="AA213" s="191"/>
      <c r="AB213" s="191"/>
      <c r="AC213" s="191"/>
      <c r="AD213" s="191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91"/>
      <c r="AW213" s="191"/>
      <c r="AX213" s="191"/>
      <c r="AY213" s="191"/>
      <c r="AZ213" s="191"/>
      <c r="BA213" s="191"/>
      <c r="BB213" s="191"/>
      <c r="BC213" s="191"/>
      <c r="BD213" s="191"/>
      <c r="BE213" s="191"/>
      <c r="BF213" s="191"/>
      <c r="BG213" s="191"/>
      <c r="BH213" s="191"/>
      <c r="BI213" s="191"/>
      <c r="BJ213" s="191"/>
      <c r="BK213" s="191"/>
      <c r="BL213" s="191"/>
      <c r="BM213" s="191"/>
      <c r="BN213" s="191"/>
      <c r="BO213" s="191"/>
      <c r="BP213" s="191"/>
      <c r="BQ213" s="191"/>
      <c r="BR213" s="191"/>
      <c r="BS213" s="191"/>
      <c r="BT213" s="191"/>
      <c r="BU213" s="191"/>
      <c r="BV213" s="191"/>
      <c r="BW213" s="191"/>
      <c r="BX213" s="191"/>
      <c r="BY213" s="191"/>
      <c r="BZ213" s="191"/>
      <c r="CA213" s="191"/>
      <c r="CB213" s="191"/>
      <c r="CC213" s="191"/>
      <c r="CD213" s="191"/>
      <c r="CE213" s="191"/>
      <c r="CF213" s="191"/>
      <c r="CG213" s="193"/>
    </row>
    <row r="214" spans="4:85" x14ac:dyDescent="0.2"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  <c r="V214" s="191"/>
      <c r="W214" s="191"/>
      <c r="X214" s="191"/>
      <c r="Y214" s="191"/>
      <c r="Z214" s="191"/>
      <c r="AA214" s="191"/>
      <c r="AB214" s="191"/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91"/>
      <c r="AX214" s="191"/>
      <c r="AY214" s="191"/>
      <c r="AZ214" s="191"/>
      <c r="BA214" s="191"/>
      <c r="BB214" s="191"/>
      <c r="BC214" s="191"/>
      <c r="BD214" s="191"/>
      <c r="BE214" s="191"/>
      <c r="BF214" s="191"/>
      <c r="BG214" s="191"/>
      <c r="BH214" s="191"/>
      <c r="BI214" s="191"/>
      <c r="BJ214" s="191"/>
      <c r="BK214" s="191"/>
      <c r="BL214" s="191"/>
      <c r="BM214" s="191"/>
      <c r="BN214" s="191"/>
      <c r="BO214" s="191"/>
      <c r="BP214" s="191"/>
      <c r="BQ214" s="191"/>
      <c r="BR214" s="191"/>
      <c r="BS214" s="191"/>
      <c r="BT214" s="191"/>
      <c r="BU214" s="191"/>
      <c r="BV214" s="191"/>
      <c r="BW214" s="191"/>
      <c r="BX214" s="191"/>
      <c r="BY214" s="191"/>
      <c r="BZ214" s="191"/>
      <c r="CA214" s="191"/>
      <c r="CB214" s="191"/>
      <c r="CC214" s="191"/>
      <c r="CD214" s="191"/>
      <c r="CE214" s="191"/>
      <c r="CF214" s="191"/>
      <c r="CG214" s="193"/>
    </row>
    <row r="215" spans="4:85" x14ac:dyDescent="0.2"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  <c r="V215" s="191"/>
      <c r="W215" s="191"/>
      <c r="X215" s="191"/>
      <c r="Y215" s="191"/>
      <c r="Z215" s="191"/>
      <c r="AA215" s="191"/>
      <c r="AB215" s="191"/>
      <c r="AC215" s="191"/>
      <c r="AD215" s="191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91"/>
      <c r="AW215" s="191"/>
      <c r="AX215" s="191"/>
      <c r="AY215" s="191"/>
      <c r="AZ215" s="191"/>
      <c r="BA215" s="191"/>
      <c r="BB215" s="191"/>
      <c r="BC215" s="191"/>
      <c r="BD215" s="191"/>
      <c r="BE215" s="191"/>
      <c r="BF215" s="191"/>
      <c r="BG215" s="191"/>
      <c r="BH215" s="191"/>
      <c r="BI215" s="191"/>
      <c r="BJ215" s="191"/>
      <c r="BK215" s="191"/>
      <c r="BL215" s="191"/>
      <c r="BM215" s="191"/>
      <c r="BN215" s="191"/>
      <c r="BO215" s="191"/>
      <c r="BP215" s="191"/>
      <c r="BQ215" s="191"/>
      <c r="BR215" s="191"/>
      <c r="BS215" s="191"/>
      <c r="BT215" s="191"/>
      <c r="BU215" s="191"/>
      <c r="BV215" s="191"/>
      <c r="BW215" s="191"/>
      <c r="BX215" s="191"/>
      <c r="BY215" s="191"/>
      <c r="BZ215" s="191"/>
      <c r="CA215" s="191"/>
      <c r="CB215" s="191"/>
      <c r="CC215" s="191"/>
      <c r="CD215" s="191"/>
      <c r="CE215" s="191"/>
      <c r="CF215" s="191"/>
      <c r="CG215" s="193"/>
    </row>
    <row r="216" spans="4:85" x14ac:dyDescent="0.2"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  <c r="V216" s="191"/>
      <c r="W216" s="191"/>
      <c r="X216" s="191"/>
      <c r="Y216" s="191"/>
      <c r="Z216" s="191"/>
      <c r="AA216" s="191"/>
      <c r="AB216" s="191"/>
      <c r="AC216" s="191"/>
      <c r="AD216" s="191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91"/>
      <c r="AW216" s="191"/>
      <c r="AX216" s="191"/>
      <c r="AY216" s="191"/>
      <c r="AZ216" s="191"/>
      <c r="BA216" s="191"/>
      <c r="BB216" s="191"/>
      <c r="BC216" s="191"/>
      <c r="BD216" s="191"/>
      <c r="BE216" s="191"/>
      <c r="BF216" s="191"/>
      <c r="BG216" s="191"/>
      <c r="BH216" s="191"/>
      <c r="BI216" s="191"/>
      <c r="BJ216" s="191"/>
      <c r="BK216" s="191"/>
      <c r="BL216" s="191"/>
      <c r="BM216" s="191"/>
      <c r="BN216" s="191"/>
      <c r="BO216" s="191"/>
      <c r="BP216" s="191"/>
      <c r="BQ216" s="191"/>
      <c r="BR216" s="191"/>
      <c r="BS216" s="191"/>
      <c r="BT216" s="191"/>
      <c r="BU216" s="191"/>
      <c r="BV216" s="191"/>
      <c r="BW216" s="191"/>
      <c r="BX216" s="191"/>
      <c r="BY216" s="191"/>
      <c r="BZ216" s="191"/>
      <c r="CA216" s="191"/>
      <c r="CB216" s="191"/>
      <c r="CC216" s="191"/>
      <c r="CD216" s="191"/>
      <c r="CE216" s="191"/>
      <c r="CF216" s="191"/>
      <c r="CG216" s="193"/>
    </row>
    <row r="217" spans="4:85" x14ac:dyDescent="0.2"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  <c r="V217" s="191"/>
      <c r="W217" s="191"/>
      <c r="X217" s="191"/>
      <c r="Y217" s="191"/>
      <c r="Z217" s="191"/>
      <c r="AA217" s="191"/>
      <c r="AB217" s="191"/>
      <c r="AC217" s="191"/>
      <c r="AD217" s="191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91"/>
      <c r="AW217" s="191"/>
      <c r="AX217" s="191"/>
      <c r="AY217" s="191"/>
      <c r="AZ217" s="191"/>
      <c r="BA217" s="191"/>
      <c r="BB217" s="191"/>
      <c r="BC217" s="191"/>
      <c r="BD217" s="191"/>
      <c r="BE217" s="191"/>
      <c r="BF217" s="191"/>
      <c r="BG217" s="191"/>
      <c r="BH217" s="191"/>
      <c r="BI217" s="191"/>
      <c r="BJ217" s="191"/>
      <c r="BK217" s="191"/>
      <c r="BL217" s="191"/>
      <c r="BM217" s="191"/>
      <c r="BN217" s="191"/>
      <c r="BO217" s="191"/>
      <c r="BP217" s="191"/>
      <c r="BQ217" s="191"/>
      <c r="BR217" s="191"/>
      <c r="BS217" s="191"/>
      <c r="BT217" s="191"/>
      <c r="BU217" s="191"/>
      <c r="BV217" s="191"/>
      <c r="BW217" s="191"/>
      <c r="BX217" s="191"/>
      <c r="BY217" s="191"/>
      <c r="BZ217" s="191"/>
      <c r="CA217" s="191"/>
      <c r="CB217" s="191"/>
      <c r="CC217" s="191"/>
      <c r="CD217" s="191"/>
      <c r="CE217" s="191"/>
      <c r="CF217" s="191"/>
      <c r="CG217" s="193"/>
    </row>
    <row r="218" spans="4:85" x14ac:dyDescent="0.2"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  <c r="V218" s="191"/>
      <c r="W218" s="191"/>
      <c r="X218" s="191"/>
      <c r="Y218" s="191"/>
      <c r="Z218" s="191"/>
      <c r="AA218" s="191"/>
      <c r="AB218" s="191"/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91"/>
      <c r="AW218" s="191"/>
      <c r="AX218" s="191"/>
      <c r="AY218" s="191"/>
      <c r="AZ218" s="191"/>
      <c r="BA218" s="191"/>
      <c r="BB218" s="191"/>
      <c r="BC218" s="191"/>
      <c r="BD218" s="191"/>
      <c r="BE218" s="191"/>
      <c r="BF218" s="191"/>
      <c r="BG218" s="191"/>
      <c r="BH218" s="191"/>
      <c r="BI218" s="191"/>
      <c r="BJ218" s="191"/>
      <c r="BK218" s="191"/>
      <c r="BL218" s="191"/>
      <c r="BM218" s="191"/>
      <c r="BN218" s="191"/>
      <c r="BO218" s="191"/>
      <c r="BP218" s="191"/>
      <c r="BQ218" s="191"/>
      <c r="BR218" s="191"/>
      <c r="BS218" s="191"/>
      <c r="BT218" s="191"/>
      <c r="BU218" s="191"/>
      <c r="BV218" s="191"/>
      <c r="BW218" s="191"/>
      <c r="BX218" s="191"/>
      <c r="BY218" s="191"/>
      <c r="BZ218" s="191"/>
      <c r="CA218" s="191"/>
      <c r="CB218" s="191"/>
      <c r="CC218" s="191"/>
      <c r="CD218" s="191"/>
      <c r="CE218" s="191"/>
      <c r="CF218" s="191"/>
      <c r="CG218" s="193"/>
    </row>
    <row r="219" spans="4:85" x14ac:dyDescent="0.2"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  <c r="V219" s="191"/>
      <c r="W219" s="191"/>
      <c r="X219" s="191"/>
      <c r="Y219" s="191"/>
      <c r="Z219" s="191"/>
      <c r="AA219" s="191"/>
      <c r="AB219" s="191"/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91"/>
      <c r="AW219" s="191"/>
      <c r="AX219" s="191"/>
      <c r="AY219" s="191"/>
      <c r="AZ219" s="191"/>
      <c r="BA219" s="191"/>
      <c r="BB219" s="191"/>
      <c r="BC219" s="191"/>
      <c r="BD219" s="191"/>
      <c r="BE219" s="191"/>
      <c r="BF219" s="191"/>
      <c r="BG219" s="191"/>
      <c r="BH219" s="191"/>
      <c r="BI219" s="191"/>
      <c r="BJ219" s="191"/>
      <c r="BK219" s="191"/>
      <c r="BL219" s="191"/>
      <c r="BM219" s="191"/>
      <c r="BN219" s="191"/>
      <c r="BO219" s="191"/>
      <c r="BP219" s="191"/>
      <c r="BQ219" s="191"/>
      <c r="BR219" s="191"/>
      <c r="BS219" s="191"/>
      <c r="BT219" s="191"/>
      <c r="BU219" s="191"/>
      <c r="BV219" s="191"/>
      <c r="BW219" s="191"/>
      <c r="BX219" s="191"/>
      <c r="BY219" s="191"/>
      <c r="BZ219" s="191"/>
      <c r="CA219" s="191"/>
      <c r="CB219" s="191"/>
      <c r="CC219" s="191"/>
      <c r="CD219" s="191"/>
      <c r="CE219" s="191"/>
      <c r="CF219" s="191"/>
      <c r="CG219" s="193"/>
    </row>
    <row r="220" spans="4:85" x14ac:dyDescent="0.2"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  <c r="V220" s="191"/>
      <c r="W220" s="191"/>
      <c r="X220" s="191"/>
      <c r="Y220" s="191"/>
      <c r="Z220" s="191"/>
      <c r="AA220" s="191"/>
      <c r="AB220" s="191"/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91"/>
      <c r="AX220" s="191"/>
      <c r="AY220" s="191"/>
      <c r="AZ220" s="191"/>
      <c r="BA220" s="191"/>
      <c r="BB220" s="191"/>
      <c r="BC220" s="191"/>
      <c r="BD220" s="191"/>
      <c r="BE220" s="191"/>
      <c r="BF220" s="191"/>
      <c r="BG220" s="191"/>
      <c r="BH220" s="191"/>
      <c r="BI220" s="191"/>
      <c r="BJ220" s="191"/>
      <c r="BK220" s="191"/>
      <c r="BL220" s="191"/>
      <c r="BM220" s="191"/>
      <c r="BN220" s="191"/>
      <c r="BO220" s="191"/>
      <c r="BP220" s="191"/>
      <c r="BQ220" s="191"/>
      <c r="BR220" s="191"/>
      <c r="BS220" s="191"/>
      <c r="BT220" s="191"/>
      <c r="BU220" s="191"/>
      <c r="BV220" s="191"/>
      <c r="BW220" s="191"/>
      <c r="BX220" s="191"/>
      <c r="BY220" s="191"/>
      <c r="BZ220" s="191"/>
      <c r="CA220" s="191"/>
      <c r="CB220" s="191"/>
      <c r="CC220" s="191"/>
      <c r="CD220" s="191"/>
      <c r="CE220" s="191"/>
      <c r="CF220" s="191"/>
      <c r="CG220" s="193"/>
    </row>
    <row r="221" spans="4:85" x14ac:dyDescent="0.2"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  <c r="V221" s="191"/>
      <c r="W221" s="191"/>
      <c r="X221" s="191"/>
      <c r="Y221" s="191"/>
      <c r="Z221" s="191"/>
      <c r="AA221" s="191"/>
      <c r="AB221" s="191"/>
      <c r="AC221" s="191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91"/>
      <c r="AW221" s="191"/>
      <c r="AX221" s="191"/>
      <c r="AY221" s="191"/>
      <c r="AZ221" s="191"/>
      <c r="BA221" s="191"/>
      <c r="BB221" s="191"/>
      <c r="BC221" s="191"/>
      <c r="BD221" s="191"/>
      <c r="BE221" s="191"/>
      <c r="BF221" s="191"/>
      <c r="BG221" s="191"/>
      <c r="BH221" s="191"/>
      <c r="BI221" s="191"/>
      <c r="BJ221" s="191"/>
      <c r="BK221" s="191"/>
      <c r="BL221" s="191"/>
      <c r="BM221" s="191"/>
      <c r="BN221" s="191"/>
      <c r="BO221" s="191"/>
      <c r="BP221" s="191"/>
      <c r="BQ221" s="191"/>
      <c r="BR221" s="191"/>
      <c r="BS221" s="191"/>
      <c r="BT221" s="191"/>
      <c r="BU221" s="191"/>
      <c r="BV221" s="191"/>
      <c r="BW221" s="191"/>
      <c r="BX221" s="191"/>
      <c r="BY221" s="191"/>
      <c r="BZ221" s="191"/>
      <c r="CA221" s="191"/>
      <c r="CB221" s="191"/>
      <c r="CC221" s="191"/>
      <c r="CD221" s="191"/>
      <c r="CE221" s="191"/>
      <c r="CF221" s="191"/>
      <c r="CG221" s="193"/>
    </row>
    <row r="222" spans="4:85" x14ac:dyDescent="0.2"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  <c r="V222" s="191"/>
      <c r="W222" s="191"/>
      <c r="X222" s="191"/>
      <c r="Y222" s="191"/>
      <c r="Z222" s="191"/>
      <c r="AA222" s="191"/>
      <c r="AB222" s="191"/>
      <c r="AC222" s="191"/>
      <c r="AD222" s="191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91"/>
      <c r="AW222" s="191"/>
      <c r="AX222" s="191"/>
      <c r="AY222" s="191"/>
      <c r="AZ222" s="191"/>
      <c r="BA222" s="191"/>
      <c r="BB222" s="191"/>
      <c r="BC222" s="191"/>
      <c r="BD222" s="191"/>
      <c r="BE222" s="191"/>
      <c r="BF222" s="191"/>
      <c r="BG222" s="191"/>
      <c r="BH222" s="191"/>
      <c r="BI222" s="191"/>
      <c r="BJ222" s="191"/>
      <c r="BK222" s="191"/>
      <c r="BL222" s="191"/>
      <c r="BM222" s="191"/>
      <c r="BN222" s="191"/>
      <c r="BO222" s="191"/>
      <c r="BP222" s="191"/>
      <c r="BQ222" s="191"/>
      <c r="BR222" s="191"/>
      <c r="BS222" s="191"/>
      <c r="BT222" s="191"/>
      <c r="BU222" s="191"/>
      <c r="BV222" s="191"/>
      <c r="BW222" s="191"/>
      <c r="BX222" s="191"/>
      <c r="BY222" s="191"/>
      <c r="BZ222" s="191"/>
      <c r="CA222" s="191"/>
      <c r="CB222" s="191"/>
      <c r="CC222" s="191"/>
      <c r="CD222" s="191"/>
      <c r="CE222" s="191"/>
      <c r="CF222" s="191"/>
      <c r="CG222" s="193"/>
    </row>
    <row r="223" spans="4:85" x14ac:dyDescent="0.2"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91"/>
      <c r="AA223" s="191"/>
      <c r="AB223" s="191"/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91"/>
      <c r="AW223" s="191"/>
      <c r="AX223" s="191"/>
      <c r="AY223" s="191"/>
      <c r="AZ223" s="191"/>
      <c r="BA223" s="191"/>
      <c r="BB223" s="191"/>
      <c r="BC223" s="191"/>
      <c r="BD223" s="191"/>
      <c r="BE223" s="191"/>
      <c r="BF223" s="191"/>
      <c r="BG223" s="191"/>
      <c r="BH223" s="191"/>
      <c r="BI223" s="191"/>
      <c r="BJ223" s="191"/>
      <c r="BK223" s="191"/>
      <c r="BL223" s="191"/>
      <c r="BM223" s="191"/>
      <c r="BN223" s="191"/>
      <c r="BO223" s="191"/>
      <c r="BP223" s="191"/>
      <c r="BQ223" s="191"/>
      <c r="BR223" s="191"/>
      <c r="BS223" s="191"/>
      <c r="BT223" s="191"/>
      <c r="BU223" s="191"/>
      <c r="BV223" s="191"/>
      <c r="BW223" s="191"/>
      <c r="BX223" s="191"/>
      <c r="BY223" s="191"/>
      <c r="BZ223" s="191"/>
      <c r="CA223" s="191"/>
      <c r="CB223" s="191"/>
      <c r="CC223" s="191"/>
      <c r="CD223" s="191"/>
      <c r="CE223" s="191"/>
      <c r="CF223" s="191"/>
      <c r="CG223" s="193"/>
    </row>
    <row r="224" spans="4:85" x14ac:dyDescent="0.2"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  <c r="V224" s="191"/>
      <c r="W224" s="191"/>
      <c r="X224" s="191"/>
      <c r="Y224" s="191"/>
      <c r="Z224" s="191"/>
      <c r="AA224" s="191"/>
      <c r="AB224" s="191"/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91"/>
      <c r="AW224" s="191"/>
      <c r="AX224" s="191"/>
      <c r="AY224" s="191"/>
      <c r="AZ224" s="191"/>
      <c r="BA224" s="191"/>
      <c r="BB224" s="191"/>
      <c r="BC224" s="191"/>
      <c r="BD224" s="191"/>
      <c r="BE224" s="191"/>
      <c r="BF224" s="191"/>
      <c r="BG224" s="191"/>
      <c r="BH224" s="191"/>
      <c r="BI224" s="191"/>
      <c r="BJ224" s="191"/>
      <c r="BK224" s="191"/>
      <c r="BL224" s="191"/>
      <c r="BM224" s="191"/>
      <c r="BN224" s="191"/>
      <c r="BO224" s="191"/>
      <c r="BP224" s="191"/>
      <c r="BQ224" s="191"/>
      <c r="BR224" s="191"/>
      <c r="BS224" s="191"/>
      <c r="BT224" s="191"/>
      <c r="BU224" s="191"/>
      <c r="BV224" s="191"/>
      <c r="BW224" s="191"/>
      <c r="BX224" s="191"/>
      <c r="BY224" s="191"/>
      <c r="BZ224" s="191"/>
      <c r="CA224" s="191"/>
      <c r="CB224" s="191"/>
      <c r="CC224" s="191"/>
      <c r="CD224" s="191"/>
      <c r="CE224" s="191"/>
      <c r="CF224" s="191"/>
      <c r="CG224" s="193"/>
    </row>
    <row r="225" spans="4:85" x14ac:dyDescent="0.2"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  <c r="V225" s="191"/>
      <c r="W225" s="191"/>
      <c r="X225" s="191"/>
      <c r="Y225" s="191"/>
      <c r="Z225" s="191"/>
      <c r="AA225" s="191"/>
      <c r="AB225" s="191"/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91"/>
      <c r="AW225" s="191"/>
      <c r="AX225" s="191"/>
      <c r="AY225" s="191"/>
      <c r="AZ225" s="191"/>
      <c r="BA225" s="191"/>
      <c r="BB225" s="191"/>
      <c r="BC225" s="191"/>
      <c r="BD225" s="191"/>
      <c r="BE225" s="191"/>
      <c r="BF225" s="191"/>
      <c r="BG225" s="191"/>
      <c r="BH225" s="191"/>
      <c r="BI225" s="191"/>
      <c r="BJ225" s="191"/>
      <c r="BK225" s="191"/>
      <c r="BL225" s="191"/>
      <c r="BM225" s="191"/>
      <c r="BN225" s="191"/>
      <c r="BO225" s="191"/>
      <c r="BP225" s="191"/>
      <c r="BQ225" s="191"/>
      <c r="BR225" s="191"/>
      <c r="BS225" s="191"/>
      <c r="BT225" s="191"/>
      <c r="BU225" s="191"/>
      <c r="BV225" s="191"/>
      <c r="BW225" s="191"/>
      <c r="BX225" s="191"/>
      <c r="BY225" s="191"/>
      <c r="BZ225" s="191"/>
      <c r="CA225" s="191"/>
      <c r="CB225" s="191"/>
      <c r="CC225" s="191"/>
      <c r="CD225" s="191"/>
      <c r="CE225" s="191"/>
      <c r="CF225" s="191"/>
      <c r="CG225" s="193"/>
    </row>
    <row r="226" spans="4:85" x14ac:dyDescent="0.2"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91"/>
      <c r="AA226" s="191"/>
      <c r="AB226" s="191"/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91"/>
      <c r="AW226" s="191"/>
      <c r="AX226" s="191"/>
      <c r="AY226" s="191"/>
      <c r="AZ226" s="191"/>
      <c r="BA226" s="191"/>
      <c r="BB226" s="191"/>
      <c r="BC226" s="191"/>
      <c r="BD226" s="191"/>
      <c r="BE226" s="191"/>
      <c r="BF226" s="191"/>
      <c r="BG226" s="191"/>
      <c r="BH226" s="191"/>
      <c r="BI226" s="191"/>
      <c r="BJ226" s="191"/>
      <c r="BK226" s="191"/>
      <c r="BL226" s="191"/>
      <c r="BM226" s="191"/>
      <c r="BN226" s="191"/>
      <c r="BO226" s="191"/>
      <c r="BP226" s="191"/>
      <c r="BQ226" s="191"/>
      <c r="BR226" s="191"/>
      <c r="BS226" s="191"/>
      <c r="BT226" s="191"/>
      <c r="BU226" s="191"/>
      <c r="BV226" s="191"/>
      <c r="BW226" s="191"/>
      <c r="BX226" s="191"/>
      <c r="BY226" s="191"/>
      <c r="BZ226" s="191"/>
      <c r="CA226" s="191"/>
      <c r="CB226" s="191"/>
      <c r="CC226" s="191"/>
      <c r="CD226" s="191"/>
      <c r="CE226" s="191"/>
      <c r="CF226" s="191"/>
      <c r="CG226" s="193"/>
    </row>
    <row r="227" spans="4:85" x14ac:dyDescent="0.2"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  <c r="V227" s="191"/>
      <c r="W227" s="191"/>
      <c r="X227" s="191"/>
      <c r="Y227" s="191"/>
      <c r="Z227" s="191"/>
      <c r="AA227" s="191"/>
      <c r="AB227" s="191"/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91"/>
      <c r="AW227" s="191"/>
      <c r="AX227" s="191"/>
      <c r="AY227" s="191"/>
      <c r="AZ227" s="191"/>
      <c r="BA227" s="191"/>
      <c r="BB227" s="191"/>
      <c r="BC227" s="191"/>
      <c r="BD227" s="191"/>
      <c r="BE227" s="191"/>
      <c r="BF227" s="191"/>
      <c r="BG227" s="191"/>
      <c r="BH227" s="191"/>
      <c r="BI227" s="191"/>
      <c r="BJ227" s="191"/>
      <c r="BK227" s="191"/>
      <c r="BL227" s="191"/>
      <c r="BM227" s="191"/>
      <c r="BN227" s="191"/>
      <c r="BO227" s="191"/>
      <c r="BP227" s="191"/>
      <c r="BQ227" s="191"/>
      <c r="BR227" s="191"/>
      <c r="BS227" s="191"/>
      <c r="BT227" s="191"/>
      <c r="BU227" s="191"/>
      <c r="BV227" s="191"/>
      <c r="BW227" s="191"/>
      <c r="BX227" s="191"/>
      <c r="BY227" s="191"/>
      <c r="BZ227" s="191"/>
      <c r="CA227" s="191"/>
      <c r="CB227" s="191"/>
      <c r="CC227" s="191"/>
      <c r="CD227" s="191"/>
      <c r="CE227" s="191"/>
      <c r="CF227" s="191"/>
      <c r="CG227" s="193"/>
    </row>
    <row r="228" spans="4:85" x14ac:dyDescent="0.2"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  <c r="V228" s="191"/>
      <c r="W228" s="191"/>
      <c r="X228" s="191"/>
      <c r="Y228" s="191"/>
      <c r="Z228" s="191"/>
      <c r="AA228" s="191"/>
      <c r="AB228" s="191"/>
      <c r="AC228" s="191"/>
      <c r="AD228" s="191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91"/>
      <c r="AW228" s="191"/>
      <c r="AX228" s="191"/>
      <c r="AY228" s="191"/>
      <c r="AZ228" s="191"/>
      <c r="BA228" s="191"/>
      <c r="BB228" s="191"/>
      <c r="BC228" s="191"/>
      <c r="BD228" s="191"/>
      <c r="BE228" s="191"/>
      <c r="BF228" s="191"/>
      <c r="BG228" s="191"/>
      <c r="BH228" s="191"/>
      <c r="BI228" s="191"/>
      <c r="BJ228" s="191"/>
      <c r="BK228" s="191"/>
      <c r="BL228" s="191"/>
      <c r="BM228" s="191"/>
      <c r="BN228" s="191"/>
      <c r="BO228" s="191"/>
      <c r="BP228" s="191"/>
      <c r="BQ228" s="191"/>
      <c r="BR228" s="191"/>
      <c r="BS228" s="191"/>
      <c r="BT228" s="191"/>
      <c r="BU228" s="191"/>
      <c r="BV228" s="191"/>
      <c r="BW228" s="191"/>
      <c r="BX228" s="191"/>
      <c r="BY228" s="191"/>
      <c r="BZ228" s="191"/>
      <c r="CA228" s="191"/>
      <c r="CB228" s="191"/>
      <c r="CC228" s="191"/>
      <c r="CD228" s="191"/>
      <c r="CE228" s="191"/>
      <c r="CF228" s="191"/>
      <c r="CG228" s="193"/>
    </row>
    <row r="229" spans="4:85" x14ac:dyDescent="0.2"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  <c r="V229" s="191"/>
      <c r="W229" s="191"/>
      <c r="X229" s="191"/>
      <c r="Y229" s="191"/>
      <c r="Z229" s="191"/>
      <c r="AA229" s="191"/>
      <c r="AB229" s="191"/>
      <c r="AC229" s="191"/>
      <c r="AD229" s="191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91"/>
      <c r="AW229" s="191"/>
      <c r="AX229" s="191"/>
      <c r="AY229" s="191"/>
      <c r="AZ229" s="191"/>
      <c r="BA229" s="191"/>
      <c r="BB229" s="191"/>
      <c r="BC229" s="191"/>
      <c r="BD229" s="191"/>
      <c r="BE229" s="191"/>
      <c r="BF229" s="191"/>
      <c r="BG229" s="191"/>
      <c r="BH229" s="191"/>
      <c r="BI229" s="191"/>
      <c r="BJ229" s="191"/>
      <c r="BK229" s="191"/>
      <c r="BL229" s="191"/>
      <c r="BM229" s="191"/>
      <c r="BN229" s="191"/>
      <c r="BO229" s="191"/>
      <c r="BP229" s="191"/>
      <c r="BQ229" s="191"/>
      <c r="BR229" s="191"/>
      <c r="BS229" s="191"/>
      <c r="BT229" s="191"/>
      <c r="BU229" s="191"/>
      <c r="BV229" s="191"/>
      <c r="BW229" s="191"/>
      <c r="BX229" s="191"/>
      <c r="BY229" s="191"/>
      <c r="BZ229" s="191"/>
      <c r="CA229" s="191"/>
      <c r="CB229" s="191"/>
      <c r="CC229" s="191"/>
      <c r="CD229" s="191"/>
      <c r="CE229" s="191"/>
      <c r="CF229" s="191"/>
      <c r="CG229" s="193"/>
    </row>
    <row r="230" spans="4:85" x14ac:dyDescent="0.2"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  <c r="V230" s="191"/>
      <c r="W230" s="191"/>
      <c r="X230" s="191"/>
      <c r="Y230" s="191"/>
      <c r="Z230" s="191"/>
      <c r="AA230" s="191"/>
      <c r="AB230" s="191"/>
      <c r="AC230" s="191"/>
      <c r="AD230" s="191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91"/>
      <c r="AW230" s="191"/>
      <c r="AX230" s="191"/>
      <c r="AY230" s="191"/>
      <c r="AZ230" s="191"/>
      <c r="BA230" s="191"/>
      <c r="BB230" s="191"/>
      <c r="BC230" s="191"/>
      <c r="BD230" s="191"/>
      <c r="BE230" s="191"/>
      <c r="BF230" s="191"/>
      <c r="BG230" s="191"/>
      <c r="BH230" s="191"/>
      <c r="BI230" s="191"/>
      <c r="BJ230" s="191"/>
      <c r="BK230" s="191"/>
      <c r="BL230" s="191"/>
      <c r="BM230" s="191"/>
      <c r="BN230" s="191"/>
      <c r="BO230" s="191"/>
      <c r="BP230" s="191"/>
      <c r="BQ230" s="191"/>
      <c r="BR230" s="191"/>
      <c r="BS230" s="191"/>
      <c r="BT230" s="191"/>
      <c r="BU230" s="191"/>
      <c r="BV230" s="191"/>
      <c r="BW230" s="191"/>
      <c r="BX230" s="191"/>
      <c r="BY230" s="191"/>
      <c r="BZ230" s="191"/>
      <c r="CA230" s="191"/>
      <c r="CB230" s="191"/>
      <c r="CC230" s="191"/>
      <c r="CD230" s="191"/>
      <c r="CE230" s="191"/>
      <c r="CF230" s="191"/>
      <c r="CG230" s="193"/>
    </row>
    <row r="231" spans="4:85" x14ac:dyDescent="0.2"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  <c r="V231" s="191"/>
      <c r="W231" s="191"/>
      <c r="X231" s="191"/>
      <c r="Y231" s="191"/>
      <c r="Z231" s="191"/>
      <c r="AA231" s="191"/>
      <c r="AB231" s="191"/>
      <c r="AC231" s="191"/>
      <c r="AD231" s="191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91"/>
      <c r="AW231" s="191"/>
      <c r="AX231" s="191"/>
      <c r="AY231" s="191"/>
      <c r="AZ231" s="191"/>
      <c r="BA231" s="191"/>
      <c r="BB231" s="191"/>
      <c r="BC231" s="191"/>
      <c r="BD231" s="191"/>
      <c r="BE231" s="191"/>
      <c r="BF231" s="191"/>
      <c r="BG231" s="191"/>
      <c r="BH231" s="191"/>
      <c r="BI231" s="191"/>
      <c r="BJ231" s="191"/>
      <c r="BK231" s="191"/>
      <c r="BL231" s="191"/>
      <c r="BM231" s="191"/>
      <c r="BN231" s="191"/>
      <c r="BO231" s="191"/>
      <c r="BP231" s="191"/>
      <c r="BQ231" s="191"/>
      <c r="BR231" s="191"/>
      <c r="BS231" s="191"/>
      <c r="BT231" s="191"/>
      <c r="BU231" s="191"/>
      <c r="BV231" s="191"/>
      <c r="BW231" s="191"/>
      <c r="BX231" s="191"/>
      <c r="BY231" s="191"/>
      <c r="BZ231" s="191"/>
      <c r="CA231" s="191"/>
      <c r="CB231" s="191"/>
      <c r="CC231" s="191"/>
      <c r="CD231" s="191"/>
      <c r="CE231" s="191"/>
      <c r="CF231" s="191"/>
      <c r="CG231" s="193"/>
    </row>
    <row r="232" spans="4:85" x14ac:dyDescent="0.2"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  <c r="V232" s="191"/>
      <c r="W232" s="191"/>
      <c r="X232" s="191"/>
      <c r="Y232" s="191"/>
      <c r="Z232" s="191"/>
      <c r="AA232" s="191"/>
      <c r="AB232" s="191"/>
      <c r="AC232" s="191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91"/>
      <c r="AW232" s="191"/>
      <c r="AX232" s="191"/>
      <c r="AY232" s="191"/>
      <c r="AZ232" s="191"/>
      <c r="BA232" s="191"/>
      <c r="BB232" s="191"/>
      <c r="BC232" s="191"/>
      <c r="BD232" s="191"/>
      <c r="BE232" s="191"/>
      <c r="BF232" s="191"/>
      <c r="BG232" s="191"/>
      <c r="BH232" s="191"/>
      <c r="BI232" s="191"/>
      <c r="BJ232" s="191"/>
      <c r="BK232" s="191"/>
      <c r="BL232" s="191"/>
      <c r="BM232" s="191"/>
      <c r="BN232" s="191"/>
      <c r="BO232" s="191"/>
      <c r="BP232" s="191"/>
      <c r="BQ232" s="191"/>
      <c r="BR232" s="191"/>
      <c r="BS232" s="191"/>
      <c r="BT232" s="191"/>
      <c r="BU232" s="191"/>
      <c r="BV232" s="191"/>
      <c r="BW232" s="191"/>
      <c r="BX232" s="191"/>
      <c r="BY232" s="191"/>
      <c r="BZ232" s="191"/>
      <c r="CA232" s="191"/>
      <c r="CB232" s="191"/>
      <c r="CC232" s="191"/>
      <c r="CD232" s="191"/>
      <c r="CE232" s="191"/>
      <c r="CF232" s="191"/>
      <c r="CG232" s="193"/>
    </row>
    <row r="233" spans="4:85" x14ac:dyDescent="0.2"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  <c r="V233" s="191"/>
      <c r="W233" s="191"/>
      <c r="X233" s="191"/>
      <c r="Y233" s="191"/>
      <c r="Z233" s="191"/>
      <c r="AA233" s="191"/>
      <c r="AB233" s="191"/>
      <c r="AC233" s="191"/>
      <c r="AD233" s="191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91"/>
      <c r="AW233" s="191"/>
      <c r="AX233" s="191"/>
      <c r="AY233" s="191"/>
      <c r="AZ233" s="191"/>
      <c r="BA233" s="191"/>
      <c r="BB233" s="191"/>
      <c r="BC233" s="191"/>
      <c r="BD233" s="191"/>
      <c r="BE233" s="191"/>
      <c r="BF233" s="191"/>
      <c r="BG233" s="191"/>
      <c r="BH233" s="191"/>
      <c r="BI233" s="191"/>
      <c r="BJ233" s="191"/>
      <c r="BK233" s="191"/>
      <c r="BL233" s="191"/>
      <c r="BM233" s="191"/>
      <c r="BN233" s="191"/>
      <c r="BO233" s="191"/>
      <c r="BP233" s="191"/>
      <c r="BQ233" s="191"/>
      <c r="BR233" s="191"/>
      <c r="BS233" s="191"/>
      <c r="BT233" s="191"/>
      <c r="BU233" s="191"/>
      <c r="BV233" s="191"/>
      <c r="BW233" s="191"/>
      <c r="BX233" s="191"/>
      <c r="BY233" s="191"/>
      <c r="BZ233" s="191"/>
      <c r="CA233" s="191"/>
      <c r="CB233" s="191"/>
      <c r="CC233" s="191"/>
      <c r="CD233" s="191"/>
      <c r="CE233" s="191"/>
      <c r="CF233" s="191"/>
      <c r="CG233" s="193"/>
    </row>
    <row r="234" spans="4:85" x14ac:dyDescent="0.2"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  <c r="X234" s="191"/>
      <c r="Y234" s="191"/>
      <c r="Z234" s="191"/>
      <c r="AA234" s="191"/>
      <c r="AB234" s="191"/>
      <c r="AC234" s="191"/>
      <c r="AD234" s="191"/>
      <c r="AE234" s="191"/>
      <c r="AF234" s="191"/>
      <c r="AG234" s="191"/>
      <c r="AH234" s="191"/>
      <c r="AI234" s="191"/>
      <c r="AJ234" s="191"/>
      <c r="AK234" s="191"/>
      <c r="AL234" s="191"/>
      <c r="AM234" s="191"/>
      <c r="AN234" s="191"/>
      <c r="AO234" s="191"/>
      <c r="AP234" s="191"/>
      <c r="AQ234" s="191"/>
      <c r="AR234" s="191"/>
      <c r="AS234" s="191"/>
      <c r="AT234" s="191"/>
      <c r="AU234" s="191"/>
      <c r="AV234" s="191"/>
      <c r="AW234" s="191"/>
      <c r="AX234" s="191"/>
      <c r="AY234" s="191"/>
      <c r="AZ234" s="191"/>
      <c r="BA234" s="191"/>
      <c r="BB234" s="191"/>
      <c r="BC234" s="191"/>
      <c r="BD234" s="191"/>
      <c r="BE234" s="191"/>
      <c r="BF234" s="191"/>
      <c r="BG234" s="191"/>
      <c r="BH234" s="191"/>
      <c r="BI234" s="191"/>
      <c r="BJ234" s="191"/>
      <c r="BK234" s="191"/>
      <c r="BL234" s="191"/>
      <c r="BM234" s="191"/>
      <c r="BN234" s="191"/>
      <c r="BO234" s="191"/>
      <c r="BP234" s="191"/>
      <c r="BQ234" s="191"/>
      <c r="BR234" s="191"/>
      <c r="BS234" s="191"/>
      <c r="BT234" s="191"/>
      <c r="BU234" s="191"/>
      <c r="BV234" s="191"/>
      <c r="BW234" s="191"/>
      <c r="BX234" s="191"/>
      <c r="BY234" s="191"/>
      <c r="BZ234" s="191"/>
      <c r="CA234" s="191"/>
      <c r="CB234" s="191"/>
      <c r="CC234" s="191"/>
      <c r="CD234" s="191"/>
      <c r="CE234" s="191"/>
      <c r="CF234" s="191"/>
      <c r="CG234" s="193"/>
    </row>
    <row r="235" spans="4:85" x14ac:dyDescent="0.2"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  <c r="V235" s="191"/>
      <c r="W235" s="191"/>
      <c r="X235" s="191"/>
      <c r="Y235" s="191"/>
      <c r="Z235" s="191"/>
      <c r="AA235" s="191"/>
      <c r="AB235" s="191"/>
      <c r="AC235" s="191"/>
      <c r="AD235" s="191"/>
      <c r="AE235" s="191"/>
      <c r="AF235" s="191"/>
      <c r="AG235" s="191"/>
      <c r="AH235" s="191"/>
      <c r="AI235" s="191"/>
      <c r="AJ235" s="191"/>
      <c r="AK235" s="191"/>
      <c r="AL235" s="191"/>
      <c r="AM235" s="191"/>
      <c r="AN235" s="191"/>
      <c r="AO235" s="191"/>
      <c r="AP235" s="191"/>
      <c r="AQ235" s="191"/>
      <c r="AR235" s="191"/>
      <c r="AS235" s="191"/>
      <c r="AT235" s="191"/>
      <c r="AU235" s="191"/>
      <c r="AV235" s="191"/>
      <c r="AW235" s="191"/>
      <c r="AX235" s="191"/>
      <c r="AY235" s="191"/>
      <c r="AZ235" s="191"/>
      <c r="BA235" s="191"/>
      <c r="BB235" s="191"/>
      <c r="BC235" s="191"/>
      <c r="BD235" s="191"/>
      <c r="BE235" s="191"/>
      <c r="BF235" s="191"/>
      <c r="BG235" s="191"/>
      <c r="BH235" s="191"/>
      <c r="BI235" s="191"/>
      <c r="BJ235" s="191"/>
      <c r="BK235" s="191"/>
      <c r="BL235" s="191"/>
      <c r="BM235" s="191"/>
      <c r="BN235" s="191"/>
      <c r="BO235" s="191"/>
      <c r="BP235" s="191"/>
      <c r="BQ235" s="191"/>
      <c r="BR235" s="191"/>
      <c r="BS235" s="191"/>
      <c r="BT235" s="191"/>
      <c r="BU235" s="191"/>
      <c r="BV235" s="191"/>
      <c r="BW235" s="191"/>
      <c r="BX235" s="191"/>
      <c r="BY235" s="191"/>
      <c r="BZ235" s="191"/>
      <c r="CA235" s="191"/>
      <c r="CB235" s="191"/>
      <c r="CC235" s="191"/>
      <c r="CD235" s="191"/>
      <c r="CE235" s="191"/>
      <c r="CF235" s="191"/>
      <c r="CG235" s="193"/>
    </row>
    <row r="236" spans="4:85" x14ac:dyDescent="0.2"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  <c r="V236" s="191"/>
      <c r="W236" s="191"/>
      <c r="X236" s="191"/>
      <c r="Y236" s="191"/>
      <c r="Z236" s="191"/>
      <c r="AA236" s="191"/>
      <c r="AB236" s="191"/>
      <c r="AC236" s="191"/>
      <c r="AD236" s="191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91"/>
      <c r="AW236" s="191"/>
      <c r="AX236" s="191"/>
      <c r="AY236" s="191"/>
      <c r="AZ236" s="191"/>
      <c r="BA236" s="191"/>
      <c r="BB236" s="191"/>
      <c r="BC236" s="191"/>
      <c r="BD236" s="191"/>
      <c r="BE236" s="191"/>
      <c r="BF236" s="191"/>
      <c r="BG236" s="191"/>
      <c r="BH236" s="191"/>
      <c r="BI236" s="191"/>
      <c r="BJ236" s="191"/>
      <c r="BK236" s="191"/>
      <c r="BL236" s="191"/>
      <c r="BM236" s="191"/>
      <c r="BN236" s="191"/>
      <c r="BO236" s="191"/>
      <c r="BP236" s="191"/>
      <c r="BQ236" s="191"/>
      <c r="BR236" s="191"/>
      <c r="BS236" s="191"/>
      <c r="BT236" s="191"/>
      <c r="BU236" s="191"/>
      <c r="BV236" s="191"/>
      <c r="BW236" s="191"/>
      <c r="BX236" s="191"/>
      <c r="BY236" s="191"/>
      <c r="BZ236" s="191"/>
      <c r="CA236" s="191"/>
      <c r="CB236" s="191"/>
      <c r="CC236" s="191"/>
      <c r="CD236" s="191"/>
      <c r="CE236" s="191"/>
      <c r="CF236" s="191"/>
      <c r="CG236" s="193"/>
    </row>
    <row r="237" spans="4:85" x14ac:dyDescent="0.2"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  <c r="Z237" s="191"/>
      <c r="AA237" s="191"/>
      <c r="AB237" s="191"/>
      <c r="AC237" s="191"/>
      <c r="AD237" s="191"/>
      <c r="AE237" s="191"/>
      <c r="AF237" s="191"/>
      <c r="AG237" s="191"/>
      <c r="AH237" s="191"/>
      <c r="AI237" s="191"/>
      <c r="AJ237" s="191"/>
      <c r="AK237" s="191"/>
      <c r="AL237" s="191"/>
      <c r="AM237" s="191"/>
      <c r="AN237" s="191"/>
      <c r="AO237" s="191"/>
      <c r="AP237" s="191"/>
      <c r="AQ237" s="191"/>
      <c r="AR237" s="191"/>
      <c r="AS237" s="191"/>
      <c r="AT237" s="191"/>
      <c r="AU237" s="191"/>
      <c r="AV237" s="191"/>
      <c r="AW237" s="191"/>
      <c r="AX237" s="191"/>
      <c r="AY237" s="191"/>
      <c r="AZ237" s="191"/>
      <c r="BA237" s="191"/>
      <c r="BB237" s="191"/>
      <c r="BC237" s="191"/>
      <c r="BD237" s="191"/>
      <c r="BE237" s="191"/>
      <c r="BF237" s="191"/>
      <c r="BG237" s="191"/>
      <c r="BH237" s="191"/>
      <c r="BI237" s="191"/>
      <c r="BJ237" s="191"/>
      <c r="BK237" s="191"/>
      <c r="BL237" s="191"/>
      <c r="BM237" s="191"/>
      <c r="BN237" s="191"/>
      <c r="BO237" s="191"/>
      <c r="BP237" s="191"/>
      <c r="BQ237" s="191"/>
      <c r="BR237" s="191"/>
      <c r="BS237" s="191"/>
      <c r="BT237" s="191"/>
      <c r="BU237" s="191"/>
      <c r="BV237" s="191"/>
      <c r="BW237" s="191"/>
      <c r="BX237" s="191"/>
      <c r="BY237" s="191"/>
      <c r="BZ237" s="191"/>
      <c r="CA237" s="191"/>
      <c r="CB237" s="191"/>
      <c r="CC237" s="191"/>
      <c r="CD237" s="191"/>
      <c r="CE237" s="191"/>
      <c r="CF237" s="191"/>
      <c r="CG237" s="193"/>
    </row>
    <row r="238" spans="4:85" x14ac:dyDescent="0.2"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  <c r="Z238" s="191"/>
      <c r="AA238" s="191"/>
      <c r="AB238" s="191"/>
      <c r="AC238" s="191"/>
      <c r="AD238" s="191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91"/>
      <c r="AW238" s="191"/>
      <c r="AX238" s="191"/>
      <c r="AY238" s="191"/>
      <c r="AZ238" s="191"/>
      <c r="BA238" s="191"/>
      <c r="BB238" s="191"/>
      <c r="BC238" s="191"/>
      <c r="BD238" s="191"/>
      <c r="BE238" s="191"/>
      <c r="BF238" s="191"/>
      <c r="BG238" s="191"/>
      <c r="BH238" s="191"/>
      <c r="BI238" s="191"/>
      <c r="BJ238" s="191"/>
      <c r="BK238" s="191"/>
      <c r="BL238" s="191"/>
      <c r="BM238" s="191"/>
      <c r="BN238" s="191"/>
      <c r="BO238" s="191"/>
      <c r="BP238" s="191"/>
      <c r="BQ238" s="191"/>
      <c r="BR238" s="191"/>
      <c r="BS238" s="191"/>
      <c r="BT238" s="191"/>
      <c r="BU238" s="191"/>
      <c r="BV238" s="191"/>
      <c r="BW238" s="191"/>
      <c r="BX238" s="191"/>
      <c r="BY238" s="191"/>
      <c r="BZ238" s="191"/>
      <c r="CA238" s="191"/>
      <c r="CB238" s="191"/>
      <c r="CC238" s="191"/>
      <c r="CD238" s="191"/>
      <c r="CE238" s="191"/>
      <c r="CF238" s="191"/>
      <c r="CG238" s="193"/>
    </row>
    <row r="239" spans="4:85" x14ac:dyDescent="0.2"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  <c r="V239" s="191"/>
      <c r="W239" s="191"/>
      <c r="X239" s="191"/>
      <c r="Y239" s="191"/>
      <c r="Z239" s="191"/>
      <c r="AA239" s="191"/>
      <c r="AB239" s="191"/>
      <c r="AC239" s="191"/>
      <c r="AD239" s="191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91"/>
      <c r="AW239" s="191"/>
      <c r="AX239" s="191"/>
      <c r="AY239" s="191"/>
      <c r="AZ239" s="191"/>
      <c r="BA239" s="191"/>
      <c r="BB239" s="191"/>
      <c r="BC239" s="191"/>
      <c r="BD239" s="191"/>
      <c r="BE239" s="191"/>
      <c r="BF239" s="191"/>
      <c r="BG239" s="191"/>
      <c r="BH239" s="191"/>
      <c r="BI239" s="191"/>
      <c r="BJ239" s="191"/>
      <c r="BK239" s="191"/>
      <c r="BL239" s="191"/>
      <c r="BM239" s="191"/>
      <c r="BN239" s="191"/>
      <c r="BO239" s="191"/>
      <c r="BP239" s="191"/>
      <c r="BQ239" s="191"/>
      <c r="BR239" s="191"/>
      <c r="BS239" s="191"/>
      <c r="BT239" s="191"/>
      <c r="BU239" s="191"/>
      <c r="BV239" s="191"/>
      <c r="BW239" s="191"/>
      <c r="BX239" s="191"/>
      <c r="BY239" s="191"/>
      <c r="BZ239" s="191"/>
      <c r="CA239" s="191"/>
      <c r="CB239" s="191"/>
      <c r="CC239" s="191"/>
      <c r="CD239" s="191"/>
      <c r="CE239" s="191"/>
      <c r="CF239" s="191"/>
      <c r="CG239" s="193"/>
    </row>
    <row r="240" spans="4:85" x14ac:dyDescent="0.2"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  <c r="V240" s="191"/>
      <c r="W240" s="191"/>
      <c r="X240" s="191"/>
      <c r="Y240" s="191"/>
      <c r="Z240" s="191"/>
      <c r="AA240" s="191"/>
      <c r="AB240" s="191"/>
      <c r="AC240" s="191"/>
      <c r="AD240" s="191"/>
      <c r="AE240" s="191"/>
      <c r="AF240" s="191"/>
      <c r="AG240" s="191"/>
      <c r="AH240" s="191"/>
      <c r="AI240" s="191"/>
      <c r="AJ240" s="191"/>
      <c r="AK240" s="191"/>
      <c r="AL240" s="191"/>
      <c r="AM240" s="191"/>
      <c r="AN240" s="191"/>
      <c r="AO240" s="191"/>
      <c r="AP240" s="191"/>
      <c r="AQ240" s="191"/>
      <c r="AR240" s="191"/>
      <c r="AS240" s="191"/>
      <c r="AT240" s="191"/>
      <c r="AU240" s="191"/>
      <c r="AV240" s="191"/>
      <c r="AW240" s="191"/>
      <c r="AX240" s="191"/>
      <c r="AY240" s="191"/>
      <c r="AZ240" s="191"/>
      <c r="BA240" s="191"/>
      <c r="BB240" s="191"/>
      <c r="BC240" s="191"/>
      <c r="BD240" s="191"/>
      <c r="BE240" s="191"/>
      <c r="BF240" s="191"/>
      <c r="BG240" s="191"/>
      <c r="BH240" s="191"/>
      <c r="BI240" s="191"/>
      <c r="BJ240" s="191"/>
      <c r="BK240" s="191"/>
      <c r="BL240" s="191"/>
      <c r="BM240" s="191"/>
      <c r="BN240" s="191"/>
      <c r="BO240" s="191"/>
      <c r="BP240" s="191"/>
      <c r="BQ240" s="191"/>
      <c r="BR240" s="191"/>
      <c r="BS240" s="191"/>
      <c r="BT240" s="191"/>
      <c r="BU240" s="191"/>
      <c r="BV240" s="191"/>
      <c r="BW240" s="191"/>
      <c r="BX240" s="191"/>
      <c r="BY240" s="191"/>
      <c r="BZ240" s="191"/>
      <c r="CA240" s="191"/>
      <c r="CB240" s="191"/>
      <c r="CC240" s="191"/>
      <c r="CD240" s="191"/>
      <c r="CE240" s="191"/>
      <c r="CF240" s="191"/>
      <c r="CG240" s="193"/>
    </row>
    <row r="241" spans="4:85" x14ac:dyDescent="0.2"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  <c r="V241" s="191"/>
      <c r="W241" s="191"/>
      <c r="X241" s="191"/>
      <c r="Y241" s="191"/>
      <c r="Z241" s="191"/>
      <c r="AA241" s="191"/>
      <c r="AB241" s="191"/>
      <c r="AC241" s="191"/>
      <c r="AD241" s="191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91"/>
      <c r="AW241" s="191"/>
      <c r="AX241" s="191"/>
      <c r="AY241" s="191"/>
      <c r="AZ241" s="191"/>
      <c r="BA241" s="191"/>
      <c r="BB241" s="191"/>
      <c r="BC241" s="191"/>
      <c r="BD241" s="191"/>
      <c r="BE241" s="191"/>
      <c r="BF241" s="191"/>
      <c r="BG241" s="191"/>
      <c r="BH241" s="191"/>
      <c r="BI241" s="191"/>
      <c r="BJ241" s="191"/>
      <c r="BK241" s="191"/>
      <c r="BL241" s="191"/>
      <c r="BM241" s="191"/>
      <c r="BN241" s="191"/>
      <c r="BO241" s="191"/>
      <c r="BP241" s="191"/>
      <c r="BQ241" s="191"/>
      <c r="BR241" s="191"/>
      <c r="BS241" s="191"/>
      <c r="BT241" s="191"/>
      <c r="BU241" s="191"/>
      <c r="BV241" s="191"/>
      <c r="BW241" s="191"/>
      <c r="BX241" s="191"/>
      <c r="BY241" s="191"/>
      <c r="BZ241" s="191"/>
      <c r="CA241" s="191"/>
      <c r="CB241" s="191"/>
      <c r="CC241" s="191"/>
      <c r="CD241" s="191"/>
      <c r="CE241" s="191"/>
      <c r="CF241" s="191"/>
      <c r="CG241" s="193"/>
    </row>
    <row r="242" spans="4:85" x14ac:dyDescent="0.2"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  <c r="V242" s="191"/>
      <c r="W242" s="191"/>
      <c r="X242" s="191"/>
      <c r="Y242" s="191"/>
      <c r="Z242" s="191"/>
      <c r="AA242" s="191"/>
      <c r="AB242" s="191"/>
      <c r="AC242" s="191"/>
      <c r="AD242" s="191"/>
      <c r="AE242" s="191"/>
      <c r="AF242" s="191"/>
      <c r="AG242" s="191"/>
      <c r="AH242" s="191"/>
      <c r="AI242" s="191"/>
      <c r="AJ242" s="191"/>
      <c r="AK242" s="191"/>
      <c r="AL242" s="191"/>
      <c r="AM242" s="191"/>
      <c r="AN242" s="191"/>
      <c r="AO242" s="191"/>
      <c r="AP242" s="191"/>
      <c r="AQ242" s="191"/>
      <c r="AR242" s="191"/>
      <c r="AS242" s="191"/>
      <c r="AT242" s="191"/>
      <c r="AU242" s="191"/>
      <c r="AV242" s="191"/>
      <c r="AW242" s="191"/>
      <c r="AX242" s="191"/>
      <c r="AY242" s="191"/>
      <c r="AZ242" s="191"/>
      <c r="BA242" s="191"/>
      <c r="BB242" s="191"/>
      <c r="BC242" s="191"/>
      <c r="BD242" s="191"/>
      <c r="BE242" s="191"/>
      <c r="BF242" s="191"/>
      <c r="BG242" s="191"/>
      <c r="BH242" s="191"/>
      <c r="BI242" s="191"/>
      <c r="BJ242" s="191"/>
      <c r="BK242" s="191"/>
      <c r="BL242" s="191"/>
      <c r="BM242" s="191"/>
      <c r="BN242" s="191"/>
      <c r="BO242" s="191"/>
      <c r="BP242" s="191"/>
      <c r="BQ242" s="191"/>
      <c r="BR242" s="191"/>
      <c r="BS242" s="191"/>
      <c r="BT242" s="191"/>
      <c r="BU242" s="191"/>
      <c r="BV242" s="191"/>
      <c r="BW242" s="191"/>
      <c r="BX242" s="191"/>
      <c r="BY242" s="191"/>
      <c r="BZ242" s="191"/>
      <c r="CA242" s="191"/>
      <c r="CB242" s="191"/>
      <c r="CC242" s="191"/>
      <c r="CD242" s="191"/>
      <c r="CE242" s="191"/>
      <c r="CF242" s="191"/>
      <c r="CG242" s="193"/>
    </row>
    <row r="243" spans="4:85" x14ac:dyDescent="0.2"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  <c r="V243" s="191"/>
      <c r="W243" s="191"/>
      <c r="X243" s="191"/>
      <c r="Y243" s="191"/>
      <c r="Z243" s="191"/>
      <c r="AA243" s="191"/>
      <c r="AB243" s="191"/>
      <c r="AC243" s="191"/>
      <c r="AD243" s="191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191"/>
      <c r="AQ243" s="191"/>
      <c r="AR243" s="191"/>
      <c r="AS243" s="191"/>
      <c r="AT243" s="191"/>
      <c r="AU243" s="191"/>
      <c r="AV243" s="191"/>
      <c r="AW243" s="191"/>
      <c r="AX243" s="191"/>
      <c r="AY243" s="191"/>
      <c r="AZ243" s="191"/>
      <c r="BA243" s="191"/>
      <c r="BB243" s="191"/>
      <c r="BC243" s="191"/>
      <c r="BD243" s="191"/>
      <c r="BE243" s="191"/>
      <c r="BF243" s="191"/>
      <c r="BG243" s="191"/>
      <c r="BH243" s="191"/>
      <c r="BI243" s="191"/>
      <c r="BJ243" s="191"/>
      <c r="BK243" s="191"/>
      <c r="BL243" s="191"/>
      <c r="BM243" s="191"/>
      <c r="BN243" s="191"/>
      <c r="BO243" s="191"/>
      <c r="BP243" s="191"/>
      <c r="BQ243" s="191"/>
      <c r="BR243" s="191"/>
      <c r="BS243" s="191"/>
      <c r="BT243" s="191"/>
      <c r="BU243" s="191"/>
      <c r="BV243" s="191"/>
      <c r="BW243" s="191"/>
      <c r="BX243" s="191"/>
      <c r="BY243" s="191"/>
      <c r="BZ243" s="191"/>
      <c r="CA243" s="191"/>
      <c r="CB243" s="191"/>
      <c r="CC243" s="191"/>
      <c r="CD243" s="191"/>
      <c r="CE243" s="191"/>
      <c r="CF243" s="191"/>
      <c r="CG243" s="193"/>
    </row>
    <row r="244" spans="4:85" x14ac:dyDescent="0.2"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  <c r="V244" s="191"/>
      <c r="W244" s="191"/>
      <c r="X244" s="191"/>
      <c r="Y244" s="191"/>
      <c r="Z244" s="191"/>
      <c r="AA244" s="191"/>
      <c r="AB244" s="191"/>
      <c r="AC244" s="191"/>
      <c r="AD244" s="191"/>
      <c r="AE244" s="191"/>
      <c r="AF244" s="191"/>
      <c r="AG244" s="191"/>
      <c r="AH244" s="191"/>
      <c r="AI244" s="191"/>
      <c r="AJ244" s="191"/>
      <c r="AK244" s="191"/>
      <c r="AL244" s="191"/>
      <c r="AM244" s="191"/>
      <c r="AN244" s="191"/>
      <c r="AO244" s="191"/>
      <c r="AP244" s="191"/>
      <c r="AQ244" s="191"/>
      <c r="AR244" s="191"/>
      <c r="AS244" s="191"/>
      <c r="AT244" s="191"/>
      <c r="AU244" s="191"/>
      <c r="AV244" s="191"/>
      <c r="AW244" s="191"/>
      <c r="AX244" s="191"/>
      <c r="AY244" s="191"/>
      <c r="AZ244" s="191"/>
      <c r="BA244" s="191"/>
      <c r="BB244" s="191"/>
      <c r="BC244" s="191"/>
      <c r="BD244" s="191"/>
      <c r="BE244" s="191"/>
      <c r="BF244" s="191"/>
      <c r="BG244" s="191"/>
      <c r="BH244" s="191"/>
      <c r="BI244" s="191"/>
      <c r="BJ244" s="191"/>
      <c r="BK244" s="191"/>
      <c r="BL244" s="191"/>
      <c r="BM244" s="191"/>
      <c r="BN244" s="191"/>
      <c r="BO244" s="191"/>
      <c r="BP244" s="191"/>
      <c r="BQ244" s="191"/>
      <c r="BR244" s="191"/>
      <c r="BS244" s="191"/>
      <c r="BT244" s="191"/>
      <c r="BU244" s="191"/>
      <c r="BV244" s="191"/>
      <c r="BW244" s="191"/>
      <c r="BX244" s="191"/>
      <c r="BY244" s="191"/>
      <c r="BZ244" s="191"/>
      <c r="CA244" s="191"/>
      <c r="CB244" s="191"/>
      <c r="CC244" s="191"/>
      <c r="CD244" s="191"/>
      <c r="CE244" s="191"/>
      <c r="CF244" s="191"/>
      <c r="CG244" s="193"/>
    </row>
    <row r="245" spans="4:85" x14ac:dyDescent="0.2"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  <c r="V245" s="191"/>
      <c r="W245" s="191"/>
      <c r="X245" s="191"/>
      <c r="Y245" s="191"/>
      <c r="Z245" s="191"/>
      <c r="AA245" s="191"/>
      <c r="AB245" s="191"/>
      <c r="AC245" s="191"/>
      <c r="AD245" s="191"/>
      <c r="AE245" s="191"/>
      <c r="AF245" s="191"/>
      <c r="AG245" s="191"/>
      <c r="AH245" s="191"/>
      <c r="AI245" s="191"/>
      <c r="AJ245" s="191"/>
      <c r="AK245" s="191"/>
      <c r="AL245" s="191"/>
      <c r="AM245" s="191"/>
      <c r="AN245" s="191"/>
      <c r="AO245" s="191"/>
      <c r="AP245" s="191"/>
      <c r="AQ245" s="191"/>
      <c r="AR245" s="191"/>
      <c r="AS245" s="191"/>
      <c r="AT245" s="191"/>
      <c r="AU245" s="191"/>
      <c r="AV245" s="191"/>
      <c r="AW245" s="191"/>
      <c r="AX245" s="191"/>
      <c r="AY245" s="191"/>
      <c r="AZ245" s="191"/>
      <c r="BA245" s="191"/>
      <c r="BB245" s="191"/>
      <c r="BC245" s="191"/>
      <c r="BD245" s="191"/>
      <c r="BE245" s="191"/>
      <c r="BF245" s="191"/>
      <c r="BG245" s="191"/>
      <c r="BH245" s="191"/>
      <c r="BI245" s="191"/>
      <c r="BJ245" s="191"/>
      <c r="BK245" s="191"/>
      <c r="BL245" s="191"/>
      <c r="BM245" s="191"/>
      <c r="BN245" s="191"/>
      <c r="BO245" s="191"/>
      <c r="BP245" s="191"/>
      <c r="BQ245" s="191"/>
      <c r="BR245" s="191"/>
      <c r="BS245" s="191"/>
      <c r="BT245" s="191"/>
      <c r="BU245" s="191"/>
      <c r="BV245" s="191"/>
      <c r="BW245" s="191"/>
      <c r="BX245" s="191"/>
      <c r="BY245" s="191"/>
      <c r="BZ245" s="191"/>
      <c r="CA245" s="191"/>
      <c r="CB245" s="191"/>
      <c r="CC245" s="191"/>
      <c r="CD245" s="191"/>
      <c r="CE245" s="191"/>
      <c r="CF245" s="191"/>
      <c r="CG245" s="193"/>
    </row>
    <row r="246" spans="4:85" x14ac:dyDescent="0.2"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  <c r="V246" s="191"/>
      <c r="W246" s="191"/>
      <c r="X246" s="191"/>
      <c r="Y246" s="191"/>
      <c r="Z246" s="191"/>
      <c r="AA246" s="191"/>
      <c r="AB246" s="191"/>
      <c r="AC246" s="191"/>
      <c r="AD246" s="191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91"/>
      <c r="AW246" s="191"/>
      <c r="AX246" s="191"/>
      <c r="AY246" s="191"/>
      <c r="AZ246" s="191"/>
      <c r="BA246" s="191"/>
      <c r="BB246" s="191"/>
      <c r="BC246" s="191"/>
      <c r="BD246" s="191"/>
      <c r="BE246" s="191"/>
      <c r="BF246" s="191"/>
      <c r="BG246" s="191"/>
      <c r="BH246" s="191"/>
      <c r="BI246" s="191"/>
      <c r="BJ246" s="191"/>
      <c r="BK246" s="191"/>
      <c r="BL246" s="191"/>
      <c r="BM246" s="191"/>
      <c r="BN246" s="191"/>
      <c r="BO246" s="191"/>
      <c r="BP246" s="191"/>
      <c r="BQ246" s="191"/>
      <c r="BR246" s="191"/>
      <c r="BS246" s="191"/>
      <c r="BT246" s="191"/>
      <c r="BU246" s="191"/>
      <c r="BV246" s="191"/>
      <c r="BW246" s="191"/>
      <c r="BX246" s="191"/>
      <c r="BY246" s="191"/>
      <c r="BZ246" s="191"/>
      <c r="CA246" s="191"/>
      <c r="CB246" s="191"/>
      <c r="CC246" s="191"/>
      <c r="CD246" s="191"/>
      <c r="CE246" s="191"/>
      <c r="CF246" s="191"/>
      <c r="CG246" s="193"/>
    </row>
    <row r="247" spans="4:85" x14ac:dyDescent="0.2"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  <c r="V247" s="191"/>
      <c r="W247" s="191"/>
      <c r="X247" s="191"/>
      <c r="Y247" s="191"/>
      <c r="Z247" s="191"/>
      <c r="AA247" s="191"/>
      <c r="AB247" s="191"/>
      <c r="AC247" s="191"/>
      <c r="AD247" s="191"/>
      <c r="AE247" s="191"/>
      <c r="AF247" s="191"/>
      <c r="AG247" s="191"/>
      <c r="AH247" s="191"/>
      <c r="AI247" s="191"/>
      <c r="AJ247" s="191"/>
      <c r="AK247" s="191"/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91"/>
      <c r="AW247" s="191"/>
      <c r="AX247" s="191"/>
      <c r="AY247" s="191"/>
      <c r="AZ247" s="191"/>
      <c r="BA247" s="191"/>
      <c r="BB247" s="191"/>
      <c r="BC247" s="191"/>
      <c r="BD247" s="191"/>
      <c r="BE247" s="191"/>
      <c r="BF247" s="191"/>
      <c r="BG247" s="191"/>
      <c r="BH247" s="191"/>
      <c r="BI247" s="191"/>
      <c r="BJ247" s="191"/>
      <c r="BK247" s="191"/>
      <c r="BL247" s="191"/>
      <c r="BM247" s="191"/>
      <c r="BN247" s="191"/>
      <c r="BO247" s="191"/>
      <c r="BP247" s="191"/>
      <c r="BQ247" s="191"/>
      <c r="BR247" s="191"/>
      <c r="BS247" s="191"/>
      <c r="BT247" s="191"/>
      <c r="BU247" s="191"/>
      <c r="BV247" s="191"/>
      <c r="BW247" s="191"/>
      <c r="BX247" s="191"/>
      <c r="BY247" s="191"/>
      <c r="BZ247" s="191"/>
      <c r="CA247" s="191"/>
      <c r="CB247" s="191"/>
      <c r="CC247" s="191"/>
      <c r="CD247" s="191"/>
      <c r="CE247" s="191"/>
      <c r="CF247" s="191"/>
      <c r="CG247" s="193"/>
    </row>
    <row r="248" spans="4:85" x14ac:dyDescent="0.2"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  <c r="V248" s="191"/>
      <c r="W248" s="191"/>
      <c r="X248" s="191"/>
      <c r="Y248" s="191"/>
      <c r="Z248" s="191"/>
      <c r="AA248" s="191"/>
      <c r="AB248" s="191"/>
      <c r="AC248" s="191"/>
      <c r="AD248" s="191"/>
      <c r="AE248" s="191"/>
      <c r="AF248" s="191"/>
      <c r="AG248" s="191"/>
      <c r="AH248" s="191"/>
      <c r="AI248" s="191"/>
      <c r="AJ248" s="191"/>
      <c r="AK248" s="191"/>
      <c r="AL248" s="191"/>
      <c r="AM248" s="191"/>
      <c r="AN248" s="191"/>
      <c r="AO248" s="191"/>
      <c r="AP248" s="191"/>
      <c r="AQ248" s="191"/>
      <c r="AR248" s="191"/>
      <c r="AS248" s="191"/>
      <c r="AT248" s="191"/>
      <c r="AU248" s="191"/>
      <c r="AV248" s="191"/>
      <c r="AW248" s="191"/>
      <c r="AX248" s="191"/>
      <c r="AY248" s="191"/>
      <c r="AZ248" s="191"/>
      <c r="BA248" s="191"/>
      <c r="BB248" s="191"/>
      <c r="BC248" s="191"/>
      <c r="BD248" s="191"/>
      <c r="BE248" s="191"/>
      <c r="BF248" s="191"/>
      <c r="BG248" s="191"/>
      <c r="BH248" s="191"/>
      <c r="BI248" s="191"/>
      <c r="BJ248" s="191"/>
      <c r="BK248" s="191"/>
      <c r="BL248" s="191"/>
      <c r="BM248" s="191"/>
      <c r="BN248" s="191"/>
      <c r="BO248" s="191"/>
      <c r="BP248" s="191"/>
      <c r="BQ248" s="191"/>
      <c r="BR248" s="191"/>
      <c r="BS248" s="191"/>
      <c r="BT248" s="191"/>
      <c r="BU248" s="191"/>
      <c r="BV248" s="191"/>
      <c r="BW248" s="191"/>
      <c r="BX248" s="191"/>
      <c r="BY248" s="191"/>
      <c r="BZ248" s="191"/>
      <c r="CA248" s="191"/>
      <c r="CB248" s="191"/>
      <c r="CC248" s="191"/>
      <c r="CD248" s="191"/>
      <c r="CE248" s="191"/>
      <c r="CF248" s="191"/>
      <c r="CG248" s="193"/>
    </row>
    <row r="249" spans="4:85" x14ac:dyDescent="0.2"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  <c r="V249" s="191"/>
      <c r="W249" s="191"/>
      <c r="X249" s="191"/>
      <c r="Y249" s="191"/>
      <c r="Z249" s="191"/>
      <c r="AA249" s="191"/>
      <c r="AB249" s="191"/>
      <c r="AC249" s="191"/>
      <c r="AD249" s="191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91"/>
      <c r="AX249" s="191"/>
      <c r="AY249" s="191"/>
      <c r="AZ249" s="191"/>
      <c r="BA249" s="191"/>
      <c r="BB249" s="191"/>
      <c r="BC249" s="191"/>
      <c r="BD249" s="191"/>
      <c r="BE249" s="191"/>
      <c r="BF249" s="191"/>
      <c r="BG249" s="191"/>
      <c r="BH249" s="191"/>
      <c r="BI249" s="191"/>
      <c r="BJ249" s="191"/>
      <c r="BK249" s="191"/>
      <c r="BL249" s="191"/>
      <c r="BM249" s="191"/>
      <c r="BN249" s="191"/>
      <c r="BO249" s="191"/>
      <c r="BP249" s="191"/>
      <c r="BQ249" s="191"/>
      <c r="BR249" s="191"/>
      <c r="BS249" s="191"/>
      <c r="BT249" s="191"/>
      <c r="BU249" s="191"/>
      <c r="BV249" s="191"/>
      <c r="BW249" s="191"/>
      <c r="BX249" s="191"/>
      <c r="BY249" s="191"/>
      <c r="BZ249" s="191"/>
      <c r="CA249" s="191"/>
      <c r="CB249" s="191"/>
      <c r="CC249" s="191"/>
      <c r="CD249" s="191"/>
      <c r="CE249" s="191"/>
      <c r="CF249" s="191"/>
      <c r="CG249" s="193"/>
    </row>
    <row r="250" spans="4:85" x14ac:dyDescent="0.2"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  <c r="V250" s="191"/>
      <c r="W250" s="191"/>
      <c r="X250" s="191"/>
      <c r="Y250" s="191"/>
      <c r="Z250" s="191"/>
      <c r="AA250" s="191"/>
      <c r="AB250" s="191"/>
      <c r="AC250" s="191"/>
      <c r="AD250" s="191"/>
      <c r="AE250" s="191"/>
      <c r="AF250" s="191"/>
      <c r="AG250" s="191"/>
      <c r="AH250" s="191"/>
      <c r="AI250" s="191"/>
      <c r="AJ250" s="191"/>
      <c r="AK250" s="191"/>
      <c r="AL250" s="191"/>
      <c r="AM250" s="191"/>
      <c r="AN250" s="191"/>
      <c r="AO250" s="191"/>
      <c r="AP250" s="191"/>
      <c r="AQ250" s="191"/>
      <c r="AR250" s="191"/>
      <c r="AS250" s="191"/>
      <c r="AT250" s="191"/>
      <c r="AU250" s="191"/>
      <c r="AV250" s="191"/>
      <c r="AW250" s="191"/>
      <c r="AX250" s="191"/>
      <c r="AY250" s="191"/>
      <c r="AZ250" s="191"/>
      <c r="BA250" s="191"/>
      <c r="BB250" s="191"/>
      <c r="BC250" s="191"/>
      <c r="BD250" s="191"/>
      <c r="BE250" s="191"/>
      <c r="BF250" s="191"/>
      <c r="BG250" s="191"/>
      <c r="BH250" s="191"/>
      <c r="BI250" s="191"/>
      <c r="BJ250" s="191"/>
      <c r="BK250" s="191"/>
      <c r="BL250" s="191"/>
      <c r="BM250" s="191"/>
      <c r="BN250" s="191"/>
      <c r="BO250" s="191"/>
      <c r="BP250" s="191"/>
      <c r="BQ250" s="191"/>
      <c r="BR250" s="191"/>
      <c r="BS250" s="191"/>
      <c r="BT250" s="191"/>
      <c r="BU250" s="191"/>
      <c r="BV250" s="191"/>
      <c r="BW250" s="191"/>
      <c r="BX250" s="191"/>
      <c r="BY250" s="191"/>
      <c r="BZ250" s="191"/>
      <c r="CA250" s="191"/>
      <c r="CB250" s="191"/>
      <c r="CC250" s="191"/>
      <c r="CD250" s="191"/>
      <c r="CE250" s="191"/>
      <c r="CF250" s="191"/>
      <c r="CG250" s="193"/>
    </row>
    <row r="251" spans="4:85" x14ac:dyDescent="0.2"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  <c r="V251" s="191"/>
      <c r="W251" s="191"/>
      <c r="X251" s="191"/>
      <c r="Y251" s="191"/>
      <c r="Z251" s="191"/>
      <c r="AA251" s="191"/>
      <c r="AB251" s="191"/>
      <c r="AC251" s="191"/>
      <c r="AD251" s="191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91"/>
      <c r="AW251" s="191"/>
      <c r="AX251" s="191"/>
      <c r="AY251" s="191"/>
      <c r="AZ251" s="191"/>
      <c r="BA251" s="191"/>
      <c r="BB251" s="191"/>
      <c r="BC251" s="191"/>
      <c r="BD251" s="191"/>
      <c r="BE251" s="191"/>
      <c r="BF251" s="191"/>
      <c r="BG251" s="191"/>
      <c r="BH251" s="191"/>
      <c r="BI251" s="191"/>
      <c r="BJ251" s="191"/>
      <c r="BK251" s="191"/>
      <c r="BL251" s="191"/>
      <c r="BM251" s="191"/>
      <c r="BN251" s="191"/>
      <c r="BO251" s="191"/>
      <c r="BP251" s="191"/>
      <c r="BQ251" s="191"/>
      <c r="BR251" s="191"/>
      <c r="BS251" s="191"/>
      <c r="BT251" s="191"/>
      <c r="BU251" s="191"/>
      <c r="BV251" s="191"/>
      <c r="BW251" s="191"/>
      <c r="BX251" s="191"/>
      <c r="BY251" s="191"/>
      <c r="BZ251" s="191"/>
      <c r="CA251" s="191"/>
      <c r="CB251" s="191"/>
      <c r="CC251" s="191"/>
      <c r="CD251" s="191"/>
      <c r="CE251" s="191"/>
      <c r="CF251" s="191"/>
      <c r="CG251" s="193"/>
    </row>
    <row r="252" spans="4:85" x14ac:dyDescent="0.2"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  <c r="V252" s="191"/>
      <c r="W252" s="191"/>
      <c r="X252" s="191"/>
      <c r="Y252" s="191"/>
      <c r="Z252" s="191"/>
      <c r="AA252" s="191"/>
      <c r="AB252" s="191"/>
      <c r="AC252" s="191"/>
      <c r="AD252" s="191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91"/>
      <c r="AQ252" s="191"/>
      <c r="AR252" s="191"/>
      <c r="AS252" s="191"/>
      <c r="AT252" s="191"/>
      <c r="AU252" s="191"/>
      <c r="AV252" s="191"/>
      <c r="AW252" s="191"/>
      <c r="AX252" s="191"/>
      <c r="AY252" s="191"/>
      <c r="AZ252" s="191"/>
      <c r="BA252" s="191"/>
      <c r="BB252" s="191"/>
      <c r="BC252" s="191"/>
      <c r="BD252" s="191"/>
      <c r="BE252" s="191"/>
      <c r="BF252" s="191"/>
      <c r="BG252" s="191"/>
      <c r="BH252" s="191"/>
      <c r="BI252" s="191"/>
      <c r="BJ252" s="191"/>
      <c r="BK252" s="191"/>
      <c r="BL252" s="191"/>
      <c r="BM252" s="191"/>
      <c r="BN252" s="191"/>
      <c r="BO252" s="191"/>
      <c r="BP252" s="191"/>
      <c r="BQ252" s="191"/>
      <c r="BR252" s="191"/>
      <c r="BS252" s="191"/>
      <c r="BT252" s="191"/>
      <c r="BU252" s="191"/>
      <c r="BV252" s="191"/>
      <c r="BW252" s="191"/>
      <c r="BX252" s="191"/>
      <c r="BY252" s="191"/>
      <c r="BZ252" s="191"/>
      <c r="CA252" s="191"/>
      <c r="CB252" s="191"/>
      <c r="CC252" s="191"/>
      <c r="CD252" s="191"/>
      <c r="CE252" s="191"/>
      <c r="CF252" s="191"/>
      <c r="CG252" s="193"/>
    </row>
    <row r="253" spans="4:85" x14ac:dyDescent="0.2"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  <c r="V253" s="191"/>
      <c r="W253" s="191"/>
      <c r="X253" s="191"/>
      <c r="Y253" s="191"/>
      <c r="Z253" s="191"/>
      <c r="AA253" s="191"/>
      <c r="AB253" s="191"/>
      <c r="AC253" s="191"/>
      <c r="AD253" s="191"/>
      <c r="AE253" s="191"/>
      <c r="AF253" s="191"/>
      <c r="AG253" s="191"/>
      <c r="AH253" s="191"/>
      <c r="AI253" s="191"/>
      <c r="AJ253" s="191"/>
      <c r="AK253" s="191"/>
      <c r="AL253" s="191"/>
      <c r="AM253" s="191"/>
      <c r="AN253" s="191"/>
      <c r="AO253" s="191"/>
      <c r="AP253" s="191"/>
      <c r="AQ253" s="191"/>
      <c r="AR253" s="191"/>
      <c r="AS253" s="191"/>
      <c r="AT253" s="191"/>
      <c r="AU253" s="191"/>
      <c r="AV253" s="191"/>
      <c r="AW253" s="191"/>
      <c r="AX253" s="191"/>
      <c r="AY253" s="191"/>
      <c r="AZ253" s="191"/>
      <c r="BA253" s="191"/>
      <c r="BB253" s="191"/>
      <c r="BC253" s="191"/>
      <c r="BD253" s="191"/>
      <c r="BE253" s="191"/>
      <c r="BF253" s="191"/>
      <c r="BG253" s="191"/>
      <c r="BH253" s="191"/>
      <c r="BI253" s="191"/>
      <c r="BJ253" s="191"/>
      <c r="BK253" s="191"/>
      <c r="BL253" s="191"/>
      <c r="BM253" s="191"/>
      <c r="BN253" s="191"/>
      <c r="BO253" s="191"/>
      <c r="BP253" s="191"/>
      <c r="BQ253" s="191"/>
      <c r="BR253" s="191"/>
      <c r="BS253" s="191"/>
      <c r="BT253" s="191"/>
      <c r="BU253" s="191"/>
      <c r="BV253" s="191"/>
      <c r="BW253" s="191"/>
      <c r="BX253" s="191"/>
      <c r="BY253" s="191"/>
      <c r="BZ253" s="191"/>
      <c r="CA253" s="191"/>
      <c r="CB253" s="191"/>
      <c r="CC253" s="191"/>
      <c r="CD253" s="191"/>
      <c r="CE253" s="191"/>
      <c r="CF253" s="191"/>
      <c r="CG253" s="193"/>
    </row>
    <row r="254" spans="4:85" x14ac:dyDescent="0.2"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  <c r="V254" s="191"/>
      <c r="W254" s="191"/>
      <c r="X254" s="191"/>
      <c r="Y254" s="191"/>
      <c r="Z254" s="191"/>
      <c r="AA254" s="191"/>
      <c r="AB254" s="191"/>
      <c r="AC254" s="191"/>
      <c r="AD254" s="191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191"/>
      <c r="AQ254" s="191"/>
      <c r="AR254" s="191"/>
      <c r="AS254" s="191"/>
      <c r="AT254" s="191"/>
      <c r="AU254" s="191"/>
      <c r="AV254" s="191"/>
      <c r="AW254" s="191"/>
      <c r="AX254" s="191"/>
      <c r="AY254" s="191"/>
      <c r="AZ254" s="191"/>
      <c r="BA254" s="191"/>
      <c r="BB254" s="191"/>
      <c r="BC254" s="191"/>
      <c r="BD254" s="191"/>
      <c r="BE254" s="191"/>
      <c r="BF254" s="191"/>
      <c r="BG254" s="191"/>
      <c r="BH254" s="191"/>
      <c r="BI254" s="191"/>
      <c r="BJ254" s="191"/>
      <c r="BK254" s="191"/>
      <c r="BL254" s="191"/>
      <c r="BM254" s="191"/>
      <c r="BN254" s="191"/>
      <c r="BO254" s="191"/>
      <c r="BP254" s="191"/>
      <c r="BQ254" s="191"/>
      <c r="BR254" s="191"/>
      <c r="BS254" s="191"/>
      <c r="BT254" s="191"/>
      <c r="BU254" s="191"/>
      <c r="BV254" s="191"/>
      <c r="BW254" s="191"/>
      <c r="BX254" s="191"/>
      <c r="BY254" s="191"/>
      <c r="BZ254" s="191"/>
      <c r="CA254" s="191"/>
      <c r="CB254" s="191"/>
      <c r="CC254" s="191"/>
      <c r="CD254" s="191"/>
      <c r="CE254" s="191"/>
      <c r="CF254" s="191"/>
      <c r="CG254" s="193"/>
    </row>
    <row r="255" spans="4:85" x14ac:dyDescent="0.2"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  <c r="Z255" s="191"/>
      <c r="AA255" s="191"/>
      <c r="AB255" s="191"/>
      <c r="AC255" s="191"/>
      <c r="AD255" s="191"/>
      <c r="AE255" s="191"/>
      <c r="AF255" s="191"/>
      <c r="AG255" s="191"/>
      <c r="AH255" s="191"/>
      <c r="AI255" s="191"/>
      <c r="AJ255" s="191"/>
      <c r="AK255" s="191"/>
      <c r="AL255" s="191"/>
      <c r="AM255" s="191"/>
      <c r="AN255" s="191"/>
      <c r="AO255" s="191"/>
      <c r="AP255" s="191"/>
      <c r="AQ255" s="191"/>
      <c r="AR255" s="191"/>
      <c r="AS255" s="191"/>
      <c r="AT255" s="191"/>
      <c r="AU255" s="191"/>
      <c r="AV255" s="191"/>
      <c r="AW255" s="191"/>
      <c r="AX255" s="191"/>
      <c r="AY255" s="191"/>
      <c r="AZ255" s="191"/>
      <c r="BA255" s="191"/>
      <c r="BB255" s="191"/>
      <c r="BC255" s="191"/>
      <c r="BD255" s="191"/>
      <c r="BE255" s="191"/>
      <c r="BF255" s="191"/>
      <c r="BG255" s="191"/>
      <c r="BH255" s="191"/>
      <c r="BI255" s="191"/>
      <c r="BJ255" s="191"/>
      <c r="BK255" s="191"/>
      <c r="BL255" s="191"/>
      <c r="BM255" s="191"/>
      <c r="BN255" s="191"/>
      <c r="BO255" s="191"/>
      <c r="BP255" s="191"/>
      <c r="BQ255" s="191"/>
      <c r="BR255" s="191"/>
      <c r="BS255" s="191"/>
      <c r="BT255" s="191"/>
      <c r="BU255" s="191"/>
      <c r="BV255" s="191"/>
      <c r="BW255" s="191"/>
      <c r="BX255" s="191"/>
      <c r="BY255" s="191"/>
      <c r="BZ255" s="191"/>
      <c r="CA255" s="191"/>
      <c r="CB255" s="191"/>
      <c r="CC255" s="191"/>
      <c r="CD255" s="191"/>
      <c r="CE255" s="191"/>
      <c r="CF255" s="191"/>
      <c r="CG255" s="193"/>
    </row>
    <row r="256" spans="4:85" x14ac:dyDescent="0.2"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  <c r="V256" s="191"/>
      <c r="W256" s="191"/>
      <c r="X256" s="191"/>
      <c r="Y256" s="191"/>
      <c r="Z256" s="191"/>
      <c r="AA256" s="191"/>
      <c r="AB256" s="191"/>
      <c r="AC256" s="191"/>
      <c r="AD256" s="191"/>
      <c r="AE256" s="191"/>
      <c r="AF256" s="191"/>
      <c r="AG256" s="191"/>
      <c r="AH256" s="191"/>
      <c r="AI256" s="191"/>
      <c r="AJ256" s="191"/>
      <c r="AK256" s="191"/>
      <c r="AL256" s="191"/>
      <c r="AM256" s="191"/>
      <c r="AN256" s="191"/>
      <c r="AO256" s="191"/>
      <c r="AP256" s="191"/>
      <c r="AQ256" s="191"/>
      <c r="AR256" s="191"/>
      <c r="AS256" s="191"/>
      <c r="AT256" s="191"/>
      <c r="AU256" s="191"/>
      <c r="AV256" s="191"/>
      <c r="AW256" s="191"/>
      <c r="AX256" s="191"/>
      <c r="AY256" s="191"/>
      <c r="AZ256" s="191"/>
      <c r="BA256" s="191"/>
      <c r="BB256" s="191"/>
      <c r="BC256" s="191"/>
      <c r="BD256" s="191"/>
      <c r="BE256" s="191"/>
      <c r="BF256" s="191"/>
      <c r="BG256" s="191"/>
      <c r="BH256" s="191"/>
      <c r="BI256" s="191"/>
      <c r="BJ256" s="191"/>
      <c r="BK256" s="191"/>
      <c r="BL256" s="191"/>
      <c r="BM256" s="191"/>
      <c r="BN256" s="191"/>
      <c r="BO256" s="191"/>
      <c r="BP256" s="191"/>
      <c r="BQ256" s="191"/>
      <c r="BR256" s="191"/>
      <c r="BS256" s="191"/>
      <c r="BT256" s="191"/>
      <c r="BU256" s="191"/>
      <c r="BV256" s="191"/>
      <c r="BW256" s="191"/>
      <c r="BX256" s="191"/>
      <c r="BY256" s="191"/>
      <c r="BZ256" s="191"/>
      <c r="CA256" s="191"/>
      <c r="CB256" s="191"/>
      <c r="CC256" s="191"/>
      <c r="CD256" s="191"/>
      <c r="CE256" s="191"/>
      <c r="CF256" s="191"/>
      <c r="CG256" s="193"/>
    </row>
    <row r="257" spans="4:85" x14ac:dyDescent="0.2"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  <c r="V257" s="191"/>
      <c r="W257" s="191"/>
      <c r="X257" s="191"/>
      <c r="Y257" s="191"/>
      <c r="Z257" s="191"/>
      <c r="AA257" s="191"/>
      <c r="AB257" s="191"/>
      <c r="AC257" s="191"/>
      <c r="AD257" s="191"/>
      <c r="AE257" s="191"/>
      <c r="AF257" s="191"/>
      <c r="AG257" s="191"/>
      <c r="AH257" s="191"/>
      <c r="AI257" s="191"/>
      <c r="AJ257" s="191"/>
      <c r="AK257" s="191"/>
      <c r="AL257" s="191"/>
      <c r="AM257" s="191"/>
      <c r="AN257" s="191"/>
      <c r="AO257" s="191"/>
      <c r="AP257" s="191"/>
      <c r="AQ257" s="191"/>
      <c r="AR257" s="191"/>
      <c r="AS257" s="191"/>
      <c r="AT257" s="191"/>
      <c r="AU257" s="191"/>
      <c r="AV257" s="191"/>
      <c r="AW257" s="191"/>
      <c r="AX257" s="191"/>
      <c r="AY257" s="191"/>
      <c r="AZ257" s="191"/>
      <c r="BA257" s="191"/>
      <c r="BB257" s="191"/>
      <c r="BC257" s="191"/>
      <c r="BD257" s="191"/>
      <c r="BE257" s="191"/>
      <c r="BF257" s="191"/>
      <c r="BG257" s="191"/>
      <c r="BH257" s="191"/>
      <c r="BI257" s="191"/>
      <c r="BJ257" s="191"/>
      <c r="BK257" s="191"/>
      <c r="BL257" s="191"/>
      <c r="BM257" s="191"/>
      <c r="BN257" s="191"/>
      <c r="BO257" s="191"/>
      <c r="BP257" s="191"/>
      <c r="BQ257" s="191"/>
      <c r="BR257" s="191"/>
      <c r="BS257" s="191"/>
      <c r="BT257" s="191"/>
      <c r="BU257" s="191"/>
      <c r="BV257" s="191"/>
      <c r="BW257" s="191"/>
      <c r="BX257" s="191"/>
      <c r="BY257" s="191"/>
      <c r="BZ257" s="191"/>
      <c r="CA257" s="191"/>
      <c r="CB257" s="191"/>
      <c r="CC257" s="191"/>
      <c r="CD257" s="191"/>
      <c r="CE257" s="191"/>
      <c r="CF257" s="191"/>
      <c r="CG257" s="193"/>
    </row>
    <row r="258" spans="4:85" x14ac:dyDescent="0.2"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  <c r="V258" s="191"/>
      <c r="W258" s="191"/>
      <c r="X258" s="191"/>
      <c r="Y258" s="191"/>
      <c r="Z258" s="191"/>
      <c r="AA258" s="191"/>
      <c r="AB258" s="191"/>
      <c r="AC258" s="191"/>
      <c r="AD258" s="191"/>
      <c r="AE258" s="191"/>
      <c r="AF258" s="191"/>
      <c r="AG258" s="191"/>
      <c r="AH258" s="191"/>
      <c r="AI258" s="191"/>
      <c r="AJ258" s="191"/>
      <c r="AK258" s="191"/>
      <c r="AL258" s="191"/>
      <c r="AM258" s="191"/>
      <c r="AN258" s="191"/>
      <c r="AO258" s="191"/>
      <c r="AP258" s="191"/>
      <c r="AQ258" s="191"/>
      <c r="AR258" s="191"/>
      <c r="AS258" s="191"/>
      <c r="AT258" s="191"/>
      <c r="AU258" s="191"/>
      <c r="AV258" s="191"/>
      <c r="AW258" s="191"/>
      <c r="AX258" s="191"/>
      <c r="AY258" s="191"/>
      <c r="AZ258" s="191"/>
      <c r="BA258" s="191"/>
      <c r="BB258" s="191"/>
      <c r="BC258" s="191"/>
      <c r="BD258" s="191"/>
      <c r="BE258" s="191"/>
      <c r="BF258" s="191"/>
      <c r="BG258" s="191"/>
      <c r="BH258" s="191"/>
      <c r="BI258" s="191"/>
      <c r="BJ258" s="191"/>
      <c r="BK258" s="191"/>
      <c r="BL258" s="191"/>
      <c r="BM258" s="191"/>
      <c r="BN258" s="191"/>
      <c r="BO258" s="191"/>
      <c r="BP258" s="191"/>
      <c r="BQ258" s="191"/>
      <c r="BR258" s="191"/>
      <c r="BS258" s="191"/>
      <c r="BT258" s="191"/>
      <c r="BU258" s="191"/>
      <c r="BV258" s="191"/>
      <c r="BW258" s="191"/>
      <c r="BX258" s="191"/>
      <c r="BY258" s="191"/>
      <c r="BZ258" s="191"/>
      <c r="CA258" s="191"/>
      <c r="CB258" s="191"/>
      <c r="CC258" s="191"/>
      <c r="CD258" s="191"/>
      <c r="CE258" s="191"/>
      <c r="CF258" s="191"/>
      <c r="CG258" s="193"/>
    </row>
    <row r="259" spans="4:85" x14ac:dyDescent="0.2"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  <c r="V259" s="191"/>
      <c r="W259" s="191"/>
      <c r="X259" s="191"/>
      <c r="Y259" s="191"/>
      <c r="Z259" s="191"/>
      <c r="AA259" s="191"/>
      <c r="AB259" s="191"/>
      <c r="AC259" s="191"/>
      <c r="AD259" s="191"/>
      <c r="AE259" s="191"/>
      <c r="AF259" s="191"/>
      <c r="AG259" s="191"/>
      <c r="AH259" s="191"/>
      <c r="AI259" s="191"/>
      <c r="AJ259" s="191"/>
      <c r="AK259" s="191"/>
      <c r="AL259" s="191"/>
      <c r="AM259" s="191"/>
      <c r="AN259" s="191"/>
      <c r="AO259" s="191"/>
      <c r="AP259" s="191"/>
      <c r="AQ259" s="191"/>
      <c r="AR259" s="191"/>
      <c r="AS259" s="191"/>
      <c r="AT259" s="191"/>
      <c r="AU259" s="191"/>
      <c r="AV259" s="191"/>
      <c r="AW259" s="191"/>
      <c r="AX259" s="191"/>
      <c r="AY259" s="191"/>
      <c r="AZ259" s="191"/>
      <c r="BA259" s="191"/>
      <c r="BB259" s="191"/>
      <c r="BC259" s="191"/>
      <c r="BD259" s="191"/>
      <c r="BE259" s="191"/>
      <c r="BF259" s="191"/>
      <c r="BG259" s="191"/>
      <c r="BH259" s="191"/>
      <c r="BI259" s="191"/>
      <c r="BJ259" s="191"/>
      <c r="BK259" s="191"/>
      <c r="BL259" s="191"/>
      <c r="BM259" s="191"/>
      <c r="BN259" s="191"/>
      <c r="BO259" s="191"/>
      <c r="BP259" s="191"/>
      <c r="BQ259" s="191"/>
      <c r="BR259" s="191"/>
      <c r="BS259" s="191"/>
      <c r="BT259" s="191"/>
      <c r="BU259" s="191"/>
      <c r="BV259" s="191"/>
      <c r="BW259" s="191"/>
      <c r="BX259" s="191"/>
      <c r="BY259" s="191"/>
      <c r="BZ259" s="191"/>
      <c r="CA259" s="191"/>
      <c r="CB259" s="191"/>
      <c r="CC259" s="191"/>
      <c r="CD259" s="191"/>
      <c r="CE259" s="191"/>
      <c r="CF259" s="191"/>
      <c r="CG259" s="193"/>
    </row>
    <row r="260" spans="4:85" x14ac:dyDescent="0.2"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  <c r="V260" s="191"/>
      <c r="W260" s="191"/>
      <c r="X260" s="191"/>
      <c r="Y260" s="191"/>
      <c r="Z260" s="191"/>
      <c r="AA260" s="191"/>
      <c r="AB260" s="191"/>
      <c r="AC260" s="191"/>
      <c r="AD260" s="191"/>
      <c r="AE260" s="191"/>
      <c r="AF260" s="191"/>
      <c r="AG260" s="191"/>
      <c r="AH260" s="191"/>
      <c r="AI260" s="191"/>
      <c r="AJ260" s="191"/>
      <c r="AK260" s="191"/>
      <c r="AL260" s="191"/>
      <c r="AM260" s="191"/>
      <c r="AN260" s="191"/>
      <c r="AO260" s="191"/>
      <c r="AP260" s="191"/>
      <c r="AQ260" s="191"/>
      <c r="AR260" s="191"/>
      <c r="AS260" s="191"/>
      <c r="AT260" s="191"/>
      <c r="AU260" s="191"/>
      <c r="AV260" s="191"/>
      <c r="AW260" s="191"/>
      <c r="AX260" s="191"/>
      <c r="AY260" s="191"/>
      <c r="AZ260" s="191"/>
      <c r="BA260" s="191"/>
      <c r="BB260" s="191"/>
      <c r="BC260" s="191"/>
      <c r="BD260" s="191"/>
      <c r="BE260" s="191"/>
      <c r="BF260" s="191"/>
      <c r="BG260" s="191"/>
      <c r="BH260" s="191"/>
      <c r="BI260" s="191"/>
      <c r="BJ260" s="191"/>
      <c r="BK260" s="191"/>
      <c r="BL260" s="191"/>
      <c r="BM260" s="191"/>
      <c r="BN260" s="191"/>
      <c r="BO260" s="191"/>
      <c r="BP260" s="191"/>
      <c r="BQ260" s="191"/>
      <c r="BR260" s="191"/>
      <c r="BS260" s="191"/>
      <c r="BT260" s="191"/>
      <c r="BU260" s="191"/>
      <c r="BV260" s="191"/>
      <c r="BW260" s="191"/>
      <c r="BX260" s="191"/>
      <c r="BY260" s="191"/>
      <c r="BZ260" s="191"/>
      <c r="CA260" s="191"/>
      <c r="CB260" s="191"/>
      <c r="CC260" s="191"/>
      <c r="CD260" s="191"/>
      <c r="CE260" s="191"/>
      <c r="CF260" s="191"/>
      <c r="CG260" s="193"/>
    </row>
    <row r="261" spans="4:85" x14ac:dyDescent="0.2"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  <c r="V261" s="191"/>
      <c r="W261" s="191"/>
      <c r="X261" s="191"/>
      <c r="Y261" s="191"/>
      <c r="Z261" s="191"/>
      <c r="AA261" s="191"/>
      <c r="AB261" s="191"/>
      <c r="AC261" s="191"/>
      <c r="AD261" s="191"/>
      <c r="AE261" s="191"/>
      <c r="AF261" s="191"/>
      <c r="AG261" s="191"/>
      <c r="AH261" s="191"/>
      <c r="AI261" s="191"/>
      <c r="AJ261" s="191"/>
      <c r="AK261" s="191"/>
      <c r="AL261" s="191"/>
      <c r="AM261" s="191"/>
      <c r="AN261" s="191"/>
      <c r="AO261" s="191"/>
      <c r="AP261" s="191"/>
      <c r="AQ261" s="191"/>
      <c r="AR261" s="191"/>
      <c r="AS261" s="191"/>
      <c r="AT261" s="191"/>
      <c r="AU261" s="191"/>
      <c r="AV261" s="191"/>
      <c r="AW261" s="191"/>
      <c r="AX261" s="191"/>
      <c r="AY261" s="191"/>
      <c r="AZ261" s="191"/>
      <c r="BA261" s="191"/>
      <c r="BB261" s="191"/>
      <c r="BC261" s="191"/>
      <c r="BD261" s="191"/>
      <c r="BE261" s="191"/>
      <c r="BF261" s="191"/>
      <c r="BG261" s="191"/>
      <c r="BH261" s="191"/>
      <c r="BI261" s="191"/>
      <c r="BJ261" s="191"/>
      <c r="BK261" s="191"/>
      <c r="BL261" s="191"/>
      <c r="BM261" s="191"/>
      <c r="BN261" s="191"/>
      <c r="BO261" s="191"/>
      <c r="BP261" s="191"/>
      <c r="BQ261" s="191"/>
      <c r="BR261" s="191"/>
      <c r="BS261" s="191"/>
      <c r="BT261" s="191"/>
      <c r="BU261" s="191"/>
      <c r="BV261" s="191"/>
      <c r="BW261" s="191"/>
      <c r="BX261" s="191"/>
      <c r="BY261" s="191"/>
      <c r="BZ261" s="191"/>
      <c r="CA261" s="191"/>
      <c r="CB261" s="191"/>
      <c r="CC261" s="191"/>
      <c r="CD261" s="191"/>
      <c r="CE261" s="191"/>
      <c r="CF261" s="191"/>
      <c r="CG261" s="193"/>
    </row>
    <row r="262" spans="4:85" x14ac:dyDescent="0.2"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  <c r="V262" s="191"/>
      <c r="W262" s="191"/>
      <c r="X262" s="191"/>
      <c r="Y262" s="191"/>
      <c r="Z262" s="191"/>
      <c r="AA262" s="191"/>
      <c r="AB262" s="191"/>
      <c r="AC262" s="191"/>
      <c r="AD262" s="191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91"/>
      <c r="AW262" s="191"/>
      <c r="AX262" s="191"/>
      <c r="AY262" s="191"/>
      <c r="AZ262" s="191"/>
      <c r="BA262" s="191"/>
      <c r="BB262" s="191"/>
      <c r="BC262" s="191"/>
      <c r="BD262" s="191"/>
      <c r="BE262" s="191"/>
      <c r="BF262" s="191"/>
      <c r="BG262" s="191"/>
      <c r="BH262" s="191"/>
      <c r="BI262" s="191"/>
      <c r="BJ262" s="191"/>
      <c r="BK262" s="191"/>
      <c r="BL262" s="191"/>
      <c r="BM262" s="191"/>
      <c r="BN262" s="191"/>
      <c r="BO262" s="191"/>
      <c r="BP262" s="191"/>
      <c r="BQ262" s="191"/>
      <c r="BR262" s="191"/>
      <c r="BS262" s="191"/>
      <c r="BT262" s="191"/>
      <c r="BU262" s="191"/>
      <c r="BV262" s="191"/>
      <c r="BW262" s="191"/>
      <c r="BX262" s="191"/>
      <c r="BY262" s="191"/>
      <c r="BZ262" s="191"/>
      <c r="CA262" s="191"/>
      <c r="CB262" s="191"/>
      <c r="CC262" s="191"/>
      <c r="CD262" s="191"/>
      <c r="CE262" s="191"/>
      <c r="CF262" s="191"/>
      <c r="CG262" s="193"/>
    </row>
    <row r="263" spans="4:85" x14ac:dyDescent="0.2"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  <c r="V263" s="191"/>
      <c r="W263" s="191"/>
      <c r="X263" s="191"/>
      <c r="Y263" s="191"/>
      <c r="Z263" s="191"/>
      <c r="AA263" s="191"/>
      <c r="AB263" s="191"/>
      <c r="AC263" s="191"/>
      <c r="AD263" s="191"/>
      <c r="AE263" s="191"/>
      <c r="AF263" s="191"/>
      <c r="AG263" s="191"/>
      <c r="AH263" s="191"/>
      <c r="AI263" s="191"/>
      <c r="AJ263" s="191"/>
      <c r="AK263" s="191"/>
      <c r="AL263" s="191"/>
      <c r="AM263" s="191"/>
      <c r="AN263" s="191"/>
      <c r="AO263" s="191"/>
      <c r="AP263" s="191"/>
      <c r="AQ263" s="191"/>
      <c r="AR263" s="191"/>
      <c r="AS263" s="191"/>
      <c r="AT263" s="191"/>
      <c r="AU263" s="191"/>
      <c r="AV263" s="191"/>
      <c r="AW263" s="191"/>
      <c r="AX263" s="191"/>
      <c r="AY263" s="191"/>
      <c r="AZ263" s="191"/>
      <c r="BA263" s="191"/>
      <c r="BB263" s="191"/>
      <c r="BC263" s="191"/>
      <c r="BD263" s="191"/>
      <c r="BE263" s="191"/>
      <c r="BF263" s="191"/>
      <c r="BG263" s="191"/>
      <c r="BH263" s="191"/>
      <c r="BI263" s="191"/>
      <c r="BJ263" s="191"/>
      <c r="BK263" s="191"/>
      <c r="BL263" s="191"/>
      <c r="BM263" s="191"/>
      <c r="BN263" s="191"/>
      <c r="BO263" s="191"/>
      <c r="BP263" s="191"/>
      <c r="BQ263" s="191"/>
      <c r="BR263" s="191"/>
      <c r="BS263" s="191"/>
      <c r="BT263" s="191"/>
      <c r="BU263" s="191"/>
      <c r="BV263" s="191"/>
      <c r="BW263" s="191"/>
      <c r="BX263" s="191"/>
      <c r="BY263" s="191"/>
      <c r="BZ263" s="191"/>
      <c r="CA263" s="191"/>
      <c r="CB263" s="191"/>
      <c r="CC263" s="191"/>
      <c r="CD263" s="191"/>
      <c r="CE263" s="191"/>
      <c r="CF263" s="191"/>
      <c r="CG263" s="193"/>
    </row>
    <row r="264" spans="4:85" x14ac:dyDescent="0.2"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  <c r="V264" s="191"/>
      <c r="W264" s="191"/>
      <c r="X264" s="191"/>
      <c r="Y264" s="191"/>
      <c r="Z264" s="191"/>
      <c r="AA264" s="191"/>
      <c r="AB264" s="191"/>
      <c r="AC264" s="191"/>
      <c r="AD264" s="191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91"/>
      <c r="AP264" s="191"/>
      <c r="AQ264" s="191"/>
      <c r="AR264" s="191"/>
      <c r="AS264" s="191"/>
      <c r="AT264" s="191"/>
      <c r="AU264" s="191"/>
      <c r="AV264" s="191"/>
      <c r="AW264" s="191"/>
      <c r="AX264" s="191"/>
      <c r="AY264" s="191"/>
      <c r="AZ264" s="191"/>
      <c r="BA264" s="191"/>
      <c r="BB264" s="191"/>
      <c r="BC264" s="191"/>
      <c r="BD264" s="191"/>
      <c r="BE264" s="191"/>
      <c r="BF264" s="191"/>
      <c r="BG264" s="191"/>
      <c r="BH264" s="191"/>
      <c r="BI264" s="191"/>
      <c r="BJ264" s="191"/>
      <c r="BK264" s="191"/>
      <c r="BL264" s="191"/>
      <c r="BM264" s="191"/>
      <c r="BN264" s="191"/>
      <c r="BO264" s="191"/>
      <c r="BP264" s="191"/>
      <c r="BQ264" s="191"/>
      <c r="BR264" s="191"/>
      <c r="BS264" s="191"/>
      <c r="BT264" s="191"/>
      <c r="BU264" s="191"/>
      <c r="BV264" s="191"/>
      <c r="BW264" s="191"/>
      <c r="BX264" s="191"/>
      <c r="BY264" s="191"/>
      <c r="BZ264" s="191"/>
      <c r="CA264" s="191"/>
      <c r="CB264" s="191"/>
      <c r="CC264" s="191"/>
      <c r="CD264" s="191"/>
      <c r="CE264" s="191"/>
      <c r="CF264" s="191"/>
      <c r="CG264" s="193"/>
    </row>
    <row r="265" spans="4:85" x14ac:dyDescent="0.2"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  <c r="V265" s="191"/>
      <c r="W265" s="191"/>
      <c r="X265" s="191"/>
      <c r="Y265" s="191"/>
      <c r="Z265" s="191"/>
      <c r="AA265" s="191"/>
      <c r="AB265" s="191"/>
      <c r="AC265" s="191"/>
      <c r="AD265" s="191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191"/>
      <c r="AQ265" s="191"/>
      <c r="AR265" s="191"/>
      <c r="AS265" s="191"/>
      <c r="AT265" s="191"/>
      <c r="AU265" s="191"/>
      <c r="AV265" s="191"/>
      <c r="AW265" s="191"/>
      <c r="AX265" s="191"/>
      <c r="AY265" s="191"/>
      <c r="AZ265" s="191"/>
      <c r="BA265" s="191"/>
      <c r="BB265" s="191"/>
      <c r="BC265" s="191"/>
      <c r="BD265" s="191"/>
      <c r="BE265" s="191"/>
      <c r="BF265" s="191"/>
      <c r="BG265" s="191"/>
      <c r="BH265" s="191"/>
      <c r="BI265" s="191"/>
      <c r="BJ265" s="191"/>
      <c r="BK265" s="191"/>
      <c r="BL265" s="191"/>
      <c r="BM265" s="191"/>
      <c r="BN265" s="191"/>
      <c r="BO265" s="191"/>
      <c r="BP265" s="191"/>
      <c r="BQ265" s="191"/>
      <c r="BR265" s="191"/>
      <c r="BS265" s="191"/>
      <c r="BT265" s="191"/>
      <c r="BU265" s="191"/>
      <c r="BV265" s="191"/>
      <c r="BW265" s="191"/>
      <c r="BX265" s="191"/>
      <c r="BY265" s="191"/>
      <c r="BZ265" s="191"/>
      <c r="CA265" s="191"/>
      <c r="CB265" s="191"/>
      <c r="CC265" s="191"/>
      <c r="CD265" s="191"/>
      <c r="CE265" s="191"/>
      <c r="CF265" s="191"/>
      <c r="CG265" s="193"/>
    </row>
    <row r="266" spans="4:85" x14ac:dyDescent="0.2"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  <c r="V266" s="191"/>
      <c r="W266" s="191"/>
      <c r="X266" s="191"/>
      <c r="Y266" s="191"/>
      <c r="Z266" s="191"/>
      <c r="AA266" s="191"/>
      <c r="AB266" s="191"/>
      <c r="AC266" s="191"/>
      <c r="AD266" s="191"/>
      <c r="AE266" s="191"/>
      <c r="AF266" s="191"/>
      <c r="AG266" s="191"/>
      <c r="AH266" s="191"/>
      <c r="AI266" s="191"/>
      <c r="AJ266" s="191"/>
      <c r="AK266" s="191"/>
      <c r="AL266" s="191"/>
      <c r="AM266" s="191"/>
      <c r="AN266" s="191"/>
      <c r="AO266" s="191"/>
      <c r="AP266" s="191"/>
      <c r="AQ266" s="191"/>
      <c r="AR266" s="191"/>
      <c r="AS266" s="191"/>
      <c r="AT266" s="191"/>
      <c r="AU266" s="191"/>
      <c r="AV266" s="191"/>
      <c r="AW266" s="191"/>
      <c r="AX266" s="191"/>
      <c r="AY266" s="191"/>
      <c r="AZ266" s="191"/>
      <c r="BA266" s="191"/>
      <c r="BB266" s="191"/>
      <c r="BC266" s="191"/>
      <c r="BD266" s="191"/>
      <c r="BE266" s="191"/>
      <c r="BF266" s="191"/>
      <c r="BG266" s="191"/>
      <c r="BH266" s="191"/>
      <c r="BI266" s="191"/>
      <c r="BJ266" s="191"/>
      <c r="BK266" s="191"/>
      <c r="BL266" s="191"/>
      <c r="BM266" s="191"/>
      <c r="BN266" s="191"/>
      <c r="BO266" s="191"/>
      <c r="BP266" s="191"/>
      <c r="BQ266" s="191"/>
      <c r="BR266" s="191"/>
      <c r="BS266" s="191"/>
      <c r="BT266" s="191"/>
      <c r="BU266" s="191"/>
      <c r="BV266" s="191"/>
      <c r="BW266" s="191"/>
      <c r="BX266" s="191"/>
      <c r="BY266" s="191"/>
      <c r="BZ266" s="191"/>
      <c r="CA266" s="191"/>
      <c r="CB266" s="191"/>
      <c r="CC266" s="191"/>
      <c r="CD266" s="191"/>
      <c r="CE266" s="191"/>
      <c r="CF266" s="191"/>
      <c r="CG266" s="193"/>
    </row>
    <row r="267" spans="4:85" x14ac:dyDescent="0.2"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  <c r="V267" s="191"/>
      <c r="W267" s="191"/>
      <c r="X267" s="191"/>
      <c r="Y267" s="191"/>
      <c r="Z267" s="191"/>
      <c r="AA267" s="191"/>
      <c r="AB267" s="191"/>
      <c r="AC267" s="191"/>
      <c r="AD267" s="191"/>
      <c r="AE267" s="191"/>
      <c r="AF267" s="191"/>
      <c r="AG267" s="191"/>
      <c r="AH267" s="191"/>
      <c r="AI267" s="191"/>
      <c r="AJ267" s="191"/>
      <c r="AK267" s="191"/>
      <c r="AL267" s="191"/>
      <c r="AM267" s="191"/>
      <c r="AN267" s="191"/>
      <c r="AO267" s="191"/>
      <c r="AP267" s="191"/>
      <c r="AQ267" s="191"/>
      <c r="AR267" s="191"/>
      <c r="AS267" s="191"/>
      <c r="AT267" s="191"/>
      <c r="AU267" s="191"/>
      <c r="AV267" s="191"/>
      <c r="AW267" s="191"/>
      <c r="AX267" s="191"/>
      <c r="AY267" s="191"/>
      <c r="AZ267" s="191"/>
      <c r="BA267" s="191"/>
      <c r="BB267" s="191"/>
      <c r="BC267" s="191"/>
      <c r="BD267" s="191"/>
      <c r="BE267" s="191"/>
      <c r="BF267" s="191"/>
      <c r="BG267" s="191"/>
      <c r="BH267" s="191"/>
      <c r="BI267" s="191"/>
      <c r="BJ267" s="191"/>
      <c r="BK267" s="191"/>
      <c r="BL267" s="191"/>
      <c r="BM267" s="191"/>
      <c r="BN267" s="191"/>
      <c r="BO267" s="191"/>
      <c r="BP267" s="191"/>
      <c r="BQ267" s="191"/>
      <c r="BR267" s="191"/>
      <c r="BS267" s="191"/>
      <c r="BT267" s="191"/>
      <c r="BU267" s="191"/>
      <c r="BV267" s="191"/>
      <c r="BW267" s="191"/>
      <c r="BX267" s="191"/>
      <c r="BY267" s="191"/>
      <c r="BZ267" s="191"/>
      <c r="CA267" s="191"/>
      <c r="CB267" s="191"/>
      <c r="CC267" s="191"/>
      <c r="CD267" s="191"/>
      <c r="CE267" s="191"/>
      <c r="CF267" s="191"/>
      <c r="CG267" s="193"/>
    </row>
    <row r="270" spans="4:85" x14ac:dyDescent="0.2"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  <c r="V270" s="191"/>
      <c r="W270" s="191"/>
      <c r="X270" s="191"/>
      <c r="Y270" s="191"/>
      <c r="Z270" s="191"/>
      <c r="AA270" s="191"/>
      <c r="AB270" s="191"/>
      <c r="AC270" s="191"/>
      <c r="AD270" s="191"/>
      <c r="AE270" s="191"/>
      <c r="AF270" s="191"/>
      <c r="AG270" s="191"/>
      <c r="AH270" s="191"/>
      <c r="AI270" s="191"/>
      <c r="AJ270" s="191"/>
      <c r="AK270" s="191"/>
      <c r="AL270" s="191"/>
      <c r="AM270" s="191"/>
      <c r="AN270" s="191"/>
      <c r="AO270" s="191"/>
      <c r="AP270" s="191"/>
      <c r="AQ270" s="191"/>
      <c r="AR270" s="191"/>
      <c r="AS270" s="191"/>
      <c r="AT270" s="191"/>
      <c r="AU270" s="191"/>
      <c r="AV270" s="191"/>
      <c r="AW270" s="191"/>
      <c r="AX270" s="191"/>
      <c r="AY270" s="191"/>
      <c r="AZ270" s="191"/>
      <c r="BA270" s="191"/>
      <c r="BB270" s="191"/>
      <c r="BC270" s="191"/>
      <c r="BD270" s="191"/>
      <c r="BE270" s="191"/>
      <c r="BF270" s="191"/>
      <c r="BG270" s="191"/>
      <c r="BH270" s="191"/>
      <c r="BI270" s="191"/>
      <c r="BJ270" s="191"/>
      <c r="BK270" s="191"/>
      <c r="BL270" s="191"/>
      <c r="BM270" s="191"/>
      <c r="BN270" s="191"/>
      <c r="BO270" s="191"/>
      <c r="BP270" s="191"/>
      <c r="BQ270" s="191"/>
      <c r="BR270" s="191"/>
      <c r="BS270" s="191"/>
      <c r="BT270" s="191"/>
      <c r="BU270" s="191"/>
      <c r="BV270" s="191"/>
      <c r="BW270" s="191"/>
      <c r="BX270" s="191"/>
      <c r="BY270" s="191"/>
      <c r="BZ270" s="191"/>
      <c r="CA270" s="191"/>
      <c r="CB270" s="191"/>
      <c r="CC270" s="191"/>
      <c r="CD270" s="191"/>
      <c r="CE270" s="191"/>
      <c r="CF270" s="191"/>
      <c r="CG270" s="191"/>
    </row>
    <row r="271" spans="4:85" x14ac:dyDescent="0.2"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  <c r="X271" s="191"/>
      <c r="Y271" s="191"/>
      <c r="Z271" s="191"/>
      <c r="AA271" s="191"/>
      <c r="AB271" s="191"/>
      <c r="AC271" s="191"/>
      <c r="AD271" s="191"/>
      <c r="AE271" s="191"/>
      <c r="AF271" s="191"/>
      <c r="AG271" s="191"/>
      <c r="AH271" s="191"/>
      <c r="AI271" s="191"/>
      <c r="AJ271" s="191"/>
      <c r="AK271" s="191"/>
      <c r="AL271" s="191"/>
      <c r="AM271" s="191"/>
      <c r="AN271" s="191"/>
      <c r="AO271" s="191"/>
      <c r="AP271" s="191"/>
      <c r="AQ271" s="191"/>
      <c r="AR271" s="191"/>
      <c r="AS271" s="191"/>
      <c r="AT271" s="191"/>
      <c r="AU271" s="191"/>
      <c r="AV271" s="191"/>
      <c r="AW271" s="191"/>
      <c r="AX271" s="191"/>
      <c r="AY271" s="191"/>
      <c r="AZ271" s="191"/>
      <c r="BA271" s="191"/>
      <c r="BB271" s="191"/>
      <c r="BC271" s="191"/>
      <c r="BD271" s="191"/>
      <c r="BE271" s="191"/>
      <c r="BF271" s="191"/>
      <c r="BG271" s="191"/>
      <c r="BH271" s="191"/>
      <c r="BI271" s="191"/>
      <c r="BJ271" s="191"/>
      <c r="BK271" s="191"/>
      <c r="BL271" s="191"/>
      <c r="BM271" s="191"/>
      <c r="BN271" s="191"/>
      <c r="BO271" s="191"/>
      <c r="BP271" s="191"/>
      <c r="BQ271" s="191"/>
      <c r="BR271" s="191"/>
      <c r="BS271" s="191"/>
      <c r="BT271" s="191"/>
      <c r="BU271" s="191"/>
      <c r="BV271" s="191"/>
      <c r="BW271" s="191"/>
      <c r="BX271" s="191"/>
      <c r="BY271" s="191"/>
      <c r="BZ271" s="191"/>
      <c r="CA271" s="191"/>
      <c r="CB271" s="191"/>
      <c r="CC271" s="191"/>
      <c r="CD271" s="191"/>
      <c r="CE271" s="191"/>
      <c r="CF271" s="191"/>
      <c r="CG271" s="191"/>
    </row>
    <row r="272" spans="4:85" x14ac:dyDescent="0.2"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  <c r="V272" s="191"/>
      <c r="W272" s="191"/>
      <c r="X272" s="191"/>
      <c r="Y272" s="191"/>
      <c r="Z272" s="191"/>
      <c r="AA272" s="191"/>
      <c r="AB272" s="191"/>
      <c r="AC272" s="191"/>
      <c r="AD272" s="191"/>
      <c r="AE272" s="191"/>
      <c r="AF272" s="191"/>
      <c r="AG272" s="191"/>
      <c r="AH272" s="191"/>
      <c r="AI272" s="191"/>
      <c r="AJ272" s="191"/>
      <c r="AK272" s="191"/>
      <c r="AL272" s="191"/>
      <c r="AM272" s="191"/>
      <c r="AN272" s="191"/>
      <c r="AO272" s="191"/>
      <c r="AP272" s="191"/>
      <c r="AQ272" s="191"/>
      <c r="AR272" s="191"/>
      <c r="AS272" s="191"/>
      <c r="AT272" s="191"/>
      <c r="AU272" s="191"/>
      <c r="AV272" s="191"/>
      <c r="AW272" s="191"/>
      <c r="AX272" s="191"/>
      <c r="AY272" s="191"/>
      <c r="AZ272" s="191"/>
      <c r="BA272" s="191"/>
      <c r="BB272" s="191"/>
      <c r="BC272" s="191"/>
      <c r="BD272" s="191"/>
      <c r="BE272" s="191"/>
      <c r="BF272" s="191"/>
      <c r="BG272" s="191"/>
      <c r="BH272" s="191"/>
      <c r="BI272" s="191"/>
      <c r="BJ272" s="191"/>
      <c r="BK272" s="191"/>
      <c r="BL272" s="191"/>
      <c r="BM272" s="191"/>
      <c r="BN272" s="191"/>
      <c r="BO272" s="191"/>
      <c r="BP272" s="191"/>
      <c r="BQ272" s="191"/>
      <c r="BR272" s="191"/>
      <c r="BS272" s="191"/>
      <c r="BT272" s="191"/>
      <c r="BU272" s="191"/>
      <c r="BV272" s="191"/>
      <c r="BW272" s="191"/>
      <c r="BX272" s="191"/>
      <c r="BY272" s="191"/>
      <c r="BZ272" s="191"/>
      <c r="CA272" s="191"/>
      <c r="CB272" s="191"/>
      <c r="CC272" s="191"/>
      <c r="CD272" s="191"/>
      <c r="CE272" s="191"/>
      <c r="CF272" s="191"/>
      <c r="CG272" s="191"/>
    </row>
    <row r="273" spans="4:85" x14ac:dyDescent="0.2"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  <c r="V273" s="191"/>
      <c r="W273" s="191"/>
      <c r="X273" s="191"/>
      <c r="Y273" s="191"/>
      <c r="Z273" s="191"/>
      <c r="AA273" s="191"/>
      <c r="AB273" s="191"/>
      <c r="AC273" s="191"/>
      <c r="AD273" s="191"/>
      <c r="AE273" s="191"/>
      <c r="AF273" s="191"/>
      <c r="AG273" s="191"/>
      <c r="AH273" s="191"/>
      <c r="AI273" s="191"/>
      <c r="AJ273" s="191"/>
      <c r="AK273" s="191"/>
      <c r="AL273" s="191"/>
      <c r="AM273" s="191"/>
      <c r="AN273" s="191"/>
      <c r="AO273" s="191"/>
      <c r="AP273" s="191"/>
      <c r="AQ273" s="191"/>
      <c r="AR273" s="191"/>
      <c r="AS273" s="191"/>
      <c r="AT273" s="191"/>
      <c r="AU273" s="191"/>
      <c r="AV273" s="191"/>
      <c r="AW273" s="191"/>
      <c r="AX273" s="191"/>
      <c r="AY273" s="191"/>
      <c r="AZ273" s="191"/>
      <c r="BA273" s="191"/>
      <c r="BB273" s="191"/>
      <c r="BC273" s="191"/>
      <c r="BD273" s="191"/>
      <c r="BE273" s="191"/>
      <c r="BF273" s="191"/>
      <c r="BG273" s="191"/>
      <c r="BH273" s="191"/>
      <c r="BI273" s="191"/>
      <c r="BJ273" s="191"/>
      <c r="BK273" s="191"/>
      <c r="BL273" s="191"/>
      <c r="BM273" s="191"/>
      <c r="BN273" s="191"/>
      <c r="BO273" s="191"/>
      <c r="BP273" s="191"/>
      <c r="BQ273" s="191"/>
      <c r="BR273" s="191"/>
      <c r="BS273" s="191"/>
      <c r="BT273" s="191"/>
      <c r="BU273" s="191"/>
      <c r="BV273" s="191"/>
      <c r="BW273" s="191"/>
      <c r="BX273" s="191"/>
      <c r="BY273" s="191"/>
      <c r="BZ273" s="191"/>
      <c r="CA273" s="191"/>
      <c r="CB273" s="191"/>
      <c r="CC273" s="191"/>
      <c r="CD273" s="191"/>
      <c r="CE273" s="191"/>
      <c r="CF273" s="191"/>
      <c r="CG273" s="191"/>
    </row>
    <row r="274" spans="4:85" x14ac:dyDescent="0.2"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  <c r="V274" s="191"/>
      <c r="W274" s="191"/>
      <c r="X274" s="191"/>
      <c r="Y274" s="191"/>
      <c r="Z274" s="191"/>
      <c r="AA274" s="191"/>
      <c r="AB274" s="191"/>
      <c r="AC274" s="191"/>
      <c r="AD274" s="191"/>
      <c r="AE274" s="191"/>
      <c r="AF274" s="191"/>
      <c r="AG274" s="191"/>
      <c r="AH274" s="191"/>
      <c r="AI274" s="191"/>
      <c r="AJ274" s="191"/>
      <c r="AK274" s="191"/>
      <c r="AL274" s="191"/>
      <c r="AM274" s="191"/>
      <c r="AN274" s="191"/>
      <c r="AO274" s="191"/>
      <c r="AP274" s="191"/>
      <c r="AQ274" s="191"/>
      <c r="AR274" s="191"/>
      <c r="AS274" s="191"/>
      <c r="AT274" s="191"/>
      <c r="AU274" s="191"/>
      <c r="AV274" s="191"/>
      <c r="AW274" s="191"/>
      <c r="AX274" s="191"/>
      <c r="AY274" s="191"/>
      <c r="AZ274" s="191"/>
      <c r="BA274" s="191"/>
      <c r="BB274" s="191"/>
      <c r="BC274" s="191"/>
      <c r="BD274" s="191"/>
      <c r="BE274" s="191"/>
      <c r="BF274" s="191"/>
      <c r="BG274" s="191"/>
      <c r="BH274" s="191"/>
      <c r="BI274" s="191"/>
      <c r="BJ274" s="191"/>
      <c r="BK274" s="191"/>
      <c r="BL274" s="191"/>
      <c r="BM274" s="191"/>
      <c r="BN274" s="191"/>
      <c r="BO274" s="191"/>
      <c r="BP274" s="191"/>
      <c r="BQ274" s="191"/>
      <c r="BR274" s="191"/>
      <c r="BS274" s="191"/>
      <c r="BT274" s="191"/>
      <c r="BU274" s="191"/>
      <c r="BV274" s="191"/>
      <c r="BW274" s="191"/>
      <c r="BX274" s="191"/>
      <c r="BY274" s="191"/>
      <c r="BZ274" s="191"/>
      <c r="CA274" s="191"/>
      <c r="CB274" s="191"/>
      <c r="CC274" s="191"/>
      <c r="CD274" s="191"/>
      <c r="CE274" s="191"/>
      <c r="CF274" s="191"/>
      <c r="CG274" s="191"/>
    </row>
    <row r="275" spans="4:85" x14ac:dyDescent="0.2"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  <c r="V275" s="191"/>
      <c r="W275" s="191"/>
      <c r="X275" s="191"/>
      <c r="Y275" s="191"/>
      <c r="Z275" s="191"/>
      <c r="AA275" s="191"/>
      <c r="AB275" s="191"/>
      <c r="AC275" s="191"/>
      <c r="AD275" s="191"/>
      <c r="AE275" s="191"/>
      <c r="AF275" s="191"/>
      <c r="AG275" s="191"/>
      <c r="AH275" s="191"/>
      <c r="AI275" s="191"/>
      <c r="AJ275" s="191"/>
      <c r="AK275" s="191"/>
      <c r="AL275" s="191"/>
      <c r="AM275" s="191"/>
      <c r="AN275" s="191"/>
      <c r="AO275" s="191"/>
      <c r="AP275" s="191"/>
      <c r="AQ275" s="191"/>
      <c r="AR275" s="191"/>
      <c r="AS275" s="191"/>
      <c r="AT275" s="191"/>
      <c r="AU275" s="191"/>
      <c r="AV275" s="191"/>
      <c r="AW275" s="191"/>
      <c r="AX275" s="191"/>
      <c r="AY275" s="191"/>
      <c r="AZ275" s="191"/>
      <c r="BA275" s="191"/>
      <c r="BB275" s="191"/>
      <c r="BC275" s="191"/>
      <c r="BD275" s="191"/>
      <c r="BE275" s="191"/>
      <c r="BF275" s="191"/>
      <c r="BG275" s="191"/>
      <c r="BH275" s="191"/>
      <c r="BI275" s="191"/>
      <c r="BJ275" s="191"/>
      <c r="BK275" s="191"/>
      <c r="BL275" s="191"/>
      <c r="BM275" s="191"/>
      <c r="BN275" s="191"/>
      <c r="BO275" s="191"/>
      <c r="BP275" s="191"/>
      <c r="BQ275" s="191"/>
      <c r="BR275" s="191"/>
      <c r="BS275" s="191"/>
      <c r="BT275" s="191"/>
      <c r="BU275" s="191"/>
      <c r="BV275" s="191"/>
      <c r="BW275" s="191"/>
      <c r="BX275" s="191"/>
      <c r="BY275" s="191"/>
      <c r="BZ275" s="191"/>
      <c r="CA275" s="191"/>
      <c r="CB275" s="191"/>
      <c r="CC275" s="191"/>
      <c r="CD275" s="191"/>
      <c r="CE275" s="191"/>
      <c r="CF275" s="191"/>
      <c r="CG275" s="191"/>
    </row>
    <row r="276" spans="4:85" x14ac:dyDescent="0.2"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  <c r="V276" s="191"/>
      <c r="W276" s="191"/>
      <c r="X276" s="191"/>
      <c r="Y276" s="191"/>
      <c r="Z276" s="191"/>
      <c r="AA276" s="191"/>
      <c r="AB276" s="191"/>
      <c r="AC276" s="191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91"/>
      <c r="AW276" s="191"/>
      <c r="AX276" s="191"/>
      <c r="AY276" s="191"/>
      <c r="AZ276" s="191"/>
      <c r="BA276" s="191"/>
      <c r="BB276" s="191"/>
      <c r="BC276" s="191"/>
      <c r="BD276" s="191"/>
      <c r="BE276" s="191"/>
      <c r="BF276" s="191"/>
      <c r="BG276" s="191"/>
      <c r="BH276" s="191"/>
      <c r="BI276" s="191"/>
      <c r="BJ276" s="191"/>
      <c r="BK276" s="191"/>
      <c r="BL276" s="191"/>
      <c r="BM276" s="191"/>
      <c r="BN276" s="191"/>
      <c r="BO276" s="191"/>
      <c r="BP276" s="191"/>
      <c r="BQ276" s="191"/>
      <c r="BR276" s="191"/>
      <c r="BS276" s="191"/>
      <c r="BT276" s="191"/>
      <c r="BU276" s="191"/>
      <c r="BV276" s="191"/>
      <c r="BW276" s="191"/>
      <c r="BX276" s="191"/>
      <c r="BY276" s="191"/>
      <c r="BZ276" s="191"/>
      <c r="CA276" s="191"/>
      <c r="CB276" s="191"/>
      <c r="CC276" s="191"/>
      <c r="CD276" s="191"/>
      <c r="CE276" s="191"/>
      <c r="CF276" s="191"/>
      <c r="CG276" s="191"/>
    </row>
    <row r="277" spans="4:85" x14ac:dyDescent="0.2"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  <c r="V277" s="191"/>
      <c r="W277" s="191"/>
      <c r="X277" s="191"/>
      <c r="Y277" s="191"/>
      <c r="Z277" s="191"/>
      <c r="AA277" s="191"/>
      <c r="AB277" s="191"/>
      <c r="AC277" s="191"/>
      <c r="AD277" s="191"/>
      <c r="AE277" s="191"/>
      <c r="AF277" s="191"/>
      <c r="AG277" s="191"/>
      <c r="AH277" s="191"/>
      <c r="AI277" s="191"/>
      <c r="AJ277" s="191"/>
      <c r="AK277" s="191"/>
      <c r="AL277" s="191"/>
      <c r="AM277" s="191"/>
      <c r="AN277" s="191"/>
      <c r="AO277" s="191"/>
      <c r="AP277" s="191"/>
      <c r="AQ277" s="191"/>
      <c r="AR277" s="191"/>
      <c r="AS277" s="191"/>
      <c r="AT277" s="191"/>
      <c r="AU277" s="191"/>
      <c r="AV277" s="191"/>
      <c r="AW277" s="191"/>
      <c r="AX277" s="191"/>
      <c r="AY277" s="191"/>
      <c r="AZ277" s="191"/>
      <c r="BA277" s="191"/>
      <c r="BB277" s="191"/>
      <c r="BC277" s="191"/>
      <c r="BD277" s="191"/>
      <c r="BE277" s="191"/>
      <c r="BF277" s="191"/>
      <c r="BG277" s="191"/>
      <c r="BH277" s="191"/>
      <c r="BI277" s="191"/>
      <c r="BJ277" s="191"/>
      <c r="BK277" s="191"/>
      <c r="BL277" s="191"/>
      <c r="BM277" s="191"/>
      <c r="BN277" s="191"/>
      <c r="BO277" s="191"/>
      <c r="BP277" s="191"/>
      <c r="BQ277" s="191"/>
      <c r="BR277" s="191"/>
      <c r="BS277" s="191"/>
      <c r="BT277" s="191"/>
      <c r="BU277" s="191"/>
      <c r="BV277" s="191"/>
      <c r="BW277" s="191"/>
      <c r="BX277" s="191"/>
      <c r="BY277" s="191"/>
      <c r="BZ277" s="191"/>
      <c r="CA277" s="191"/>
      <c r="CB277" s="191"/>
      <c r="CC277" s="191"/>
      <c r="CD277" s="191"/>
      <c r="CE277" s="191"/>
      <c r="CF277" s="191"/>
      <c r="CG277" s="191"/>
    </row>
    <row r="278" spans="4:85" x14ac:dyDescent="0.2"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  <c r="V278" s="191"/>
      <c r="W278" s="191"/>
      <c r="X278" s="191"/>
      <c r="Y278" s="191"/>
      <c r="Z278" s="191"/>
      <c r="AA278" s="191"/>
      <c r="AB278" s="191"/>
      <c r="AC278" s="191"/>
      <c r="AD278" s="191"/>
      <c r="AE278" s="191"/>
      <c r="AF278" s="191"/>
      <c r="AG278" s="191"/>
      <c r="AH278" s="191"/>
      <c r="AI278" s="191"/>
      <c r="AJ278" s="191"/>
      <c r="AK278" s="191"/>
      <c r="AL278" s="191"/>
      <c r="AM278" s="191"/>
      <c r="AN278" s="191"/>
      <c r="AO278" s="191"/>
      <c r="AP278" s="191"/>
      <c r="AQ278" s="191"/>
      <c r="AR278" s="191"/>
      <c r="AS278" s="191"/>
      <c r="AT278" s="191"/>
      <c r="AU278" s="191"/>
      <c r="AV278" s="191"/>
      <c r="AW278" s="191"/>
      <c r="AX278" s="191"/>
      <c r="AY278" s="191"/>
      <c r="AZ278" s="191"/>
      <c r="BA278" s="191"/>
      <c r="BB278" s="191"/>
      <c r="BC278" s="191"/>
      <c r="BD278" s="191"/>
      <c r="BE278" s="191"/>
      <c r="BF278" s="191"/>
      <c r="BG278" s="191"/>
      <c r="BH278" s="191"/>
      <c r="BI278" s="191"/>
      <c r="BJ278" s="191"/>
      <c r="BK278" s="191"/>
      <c r="BL278" s="191"/>
      <c r="BM278" s="191"/>
      <c r="BN278" s="191"/>
      <c r="BO278" s="191"/>
      <c r="BP278" s="191"/>
      <c r="BQ278" s="191"/>
      <c r="BR278" s="191"/>
      <c r="BS278" s="191"/>
      <c r="BT278" s="191"/>
      <c r="BU278" s="191"/>
      <c r="BV278" s="191"/>
      <c r="BW278" s="191"/>
      <c r="BX278" s="191"/>
      <c r="BY278" s="191"/>
      <c r="BZ278" s="191"/>
      <c r="CA278" s="191"/>
      <c r="CB278" s="191"/>
      <c r="CC278" s="191"/>
      <c r="CD278" s="191"/>
      <c r="CE278" s="191"/>
      <c r="CF278" s="191"/>
      <c r="CG278" s="191"/>
    </row>
    <row r="279" spans="4:85" x14ac:dyDescent="0.2"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  <c r="V279" s="191"/>
      <c r="W279" s="191"/>
      <c r="X279" s="191"/>
      <c r="Y279" s="191"/>
      <c r="Z279" s="191"/>
      <c r="AA279" s="191"/>
      <c r="AB279" s="191"/>
      <c r="AC279" s="191"/>
      <c r="AD279" s="191"/>
      <c r="AE279" s="191"/>
      <c r="AF279" s="191"/>
      <c r="AG279" s="191"/>
      <c r="AH279" s="191"/>
      <c r="AI279" s="191"/>
      <c r="AJ279" s="191"/>
      <c r="AK279" s="191"/>
      <c r="AL279" s="191"/>
      <c r="AM279" s="191"/>
      <c r="AN279" s="191"/>
      <c r="AO279" s="191"/>
      <c r="AP279" s="191"/>
      <c r="AQ279" s="191"/>
      <c r="AR279" s="191"/>
      <c r="AS279" s="191"/>
      <c r="AT279" s="191"/>
      <c r="AU279" s="191"/>
      <c r="AV279" s="191"/>
      <c r="AW279" s="191"/>
      <c r="AX279" s="191"/>
      <c r="AY279" s="191"/>
      <c r="AZ279" s="191"/>
      <c r="BA279" s="191"/>
      <c r="BB279" s="191"/>
      <c r="BC279" s="191"/>
      <c r="BD279" s="191"/>
      <c r="BE279" s="191"/>
      <c r="BF279" s="191"/>
      <c r="BG279" s="191"/>
      <c r="BH279" s="191"/>
      <c r="BI279" s="191"/>
      <c r="BJ279" s="191"/>
      <c r="BK279" s="191"/>
      <c r="BL279" s="191"/>
      <c r="BM279" s="191"/>
      <c r="BN279" s="191"/>
      <c r="BO279" s="191"/>
      <c r="BP279" s="191"/>
      <c r="BQ279" s="191"/>
      <c r="BR279" s="191"/>
      <c r="BS279" s="191"/>
      <c r="BT279" s="191"/>
      <c r="BU279" s="191"/>
      <c r="BV279" s="191"/>
      <c r="BW279" s="191"/>
      <c r="BX279" s="191"/>
      <c r="BY279" s="191"/>
      <c r="BZ279" s="191"/>
      <c r="CA279" s="191"/>
      <c r="CB279" s="191"/>
      <c r="CC279" s="191"/>
      <c r="CD279" s="191"/>
      <c r="CE279" s="191"/>
      <c r="CF279" s="191"/>
      <c r="CG279" s="191"/>
    </row>
    <row r="280" spans="4:85" x14ac:dyDescent="0.2"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  <c r="V280" s="191"/>
      <c r="W280" s="191"/>
      <c r="X280" s="191"/>
      <c r="Y280" s="191"/>
      <c r="Z280" s="191"/>
      <c r="AA280" s="191"/>
      <c r="AB280" s="191"/>
      <c r="AC280" s="191"/>
      <c r="AD280" s="191"/>
      <c r="AE280" s="191"/>
      <c r="AF280" s="191"/>
      <c r="AG280" s="191"/>
      <c r="AH280" s="191"/>
      <c r="AI280" s="191"/>
      <c r="AJ280" s="191"/>
      <c r="AK280" s="191"/>
      <c r="AL280" s="191"/>
      <c r="AM280" s="191"/>
      <c r="AN280" s="191"/>
      <c r="AO280" s="191"/>
      <c r="AP280" s="191"/>
      <c r="AQ280" s="191"/>
      <c r="AR280" s="191"/>
      <c r="AS280" s="191"/>
      <c r="AT280" s="191"/>
      <c r="AU280" s="191"/>
      <c r="AV280" s="191"/>
      <c r="AW280" s="191"/>
      <c r="AX280" s="191"/>
      <c r="AY280" s="191"/>
      <c r="AZ280" s="191"/>
      <c r="BA280" s="191"/>
      <c r="BB280" s="191"/>
      <c r="BC280" s="191"/>
      <c r="BD280" s="191"/>
      <c r="BE280" s="191"/>
      <c r="BF280" s="191"/>
      <c r="BG280" s="191"/>
      <c r="BH280" s="191"/>
      <c r="BI280" s="191"/>
      <c r="BJ280" s="191"/>
      <c r="BK280" s="191"/>
      <c r="BL280" s="191"/>
      <c r="BM280" s="191"/>
      <c r="BN280" s="191"/>
      <c r="BO280" s="191"/>
      <c r="BP280" s="191"/>
      <c r="BQ280" s="191"/>
      <c r="BR280" s="191"/>
      <c r="BS280" s="191"/>
      <c r="BT280" s="191"/>
      <c r="BU280" s="191"/>
      <c r="BV280" s="191"/>
      <c r="BW280" s="191"/>
      <c r="BX280" s="191"/>
      <c r="BY280" s="191"/>
      <c r="BZ280" s="191"/>
      <c r="CA280" s="191"/>
      <c r="CB280" s="191"/>
      <c r="CC280" s="191"/>
      <c r="CD280" s="191"/>
      <c r="CE280" s="191"/>
      <c r="CF280" s="191"/>
      <c r="CG280" s="191"/>
    </row>
    <row r="281" spans="4:85" x14ac:dyDescent="0.2"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  <c r="V281" s="191"/>
      <c r="W281" s="191"/>
      <c r="X281" s="191"/>
      <c r="Y281" s="191"/>
      <c r="Z281" s="191"/>
      <c r="AA281" s="191"/>
      <c r="AB281" s="191"/>
      <c r="AC281" s="191"/>
      <c r="AD281" s="191"/>
      <c r="AE281" s="191"/>
      <c r="AF281" s="191"/>
      <c r="AG281" s="191"/>
      <c r="AH281" s="191"/>
      <c r="AI281" s="191"/>
      <c r="AJ281" s="191"/>
      <c r="AK281" s="191"/>
      <c r="AL281" s="191"/>
      <c r="AM281" s="191"/>
      <c r="AN281" s="191"/>
      <c r="AO281" s="191"/>
      <c r="AP281" s="191"/>
      <c r="AQ281" s="191"/>
      <c r="AR281" s="191"/>
      <c r="AS281" s="191"/>
      <c r="AT281" s="191"/>
      <c r="AU281" s="191"/>
      <c r="AV281" s="191"/>
      <c r="AW281" s="191"/>
      <c r="AX281" s="191"/>
      <c r="AY281" s="191"/>
      <c r="AZ281" s="191"/>
      <c r="BA281" s="191"/>
      <c r="BB281" s="191"/>
      <c r="BC281" s="191"/>
      <c r="BD281" s="191"/>
      <c r="BE281" s="191"/>
      <c r="BF281" s="191"/>
      <c r="BG281" s="191"/>
      <c r="BH281" s="191"/>
      <c r="BI281" s="191"/>
      <c r="BJ281" s="191"/>
      <c r="BK281" s="191"/>
      <c r="BL281" s="191"/>
      <c r="BM281" s="191"/>
      <c r="BN281" s="191"/>
      <c r="BO281" s="191"/>
      <c r="BP281" s="191"/>
      <c r="BQ281" s="191"/>
      <c r="BR281" s="191"/>
      <c r="BS281" s="191"/>
      <c r="BT281" s="191"/>
      <c r="BU281" s="191"/>
      <c r="BV281" s="191"/>
      <c r="BW281" s="191"/>
      <c r="BX281" s="191"/>
      <c r="BY281" s="191"/>
      <c r="BZ281" s="191"/>
      <c r="CA281" s="191"/>
      <c r="CB281" s="191"/>
      <c r="CC281" s="191"/>
      <c r="CD281" s="191"/>
      <c r="CE281" s="191"/>
      <c r="CF281" s="191"/>
      <c r="CG281" s="191"/>
    </row>
    <row r="282" spans="4:85" x14ac:dyDescent="0.2"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  <c r="V282" s="191"/>
      <c r="W282" s="191"/>
      <c r="X282" s="191"/>
      <c r="Y282" s="191"/>
      <c r="Z282" s="191"/>
      <c r="AA282" s="191"/>
      <c r="AB282" s="191"/>
      <c r="AC282" s="191"/>
      <c r="AD282" s="191"/>
      <c r="AE282" s="191"/>
      <c r="AF282" s="191"/>
      <c r="AG282" s="191"/>
      <c r="AH282" s="191"/>
      <c r="AI282" s="191"/>
      <c r="AJ282" s="191"/>
      <c r="AK282" s="191"/>
      <c r="AL282" s="191"/>
      <c r="AM282" s="191"/>
      <c r="AN282" s="191"/>
      <c r="AO282" s="191"/>
      <c r="AP282" s="191"/>
      <c r="AQ282" s="191"/>
      <c r="AR282" s="191"/>
      <c r="AS282" s="191"/>
      <c r="AT282" s="191"/>
      <c r="AU282" s="191"/>
      <c r="AV282" s="191"/>
      <c r="AW282" s="191"/>
      <c r="AX282" s="191"/>
      <c r="AY282" s="191"/>
      <c r="AZ282" s="191"/>
      <c r="BA282" s="191"/>
      <c r="BB282" s="191"/>
      <c r="BC282" s="191"/>
      <c r="BD282" s="191"/>
      <c r="BE282" s="191"/>
      <c r="BF282" s="191"/>
      <c r="BG282" s="191"/>
      <c r="BH282" s="191"/>
      <c r="BI282" s="191"/>
      <c r="BJ282" s="191"/>
      <c r="BK282" s="191"/>
      <c r="BL282" s="191"/>
      <c r="BM282" s="191"/>
      <c r="BN282" s="191"/>
      <c r="BO282" s="191"/>
      <c r="BP282" s="191"/>
      <c r="BQ282" s="191"/>
      <c r="BR282" s="191"/>
      <c r="BS282" s="191"/>
      <c r="BT282" s="191"/>
      <c r="BU282" s="191"/>
      <c r="BV282" s="191"/>
      <c r="BW282" s="191"/>
      <c r="BX282" s="191"/>
      <c r="BY282" s="191"/>
      <c r="BZ282" s="191"/>
      <c r="CA282" s="191"/>
      <c r="CB282" s="191"/>
      <c r="CC282" s="191"/>
      <c r="CD282" s="191"/>
      <c r="CE282" s="191"/>
      <c r="CF282" s="191"/>
      <c r="CG282" s="191"/>
    </row>
    <row r="283" spans="4:85" x14ac:dyDescent="0.2"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  <c r="V283" s="191"/>
      <c r="W283" s="191"/>
      <c r="X283" s="191"/>
      <c r="Y283" s="191"/>
      <c r="Z283" s="191"/>
      <c r="AA283" s="191"/>
      <c r="AB283" s="191"/>
      <c r="AC283" s="191"/>
      <c r="AD283" s="191"/>
      <c r="AE283" s="191"/>
      <c r="AF283" s="191"/>
      <c r="AG283" s="191"/>
      <c r="AH283" s="191"/>
      <c r="AI283" s="191"/>
      <c r="AJ283" s="191"/>
      <c r="AK283" s="191"/>
      <c r="AL283" s="191"/>
      <c r="AM283" s="191"/>
      <c r="AN283" s="191"/>
      <c r="AO283" s="191"/>
      <c r="AP283" s="191"/>
      <c r="AQ283" s="191"/>
      <c r="AR283" s="191"/>
      <c r="AS283" s="191"/>
      <c r="AT283" s="191"/>
      <c r="AU283" s="191"/>
      <c r="AV283" s="191"/>
      <c r="AW283" s="191"/>
      <c r="AX283" s="191"/>
      <c r="AY283" s="191"/>
      <c r="AZ283" s="191"/>
      <c r="BA283" s="191"/>
      <c r="BB283" s="191"/>
      <c r="BC283" s="191"/>
      <c r="BD283" s="191"/>
      <c r="BE283" s="191"/>
      <c r="BF283" s="191"/>
      <c r="BG283" s="191"/>
      <c r="BH283" s="191"/>
      <c r="BI283" s="191"/>
      <c r="BJ283" s="191"/>
      <c r="BK283" s="191"/>
      <c r="BL283" s="191"/>
      <c r="BM283" s="191"/>
      <c r="BN283" s="191"/>
      <c r="BO283" s="191"/>
      <c r="BP283" s="191"/>
      <c r="BQ283" s="191"/>
      <c r="BR283" s="191"/>
      <c r="BS283" s="191"/>
      <c r="BT283" s="191"/>
      <c r="BU283" s="191"/>
      <c r="BV283" s="191"/>
      <c r="BW283" s="191"/>
      <c r="BX283" s="191"/>
      <c r="BY283" s="191"/>
      <c r="BZ283" s="191"/>
      <c r="CA283" s="191"/>
      <c r="CB283" s="191"/>
      <c r="CC283" s="191"/>
      <c r="CD283" s="191"/>
      <c r="CE283" s="191"/>
      <c r="CF283" s="191"/>
      <c r="CG283" s="191"/>
    </row>
    <row r="284" spans="4:85" x14ac:dyDescent="0.2"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  <c r="V284" s="191"/>
      <c r="W284" s="191"/>
      <c r="X284" s="191"/>
      <c r="Y284" s="191"/>
      <c r="Z284" s="191"/>
      <c r="AA284" s="191"/>
      <c r="AB284" s="191"/>
      <c r="AC284" s="191"/>
      <c r="AD284" s="191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91"/>
      <c r="AW284" s="191"/>
      <c r="AX284" s="191"/>
      <c r="AY284" s="191"/>
      <c r="AZ284" s="191"/>
      <c r="BA284" s="191"/>
      <c r="BB284" s="191"/>
      <c r="BC284" s="191"/>
      <c r="BD284" s="191"/>
      <c r="BE284" s="191"/>
      <c r="BF284" s="191"/>
      <c r="BG284" s="191"/>
      <c r="BH284" s="191"/>
      <c r="BI284" s="191"/>
      <c r="BJ284" s="191"/>
      <c r="BK284" s="191"/>
      <c r="BL284" s="191"/>
      <c r="BM284" s="191"/>
      <c r="BN284" s="191"/>
      <c r="BO284" s="191"/>
      <c r="BP284" s="191"/>
      <c r="BQ284" s="191"/>
      <c r="BR284" s="191"/>
      <c r="BS284" s="191"/>
      <c r="BT284" s="191"/>
      <c r="BU284" s="191"/>
      <c r="BV284" s="191"/>
      <c r="BW284" s="191"/>
      <c r="BX284" s="191"/>
      <c r="BY284" s="191"/>
      <c r="BZ284" s="191"/>
      <c r="CA284" s="191"/>
      <c r="CB284" s="191"/>
      <c r="CC284" s="191"/>
      <c r="CD284" s="191"/>
      <c r="CE284" s="191"/>
      <c r="CF284" s="191"/>
      <c r="CG284" s="191"/>
    </row>
    <row r="285" spans="4:85" x14ac:dyDescent="0.2"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  <c r="V285" s="191"/>
      <c r="W285" s="191"/>
      <c r="X285" s="191"/>
      <c r="Y285" s="191"/>
      <c r="Z285" s="191"/>
      <c r="AA285" s="191"/>
      <c r="AB285" s="191"/>
      <c r="AC285" s="191"/>
      <c r="AD285" s="191"/>
      <c r="AE285" s="191"/>
      <c r="AF285" s="191"/>
      <c r="AG285" s="191"/>
      <c r="AH285" s="191"/>
      <c r="AI285" s="191"/>
      <c r="AJ285" s="191"/>
      <c r="AK285" s="191"/>
      <c r="AL285" s="191"/>
      <c r="AM285" s="191"/>
      <c r="AN285" s="191"/>
      <c r="AO285" s="191"/>
      <c r="AP285" s="191"/>
      <c r="AQ285" s="191"/>
      <c r="AR285" s="191"/>
      <c r="AS285" s="191"/>
      <c r="AT285" s="191"/>
      <c r="AU285" s="191"/>
      <c r="AV285" s="191"/>
      <c r="AW285" s="191"/>
      <c r="AX285" s="191"/>
      <c r="AY285" s="191"/>
      <c r="AZ285" s="191"/>
      <c r="BA285" s="191"/>
      <c r="BB285" s="191"/>
      <c r="BC285" s="191"/>
      <c r="BD285" s="191"/>
      <c r="BE285" s="191"/>
      <c r="BF285" s="191"/>
      <c r="BG285" s="191"/>
      <c r="BH285" s="191"/>
      <c r="BI285" s="191"/>
      <c r="BJ285" s="191"/>
      <c r="BK285" s="191"/>
      <c r="BL285" s="191"/>
      <c r="BM285" s="191"/>
      <c r="BN285" s="191"/>
      <c r="BO285" s="191"/>
      <c r="BP285" s="191"/>
      <c r="BQ285" s="191"/>
      <c r="BR285" s="191"/>
      <c r="BS285" s="191"/>
      <c r="BT285" s="191"/>
      <c r="BU285" s="191"/>
      <c r="BV285" s="191"/>
      <c r="BW285" s="191"/>
      <c r="BX285" s="191"/>
      <c r="BY285" s="191"/>
      <c r="BZ285" s="191"/>
      <c r="CA285" s="191"/>
      <c r="CB285" s="191"/>
      <c r="CC285" s="191"/>
      <c r="CD285" s="191"/>
      <c r="CE285" s="191"/>
      <c r="CF285" s="191"/>
      <c r="CG285" s="191"/>
    </row>
    <row r="286" spans="4:85" x14ac:dyDescent="0.2"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  <c r="V286" s="191"/>
      <c r="W286" s="191"/>
      <c r="X286" s="191"/>
      <c r="Y286" s="191"/>
      <c r="Z286" s="191"/>
      <c r="AA286" s="191"/>
      <c r="AB286" s="191"/>
      <c r="AC286" s="191"/>
      <c r="AD286" s="191"/>
      <c r="AE286" s="191"/>
      <c r="AF286" s="191"/>
      <c r="AG286" s="191"/>
      <c r="AH286" s="191"/>
      <c r="AI286" s="191"/>
      <c r="AJ286" s="191"/>
      <c r="AK286" s="191"/>
      <c r="AL286" s="191"/>
      <c r="AM286" s="191"/>
      <c r="AN286" s="191"/>
      <c r="AO286" s="191"/>
      <c r="AP286" s="191"/>
      <c r="AQ286" s="191"/>
      <c r="AR286" s="191"/>
      <c r="AS286" s="191"/>
      <c r="AT286" s="191"/>
      <c r="AU286" s="191"/>
      <c r="AV286" s="191"/>
      <c r="AW286" s="191"/>
      <c r="AX286" s="191"/>
      <c r="AY286" s="191"/>
      <c r="AZ286" s="191"/>
      <c r="BA286" s="191"/>
      <c r="BB286" s="191"/>
      <c r="BC286" s="191"/>
      <c r="BD286" s="191"/>
      <c r="BE286" s="191"/>
      <c r="BF286" s="191"/>
      <c r="BG286" s="191"/>
      <c r="BH286" s="191"/>
      <c r="BI286" s="191"/>
      <c r="BJ286" s="191"/>
      <c r="BK286" s="191"/>
      <c r="BL286" s="191"/>
      <c r="BM286" s="191"/>
      <c r="BN286" s="191"/>
      <c r="BO286" s="191"/>
      <c r="BP286" s="191"/>
      <c r="BQ286" s="191"/>
      <c r="BR286" s="191"/>
      <c r="BS286" s="191"/>
      <c r="BT286" s="191"/>
      <c r="BU286" s="191"/>
      <c r="BV286" s="191"/>
      <c r="BW286" s="191"/>
      <c r="BX286" s="191"/>
      <c r="BY286" s="191"/>
      <c r="BZ286" s="191"/>
      <c r="CA286" s="191"/>
      <c r="CB286" s="191"/>
      <c r="CC286" s="191"/>
      <c r="CD286" s="191"/>
      <c r="CE286" s="191"/>
      <c r="CF286" s="191"/>
      <c r="CG286" s="191"/>
    </row>
    <row r="287" spans="4:85" x14ac:dyDescent="0.2"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  <c r="V287" s="191"/>
      <c r="W287" s="191"/>
      <c r="X287" s="191"/>
      <c r="Y287" s="191"/>
      <c r="Z287" s="191"/>
      <c r="AA287" s="191"/>
      <c r="AB287" s="191"/>
      <c r="AC287" s="191"/>
      <c r="AD287" s="191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191"/>
      <c r="AQ287" s="191"/>
      <c r="AR287" s="191"/>
      <c r="AS287" s="191"/>
      <c r="AT287" s="191"/>
      <c r="AU287" s="191"/>
      <c r="AV287" s="191"/>
      <c r="AW287" s="191"/>
      <c r="AX287" s="191"/>
      <c r="AY287" s="191"/>
      <c r="AZ287" s="191"/>
      <c r="BA287" s="191"/>
      <c r="BB287" s="191"/>
      <c r="BC287" s="191"/>
      <c r="BD287" s="191"/>
      <c r="BE287" s="191"/>
      <c r="BF287" s="191"/>
      <c r="BG287" s="191"/>
      <c r="BH287" s="191"/>
      <c r="BI287" s="191"/>
      <c r="BJ287" s="191"/>
      <c r="BK287" s="191"/>
      <c r="BL287" s="191"/>
      <c r="BM287" s="191"/>
      <c r="BN287" s="191"/>
      <c r="BO287" s="191"/>
      <c r="BP287" s="191"/>
      <c r="BQ287" s="191"/>
      <c r="BR287" s="191"/>
      <c r="BS287" s="191"/>
      <c r="BT287" s="191"/>
      <c r="BU287" s="191"/>
      <c r="BV287" s="191"/>
      <c r="BW287" s="191"/>
      <c r="BX287" s="191"/>
      <c r="BY287" s="191"/>
      <c r="BZ287" s="191"/>
      <c r="CA287" s="191"/>
      <c r="CB287" s="191"/>
      <c r="CC287" s="191"/>
      <c r="CD287" s="191"/>
      <c r="CE287" s="191"/>
      <c r="CF287" s="191"/>
      <c r="CG287" s="191"/>
    </row>
    <row r="288" spans="4:85" x14ac:dyDescent="0.2"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91"/>
      <c r="AX288" s="191"/>
      <c r="AY288" s="191"/>
      <c r="AZ288" s="191"/>
      <c r="BA288" s="191"/>
      <c r="BB288" s="191"/>
      <c r="BC288" s="191"/>
      <c r="BD288" s="191"/>
      <c r="BE288" s="191"/>
      <c r="BF288" s="191"/>
      <c r="BG288" s="191"/>
      <c r="BH288" s="191"/>
      <c r="BI288" s="191"/>
      <c r="BJ288" s="191"/>
      <c r="BK288" s="191"/>
      <c r="BL288" s="191"/>
      <c r="BM288" s="191"/>
      <c r="BN288" s="191"/>
      <c r="BO288" s="191"/>
      <c r="BP288" s="191"/>
      <c r="BQ288" s="191"/>
      <c r="BR288" s="191"/>
      <c r="BS288" s="191"/>
      <c r="BT288" s="191"/>
      <c r="BU288" s="191"/>
      <c r="BV288" s="191"/>
      <c r="BW288" s="191"/>
      <c r="BX288" s="191"/>
      <c r="BY288" s="191"/>
      <c r="BZ288" s="191"/>
      <c r="CA288" s="191"/>
      <c r="CB288" s="191"/>
      <c r="CC288" s="191"/>
      <c r="CD288" s="191"/>
      <c r="CE288" s="191"/>
      <c r="CF288" s="191"/>
      <c r="CG288" s="191"/>
    </row>
    <row r="289" spans="4:85" x14ac:dyDescent="0.2"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  <c r="V289" s="191"/>
      <c r="W289" s="191"/>
      <c r="X289" s="191"/>
      <c r="Y289" s="191"/>
      <c r="Z289" s="191"/>
      <c r="AA289" s="191"/>
      <c r="AB289" s="191"/>
      <c r="AC289" s="191"/>
      <c r="AD289" s="191"/>
      <c r="AE289" s="191"/>
      <c r="AF289" s="191"/>
      <c r="AG289" s="191"/>
      <c r="AH289" s="191"/>
      <c r="AI289" s="191"/>
      <c r="AJ289" s="191"/>
      <c r="AK289" s="191"/>
      <c r="AL289" s="191"/>
      <c r="AM289" s="191"/>
      <c r="AN289" s="191"/>
      <c r="AO289" s="191"/>
      <c r="AP289" s="191"/>
      <c r="AQ289" s="191"/>
      <c r="AR289" s="191"/>
      <c r="AS289" s="191"/>
      <c r="AT289" s="191"/>
      <c r="AU289" s="191"/>
      <c r="AV289" s="191"/>
      <c r="AW289" s="191"/>
      <c r="AX289" s="191"/>
      <c r="AY289" s="191"/>
      <c r="AZ289" s="191"/>
      <c r="BA289" s="191"/>
      <c r="BB289" s="191"/>
      <c r="BC289" s="191"/>
      <c r="BD289" s="191"/>
      <c r="BE289" s="191"/>
      <c r="BF289" s="191"/>
      <c r="BG289" s="191"/>
      <c r="BH289" s="191"/>
      <c r="BI289" s="191"/>
      <c r="BJ289" s="191"/>
      <c r="BK289" s="191"/>
      <c r="BL289" s="191"/>
      <c r="BM289" s="191"/>
      <c r="BN289" s="191"/>
      <c r="BO289" s="191"/>
      <c r="BP289" s="191"/>
      <c r="BQ289" s="191"/>
      <c r="BR289" s="191"/>
      <c r="BS289" s="191"/>
      <c r="BT289" s="191"/>
      <c r="BU289" s="191"/>
      <c r="BV289" s="191"/>
      <c r="BW289" s="191"/>
      <c r="BX289" s="191"/>
      <c r="BY289" s="191"/>
      <c r="BZ289" s="191"/>
      <c r="CA289" s="191"/>
      <c r="CB289" s="191"/>
      <c r="CC289" s="191"/>
      <c r="CD289" s="191"/>
      <c r="CE289" s="191"/>
      <c r="CF289" s="191"/>
      <c r="CG289" s="191"/>
    </row>
    <row r="290" spans="4:85" x14ac:dyDescent="0.2"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  <c r="V290" s="191"/>
      <c r="W290" s="191"/>
      <c r="X290" s="191"/>
      <c r="Y290" s="191"/>
      <c r="Z290" s="191"/>
      <c r="AA290" s="191"/>
      <c r="AB290" s="191"/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91"/>
      <c r="AX290" s="191"/>
      <c r="AY290" s="191"/>
      <c r="AZ290" s="191"/>
      <c r="BA290" s="191"/>
      <c r="BB290" s="191"/>
      <c r="BC290" s="191"/>
      <c r="BD290" s="191"/>
      <c r="BE290" s="191"/>
      <c r="BF290" s="191"/>
      <c r="BG290" s="191"/>
      <c r="BH290" s="191"/>
      <c r="BI290" s="191"/>
      <c r="BJ290" s="191"/>
      <c r="BK290" s="191"/>
      <c r="BL290" s="191"/>
      <c r="BM290" s="191"/>
      <c r="BN290" s="191"/>
      <c r="BO290" s="191"/>
      <c r="BP290" s="191"/>
      <c r="BQ290" s="191"/>
      <c r="BR290" s="191"/>
      <c r="BS290" s="191"/>
      <c r="BT290" s="191"/>
      <c r="BU290" s="191"/>
      <c r="BV290" s="191"/>
      <c r="BW290" s="191"/>
      <c r="BX290" s="191"/>
      <c r="BY290" s="191"/>
      <c r="BZ290" s="191"/>
      <c r="CA290" s="191"/>
      <c r="CB290" s="191"/>
      <c r="CC290" s="191"/>
      <c r="CD290" s="191"/>
      <c r="CE290" s="191"/>
      <c r="CF290" s="191"/>
      <c r="CG290" s="191"/>
    </row>
    <row r="291" spans="4:85" x14ac:dyDescent="0.2"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  <c r="V291" s="191"/>
      <c r="W291" s="191"/>
      <c r="X291" s="191"/>
      <c r="Y291" s="191"/>
      <c r="Z291" s="191"/>
      <c r="AA291" s="191"/>
      <c r="AB291" s="191"/>
      <c r="AC291" s="191"/>
      <c r="AD291" s="191"/>
      <c r="AE291" s="191"/>
      <c r="AF291" s="191"/>
      <c r="AG291" s="191"/>
      <c r="AH291" s="191"/>
      <c r="AI291" s="191"/>
      <c r="AJ291" s="191"/>
      <c r="AK291" s="191"/>
      <c r="AL291" s="191"/>
      <c r="AM291" s="191"/>
      <c r="AN291" s="191"/>
      <c r="AO291" s="191"/>
      <c r="AP291" s="191"/>
      <c r="AQ291" s="191"/>
      <c r="AR291" s="191"/>
      <c r="AS291" s="191"/>
      <c r="AT291" s="191"/>
      <c r="AU291" s="191"/>
      <c r="AV291" s="191"/>
      <c r="AW291" s="191"/>
      <c r="AX291" s="191"/>
      <c r="AY291" s="191"/>
      <c r="AZ291" s="191"/>
      <c r="BA291" s="191"/>
      <c r="BB291" s="191"/>
      <c r="BC291" s="191"/>
      <c r="BD291" s="191"/>
      <c r="BE291" s="191"/>
      <c r="BF291" s="191"/>
      <c r="BG291" s="191"/>
      <c r="BH291" s="191"/>
      <c r="BI291" s="191"/>
      <c r="BJ291" s="191"/>
      <c r="BK291" s="191"/>
      <c r="BL291" s="191"/>
      <c r="BM291" s="191"/>
      <c r="BN291" s="191"/>
      <c r="BO291" s="191"/>
      <c r="BP291" s="191"/>
      <c r="BQ291" s="191"/>
      <c r="BR291" s="191"/>
      <c r="BS291" s="191"/>
      <c r="BT291" s="191"/>
      <c r="BU291" s="191"/>
      <c r="BV291" s="191"/>
      <c r="BW291" s="191"/>
      <c r="BX291" s="191"/>
      <c r="BY291" s="191"/>
      <c r="BZ291" s="191"/>
      <c r="CA291" s="191"/>
      <c r="CB291" s="191"/>
      <c r="CC291" s="191"/>
      <c r="CD291" s="191"/>
      <c r="CE291" s="191"/>
      <c r="CF291" s="191"/>
      <c r="CG291" s="191"/>
    </row>
    <row r="292" spans="4:85" x14ac:dyDescent="0.2"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  <c r="V292" s="191"/>
      <c r="W292" s="191"/>
      <c r="X292" s="191"/>
      <c r="Y292" s="191"/>
      <c r="Z292" s="191"/>
      <c r="AA292" s="191"/>
      <c r="AB292" s="191"/>
      <c r="AC292" s="191"/>
      <c r="AD292" s="191"/>
      <c r="AE292" s="191"/>
      <c r="AF292" s="191"/>
      <c r="AG292" s="191"/>
      <c r="AH292" s="191"/>
      <c r="AI292" s="191"/>
      <c r="AJ292" s="191"/>
      <c r="AK292" s="191"/>
      <c r="AL292" s="191"/>
      <c r="AM292" s="191"/>
      <c r="AN292" s="191"/>
      <c r="AO292" s="191"/>
      <c r="AP292" s="191"/>
      <c r="AQ292" s="191"/>
      <c r="AR292" s="191"/>
      <c r="AS292" s="191"/>
      <c r="AT292" s="191"/>
      <c r="AU292" s="191"/>
      <c r="AV292" s="191"/>
      <c r="AW292" s="191"/>
      <c r="AX292" s="191"/>
      <c r="AY292" s="191"/>
      <c r="AZ292" s="191"/>
      <c r="BA292" s="191"/>
      <c r="BB292" s="191"/>
      <c r="BC292" s="191"/>
      <c r="BD292" s="191"/>
      <c r="BE292" s="191"/>
      <c r="BF292" s="191"/>
      <c r="BG292" s="191"/>
      <c r="BH292" s="191"/>
      <c r="BI292" s="191"/>
      <c r="BJ292" s="191"/>
      <c r="BK292" s="191"/>
      <c r="BL292" s="191"/>
      <c r="BM292" s="191"/>
      <c r="BN292" s="191"/>
      <c r="BO292" s="191"/>
      <c r="BP292" s="191"/>
      <c r="BQ292" s="191"/>
      <c r="BR292" s="191"/>
      <c r="BS292" s="191"/>
      <c r="BT292" s="191"/>
      <c r="BU292" s="191"/>
      <c r="BV292" s="191"/>
      <c r="BW292" s="191"/>
      <c r="BX292" s="191"/>
      <c r="BY292" s="191"/>
      <c r="BZ292" s="191"/>
      <c r="CA292" s="191"/>
      <c r="CB292" s="191"/>
      <c r="CC292" s="191"/>
      <c r="CD292" s="191"/>
      <c r="CE292" s="191"/>
      <c r="CF292" s="191"/>
      <c r="CG292" s="191"/>
    </row>
    <row r="293" spans="4:85" x14ac:dyDescent="0.2"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  <c r="V293" s="191"/>
      <c r="W293" s="191"/>
      <c r="X293" s="191"/>
      <c r="Y293" s="191"/>
      <c r="Z293" s="191"/>
      <c r="AA293" s="191"/>
      <c r="AB293" s="191"/>
      <c r="AC293" s="191"/>
      <c r="AD293" s="191"/>
      <c r="AE293" s="191"/>
      <c r="AF293" s="191"/>
      <c r="AG293" s="191"/>
      <c r="AH293" s="191"/>
      <c r="AI293" s="191"/>
      <c r="AJ293" s="191"/>
      <c r="AK293" s="191"/>
      <c r="AL293" s="191"/>
      <c r="AM293" s="191"/>
      <c r="AN293" s="191"/>
      <c r="AO293" s="191"/>
      <c r="AP293" s="191"/>
      <c r="AQ293" s="191"/>
      <c r="AR293" s="191"/>
      <c r="AS293" s="191"/>
      <c r="AT293" s="191"/>
      <c r="AU293" s="191"/>
      <c r="AV293" s="191"/>
      <c r="AW293" s="191"/>
      <c r="AX293" s="191"/>
      <c r="AY293" s="191"/>
      <c r="AZ293" s="191"/>
      <c r="BA293" s="191"/>
      <c r="BB293" s="191"/>
      <c r="BC293" s="191"/>
      <c r="BD293" s="191"/>
      <c r="BE293" s="191"/>
      <c r="BF293" s="191"/>
      <c r="BG293" s="191"/>
      <c r="BH293" s="191"/>
      <c r="BI293" s="191"/>
      <c r="BJ293" s="191"/>
      <c r="BK293" s="191"/>
      <c r="BL293" s="191"/>
      <c r="BM293" s="191"/>
      <c r="BN293" s="191"/>
      <c r="BO293" s="191"/>
      <c r="BP293" s="191"/>
      <c r="BQ293" s="191"/>
      <c r="BR293" s="191"/>
      <c r="BS293" s="191"/>
      <c r="BT293" s="191"/>
      <c r="BU293" s="191"/>
      <c r="BV293" s="191"/>
      <c r="BW293" s="191"/>
      <c r="BX293" s="191"/>
      <c r="BY293" s="191"/>
      <c r="BZ293" s="191"/>
      <c r="CA293" s="191"/>
      <c r="CB293" s="191"/>
      <c r="CC293" s="191"/>
      <c r="CD293" s="191"/>
      <c r="CE293" s="191"/>
      <c r="CF293" s="191"/>
      <c r="CG293" s="191"/>
    </row>
    <row r="294" spans="4:85" x14ac:dyDescent="0.2"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  <c r="V294" s="191"/>
      <c r="W294" s="191"/>
      <c r="X294" s="191"/>
      <c r="Y294" s="191"/>
      <c r="Z294" s="191"/>
      <c r="AA294" s="191"/>
      <c r="AB294" s="191"/>
      <c r="AC294" s="191"/>
      <c r="AD294" s="191"/>
      <c r="AE294" s="191"/>
      <c r="AF294" s="191"/>
      <c r="AG294" s="191"/>
      <c r="AH294" s="191"/>
      <c r="AI294" s="191"/>
      <c r="AJ294" s="191"/>
      <c r="AK294" s="191"/>
      <c r="AL294" s="191"/>
      <c r="AM294" s="191"/>
      <c r="AN294" s="191"/>
      <c r="AO294" s="191"/>
      <c r="AP294" s="191"/>
      <c r="AQ294" s="191"/>
      <c r="AR294" s="191"/>
      <c r="AS294" s="191"/>
      <c r="AT294" s="191"/>
      <c r="AU294" s="191"/>
      <c r="AV294" s="191"/>
      <c r="AW294" s="191"/>
      <c r="AX294" s="191"/>
      <c r="AY294" s="191"/>
      <c r="AZ294" s="191"/>
      <c r="BA294" s="191"/>
      <c r="BB294" s="191"/>
      <c r="BC294" s="191"/>
      <c r="BD294" s="191"/>
      <c r="BE294" s="191"/>
      <c r="BF294" s="191"/>
      <c r="BG294" s="191"/>
      <c r="BH294" s="191"/>
      <c r="BI294" s="191"/>
      <c r="BJ294" s="191"/>
      <c r="BK294" s="191"/>
      <c r="BL294" s="191"/>
      <c r="BM294" s="191"/>
      <c r="BN294" s="191"/>
      <c r="BO294" s="191"/>
      <c r="BP294" s="191"/>
      <c r="BQ294" s="191"/>
      <c r="BR294" s="191"/>
      <c r="BS294" s="191"/>
      <c r="BT294" s="191"/>
      <c r="BU294" s="191"/>
      <c r="BV294" s="191"/>
      <c r="BW294" s="191"/>
      <c r="BX294" s="191"/>
      <c r="BY294" s="191"/>
      <c r="BZ294" s="191"/>
      <c r="CA294" s="191"/>
      <c r="CB294" s="191"/>
      <c r="CC294" s="191"/>
      <c r="CD294" s="191"/>
      <c r="CE294" s="191"/>
      <c r="CF294" s="191"/>
      <c r="CG294" s="191"/>
    </row>
    <row r="295" spans="4:85" x14ac:dyDescent="0.2"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  <c r="V295" s="191"/>
      <c r="W295" s="191"/>
      <c r="X295" s="191"/>
      <c r="Y295" s="191"/>
      <c r="Z295" s="191"/>
      <c r="AA295" s="191"/>
      <c r="AB295" s="191"/>
      <c r="AC295" s="191"/>
      <c r="AD295" s="191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91"/>
      <c r="AW295" s="191"/>
      <c r="AX295" s="191"/>
      <c r="AY295" s="191"/>
      <c r="AZ295" s="191"/>
      <c r="BA295" s="191"/>
      <c r="BB295" s="191"/>
      <c r="BC295" s="191"/>
      <c r="BD295" s="191"/>
      <c r="BE295" s="191"/>
      <c r="BF295" s="191"/>
      <c r="BG295" s="191"/>
      <c r="BH295" s="191"/>
      <c r="BI295" s="191"/>
      <c r="BJ295" s="191"/>
      <c r="BK295" s="191"/>
      <c r="BL295" s="191"/>
      <c r="BM295" s="191"/>
      <c r="BN295" s="191"/>
      <c r="BO295" s="191"/>
      <c r="BP295" s="191"/>
      <c r="BQ295" s="191"/>
      <c r="BR295" s="191"/>
      <c r="BS295" s="191"/>
      <c r="BT295" s="191"/>
      <c r="BU295" s="191"/>
      <c r="BV295" s="191"/>
      <c r="BW295" s="191"/>
      <c r="BX295" s="191"/>
      <c r="BY295" s="191"/>
      <c r="BZ295" s="191"/>
      <c r="CA295" s="191"/>
      <c r="CB295" s="191"/>
      <c r="CC295" s="191"/>
      <c r="CD295" s="191"/>
      <c r="CE295" s="191"/>
      <c r="CF295" s="191"/>
      <c r="CG295" s="191"/>
    </row>
    <row r="296" spans="4:85" x14ac:dyDescent="0.2"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  <c r="V296" s="191"/>
      <c r="W296" s="191"/>
      <c r="X296" s="191"/>
      <c r="Y296" s="191"/>
      <c r="Z296" s="191"/>
      <c r="AA296" s="191"/>
      <c r="AB296" s="191"/>
      <c r="AC296" s="191"/>
      <c r="AD296" s="191"/>
      <c r="AE296" s="191"/>
      <c r="AF296" s="191"/>
      <c r="AG296" s="191"/>
      <c r="AH296" s="191"/>
      <c r="AI296" s="191"/>
      <c r="AJ296" s="191"/>
      <c r="AK296" s="191"/>
      <c r="AL296" s="191"/>
      <c r="AM296" s="191"/>
      <c r="AN296" s="191"/>
      <c r="AO296" s="191"/>
      <c r="AP296" s="191"/>
      <c r="AQ296" s="191"/>
      <c r="AR296" s="191"/>
      <c r="AS296" s="191"/>
      <c r="AT296" s="191"/>
      <c r="AU296" s="191"/>
      <c r="AV296" s="191"/>
      <c r="AW296" s="191"/>
      <c r="AX296" s="191"/>
      <c r="AY296" s="191"/>
      <c r="AZ296" s="191"/>
      <c r="BA296" s="191"/>
      <c r="BB296" s="191"/>
      <c r="BC296" s="191"/>
      <c r="BD296" s="191"/>
      <c r="BE296" s="191"/>
      <c r="BF296" s="191"/>
      <c r="BG296" s="191"/>
      <c r="BH296" s="191"/>
      <c r="BI296" s="191"/>
      <c r="BJ296" s="191"/>
      <c r="BK296" s="191"/>
      <c r="BL296" s="191"/>
      <c r="BM296" s="191"/>
      <c r="BN296" s="191"/>
      <c r="BO296" s="191"/>
      <c r="BP296" s="191"/>
      <c r="BQ296" s="191"/>
      <c r="BR296" s="191"/>
      <c r="BS296" s="191"/>
      <c r="BT296" s="191"/>
      <c r="BU296" s="191"/>
      <c r="BV296" s="191"/>
      <c r="BW296" s="191"/>
      <c r="BX296" s="191"/>
      <c r="BY296" s="191"/>
      <c r="BZ296" s="191"/>
      <c r="CA296" s="191"/>
      <c r="CB296" s="191"/>
      <c r="CC296" s="191"/>
      <c r="CD296" s="191"/>
      <c r="CE296" s="191"/>
      <c r="CF296" s="191"/>
      <c r="CG296" s="191"/>
    </row>
    <row r="297" spans="4:85" x14ac:dyDescent="0.2"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  <c r="V297" s="191"/>
      <c r="W297" s="191"/>
      <c r="X297" s="191"/>
      <c r="Y297" s="191"/>
      <c r="Z297" s="191"/>
      <c r="AA297" s="191"/>
      <c r="AB297" s="191"/>
      <c r="AC297" s="191"/>
      <c r="AD297" s="191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91"/>
      <c r="AW297" s="191"/>
      <c r="AX297" s="191"/>
      <c r="AY297" s="191"/>
      <c r="AZ297" s="191"/>
      <c r="BA297" s="191"/>
      <c r="BB297" s="191"/>
      <c r="BC297" s="191"/>
      <c r="BD297" s="191"/>
      <c r="BE297" s="191"/>
      <c r="BF297" s="191"/>
      <c r="BG297" s="191"/>
      <c r="BH297" s="191"/>
      <c r="BI297" s="191"/>
      <c r="BJ297" s="191"/>
      <c r="BK297" s="191"/>
      <c r="BL297" s="191"/>
      <c r="BM297" s="191"/>
      <c r="BN297" s="191"/>
      <c r="BO297" s="191"/>
      <c r="BP297" s="191"/>
      <c r="BQ297" s="191"/>
      <c r="BR297" s="191"/>
      <c r="BS297" s="191"/>
      <c r="BT297" s="191"/>
      <c r="BU297" s="191"/>
      <c r="BV297" s="191"/>
      <c r="BW297" s="191"/>
      <c r="BX297" s="191"/>
      <c r="BY297" s="191"/>
      <c r="BZ297" s="191"/>
      <c r="CA297" s="191"/>
      <c r="CB297" s="191"/>
      <c r="CC297" s="191"/>
      <c r="CD297" s="191"/>
      <c r="CE297" s="191"/>
      <c r="CF297" s="191"/>
      <c r="CG297" s="191"/>
    </row>
    <row r="298" spans="4:85" x14ac:dyDescent="0.2"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  <c r="V298" s="191"/>
      <c r="W298" s="191"/>
      <c r="X298" s="191"/>
      <c r="Y298" s="191"/>
      <c r="Z298" s="191"/>
      <c r="AA298" s="191"/>
      <c r="AB298" s="191"/>
      <c r="AC298" s="191"/>
      <c r="AD298" s="191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191"/>
      <c r="AQ298" s="191"/>
      <c r="AR298" s="191"/>
      <c r="AS298" s="191"/>
      <c r="AT298" s="191"/>
      <c r="AU298" s="191"/>
      <c r="AV298" s="191"/>
      <c r="AW298" s="191"/>
      <c r="AX298" s="191"/>
      <c r="AY298" s="191"/>
      <c r="AZ298" s="191"/>
      <c r="BA298" s="191"/>
      <c r="BB298" s="191"/>
      <c r="BC298" s="191"/>
      <c r="BD298" s="191"/>
      <c r="BE298" s="191"/>
      <c r="BF298" s="191"/>
      <c r="BG298" s="191"/>
      <c r="BH298" s="191"/>
      <c r="BI298" s="191"/>
      <c r="BJ298" s="191"/>
      <c r="BK298" s="191"/>
      <c r="BL298" s="191"/>
      <c r="BM298" s="191"/>
      <c r="BN298" s="191"/>
      <c r="BO298" s="191"/>
      <c r="BP298" s="191"/>
      <c r="BQ298" s="191"/>
      <c r="BR298" s="191"/>
      <c r="BS298" s="191"/>
      <c r="BT298" s="191"/>
      <c r="BU298" s="191"/>
      <c r="BV298" s="191"/>
      <c r="BW298" s="191"/>
      <c r="BX298" s="191"/>
      <c r="BY298" s="191"/>
      <c r="BZ298" s="191"/>
      <c r="CA298" s="191"/>
      <c r="CB298" s="191"/>
      <c r="CC298" s="191"/>
      <c r="CD298" s="191"/>
      <c r="CE298" s="191"/>
      <c r="CF298" s="191"/>
      <c r="CG298" s="191"/>
    </row>
    <row r="299" spans="4:85" x14ac:dyDescent="0.2"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  <c r="V299" s="191"/>
      <c r="W299" s="191"/>
      <c r="X299" s="191"/>
      <c r="Y299" s="191"/>
      <c r="Z299" s="191"/>
      <c r="AA299" s="191"/>
      <c r="AB299" s="191"/>
      <c r="AC299" s="191"/>
      <c r="AD299" s="191"/>
      <c r="AE299" s="191"/>
      <c r="AF299" s="191"/>
      <c r="AG299" s="191"/>
      <c r="AH299" s="191"/>
      <c r="AI299" s="191"/>
      <c r="AJ299" s="191"/>
      <c r="AK299" s="191"/>
      <c r="AL299" s="191"/>
      <c r="AM299" s="191"/>
      <c r="AN299" s="191"/>
      <c r="AO299" s="191"/>
      <c r="AP299" s="191"/>
      <c r="AQ299" s="191"/>
      <c r="AR299" s="191"/>
      <c r="AS299" s="191"/>
      <c r="AT299" s="191"/>
      <c r="AU299" s="191"/>
      <c r="AV299" s="191"/>
      <c r="AW299" s="191"/>
      <c r="AX299" s="191"/>
      <c r="AY299" s="191"/>
      <c r="AZ299" s="191"/>
      <c r="BA299" s="191"/>
      <c r="BB299" s="191"/>
      <c r="BC299" s="191"/>
      <c r="BD299" s="191"/>
      <c r="BE299" s="191"/>
      <c r="BF299" s="191"/>
      <c r="BG299" s="191"/>
      <c r="BH299" s="191"/>
      <c r="BI299" s="191"/>
      <c r="BJ299" s="191"/>
      <c r="BK299" s="191"/>
      <c r="BL299" s="191"/>
      <c r="BM299" s="191"/>
      <c r="BN299" s="191"/>
      <c r="BO299" s="191"/>
      <c r="BP299" s="191"/>
      <c r="BQ299" s="191"/>
      <c r="BR299" s="191"/>
      <c r="BS299" s="191"/>
      <c r="BT299" s="191"/>
      <c r="BU299" s="191"/>
      <c r="BV299" s="191"/>
      <c r="BW299" s="191"/>
      <c r="BX299" s="191"/>
      <c r="BY299" s="191"/>
      <c r="BZ299" s="191"/>
      <c r="CA299" s="191"/>
      <c r="CB299" s="191"/>
      <c r="CC299" s="191"/>
      <c r="CD299" s="191"/>
      <c r="CE299" s="191"/>
      <c r="CF299" s="191"/>
      <c r="CG299" s="191"/>
    </row>
    <row r="300" spans="4:85" x14ac:dyDescent="0.2"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  <c r="V300" s="191"/>
      <c r="W300" s="191"/>
      <c r="X300" s="191"/>
      <c r="Y300" s="191"/>
      <c r="Z300" s="191"/>
      <c r="AA300" s="191"/>
      <c r="AB300" s="191"/>
      <c r="AC300" s="191"/>
      <c r="AD300" s="191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91"/>
      <c r="AW300" s="191"/>
      <c r="AX300" s="191"/>
      <c r="AY300" s="191"/>
      <c r="AZ300" s="191"/>
      <c r="BA300" s="191"/>
      <c r="BB300" s="191"/>
      <c r="BC300" s="191"/>
      <c r="BD300" s="191"/>
      <c r="BE300" s="191"/>
      <c r="BF300" s="191"/>
      <c r="BG300" s="191"/>
      <c r="BH300" s="191"/>
      <c r="BI300" s="191"/>
      <c r="BJ300" s="191"/>
      <c r="BK300" s="191"/>
      <c r="BL300" s="191"/>
      <c r="BM300" s="191"/>
      <c r="BN300" s="191"/>
      <c r="BO300" s="191"/>
      <c r="BP300" s="191"/>
      <c r="BQ300" s="191"/>
      <c r="BR300" s="191"/>
      <c r="BS300" s="191"/>
      <c r="BT300" s="191"/>
      <c r="BU300" s="191"/>
      <c r="BV300" s="191"/>
      <c r="BW300" s="191"/>
      <c r="BX300" s="191"/>
      <c r="BY300" s="191"/>
      <c r="BZ300" s="191"/>
      <c r="CA300" s="191"/>
      <c r="CB300" s="191"/>
      <c r="CC300" s="191"/>
      <c r="CD300" s="191"/>
      <c r="CE300" s="191"/>
      <c r="CF300" s="191"/>
      <c r="CG300" s="191"/>
    </row>
    <row r="301" spans="4:85" x14ac:dyDescent="0.2"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91"/>
      <c r="AB301" s="191"/>
      <c r="AC301" s="191"/>
      <c r="AD301" s="191"/>
      <c r="AE301" s="191"/>
      <c r="AF301" s="191"/>
      <c r="AG301" s="191"/>
      <c r="AH301" s="191"/>
      <c r="AI301" s="191"/>
      <c r="AJ301" s="191"/>
      <c r="AK301" s="191"/>
      <c r="AL301" s="191"/>
      <c r="AM301" s="191"/>
      <c r="AN301" s="191"/>
      <c r="AO301" s="191"/>
      <c r="AP301" s="191"/>
      <c r="AQ301" s="191"/>
      <c r="AR301" s="191"/>
      <c r="AS301" s="191"/>
      <c r="AT301" s="191"/>
      <c r="AU301" s="191"/>
      <c r="AV301" s="191"/>
      <c r="AW301" s="191"/>
      <c r="AX301" s="191"/>
      <c r="AY301" s="191"/>
      <c r="AZ301" s="191"/>
      <c r="BA301" s="191"/>
      <c r="BB301" s="191"/>
      <c r="BC301" s="191"/>
      <c r="BD301" s="191"/>
      <c r="BE301" s="191"/>
      <c r="BF301" s="191"/>
      <c r="BG301" s="191"/>
      <c r="BH301" s="191"/>
      <c r="BI301" s="191"/>
      <c r="BJ301" s="191"/>
      <c r="BK301" s="191"/>
      <c r="BL301" s="191"/>
      <c r="BM301" s="191"/>
      <c r="BN301" s="191"/>
      <c r="BO301" s="191"/>
      <c r="BP301" s="191"/>
      <c r="BQ301" s="191"/>
      <c r="BR301" s="191"/>
      <c r="BS301" s="191"/>
      <c r="BT301" s="191"/>
      <c r="BU301" s="191"/>
      <c r="BV301" s="191"/>
      <c r="BW301" s="191"/>
      <c r="BX301" s="191"/>
      <c r="BY301" s="191"/>
      <c r="BZ301" s="191"/>
      <c r="CA301" s="191"/>
      <c r="CB301" s="191"/>
      <c r="CC301" s="191"/>
      <c r="CD301" s="191"/>
      <c r="CE301" s="191"/>
      <c r="CF301" s="191"/>
      <c r="CG301" s="191"/>
    </row>
    <row r="302" spans="4:85" x14ac:dyDescent="0.2"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  <c r="V302" s="191"/>
      <c r="W302" s="191"/>
      <c r="X302" s="191"/>
      <c r="Y302" s="191"/>
      <c r="Z302" s="191"/>
      <c r="AA302" s="191"/>
      <c r="AB302" s="191"/>
      <c r="AC302" s="191"/>
      <c r="AD302" s="191"/>
      <c r="AE302" s="191"/>
      <c r="AF302" s="191"/>
      <c r="AG302" s="191"/>
      <c r="AH302" s="191"/>
      <c r="AI302" s="191"/>
      <c r="AJ302" s="191"/>
      <c r="AK302" s="191"/>
      <c r="AL302" s="191"/>
      <c r="AM302" s="191"/>
      <c r="AN302" s="191"/>
      <c r="AO302" s="191"/>
      <c r="AP302" s="191"/>
      <c r="AQ302" s="191"/>
      <c r="AR302" s="191"/>
      <c r="AS302" s="191"/>
      <c r="AT302" s="191"/>
      <c r="AU302" s="191"/>
      <c r="AV302" s="191"/>
      <c r="AW302" s="191"/>
      <c r="AX302" s="191"/>
      <c r="AY302" s="191"/>
      <c r="AZ302" s="191"/>
      <c r="BA302" s="191"/>
      <c r="BB302" s="191"/>
      <c r="BC302" s="191"/>
      <c r="BD302" s="191"/>
      <c r="BE302" s="191"/>
      <c r="BF302" s="191"/>
      <c r="BG302" s="191"/>
      <c r="BH302" s="191"/>
      <c r="BI302" s="191"/>
      <c r="BJ302" s="191"/>
      <c r="BK302" s="191"/>
      <c r="BL302" s="191"/>
      <c r="BM302" s="191"/>
      <c r="BN302" s="191"/>
      <c r="BO302" s="191"/>
      <c r="BP302" s="191"/>
      <c r="BQ302" s="191"/>
      <c r="BR302" s="191"/>
      <c r="BS302" s="191"/>
      <c r="BT302" s="191"/>
      <c r="BU302" s="191"/>
      <c r="BV302" s="191"/>
      <c r="BW302" s="191"/>
      <c r="BX302" s="191"/>
      <c r="BY302" s="191"/>
      <c r="BZ302" s="191"/>
      <c r="CA302" s="191"/>
      <c r="CB302" s="191"/>
      <c r="CC302" s="191"/>
      <c r="CD302" s="191"/>
      <c r="CE302" s="191"/>
      <c r="CF302" s="191"/>
      <c r="CG302" s="191"/>
    </row>
    <row r="303" spans="4:85" x14ac:dyDescent="0.2"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  <c r="V303" s="191"/>
      <c r="W303" s="191"/>
      <c r="X303" s="191"/>
      <c r="Y303" s="191"/>
      <c r="Z303" s="191"/>
      <c r="AA303" s="191"/>
      <c r="AB303" s="191"/>
      <c r="AC303" s="191"/>
      <c r="AD303" s="191"/>
      <c r="AE303" s="191"/>
      <c r="AF303" s="191"/>
      <c r="AG303" s="191"/>
      <c r="AH303" s="191"/>
      <c r="AI303" s="191"/>
      <c r="AJ303" s="191"/>
      <c r="AK303" s="191"/>
      <c r="AL303" s="191"/>
      <c r="AM303" s="191"/>
      <c r="AN303" s="191"/>
      <c r="AO303" s="191"/>
      <c r="AP303" s="191"/>
      <c r="AQ303" s="191"/>
      <c r="AR303" s="191"/>
      <c r="AS303" s="191"/>
      <c r="AT303" s="191"/>
      <c r="AU303" s="191"/>
      <c r="AV303" s="191"/>
      <c r="AW303" s="191"/>
      <c r="AX303" s="191"/>
      <c r="AY303" s="191"/>
      <c r="AZ303" s="191"/>
      <c r="BA303" s="191"/>
      <c r="BB303" s="191"/>
      <c r="BC303" s="191"/>
      <c r="BD303" s="191"/>
      <c r="BE303" s="191"/>
      <c r="BF303" s="191"/>
      <c r="BG303" s="191"/>
      <c r="BH303" s="191"/>
      <c r="BI303" s="191"/>
      <c r="BJ303" s="191"/>
      <c r="BK303" s="191"/>
      <c r="BL303" s="191"/>
      <c r="BM303" s="191"/>
      <c r="BN303" s="191"/>
      <c r="BO303" s="191"/>
      <c r="BP303" s="191"/>
      <c r="BQ303" s="191"/>
      <c r="BR303" s="191"/>
      <c r="BS303" s="191"/>
      <c r="BT303" s="191"/>
      <c r="BU303" s="191"/>
      <c r="BV303" s="191"/>
      <c r="BW303" s="191"/>
      <c r="BX303" s="191"/>
      <c r="BY303" s="191"/>
      <c r="BZ303" s="191"/>
      <c r="CA303" s="191"/>
      <c r="CB303" s="191"/>
      <c r="CC303" s="191"/>
      <c r="CD303" s="191"/>
      <c r="CE303" s="191"/>
      <c r="CF303" s="191"/>
      <c r="CG303" s="191"/>
    </row>
    <row r="304" spans="4:85" x14ac:dyDescent="0.2"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  <c r="V304" s="191"/>
      <c r="W304" s="191"/>
      <c r="X304" s="191"/>
      <c r="Y304" s="191"/>
      <c r="Z304" s="191"/>
      <c r="AA304" s="191"/>
      <c r="AB304" s="191"/>
      <c r="AC304" s="191"/>
      <c r="AD304" s="191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91"/>
      <c r="AW304" s="191"/>
      <c r="AX304" s="191"/>
      <c r="AY304" s="191"/>
      <c r="AZ304" s="191"/>
      <c r="BA304" s="191"/>
      <c r="BB304" s="191"/>
      <c r="BC304" s="191"/>
      <c r="BD304" s="191"/>
      <c r="BE304" s="191"/>
      <c r="BF304" s="191"/>
      <c r="BG304" s="191"/>
      <c r="BH304" s="191"/>
      <c r="BI304" s="191"/>
      <c r="BJ304" s="191"/>
      <c r="BK304" s="191"/>
      <c r="BL304" s="191"/>
      <c r="BM304" s="191"/>
      <c r="BN304" s="191"/>
      <c r="BO304" s="191"/>
      <c r="BP304" s="191"/>
      <c r="BQ304" s="191"/>
      <c r="BR304" s="191"/>
      <c r="BS304" s="191"/>
      <c r="BT304" s="191"/>
      <c r="BU304" s="191"/>
      <c r="BV304" s="191"/>
      <c r="BW304" s="191"/>
      <c r="BX304" s="191"/>
      <c r="BY304" s="191"/>
      <c r="BZ304" s="191"/>
      <c r="CA304" s="191"/>
      <c r="CB304" s="191"/>
      <c r="CC304" s="191"/>
      <c r="CD304" s="191"/>
      <c r="CE304" s="191"/>
      <c r="CF304" s="191"/>
      <c r="CG304" s="191"/>
    </row>
    <row r="305" spans="4:85" x14ac:dyDescent="0.2"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  <c r="V305" s="191"/>
      <c r="W305" s="191"/>
      <c r="X305" s="191"/>
      <c r="Y305" s="191"/>
      <c r="Z305" s="191"/>
      <c r="AA305" s="191"/>
      <c r="AB305" s="191"/>
      <c r="AC305" s="191"/>
      <c r="AD305" s="191"/>
      <c r="AE305" s="191"/>
      <c r="AF305" s="191"/>
      <c r="AG305" s="191"/>
      <c r="AH305" s="191"/>
      <c r="AI305" s="191"/>
      <c r="AJ305" s="191"/>
      <c r="AK305" s="191"/>
      <c r="AL305" s="191"/>
      <c r="AM305" s="191"/>
      <c r="AN305" s="191"/>
      <c r="AO305" s="191"/>
      <c r="AP305" s="191"/>
      <c r="AQ305" s="191"/>
      <c r="AR305" s="191"/>
      <c r="AS305" s="191"/>
      <c r="AT305" s="191"/>
      <c r="AU305" s="191"/>
      <c r="AV305" s="191"/>
      <c r="AW305" s="191"/>
      <c r="AX305" s="191"/>
      <c r="AY305" s="191"/>
      <c r="AZ305" s="191"/>
      <c r="BA305" s="191"/>
      <c r="BB305" s="191"/>
      <c r="BC305" s="191"/>
      <c r="BD305" s="191"/>
      <c r="BE305" s="191"/>
      <c r="BF305" s="191"/>
      <c r="BG305" s="191"/>
      <c r="BH305" s="191"/>
      <c r="BI305" s="191"/>
      <c r="BJ305" s="191"/>
      <c r="BK305" s="191"/>
      <c r="BL305" s="191"/>
      <c r="BM305" s="191"/>
      <c r="BN305" s="191"/>
      <c r="BO305" s="191"/>
      <c r="BP305" s="191"/>
      <c r="BQ305" s="191"/>
      <c r="BR305" s="191"/>
      <c r="BS305" s="191"/>
      <c r="BT305" s="191"/>
      <c r="BU305" s="191"/>
      <c r="BV305" s="191"/>
      <c r="BW305" s="191"/>
      <c r="BX305" s="191"/>
      <c r="BY305" s="191"/>
      <c r="BZ305" s="191"/>
      <c r="CA305" s="191"/>
      <c r="CB305" s="191"/>
      <c r="CC305" s="191"/>
      <c r="CD305" s="191"/>
      <c r="CE305" s="191"/>
      <c r="CF305" s="191"/>
      <c r="CG305" s="191"/>
    </row>
    <row r="306" spans="4:85" x14ac:dyDescent="0.2"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  <c r="V306" s="191"/>
      <c r="W306" s="191"/>
      <c r="X306" s="191"/>
      <c r="Y306" s="191"/>
      <c r="Z306" s="191"/>
      <c r="AA306" s="191"/>
      <c r="AB306" s="191"/>
      <c r="AC306" s="191"/>
      <c r="AD306" s="191"/>
      <c r="AE306" s="191"/>
      <c r="AF306" s="191"/>
      <c r="AG306" s="191"/>
      <c r="AH306" s="191"/>
      <c r="AI306" s="191"/>
      <c r="AJ306" s="191"/>
      <c r="AK306" s="191"/>
      <c r="AL306" s="191"/>
      <c r="AM306" s="191"/>
      <c r="AN306" s="191"/>
      <c r="AO306" s="191"/>
      <c r="AP306" s="191"/>
      <c r="AQ306" s="191"/>
      <c r="AR306" s="191"/>
      <c r="AS306" s="191"/>
      <c r="AT306" s="191"/>
      <c r="AU306" s="191"/>
      <c r="AV306" s="191"/>
      <c r="AW306" s="191"/>
      <c r="AX306" s="191"/>
      <c r="AY306" s="191"/>
      <c r="AZ306" s="191"/>
      <c r="BA306" s="191"/>
      <c r="BB306" s="191"/>
      <c r="BC306" s="191"/>
      <c r="BD306" s="191"/>
      <c r="BE306" s="191"/>
      <c r="BF306" s="191"/>
      <c r="BG306" s="191"/>
      <c r="BH306" s="191"/>
      <c r="BI306" s="191"/>
      <c r="BJ306" s="191"/>
      <c r="BK306" s="191"/>
      <c r="BL306" s="191"/>
      <c r="BM306" s="191"/>
      <c r="BN306" s="191"/>
      <c r="BO306" s="191"/>
      <c r="BP306" s="191"/>
      <c r="BQ306" s="191"/>
      <c r="BR306" s="191"/>
      <c r="BS306" s="191"/>
      <c r="BT306" s="191"/>
      <c r="BU306" s="191"/>
      <c r="BV306" s="191"/>
      <c r="BW306" s="191"/>
      <c r="BX306" s="191"/>
      <c r="BY306" s="191"/>
      <c r="BZ306" s="191"/>
      <c r="CA306" s="191"/>
      <c r="CB306" s="191"/>
      <c r="CC306" s="191"/>
      <c r="CD306" s="191"/>
      <c r="CE306" s="191"/>
      <c r="CF306" s="191"/>
      <c r="CG306" s="191"/>
    </row>
    <row r="307" spans="4:85" x14ac:dyDescent="0.2"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  <c r="V307" s="191"/>
      <c r="W307" s="191"/>
      <c r="X307" s="191"/>
      <c r="Y307" s="191"/>
      <c r="Z307" s="191"/>
      <c r="AA307" s="191"/>
      <c r="AB307" s="191"/>
      <c r="AC307" s="191"/>
      <c r="AD307" s="191"/>
      <c r="AE307" s="191"/>
      <c r="AF307" s="191"/>
      <c r="AG307" s="191"/>
      <c r="AH307" s="191"/>
      <c r="AI307" s="191"/>
      <c r="AJ307" s="191"/>
      <c r="AK307" s="191"/>
      <c r="AL307" s="191"/>
      <c r="AM307" s="191"/>
      <c r="AN307" s="191"/>
      <c r="AO307" s="191"/>
      <c r="AP307" s="191"/>
      <c r="AQ307" s="191"/>
      <c r="AR307" s="191"/>
      <c r="AS307" s="191"/>
      <c r="AT307" s="191"/>
      <c r="AU307" s="191"/>
      <c r="AV307" s="191"/>
      <c r="AW307" s="191"/>
      <c r="AX307" s="191"/>
      <c r="AY307" s="191"/>
      <c r="AZ307" s="191"/>
      <c r="BA307" s="191"/>
      <c r="BB307" s="191"/>
      <c r="BC307" s="191"/>
      <c r="BD307" s="191"/>
      <c r="BE307" s="191"/>
      <c r="BF307" s="191"/>
      <c r="BG307" s="191"/>
      <c r="BH307" s="191"/>
      <c r="BI307" s="191"/>
      <c r="BJ307" s="191"/>
      <c r="BK307" s="191"/>
      <c r="BL307" s="191"/>
      <c r="BM307" s="191"/>
      <c r="BN307" s="191"/>
      <c r="BO307" s="191"/>
      <c r="BP307" s="191"/>
      <c r="BQ307" s="191"/>
      <c r="BR307" s="191"/>
      <c r="BS307" s="191"/>
      <c r="BT307" s="191"/>
      <c r="BU307" s="191"/>
      <c r="BV307" s="191"/>
      <c r="BW307" s="191"/>
      <c r="BX307" s="191"/>
      <c r="BY307" s="191"/>
      <c r="BZ307" s="191"/>
      <c r="CA307" s="191"/>
      <c r="CB307" s="191"/>
      <c r="CC307" s="191"/>
      <c r="CD307" s="191"/>
      <c r="CE307" s="191"/>
      <c r="CF307" s="191"/>
      <c r="CG307" s="191"/>
    </row>
    <row r="308" spans="4:85" x14ac:dyDescent="0.2"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  <c r="V308" s="191"/>
      <c r="W308" s="191"/>
      <c r="X308" s="191"/>
      <c r="Y308" s="191"/>
      <c r="Z308" s="191"/>
      <c r="AA308" s="191"/>
      <c r="AB308" s="191"/>
      <c r="AC308" s="191"/>
      <c r="AD308" s="191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91"/>
      <c r="AW308" s="191"/>
      <c r="AX308" s="191"/>
      <c r="AY308" s="191"/>
      <c r="AZ308" s="191"/>
      <c r="BA308" s="191"/>
      <c r="BB308" s="191"/>
      <c r="BC308" s="191"/>
      <c r="BD308" s="191"/>
      <c r="BE308" s="191"/>
      <c r="BF308" s="191"/>
      <c r="BG308" s="191"/>
      <c r="BH308" s="191"/>
      <c r="BI308" s="191"/>
      <c r="BJ308" s="191"/>
      <c r="BK308" s="191"/>
      <c r="BL308" s="191"/>
      <c r="BM308" s="191"/>
      <c r="BN308" s="191"/>
      <c r="BO308" s="191"/>
      <c r="BP308" s="191"/>
      <c r="BQ308" s="191"/>
      <c r="BR308" s="191"/>
      <c r="BS308" s="191"/>
      <c r="BT308" s="191"/>
      <c r="BU308" s="191"/>
      <c r="BV308" s="191"/>
      <c r="BW308" s="191"/>
      <c r="BX308" s="191"/>
      <c r="BY308" s="191"/>
      <c r="BZ308" s="191"/>
      <c r="CA308" s="191"/>
      <c r="CB308" s="191"/>
      <c r="CC308" s="191"/>
      <c r="CD308" s="191"/>
      <c r="CE308" s="191"/>
      <c r="CF308" s="191"/>
      <c r="CG308" s="191"/>
    </row>
    <row r="309" spans="4:85" x14ac:dyDescent="0.2"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  <c r="V309" s="191"/>
      <c r="W309" s="191"/>
      <c r="X309" s="191"/>
      <c r="Y309" s="191"/>
      <c r="Z309" s="191"/>
      <c r="AA309" s="191"/>
      <c r="AB309" s="191"/>
      <c r="AC309" s="191"/>
      <c r="AD309" s="191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191"/>
      <c r="AQ309" s="191"/>
      <c r="AR309" s="191"/>
      <c r="AS309" s="191"/>
      <c r="AT309" s="191"/>
      <c r="AU309" s="191"/>
      <c r="AV309" s="191"/>
      <c r="AW309" s="191"/>
      <c r="AX309" s="191"/>
      <c r="AY309" s="191"/>
      <c r="AZ309" s="191"/>
      <c r="BA309" s="191"/>
      <c r="BB309" s="191"/>
      <c r="BC309" s="191"/>
      <c r="BD309" s="191"/>
      <c r="BE309" s="191"/>
      <c r="BF309" s="191"/>
      <c r="BG309" s="191"/>
      <c r="BH309" s="191"/>
      <c r="BI309" s="191"/>
      <c r="BJ309" s="191"/>
      <c r="BK309" s="191"/>
      <c r="BL309" s="191"/>
      <c r="BM309" s="191"/>
      <c r="BN309" s="191"/>
      <c r="BO309" s="191"/>
      <c r="BP309" s="191"/>
      <c r="BQ309" s="191"/>
      <c r="BR309" s="191"/>
      <c r="BS309" s="191"/>
      <c r="BT309" s="191"/>
      <c r="BU309" s="191"/>
      <c r="BV309" s="191"/>
      <c r="BW309" s="191"/>
      <c r="BX309" s="191"/>
      <c r="BY309" s="191"/>
      <c r="BZ309" s="191"/>
      <c r="CA309" s="191"/>
      <c r="CB309" s="191"/>
      <c r="CC309" s="191"/>
      <c r="CD309" s="191"/>
      <c r="CE309" s="191"/>
      <c r="CF309" s="191"/>
      <c r="CG309" s="191"/>
    </row>
    <row r="310" spans="4:85" x14ac:dyDescent="0.2"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  <c r="V310" s="191"/>
      <c r="W310" s="191"/>
      <c r="X310" s="191"/>
      <c r="Y310" s="191"/>
      <c r="Z310" s="191"/>
      <c r="AA310" s="191"/>
      <c r="AB310" s="191"/>
      <c r="AC310" s="191"/>
      <c r="AD310" s="191"/>
      <c r="AE310" s="191"/>
      <c r="AF310" s="191"/>
      <c r="AG310" s="191"/>
      <c r="AH310" s="191"/>
      <c r="AI310" s="191"/>
      <c r="AJ310" s="191"/>
      <c r="AK310" s="191"/>
      <c r="AL310" s="191"/>
      <c r="AM310" s="191"/>
      <c r="AN310" s="191"/>
      <c r="AO310" s="191"/>
      <c r="AP310" s="191"/>
      <c r="AQ310" s="191"/>
      <c r="AR310" s="191"/>
      <c r="AS310" s="191"/>
      <c r="AT310" s="191"/>
      <c r="AU310" s="191"/>
      <c r="AV310" s="191"/>
      <c r="AW310" s="191"/>
      <c r="AX310" s="191"/>
      <c r="AY310" s="191"/>
      <c r="AZ310" s="191"/>
      <c r="BA310" s="191"/>
      <c r="BB310" s="191"/>
      <c r="BC310" s="191"/>
      <c r="BD310" s="191"/>
      <c r="BE310" s="191"/>
      <c r="BF310" s="191"/>
      <c r="BG310" s="191"/>
      <c r="BH310" s="191"/>
      <c r="BI310" s="191"/>
      <c r="BJ310" s="191"/>
      <c r="BK310" s="191"/>
      <c r="BL310" s="191"/>
      <c r="BM310" s="191"/>
      <c r="BN310" s="191"/>
      <c r="BO310" s="191"/>
      <c r="BP310" s="191"/>
      <c r="BQ310" s="191"/>
      <c r="BR310" s="191"/>
      <c r="BS310" s="191"/>
      <c r="BT310" s="191"/>
      <c r="BU310" s="191"/>
      <c r="BV310" s="191"/>
      <c r="BW310" s="191"/>
      <c r="BX310" s="191"/>
      <c r="BY310" s="191"/>
      <c r="BZ310" s="191"/>
      <c r="CA310" s="191"/>
      <c r="CB310" s="191"/>
      <c r="CC310" s="191"/>
      <c r="CD310" s="191"/>
      <c r="CE310" s="191"/>
      <c r="CF310" s="191"/>
      <c r="CG310" s="191"/>
    </row>
    <row r="311" spans="4:85" x14ac:dyDescent="0.2"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  <c r="V311" s="191"/>
      <c r="W311" s="191"/>
      <c r="X311" s="191"/>
      <c r="Y311" s="191"/>
      <c r="Z311" s="191"/>
      <c r="AA311" s="191"/>
      <c r="AB311" s="191"/>
      <c r="AC311" s="191"/>
      <c r="AD311" s="191"/>
      <c r="AE311" s="191"/>
      <c r="AF311" s="191"/>
      <c r="AG311" s="191"/>
      <c r="AH311" s="191"/>
      <c r="AI311" s="191"/>
      <c r="AJ311" s="191"/>
      <c r="AK311" s="191"/>
      <c r="AL311" s="191"/>
      <c r="AM311" s="191"/>
      <c r="AN311" s="191"/>
      <c r="AO311" s="191"/>
      <c r="AP311" s="191"/>
      <c r="AQ311" s="191"/>
      <c r="AR311" s="191"/>
      <c r="AS311" s="191"/>
      <c r="AT311" s="191"/>
      <c r="AU311" s="191"/>
      <c r="AV311" s="191"/>
      <c r="AW311" s="191"/>
      <c r="AX311" s="191"/>
      <c r="AY311" s="191"/>
      <c r="AZ311" s="191"/>
      <c r="BA311" s="191"/>
      <c r="BB311" s="191"/>
      <c r="BC311" s="191"/>
      <c r="BD311" s="191"/>
      <c r="BE311" s="191"/>
      <c r="BF311" s="191"/>
      <c r="BG311" s="191"/>
      <c r="BH311" s="191"/>
      <c r="BI311" s="191"/>
      <c r="BJ311" s="191"/>
      <c r="BK311" s="191"/>
      <c r="BL311" s="191"/>
      <c r="BM311" s="191"/>
      <c r="BN311" s="191"/>
      <c r="BO311" s="191"/>
      <c r="BP311" s="191"/>
      <c r="BQ311" s="191"/>
      <c r="BR311" s="191"/>
      <c r="BS311" s="191"/>
      <c r="BT311" s="191"/>
      <c r="BU311" s="191"/>
      <c r="BV311" s="191"/>
      <c r="BW311" s="191"/>
      <c r="BX311" s="191"/>
      <c r="BY311" s="191"/>
      <c r="BZ311" s="191"/>
      <c r="CA311" s="191"/>
      <c r="CB311" s="191"/>
      <c r="CC311" s="191"/>
      <c r="CD311" s="191"/>
      <c r="CE311" s="191"/>
      <c r="CF311" s="191"/>
      <c r="CG311" s="191"/>
    </row>
    <row r="312" spans="4:85" x14ac:dyDescent="0.2"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  <c r="V312" s="191"/>
      <c r="W312" s="191"/>
      <c r="X312" s="191"/>
      <c r="Y312" s="191"/>
      <c r="Z312" s="191"/>
      <c r="AA312" s="191"/>
      <c r="AB312" s="191"/>
      <c r="AC312" s="191"/>
      <c r="AD312" s="191"/>
      <c r="AE312" s="191"/>
      <c r="AF312" s="191"/>
      <c r="AG312" s="191"/>
      <c r="AH312" s="191"/>
      <c r="AI312" s="191"/>
      <c r="AJ312" s="191"/>
      <c r="AK312" s="191"/>
      <c r="AL312" s="191"/>
      <c r="AM312" s="191"/>
      <c r="AN312" s="191"/>
      <c r="AO312" s="191"/>
      <c r="AP312" s="191"/>
      <c r="AQ312" s="191"/>
      <c r="AR312" s="191"/>
      <c r="AS312" s="191"/>
      <c r="AT312" s="191"/>
      <c r="AU312" s="191"/>
      <c r="AV312" s="191"/>
      <c r="AW312" s="191"/>
      <c r="AX312" s="191"/>
      <c r="AY312" s="191"/>
      <c r="AZ312" s="191"/>
      <c r="BA312" s="191"/>
      <c r="BB312" s="191"/>
      <c r="BC312" s="191"/>
      <c r="BD312" s="191"/>
      <c r="BE312" s="191"/>
      <c r="BF312" s="191"/>
      <c r="BG312" s="191"/>
      <c r="BH312" s="191"/>
      <c r="BI312" s="191"/>
      <c r="BJ312" s="191"/>
      <c r="BK312" s="191"/>
      <c r="BL312" s="191"/>
      <c r="BM312" s="191"/>
      <c r="BN312" s="191"/>
      <c r="BO312" s="191"/>
      <c r="BP312" s="191"/>
      <c r="BQ312" s="191"/>
      <c r="BR312" s="191"/>
      <c r="BS312" s="191"/>
      <c r="BT312" s="191"/>
      <c r="BU312" s="191"/>
      <c r="BV312" s="191"/>
      <c r="BW312" s="191"/>
      <c r="BX312" s="191"/>
      <c r="BY312" s="191"/>
      <c r="BZ312" s="191"/>
      <c r="CA312" s="191"/>
      <c r="CB312" s="191"/>
      <c r="CC312" s="191"/>
      <c r="CD312" s="191"/>
      <c r="CE312" s="191"/>
      <c r="CF312" s="191"/>
      <c r="CG312" s="191"/>
    </row>
    <row r="313" spans="4:85" x14ac:dyDescent="0.2"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  <c r="V313" s="191"/>
      <c r="W313" s="191"/>
      <c r="X313" s="191"/>
      <c r="Y313" s="191"/>
      <c r="Z313" s="191"/>
      <c r="AA313" s="191"/>
      <c r="AB313" s="191"/>
      <c r="AC313" s="191"/>
      <c r="AD313" s="191"/>
      <c r="AE313" s="191"/>
      <c r="AF313" s="191"/>
      <c r="AG313" s="191"/>
      <c r="AH313" s="191"/>
      <c r="AI313" s="191"/>
      <c r="AJ313" s="191"/>
      <c r="AK313" s="191"/>
      <c r="AL313" s="191"/>
      <c r="AM313" s="191"/>
      <c r="AN313" s="191"/>
      <c r="AO313" s="191"/>
      <c r="AP313" s="191"/>
      <c r="AQ313" s="191"/>
      <c r="AR313" s="191"/>
      <c r="AS313" s="191"/>
      <c r="AT313" s="191"/>
      <c r="AU313" s="191"/>
      <c r="AV313" s="191"/>
      <c r="AW313" s="191"/>
      <c r="AX313" s="191"/>
      <c r="AY313" s="191"/>
      <c r="AZ313" s="191"/>
      <c r="BA313" s="191"/>
      <c r="BB313" s="191"/>
      <c r="BC313" s="191"/>
      <c r="BD313" s="191"/>
      <c r="BE313" s="191"/>
      <c r="BF313" s="191"/>
      <c r="BG313" s="191"/>
      <c r="BH313" s="191"/>
      <c r="BI313" s="191"/>
      <c r="BJ313" s="191"/>
      <c r="BK313" s="191"/>
      <c r="BL313" s="191"/>
      <c r="BM313" s="191"/>
      <c r="BN313" s="191"/>
      <c r="BO313" s="191"/>
      <c r="BP313" s="191"/>
      <c r="BQ313" s="191"/>
      <c r="BR313" s="191"/>
      <c r="BS313" s="191"/>
      <c r="BT313" s="191"/>
      <c r="BU313" s="191"/>
      <c r="BV313" s="191"/>
      <c r="BW313" s="191"/>
      <c r="BX313" s="191"/>
      <c r="BY313" s="191"/>
      <c r="BZ313" s="191"/>
      <c r="CA313" s="191"/>
      <c r="CB313" s="191"/>
      <c r="CC313" s="191"/>
      <c r="CD313" s="191"/>
      <c r="CE313" s="191"/>
      <c r="CF313" s="191"/>
      <c r="CG313" s="191"/>
    </row>
    <row r="314" spans="4:85" x14ac:dyDescent="0.2"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  <c r="V314" s="191"/>
      <c r="W314" s="191"/>
      <c r="X314" s="191"/>
      <c r="Y314" s="191"/>
      <c r="Z314" s="191"/>
      <c r="AA314" s="191"/>
      <c r="AB314" s="191"/>
      <c r="AC314" s="191"/>
      <c r="AD314" s="191"/>
      <c r="AE314" s="191"/>
      <c r="AF314" s="191"/>
      <c r="AG314" s="191"/>
      <c r="AH314" s="191"/>
      <c r="AI314" s="191"/>
      <c r="AJ314" s="191"/>
      <c r="AK314" s="191"/>
      <c r="AL314" s="191"/>
      <c r="AM314" s="191"/>
      <c r="AN314" s="191"/>
      <c r="AO314" s="191"/>
      <c r="AP314" s="191"/>
      <c r="AQ314" s="191"/>
      <c r="AR314" s="191"/>
      <c r="AS314" s="191"/>
      <c r="AT314" s="191"/>
      <c r="AU314" s="191"/>
      <c r="AV314" s="191"/>
      <c r="AW314" s="191"/>
      <c r="AX314" s="191"/>
      <c r="AY314" s="191"/>
      <c r="AZ314" s="191"/>
      <c r="BA314" s="191"/>
      <c r="BB314" s="191"/>
      <c r="BC314" s="191"/>
      <c r="BD314" s="191"/>
      <c r="BE314" s="191"/>
      <c r="BF314" s="191"/>
      <c r="BG314" s="191"/>
      <c r="BH314" s="191"/>
      <c r="BI314" s="191"/>
      <c r="BJ314" s="191"/>
      <c r="BK314" s="191"/>
      <c r="BL314" s="191"/>
      <c r="BM314" s="191"/>
      <c r="BN314" s="191"/>
      <c r="BO314" s="191"/>
      <c r="BP314" s="191"/>
      <c r="BQ314" s="191"/>
      <c r="BR314" s="191"/>
      <c r="BS314" s="191"/>
      <c r="BT314" s="191"/>
      <c r="BU314" s="191"/>
      <c r="BV314" s="191"/>
      <c r="BW314" s="191"/>
      <c r="BX314" s="191"/>
      <c r="BY314" s="191"/>
      <c r="BZ314" s="191"/>
      <c r="CA314" s="191"/>
      <c r="CB314" s="191"/>
      <c r="CC314" s="191"/>
      <c r="CD314" s="191"/>
      <c r="CE314" s="191"/>
      <c r="CF314" s="191"/>
      <c r="CG314" s="191"/>
    </row>
    <row r="315" spans="4:85" x14ac:dyDescent="0.2"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  <c r="V315" s="191"/>
      <c r="W315" s="191"/>
      <c r="X315" s="191"/>
      <c r="Y315" s="191"/>
      <c r="Z315" s="191"/>
      <c r="AA315" s="191"/>
      <c r="AB315" s="191"/>
      <c r="AC315" s="191"/>
      <c r="AD315" s="191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91"/>
      <c r="AW315" s="191"/>
      <c r="AX315" s="191"/>
      <c r="AY315" s="191"/>
      <c r="AZ315" s="191"/>
      <c r="BA315" s="191"/>
      <c r="BB315" s="191"/>
      <c r="BC315" s="191"/>
      <c r="BD315" s="191"/>
      <c r="BE315" s="191"/>
      <c r="BF315" s="191"/>
      <c r="BG315" s="191"/>
      <c r="BH315" s="191"/>
      <c r="BI315" s="191"/>
      <c r="BJ315" s="191"/>
      <c r="BK315" s="191"/>
      <c r="BL315" s="191"/>
      <c r="BM315" s="191"/>
      <c r="BN315" s="191"/>
      <c r="BO315" s="191"/>
      <c r="BP315" s="191"/>
      <c r="BQ315" s="191"/>
      <c r="BR315" s="191"/>
      <c r="BS315" s="191"/>
      <c r="BT315" s="191"/>
      <c r="BU315" s="191"/>
      <c r="BV315" s="191"/>
      <c r="BW315" s="191"/>
      <c r="BX315" s="191"/>
      <c r="BY315" s="191"/>
      <c r="BZ315" s="191"/>
      <c r="CA315" s="191"/>
      <c r="CB315" s="191"/>
      <c r="CC315" s="191"/>
      <c r="CD315" s="191"/>
      <c r="CE315" s="191"/>
      <c r="CF315" s="191"/>
      <c r="CG315" s="191"/>
    </row>
    <row r="316" spans="4:85" x14ac:dyDescent="0.2"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  <c r="V316" s="191"/>
      <c r="W316" s="191"/>
      <c r="X316" s="191"/>
      <c r="Y316" s="191"/>
      <c r="Z316" s="191"/>
      <c r="AA316" s="191"/>
      <c r="AB316" s="191"/>
      <c r="AC316" s="191"/>
      <c r="AD316" s="191"/>
      <c r="AE316" s="191"/>
      <c r="AF316" s="191"/>
      <c r="AG316" s="191"/>
      <c r="AH316" s="191"/>
      <c r="AI316" s="191"/>
      <c r="AJ316" s="191"/>
      <c r="AK316" s="191"/>
      <c r="AL316" s="191"/>
      <c r="AM316" s="191"/>
      <c r="AN316" s="191"/>
      <c r="AO316" s="191"/>
      <c r="AP316" s="191"/>
      <c r="AQ316" s="191"/>
      <c r="AR316" s="191"/>
      <c r="AS316" s="191"/>
      <c r="AT316" s="191"/>
      <c r="AU316" s="191"/>
      <c r="AV316" s="191"/>
      <c r="AW316" s="191"/>
      <c r="AX316" s="191"/>
      <c r="AY316" s="191"/>
      <c r="AZ316" s="191"/>
      <c r="BA316" s="191"/>
      <c r="BB316" s="191"/>
      <c r="BC316" s="191"/>
      <c r="BD316" s="191"/>
      <c r="BE316" s="191"/>
      <c r="BF316" s="191"/>
      <c r="BG316" s="191"/>
      <c r="BH316" s="191"/>
      <c r="BI316" s="191"/>
      <c r="BJ316" s="191"/>
      <c r="BK316" s="191"/>
      <c r="BL316" s="191"/>
      <c r="BM316" s="191"/>
      <c r="BN316" s="191"/>
      <c r="BO316" s="191"/>
      <c r="BP316" s="191"/>
      <c r="BQ316" s="191"/>
      <c r="BR316" s="191"/>
      <c r="BS316" s="191"/>
      <c r="BT316" s="191"/>
      <c r="BU316" s="191"/>
      <c r="BV316" s="191"/>
      <c r="BW316" s="191"/>
      <c r="BX316" s="191"/>
      <c r="BY316" s="191"/>
      <c r="BZ316" s="191"/>
      <c r="CA316" s="191"/>
      <c r="CB316" s="191"/>
      <c r="CC316" s="191"/>
      <c r="CD316" s="191"/>
      <c r="CE316" s="191"/>
      <c r="CF316" s="191"/>
      <c r="CG316" s="191"/>
    </row>
    <row r="317" spans="4:85" x14ac:dyDescent="0.2"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  <c r="V317" s="191"/>
      <c r="W317" s="191"/>
      <c r="X317" s="191"/>
      <c r="Y317" s="191"/>
      <c r="Z317" s="191"/>
      <c r="AA317" s="191"/>
      <c r="AB317" s="191"/>
      <c r="AC317" s="191"/>
      <c r="AD317" s="191"/>
      <c r="AE317" s="191"/>
      <c r="AF317" s="191"/>
      <c r="AG317" s="191"/>
      <c r="AH317" s="191"/>
      <c r="AI317" s="191"/>
      <c r="AJ317" s="191"/>
      <c r="AK317" s="191"/>
      <c r="AL317" s="191"/>
      <c r="AM317" s="191"/>
      <c r="AN317" s="191"/>
      <c r="AO317" s="191"/>
      <c r="AP317" s="191"/>
      <c r="AQ317" s="191"/>
      <c r="AR317" s="191"/>
      <c r="AS317" s="191"/>
      <c r="AT317" s="191"/>
      <c r="AU317" s="191"/>
      <c r="AV317" s="191"/>
      <c r="AW317" s="191"/>
      <c r="AX317" s="191"/>
      <c r="AY317" s="191"/>
      <c r="AZ317" s="191"/>
      <c r="BA317" s="191"/>
      <c r="BB317" s="191"/>
      <c r="BC317" s="191"/>
      <c r="BD317" s="191"/>
      <c r="BE317" s="191"/>
      <c r="BF317" s="191"/>
      <c r="BG317" s="191"/>
      <c r="BH317" s="191"/>
      <c r="BI317" s="191"/>
      <c r="BJ317" s="191"/>
      <c r="BK317" s="191"/>
      <c r="BL317" s="191"/>
      <c r="BM317" s="191"/>
      <c r="BN317" s="191"/>
      <c r="BO317" s="191"/>
      <c r="BP317" s="191"/>
      <c r="BQ317" s="191"/>
      <c r="BR317" s="191"/>
      <c r="BS317" s="191"/>
      <c r="BT317" s="191"/>
      <c r="BU317" s="191"/>
      <c r="BV317" s="191"/>
      <c r="BW317" s="191"/>
      <c r="BX317" s="191"/>
      <c r="BY317" s="191"/>
      <c r="BZ317" s="191"/>
      <c r="CA317" s="191"/>
      <c r="CB317" s="191"/>
      <c r="CC317" s="191"/>
      <c r="CD317" s="191"/>
      <c r="CE317" s="191"/>
      <c r="CF317" s="191"/>
      <c r="CG317" s="191"/>
    </row>
    <row r="318" spans="4:85" x14ac:dyDescent="0.2"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  <c r="V318" s="191"/>
      <c r="W318" s="191"/>
      <c r="X318" s="191"/>
      <c r="Y318" s="191"/>
      <c r="Z318" s="191"/>
      <c r="AA318" s="191"/>
      <c r="AB318" s="191"/>
      <c r="AC318" s="191"/>
      <c r="AD318" s="191"/>
      <c r="AE318" s="191"/>
      <c r="AF318" s="191"/>
      <c r="AG318" s="191"/>
      <c r="AH318" s="191"/>
      <c r="AI318" s="191"/>
      <c r="AJ318" s="191"/>
      <c r="AK318" s="191"/>
      <c r="AL318" s="191"/>
      <c r="AM318" s="191"/>
      <c r="AN318" s="191"/>
      <c r="AO318" s="191"/>
      <c r="AP318" s="191"/>
      <c r="AQ318" s="191"/>
      <c r="AR318" s="191"/>
      <c r="AS318" s="191"/>
      <c r="AT318" s="191"/>
      <c r="AU318" s="191"/>
      <c r="AV318" s="191"/>
      <c r="AW318" s="191"/>
      <c r="AX318" s="191"/>
      <c r="AY318" s="191"/>
      <c r="AZ318" s="191"/>
      <c r="BA318" s="191"/>
      <c r="BB318" s="191"/>
      <c r="BC318" s="191"/>
      <c r="BD318" s="191"/>
      <c r="BE318" s="191"/>
      <c r="BF318" s="191"/>
      <c r="BG318" s="191"/>
      <c r="BH318" s="191"/>
      <c r="BI318" s="191"/>
      <c r="BJ318" s="191"/>
      <c r="BK318" s="191"/>
      <c r="BL318" s="191"/>
      <c r="BM318" s="191"/>
      <c r="BN318" s="191"/>
      <c r="BO318" s="191"/>
      <c r="BP318" s="191"/>
      <c r="BQ318" s="191"/>
      <c r="BR318" s="191"/>
      <c r="BS318" s="191"/>
      <c r="BT318" s="191"/>
      <c r="BU318" s="191"/>
      <c r="BV318" s="191"/>
      <c r="BW318" s="191"/>
      <c r="BX318" s="191"/>
      <c r="BY318" s="191"/>
      <c r="BZ318" s="191"/>
      <c r="CA318" s="191"/>
      <c r="CB318" s="191"/>
      <c r="CC318" s="191"/>
      <c r="CD318" s="191"/>
      <c r="CE318" s="191"/>
      <c r="CF318" s="191"/>
      <c r="CG318" s="191"/>
    </row>
    <row r="319" spans="4:85" x14ac:dyDescent="0.2"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  <c r="V319" s="191"/>
      <c r="W319" s="191"/>
      <c r="X319" s="191"/>
      <c r="Y319" s="191"/>
      <c r="Z319" s="191"/>
      <c r="AA319" s="191"/>
      <c r="AB319" s="191"/>
      <c r="AC319" s="191"/>
      <c r="AD319" s="191"/>
      <c r="AE319" s="191"/>
      <c r="AF319" s="191"/>
      <c r="AG319" s="191"/>
      <c r="AH319" s="191"/>
      <c r="AI319" s="191"/>
      <c r="AJ319" s="191"/>
      <c r="AK319" s="191"/>
      <c r="AL319" s="191"/>
      <c r="AM319" s="191"/>
      <c r="AN319" s="191"/>
      <c r="AO319" s="191"/>
      <c r="AP319" s="191"/>
      <c r="AQ319" s="191"/>
      <c r="AR319" s="191"/>
      <c r="AS319" s="191"/>
      <c r="AT319" s="191"/>
      <c r="AU319" s="191"/>
      <c r="AV319" s="191"/>
      <c r="AW319" s="191"/>
      <c r="AX319" s="191"/>
      <c r="AY319" s="191"/>
      <c r="AZ319" s="191"/>
      <c r="BA319" s="191"/>
      <c r="BB319" s="191"/>
      <c r="BC319" s="191"/>
      <c r="BD319" s="191"/>
      <c r="BE319" s="191"/>
      <c r="BF319" s="191"/>
      <c r="BG319" s="191"/>
      <c r="BH319" s="191"/>
      <c r="BI319" s="191"/>
      <c r="BJ319" s="191"/>
      <c r="BK319" s="191"/>
      <c r="BL319" s="191"/>
      <c r="BM319" s="191"/>
      <c r="BN319" s="191"/>
      <c r="BO319" s="191"/>
      <c r="BP319" s="191"/>
      <c r="BQ319" s="191"/>
      <c r="BR319" s="191"/>
      <c r="BS319" s="191"/>
      <c r="BT319" s="191"/>
      <c r="BU319" s="191"/>
      <c r="BV319" s="191"/>
      <c r="BW319" s="191"/>
      <c r="BX319" s="191"/>
      <c r="BY319" s="191"/>
      <c r="BZ319" s="191"/>
      <c r="CA319" s="191"/>
      <c r="CB319" s="191"/>
      <c r="CC319" s="191"/>
      <c r="CD319" s="191"/>
      <c r="CE319" s="191"/>
      <c r="CF319" s="191"/>
      <c r="CG319" s="191"/>
    </row>
    <row r="320" spans="4:85" x14ac:dyDescent="0.2"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  <c r="V320" s="191"/>
      <c r="W320" s="191"/>
      <c r="X320" s="191"/>
      <c r="Y320" s="191"/>
      <c r="Z320" s="191"/>
      <c r="AA320" s="191"/>
      <c r="AB320" s="191"/>
      <c r="AC320" s="191"/>
      <c r="AD320" s="191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191"/>
      <c r="AQ320" s="191"/>
      <c r="AR320" s="191"/>
      <c r="AS320" s="191"/>
      <c r="AT320" s="191"/>
      <c r="AU320" s="191"/>
      <c r="AV320" s="191"/>
      <c r="AW320" s="191"/>
      <c r="AX320" s="191"/>
      <c r="AY320" s="191"/>
      <c r="AZ320" s="191"/>
      <c r="BA320" s="191"/>
      <c r="BB320" s="191"/>
      <c r="BC320" s="191"/>
      <c r="BD320" s="191"/>
      <c r="BE320" s="191"/>
      <c r="BF320" s="191"/>
      <c r="BG320" s="191"/>
      <c r="BH320" s="191"/>
      <c r="BI320" s="191"/>
      <c r="BJ320" s="191"/>
      <c r="BK320" s="191"/>
      <c r="BL320" s="191"/>
      <c r="BM320" s="191"/>
      <c r="BN320" s="191"/>
      <c r="BO320" s="191"/>
      <c r="BP320" s="191"/>
      <c r="BQ320" s="191"/>
      <c r="BR320" s="191"/>
      <c r="BS320" s="191"/>
      <c r="BT320" s="191"/>
      <c r="BU320" s="191"/>
      <c r="BV320" s="191"/>
      <c r="BW320" s="191"/>
      <c r="BX320" s="191"/>
      <c r="BY320" s="191"/>
      <c r="BZ320" s="191"/>
      <c r="CA320" s="191"/>
      <c r="CB320" s="191"/>
      <c r="CC320" s="191"/>
      <c r="CD320" s="191"/>
      <c r="CE320" s="191"/>
      <c r="CF320" s="191"/>
      <c r="CG320" s="191"/>
    </row>
    <row r="321" spans="4:85" x14ac:dyDescent="0.2"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  <c r="V321" s="191"/>
      <c r="W321" s="191"/>
      <c r="X321" s="191"/>
      <c r="Y321" s="191"/>
      <c r="Z321" s="191"/>
      <c r="AA321" s="191"/>
      <c r="AB321" s="191"/>
      <c r="AC321" s="191"/>
      <c r="AD321" s="191"/>
      <c r="AE321" s="191"/>
      <c r="AF321" s="191"/>
      <c r="AG321" s="191"/>
      <c r="AH321" s="191"/>
      <c r="AI321" s="191"/>
      <c r="AJ321" s="191"/>
      <c r="AK321" s="191"/>
      <c r="AL321" s="191"/>
      <c r="AM321" s="191"/>
      <c r="AN321" s="191"/>
      <c r="AO321" s="191"/>
      <c r="AP321" s="191"/>
      <c r="AQ321" s="191"/>
      <c r="AR321" s="191"/>
      <c r="AS321" s="191"/>
      <c r="AT321" s="191"/>
      <c r="AU321" s="191"/>
      <c r="AV321" s="191"/>
      <c r="AW321" s="191"/>
      <c r="AX321" s="191"/>
      <c r="AY321" s="191"/>
      <c r="AZ321" s="191"/>
      <c r="BA321" s="191"/>
      <c r="BB321" s="191"/>
      <c r="BC321" s="191"/>
      <c r="BD321" s="191"/>
      <c r="BE321" s="191"/>
      <c r="BF321" s="191"/>
      <c r="BG321" s="191"/>
      <c r="BH321" s="191"/>
      <c r="BI321" s="191"/>
      <c r="BJ321" s="191"/>
      <c r="BK321" s="191"/>
      <c r="BL321" s="191"/>
      <c r="BM321" s="191"/>
      <c r="BN321" s="191"/>
      <c r="BO321" s="191"/>
      <c r="BP321" s="191"/>
      <c r="BQ321" s="191"/>
      <c r="BR321" s="191"/>
      <c r="BS321" s="191"/>
      <c r="BT321" s="191"/>
      <c r="BU321" s="191"/>
      <c r="BV321" s="191"/>
      <c r="BW321" s="191"/>
      <c r="BX321" s="191"/>
      <c r="BY321" s="191"/>
      <c r="BZ321" s="191"/>
      <c r="CA321" s="191"/>
      <c r="CB321" s="191"/>
      <c r="CC321" s="191"/>
      <c r="CD321" s="191"/>
      <c r="CE321" s="191"/>
      <c r="CF321" s="191"/>
      <c r="CG321" s="191"/>
    </row>
    <row r="322" spans="4:85" x14ac:dyDescent="0.2"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  <c r="V322" s="191"/>
      <c r="W322" s="191"/>
      <c r="X322" s="191"/>
      <c r="Y322" s="191"/>
      <c r="Z322" s="191"/>
      <c r="AA322" s="191"/>
      <c r="AB322" s="191"/>
      <c r="AC322" s="191"/>
      <c r="AD322" s="191"/>
      <c r="AE322" s="191"/>
      <c r="AF322" s="191"/>
      <c r="AG322" s="191"/>
      <c r="AH322" s="191"/>
      <c r="AI322" s="191"/>
      <c r="AJ322" s="191"/>
      <c r="AK322" s="191"/>
      <c r="AL322" s="191"/>
      <c r="AM322" s="191"/>
      <c r="AN322" s="191"/>
      <c r="AO322" s="191"/>
      <c r="AP322" s="191"/>
      <c r="AQ322" s="191"/>
      <c r="AR322" s="191"/>
      <c r="AS322" s="191"/>
      <c r="AT322" s="191"/>
      <c r="AU322" s="191"/>
      <c r="AV322" s="191"/>
      <c r="AW322" s="191"/>
      <c r="AX322" s="191"/>
      <c r="AY322" s="191"/>
      <c r="AZ322" s="191"/>
      <c r="BA322" s="191"/>
      <c r="BB322" s="191"/>
      <c r="BC322" s="191"/>
      <c r="BD322" s="191"/>
      <c r="BE322" s="191"/>
      <c r="BF322" s="191"/>
      <c r="BG322" s="191"/>
      <c r="BH322" s="191"/>
      <c r="BI322" s="191"/>
      <c r="BJ322" s="191"/>
      <c r="BK322" s="191"/>
      <c r="BL322" s="191"/>
      <c r="BM322" s="191"/>
      <c r="BN322" s="191"/>
      <c r="BO322" s="191"/>
      <c r="BP322" s="191"/>
      <c r="BQ322" s="191"/>
      <c r="BR322" s="191"/>
      <c r="BS322" s="191"/>
      <c r="BT322" s="191"/>
      <c r="BU322" s="191"/>
      <c r="BV322" s="191"/>
      <c r="BW322" s="191"/>
      <c r="BX322" s="191"/>
      <c r="BY322" s="191"/>
      <c r="BZ322" s="191"/>
      <c r="CA322" s="191"/>
      <c r="CB322" s="191"/>
      <c r="CC322" s="191"/>
      <c r="CD322" s="191"/>
      <c r="CE322" s="191"/>
      <c r="CF322" s="191"/>
      <c r="CG322" s="191"/>
    </row>
    <row r="323" spans="4:85" x14ac:dyDescent="0.2"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  <c r="V323" s="191"/>
      <c r="W323" s="191"/>
      <c r="X323" s="191"/>
      <c r="Y323" s="191"/>
      <c r="Z323" s="191"/>
      <c r="AA323" s="191"/>
      <c r="AB323" s="191"/>
      <c r="AC323" s="191"/>
      <c r="AD323" s="191"/>
      <c r="AE323" s="191"/>
      <c r="AF323" s="191"/>
      <c r="AG323" s="191"/>
      <c r="AH323" s="191"/>
      <c r="AI323" s="191"/>
      <c r="AJ323" s="191"/>
      <c r="AK323" s="191"/>
      <c r="AL323" s="191"/>
      <c r="AM323" s="191"/>
      <c r="AN323" s="191"/>
      <c r="AO323" s="191"/>
      <c r="AP323" s="191"/>
      <c r="AQ323" s="191"/>
      <c r="AR323" s="191"/>
      <c r="AS323" s="191"/>
      <c r="AT323" s="191"/>
      <c r="AU323" s="191"/>
      <c r="AV323" s="191"/>
      <c r="AW323" s="191"/>
      <c r="AX323" s="191"/>
      <c r="AY323" s="191"/>
      <c r="AZ323" s="191"/>
      <c r="BA323" s="191"/>
      <c r="BB323" s="191"/>
      <c r="BC323" s="191"/>
      <c r="BD323" s="191"/>
      <c r="BE323" s="191"/>
      <c r="BF323" s="191"/>
      <c r="BG323" s="191"/>
      <c r="BH323" s="191"/>
      <c r="BI323" s="191"/>
      <c r="BJ323" s="191"/>
      <c r="BK323" s="191"/>
      <c r="BL323" s="191"/>
      <c r="BM323" s="191"/>
      <c r="BN323" s="191"/>
      <c r="BO323" s="191"/>
      <c r="BP323" s="191"/>
      <c r="BQ323" s="191"/>
      <c r="BR323" s="191"/>
      <c r="BS323" s="191"/>
      <c r="BT323" s="191"/>
      <c r="BU323" s="191"/>
      <c r="BV323" s="191"/>
      <c r="BW323" s="191"/>
      <c r="BX323" s="191"/>
      <c r="BY323" s="191"/>
      <c r="BZ323" s="191"/>
      <c r="CA323" s="191"/>
      <c r="CB323" s="191"/>
      <c r="CC323" s="191"/>
      <c r="CD323" s="191"/>
      <c r="CE323" s="191"/>
      <c r="CF323" s="191"/>
      <c r="CG323" s="191"/>
    </row>
    <row r="324" spans="4:85" x14ac:dyDescent="0.2"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  <c r="V324" s="191"/>
      <c r="W324" s="191"/>
      <c r="X324" s="191"/>
      <c r="Y324" s="191"/>
      <c r="Z324" s="191"/>
      <c r="AA324" s="191"/>
      <c r="AB324" s="191"/>
      <c r="AC324" s="191"/>
      <c r="AD324" s="191"/>
      <c r="AE324" s="191"/>
      <c r="AF324" s="191"/>
      <c r="AG324" s="191"/>
      <c r="AH324" s="191"/>
      <c r="AI324" s="191"/>
      <c r="AJ324" s="191"/>
      <c r="AK324" s="191"/>
      <c r="AL324" s="191"/>
      <c r="AM324" s="191"/>
      <c r="AN324" s="191"/>
      <c r="AO324" s="191"/>
      <c r="AP324" s="191"/>
      <c r="AQ324" s="191"/>
      <c r="AR324" s="191"/>
      <c r="AS324" s="191"/>
      <c r="AT324" s="191"/>
      <c r="AU324" s="191"/>
      <c r="AV324" s="191"/>
      <c r="AW324" s="191"/>
      <c r="AX324" s="191"/>
      <c r="AY324" s="191"/>
      <c r="AZ324" s="191"/>
      <c r="BA324" s="191"/>
      <c r="BB324" s="191"/>
      <c r="BC324" s="191"/>
      <c r="BD324" s="191"/>
      <c r="BE324" s="191"/>
      <c r="BF324" s="191"/>
      <c r="BG324" s="191"/>
      <c r="BH324" s="191"/>
      <c r="BI324" s="191"/>
      <c r="BJ324" s="191"/>
      <c r="BK324" s="191"/>
      <c r="BL324" s="191"/>
      <c r="BM324" s="191"/>
      <c r="BN324" s="191"/>
      <c r="BO324" s="191"/>
      <c r="BP324" s="191"/>
      <c r="BQ324" s="191"/>
      <c r="BR324" s="191"/>
      <c r="BS324" s="191"/>
      <c r="BT324" s="191"/>
      <c r="BU324" s="191"/>
      <c r="BV324" s="191"/>
      <c r="BW324" s="191"/>
      <c r="BX324" s="191"/>
      <c r="BY324" s="191"/>
      <c r="BZ324" s="191"/>
      <c r="CA324" s="191"/>
      <c r="CB324" s="191"/>
      <c r="CC324" s="191"/>
      <c r="CD324" s="191"/>
      <c r="CE324" s="191"/>
      <c r="CF324" s="191"/>
      <c r="CG324" s="191"/>
    </row>
    <row r="325" spans="4:85" x14ac:dyDescent="0.2"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1"/>
      <c r="AB325" s="191"/>
      <c r="AC325" s="191"/>
      <c r="AD325" s="191"/>
      <c r="AE325" s="191"/>
      <c r="AF325" s="191"/>
      <c r="AG325" s="191"/>
      <c r="AH325" s="191"/>
      <c r="AI325" s="191"/>
      <c r="AJ325" s="191"/>
      <c r="AK325" s="191"/>
      <c r="AL325" s="191"/>
      <c r="AM325" s="191"/>
      <c r="AN325" s="191"/>
      <c r="AO325" s="191"/>
      <c r="AP325" s="191"/>
      <c r="AQ325" s="191"/>
      <c r="AR325" s="191"/>
      <c r="AS325" s="191"/>
      <c r="AT325" s="191"/>
      <c r="AU325" s="191"/>
      <c r="AV325" s="191"/>
      <c r="AW325" s="191"/>
      <c r="AX325" s="191"/>
      <c r="AY325" s="191"/>
      <c r="AZ325" s="191"/>
      <c r="BA325" s="191"/>
      <c r="BB325" s="191"/>
      <c r="BC325" s="191"/>
      <c r="BD325" s="191"/>
      <c r="BE325" s="191"/>
      <c r="BF325" s="191"/>
      <c r="BG325" s="191"/>
      <c r="BH325" s="191"/>
      <c r="BI325" s="191"/>
      <c r="BJ325" s="191"/>
      <c r="BK325" s="191"/>
      <c r="BL325" s="191"/>
      <c r="BM325" s="191"/>
      <c r="BN325" s="191"/>
      <c r="BO325" s="191"/>
      <c r="BP325" s="191"/>
      <c r="BQ325" s="191"/>
      <c r="BR325" s="191"/>
      <c r="BS325" s="191"/>
      <c r="BT325" s="191"/>
      <c r="BU325" s="191"/>
      <c r="BV325" s="191"/>
      <c r="BW325" s="191"/>
      <c r="BX325" s="191"/>
      <c r="BY325" s="191"/>
      <c r="BZ325" s="191"/>
      <c r="CA325" s="191"/>
      <c r="CB325" s="191"/>
      <c r="CC325" s="191"/>
      <c r="CD325" s="191"/>
      <c r="CE325" s="191"/>
      <c r="CF325" s="191"/>
      <c r="CG325" s="191"/>
    </row>
    <row r="326" spans="4:85" x14ac:dyDescent="0.2"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  <c r="V326" s="191"/>
      <c r="W326" s="191"/>
      <c r="X326" s="191"/>
      <c r="Y326" s="191"/>
      <c r="Z326" s="191"/>
      <c r="AA326" s="191"/>
      <c r="AB326" s="191"/>
      <c r="AC326" s="191"/>
      <c r="AD326" s="191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91"/>
      <c r="AW326" s="191"/>
      <c r="AX326" s="191"/>
      <c r="AY326" s="191"/>
      <c r="AZ326" s="191"/>
      <c r="BA326" s="191"/>
      <c r="BB326" s="191"/>
      <c r="BC326" s="191"/>
      <c r="BD326" s="191"/>
      <c r="BE326" s="191"/>
      <c r="BF326" s="191"/>
      <c r="BG326" s="191"/>
      <c r="BH326" s="191"/>
      <c r="BI326" s="191"/>
      <c r="BJ326" s="191"/>
      <c r="BK326" s="191"/>
      <c r="BL326" s="191"/>
      <c r="BM326" s="191"/>
      <c r="BN326" s="191"/>
      <c r="BO326" s="191"/>
      <c r="BP326" s="191"/>
      <c r="BQ326" s="191"/>
      <c r="BR326" s="191"/>
      <c r="BS326" s="191"/>
      <c r="BT326" s="191"/>
      <c r="BU326" s="191"/>
      <c r="BV326" s="191"/>
      <c r="BW326" s="191"/>
      <c r="BX326" s="191"/>
      <c r="BY326" s="191"/>
      <c r="BZ326" s="191"/>
      <c r="CA326" s="191"/>
      <c r="CB326" s="191"/>
      <c r="CC326" s="191"/>
      <c r="CD326" s="191"/>
      <c r="CE326" s="191"/>
      <c r="CF326" s="191"/>
      <c r="CG326" s="191"/>
    </row>
    <row r="327" spans="4:85" x14ac:dyDescent="0.2"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1"/>
      <c r="AB327" s="191"/>
      <c r="AC327" s="191"/>
      <c r="AD327" s="191"/>
      <c r="AE327" s="191"/>
      <c r="AF327" s="191"/>
      <c r="AG327" s="191"/>
      <c r="AH327" s="191"/>
      <c r="AI327" s="191"/>
      <c r="AJ327" s="191"/>
      <c r="AK327" s="191"/>
      <c r="AL327" s="191"/>
      <c r="AM327" s="191"/>
      <c r="AN327" s="191"/>
      <c r="AO327" s="191"/>
      <c r="AP327" s="191"/>
      <c r="AQ327" s="191"/>
      <c r="AR327" s="191"/>
      <c r="AS327" s="191"/>
      <c r="AT327" s="191"/>
      <c r="AU327" s="191"/>
      <c r="AV327" s="191"/>
      <c r="AW327" s="191"/>
      <c r="AX327" s="191"/>
      <c r="AY327" s="191"/>
      <c r="AZ327" s="191"/>
      <c r="BA327" s="191"/>
      <c r="BB327" s="191"/>
      <c r="BC327" s="191"/>
      <c r="BD327" s="191"/>
      <c r="BE327" s="191"/>
      <c r="BF327" s="191"/>
      <c r="BG327" s="191"/>
      <c r="BH327" s="191"/>
      <c r="BI327" s="191"/>
      <c r="BJ327" s="191"/>
      <c r="BK327" s="191"/>
      <c r="BL327" s="191"/>
      <c r="BM327" s="191"/>
      <c r="BN327" s="191"/>
      <c r="BO327" s="191"/>
      <c r="BP327" s="191"/>
      <c r="BQ327" s="191"/>
      <c r="BR327" s="191"/>
      <c r="BS327" s="191"/>
      <c r="BT327" s="191"/>
      <c r="BU327" s="191"/>
      <c r="BV327" s="191"/>
      <c r="BW327" s="191"/>
      <c r="BX327" s="191"/>
      <c r="BY327" s="191"/>
      <c r="BZ327" s="191"/>
      <c r="CA327" s="191"/>
      <c r="CB327" s="191"/>
      <c r="CC327" s="191"/>
      <c r="CD327" s="191"/>
      <c r="CE327" s="191"/>
      <c r="CF327" s="191"/>
      <c r="CG327" s="191"/>
    </row>
    <row r="328" spans="4:85" x14ac:dyDescent="0.2"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  <c r="V328" s="191"/>
      <c r="W328" s="191"/>
      <c r="X328" s="191"/>
      <c r="Y328" s="191"/>
      <c r="Z328" s="191"/>
      <c r="AA328" s="191"/>
      <c r="AB328" s="191"/>
      <c r="AC328" s="191"/>
      <c r="AD328" s="191"/>
      <c r="AE328" s="191"/>
      <c r="AF328" s="191"/>
      <c r="AG328" s="191"/>
      <c r="AH328" s="191"/>
      <c r="AI328" s="191"/>
      <c r="AJ328" s="191"/>
      <c r="AK328" s="191"/>
      <c r="AL328" s="191"/>
      <c r="AM328" s="191"/>
      <c r="AN328" s="191"/>
      <c r="AO328" s="191"/>
      <c r="AP328" s="191"/>
      <c r="AQ328" s="191"/>
      <c r="AR328" s="191"/>
      <c r="AS328" s="191"/>
      <c r="AT328" s="191"/>
      <c r="AU328" s="191"/>
      <c r="AV328" s="191"/>
      <c r="AW328" s="191"/>
      <c r="AX328" s="191"/>
      <c r="AY328" s="191"/>
      <c r="AZ328" s="191"/>
      <c r="BA328" s="191"/>
      <c r="BB328" s="191"/>
      <c r="BC328" s="191"/>
      <c r="BD328" s="191"/>
      <c r="BE328" s="191"/>
      <c r="BF328" s="191"/>
      <c r="BG328" s="191"/>
      <c r="BH328" s="191"/>
      <c r="BI328" s="191"/>
      <c r="BJ328" s="191"/>
      <c r="BK328" s="191"/>
      <c r="BL328" s="191"/>
      <c r="BM328" s="191"/>
      <c r="BN328" s="191"/>
      <c r="BO328" s="191"/>
      <c r="BP328" s="191"/>
      <c r="BQ328" s="191"/>
      <c r="BR328" s="191"/>
      <c r="BS328" s="191"/>
      <c r="BT328" s="191"/>
      <c r="BU328" s="191"/>
      <c r="BV328" s="191"/>
      <c r="BW328" s="191"/>
      <c r="BX328" s="191"/>
      <c r="BY328" s="191"/>
      <c r="BZ328" s="191"/>
      <c r="CA328" s="191"/>
      <c r="CB328" s="191"/>
      <c r="CC328" s="191"/>
      <c r="CD328" s="191"/>
      <c r="CE328" s="191"/>
      <c r="CF328" s="191"/>
      <c r="CG328" s="191"/>
    </row>
    <row r="329" spans="4:85" x14ac:dyDescent="0.2"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  <c r="V329" s="191"/>
      <c r="W329" s="191"/>
      <c r="X329" s="191"/>
      <c r="Y329" s="191"/>
      <c r="Z329" s="191"/>
      <c r="AA329" s="191"/>
      <c r="AB329" s="191"/>
      <c r="AC329" s="191"/>
      <c r="AD329" s="191"/>
      <c r="AE329" s="191"/>
      <c r="AF329" s="191"/>
      <c r="AG329" s="191"/>
      <c r="AH329" s="191"/>
      <c r="AI329" s="191"/>
      <c r="AJ329" s="191"/>
      <c r="AK329" s="191"/>
      <c r="AL329" s="191"/>
      <c r="AM329" s="191"/>
      <c r="AN329" s="191"/>
      <c r="AO329" s="191"/>
      <c r="AP329" s="191"/>
      <c r="AQ329" s="191"/>
      <c r="AR329" s="191"/>
      <c r="AS329" s="191"/>
      <c r="AT329" s="191"/>
      <c r="AU329" s="191"/>
      <c r="AV329" s="191"/>
      <c r="AW329" s="191"/>
      <c r="AX329" s="191"/>
      <c r="AY329" s="191"/>
      <c r="AZ329" s="191"/>
      <c r="BA329" s="191"/>
      <c r="BB329" s="191"/>
      <c r="BC329" s="191"/>
      <c r="BD329" s="191"/>
      <c r="BE329" s="191"/>
      <c r="BF329" s="191"/>
      <c r="BG329" s="191"/>
      <c r="BH329" s="191"/>
      <c r="BI329" s="191"/>
      <c r="BJ329" s="191"/>
      <c r="BK329" s="191"/>
      <c r="BL329" s="191"/>
      <c r="BM329" s="191"/>
      <c r="BN329" s="191"/>
      <c r="BO329" s="191"/>
      <c r="BP329" s="191"/>
      <c r="BQ329" s="191"/>
      <c r="BR329" s="191"/>
      <c r="BS329" s="191"/>
      <c r="BT329" s="191"/>
      <c r="BU329" s="191"/>
      <c r="BV329" s="191"/>
      <c r="BW329" s="191"/>
      <c r="BX329" s="191"/>
      <c r="BY329" s="191"/>
      <c r="BZ329" s="191"/>
      <c r="CA329" s="191"/>
      <c r="CB329" s="191"/>
      <c r="CC329" s="191"/>
      <c r="CD329" s="191"/>
      <c r="CE329" s="191"/>
      <c r="CF329" s="191"/>
      <c r="CG329" s="191"/>
    </row>
    <row r="330" spans="4:85" x14ac:dyDescent="0.2"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  <c r="V330" s="191"/>
      <c r="W330" s="191"/>
      <c r="X330" s="191"/>
      <c r="Y330" s="191"/>
      <c r="Z330" s="191"/>
      <c r="AA330" s="191"/>
      <c r="AB330" s="191"/>
      <c r="AC330" s="191"/>
      <c r="AD330" s="191"/>
      <c r="AE330" s="191"/>
      <c r="AF330" s="191"/>
      <c r="AG330" s="191"/>
      <c r="AH330" s="191"/>
      <c r="AI330" s="191"/>
      <c r="AJ330" s="191"/>
      <c r="AK330" s="191"/>
      <c r="AL330" s="191"/>
      <c r="AM330" s="191"/>
      <c r="AN330" s="191"/>
      <c r="AO330" s="191"/>
      <c r="AP330" s="191"/>
      <c r="AQ330" s="191"/>
      <c r="AR330" s="191"/>
      <c r="AS330" s="191"/>
      <c r="AT330" s="191"/>
      <c r="AU330" s="191"/>
      <c r="AV330" s="191"/>
      <c r="AW330" s="191"/>
      <c r="AX330" s="191"/>
      <c r="AY330" s="191"/>
      <c r="AZ330" s="191"/>
      <c r="BA330" s="191"/>
      <c r="BB330" s="191"/>
      <c r="BC330" s="191"/>
      <c r="BD330" s="191"/>
      <c r="BE330" s="191"/>
      <c r="BF330" s="191"/>
      <c r="BG330" s="191"/>
      <c r="BH330" s="191"/>
      <c r="BI330" s="191"/>
      <c r="BJ330" s="191"/>
      <c r="BK330" s="191"/>
      <c r="BL330" s="191"/>
      <c r="BM330" s="191"/>
      <c r="BN330" s="191"/>
      <c r="BO330" s="191"/>
      <c r="BP330" s="191"/>
      <c r="BQ330" s="191"/>
      <c r="BR330" s="191"/>
      <c r="BS330" s="191"/>
      <c r="BT330" s="191"/>
      <c r="BU330" s="191"/>
      <c r="BV330" s="191"/>
      <c r="BW330" s="191"/>
      <c r="BX330" s="191"/>
      <c r="BY330" s="191"/>
      <c r="BZ330" s="191"/>
      <c r="CA330" s="191"/>
      <c r="CB330" s="191"/>
      <c r="CC330" s="191"/>
      <c r="CD330" s="191"/>
      <c r="CE330" s="191"/>
      <c r="CF330" s="191"/>
      <c r="CG330" s="191"/>
    </row>
    <row r="331" spans="4:85" x14ac:dyDescent="0.2"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191"/>
      <c r="AQ331" s="191"/>
      <c r="AR331" s="191"/>
      <c r="AS331" s="191"/>
      <c r="AT331" s="191"/>
      <c r="AU331" s="191"/>
      <c r="AV331" s="191"/>
      <c r="AW331" s="191"/>
      <c r="AX331" s="191"/>
      <c r="AY331" s="191"/>
      <c r="AZ331" s="191"/>
      <c r="BA331" s="191"/>
      <c r="BB331" s="191"/>
      <c r="BC331" s="191"/>
      <c r="BD331" s="191"/>
      <c r="BE331" s="191"/>
      <c r="BF331" s="191"/>
      <c r="BG331" s="191"/>
      <c r="BH331" s="191"/>
      <c r="BI331" s="191"/>
      <c r="BJ331" s="191"/>
      <c r="BK331" s="191"/>
      <c r="BL331" s="191"/>
      <c r="BM331" s="191"/>
      <c r="BN331" s="191"/>
      <c r="BO331" s="191"/>
      <c r="BP331" s="191"/>
      <c r="BQ331" s="191"/>
      <c r="BR331" s="191"/>
      <c r="BS331" s="191"/>
      <c r="BT331" s="191"/>
      <c r="BU331" s="191"/>
      <c r="BV331" s="191"/>
      <c r="BW331" s="191"/>
      <c r="BX331" s="191"/>
      <c r="BY331" s="191"/>
      <c r="BZ331" s="191"/>
      <c r="CA331" s="191"/>
      <c r="CB331" s="191"/>
      <c r="CC331" s="191"/>
      <c r="CD331" s="191"/>
      <c r="CE331" s="191"/>
      <c r="CF331" s="191"/>
      <c r="CG331" s="191"/>
    </row>
    <row r="332" spans="4:85" x14ac:dyDescent="0.2"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  <c r="V332" s="191"/>
      <c r="W332" s="191"/>
      <c r="X332" s="191"/>
      <c r="Y332" s="191"/>
      <c r="Z332" s="191"/>
      <c r="AA332" s="191"/>
      <c r="AB332" s="191"/>
      <c r="AC332" s="191"/>
      <c r="AD332" s="191"/>
      <c r="AE332" s="191"/>
      <c r="AF332" s="191"/>
      <c r="AG332" s="191"/>
      <c r="AH332" s="191"/>
      <c r="AI332" s="191"/>
      <c r="AJ332" s="191"/>
      <c r="AK332" s="191"/>
      <c r="AL332" s="191"/>
      <c r="AM332" s="191"/>
      <c r="AN332" s="191"/>
      <c r="AO332" s="191"/>
      <c r="AP332" s="191"/>
      <c r="AQ332" s="191"/>
      <c r="AR332" s="191"/>
      <c r="AS332" s="191"/>
      <c r="AT332" s="191"/>
      <c r="AU332" s="191"/>
      <c r="AV332" s="191"/>
      <c r="AW332" s="191"/>
      <c r="AX332" s="191"/>
      <c r="AY332" s="191"/>
      <c r="AZ332" s="191"/>
      <c r="BA332" s="191"/>
      <c r="BB332" s="191"/>
      <c r="BC332" s="191"/>
      <c r="BD332" s="191"/>
      <c r="BE332" s="191"/>
      <c r="BF332" s="191"/>
      <c r="BG332" s="191"/>
      <c r="BH332" s="191"/>
      <c r="BI332" s="191"/>
      <c r="BJ332" s="191"/>
      <c r="BK332" s="191"/>
      <c r="BL332" s="191"/>
      <c r="BM332" s="191"/>
      <c r="BN332" s="191"/>
      <c r="BO332" s="191"/>
      <c r="BP332" s="191"/>
      <c r="BQ332" s="191"/>
      <c r="BR332" s="191"/>
      <c r="BS332" s="191"/>
      <c r="BT332" s="191"/>
      <c r="BU332" s="191"/>
      <c r="BV332" s="191"/>
      <c r="BW332" s="191"/>
      <c r="BX332" s="191"/>
      <c r="BY332" s="191"/>
      <c r="BZ332" s="191"/>
      <c r="CA332" s="191"/>
      <c r="CB332" s="191"/>
      <c r="CC332" s="191"/>
      <c r="CD332" s="191"/>
      <c r="CE332" s="191"/>
      <c r="CF332" s="191"/>
      <c r="CG332" s="191"/>
    </row>
    <row r="333" spans="4:85" x14ac:dyDescent="0.2"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  <c r="V333" s="191"/>
      <c r="W333" s="191"/>
      <c r="X333" s="191"/>
      <c r="Y333" s="191"/>
      <c r="Z333" s="191"/>
      <c r="AA333" s="191"/>
      <c r="AB333" s="191"/>
      <c r="AC333" s="191"/>
      <c r="AD333" s="191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91"/>
      <c r="AW333" s="191"/>
      <c r="AX333" s="191"/>
      <c r="AY333" s="191"/>
      <c r="AZ333" s="191"/>
      <c r="BA333" s="191"/>
      <c r="BB333" s="191"/>
      <c r="BC333" s="191"/>
      <c r="BD333" s="191"/>
      <c r="BE333" s="191"/>
      <c r="BF333" s="191"/>
      <c r="BG333" s="191"/>
      <c r="BH333" s="191"/>
      <c r="BI333" s="191"/>
      <c r="BJ333" s="191"/>
      <c r="BK333" s="191"/>
      <c r="BL333" s="191"/>
      <c r="BM333" s="191"/>
      <c r="BN333" s="191"/>
      <c r="BO333" s="191"/>
      <c r="BP333" s="191"/>
      <c r="BQ333" s="191"/>
      <c r="BR333" s="191"/>
      <c r="BS333" s="191"/>
      <c r="BT333" s="191"/>
      <c r="BU333" s="191"/>
      <c r="BV333" s="191"/>
      <c r="BW333" s="191"/>
      <c r="BX333" s="191"/>
      <c r="BY333" s="191"/>
      <c r="BZ333" s="191"/>
      <c r="CA333" s="191"/>
      <c r="CB333" s="191"/>
      <c r="CC333" s="191"/>
      <c r="CD333" s="191"/>
      <c r="CE333" s="191"/>
      <c r="CF333" s="191"/>
      <c r="CG333" s="191"/>
    </row>
    <row r="334" spans="4:85" x14ac:dyDescent="0.2"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  <c r="V334" s="191"/>
      <c r="W334" s="191"/>
      <c r="X334" s="191"/>
      <c r="Y334" s="191"/>
      <c r="Z334" s="191"/>
      <c r="AA334" s="191"/>
      <c r="AB334" s="191"/>
      <c r="AC334" s="191"/>
      <c r="AD334" s="191"/>
      <c r="AE334" s="191"/>
      <c r="AF334" s="191"/>
      <c r="AG334" s="191"/>
      <c r="AH334" s="191"/>
      <c r="AI334" s="191"/>
      <c r="AJ334" s="191"/>
      <c r="AK334" s="191"/>
      <c r="AL334" s="191"/>
      <c r="AM334" s="191"/>
      <c r="AN334" s="191"/>
      <c r="AO334" s="191"/>
      <c r="AP334" s="191"/>
      <c r="AQ334" s="191"/>
      <c r="AR334" s="191"/>
      <c r="AS334" s="191"/>
      <c r="AT334" s="191"/>
      <c r="AU334" s="191"/>
      <c r="AV334" s="191"/>
      <c r="AW334" s="191"/>
      <c r="AX334" s="191"/>
      <c r="AY334" s="191"/>
      <c r="AZ334" s="191"/>
      <c r="BA334" s="191"/>
      <c r="BB334" s="191"/>
      <c r="BC334" s="191"/>
      <c r="BD334" s="191"/>
      <c r="BE334" s="191"/>
      <c r="BF334" s="191"/>
      <c r="BG334" s="191"/>
      <c r="BH334" s="191"/>
      <c r="BI334" s="191"/>
      <c r="BJ334" s="191"/>
      <c r="BK334" s="191"/>
      <c r="BL334" s="191"/>
      <c r="BM334" s="191"/>
      <c r="BN334" s="191"/>
      <c r="BO334" s="191"/>
      <c r="BP334" s="191"/>
      <c r="BQ334" s="191"/>
      <c r="BR334" s="191"/>
      <c r="BS334" s="191"/>
      <c r="BT334" s="191"/>
      <c r="BU334" s="191"/>
      <c r="BV334" s="191"/>
      <c r="BW334" s="191"/>
      <c r="BX334" s="191"/>
      <c r="BY334" s="191"/>
      <c r="BZ334" s="191"/>
      <c r="CA334" s="191"/>
      <c r="CB334" s="191"/>
      <c r="CC334" s="191"/>
      <c r="CD334" s="191"/>
      <c r="CE334" s="191"/>
      <c r="CF334" s="191"/>
      <c r="CG334" s="191"/>
    </row>
    <row r="335" spans="4:85" x14ac:dyDescent="0.2"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  <c r="V335" s="191"/>
      <c r="W335" s="191"/>
      <c r="X335" s="191"/>
      <c r="Y335" s="191"/>
      <c r="Z335" s="191"/>
      <c r="AA335" s="191"/>
      <c r="AB335" s="191"/>
      <c r="AC335" s="191"/>
      <c r="AD335" s="191"/>
      <c r="AE335" s="191"/>
      <c r="AF335" s="191"/>
      <c r="AG335" s="191"/>
      <c r="AH335" s="191"/>
      <c r="AI335" s="191"/>
      <c r="AJ335" s="191"/>
      <c r="AK335" s="191"/>
      <c r="AL335" s="191"/>
      <c r="AM335" s="191"/>
      <c r="AN335" s="191"/>
      <c r="AO335" s="191"/>
      <c r="AP335" s="191"/>
      <c r="AQ335" s="191"/>
      <c r="AR335" s="191"/>
      <c r="AS335" s="191"/>
      <c r="AT335" s="191"/>
      <c r="AU335" s="191"/>
      <c r="AV335" s="191"/>
      <c r="AW335" s="191"/>
      <c r="AX335" s="191"/>
      <c r="AY335" s="191"/>
      <c r="AZ335" s="191"/>
      <c r="BA335" s="191"/>
      <c r="BB335" s="191"/>
      <c r="BC335" s="191"/>
      <c r="BD335" s="191"/>
      <c r="BE335" s="191"/>
      <c r="BF335" s="191"/>
      <c r="BG335" s="191"/>
      <c r="BH335" s="191"/>
      <c r="BI335" s="191"/>
      <c r="BJ335" s="191"/>
      <c r="BK335" s="191"/>
      <c r="BL335" s="191"/>
      <c r="BM335" s="191"/>
      <c r="BN335" s="191"/>
      <c r="BO335" s="191"/>
      <c r="BP335" s="191"/>
      <c r="BQ335" s="191"/>
      <c r="BR335" s="191"/>
      <c r="BS335" s="191"/>
      <c r="BT335" s="191"/>
      <c r="BU335" s="191"/>
      <c r="BV335" s="191"/>
      <c r="BW335" s="191"/>
      <c r="BX335" s="191"/>
      <c r="BY335" s="191"/>
      <c r="BZ335" s="191"/>
      <c r="CA335" s="191"/>
      <c r="CB335" s="191"/>
      <c r="CC335" s="191"/>
      <c r="CD335" s="191"/>
      <c r="CE335" s="191"/>
      <c r="CF335" s="191"/>
      <c r="CG335" s="191"/>
    </row>
    <row r="336" spans="4:85" x14ac:dyDescent="0.2"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  <c r="V336" s="191"/>
      <c r="W336" s="191"/>
      <c r="X336" s="191"/>
      <c r="Y336" s="191"/>
      <c r="Z336" s="191"/>
      <c r="AA336" s="191"/>
      <c r="AB336" s="191"/>
      <c r="AC336" s="191"/>
      <c r="AD336" s="191"/>
      <c r="AE336" s="191"/>
      <c r="AF336" s="191"/>
      <c r="AG336" s="191"/>
      <c r="AH336" s="191"/>
      <c r="AI336" s="191"/>
      <c r="AJ336" s="191"/>
      <c r="AK336" s="191"/>
      <c r="AL336" s="191"/>
      <c r="AM336" s="191"/>
      <c r="AN336" s="191"/>
      <c r="AO336" s="191"/>
      <c r="AP336" s="191"/>
      <c r="AQ336" s="191"/>
      <c r="AR336" s="191"/>
      <c r="AS336" s="191"/>
      <c r="AT336" s="191"/>
      <c r="AU336" s="191"/>
      <c r="AV336" s="191"/>
      <c r="AW336" s="191"/>
      <c r="AX336" s="191"/>
      <c r="AY336" s="191"/>
      <c r="AZ336" s="191"/>
      <c r="BA336" s="191"/>
      <c r="BB336" s="191"/>
      <c r="BC336" s="191"/>
      <c r="BD336" s="191"/>
      <c r="BE336" s="191"/>
      <c r="BF336" s="191"/>
      <c r="BG336" s="191"/>
      <c r="BH336" s="191"/>
      <c r="BI336" s="191"/>
      <c r="BJ336" s="191"/>
      <c r="BK336" s="191"/>
      <c r="BL336" s="191"/>
      <c r="BM336" s="191"/>
      <c r="BN336" s="191"/>
      <c r="BO336" s="191"/>
      <c r="BP336" s="191"/>
      <c r="BQ336" s="191"/>
      <c r="BR336" s="191"/>
      <c r="BS336" s="191"/>
      <c r="BT336" s="191"/>
      <c r="BU336" s="191"/>
      <c r="BV336" s="191"/>
      <c r="BW336" s="191"/>
      <c r="BX336" s="191"/>
      <c r="BY336" s="191"/>
      <c r="BZ336" s="191"/>
      <c r="CA336" s="191"/>
      <c r="CB336" s="191"/>
      <c r="CC336" s="191"/>
      <c r="CD336" s="191"/>
      <c r="CE336" s="191"/>
      <c r="CF336" s="191"/>
      <c r="CG336" s="191"/>
    </row>
    <row r="337" spans="4:85" x14ac:dyDescent="0.2"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  <c r="V337" s="191"/>
      <c r="W337" s="191"/>
      <c r="X337" s="191"/>
      <c r="Y337" s="191"/>
      <c r="Z337" s="191"/>
      <c r="AA337" s="191"/>
      <c r="AB337" s="191"/>
      <c r="AC337" s="191"/>
      <c r="AD337" s="191"/>
      <c r="AE337" s="191"/>
      <c r="AF337" s="191"/>
      <c r="AG337" s="191"/>
      <c r="AH337" s="191"/>
      <c r="AI337" s="191"/>
      <c r="AJ337" s="191"/>
      <c r="AK337" s="191"/>
      <c r="AL337" s="191"/>
      <c r="AM337" s="191"/>
      <c r="AN337" s="191"/>
      <c r="AO337" s="191"/>
      <c r="AP337" s="191"/>
      <c r="AQ337" s="191"/>
      <c r="AR337" s="191"/>
      <c r="AS337" s="191"/>
      <c r="AT337" s="191"/>
      <c r="AU337" s="191"/>
      <c r="AV337" s="191"/>
      <c r="AW337" s="191"/>
      <c r="AX337" s="191"/>
      <c r="AY337" s="191"/>
      <c r="AZ337" s="191"/>
      <c r="BA337" s="191"/>
      <c r="BB337" s="191"/>
      <c r="BC337" s="191"/>
      <c r="BD337" s="191"/>
      <c r="BE337" s="191"/>
      <c r="BF337" s="191"/>
      <c r="BG337" s="191"/>
      <c r="BH337" s="191"/>
      <c r="BI337" s="191"/>
      <c r="BJ337" s="191"/>
      <c r="BK337" s="191"/>
      <c r="BL337" s="191"/>
      <c r="BM337" s="191"/>
      <c r="BN337" s="191"/>
      <c r="BO337" s="191"/>
      <c r="BP337" s="191"/>
      <c r="BQ337" s="191"/>
      <c r="BR337" s="191"/>
      <c r="BS337" s="191"/>
      <c r="BT337" s="191"/>
      <c r="BU337" s="191"/>
      <c r="BV337" s="191"/>
      <c r="BW337" s="191"/>
      <c r="BX337" s="191"/>
      <c r="BY337" s="191"/>
      <c r="BZ337" s="191"/>
      <c r="CA337" s="191"/>
      <c r="CB337" s="191"/>
      <c r="CC337" s="191"/>
      <c r="CD337" s="191"/>
      <c r="CE337" s="191"/>
      <c r="CF337" s="191"/>
      <c r="CG337" s="191"/>
    </row>
    <row r="338" spans="4:85" x14ac:dyDescent="0.2"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  <c r="V338" s="191"/>
      <c r="W338" s="191"/>
      <c r="X338" s="191"/>
      <c r="Y338" s="191"/>
      <c r="Z338" s="191"/>
      <c r="AA338" s="191"/>
      <c r="AB338" s="191"/>
      <c r="AC338" s="191"/>
      <c r="AD338" s="191"/>
      <c r="AE338" s="191"/>
      <c r="AF338" s="191"/>
      <c r="AG338" s="191"/>
      <c r="AH338" s="191"/>
      <c r="AI338" s="191"/>
      <c r="AJ338" s="191"/>
      <c r="AK338" s="191"/>
      <c r="AL338" s="191"/>
      <c r="AM338" s="191"/>
      <c r="AN338" s="191"/>
      <c r="AO338" s="191"/>
      <c r="AP338" s="191"/>
      <c r="AQ338" s="191"/>
      <c r="AR338" s="191"/>
      <c r="AS338" s="191"/>
      <c r="AT338" s="191"/>
      <c r="AU338" s="191"/>
      <c r="AV338" s="191"/>
      <c r="AW338" s="191"/>
      <c r="AX338" s="191"/>
      <c r="AY338" s="191"/>
      <c r="AZ338" s="191"/>
      <c r="BA338" s="191"/>
      <c r="BB338" s="191"/>
      <c r="BC338" s="191"/>
      <c r="BD338" s="191"/>
      <c r="BE338" s="191"/>
      <c r="BF338" s="191"/>
      <c r="BG338" s="191"/>
      <c r="BH338" s="191"/>
      <c r="BI338" s="191"/>
      <c r="BJ338" s="191"/>
      <c r="BK338" s="191"/>
      <c r="BL338" s="191"/>
      <c r="BM338" s="191"/>
      <c r="BN338" s="191"/>
      <c r="BO338" s="191"/>
      <c r="BP338" s="191"/>
      <c r="BQ338" s="191"/>
      <c r="BR338" s="191"/>
      <c r="BS338" s="191"/>
      <c r="BT338" s="191"/>
      <c r="BU338" s="191"/>
      <c r="BV338" s="191"/>
      <c r="BW338" s="191"/>
      <c r="BX338" s="191"/>
      <c r="BY338" s="191"/>
      <c r="BZ338" s="191"/>
      <c r="CA338" s="191"/>
      <c r="CB338" s="191"/>
      <c r="CC338" s="191"/>
      <c r="CD338" s="191"/>
      <c r="CE338" s="191"/>
      <c r="CF338" s="191"/>
      <c r="CG338" s="191"/>
    </row>
    <row r="339" spans="4:85" x14ac:dyDescent="0.2"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  <c r="V339" s="191"/>
      <c r="W339" s="191"/>
      <c r="X339" s="191"/>
      <c r="Y339" s="191"/>
      <c r="Z339" s="191"/>
      <c r="AA339" s="191"/>
      <c r="AB339" s="191"/>
      <c r="AC339" s="191"/>
      <c r="AD339" s="191"/>
      <c r="AE339" s="191"/>
      <c r="AF339" s="191"/>
      <c r="AG339" s="191"/>
      <c r="AH339" s="191"/>
      <c r="AI339" s="191"/>
      <c r="AJ339" s="191"/>
      <c r="AK339" s="191"/>
      <c r="AL339" s="191"/>
      <c r="AM339" s="191"/>
      <c r="AN339" s="191"/>
      <c r="AO339" s="191"/>
      <c r="AP339" s="191"/>
      <c r="AQ339" s="191"/>
      <c r="AR339" s="191"/>
      <c r="AS339" s="191"/>
      <c r="AT339" s="191"/>
      <c r="AU339" s="191"/>
      <c r="AV339" s="191"/>
      <c r="AW339" s="191"/>
      <c r="AX339" s="191"/>
      <c r="AY339" s="191"/>
      <c r="AZ339" s="191"/>
      <c r="BA339" s="191"/>
      <c r="BB339" s="191"/>
      <c r="BC339" s="191"/>
      <c r="BD339" s="191"/>
      <c r="BE339" s="191"/>
      <c r="BF339" s="191"/>
      <c r="BG339" s="191"/>
      <c r="BH339" s="191"/>
      <c r="BI339" s="191"/>
      <c r="BJ339" s="191"/>
      <c r="BK339" s="191"/>
      <c r="BL339" s="191"/>
      <c r="BM339" s="191"/>
      <c r="BN339" s="191"/>
      <c r="BO339" s="191"/>
      <c r="BP339" s="191"/>
      <c r="BQ339" s="191"/>
      <c r="BR339" s="191"/>
      <c r="BS339" s="191"/>
      <c r="BT339" s="191"/>
      <c r="BU339" s="191"/>
      <c r="BV339" s="191"/>
      <c r="BW339" s="191"/>
      <c r="BX339" s="191"/>
      <c r="BY339" s="191"/>
      <c r="BZ339" s="191"/>
      <c r="CA339" s="191"/>
      <c r="CB339" s="191"/>
      <c r="CC339" s="191"/>
      <c r="CD339" s="191"/>
      <c r="CE339" s="191"/>
      <c r="CF339" s="191"/>
      <c r="CG339" s="191"/>
    </row>
    <row r="340" spans="4:85" x14ac:dyDescent="0.2"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  <c r="V340" s="191"/>
      <c r="W340" s="191"/>
      <c r="X340" s="191"/>
      <c r="Y340" s="191"/>
      <c r="Z340" s="191"/>
      <c r="AA340" s="191"/>
      <c r="AB340" s="191"/>
      <c r="AC340" s="191"/>
      <c r="AD340" s="191"/>
      <c r="AE340" s="191"/>
      <c r="AF340" s="191"/>
      <c r="AG340" s="191"/>
      <c r="AH340" s="191"/>
      <c r="AI340" s="191"/>
      <c r="AJ340" s="191"/>
      <c r="AK340" s="191"/>
      <c r="AL340" s="191"/>
      <c r="AM340" s="191"/>
      <c r="AN340" s="191"/>
      <c r="AO340" s="191"/>
      <c r="AP340" s="191"/>
      <c r="AQ340" s="191"/>
      <c r="AR340" s="191"/>
      <c r="AS340" s="191"/>
      <c r="AT340" s="191"/>
      <c r="AU340" s="191"/>
      <c r="AV340" s="191"/>
      <c r="AW340" s="191"/>
      <c r="AX340" s="191"/>
      <c r="AY340" s="191"/>
      <c r="AZ340" s="191"/>
      <c r="BA340" s="191"/>
      <c r="BB340" s="191"/>
      <c r="BC340" s="191"/>
      <c r="BD340" s="191"/>
      <c r="BE340" s="191"/>
      <c r="BF340" s="191"/>
      <c r="BG340" s="191"/>
      <c r="BH340" s="191"/>
      <c r="BI340" s="191"/>
      <c r="BJ340" s="191"/>
      <c r="BK340" s="191"/>
      <c r="BL340" s="191"/>
      <c r="BM340" s="191"/>
      <c r="BN340" s="191"/>
      <c r="BO340" s="191"/>
      <c r="BP340" s="191"/>
      <c r="BQ340" s="191"/>
      <c r="BR340" s="191"/>
      <c r="BS340" s="191"/>
      <c r="BT340" s="191"/>
      <c r="BU340" s="191"/>
      <c r="BV340" s="191"/>
      <c r="BW340" s="191"/>
      <c r="BX340" s="191"/>
      <c r="BY340" s="191"/>
      <c r="BZ340" s="191"/>
      <c r="CA340" s="191"/>
      <c r="CB340" s="191"/>
      <c r="CC340" s="191"/>
      <c r="CD340" s="191"/>
      <c r="CE340" s="191"/>
      <c r="CF340" s="191"/>
      <c r="CG340" s="191"/>
    </row>
    <row r="341" spans="4:85" x14ac:dyDescent="0.2"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  <c r="V341" s="191"/>
      <c r="W341" s="191"/>
      <c r="X341" s="191"/>
      <c r="Y341" s="191"/>
      <c r="Z341" s="191"/>
      <c r="AA341" s="191"/>
      <c r="AB341" s="191"/>
      <c r="AC341" s="191"/>
      <c r="AD341" s="191"/>
      <c r="AE341" s="191"/>
      <c r="AF341" s="191"/>
      <c r="AG341" s="191"/>
      <c r="AH341" s="191"/>
      <c r="AI341" s="191"/>
      <c r="AJ341" s="191"/>
      <c r="AK341" s="191"/>
      <c r="AL341" s="191"/>
      <c r="AM341" s="191"/>
      <c r="AN341" s="191"/>
      <c r="AO341" s="191"/>
      <c r="AP341" s="191"/>
      <c r="AQ341" s="191"/>
      <c r="AR341" s="191"/>
      <c r="AS341" s="191"/>
      <c r="AT341" s="191"/>
      <c r="AU341" s="191"/>
      <c r="AV341" s="191"/>
      <c r="AW341" s="191"/>
      <c r="AX341" s="191"/>
      <c r="AY341" s="191"/>
      <c r="AZ341" s="191"/>
      <c r="BA341" s="191"/>
      <c r="BB341" s="191"/>
      <c r="BC341" s="191"/>
      <c r="BD341" s="191"/>
      <c r="BE341" s="191"/>
      <c r="BF341" s="191"/>
      <c r="BG341" s="191"/>
      <c r="BH341" s="191"/>
      <c r="BI341" s="191"/>
      <c r="BJ341" s="191"/>
      <c r="BK341" s="191"/>
      <c r="BL341" s="191"/>
      <c r="BM341" s="191"/>
      <c r="BN341" s="191"/>
      <c r="BO341" s="191"/>
      <c r="BP341" s="191"/>
      <c r="BQ341" s="191"/>
      <c r="BR341" s="191"/>
      <c r="BS341" s="191"/>
      <c r="BT341" s="191"/>
      <c r="BU341" s="191"/>
      <c r="BV341" s="191"/>
      <c r="BW341" s="191"/>
      <c r="BX341" s="191"/>
      <c r="BY341" s="191"/>
      <c r="BZ341" s="191"/>
      <c r="CA341" s="191"/>
      <c r="CB341" s="191"/>
      <c r="CC341" s="191"/>
      <c r="CD341" s="191"/>
      <c r="CE341" s="191"/>
      <c r="CF341" s="191"/>
      <c r="CG341" s="191"/>
    </row>
    <row r="342" spans="4:85" x14ac:dyDescent="0.2"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  <c r="V342" s="191"/>
      <c r="W342" s="191"/>
      <c r="X342" s="191"/>
      <c r="Y342" s="191"/>
      <c r="Z342" s="191"/>
      <c r="AA342" s="191"/>
      <c r="AB342" s="191"/>
      <c r="AC342" s="191"/>
      <c r="AD342" s="191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191"/>
      <c r="AQ342" s="191"/>
      <c r="AR342" s="191"/>
      <c r="AS342" s="191"/>
      <c r="AT342" s="191"/>
      <c r="AU342" s="191"/>
      <c r="AV342" s="191"/>
      <c r="AW342" s="191"/>
      <c r="AX342" s="191"/>
      <c r="AY342" s="191"/>
      <c r="AZ342" s="191"/>
      <c r="BA342" s="191"/>
      <c r="BB342" s="191"/>
      <c r="BC342" s="191"/>
      <c r="BD342" s="191"/>
      <c r="BE342" s="191"/>
      <c r="BF342" s="191"/>
      <c r="BG342" s="191"/>
      <c r="BH342" s="191"/>
      <c r="BI342" s="191"/>
      <c r="BJ342" s="191"/>
      <c r="BK342" s="191"/>
      <c r="BL342" s="191"/>
      <c r="BM342" s="191"/>
      <c r="BN342" s="191"/>
      <c r="BO342" s="191"/>
      <c r="BP342" s="191"/>
      <c r="BQ342" s="191"/>
      <c r="BR342" s="191"/>
      <c r="BS342" s="191"/>
      <c r="BT342" s="191"/>
      <c r="BU342" s="191"/>
      <c r="BV342" s="191"/>
      <c r="BW342" s="191"/>
      <c r="BX342" s="191"/>
      <c r="BY342" s="191"/>
      <c r="BZ342" s="191"/>
      <c r="CA342" s="191"/>
      <c r="CB342" s="191"/>
      <c r="CC342" s="191"/>
      <c r="CD342" s="191"/>
      <c r="CE342" s="191"/>
      <c r="CF342" s="191"/>
      <c r="CG342" s="191"/>
    </row>
    <row r="343" spans="4:85" x14ac:dyDescent="0.2"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  <c r="V343" s="191"/>
      <c r="W343" s="191"/>
      <c r="X343" s="191"/>
      <c r="Y343" s="191"/>
      <c r="Z343" s="191"/>
      <c r="AA343" s="191"/>
      <c r="AB343" s="191"/>
      <c r="AC343" s="191"/>
      <c r="AD343" s="191"/>
      <c r="AE343" s="191"/>
      <c r="AF343" s="191"/>
      <c r="AG343" s="191"/>
      <c r="AH343" s="191"/>
      <c r="AI343" s="191"/>
      <c r="AJ343" s="191"/>
      <c r="AK343" s="191"/>
      <c r="AL343" s="191"/>
      <c r="AM343" s="191"/>
      <c r="AN343" s="191"/>
      <c r="AO343" s="191"/>
      <c r="AP343" s="191"/>
      <c r="AQ343" s="191"/>
      <c r="AR343" s="191"/>
      <c r="AS343" s="191"/>
      <c r="AT343" s="191"/>
      <c r="AU343" s="191"/>
      <c r="AV343" s="191"/>
      <c r="AW343" s="191"/>
      <c r="AX343" s="191"/>
      <c r="AY343" s="191"/>
      <c r="AZ343" s="191"/>
      <c r="BA343" s="191"/>
      <c r="BB343" s="191"/>
      <c r="BC343" s="191"/>
      <c r="BD343" s="191"/>
      <c r="BE343" s="191"/>
      <c r="BF343" s="191"/>
      <c r="BG343" s="191"/>
      <c r="BH343" s="191"/>
      <c r="BI343" s="191"/>
      <c r="BJ343" s="191"/>
      <c r="BK343" s="191"/>
      <c r="BL343" s="191"/>
      <c r="BM343" s="191"/>
      <c r="BN343" s="191"/>
      <c r="BO343" s="191"/>
      <c r="BP343" s="191"/>
      <c r="BQ343" s="191"/>
      <c r="BR343" s="191"/>
      <c r="BS343" s="191"/>
      <c r="BT343" s="191"/>
      <c r="BU343" s="191"/>
      <c r="BV343" s="191"/>
      <c r="BW343" s="191"/>
      <c r="BX343" s="191"/>
      <c r="BY343" s="191"/>
      <c r="BZ343" s="191"/>
      <c r="CA343" s="191"/>
      <c r="CB343" s="191"/>
      <c r="CC343" s="191"/>
      <c r="CD343" s="191"/>
      <c r="CE343" s="191"/>
      <c r="CF343" s="191"/>
      <c r="CG343" s="191"/>
    </row>
    <row r="344" spans="4:85" x14ac:dyDescent="0.2"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  <c r="V344" s="191"/>
      <c r="W344" s="191"/>
      <c r="X344" s="191"/>
      <c r="Y344" s="191"/>
      <c r="Z344" s="191"/>
      <c r="AA344" s="191"/>
      <c r="AB344" s="191"/>
      <c r="AC344" s="191"/>
      <c r="AD344" s="191"/>
      <c r="AE344" s="191"/>
      <c r="AF344" s="191"/>
      <c r="AG344" s="191"/>
      <c r="AH344" s="191"/>
      <c r="AI344" s="191"/>
      <c r="AJ344" s="191"/>
      <c r="AK344" s="191"/>
      <c r="AL344" s="191"/>
      <c r="AM344" s="191"/>
      <c r="AN344" s="191"/>
      <c r="AO344" s="191"/>
      <c r="AP344" s="191"/>
      <c r="AQ344" s="191"/>
      <c r="AR344" s="191"/>
      <c r="AS344" s="191"/>
      <c r="AT344" s="191"/>
      <c r="AU344" s="191"/>
      <c r="AV344" s="191"/>
      <c r="AW344" s="191"/>
      <c r="AX344" s="191"/>
      <c r="AY344" s="191"/>
      <c r="AZ344" s="191"/>
      <c r="BA344" s="191"/>
      <c r="BB344" s="191"/>
      <c r="BC344" s="191"/>
      <c r="BD344" s="191"/>
      <c r="BE344" s="191"/>
      <c r="BF344" s="191"/>
      <c r="BG344" s="191"/>
      <c r="BH344" s="191"/>
      <c r="BI344" s="191"/>
      <c r="BJ344" s="191"/>
      <c r="BK344" s="191"/>
      <c r="BL344" s="191"/>
      <c r="BM344" s="191"/>
      <c r="BN344" s="191"/>
      <c r="BO344" s="191"/>
      <c r="BP344" s="191"/>
      <c r="BQ344" s="191"/>
      <c r="BR344" s="191"/>
      <c r="BS344" s="191"/>
      <c r="BT344" s="191"/>
      <c r="BU344" s="191"/>
      <c r="BV344" s="191"/>
      <c r="BW344" s="191"/>
      <c r="BX344" s="191"/>
      <c r="BY344" s="191"/>
      <c r="BZ344" s="191"/>
      <c r="CA344" s="191"/>
      <c r="CB344" s="191"/>
      <c r="CC344" s="191"/>
      <c r="CD344" s="191"/>
      <c r="CE344" s="191"/>
      <c r="CF344" s="191"/>
      <c r="CG344" s="191"/>
    </row>
    <row r="345" spans="4:85" x14ac:dyDescent="0.2"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  <c r="V345" s="191"/>
      <c r="W345" s="191"/>
      <c r="X345" s="191"/>
      <c r="Y345" s="191"/>
      <c r="Z345" s="191"/>
      <c r="AA345" s="191"/>
      <c r="AB345" s="191"/>
      <c r="AC345" s="191"/>
      <c r="AD345" s="191"/>
      <c r="AE345" s="191"/>
      <c r="AF345" s="191"/>
      <c r="AG345" s="191"/>
      <c r="AH345" s="191"/>
      <c r="AI345" s="191"/>
      <c r="AJ345" s="191"/>
      <c r="AK345" s="191"/>
      <c r="AL345" s="191"/>
      <c r="AM345" s="191"/>
      <c r="AN345" s="191"/>
      <c r="AO345" s="191"/>
      <c r="AP345" s="191"/>
      <c r="AQ345" s="191"/>
      <c r="AR345" s="191"/>
      <c r="AS345" s="191"/>
      <c r="AT345" s="191"/>
      <c r="AU345" s="191"/>
      <c r="AV345" s="191"/>
      <c r="AW345" s="191"/>
      <c r="AX345" s="191"/>
      <c r="AY345" s="191"/>
      <c r="AZ345" s="191"/>
      <c r="BA345" s="191"/>
      <c r="BB345" s="191"/>
      <c r="BC345" s="191"/>
      <c r="BD345" s="191"/>
      <c r="BE345" s="191"/>
      <c r="BF345" s="191"/>
      <c r="BG345" s="191"/>
      <c r="BH345" s="191"/>
      <c r="BI345" s="191"/>
      <c r="BJ345" s="191"/>
      <c r="BK345" s="191"/>
      <c r="BL345" s="191"/>
      <c r="BM345" s="191"/>
      <c r="BN345" s="191"/>
      <c r="BO345" s="191"/>
      <c r="BP345" s="191"/>
      <c r="BQ345" s="191"/>
      <c r="BR345" s="191"/>
      <c r="BS345" s="191"/>
      <c r="BT345" s="191"/>
      <c r="BU345" s="191"/>
      <c r="BV345" s="191"/>
      <c r="BW345" s="191"/>
      <c r="BX345" s="191"/>
      <c r="BY345" s="191"/>
      <c r="BZ345" s="191"/>
      <c r="CA345" s="191"/>
      <c r="CB345" s="191"/>
      <c r="CC345" s="191"/>
      <c r="CD345" s="191"/>
      <c r="CE345" s="191"/>
      <c r="CF345" s="191"/>
      <c r="CG345" s="191"/>
    </row>
    <row r="346" spans="4:85" x14ac:dyDescent="0.2"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  <c r="V346" s="191"/>
      <c r="W346" s="191"/>
      <c r="X346" s="191"/>
      <c r="Y346" s="191"/>
      <c r="Z346" s="191"/>
      <c r="AA346" s="191"/>
      <c r="AB346" s="191"/>
      <c r="AC346" s="191"/>
      <c r="AD346" s="191"/>
      <c r="AE346" s="191"/>
      <c r="AF346" s="191"/>
      <c r="AG346" s="191"/>
      <c r="AH346" s="191"/>
      <c r="AI346" s="191"/>
      <c r="AJ346" s="191"/>
      <c r="AK346" s="191"/>
      <c r="AL346" s="191"/>
      <c r="AM346" s="191"/>
      <c r="AN346" s="191"/>
      <c r="AO346" s="191"/>
      <c r="AP346" s="191"/>
      <c r="AQ346" s="191"/>
      <c r="AR346" s="191"/>
      <c r="AS346" s="191"/>
      <c r="AT346" s="191"/>
      <c r="AU346" s="191"/>
      <c r="AV346" s="191"/>
      <c r="AW346" s="191"/>
      <c r="AX346" s="191"/>
      <c r="AY346" s="191"/>
      <c r="AZ346" s="191"/>
      <c r="BA346" s="191"/>
      <c r="BB346" s="191"/>
      <c r="BC346" s="191"/>
      <c r="BD346" s="191"/>
      <c r="BE346" s="191"/>
      <c r="BF346" s="191"/>
      <c r="BG346" s="191"/>
      <c r="BH346" s="191"/>
      <c r="BI346" s="191"/>
      <c r="BJ346" s="191"/>
      <c r="BK346" s="191"/>
      <c r="BL346" s="191"/>
      <c r="BM346" s="191"/>
      <c r="BN346" s="191"/>
      <c r="BO346" s="191"/>
      <c r="BP346" s="191"/>
      <c r="BQ346" s="191"/>
      <c r="BR346" s="191"/>
      <c r="BS346" s="191"/>
      <c r="BT346" s="191"/>
      <c r="BU346" s="191"/>
      <c r="BV346" s="191"/>
      <c r="BW346" s="191"/>
      <c r="BX346" s="191"/>
      <c r="BY346" s="191"/>
      <c r="BZ346" s="191"/>
      <c r="CA346" s="191"/>
      <c r="CB346" s="191"/>
      <c r="CC346" s="191"/>
      <c r="CD346" s="191"/>
      <c r="CE346" s="191"/>
      <c r="CF346" s="191"/>
      <c r="CG346" s="191"/>
    </row>
    <row r="347" spans="4:85" x14ac:dyDescent="0.2"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  <c r="V347" s="191"/>
      <c r="W347" s="191"/>
      <c r="X347" s="191"/>
      <c r="Y347" s="191"/>
      <c r="Z347" s="191"/>
      <c r="AA347" s="191"/>
      <c r="AB347" s="191"/>
      <c r="AC347" s="191"/>
      <c r="AD347" s="191"/>
      <c r="AE347" s="191"/>
      <c r="AF347" s="191"/>
      <c r="AG347" s="191"/>
      <c r="AH347" s="191"/>
      <c r="AI347" s="191"/>
      <c r="AJ347" s="191"/>
      <c r="AK347" s="191"/>
      <c r="AL347" s="191"/>
      <c r="AM347" s="191"/>
      <c r="AN347" s="191"/>
      <c r="AO347" s="191"/>
      <c r="AP347" s="191"/>
      <c r="AQ347" s="191"/>
      <c r="AR347" s="191"/>
      <c r="AS347" s="191"/>
      <c r="AT347" s="191"/>
      <c r="AU347" s="191"/>
      <c r="AV347" s="191"/>
      <c r="AW347" s="191"/>
      <c r="AX347" s="191"/>
      <c r="AY347" s="191"/>
      <c r="AZ347" s="191"/>
      <c r="BA347" s="191"/>
      <c r="BB347" s="191"/>
      <c r="BC347" s="191"/>
      <c r="BD347" s="191"/>
      <c r="BE347" s="191"/>
      <c r="BF347" s="191"/>
      <c r="BG347" s="191"/>
      <c r="BH347" s="191"/>
      <c r="BI347" s="191"/>
      <c r="BJ347" s="191"/>
      <c r="BK347" s="191"/>
      <c r="BL347" s="191"/>
      <c r="BM347" s="191"/>
      <c r="BN347" s="191"/>
      <c r="BO347" s="191"/>
      <c r="BP347" s="191"/>
      <c r="BQ347" s="191"/>
      <c r="BR347" s="191"/>
      <c r="BS347" s="191"/>
      <c r="BT347" s="191"/>
      <c r="BU347" s="191"/>
      <c r="BV347" s="191"/>
      <c r="BW347" s="191"/>
      <c r="BX347" s="191"/>
      <c r="BY347" s="191"/>
      <c r="BZ347" s="191"/>
      <c r="CA347" s="191"/>
      <c r="CB347" s="191"/>
      <c r="CC347" s="191"/>
      <c r="CD347" s="191"/>
      <c r="CE347" s="191"/>
      <c r="CF347" s="191"/>
      <c r="CG347" s="191"/>
    </row>
    <row r="348" spans="4:85" x14ac:dyDescent="0.2"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  <c r="V348" s="191"/>
      <c r="W348" s="191"/>
      <c r="X348" s="191"/>
      <c r="Y348" s="191"/>
      <c r="Z348" s="191"/>
      <c r="AA348" s="191"/>
      <c r="AB348" s="191"/>
      <c r="AC348" s="191"/>
      <c r="AD348" s="191"/>
      <c r="AE348" s="191"/>
      <c r="AF348" s="191"/>
      <c r="AG348" s="191"/>
      <c r="AH348" s="191"/>
      <c r="AI348" s="191"/>
      <c r="AJ348" s="191"/>
      <c r="AK348" s="191"/>
      <c r="AL348" s="191"/>
      <c r="AM348" s="191"/>
      <c r="AN348" s="191"/>
      <c r="AO348" s="191"/>
      <c r="AP348" s="191"/>
      <c r="AQ348" s="191"/>
      <c r="AR348" s="191"/>
      <c r="AS348" s="191"/>
      <c r="AT348" s="191"/>
      <c r="AU348" s="191"/>
      <c r="AV348" s="191"/>
      <c r="AW348" s="191"/>
      <c r="AX348" s="191"/>
      <c r="AY348" s="191"/>
      <c r="AZ348" s="191"/>
      <c r="BA348" s="191"/>
      <c r="BB348" s="191"/>
      <c r="BC348" s="191"/>
      <c r="BD348" s="191"/>
      <c r="BE348" s="191"/>
      <c r="BF348" s="191"/>
      <c r="BG348" s="191"/>
      <c r="BH348" s="191"/>
      <c r="BI348" s="191"/>
      <c r="BJ348" s="191"/>
      <c r="BK348" s="191"/>
      <c r="BL348" s="191"/>
      <c r="BM348" s="191"/>
      <c r="BN348" s="191"/>
      <c r="BO348" s="191"/>
      <c r="BP348" s="191"/>
      <c r="BQ348" s="191"/>
      <c r="BR348" s="191"/>
      <c r="BS348" s="191"/>
      <c r="BT348" s="191"/>
      <c r="BU348" s="191"/>
      <c r="BV348" s="191"/>
      <c r="BW348" s="191"/>
      <c r="BX348" s="191"/>
      <c r="BY348" s="191"/>
      <c r="BZ348" s="191"/>
      <c r="CA348" s="191"/>
      <c r="CB348" s="191"/>
      <c r="CC348" s="191"/>
      <c r="CD348" s="191"/>
      <c r="CE348" s="191"/>
      <c r="CF348" s="191"/>
      <c r="CG348" s="191"/>
    </row>
    <row r="349" spans="4:85" x14ac:dyDescent="0.2"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  <c r="V349" s="191"/>
      <c r="W349" s="191"/>
      <c r="X349" s="191"/>
      <c r="Y349" s="191"/>
      <c r="Z349" s="191"/>
      <c r="AA349" s="191"/>
      <c r="AB349" s="191"/>
      <c r="AC349" s="191"/>
      <c r="AD349" s="191"/>
      <c r="AE349" s="191"/>
      <c r="AF349" s="191"/>
      <c r="AG349" s="191"/>
      <c r="AH349" s="191"/>
      <c r="AI349" s="191"/>
      <c r="AJ349" s="191"/>
      <c r="AK349" s="191"/>
      <c r="AL349" s="191"/>
      <c r="AM349" s="191"/>
      <c r="AN349" s="191"/>
      <c r="AO349" s="191"/>
      <c r="AP349" s="191"/>
      <c r="AQ349" s="191"/>
      <c r="AR349" s="191"/>
      <c r="AS349" s="191"/>
      <c r="AT349" s="191"/>
      <c r="AU349" s="191"/>
      <c r="AV349" s="191"/>
      <c r="AW349" s="191"/>
      <c r="AX349" s="191"/>
      <c r="AY349" s="191"/>
      <c r="AZ349" s="191"/>
      <c r="BA349" s="191"/>
      <c r="BB349" s="191"/>
      <c r="BC349" s="191"/>
      <c r="BD349" s="191"/>
      <c r="BE349" s="191"/>
      <c r="BF349" s="191"/>
      <c r="BG349" s="191"/>
      <c r="BH349" s="191"/>
      <c r="BI349" s="191"/>
      <c r="BJ349" s="191"/>
      <c r="BK349" s="191"/>
      <c r="BL349" s="191"/>
      <c r="BM349" s="191"/>
      <c r="BN349" s="191"/>
      <c r="BO349" s="191"/>
      <c r="BP349" s="191"/>
      <c r="BQ349" s="191"/>
      <c r="BR349" s="191"/>
      <c r="BS349" s="191"/>
      <c r="BT349" s="191"/>
      <c r="BU349" s="191"/>
      <c r="BV349" s="191"/>
      <c r="BW349" s="191"/>
      <c r="BX349" s="191"/>
      <c r="BY349" s="191"/>
      <c r="BZ349" s="191"/>
      <c r="CA349" s="191"/>
      <c r="CB349" s="191"/>
      <c r="CC349" s="191"/>
      <c r="CD349" s="191"/>
      <c r="CE349" s="191"/>
      <c r="CF349" s="191"/>
      <c r="CG349" s="191"/>
    </row>
    <row r="350" spans="4:85" x14ac:dyDescent="0.2"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  <c r="V350" s="191"/>
      <c r="W350" s="191"/>
      <c r="X350" s="191"/>
      <c r="Y350" s="191"/>
      <c r="Z350" s="191"/>
      <c r="AA350" s="191"/>
      <c r="AB350" s="191"/>
      <c r="AC350" s="191"/>
      <c r="AD350" s="191"/>
      <c r="AE350" s="191"/>
      <c r="AF350" s="191"/>
      <c r="AG350" s="191"/>
      <c r="AH350" s="191"/>
      <c r="AI350" s="191"/>
      <c r="AJ350" s="191"/>
      <c r="AK350" s="191"/>
      <c r="AL350" s="191"/>
      <c r="AM350" s="191"/>
      <c r="AN350" s="191"/>
      <c r="AO350" s="191"/>
      <c r="AP350" s="191"/>
      <c r="AQ350" s="191"/>
      <c r="AR350" s="191"/>
      <c r="AS350" s="191"/>
      <c r="AT350" s="191"/>
      <c r="AU350" s="191"/>
      <c r="AV350" s="191"/>
      <c r="AW350" s="191"/>
      <c r="AX350" s="191"/>
      <c r="AY350" s="191"/>
      <c r="AZ350" s="191"/>
      <c r="BA350" s="191"/>
      <c r="BB350" s="191"/>
      <c r="BC350" s="191"/>
      <c r="BD350" s="191"/>
      <c r="BE350" s="191"/>
      <c r="BF350" s="191"/>
      <c r="BG350" s="191"/>
      <c r="BH350" s="191"/>
      <c r="BI350" s="191"/>
      <c r="BJ350" s="191"/>
      <c r="BK350" s="191"/>
      <c r="BL350" s="191"/>
      <c r="BM350" s="191"/>
      <c r="BN350" s="191"/>
      <c r="BO350" s="191"/>
      <c r="BP350" s="191"/>
      <c r="BQ350" s="191"/>
      <c r="BR350" s="191"/>
      <c r="BS350" s="191"/>
      <c r="BT350" s="191"/>
      <c r="BU350" s="191"/>
      <c r="BV350" s="191"/>
      <c r="BW350" s="191"/>
      <c r="BX350" s="191"/>
      <c r="BY350" s="191"/>
      <c r="BZ350" s="191"/>
      <c r="CA350" s="191"/>
      <c r="CB350" s="191"/>
      <c r="CC350" s="191"/>
      <c r="CD350" s="191"/>
      <c r="CE350" s="191"/>
      <c r="CF350" s="191"/>
      <c r="CG350" s="191"/>
    </row>
    <row r="351" spans="4:85" x14ac:dyDescent="0.2"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  <c r="V351" s="191"/>
      <c r="W351" s="191"/>
      <c r="X351" s="191"/>
      <c r="Y351" s="191"/>
      <c r="Z351" s="191"/>
      <c r="AA351" s="191"/>
      <c r="AB351" s="191"/>
      <c r="AC351" s="191"/>
      <c r="AD351" s="191"/>
      <c r="AE351" s="191"/>
      <c r="AF351" s="191"/>
      <c r="AG351" s="191"/>
      <c r="AH351" s="191"/>
      <c r="AI351" s="191"/>
      <c r="AJ351" s="191"/>
      <c r="AK351" s="191"/>
      <c r="AL351" s="191"/>
      <c r="AM351" s="191"/>
      <c r="AN351" s="191"/>
      <c r="AO351" s="191"/>
      <c r="AP351" s="191"/>
      <c r="AQ351" s="191"/>
      <c r="AR351" s="191"/>
      <c r="AS351" s="191"/>
      <c r="AT351" s="191"/>
      <c r="AU351" s="191"/>
      <c r="AV351" s="191"/>
      <c r="AW351" s="191"/>
      <c r="AX351" s="191"/>
      <c r="AY351" s="191"/>
      <c r="AZ351" s="191"/>
      <c r="BA351" s="191"/>
      <c r="BB351" s="191"/>
      <c r="BC351" s="191"/>
      <c r="BD351" s="191"/>
      <c r="BE351" s="191"/>
      <c r="BF351" s="191"/>
      <c r="BG351" s="191"/>
      <c r="BH351" s="191"/>
      <c r="BI351" s="191"/>
      <c r="BJ351" s="191"/>
      <c r="BK351" s="191"/>
      <c r="BL351" s="191"/>
      <c r="BM351" s="191"/>
      <c r="BN351" s="191"/>
      <c r="BO351" s="191"/>
      <c r="BP351" s="191"/>
      <c r="BQ351" s="191"/>
      <c r="BR351" s="191"/>
      <c r="BS351" s="191"/>
      <c r="BT351" s="191"/>
      <c r="BU351" s="191"/>
      <c r="BV351" s="191"/>
      <c r="BW351" s="191"/>
      <c r="BX351" s="191"/>
      <c r="BY351" s="191"/>
      <c r="BZ351" s="191"/>
      <c r="CA351" s="191"/>
      <c r="CB351" s="191"/>
      <c r="CC351" s="191"/>
      <c r="CD351" s="191"/>
      <c r="CE351" s="191"/>
      <c r="CF351" s="191"/>
      <c r="CG351" s="191"/>
    </row>
    <row r="352" spans="4:85" x14ac:dyDescent="0.2"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  <c r="V352" s="191"/>
      <c r="W352" s="191"/>
      <c r="X352" s="191"/>
      <c r="Y352" s="191"/>
      <c r="Z352" s="191"/>
      <c r="AA352" s="191"/>
      <c r="AB352" s="191"/>
      <c r="AC352" s="191"/>
      <c r="AD352" s="191"/>
      <c r="AE352" s="191"/>
      <c r="AF352" s="191"/>
      <c r="AG352" s="191"/>
      <c r="AH352" s="191"/>
      <c r="AI352" s="191"/>
      <c r="AJ352" s="191"/>
      <c r="AK352" s="191"/>
      <c r="AL352" s="191"/>
      <c r="AM352" s="191"/>
      <c r="AN352" s="191"/>
      <c r="AO352" s="191"/>
      <c r="AP352" s="191"/>
      <c r="AQ352" s="191"/>
      <c r="AR352" s="191"/>
      <c r="AS352" s="191"/>
      <c r="AT352" s="191"/>
      <c r="AU352" s="191"/>
      <c r="AV352" s="191"/>
      <c r="AW352" s="191"/>
      <c r="AX352" s="191"/>
      <c r="AY352" s="191"/>
      <c r="AZ352" s="191"/>
      <c r="BA352" s="191"/>
      <c r="BB352" s="191"/>
      <c r="BC352" s="191"/>
      <c r="BD352" s="191"/>
      <c r="BE352" s="191"/>
      <c r="BF352" s="191"/>
      <c r="BG352" s="191"/>
      <c r="BH352" s="191"/>
      <c r="BI352" s="191"/>
      <c r="BJ352" s="191"/>
      <c r="BK352" s="191"/>
      <c r="BL352" s="191"/>
      <c r="BM352" s="191"/>
      <c r="BN352" s="191"/>
      <c r="BO352" s="191"/>
      <c r="BP352" s="191"/>
      <c r="BQ352" s="191"/>
      <c r="BR352" s="191"/>
      <c r="BS352" s="191"/>
      <c r="BT352" s="191"/>
      <c r="BU352" s="191"/>
      <c r="BV352" s="191"/>
      <c r="BW352" s="191"/>
      <c r="BX352" s="191"/>
      <c r="BY352" s="191"/>
      <c r="BZ352" s="191"/>
      <c r="CA352" s="191"/>
      <c r="CB352" s="191"/>
      <c r="CC352" s="191"/>
      <c r="CD352" s="191"/>
      <c r="CE352" s="191"/>
      <c r="CF352" s="191"/>
      <c r="CG352" s="191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FBFF-826D-4041-B43B-5096F37A09C8}">
  <sheetPr codeName="Sheet16">
    <pageSetUpPr fitToPage="1"/>
  </sheetPr>
  <dimension ref="A1:CJ185"/>
  <sheetViews>
    <sheetView zoomScale="70" zoomScaleNormal="70" workbookViewId="0">
      <selection activeCell="G23" sqref="G23"/>
    </sheetView>
  </sheetViews>
  <sheetFormatPr defaultColWidth="8.7109375" defaultRowHeight="12.75" x14ac:dyDescent="0.2"/>
  <cols>
    <col min="1" max="1" width="10.28515625" style="93" customWidth="1"/>
    <col min="2" max="2" width="8.7109375" style="79"/>
    <col min="3" max="4" width="12.28515625" style="79" customWidth="1"/>
    <col min="5" max="5" width="7.28515625" style="79" customWidth="1"/>
    <col min="6" max="6" width="8.85546875" style="79" customWidth="1"/>
    <col min="7" max="7" width="11.28515625" style="79" customWidth="1"/>
    <col min="8" max="8" width="7.42578125" style="79" customWidth="1"/>
    <col min="9" max="10" width="10" style="79" customWidth="1"/>
    <col min="11" max="11" width="11" style="79" bestFit="1" customWidth="1"/>
    <col min="12" max="12" width="11" style="79" customWidth="1"/>
    <col min="13" max="13" width="10" style="79" bestFit="1" customWidth="1"/>
    <col min="14" max="62" width="8.7109375" style="79"/>
    <col min="63" max="63" width="9.5703125" style="79" customWidth="1"/>
    <col min="64" max="72" width="8.7109375" style="79"/>
    <col min="73" max="73" width="10.5703125" style="79" customWidth="1"/>
    <col min="74" max="84" width="8.7109375" style="79"/>
    <col min="85" max="85" width="19.85546875" style="79" bestFit="1" customWidth="1"/>
    <col min="86" max="87" width="8.7109375" style="79"/>
    <col min="88" max="88" width="19" style="79" customWidth="1"/>
    <col min="89" max="16384" width="8.7109375" style="79"/>
  </cols>
  <sheetData>
    <row r="1" spans="1:88" x14ac:dyDescent="0.2">
      <c r="A1" s="79"/>
    </row>
    <row r="2" spans="1:88" x14ac:dyDescent="0.2">
      <c r="A2" s="79"/>
    </row>
    <row r="3" spans="1:88" ht="18" x14ac:dyDescent="0.25">
      <c r="A3" s="79"/>
      <c r="B3" s="80" t="s">
        <v>211</v>
      </c>
      <c r="C3" s="81"/>
      <c r="D3" s="81"/>
      <c r="E3" s="81"/>
      <c r="F3" s="81"/>
      <c r="G3" s="81"/>
      <c r="H3" s="81"/>
      <c r="I3" s="81"/>
    </row>
    <row r="4" spans="1:88" x14ac:dyDescent="0.2">
      <c r="A4" s="79"/>
      <c r="B4" s="81" t="s">
        <v>146</v>
      </c>
      <c r="C4" s="81"/>
      <c r="D4" s="81"/>
      <c r="E4" s="81"/>
      <c r="F4" s="81"/>
      <c r="G4" s="81"/>
      <c r="H4" s="81"/>
      <c r="I4" s="81"/>
    </row>
    <row r="5" spans="1:88" x14ac:dyDescent="0.2">
      <c r="A5" s="79"/>
      <c r="B5" s="81"/>
      <c r="C5" s="81"/>
      <c r="D5" s="81"/>
      <c r="E5" s="81"/>
      <c r="F5" s="81"/>
      <c r="G5" s="81"/>
      <c r="H5" s="81"/>
      <c r="I5" s="81"/>
    </row>
    <row r="6" spans="1:88" x14ac:dyDescent="0.2">
      <c r="A6" s="79"/>
      <c r="B6" s="82" t="s">
        <v>147</v>
      </c>
      <c r="C6" s="81"/>
      <c r="D6" s="81"/>
      <c r="E6" s="81"/>
      <c r="F6" s="81"/>
      <c r="G6" s="81"/>
      <c r="H6" s="81"/>
      <c r="I6" s="81"/>
    </row>
    <row r="7" spans="1:88" x14ac:dyDescent="0.2">
      <c r="A7" s="79"/>
    </row>
    <row r="8" spans="1:88" x14ac:dyDescent="0.2">
      <c r="A8" s="79"/>
    </row>
    <row r="9" spans="1:88" x14ac:dyDescent="0.2">
      <c r="A9" s="79"/>
      <c r="B9" s="79" t="s">
        <v>199</v>
      </c>
    </row>
    <row r="10" spans="1:88" x14ac:dyDescent="0.2">
      <c r="A10" s="79"/>
    </row>
    <row r="11" spans="1:88" x14ac:dyDescent="0.2">
      <c r="A11" s="79"/>
      <c r="B11" s="79" t="s">
        <v>200</v>
      </c>
    </row>
    <row r="12" spans="1:88" x14ac:dyDescent="0.2">
      <c r="A12" s="79"/>
    </row>
    <row r="13" spans="1:88" x14ac:dyDescent="0.2">
      <c r="A13" s="79"/>
    </row>
    <row r="14" spans="1:88" x14ac:dyDescent="0.2">
      <c r="A14" s="79"/>
      <c r="AI14" s="81"/>
      <c r="CG14" s="81" t="s">
        <v>201</v>
      </c>
    </row>
    <row r="15" spans="1:88" x14ac:dyDescent="0.2">
      <c r="A15" s="79"/>
      <c r="AI15" s="81"/>
      <c r="CG15" s="81" t="s">
        <v>202</v>
      </c>
    </row>
    <row r="16" spans="1:88" ht="25.5" x14ac:dyDescent="0.2">
      <c r="A16" s="83"/>
      <c r="B16" s="84" t="s">
        <v>203</v>
      </c>
      <c r="C16" s="85"/>
      <c r="D16" s="86">
        <f>B20</f>
        <v>2027</v>
      </c>
      <c r="E16" s="86">
        <f t="shared" ref="E16:BK16" si="0">D16+1</f>
        <v>2028</v>
      </c>
      <c r="F16" s="86">
        <f t="shared" si="0"/>
        <v>2029</v>
      </c>
      <c r="G16" s="86">
        <f t="shared" si="0"/>
        <v>2030</v>
      </c>
      <c r="H16" s="86">
        <f t="shared" si="0"/>
        <v>2031</v>
      </c>
      <c r="I16" s="86">
        <f t="shared" si="0"/>
        <v>2032</v>
      </c>
      <c r="J16" s="86">
        <f t="shared" si="0"/>
        <v>2033</v>
      </c>
      <c r="K16" s="86">
        <f t="shared" si="0"/>
        <v>2034</v>
      </c>
      <c r="L16" s="86">
        <f t="shared" si="0"/>
        <v>2035</v>
      </c>
      <c r="M16" s="86">
        <f t="shared" si="0"/>
        <v>2036</v>
      </c>
      <c r="N16" s="86">
        <f t="shared" si="0"/>
        <v>2037</v>
      </c>
      <c r="O16" s="86">
        <f t="shared" si="0"/>
        <v>2038</v>
      </c>
      <c r="P16" s="86">
        <f t="shared" si="0"/>
        <v>2039</v>
      </c>
      <c r="Q16" s="86">
        <f t="shared" si="0"/>
        <v>2040</v>
      </c>
      <c r="R16" s="86">
        <f t="shared" si="0"/>
        <v>2041</v>
      </c>
      <c r="S16" s="86">
        <f t="shared" si="0"/>
        <v>2042</v>
      </c>
      <c r="T16" s="86">
        <f t="shared" si="0"/>
        <v>2043</v>
      </c>
      <c r="U16" s="86">
        <f t="shared" si="0"/>
        <v>2044</v>
      </c>
      <c r="V16" s="86">
        <f t="shared" si="0"/>
        <v>2045</v>
      </c>
      <c r="W16" s="86">
        <f t="shared" si="0"/>
        <v>2046</v>
      </c>
      <c r="X16" s="86">
        <f t="shared" si="0"/>
        <v>2047</v>
      </c>
      <c r="Y16" s="86">
        <f t="shared" si="0"/>
        <v>2048</v>
      </c>
      <c r="Z16" s="86">
        <f t="shared" si="0"/>
        <v>2049</v>
      </c>
      <c r="AA16" s="86">
        <f t="shared" si="0"/>
        <v>2050</v>
      </c>
      <c r="AB16" s="86">
        <f t="shared" si="0"/>
        <v>2051</v>
      </c>
      <c r="AC16" s="86">
        <f t="shared" si="0"/>
        <v>2052</v>
      </c>
      <c r="AD16" s="86">
        <f t="shared" si="0"/>
        <v>2053</v>
      </c>
      <c r="AE16" s="86">
        <f t="shared" si="0"/>
        <v>2054</v>
      </c>
      <c r="AF16" s="86">
        <f t="shared" si="0"/>
        <v>2055</v>
      </c>
      <c r="AG16" s="86">
        <f t="shared" si="0"/>
        <v>2056</v>
      </c>
      <c r="AH16" s="86">
        <f t="shared" si="0"/>
        <v>2057</v>
      </c>
      <c r="AI16" s="86">
        <f t="shared" si="0"/>
        <v>2058</v>
      </c>
      <c r="AJ16" s="86">
        <f t="shared" si="0"/>
        <v>2059</v>
      </c>
      <c r="AK16" s="86">
        <f t="shared" si="0"/>
        <v>2060</v>
      </c>
      <c r="AL16" s="86">
        <f t="shared" si="0"/>
        <v>2061</v>
      </c>
      <c r="AM16" s="86">
        <f t="shared" si="0"/>
        <v>2062</v>
      </c>
      <c r="AN16" s="86">
        <f t="shared" si="0"/>
        <v>2063</v>
      </c>
      <c r="AO16" s="86">
        <f t="shared" si="0"/>
        <v>2064</v>
      </c>
      <c r="AP16" s="86">
        <f t="shared" si="0"/>
        <v>2065</v>
      </c>
      <c r="AQ16" s="86">
        <f t="shared" si="0"/>
        <v>2066</v>
      </c>
      <c r="AR16" s="86">
        <f t="shared" si="0"/>
        <v>2067</v>
      </c>
      <c r="AS16" s="86">
        <f t="shared" si="0"/>
        <v>2068</v>
      </c>
      <c r="AT16" s="86">
        <f t="shared" si="0"/>
        <v>2069</v>
      </c>
      <c r="AU16" s="86">
        <f t="shared" si="0"/>
        <v>2070</v>
      </c>
      <c r="AV16" s="86">
        <f t="shared" si="0"/>
        <v>2071</v>
      </c>
      <c r="AW16" s="86">
        <f t="shared" si="0"/>
        <v>2072</v>
      </c>
      <c r="AX16" s="86">
        <f t="shared" si="0"/>
        <v>2073</v>
      </c>
      <c r="AY16" s="86">
        <f t="shared" si="0"/>
        <v>2074</v>
      </c>
      <c r="AZ16" s="86">
        <f t="shared" si="0"/>
        <v>2075</v>
      </c>
      <c r="BA16" s="86">
        <f t="shared" si="0"/>
        <v>2076</v>
      </c>
      <c r="BB16" s="86">
        <f t="shared" si="0"/>
        <v>2077</v>
      </c>
      <c r="BC16" s="86">
        <f t="shared" si="0"/>
        <v>2078</v>
      </c>
      <c r="BD16" s="86">
        <f t="shared" si="0"/>
        <v>2079</v>
      </c>
      <c r="BE16" s="86">
        <f t="shared" si="0"/>
        <v>2080</v>
      </c>
      <c r="BF16" s="86">
        <f t="shared" si="0"/>
        <v>2081</v>
      </c>
      <c r="BG16" s="86">
        <f t="shared" si="0"/>
        <v>2082</v>
      </c>
      <c r="BH16" s="86">
        <f t="shared" si="0"/>
        <v>2083</v>
      </c>
      <c r="BI16" s="86">
        <f t="shared" si="0"/>
        <v>2084</v>
      </c>
      <c r="BJ16" s="86">
        <f t="shared" si="0"/>
        <v>2085</v>
      </c>
      <c r="BK16" s="86">
        <f t="shared" si="0"/>
        <v>2086</v>
      </c>
      <c r="BL16" s="86">
        <f t="shared" ref="BL16" si="1">BK16+1</f>
        <v>2087</v>
      </c>
      <c r="BM16" s="86">
        <f t="shared" ref="BM16" si="2">BL16+1</f>
        <v>2088</v>
      </c>
      <c r="BN16" s="86">
        <f t="shared" ref="BN16" si="3">BM16+1</f>
        <v>2089</v>
      </c>
      <c r="BO16" s="86">
        <f t="shared" ref="BO16" si="4">BN16+1</f>
        <v>2090</v>
      </c>
      <c r="BP16" s="86">
        <f t="shared" ref="BP16" si="5">BO16+1</f>
        <v>2091</v>
      </c>
      <c r="BQ16" s="86">
        <f t="shared" ref="BQ16" si="6">BP16+1</f>
        <v>2092</v>
      </c>
      <c r="BR16" s="86">
        <f t="shared" ref="BR16" si="7">BQ16+1</f>
        <v>2093</v>
      </c>
      <c r="BS16" s="86">
        <f t="shared" ref="BS16" si="8">BR16+1</f>
        <v>2094</v>
      </c>
      <c r="BT16" s="86">
        <f t="shared" ref="BT16" si="9">BS16+1</f>
        <v>2095</v>
      </c>
      <c r="BU16" s="86">
        <f t="shared" ref="BU16" si="10">BT16+1</f>
        <v>2096</v>
      </c>
      <c r="BV16" s="86">
        <f t="shared" ref="BV16" si="11">BU16+1</f>
        <v>2097</v>
      </c>
      <c r="BW16" s="86">
        <f t="shared" ref="BW16" si="12">BV16+1</f>
        <v>2098</v>
      </c>
      <c r="BX16" s="86">
        <f t="shared" ref="BX16" si="13">BW16+1</f>
        <v>2099</v>
      </c>
      <c r="BY16" s="86">
        <f t="shared" ref="BY16" si="14">BX16+1</f>
        <v>2100</v>
      </c>
      <c r="BZ16" s="86">
        <f t="shared" ref="BZ16" si="15">BY16+1</f>
        <v>2101</v>
      </c>
      <c r="CA16" s="86">
        <f t="shared" ref="CA16" si="16">BZ16+1</f>
        <v>2102</v>
      </c>
      <c r="CB16" s="86">
        <f t="shared" ref="CB16" si="17">CA16+1</f>
        <v>2103</v>
      </c>
      <c r="CC16" s="86">
        <f t="shared" ref="CC16" si="18">CB16+1</f>
        <v>2104</v>
      </c>
      <c r="CD16" s="86">
        <f t="shared" ref="CD16" si="19">CC16+1</f>
        <v>2105</v>
      </c>
      <c r="CE16" s="86">
        <f t="shared" ref="CE16" si="20">CD16+1</f>
        <v>2106</v>
      </c>
      <c r="CF16" s="86">
        <f t="shared" ref="CF16" si="21">CE16+1</f>
        <v>2107</v>
      </c>
      <c r="CG16" s="86"/>
      <c r="CJ16" s="195" t="s">
        <v>204</v>
      </c>
    </row>
    <row r="17" spans="1:88" x14ac:dyDescent="0.2">
      <c r="A17" s="83"/>
      <c r="B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CJ17" s="88"/>
    </row>
    <row r="18" spans="1:88" ht="15" x14ac:dyDescent="0.25">
      <c r="A18" s="83"/>
      <c r="B18" s="89" t="s">
        <v>205</v>
      </c>
      <c r="D18" s="189">
        <f>'Life Cycle Cost Evaluation'!$H$14</f>
        <v>0</v>
      </c>
      <c r="E18" s="189">
        <f>'Life Cycle Cost Evaluation'!$H$15</f>
        <v>0</v>
      </c>
      <c r="F18" s="189">
        <f>'Life Cycle Cost Evaluation'!$H$16</f>
        <v>0</v>
      </c>
      <c r="G18" s="189">
        <f>'Life Cycle Cost Evaluation'!$H$17</f>
        <v>0</v>
      </c>
      <c r="H18" s="189">
        <f>'Life Cycle Cost Evaluation'!$H$18</f>
        <v>0</v>
      </c>
      <c r="I18" s="189">
        <f>'Life Cycle Cost Evaluation'!$H$19</f>
        <v>0</v>
      </c>
      <c r="J18" s="189">
        <f>'Life Cycle Cost Evaluation'!$H$20</f>
        <v>0</v>
      </c>
      <c r="K18" s="189">
        <f>'Life Cycle Cost Evaluation'!$H$21</f>
        <v>0</v>
      </c>
      <c r="L18" s="189">
        <f>'Life Cycle Cost Evaluation'!$H$22</f>
        <v>0</v>
      </c>
      <c r="M18" s="189">
        <f>'Life Cycle Cost Evaluation'!$H$23</f>
        <v>0</v>
      </c>
      <c r="N18" s="189">
        <f>'Life Cycle Cost Evaluation'!$H$24</f>
        <v>0</v>
      </c>
      <c r="O18" s="189">
        <f>'Life Cycle Cost Evaluation'!$H$25</f>
        <v>0</v>
      </c>
      <c r="P18" s="189">
        <f>'Life Cycle Cost Evaluation'!$H$26</f>
        <v>0</v>
      </c>
      <c r="Q18" s="189">
        <f>'Life Cycle Cost Evaluation'!$H$27</f>
        <v>0</v>
      </c>
      <c r="R18" s="189">
        <f>'Life Cycle Cost Evaluation'!$H$28</f>
        <v>0</v>
      </c>
      <c r="S18" s="189">
        <f>'Life Cycle Cost Evaluation'!$H$29</f>
        <v>0</v>
      </c>
      <c r="T18" s="189">
        <f>'Life Cycle Cost Evaluation'!$H$30</f>
        <v>0</v>
      </c>
      <c r="U18" s="189">
        <f>'Life Cycle Cost Evaluation'!$H$31</f>
        <v>0</v>
      </c>
      <c r="V18" s="189">
        <f>'Life Cycle Cost Evaluation'!$H$32</f>
        <v>0</v>
      </c>
      <c r="W18" s="189">
        <f>'Life Cycle Cost Evaluation'!$H$33</f>
        <v>0</v>
      </c>
      <c r="X18" s="189">
        <f>'Life Cycle Cost Evaluation'!$H$34</f>
        <v>0</v>
      </c>
      <c r="Y18" s="189">
        <f>'Life Cycle Cost Evaluation'!$H$35</f>
        <v>0</v>
      </c>
      <c r="Z18" s="189">
        <f>'Life Cycle Cost Evaluation'!$H$36</f>
        <v>0</v>
      </c>
      <c r="AA18" s="189">
        <f>'Life Cycle Cost Evaluation'!$H$37</f>
        <v>0</v>
      </c>
      <c r="AB18" s="189">
        <f>'Life Cycle Cost Evaluation'!$H$38</f>
        <v>0</v>
      </c>
      <c r="AC18" s="189">
        <f>'Life Cycle Cost Evaluation'!$H$39</f>
        <v>0</v>
      </c>
      <c r="AD18" s="189">
        <f>'Life Cycle Cost Evaluation'!$H$40</f>
        <v>0</v>
      </c>
      <c r="AE18" s="189">
        <f>'Life Cycle Cost Evaluation'!$H$41</f>
        <v>0</v>
      </c>
      <c r="AF18" s="189">
        <f>'Life Cycle Cost Evaluation'!$H$42</f>
        <v>0</v>
      </c>
      <c r="AG18" s="189">
        <f>'Life Cycle Cost Evaluation'!$H$43</f>
        <v>0</v>
      </c>
      <c r="AH18" s="189">
        <f>'Life Cycle Cost Evaluation'!$H$44</f>
        <v>0</v>
      </c>
      <c r="AI18" s="189">
        <f>'Life Cycle Cost Evaluation'!$H$45</f>
        <v>0</v>
      </c>
      <c r="AJ18" s="189">
        <f>'Life Cycle Cost Evaluation'!$H$46</f>
        <v>0</v>
      </c>
      <c r="AK18" s="189">
        <f>'Life Cycle Cost Evaluation'!$H$47</f>
        <v>0</v>
      </c>
      <c r="AL18" s="189">
        <f>'Life Cycle Cost Evaluation'!$H$48</f>
        <v>0</v>
      </c>
      <c r="AM18" s="189">
        <f>'Life Cycle Cost Evaluation'!$H$49</f>
        <v>0</v>
      </c>
      <c r="AN18" s="189">
        <f>'Life Cycle Cost Evaluation'!$H$50</f>
        <v>0</v>
      </c>
      <c r="AO18" s="189">
        <f>'Life Cycle Cost Evaluation'!$H$51</f>
        <v>0</v>
      </c>
      <c r="AP18" s="189">
        <f>'Life Cycle Cost Evaluation'!$H$52</f>
        <v>0</v>
      </c>
      <c r="AQ18" s="189">
        <f>'Life Cycle Cost Evaluation'!$H$53</f>
        <v>0</v>
      </c>
      <c r="AR18" s="189">
        <f>'Life Cycle Cost Evaluation'!$H$54</f>
        <v>0</v>
      </c>
      <c r="AS18" s="189">
        <f>'Life Cycle Cost Evaluation'!$H$55</f>
        <v>0</v>
      </c>
      <c r="AT18" s="189">
        <f>'Life Cycle Cost Evaluation'!$H$56</f>
        <v>0</v>
      </c>
      <c r="AU18" s="189">
        <f>'Life Cycle Cost Evaluation'!$H$57</f>
        <v>0</v>
      </c>
      <c r="AV18" s="189">
        <f>'Life Cycle Cost Evaluation'!$H$58</f>
        <v>0</v>
      </c>
      <c r="AW18" s="189">
        <f>'Life Cycle Cost Evaluation'!$H$59</f>
        <v>0</v>
      </c>
      <c r="AX18" s="189">
        <f>'Life Cycle Cost Evaluation'!$H$60</f>
        <v>0</v>
      </c>
      <c r="AY18" s="189">
        <f>'Life Cycle Cost Evaluation'!$H$61</f>
        <v>0</v>
      </c>
      <c r="AZ18" s="189">
        <f>'Life Cycle Cost Evaluation'!$H$62</f>
        <v>0</v>
      </c>
      <c r="BA18" s="189">
        <f>'Life Cycle Cost Evaluation'!$H$63</f>
        <v>0</v>
      </c>
      <c r="BB18" s="189">
        <f>'Life Cycle Cost Evaluation'!$H$64</f>
        <v>0</v>
      </c>
      <c r="BC18" s="189">
        <f>'Life Cycle Cost Evaluation'!$H$65</f>
        <v>0</v>
      </c>
      <c r="BD18" s="189">
        <f>'Life Cycle Cost Evaluation'!$H$66</f>
        <v>0</v>
      </c>
      <c r="BE18" s="189">
        <f>'Life Cycle Cost Evaluation'!$H$67</f>
        <v>0</v>
      </c>
      <c r="BF18" s="189">
        <f>'Life Cycle Cost Evaluation'!$H$68</f>
        <v>0</v>
      </c>
      <c r="BG18" s="189">
        <f>'Life Cycle Cost Evaluation'!$H$69</f>
        <v>0</v>
      </c>
      <c r="BH18" s="189">
        <f>'Life Cycle Cost Evaluation'!$H$70</f>
        <v>0</v>
      </c>
      <c r="BI18" s="189">
        <f>'Life Cycle Cost Evaluation'!$H$71</f>
        <v>0</v>
      </c>
      <c r="BJ18" s="189">
        <f>'Life Cycle Cost Evaluation'!$H$72</f>
        <v>0</v>
      </c>
      <c r="BK18" s="189">
        <f>'Life Cycle Cost Evaluation'!$H$73</f>
        <v>0</v>
      </c>
      <c r="BL18" s="189">
        <f>'Life Cycle Cost Evaluation'!$H$74</f>
        <v>0</v>
      </c>
      <c r="BM18" s="189">
        <f>'Life Cycle Cost Evaluation'!$H$75</f>
        <v>0</v>
      </c>
      <c r="BN18" s="189">
        <f>'Life Cycle Cost Evaluation'!$H$76</f>
        <v>0</v>
      </c>
      <c r="BO18" s="189">
        <f>'Life Cycle Cost Evaluation'!$H$77</f>
        <v>0</v>
      </c>
      <c r="BP18" s="189">
        <f>'Life Cycle Cost Evaluation'!$H$78</f>
        <v>0</v>
      </c>
      <c r="BQ18" s="189">
        <f>'Life Cycle Cost Evaluation'!$H$79</f>
        <v>0</v>
      </c>
      <c r="BR18" s="189">
        <f>'Life Cycle Cost Evaluation'!$H$80</f>
        <v>0</v>
      </c>
      <c r="BS18" s="189">
        <f>'Life Cycle Cost Evaluation'!$H$81</f>
        <v>0</v>
      </c>
      <c r="BT18" s="189">
        <f>'Life Cycle Cost Evaluation'!$H$82</f>
        <v>0</v>
      </c>
      <c r="BU18" s="189">
        <f>'Life Cycle Cost Evaluation'!$H$83</f>
        <v>0</v>
      </c>
      <c r="BV18" s="189">
        <f>'Life Cycle Cost Evaluation'!$H$84</f>
        <v>0</v>
      </c>
      <c r="BW18" s="189">
        <f>'Life Cycle Cost Evaluation'!$H$85</f>
        <v>0</v>
      </c>
      <c r="BX18" s="189">
        <f>'Life Cycle Cost Evaluation'!$H$86</f>
        <v>0</v>
      </c>
      <c r="BY18" s="189">
        <f>'Life Cycle Cost Evaluation'!$H$87</f>
        <v>0</v>
      </c>
      <c r="BZ18" s="189">
        <f>'Life Cycle Cost Evaluation'!$H$88</f>
        <v>0</v>
      </c>
      <c r="CA18" s="189">
        <f>'Life Cycle Cost Evaluation'!$H$89</f>
        <v>0</v>
      </c>
      <c r="CB18" s="189">
        <f>'Life Cycle Cost Evaluation'!$H$90</f>
        <v>0</v>
      </c>
      <c r="CC18" s="189">
        <f>'Life Cycle Cost Evaluation'!$H$91</f>
        <v>0</v>
      </c>
      <c r="CD18" s="189">
        <f>'Life Cycle Cost Evaluation'!$H$92</f>
        <v>0</v>
      </c>
      <c r="CE18" s="189">
        <f>'Life Cycle Cost Evaluation'!$H$93</f>
        <v>0</v>
      </c>
      <c r="CF18" s="189">
        <f>'Life Cycle Cost Evaluation'!$H$94</f>
        <v>0</v>
      </c>
      <c r="CG18" s="193">
        <f>SUM(D18:CF18)</f>
        <v>0</v>
      </c>
      <c r="CJ18" s="88"/>
    </row>
    <row r="19" spans="1:88" x14ac:dyDescent="0.2">
      <c r="A19" s="83"/>
      <c r="B19" s="90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2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3">
        <f t="shared" ref="CG19" si="22">SUM(D19:CF19)</f>
        <v>0</v>
      </c>
    </row>
    <row r="20" spans="1:88" x14ac:dyDescent="0.2">
      <c r="A20" s="83"/>
      <c r="B20" s="90">
        <v>2027</v>
      </c>
      <c r="C20" s="217">
        <v>8.8345759732647071</v>
      </c>
      <c r="D20" s="208">
        <f t="shared" ref="D20:D83" si="23">D$18*$C20/100</f>
        <v>0</v>
      </c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9">
        <f>SUM(D20:CF20)</f>
        <v>0</v>
      </c>
      <c r="CH20" s="206"/>
      <c r="CI20" s="206"/>
      <c r="CJ20" s="211">
        <v>8.8592589232647079</v>
      </c>
    </row>
    <row r="21" spans="1:88" x14ac:dyDescent="0.2">
      <c r="A21" s="83"/>
      <c r="B21" s="90">
        <f t="shared" ref="B21:B84" si="24">B20+1</f>
        <v>2028</v>
      </c>
      <c r="C21" s="217">
        <v>9.3551917643828162</v>
      </c>
      <c r="D21" s="208">
        <f t="shared" si="23"/>
        <v>0</v>
      </c>
      <c r="E21" s="208">
        <f>E$18*$C20/100</f>
        <v>0</v>
      </c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9">
        <f t="shared" ref="CG21:CG84" si="25">SUM(D21:CF21)</f>
        <v>0</v>
      </c>
      <c r="CH21" s="206"/>
      <c r="CI21" s="206"/>
      <c r="CJ21" s="211">
        <v>9.4035703463828177</v>
      </c>
    </row>
    <row r="22" spans="1:88" x14ac:dyDescent="0.2">
      <c r="A22" s="83"/>
      <c r="B22" s="90">
        <f t="shared" si="24"/>
        <v>2029</v>
      </c>
      <c r="C22" s="217">
        <v>9.1844670506496691</v>
      </c>
      <c r="D22" s="208">
        <f t="shared" si="23"/>
        <v>0</v>
      </c>
      <c r="E22" s="208">
        <f t="shared" ref="E22:E85" si="26">E$18*$C21/100</f>
        <v>0</v>
      </c>
      <c r="F22" s="208">
        <f>F$18*$C20/100</f>
        <v>0</v>
      </c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9">
        <f t="shared" si="25"/>
        <v>0</v>
      </c>
      <c r="CH22" s="206"/>
      <c r="CI22" s="206"/>
      <c r="CJ22" s="211">
        <v>9.2309104893696698</v>
      </c>
    </row>
    <row r="23" spans="1:88" x14ac:dyDescent="0.2">
      <c r="A23" s="83"/>
      <c r="B23" s="90">
        <f t="shared" si="24"/>
        <v>2030</v>
      </c>
      <c r="C23" s="217">
        <v>9.0174578120141184</v>
      </c>
      <c r="D23" s="208">
        <f t="shared" si="23"/>
        <v>0</v>
      </c>
      <c r="E23" s="208">
        <f t="shared" si="26"/>
        <v>0</v>
      </c>
      <c r="F23" s="208">
        <f t="shared" ref="F23:F86" si="27">F$18*$C21/100</f>
        <v>0</v>
      </c>
      <c r="G23" s="208">
        <f t="shared" ref="G23:G86" si="28">G$18*$CJ20/100</f>
        <v>0</v>
      </c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9">
        <f t="shared" si="25"/>
        <v>0</v>
      </c>
      <c r="CH23" s="206"/>
      <c r="CI23" s="206"/>
      <c r="CJ23" s="211">
        <v>9.0620435131853192</v>
      </c>
    </row>
    <row r="24" spans="1:88" x14ac:dyDescent="0.2">
      <c r="A24" s="79"/>
      <c r="B24" s="90">
        <f t="shared" si="24"/>
        <v>2031</v>
      </c>
      <c r="C24" s="217">
        <v>8.8540154294722697</v>
      </c>
      <c r="D24" s="208">
        <f t="shared" si="23"/>
        <v>0</v>
      </c>
      <c r="E24" s="208">
        <f t="shared" si="26"/>
        <v>0</v>
      </c>
      <c r="F24" s="208">
        <f t="shared" si="27"/>
        <v>0</v>
      </c>
      <c r="G24" s="208">
        <f t="shared" si="28"/>
        <v>0</v>
      </c>
      <c r="H24" s="208">
        <f>H$18*$CJ20/100</f>
        <v>0</v>
      </c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9">
        <f t="shared" si="25"/>
        <v>0</v>
      </c>
      <c r="CH24" s="206"/>
      <c r="CI24" s="206"/>
      <c r="CJ24" s="211">
        <v>8.8968177025966213</v>
      </c>
    </row>
    <row r="25" spans="1:88" x14ac:dyDescent="0.2">
      <c r="A25" s="79"/>
      <c r="B25" s="90">
        <f t="shared" si="24"/>
        <v>2032</v>
      </c>
      <c r="C25" s="217">
        <v>8.6939972287803648</v>
      </c>
      <c r="D25" s="208">
        <f t="shared" si="23"/>
        <v>0</v>
      </c>
      <c r="E25" s="208">
        <f t="shared" si="26"/>
        <v>0</v>
      </c>
      <c r="F25" s="208">
        <f t="shared" si="27"/>
        <v>0</v>
      </c>
      <c r="G25" s="208">
        <f t="shared" si="28"/>
        <v>0</v>
      </c>
      <c r="H25" s="208">
        <f t="shared" ref="H25:H88" si="29">H$18*$CJ21/100</f>
        <v>0</v>
      </c>
      <c r="I25" s="208">
        <f t="shared" ref="I25:I88" si="30">I$18*$CJ20/100</f>
        <v>0</v>
      </c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9">
        <f t="shared" si="25"/>
        <v>0</v>
      </c>
      <c r="CH25" s="206"/>
      <c r="CI25" s="206"/>
      <c r="CJ25" s="211">
        <v>8.7350874109797427</v>
      </c>
    </row>
    <row r="26" spans="1:88" x14ac:dyDescent="0.2">
      <c r="A26" s="79"/>
      <c r="B26" s="90">
        <f t="shared" si="24"/>
        <v>2033</v>
      </c>
      <c r="C26" s="217">
        <v>8.5372662426644119</v>
      </c>
      <c r="D26" s="208">
        <f t="shared" si="23"/>
        <v>0</v>
      </c>
      <c r="E26" s="208">
        <f t="shared" si="26"/>
        <v>0</v>
      </c>
      <c r="F26" s="208">
        <f t="shared" si="27"/>
        <v>0</v>
      </c>
      <c r="G26" s="208">
        <f t="shared" si="28"/>
        <v>0</v>
      </c>
      <c r="H26" s="208">
        <f t="shared" si="29"/>
        <v>0</v>
      </c>
      <c r="I26" s="208">
        <f t="shared" si="30"/>
        <v>0</v>
      </c>
      <c r="J26" s="208">
        <f t="shared" ref="J26:J89" si="31">J$18*$CJ20/100</f>
        <v>0</v>
      </c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9">
        <f t="shared" si="25"/>
        <v>0</v>
      </c>
      <c r="CH26" s="206"/>
      <c r="CI26" s="206"/>
      <c r="CJ26" s="211">
        <v>8.5767128175758138</v>
      </c>
    </row>
    <row r="27" spans="1:88" x14ac:dyDescent="0.2">
      <c r="A27" s="79"/>
      <c r="B27" s="90">
        <f t="shared" si="24"/>
        <v>2034</v>
      </c>
      <c r="C27" s="217">
        <v>8.3836909825413706</v>
      </c>
      <c r="D27" s="208">
        <f t="shared" si="23"/>
        <v>0</v>
      </c>
      <c r="E27" s="208">
        <f t="shared" si="26"/>
        <v>0</v>
      </c>
      <c r="F27" s="208">
        <f t="shared" si="27"/>
        <v>0</v>
      </c>
      <c r="G27" s="208">
        <f t="shared" si="28"/>
        <v>0</v>
      </c>
      <c r="H27" s="208">
        <f t="shared" si="29"/>
        <v>0</v>
      </c>
      <c r="I27" s="208">
        <f t="shared" si="30"/>
        <v>0</v>
      </c>
      <c r="J27" s="208">
        <f t="shared" si="31"/>
        <v>0</v>
      </c>
      <c r="K27" s="208">
        <f t="shared" ref="K27:K90" si="32">K$18*$CJ20/100</f>
        <v>0</v>
      </c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9">
        <f t="shared" si="25"/>
        <v>0</v>
      </c>
      <c r="CH27" s="206"/>
      <c r="CI27" s="206"/>
      <c r="CJ27" s="211">
        <v>8.4215596944563167</v>
      </c>
    </row>
    <row r="28" spans="1:88" x14ac:dyDescent="0.2">
      <c r="A28" s="79"/>
      <c r="B28" s="90">
        <f t="shared" si="24"/>
        <v>2035</v>
      </c>
      <c r="C28" s="217">
        <v>8.233145219371524</v>
      </c>
      <c r="D28" s="208">
        <f t="shared" si="23"/>
        <v>0</v>
      </c>
      <c r="E28" s="208">
        <f t="shared" si="26"/>
        <v>0</v>
      </c>
      <c r="F28" s="208">
        <f t="shared" si="27"/>
        <v>0</v>
      </c>
      <c r="G28" s="208">
        <f t="shared" si="28"/>
        <v>0</v>
      </c>
      <c r="H28" s="208">
        <f t="shared" si="29"/>
        <v>0</v>
      </c>
      <c r="I28" s="208">
        <f t="shared" si="30"/>
        <v>0</v>
      </c>
      <c r="J28" s="208">
        <f t="shared" si="31"/>
        <v>0</v>
      </c>
      <c r="K28" s="208">
        <f t="shared" si="32"/>
        <v>0</v>
      </c>
      <c r="L28" s="208">
        <f t="shared" ref="L28:L91" si="33">L$18*$CJ20/100</f>
        <v>0</v>
      </c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9">
        <f t="shared" si="25"/>
        <v>0</v>
      </c>
      <c r="CH28" s="206"/>
      <c r="CI28" s="206"/>
      <c r="CJ28" s="211">
        <v>8.2694991828098736</v>
      </c>
    </row>
    <row r="29" spans="1:88" x14ac:dyDescent="0.2">
      <c r="A29" s="79"/>
      <c r="B29" s="90">
        <f t="shared" si="24"/>
        <v>2036</v>
      </c>
      <c r="C29" s="217">
        <v>8.0855077732767455</v>
      </c>
      <c r="D29" s="208">
        <f t="shared" si="23"/>
        <v>0</v>
      </c>
      <c r="E29" s="208">
        <f t="shared" si="26"/>
        <v>0</v>
      </c>
      <c r="F29" s="208">
        <f t="shared" si="27"/>
        <v>0</v>
      </c>
      <c r="G29" s="208">
        <f t="shared" si="28"/>
        <v>0</v>
      </c>
      <c r="H29" s="208">
        <f t="shared" si="29"/>
        <v>0</v>
      </c>
      <c r="I29" s="208">
        <f t="shared" si="30"/>
        <v>0</v>
      </c>
      <c r="J29" s="208">
        <f t="shared" si="31"/>
        <v>0</v>
      </c>
      <c r="K29" s="208">
        <f t="shared" si="32"/>
        <v>0</v>
      </c>
      <c r="L29" s="208">
        <f t="shared" si="33"/>
        <v>0</v>
      </c>
      <c r="M29" s="208">
        <f t="shared" ref="M29:M92" si="34">M$18*$CJ20/100</f>
        <v>0</v>
      </c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9">
        <f t="shared" si="25"/>
        <v>0</v>
      </c>
      <c r="CH29" s="206"/>
      <c r="CI29" s="206"/>
      <c r="CJ29" s="211">
        <v>8.1204075781775611</v>
      </c>
    </row>
    <row r="30" spans="1:88" x14ac:dyDescent="0.2">
      <c r="A30" s="79"/>
      <c r="B30" s="90">
        <f t="shared" si="24"/>
        <v>2037</v>
      </c>
      <c r="C30" s="217">
        <v>7.9406623115740329</v>
      </c>
      <c r="D30" s="208">
        <f t="shared" si="23"/>
        <v>0</v>
      </c>
      <c r="E30" s="208">
        <f t="shared" si="26"/>
        <v>0</v>
      </c>
      <c r="F30" s="208">
        <f t="shared" si="27"/>
        <v>0</v>
      </c>
      <c r="G30" s="208">
        <f t="shared" si="28"/>
        <v>0</v>
      </c>
      <c r="H30" s="208">
        <f t="shared" si="29"/>
        <v>0</v>
      </c>
      <c r="I30" s="208">
        <f t="shared" si="30"/>
        <v>0</v>
      </c>
      <c r="J30" s="208">
        <f t="shared" si="31"/>
        <v>0</v>
      </c>
      <c r="K30" s="208">
        <f t="shared" si="32"/>
        <v>0</v>
      </c>
      <c r="L30" s="208">
        <f t="shared" si="33"/>
        <v>0</v>
      </c>
      <c r="M30" s="208">
        <f t="shared" si="34"/>
        <v>0</v>
      </c>
      <c r="N30" s="208">
        <f t="shared" ref="N30:N93" si="35">N$18*$CJ20/100</f>
        <v>0</v>
      </c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9">
        <f t="shared" si="25"/>
        <v>0</v>
      </c>
      <c r="CH30" s="206"/>
      <c r="CI30" s="206"/>
      <c r="CJ30" s="211">
        <v>7.9741661242788169</v>
      </c>
    </row>
    <row r="31" spans="1:88" x14ac:dyDescent="0.2">
      <c r="A31" s="79"/>
      <c r="B31" s="90">
        <f t="shared" si="24"/>
        <v>2038</v>
      </c>
      <c r="C31" s="217">
        <v>7.7984971548877029</v>
      </c>
      <c r="D31" s="208">
        <f t="shared" si="23"/>
        <v>0</v>
      </c>
      <c r="E31" s="208">
        <f t="shared" si="26"/>
        <v>0</v>
      </c>
      <c r="F31" s="208">
        <f t="shared" si="27"/>
        <v>0</v>
      </c>
      <c r="G31" s="208">
        <f t="shared" si="28"/>
        <v>0</v>
      </c>
      <c r="H31" s="208">
        <f t="shared" si="29"/>
        <v>0</v>
      </c>
      <c r="I31" s="208">
        <f t="shared" si="30"/>
        <v>0</v>
      </c>
      <c r="J31" s="208">
        <f t="shared" si="31"/>
        <v>0</v>
      </c>
      <c r="K31" s="208">
        <f t="shared" si="32"/>
        <v>0</v>
      </c>
      <c r="L31" s="208">
        <f t="shared" si="33"/>
        <v>0</v>
      </c>
      <c r="M31" s="208">
        <f t="shared" si="34"/>
        <v>0</v>
      </c>
      <c r="N31" s="208">
        <f t="shared" si="35"/>
        <v>0</v>
      </c>
      <c r="O31" s="208">
        <f t="shared" ref="O31:O94" si="36">O$18*$CJ20/100</f>
        <v>0</v>
      </c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9">
        <f t="shared" si="25"/>
        <v>0</v>
      </c>
      <c r="CH31" s="206"/>
      <c r="CI31" s="206"/>
      <c r="CJ31" s="211">
        <v>7.8306608150842951</v>
      </c>
    </row>
    <row r="32" spans="1:88" x14ac:dyDescent="0.2">
      <c r="A32" s="79"/>
      <c r="B32" s="90">
        <f t="shared" si="24"/>
        <v>2039</v>
      </c>
      <c r="C32" s="217">
        <v>7.6589050910171004</v>
      </c>
      <c r="D32" s="208">
        <f t="shared" si="23"/>
        <v>0</v>
      </c>
      <c r="E32" s="208">
        <f t="shared" si="26"/>
        <v>0</v>
      </c>
      <c r="F32" s="208">
        <f t="shared" si="27"/>
        <v>0</v>
      </c>
      <c r="G32" s="208">
        <f t="shared" si="28"/>
        <v>0</v>
      </c>
      <c r="H32" s="208">
        <f t="shared" si="29"/>
        <v>0</v>
      </c>
      <c r="I32" s="208">
        <f t="shared" si="30"/>
        <v>0</v>
      </c>
      <c r="J32" s="208">
        <f t="shared" si="31"/>
        <v>0</v>
      </c>
      <c r="K32" s="208">
        <f t="shared" si="32"/>
        <v>0</v>
      </c>
      <c r="L32" s="208">
        <f t="shared" si="33"/>
        <v>0</v>
      </c>
      <c r="M32" s="208">
        <f t="shared" si="34"/>
        <v>0</v>
      </c>
      <c r="N32" s="208">
        <f t="shared" si="35"/>
        <v>0</v>
      </c>
      <c r="O32" s="208">
        <f t="shared" si="36"/>
        <v>0</v>
      </c>
      <c r="P32" s="208">
        <f t="shared" ref="P32:P95" si="37">P$18*$CJ20/100</f>
        <v>0</v>
      </c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9">
        <f t="shared" si="25"/>
        <v>0</v>
      </c>
      <c r="CH32" s="206"/>
      <c r="CI32" s="206"/>
      <c r="CJ32" s="211">
        <v>7.6897822048058302</v>
      </c>
    </row>
    <row r="33" spans="1:88" x14ac:dyDescent="0.2">
      <c r="A33" s="79"/>
      <c r="B33" s="90">
        <f t="shared" si="24"/>
        <v>2040</v>
      </c>
      <c r="C33" s="217">
        <v>7.5217831962495953</v>
      </c>
      <c r="D33" s="208">
        <f t="shared" si="23"/>
        <v>0</v>
      </c>
      <c r="E33" s="208">
        <f t="shared" si="26"/>
        <v>0</v>
      </c>
      <c r="F33" s="208">
        <f t="shared" si="27"/>
        <v>0</v>
      </c>
      <c r="G33" s="208">
        <f t="shared" si="28"/>
        <v>0</v>
      </c>
      <c r="H33" s="208">
        <f t="shared" si="29"/>
        <v>0</v>
      </c>
      <c r="I33" s="208">
        <f t="shared" si="30"/>
        <v>0</v>
      </c>
      <c r="J33" s="208">
        <f t="shared" si="31"/>
        <v>0</v>
      </c>
      <c r="K33" s="208">
        <f t="shared" si="32"/>
        <v>0</v>
      </c>
      <c r="L33" s="208">
        <f t="shared" si="33"/>
        <v>0</v>
      </c>
      <c r="M33" s="208">
        <f t="shared" si="34"/>
        <v>0</v>
      </c>
      <c r="N33" s="208">
        <f t="shared" si="35"/>
        <v>0</v>
      </c>
      <c r="O33" s="208">
        <f t="shared" si="36"/>
        <v>0</v>
      </c>
      <c r="P33" s="208">
        <f t="shared" si="37"/>
        <v>0</v>
      </c>
      <c r="Q33" s="208">
        <f t="shared" ref="Q33:Q96" si="38">Q$18*$CJ20/100</f>
        <v>0</v>
      </c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9">
        <f t="shared" si="25"/>
        <v>0</v>
      </c>
      <c r="CH33" s="206"/>
      <c r="CI33" s="206"/>
      <c r="CJ33" s="211">
        <v>7.551425225486776</v>
      </c>
    </row>
    <row r="34" spans="1:88" x14ac:dyDescent="0.2">
      <c r="A34" s="79"/>
      <c r="B34" s="90">
        <f t="shared" si="24"/>
        <v>2041</v>
      </c>
      <c r="C34" s="217">
        <v>7.3870326638210653</v>
      </c>
      <c r="D34" s="208">
        <f t="shared" si="23"/>
        <v>0</v>
      </c>
      <c r="E34" s="208">
        <f t="shared" si="26"/>
        <v>0</v>
      </c>
      <c r="F34" s="208">
        <f t="shared" si="27"/>
        <v>0</v>
      </c>
      <c r="G34" s="208">
        <f t="shared" si="28"/>
        <v>0</v>
      </c>
      <c r="H34" s="208">
        <f t="shared" si="29"/>
        <v>0</v>
      </c>
      <c r="I34" s="208">
        <f t="shared" si="30"/>
        <v>0</v>
      </c>
      <c r="J34" s="208">
        <f t="shared" si="31"/>
        <v>0</v>
      </c>
      <c r="K34" s="208">
        <f t="shared" si="32"/>
        <v>0</v>
      </c>
      <c r="L34" s="208">
        <f t="shared" si="33"/>
        <v>0</v>
      </c>
      <c r="M34" s="208">
        <f t="shared" si="34"/>
        <v>0</v>
      </c>
      <c r="N34" s="208">
        <f t="shared" si="35"/>
        <v>0</v>
      </c>
      <c r="O34" s="208">
        <f t="shared" si="36"/>
        <v>0</v>
      </c>
      <c r="P34" s="208">
        <f t="shared" si="37"/>
        <v>0</v>
      </c>
      <c r="Q34" s="208">
        <f t="shared" si="38"/>
        <v>0</v>
      </c>
      <c r="R34" s="208">
        <f t="shared" ref="R34:R97" si="39">R$18*$CJ20/100</f>
        <v>0</v>
      </c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9">
        <f t="shared" si="25"/>
        <v>0</v>
      </c>
      <c r="CH34" s="206"/>
      <c r="CI34" s="206"/>
      <c r="CJ34" s="211">
        <v>7.4154890118887584</v>
      </c>
    </row>
    <row r="35" spans="1:88" x14ac:dyDescent="0.2">
      <c r="A35" s="79"/>
      <c r="B35" s="90">
        <f t="shared" si="24"/>
        <v>2042</v>
      </c>
      <c r="C35" s="217">
        <v>7.25455863923795</v>
      </c>
      <c r="D35" s="208">
        <f t="shared" si="23"/>
        <v>0</v>
      </c>
      <c r="E35" s="208">
        <f t="shared" si="26"/>
        <v>0</v>
      </c>
      <c r="F35" s="208">
        <f t="shared" si="27"/>
        <v>0</v>
      </c>
      <c r="G35" s="208">
        <f t="shared" si="28"/>
        <v>0</v>
      </c>
      <c r="H35" s="208">
        <f t="shared" si="29"/>
        <v>0</v>
      </c>
      <c r="I35" s="208">
        <f t="shared" si="30"/>
        <v>0</v>
      </c>
      <c r="J35" s="208">
        <f t="shared" si="31"/>
        <v>0</v>
      </c>
      <c r="K35" s="208">
        <f t="shared" si="32"/>
        <v>0</v>
      </c>
      <c r="L35" s="208">
        <f t="shared" si="33"/>
        <v>0</v>
      </c>
      <c r="M35" s="208">
        <f t="shared" si="34"/>
        <v>0</v>
      </c>
      <c r="N35" s="208">
        <f t="shared" si="35"/>
        <v>0</v>
      </c>
      <c r="O35" s="208">
        <f t="shared" si="36"/>
        <v>0</v>
      </c>
      <c r="P35" s="208">
        <f t="shared" si="37"/>
        <v>0</v>
      </c>
      <c r="Q35" s="208">
        <f t="shared" si="38"/>
        <v>0</v>
      </c>
      <c r="R35" s="208">
        <f t="shared" si="39"/>
        <v>0</v>
      </c>
      <c r="S35" s="208">
        <f t="shared" ref="S35:S98" si="40">S$18*$CJ20/100</f>
        <v>0</v>
      </c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9">
        <f t="shared" si="25"/>
        <v>0</v>
      </c>
      <c r="CH35" s="206"/>
      <c r="CI35" s="206"/>
      <c r="CJ35" s="211">
        <v>7.2818767333829344</v>
      </c>
    </row>
    <row r="36" spans="1:88" x14ac:dyDescent="0.2">
      <c r="A36" s="79"/>
      <c r="B36" s="90">
        <f t="shared" si="24"/>
        <v>2043</v>
      </c>
      <c r="C36" s="217">
        <v>7.124270062186433</v>
      </c>
      <c r="D36" s="208">
        <f t="shared" si="23"/>
        <v>0</v>
      </c>
      <c r="E36" s="208">
        <f t="shared" si="26"/>
        <v>0</v>
      </c>
      <c r="F36" s="208">
        <f t="shared" si="27"/>
        <v>0</v>
      </c>
      <c r="G36" s="208">
        <f t="shared" si="28"/>
        <v>0</v>
      </c>
      <c r="H36" s="208">
        <f t="shared" si="29"/>
        <v>0</v>
      </c>
      <c r="I36" s="208">
        <f t="shared" si="30"/>
        <v>0</v>
      </c>
      <c r="J36" s="208">
        <f t="shared" si="31"/>
        <v>0</v>
      </c>
      <c r="K36" s="208">
        <f t="shared" si="32"/>
        <v>0</v>
      </c>
      <c r="L36" s="208">
        <f t="shared" si="33"/>
        <v>0</v>
      </c>
      <c r="M36" s="208">
        <f t="shared" si="34"/>
        <v>0</v>
      </c>
      <c r="N36" s="208">
        <f t="shared" si="35"/>
        <v>0</v>
      </c>
      <c r="O36" s="208">
        <f t="shared" si="36"/>
        <v>0</v>
      </c>
      <c r="P36" s="208">
        <f t="shared" si="37"/>
        <v>0</v>
      </c>
      <c r="Q36" s="208">
        <f t="shared" si="38"/>
        <v>0</v>
      </c>
      <c r="R36" s="208">
        <f t="shared" si="39"/>
        <v>0</v>
      </c>
      <c r="S36" s="208">
        <f t="shared" si="40"/>
        <v>0</v>
      </c>
      <c r="T36" s="208">
        <f t="shared" ref="T36:T99" si="41">T$18*$CJ20/100</f>
        <v>0</v>
      </c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9">
        <f t="shared" si="25"/>
        <v>0</v>
      </c>
      <c r="CH36" s="206"/>
      <c r="CI36" s="206"/>
      <c r="CJ36" s="211">
        <v>7.1504954325656191</v>
      </c>
    </row>
    <row r="37" spans="1:88" x14ac:dyDescent="0.2">
      <c r="A37" s="79"/>
      <c r="B37" s="90">
        <f t="shared" si="24"/>
        <v>2044</v>
      </c>
      <c r="C37" s="217">
        <v>6.9960795147652508</v>
      </c>
      <c r="D37" s="208">
        <f t="shared" si="23"/>
        <v>0</v>
      </c>
      <c r="E37" s="208">
        <f t="shared" si="26"/>
        <v>0</v>
      </c>
      <c r="F37" s="208">
        <f t="shared" si="27"/>
        <v>0</v>
      </c>
      <c r="G37" s="208">
        <f t="shared" si="28"/>
        <v>0</v>
      </c>
      <c r="H37" s="208">
        <f t="shared" si="29"/>
        <v>0</v>
      </c>
      <c r="I37" s="208">
        <f t="shared" si="30"/>
        <v>0</v>
      </c>
      <c r="J37" s="208">
        <f t="shared" si="31"/>
        <v>0</v>
      </c>
      <c r="K37" s="208">
        <f t="shared" si="32"/>
        <v>0</v>
      </c>
      <c r="L37" s="208">
        <f t="shared" si="33"/>
        <v>0</v>
      </c>
      <c r="M37" s="208">
        <f t="shared" si="34"/>
        <v>0</v>
      </c>
      <c r="N37" s="208">
        <f t="shared" si="35"/>
        <v>0</v>
      </c>
      <c r="O37" s="208">
        <f t="shared" si="36"/>
        <v>0</v>
      </c>
      <c r="P37" s="208">
        <f t="shared" si="37"/>
        <v>0</v>
      </c>
      <c r="Q37" s="208">
        <f t="shared" si="38"/>
        <v>0</v>
      </c>
      <c r="R37" s="208">
        <f t="shared" si="39"/>
        <v>0</v>
      </c>
      <c r="S37" s="208">
        <f t="shared" si="40"/>
        <v>0</v>
      </c>
      <c r="T37" s="208">
        <f t="shared" si="41"/>
        <v>0</v>
      </c>
      <c r="U37" s="208">
        <f t="shared" ref="U37:U100" si="42">U$18*$CJ20/100</f>
        <v>0</v>
      </c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9">
        <f t="shared" si="25"/>
        <v>0</v>
      </c>
      <c r="CH37" s="206"/>
      <c r="CI37" s="206"/>
      <c r="CJ37" s="211">
        <v>7.02125587032927</v>
      </c>
    </row>
    <row r="38" spans="1:88" x14ac:dyDescent="0.2">
      <c r="A38" s="79"/>
      <c r="B38" s="90">
        <f t="shared" si="24"/>
        <v>2045</v>
      </c>
      <c r="C38" s="217">
        <v>6.8699030757891908</v>
      </c>
      <c r="D38" s="208">
        <f t="shared" si="23"/>
        <v>0</v>
      </c>
      <c r="E38" s="208">
        <f t="shared" si="26"/>
        <v>0</v>
      </c>
      <c r="F38" s="208">
        <f t="shared" si="27"/>
        <v>0</v>
      </c>
      <c r="G38" s="208">
        <f t="shared" si="28"/>
        <v>0</v>
      </c>
      <c r="H38" s="208">
        <f t="shared" si="29"/>
        <v>0</v>
      </c>
      <c r="I38" s="208">
        <f t="shared" si="30"/>
        <v>0</v>
      </c>
      <c r="J38" s="208">
        <f t="shared" si="31"/>
        <v>0</v>
      </c>
      <c r="K38" s="208">
        <f t="shared" si="32"/>
        <v>0</v>
      </c>
      <c r="L38" s="208">
        <f t="shared" si="33"/>
        <v>0</v>
      </c>
      <c r="M38" s="208">
        <f t="shared" si="34"/>
        <v>0</v>
      </c>
      <c r="N38" s="208">
        <f t="shared" si="35"/>
        <v>0</v>
      </c>
      <c r="O38" s="208">
        <f t="shared" si="36"/>
        <v>0</v>
      </c>
      <c r="P38" s="208">
        <f t="shared" si="37"/>
        <v>0</v>
      </c>
      <c r="Q38" s="208">
        <f t="shared" si="38"/>
        <v>0</v>
      </c>
      <c r="R38" s="208">
        <f t="shared" si="39"/>
        <v>0</v>
      </c>
      <c r="S38" s="208">
        <f t="shared" si="40"/>
        <v>0</v>
      </c>
      <c r="T38" s="208">
        <f t="shared" si="41"/>
        <v>0</v>
      </c>
      <c r="U38" s="208">
        <f t="shared" si="42"/>
        <v>0</v>
      </c>
      <c r="V38" s="208">
        <f t="shared" ref="V38:V100" si="43">V$18*$CJ20/100</f>
        <v>0</v>
      </c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9">
        <f t="shared" si="25"/>
        <v>0</v>
      </c>
      <c r="CH38" s="206"/>
      <c r="CI38" s="206"/>
      <c r="CJ38" s="211">
        <v>6.8940723771306471</v>
      </c>
    </row>
    <row r="39" spans="1:88" x14ac:dyDescent="0.2">
      <c r="A39" s="79"/>
      <c r="B39" s="90">
        <f t="shared" si="24"/>
        <v>2046</v>
      </c>
      <c r="C39" s="217">
        <v>6.7456601809204475</v>
      </c>
      <c r="D39" s="208">
        <f t="shared" si="23"/>
        <v>0</v>
      </c>
      <c r="E39" s="208">
        <f t="shared" si="26"/>
        <v>0</v>
      </c>
      <c r="F39" s="208">
        <f t="shared" si="27"/>
        <v>0</v>
      </c>
      <c r="G39" s="208">
        <f t="shared" si="28"/>
        <v>0</v>
      </c>
      <c r="H39" s="208">
        <f t="shared" si="29"/>
        <v>0</v>
      </c>
      <c r="I39" s="208">
        <f t="shared" si="30"/>
        <v>0</v>
      </c>
      <c r="J39" s="208">
        <f t="shared" si="31"/>
        <v>0</v>
      </c>
      <c r="K39" s="208">
        <f t="shared" si="32"/>
        <v>0</v>
      </c>
      <c r="L39" s="208">
        <f t="shared" si="33"/>
        <v>0</v>
      </c>
      <c r="M39" s="208">
        <f t="shared" si="34"/>
        <v>0</v>
      </c>
      <c r="N39" s="208">
        <f t="shared" si="35"/>
        <v>0</v>
      </c>
      <c r="O39" s="208">
        <f t="shared" si="36"/>
        <v>0</v>
      </c>
      <c r="P39" s="208">
        <f t="shared" si="37"/>
        <v>0</v>
      </c>
      <c r="Q39" s="208">
        <f t="shared" si="38"/>
        <v>0</v>
      </c>
      <c r="R39" s="208">
        <f t="shared" si="39"/>
        <v>0</v>
      </c>
      <c r="S39" s="208">
        <f t="shared" si="40"/>
        <v>0</v>
      </c>
      <c r="T39" s="208">
        <f t="shared" si="41"/>
        <v>0</v>
      </c>
      <c r="U39" s="208">
        <f t="shared" si="42"/>
        <v>0</v>
      </c>
      <c r="V39" s="208">
        <f t="shared" si="43"/>
        <v>0</v>
      </c>
      <c r="W39" s="208">
        <f t="shared" ref="W39:W100" si="44">W$18*$CJ20/100</f>
        <v>0</v>
      </c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9">
        <f t="shared" si="25"/>
        <v>0</v>
      </c>
      <c r="CH39" s="206"/>
      <c r="CI39" s="206"/>
      <c r="CJ39" s="211">
        <v>6.7688627102082455</v>
      </c>
    </row>
    <row r="40" spans="1:88" x14ac:dyDescent="0.2">
      <c r="A40" s="79"/>
      <c r="B40" s="90">
        <f t="shared" si="24"/>
        <v>2047</v>
      </c>
      <c r="C40" s="217">
        <v>6.6232734883947266</v>
      </c>
      <c r="D40" s="208">
        <f t="shared" si="23"/>
        <v>0</v>
      </c>
      <c r="E40" s="208">
        <f t="shared" si="26"/>
        <v>0</v>
      </c>
      <c r="F40" s="208">
        <f t="shared" si="27"/>
        <v>0</v>
      </c>
      <c r="G40" s="208">
        <f t="shared" si="28"/>
        <v>0</v>
      </c>
      <c r="H40" s="208">
        <f t="shared" si="29"/>
        <v>0</v>
      </c>
      <c r="I40" s="208">
        <f t="shared" si="30"/>
        <v>0</v>
      </c>
      <c r="J40" s="208">
        <f t="shared" si="31"/>
        <v>0</v>
      </c>
      <c r="K40" s="208">
        <f t="shared" si="32"/>
        <v>0</v>
      </c>
      <c r="L40" s="208">
        <f t="shared" si="33"/>
        <v>0</v>
      </c>
      <c r="M40" s="208">
        <f t="shared" si="34"/>
        <v>0</v>
      </c>
      <c r="N40" s="208">
        <f t="shared" si="35"/>
        <v>0</v>
      </c>
      <c r="O40" s="208">
        <f t="shared" si="36"/>
        <v>0</v>
      </c>
      <c r="P40" s="208">
        <f t="shared" si="37"/>
        <v>0</v>
      </c>
      <c r="Q40" s="208">
        <f t="shared" si="38"/>
        <v>0</v>
      </c>
      <c r="R40" s="208">
        <f t="shared" si="39"/>
        <v>0</v>
      </c>
      <c r="S40" s="208">
        <f t="shared" si="40"/>
        <v>0</v>
      </c>
      <c r="T40" s="208">
        <f t="shared" si="41"/>
        <v>0</v>
      </c>
      <c r="U40" s="208">
        <f t="shared" si="42"/>
        <v>0</v>
      </c>
      <c r="V40" s="208">
        <f t="shared" si="43"/>
        <v>0</v>
      </c>
      <c r="W40" s="208">
        <f t="shared" si="44"/>
        <v>0</v>
      </c>
      <c r="X40" s="208">
        <f t="shared" ref="X40:X100" si="45">X$18*$CJ20/100</f>
        <v>0</v>
      </c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9">
        <f t="shared" si="25"/>
        <v>0</v>
      </c>
      <c r="CH40" s="206"/>
      <c r="CI40" s="206"/>
      <c r="CJ40" s="211">
        <v>6.6455479165110134</v>
      </c>
    </row>
    <row r="41" spans="1:88" x14ac:dyDescent="0.2">
      <c r="A41" s="79"/>
      <c r="B41" s="90">
        <f t="shared" si="24"/>
        <v>2048</v>
      </c>
      <c r="C41" s="217">
        <v>6.5026687501183096</v>
      </c>
      <c r="D41" s="208">
        <f t="shared" si="23"/>
        <v>0</v>
      </c>
      <c r="E41" s="208">
        <f t="shared" si="26"/>
        <v>0</v>
      </c>
      <c r="F41" s="208">
        <f t="shared" si="27"/>
        <v>0</v>
      </c>
      <c r="G41" s="208">
        <f t="shared" si="28"/>
        <v>0</v>
      </c>
      <c r="H41" s="208">
        <f t="shared" si="29"/>
        <v>0</v>
      </c>
      <c r="I41" s="208">
        <f t="shared" si="30"/>
        <v>0</v>
      </c>
      <c r="J41" s="208">
        <f t="shared" si="31"/>
        <v>0</v>
      </c>
      <c r="K41" s="208">
        <f t="shared" si="32"/>
        <v>0</v>
      </c>
      <c r="L41" s="208">
        <f t="shared" si="33"/>
        <v>0</v>
      </c>
      <c r="M41" s="208">
        <f t="shared" si="34"/>
        <v>0</v>
      </c>
      <c r="N41" s="208">
        <f t="shared" si="35"/>
        <v>0</v>
      </c>
      <c r="O41" s="208">
        <f t="shared" si="36"/>
        <v>0</v>
      </c>
      <c r="P41" s="208">
        <f t="shared" si="37"/>
        <v>0</v>
      </c>
      <c r="Q41" s="208">
        <f t="shared" si="38"/>
        <v>0</v>
      </c>
      <c r="R41" s="208">
        <f t="shared" si="39"/>
        <v>0</v>
      </c>
      <c r="S41" s="208">
        <f t="shared" si="40"/>
        <v>0</v>
      </c>
      <c r="T41" s="208">
        <f t="shared" si="41"/>
        <v>0</v>
      </c>
      <c r="U41" s="208">
        <f t="shared" si="42"/>
        <v>0</v>
      </c>
      <c r="V41" s="208">
        <f t="shared" si="43"/>
        <v>0</v>
      </c>
      <c r="W41" s="208">
        <f t="shared" si="44"/>
        <v>0</v>
      </c>
      <c r="X41" s="208">
        <f t="shared" si="45"/>
        <v>0</v>
      </c>
      <c r="Y41" s="208">
        <f t="shared" ref="Y41:Y100" si="46">Y$18*$CJ20/100</f>
        <v>0</v>
      </c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9">
        <f t="shared" si="25"/>
        <v>0</v>
      </c>
      <c r="CH41" s="206"/>
      <c r="CI41" s="206"/>
      <c r="CJ41" s="211">
        <v>6.524052201109944</v>
      </c>
    </row>
    <row r="42" spans="1:88" x14ac:dyDescent="0.2">
      <c r="A42" s="79"/>
      <c r="B42" s="90">
        <f t="shared" si="24"/>
        <v>2049</v>
      </c>
      <c r="C42" s="217">
        <v>6.383774687921222</v>
      </c>
      <c r="D42" s="208">
        <f t="shared" si="23"/>
        <v>0</v>
      </c>
      <c r="E42" s="208">
        <f t="shared" si="26"/>
        <v>0</v>
      </c>
      <c r="F42" s="208">
        <f t="shared" si="27"/>
        <v>0</v>
      </c>
      <c r="G42" s="208">
        <f t="shared" si="28"/>
        <v>0</v>
      </c>
      <c r="H42" s="208">
        <f t="shared" si="29"/>
        <v>0</v>
      </c>
      <c r="I42" s="208">
        <f t="shared" si="30"/>
        <v>0</v>
      </c>
      <c r="J42" s="208">
        <f t="shared" si="31"/>
        <v>0</v>
      </c>
      <c r="K42" s="208">
        <f t="shared" si="32"/>
        <v>0</v>
      </c>
      <c r="L42" s="208">
        <f t="shared" si="33"/>
        <v>0</v>
      </c>
      <c r="M42" s="208">
        <f t="shared" si="34"/>
        <v>0</v>
      </c>
      <c r="N42" s="208">
        <f t="shared" si="35"/>
        <v>0</v>
      </c>
      <c r="O42" s="208">
        <f t="shared" si="36"/>
        <v>0</v>
      </c>
      <c r="P42" s="208">
        <f t="shared" si="37"/>
        <v>0</v>
      </c>
      <c r="Q42" s="208">
        <f t="shared" si="38"/>
        <v>0</v>
      </c>
      <c r="R42" s="208">
        <f t="shared" si="39"/>
        <v>0</v>
      </c>
      <c r="S42" s="208">
        <f t="shared" si="40"/>
        <v>0</v>
      </c>
      <c r="T42" s="208">
        <f t="shared" si="41"/>
        <v>0</v>
      </c>
      <c r="U42" s="208">
        <f t="shared" si="42"/>
        <v>0</v>
      </c>
      <c r="V42" s="208">
        <f t="shared" si="43"/>
        <v>0</v>
      </c>
      <c r="W42" s="208">
        <f t="shared" si="44"/>
        <v>0</v>
      </c>
      <c r="X42" s="208">
        <f t="shared" si="45"/>
        <v>0</v>
      </c>
      <c r="Y42" s="208">
        <f t="shared" si="46"/>
        <v>0</v>
      </c>
      <c r="Z42" s="208">
        <f t="shared" ref="Z42:Z100" si="47">Z$18*$CJ20/100</f>
        <v>0</v>
      </c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9">
        <f t="shared" si="25"/>
        <v>0</v>
      </c>
      <c r="CH42" s="206"/>
      <c r="CI42" s="206"/>
      <c r="CJ42" s="211">
        <v>6.4043028008731904</v>
      </c>
    </row>
    <row r="43" spans="1:88" x14ac:dyDescent="0.2">
      <c r="A43" s="79"/>
      <c r="B43" s="90">
        <f t="shared" si="24"/>
        <v>2050</v>
      </c>
      <c r="C43" s="217">
        <v>6.2665228747602928</v>
      </c>
      <c r="D43" s="208">
        <f t="shared" si="23"/>
        <v>0</v>
      </c>
      <c r="E43" s="208">
        <f t="shared" si="26"/>
        <v>0</v>
      </c>
      <c r="F43" s="208">
        <f t="shared" si="27"/>
        <v>0</v>
      </c>
      <c r="G43" s="208">
        <f t="shared" si="28"/>
        <v>0</v>
      </c>
      <c r="H43" s="208">
        <f t="shared" si="29"/>
        <v>0</v>
      </c>
      <c r="I43" s="208">
        <f t="shared" si="30"/>
        <v>0</v>
      </c>
      <c r="J43" s="208">
        <f t="shared" si="31"/>
        <v>0</v>
      </c>
      <c r="K43" s="208">
        <f t="shared" si="32"/>
        <v>0</v>
      </c>
      <c r="L43" s="208">
        <f t="shared" si="33"/>
        <v>0</v>
      </c>
      <c r="M43" s="208">
        <f t="shared" si="34"/>
        <v>0</v>
      </c>
      <c r="N43" s="208">
        <f t="shared" si="35"/>
        <v>0</v>
      </c>
      <c r="O43" s="208">
        <f t="shared" si="36"/>
        <v>0</v>
      </c>
      <c r="P43" s="208">
        <f t="shared" si="37"/>
        <v>0</v>
      </c>
      <c r="Q43" s="208">
        <f t="shared" si="38"/>
        <v>0</v>
      </c>
      <c r="R43" s="208">
        <f t="shared" si="39"/>
        <v>0</v>
      </c>
      <c r="S43" s="208">
        <f t="shared" si="40"/>
        <v>0</v>
      </c>
      <c r="T43" s="208">
        <f t="shared" si="41"/>
        <v>0</v>
      </c>
      <c r="U43" s="208">
        <f t="shared" si="42"/>
        <v>0</v>
      </c>
      <c r="V43" s="208">
        <f t="shared" si="43"/>
        <v>0</v>
      </c>
      <c r="W43" s="208">
        <f t="shared" si="44"/>
        <v>0</v>
      </c>
      <c r="X43" s="208">
        <f t="shared" si="45"/>
        <v>0</v>
      </c>
      <c r="Y43" s="208">
        <f t="shared" si="46"/>
        <v>0</v>
      </c>
      <c r="Z43" s="208">
        <f t="shared" si="47"/>
        <v>0</v>
      </c>
      <c r="AA43" s="208">
        <f t="shared" ref="AA43:AA100" si="48">AA$18*$CJ20/100</f>
        <v>0</v>
      </c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  <c r="CG43" s="209">
        <f t="shared" si="25"/>
        <v>0</v>
      </c>
      <c r="CH43" s="206"/>
      <c r="CI43" s="206"/>
      <c r="CJ43" s="211">
        <v>6.2862298631941842</v>
      </c>
    </row>
    <row r="44" spans="1:88" x14ac:dyDescent="0.2">
      <c r="A44" s="79"/>
      <c r="B44" s="90">
        <f t="shared" si="24"/>
        <v>2051</v>
      </c>
      <c r="C44" s="217">
        <v>6.1508476206740736</v>
      </c>
      <c r="D44" s="208">
        <f t="shared" si="23"/>
        <v>0</v>
      </c>
      <c r="E44" s="208">
        <f t="shared" si="26"/>
        <v>0</v>
      </c>
      <c r="F44" s="208">
        <f t="shared" si="27"/>
        <v>0</v>
      </c>
      <c r="G44" s="208">
        <f t="shared" si="28"/>
        <v>0</v>
      </c>
      <c r="H44" s="208">
        <f t="shared" si="29"/>
        <v>0</v>
      </c>
      <c r="I44" s="208">
        <f t="shared" si="30"/>
        <v>0</v>
      </c>
      <c r="J44" s="208">
        <f t="shared" si="31"/>
        <v>0</v>
      </c>
      <c r="K44" s="208">
        <f t="shared" si="32"/>
        <v>0</v>
      </c>
      <c r="L44" s="208">
        <f t="shared" si="33"/>
        <v>0</v>
      </c>
      <c r="M44" s="208">
        <f t="shared" si="34"/>
        <v>0</v>
      </c>
      <c r="N44" s="208">
        <f t="shared" si="35"/>
        <v>0</v>
      </c>
      <c r="O44" s="208">
        <f t="shared" si="36"/>
        <v>0</v>
      </c>
      <c r="P44" s="208">
        <f t="shared" si="37"/>
        <v>0</v>
      </c>
      <c r="Q44" s="208">
        <f t="shared" si="38"/>
        <v>0</v>
      </c>
      <c r="R44" s="208">
        <f t="shared" si="39"/>
        <v>0</v>
      </c>
      <c r="S44" s="208">
        <f t="shared" si="40"/>
        <v>0</v>
      </c>
      <c r="T44" s="208">
        <f t="shared" si="41"/>
        <v>0</v>
      </c>
      <c r="U44" s="208">
        <f t="shared" si="42"/>
        <v>0</v>
      </c>
      <c r="V44" s="208">
        <f t="shared" si="43"/>
        <v>0</v>
      </c>
      <c r="W44" s="208">
        <f t="shared" si="44"/>
        <v>0</v>
      </c>
      <c r="X44" s="208">
        <f t="shared" si="45"/>
        <v>0</v>
      </c>
      <c r="Y44" s="208">
        <f t="shared" si="46"/>
        <v>0</v>
      </c>
      <c r="Z44" s="208">
        <f t="shared" si="47"/>
        <v>0</v>
      </c>
      <c r="AA44" s="208">
        <f t="shared" si="48"/>
        <v>0</v>
      </c>
      <c r="AB44" s="208">
        <f t="shared" ref="AB44:AB100" si="49">AB$18*$CJ20/100</f>
        <v>0</v>
      </c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9">
        <f t="shared" si="25"/>
        <v>0</v>
      </c>
      <c r="CH44" s="206"/>
      <c r="CI44" s="206"/>
      <c r="CJ44" s="211">
        <v>6.16976632957061</v>
      </c>
    </row>
    <row r="45" spans="1:88" x14ac:dyDescent="0.2">
      <c r="A45" s="79"/>
      <c r="B45" s="90">
        <f t="shared" si="24"/>
        <v>2052</v>
      </c>
      <c r="C45" s="217">
        <v>6.0366858632995788</v>
      </c>
      <c r="D45" s="208">
        <f t="shared" si="23"/>
        <v>0</v>
      </c>
      <c r="E45" s="208">
        <f t="shared" si="26"/>
        <v>0</v>
      </c>
      <c r="F45" s="208">
        <f t="shared" si="27"/>
        <v>0</v>
      </c>
      <c r="G45" s="208">
        <f t="shared" si="28"/>
        <v>0</v>
      </c>
      <c r="H45" s="208">
        <f t="shared" si="29"/>
        <v>0</v>
      </c>
      <c r="I45" s="208">
        <f t="shared" si="30"/>
        <v>0</v>
      </c>
      <c r="J45" s="208">
        <f t="shared" si="31"/>
        <v>0</v>
      </c>
      <c r="K45" s="208">
        <f t="shared" si="32"/>
        <v>0</v>
      </c>
      <c r="L45" s="208">
        <f t="shared" si="33"/>
        <v>0</v>
      </c>
      <c r="M45" s="208">
        <f t="shared" si="34"/>
        <v>0</v>
      </c>
      <c r="N45" s="208">
        <f t="shared" si="35"/>
        <v>0</v>
      </c>
      <c r="O45" s="208">
        <f t="shared" si="36"/>
        <v>0</v>
      </c>
      <c r="P45" s="208">
        <f t="shared" si="37"/>
        <v>0</v>
      </c>
      <c r="Q45" s="208">
        <f t="shared" si="38"/>
        <v>0</v>
      </c>
      <c r="R45" s="208">
        <f t="shared" si="39"/>
        <v>0</v>
      </c>
      <c r="S45" s="208">
        <f t="shared" si="40"/>
        <v>0</v>
      </c>
      <c r="T45" s="208">
        <f t="shared" si="41"/>
        <v>0</v>
      </c>
      <c r="U45" s="208">
        <f t="shared" si="42"/>
        <v>0</v>
      </c>
      <c r="V45" s="208">
        <f t="shared" si="43"/>
        <v>0</v>
      </c>
      <c r="W45" s="208">
        <f t="shared" si="44"/>
        <v>0</v>
      </c>
      <c r="X45" s="208">
        <f t="shared" si="45"/>
        <v>0</v>
      </c>
      <c r="Y45" s="208">
        <f t="shared" si="46"/>
        <v>0</v>
      </c>
      <c r="Z45" s="208">
        <f t="shared" si="47"/>
        <v>0</v>
      </c>
      <c r="AA45" s="208">
        <f t="shared" si="48"/>
        <v>0</v>
      </c>
      <c r="AB45" s="208">
        <f t="shared" si="49"/>
        <v>0</v>
      </c>
      <c r="AC45" s="208">
        <f>AC$18*$CJ20/100</f>
        <v>0</v>
      </c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9">
        <f t="shared" si="25"/>
        <v>0</v>
      </c>
      <c r="CH45" s="206"/>
      <c r="CI45" s="206"/>
      <c r="CJ45" s="211">
        <v>6.0548478238402534</v>
      </c>
    </row>
    <row r="46" spans="1:88" x14ac:dyDescent="0.2">
      <c r="A46" s="79"/>
      <c r="B46" s="90">
        <f t="shared" si="24"/>
        <v>2053</v>
      </c>
      <c r="C46" s="217">
        <v>5.923977062768337</v>
      </c>
      <c r="D46" s="208">
        <f t="shared" si="23"/>
        <v>0</v>
      </c>
      <c r="E46" s="208">
        <f t="shared" si="26"/>
        <v>0</v>
      </c>
      <c r="F46" s="208">
        <f t="shared" si="27"/>
        <v>0</v>
      </c>
      <c r="G46" s="208">
        <f t="shared" si="28"/>
        <v>0</v>
      </c>
      <c r="H46" s="208">
        <f t="shared" si="29"/>
        <v>0</v>
      </c>
      <c r="I46" s="208">
        <f t="shared" si="30"/>
        <v>0</v>
      </c>
      <c r="J46" s="208">
        <f t="shared" si="31"/>
        <v>0</v>
      </c>
      <c r="K46" s="208">
        <f t="shared" si="32"/>
        <v>0</v>
      </c>
      <c r="L46" s="208">
        <f t="shared" si="33"/>
        <v>0</v>
      </c>
      <c r="M46" s="208">
        <f t="shared" si="34"/>
        <v>0</v>
      </c>
      <c r="N46" s="208">
        <f t="shared" si="35"/>
        <v>0</v>
      </c>
      <c r="O46" s="208">
        <f t="shared" si="36"/>
        <v>0</v>
      </c>
      <c r="P46" s="208">
        <f t="shared" si="37"/>
        <v>0</v>
      </c>
      <c r="Q46" s="208">
        <f t="shared" si="38"/>
        <v>0</v>
      </c>
      <c r="R46" s="208">
        <f t="shared" si="39"/>
        <v>0</v>
      </c>
      <c r="S46" s="208">
        <f t="shared" si="40"/>
        <v>0</v>
      </c>
      <c r="T46" s="208">
        <f t="shared" si="41"/>
        <v>0</v>
      </c>
      <c r="U46" s="208">
        <f t="shared" si="42"/>
        <v>0</v>
      </c>
      <c r="V46" s="208">
        <f t="shared" si="43"/>
        <v>0</v>
      </c>
      <c r="W46" s="208">
        <f t="shared" si="44"/>
        <v>0</v>
      </c>
      <c r="X46" s="208">
        <f t="shared" si="45"/>
        <v>0</v>
      </c>
      <c r="Y46" s="208">
        <f t="shared" si="46"/>
        <v>0</v>
      </c>
      <c r="Z46" s="208">
        <f t="shared" si="47"/>
        <v>0</v>
      </c>
      <c r="AA46" s="208">
        <f t="shared" si="48"/>
        <v>0</v>
      </c>
      <c r="AB46" s="208">
        <f t="shared" si="49"/>
        <v>0</v>
      </c>
      <c r="AC46" s="208">
        <f t="shared" ref="AC46:AC100" si="50">AC$18*$CJ21/100</f>
        <v>0</v>
      </c>
      <c r="AD46" s="208">
        <f t="shared" ref="AD46:AD100" si="51">AD$18*$CJ20/100</f>
        <v>0</v>
      </c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9">
        <f t="shared" si="25"/>
        <v>0</v>
      </c>
      <c r="CH46" s="206"/>
      <c r="CI46" s="206"/>
      <c r="CJ46" s="211">
        <v>5.9414125448873856</v>
      </c>
    </row>
    <row r="47" spans="1:88" x14ac:dyDescent="0.2">
      <c r="A47" s="79"/>
      <c r="B47" s="90">
        <f t="shared" si="24"/>
        <v>2054</v>
      </c>
      <c r="C47" s="217">
        <v>5.8126631008066187</v>
      </c>
      <c r="D47" s="208">
        <f t="shared" si="23"/>
        <v>0</v>
      </c>
      <c r="E47" s="208">
        <f t="shared" si="26"/>
        <v>0</v>
      </c>
      <c r="F47" s="208">
        <f t="shared" si="27"/>
        <v>0</v>
      </c>
      <c r="G47" s="208">
        <f t="shared" si="28"/>
        <v>0</v>
      </c>
      <c r="H47" s="208">
        <f t="shared" si="29"/>
        <v>0</v>
      </c>
      <c r="I47" s="208">
        <f t="shared" si="30"/>
        <v>0</v>
      </c>
      <c r="J47" s="208">
        <f t="shared" si="31"/>
        <v>0</v>
      </c>
      <c r="K47" s="208">
        <f t="shared" si="32"/>
        <v>0</v>
      </c>
      <c r="L47" s="208">
        <f t="shared" si="33"/>
        <v>0</v>
      </c>
      <c r="M47" s="208">
        <f t="shared" si="34"/>
        <v>0</v>
      </c>
      <c r="N47" s="208">
        <f t="shared" si="35"/>
        <v>0</v>
      </c>
      <c r="O47" s="208">
        <f t="shared" si="36"/>
        <v>0</v>
      </c>
      <c r="P47" s="208">
        <f t="shared" si="37"/>
        <v>0</v>
      </c>
      <c r="Q47" s="208">
        <f t="shared" si="38"/>
        <v>0</v>
      </c>
      <c r="R47" s="208">
        <f t="shared" si="39"/>
        <v>0</v>
      </c>
      <c r="S47" s="208">
        <f t="shared" si="40"/>
        <v>0</v>
      </c>
      <c r="T47" s="208">
        <f t="shared" si="41"/>
        <v>0</v>
      </c>
      <c r="U47" s="208">
        <f t="shared" si="42"/>
        <v>0</v>
      </c>
      <c r="V47" s="208">
        <f t="shared" si="43"/>
        <v>0</v>
      </c>
      <c r="W47" s="208">
        <f t="shared" si="44"/>
        <v>0</v>
      </c>
      <c r="X47" s="208">
        <f t="shared" si="45"/>
        <v>0</v>
      </c>
      <c r="Y47" s="208">
        <f t="shared" si="46"/>
        <v>0</v>
      </c>
      <c r="Z47" s="208">
        <f t="shared" si="47"/>
        <v>0</v>
      </c>
      <c r="AA47" s="208">
        <f t="shared" si="48"/>
        <v>0</v>
      </c>
      <c r="AB47" s="208">
        <f t="shared" si="49"/>
        <v>0</v>
      </c>
      <c r="AC47" s="208">
        <f t="shared" si="50"/>
        <v>0</v>
      </c>
      <c r="AD47" s="208">
        <f t="shared" si="51"/>
        <v>0</v>
      </c>
      <c r="AE47" s="208">
        <f t="shared" ref="AE47:AE100" si="52">AE$18*$CJ20/100</f>
        <v>0</v>
      </c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9">
        <f t="shared" si="25"/>
        <v>0</v>
      </c>
      <c r="CH47" s="206"/>
      <c r="CI47" s="206"/>
      <c r="CJ47" s="211">
        <v>5.8294011636409051</v>
      </c>
    </row>
    <row r="48" spans="1:88" x14ac:dyDescent="0.2">
      <c r="A48" s="79"/>
      <c r="B48" s="90">
        <f t="shared" si="24"/>
        <v>2055</v>
      </c>
      <c r="C48" s="217">
        <v>5.7026881838716434</v>
      </c>
      <c r="D48" s="208">
        <f t="shared" si="23"/>
        <v>0</v>
      </c>
      <c r="E48" s="208">
        <f t="shared" si="26"/>
        <v>0</v>
      </c>
      <c r="F48" s="208">
        <f t="shared" si="27"/>
        <v>0</v>
      </c>
      <c r="G48" s="208">
        <f t="shared" si="28"/>
        <v>0</v>
      </c>
      <c r="H48" s="208">
        <f t="shared" si="29"/>
        <v>0</v>
      </c>
      <c r="I48" s="208">
        <f t="shared" si="30"/>
        <v>0</v>
      </c>
      <c r="J48" s="208">
        <f t="shared" si="31"/>
        <v>0</v>
      </c>
      <c r="K48" s="208">
        <f t="shared" si="32"/>
        <v>0</v>
      </c>
      <c r="L48" s="208">
        <f t="shared" si="33"/>
        <v>0</v>
      </c>
      <c r="M48" s="208">
        <f t="shared" si="34"/>
        <v>0</v>
      </c>
      <c r="N48" s="208">
        <f t="shared" si="35"/>
        <v>0</v>
      </c>
      <c r="O48" s="208">
        <f t="shared" si="36"/>
        <v>0</v>
      </c>
      <c r="P48" s="208">
        <f t="shared" si="37"/>
        <v>0</v>
      </c>
      <c r="Q48" s="208">
        <f t="shared" si="38"/>
        <v>0</v>
      </c>
      <c r="R48" s="208">
        <f t="shared" si="39"/>
        <v>0</v>
      </c>
      <c r="S48" s="208">
        <f t="shared" si="40"/>
        <v>0</v>
      </c>
      <c r="T48" s="208">
        <f t="shared" si="41"/>
        <v>0</v>
      </c>
      <c r="U48" s="208">
        <f t="shared" si="42"/>
        <v>0</v>
      </c>
      <c r="V48" s="208">
        <f t="shared" si="43"/>
        <v>0</v>
      </c>
      <c r="W48" s="208">
        <f t="shared" si="44"/>
        <v>0</v>
      </c>
      <c r="X48" s="208">
        <f t="shared" si="45"/>
        <v>0</v>
      </c>
      <c r="Y48" s="208">
        <f t="shared" si="46"/>
        <v>0</v>
      </c>
      <c r="Z48" s="208">
        <f t="shared" si="47"/>
        <v>0</v>
      </c>
      <c r="AA48" s="208">
        <f t="shared" si="48"/>
        <v>0</v>
      </c>
      <c r="AB48" s="208">
        <f t="shared" si="49"/>
        <v>0</v>
      </c>
      <c r="AC48" s="208">
        <f t="shared" si="50"/>
        <v>0</v>
      </c>
      <c r="AD48" s="208">
        <f t="shared" si="51"/>
        <v>0</v>
      </c>
      <c r="AE48" s="208">
        <f t="shared" si="52"/>
        <v>0</v>
      </c>
      <c r="AF48" s="208">
        <f t="shared" ref="AF48:AF100" si="53">AF$18*$CJ20/100</f>
        <v>0</v>
      </c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9">
        <f t="shared" si="25"/>
        <v>0</v>
      </c>
      <c r="CH48" s="206"/>
      <c r="CI48" s="206"/>
      <c r="CJ48" s="211">
        <v>5.7187567241925592</v>
      </c>
    </row>
    <row r="49" spans="1:88" x14ac:dyDescent="0.2">
      <c r="A49" s="79"/>
      <c r="B49" s="90">
        <f t="shared" si="24"/>
        <v>2056</v>
      </c>
      <c r="C49" s="217">
        <v>5.5939987501623412</v>
      </c>
      <c r="D49" s="208">
        <f t="shared" si="23"/>
        <v>0</v>
      </c>
      <c r="E49" s="208">
        <f t="shared" si="26"/>
        <v>0</v>
      </c>
      <c r="F49" s="208">
        <f t="shared" si="27"/>
        <v>0</v>
      </c>
      <c r="G49" s="208">
        <f t="shared" si="28"/>
        <v>0</v>
      </c>
      <c r="H49" s="208">
        <f t="shared" si="29"/>
        <v>0</v>
      </c>
      <c r="I49" s="208">
        <f t="shared" si="30"/>
        <v>0</v>
      </c>
      <c r="J49" s="208">
        <f t="shared" si="31"/>
        <v>0</v>
      </c>
      <c r="K49" s="208">
        <f t="shared" si="32"/>
        <v>0</v>
      </c>
      <c r="L49" s="208">
        <f t="shared" si="33"/>
        <v>0</v>
      </c>
      <c r="M49" s="208">
        <f t="shared" si="34"/>
        <v>0</v>
      </c>
      <c r="N49" s="208">
        <f t="shared" si="35"/>
        <v>0</v>
      </c>
      <c r="O49" s="208">
        <f t="shared" si="36"/>
        <v>0</v>
      </c>
      <c r="P49" s="208">
        <f t="shared" si="37"/>
        <v>0</v>
      </c>
      <c r="Q49" s="208">
        <f t="shared" si="38"/>
        <v>0</v>
      </c>
      <c r="R49" s="208">
        <f t="shared" si="39"/>
        <v>0</v>
      </c>
      <c r="S49" s="208">
        <f t="shared" si="40"/>
        <v>0</v>
      </c>
      <c r="T49" s="208">
        <f t="shared" si="41"/>
        <v>0</v>
      </c>
      <c r="U49" s="208">
        <f t="shared" si="42"/>
        <v>0</v>
      </c>
      <c r="V49" s="208">
        <f t="shared" si="43"/>
        <v>0</v>
      </c>
      <c r="W49" s="208">
        <f t="shared" si="44"/>
        <v>0</v>
      </c>
      <c r="X49" s="208">
        <f t="shared" si="45"/>
        <v>0</v>
      </c>
      <c r="Y49" s="208">
        <f t="shared" si="46"/>
        <v>0</v>
      </c>
      <c r="Z49" s="208">
        <f t="shared" si="47"/>
        <v>0</v>
      </c>
      <c r="AA49" s="208">
        <f t="shared" si="48"/>
        <v>0</v>
      </c>
      <c r="AB49" s="208">
        <f t="shared" si="49"/>
        <v>0</v>
      </c>
      <c r="AC49" s="208">
        <f t="shared" si="50"/>
        <v>0</v>
      </c>
      <c r="AD49" s="208">
        <f t="shared" si="51"/>
        <v>0</v>
      </c>
      <c r="AE49" s="208">
        <f t="shared" si="52"/>
        <v>0</v>
      </c>
      <c r="AF49" s="208">
        <f t="shared" si="53"/>
        <v>0</v>
      </c>
      <c r="AG49" s="208">
        <f t="shared" ref="AG49:AG100" si="54">AG$18*$CJ20/100</f>
        <v>0</v>
      </c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  <c r="BY49" s="208"/>
      <c r="BZ49" s="208"/>
      <c r="CA49" s="208"/>
      <c r="CB49" s="208"/>
      <c r="CC49" s="208"/>
      <c r="CD49" s="208"/>
      <c r="CE49" s="208"/>
      <c r="CF49" s="208"/>
      <c r="CG49" s="209">
        <f t="shared" si="25"/>
        <v>0</v>
      </c>
      <c r="CH49" s="206"/>
      <c r="CI49" s="206"/>
      <c r="CJ49" s="211">
        <v>5.6094245488704209</v>
      </c>
    </row>
    <row r="50" spans="1:88" x14ac:dyDescent="0.2">
      <c r="A50" s="79"/>
      <c r="B50" s="90">
        <f t="shared" si="24"/>
        <v>2057</v>
      </c>
      <c r="C50" s="217">
        <v>5.4865433803496861</v>
      </c>
      <c r="D50" s="208">
        <f t="shared" si="23"/>
        <v>0</v>
      </c>
      <c r="E50" s="208">
        <f t="shared" si="26"/>
        <v>0</v>
      </c>
      <c r="F50" s="208">
        <f t="shared" si="27"/>
        <v>0</v>
      </c>
      <c r="G50" s="208">
        <f t="shared" si="28"/>
        <v>0</v>
      </c>
      <c r="H50" s="208">
        <f t="shared" si="29"/>
        <v>0</v>
      </c>
      <c r="I50" s="208">
        <f t="shared" si="30"/>
        <v>0</v>
      </c>
      <c r="J50" s="208">
        <f t="shared" si="31"/>
        <v>0</v>
      </c>
      <c r="K50" s="208">
        <f t="shared" si="32"/>
        <v>0</v>
      </c>
      <c r="L50" s="208">
        <f t="shared" si="33"/>
        <v>0</v>
      </c>
      <c r="M50" s="208">
        <f t="shared" si="34"/>
        <v>0</v>
      </c>
      <c r="N50" s="208">
        <f t="shared" si="35"/>
        <v>0</v>
      </c>
      <c r="O50" s="208">
        <f t="shared" si="36"/>
        <v>0</v>
      </c>
      <c r="P50" s="208">
        <f t="shared" si="37"/>
        <v>0</v>
      </c>
      <c r="Q50" s="208">
        <f t="shared" si="38"/>
        <v>0</v>
      </c>
      <c r="R50" s="208">
        <f t="shared" si="39"/>
        <v>0</v>
      </c>
      <c r="S50" s="208">
        <f t="shared" si="40"/>
        <v>0</v>
      </c>
      <c r="T50" s="208">
        <f t="shared" si="41"/>
        <v>0</v>
      </c>
      <c r="U50" s="208">
        <f t="shared" si="42"/>
        <v>0</v>
      </c>
      <c r="V50" s="208">
        <f t="shared" si="43"/>
        <v>0</v>
      </c>
      <c r="W50" s="208">
        <f t="shared" si="44"/>
        <v>0</v>
      </c>
      <c r="X50" s="208">
        <f t="shared" si="45"/>
        <v>0</v>
      </c>
      <c r="Y50" s="208">
        <f t="shared" si="46"/>
        <v>0</v>
      </c>
      <c r="Z50" s="208">
        <f t="shared" si="47"/>
        <v>0</v>
      </c>
      <c r="AA50" s="208">
        <f t="shared" si="48"/>
        <v>0</v>
      </c>
      <c r="AB50" s="208">
        <f t="shared" si="49"/>
        <v>0</v>
      </c>
      <c r="AC50" s="208">
        <f t="shared" si="50"/>
        <v>0</v>
      </c>
      <c r="AD50" s="208">
        <f t="shared" si="51"/>
        <v>0</v>
      </c>
      <c r="AE50" s="208">
        <f t="shared" si="52"/>
        <v>0</v>
      </c>
      <c r="AF50" s="208">
        <f t="shared" si="53"/>
        <v>0</v>
      </c>
      <c r="AG50" s="208">
        <f t="shared" si="54"/>
        <v>0</v>
      </c>
      <c r="AH50" s="208">
        <f t="shared" ref="AH50:AH100" si="55">AH$18*$CJ20/100</f>
        <v>0</v>
      </c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9">
        <f t="shared" si="25"/>
        <v>0</v>
      </c>
      <c r="CH50" s="206"/>
      <c r="CI50" s="206"/>
      <c r="CJ50" s="211">
        <v>5.5013521471094418</v>
      </c>
    </row>
    <row r="51" spans="1:88" x14ac:dyDescent="0.2">
      <c r="A51" s="79"/>
      <c r="B51" s="90">
        <f t="shared" si="24"/>
        <v>2058</v>
      </c>
      <c r="C51" s="217">
        <v>5.3802727118778106</v>
      </c>
      <c r="D51" s="208">
        <f t="shared" si="23"/>
        <v>0</v>
      </c>
      <c r="E51" s="208">
        <f t="shared" si="26"/>
        <v>0</v>
      </c>
      <c r="F51" s="208">
        <f t="shared" si="27"/>
        <v>0</v>
      </c>
      <c r="G51" s="208">
        <f t="shared" si="28"/>
        <v>0</v>
      </c>
      <c r="H51" s="208">
        <f t="shared" si="29"/>
        <v>0</v>
      </c>
      <c r="I51" s="208">
        <f t="shared" si="30"/>
        <v>0</v>
      </c>
      <c r="J51" s="208">
        <f t="shared" si="31"/>
        <v>0</v>
      </c>
      <c r="K51" s="208">
        <f t="shared" si="32"/>
        <v>0</v>
      </c>
      <c r="L51" s="208">
        <f t="shared" si="33"/>
        <v>0</v>
      </c>
      <c r="M51" s="208">
        <f t="shared" si="34"/>
        <v>0</v>
      </c>
      <c r="N51" s="208">
        <f t="shared" si="35"/>
        <v>0</v>
      </c>
      <c r="O51" s="208">
        <f t="shared" si="36"/>
        <v>0</v>
      </c>
      <c r="P51" s="208">
        <f t="shared" si="37"/>
        <v>0</v>
      </c>
      <c r="Q51" s="208">
        <f t="shared" si="38"/>
        <v>0</v>
      </c>
      <c r="R51" s="208">
        <f t="shared" si="39"/>
        <v>0</v>
      </c>
      <c r="S51" s="208">
        <f t="shared" si="40"/>
        <v>0</v>
      </c>
      <c r="T51" s="208">
        <f t="shared" si="41"/>
        <v>0</v>
      </c>
      <c r="U51" s="208">
        <f t="shared" si="42"/>
        <v>0</v>
      </c>
      <c r="V51" s="208">
        <f t="shared" si="43"/>
        <v>0</v>
      </c>
      <c r="W51" s="208">
        <f t="shared" si="44"/>
        <v>0</v>
      </c>
      <c r="X51" s="208">
        <f t="shared" si="45"/>
        <v>0</v>
      </c>
      <c r="Y51" s="208">
        <f t="shared" si="46"/>
        <v>0</v>
      </c>
      <c r="Z51" s="208">
        <f t="shared" si="47"/>
        <v>0</v>
      </c>
      <c r="AA51" s="208">
        <f t="shared" si="48"/>
        <v>0</v>
      </c>
      <c r="AB51" s="208">
        <f t="shared" si="49"/>
        <v>0</v>
      </c>
      <c r="AC51" s="208">
        <f t="shared" si="50"/>
        <v>0</v>
      </c>
      <c r="AD51" s="208">
        <f t="shared" si="51"/>
        <v>0</v>
      </c>
      <c r="AE51" s="208">
        <f t="shared" si="52"/>
        <v>0</v>
      </c>
      <c r="AF51" s="208">
        <f t="shared" si="53"/>
        <v>0</v>
      </c>
      <c r="AG51" s="208">
        <f t="shared" si="54"/>
        <v>0</v>
      </c>
      <c r="AH51" s="208">
        <f t="shared" si="55"/>
        <v>0</v>
      </c>
      <c r="AI51" s="208">
        <f t="shared" ref="AI51:AI100" si="56">AI$18*$CJ20/100</f>
        <v>0</v>
      </c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9">
        <f t="shared" si="25"/>
        <v>0</v>
      </c>
      <c r="CH51" s="206"/>
      <c r="CI51" s="206"/>
      <c r="CJ51" s="211">
        <v>5.3944891279671756</v>
      </c>
    </row>
    <row r="52" spans="1:88" x14ac:dyDescent="0.2">
      <c r="A52" s="79"/>
      <c r="B52" s="90">
        <f t="shared" si="24"/>
        <v>2059</v>
      </c>
      <c r="C52" s="217">
        <v>5.2751393566930851</v>
      </c>
      <c r="D52" s="208">
        <f t="shared" si="23"/>
        <v>0</v>
      </c>
      <c r="E52" s="208">
        <f t="shared" si="26"/>
        <v>0</v>
      </c>
      <c r="F52" s="208">
        <f t="shared" si="27"/>
        <v>0</v>
      </c>
      <c r="G52" s="208">
        <f t="shared" si="28"/>
        <v>0</v>
      </c>
      <c r="H52" s="208">
        <f t="shared" si="29"/>
        <v>0</v>
      </c>
      <c r="I52" s="208">
        <f t="shared" si="30"/>
        <v>0</v>
      </c>
      <c r="J52" s="208">
        <f t="shared" si="31"/>
        <v>0</v>
      </c>
      <c r="K52" s="208">
        <f t="shared" si="32"/>
        <v>0</v>
      </c>
      <c r="L52" s="208">
        <f t="shared" si="33"/>
        <v>0</v>
      </c>
      <c r="M52" s="208">
        <f t="shared" si="34"/>
        <v>0</v>
      </c>
      <c r="N52" s="208">
        <f t="shared" si="35"/>
        <v>0</v>
      </c>
      <c r="O52" s="208">
        <f t="shared" si="36"/>
        <v>0</v>
      </c>
      <c r="P52" s="208">
        <f t="shared" si="37"/>
        <v>0</v>
      </c>
      <c r="Q52" s="208">
        <f t="shared" si="38"/>
        <v>0</v>
      </c>
      <c r="R52" s="208">
        <f t="shared" si="39"/>
        <v>0</v>
      </c>
      <c r="S52" s="208">
        <f t="shared" si="40"/>
        <v>0</v>
      </c>
      <c r="T52" s="208">
        <f t="shared" si="41"/>
        <v>0</v>
      </c>
      <c r="U52" s="208">
        <f t="shared" si="42"/>
        <v>0</v>
      </c>
      <c r="V52" s="208">
        <f t="shared" si="43"/>
        <v>0</v>
      </c>
      <c r="W52" s="208">
        <f t="shared" si="44"/>
        <v>0</v>
      </c>
      <c r="X52" s="208">
        <f t="shared" si="45"/>
        <v>0</v>
      </c>
      <c r="Y52" s="208">
        <f t="shared" si="46"/>
        <v>0</v>
      </c>
      <c r="Z52" s="208">
        <f t="shared" si="47"/>
        <v>0</v>
      </c>
      <c r="AA52" s="208">
        <f t="shared" si="48"/>
        <v>0</v>
      </c>
      <c r="AB52" s="208">
        <f t="shared" si="49"/>
        <v>0</v>
      </c>
      <c r="AC52" s="208">
        <f t="shared" si="50"/>
        <v>0</v>
      </c>
      <c r="AD52" s="208">
        <f t="shared" si="51"/>
        <v>0</v>
      </c>
      <c r="AE52" s="208">
        <f t="shared" si="52"/>
        <v>0</v>
      </c>
      <c r="AF52" s="208">
        <f t="shared" si="53"/>
        <v>0</v>
      </c>
      <c r="AG52" s="208">
        <f t="shared" si="54"/>
        <v>0</v>
      </c>
      <c r="AH52" s="208">
        <f t="shared" si="55"/>
        <v>0</v>
      </c>
      <c r="AI52" s="208">
        <f t="shared" si="56"/>
        <v>0</v>
      </c>
      <c r="AJ52" s="208">
        <f t="shared" ref="AJ52:AJ100" si="57">AJ$18*$CJ20/100</f>
        <v>0</v>
      </c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9">
        <f t="shared" si="25"/>
        <v>0</v>
      </c>
      <c r="CH52" s="206"/>
      <c r="CI52" s="206"/>
      <c r="CJ52" s="211">
        <v>5.2887871161388738</v>
      </c>
    </row>
    <row r="53" spans="1:88" x14ac:dyDescent="0.2">
      <c r="A53" s="79"/>
      <c r="B53" s="90">
        <f t="shared" si="24"/>
        <v>2060</v>
      </c>
      <c r="C53" s="217">
        <v>5.1710978222640209</v>
      </c>
      <c r="D53" s="208">
        <f t="shared" si="23"/>
        <v>0</v>
      </c>
      <c r="E53" s="208">
        <f t="shared" si="26"/>
        <v>0</v>
      </c>
      <c r="F53" s="208">
        <f t="shared" si="27"/>
        <v>0</v>
      </c>
      <c r="G53" s="208">
        <f t="shared" si="28"/>
        <v>0</v>
      </c>
      <c r="H53" s="208">
        <f t="shared" si="29"/>
        <v>0</v>
      </c>
      <c r="I53" s="208">
        <f t="shared" si="30"/>
        <v>0</v>
      </c>
      <c r="J53" s="208">
        <f t="shared" si="31"/>
        <v>0</v>
      </c>
      <c r="K53" s="208">
        <f t="shared" si="32"/>
        <v>0</v>
      </c>
      <c r="L53" s="208">
        <f t="shared" si="33"/>
        <v>0</v>
      </c>
      <c r="M53" s="208">
        <f t="shared" si="34"/>
        <v>0</v>
      </c>
      <c r="N53" s="208">
        <f t="shared" si="35"/>
        <v>0</v>
      </c>
      <c r="O53" s="208">
        <f t="shared" si="36"/>
        <v>0</v>
      </c>
      <c r="P53" s="208">
        <f t="shared" si="37"/>
        <v>0</v>
      </c>
      <c r="Q53" s="208">
        <f t="shared" si="38"/>
        <v>0</v>
      </c>
      <c r="R53" s="208">
        <f t="shared" si="39"/>
        <v>0</v>
      </c>
      <c r="S53" s="208">
        <f t="shared" si="40"/>
        <v>0</v>
      </c>
      <c r="T53" s="208">
        <f t="shared" si="41"/>
        <v>0</v>
      </c>
      <c r="U53" s="208">
        <f t="shared" si="42"/>
        <v>0</v>
      </c>
      <c r="V53" s="208">
        <f t="shared" si="43"/>
        <v>0</v>
      </c>
      <c r="W53" s="208">
        <f t="shared" si="44"/>
        <v>0</v>
      </c>
      <c r="X53" s="208">
        <f t="shared" si="45"/>
        <v>0</v>
      </c>
      <c r="Y53" s="208">
        <f t="shared" si="46"/>
        <v>0</v>
      </c>
      <c r="Z53" s="208">
        <f t="shared" si="47"/>
        <v>0</v>
      </c>
      <c r="AA53" s="208">
        <f t="shared" si="48"/>
        <v>0</v>
      </c>
      <c r="AB53" s="208">
        <f t="shared" si="49"/>
        <v>0</v>
      </c>
      <c r="AC53" s="208">
        <f t="shared" si="50"/>
        <v>0</v>
      </c>
      <c r="AD53" s="208">
        <f t="shared" si="51"/>
        <v>0</v>
      </c>
      <c r="AE53" s="208">
        <f t="shared" si="52"/>
        <v>0</v>
      </c>
      <c r="AF53" s="208">
        <f t="shared" si="53"/>
        <v>0</v>
      </c>
      <c r="AG53" s="208">
        <f t="shared" si="54"/>
        <v>0</v>
      </c>
      <c r="AH53" s="208">
        <f t="shared" si="55"/>
        <v>0</v>
      </c>
      <c r="AI53" s="208">
        <f t="shared" si="56"/>
        <v>0</v>
      </c>
      <c r="AJ53" s="208">
        <f t="shared" si="57"/>
        <v>0</v>
      </c>
      <c r="AK53" s="208">
        <f t="shared" ref="AK53:AK100" si="58">AK$18*$CJ20/100</f>
        <v>0</v>
      </c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9">
        <f t="shared" si="25"/>
        <v>0</v>
      </c>
      <c r="CH53" s="206"/>
      <c r="CI53" s="206"/>
      <c r="CJ53" s="211">
        <v>5.1841996713319798</v>
      </c>
    </row>
    <row r="54" spans="1:88" x14ac:dyDescent="0.2">
      <c r="A54" s="79"/>
      <c r="B54" s="90">
        <f t="shared" si="24"/>
        <v>2061</v>
      </c>
      <c r="C54" s="217">
        <v>5.068104435760393</v>
      </c>
      <c r="D54" s="208">
        <f t="shared" si="23"/>
        <v>0</v>
      </c>
      <c r="E54" s="208">
        <f t="shared" si="26"/>
        <v>0</v>
      </c>
      <c r="F54" s="208">
        <f t="shared" si="27"/>
        <v>0</v>
      </c>
      <c r="G54" s="208">
        <f t="shared" si="28"/>
        <v>0</v>
      </c>
      <c r="H54" s="208">
        <f t="shared" si="29"/>
        <v>0</v>
      </c>
      <c r="I54" s="208">
        <f t="shared" si="30"/>
        <v>0</v>
      </c>
      <c r="J54" s="208">
        <f t="shared" si="31"/>
        <v>0</v>
      </c>
      <c r="K54" s="208">
        <f t="shared" si="32"/>
        <v>0</v>
      </c>
      <c r="L54" s="208">
        <f t="shared" si="33"/>
        <v>0</v>
      </c>
      <c r="M54" s="208">
        <f t="shared" si="34"/>
        <v>0</v>
      </c>
      <c r="N54" s="208">
        <f t="shared" si="35"/>
        <v>0</v>
      </c>
      <c r="O54" s="208">
        <f t="shared" si="36"/>
        <v>0</v>
      </c>
      <c r="P54" s="208">
        <f t="shared" si="37"/>
        <v>0</v>
      </c>
      <c r="Q54" s="208">
        <f t="shared" si="38"/>
        <v>0</v>
      </c>
      <c r="R54" s="208">
        <f t="shared" si="39"/>
        <v>0</v>
      </c>
      <c r="S54" s="208">
        <f t="shared" si="40"/>
        <v>0</v>
      </c>
      <c r="T54" s="208">
        <f t="shared" si="41"/>
        <v>0</v>
      </c>
      <c r="U54" s="208">
        <f t="shared" si="42"/>
        <v>0</v>
      </c>
      <c r="V54" s="208">
        <f t="shared" si="43"/>
        <v>0</v>
      </c>
      <c r="W54" s="208">
        <f t="shared" si="44"/>
        <v>0</v>
      </c>
      <c r="X54" s="208">
        <f t="shared" si="45"/>
        <v>0</v>
      </c>
      <c r="Y54" s="208">
        <f t="shared" si="46"/>
        <v>0</v>
      </c>
      <c r="Z54" s="208">
        <f t="shared" si="47"/>
        <v>0</v>
      </c>
      <c r="AA54" s="208">
        <f t="shared" si="48"/>
        <v>0</v>
      </c>
      <c r="AB54" s="208">
        <f t="shared" si="49"/>
        <v>0</v>
      </c>
      <c r="AC54" s="208">
        <f t="shared" si="50"/>
        <v>0</v>
      </c>
      <c r="AD54" s="208">
        <f t="shared" si="51"/>
        <v>0</v>
      </c>
      <c r="AE54" s="208">
        <f t="shared" si="52"/>
        <v>0</v>
      </c>
      <c r="AF54" s="208">
        <f t="shared" si="53"/>
        <v>0</v>
      </c>
      <c r="AG54" s="208">
        <f t="shared" si="54"/>
        <v>0</v>
      </c>
      <c r="AH54" s="208">
        <f t="shared" si="55"/>
        <v>0</v>
      </c>
      <c r="AI54" s="208">
        <f t="shared" si="56"/>
        <v>0</v>
      </c>
      <c r="AJ54" s="208">
        <f t="shared" si="57"/>
        <v>0</v>
      </c>
      <c r="AK54" s="208">
        <f t="shared" si="58"/>
        <v>0</v>
      </c>
      <c r="AL54" s="208">
        <f t="shared" ref="AL54:AL100" si="59">AL$18*$CJ20/100</f>
        <v>0</v>
      </c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8"/>
      <c r="BN54" s="208"/>
      <c r="BO54" s="208"/>
      <c r="BP54" s="208"/>
      <c r="BQ54" s="208"/>
      <c r="BR54" s="208"/>
      <c r="BS54" s="208"/>
      <c r="BT54" s="208"/>
      <c r="BU54" s="208"/>
      <c r="BV54" s="208"/>
      <c r="BW54" s="208"/>
      <c r="BX54" s="208"/>
      <c r="BY54" s="208"/>
      <c r="BZ54" s="208"/>
      <c r="CA54" s="208"/>
      <c r="CB54" s="208"/>
      <c r="CC54" s="208"/>
      <c r="CD54" s="208"/>
      <c r="CE54" s="208"/>
      <c r="CF54" s="208"/>
      <c r="CG54" s="209">
        <f t="shared" si="25"/>
        <v>0</v>
      </c>
      <c r="CH54" s="206"/>
      <c r="CI54" s="206"/>
      <c r="CJ54" s="211">
        <v>5.0806822108656338</v>
      </c>
    </row>
    <row r="55" spans="1:88" x14ac:dyDescent="0.2">
      <c r="A55" s="79"/>
      <c r="B55" s="90">
        <f t="shared" si="24"/>
        <v>2062</v>
      </c>
      <c r="C55" s="217">
        <v>4.966117271265186</v>
      </c>
      <c r="D55" s="208">
        <f t="shared" si="23"/>
        <v>0</v>
      </c>
      <c r="E55" s="208">
        <f t="shared" si="26"/>
        <v>0</v>
      </c>
      <c r="F55" s="208">
        <f t="shared" si="27"/>
        <v>0</v>
      </c>
      <c r="G55" s="208">
        <f t="shared" si="28"/>
        <v>0</v>
      </c>
      <c r="H55" s="208">
        <f t="shared" si="29"/>
        <v>0</v>
      </c>
      <c r="I55" s="208">
        <f t="shared" si="30"/>
        <v>0</v>
      </c>
      <c r="J55" s="208">
        <f t="shared" si="31"/>
        <v>0</v>
      </c>
      <c r="K55" s="208">
        <f t="shared" si="32"/>
        <v>0</v>
      </c>
      <c r="L55" s="208">
        <f t="shared" si="33"/>
        <v>0</v>
      </c>
      <c r="M55" s="208">
        <f t="shared" si="34"/>
        <v>0</v>
      </c>
      <c r="N55" s="208">
        <f t="shared" si="35"/>
        <v>0</v>
      </c>
      <c r="O55" s="208">
        <f t="shared" si="36"/>
        <v>0</v>
      </c>
      <c r="P55" s="208">
        <f t="shared" si="37"/>
        <v>0</v>
      </c>
      <c r="Q55" s="208">
        <f t="shared" si="38"/>
        <v>0</v>
      </c>
      <c r="R55" s="208">
        <f t="shared" si="39"/>
        <v>0</v>
      </c>
      <c r="S55" s="208">
        <f t="shared" si="40"/>
        <v>0</v>
      </c>
      <c r="T55" s="208">
        <f t="shared" si="41"/>
        <v>0</v>
      </c>
      <c r="U55" s="208">
        <f t="shared" si="42"/>
        <v>0</v>
      </c>
      <c r="V55" s="208">
        <f t="shared" si="43"/>
        <v>0</v>
      </c>
      <c r="W55" s="208">
        <f t="shared" si="44"/>
        <v>0</v>
      </c>
      <c r="X55" s="208">
        <f t="shared" si="45"/>
        <v>0</v>
      </c>
      <c r="Y55" s="208">
        <f t="shared" si="46"/>
        <v>0</v>
      </c>
      <c r="Z55" s="208">
        <f t="shared" si="47"/>
        <v>0</v>
      </c>
      <c r="AA55" s="208">
        <f t="shared" si="48"/>
        <v>0</v>
      </c>
      <c r="AB55" s="208">
        <f t="shared" si="49"/>
        <v>0</v>
      </c>
      <c r="AC55" s="208">
        <f t="shared" si="50"/>
        <v>0</v>
      </c>
      <c r="AD55" s="208">
        <f t="shared" si="51"/>
        <v>0</v>
      </c>
      <c r="AE55" s="208">
        <f t="shared" si="52"/>
        <v>0</v>
      </c>
      <c r="AF55" s="208">
        <f t="shared" si="53"/>
        <v>0</v>
      </c>
      <c r="AG55" s="208">
        <f t="shared" si="54"/>
        <v>0</v>
      </c>
      <c r="AH55" s="208">
        <f t="shared" si="55"/>
        <v>0</v>
      </c>
      <c r="AI55" s="208">
        <f t="shared" si="56"/>
        <v>0</v>
      </c>
      <c r="AJ55" s="208">
        <f t="shared" si="57"/>
        <v>0</v>
      </c>
      <c r="AK55" s="208">
        <f t="shared" si="58"/>
        <v>0</v>
      </c>
      <c r="AL55" s="208">
        <f t="shared" si="59"/>
        <v>0</v>
      </c>
      <c r="AM55" s="208">
        <f t="shared" ref="AM55:AM100" si="60">AM$18*$CJ20/100</f>
        <v>0</v>
      </c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  <c r="BM55" s="208"/>
      <c r="BN55" s="208"/>
      <c r="BO55" s="208"/>
      <c r="BP55" s="208"/>
      <c r="BQ55" s="208"/>
      <c r="BR55" s="208"/>
      <c r="BS55" s="208"/>
      <c r="BT55" s="208"/>
      <c r="BU55" s="208"/>
      <c r="BV55" s="208"/>
      <c r="BW55" s="208"/>
      <c r="BX55" s="208"/>
      <c r="BY55" s="208"/>
      <c r="BZ55" s="208"/>
      <c r="CA55" s="208"/>
      <c r="CB55" s="208"/>
      <c r="CC55" s="208"/>
      <c r="CD55" s="208"/>
      <c r="CE55" s="208"/>
      <c r="CF55" s="208"/>
      <c r="CG55" s="209">
        <f t="shared" si="25"/>
        <v>0</v>
      </c>
      <c r="CH55" s="206"/>
      <c r="CI55" s="206"/>
      <c r="CJ55" s="211">
        <v>4.9781919353662163</v>
      </c>
    </row>
    <row r="56" spans="1:88" x14ac:dyDescent="0.2">
      <c r="A56" s="79"/>
      <c r="B56" s="90">
        <f t="shared" si="24"/>
        <v>2063</v>
      </c>
      <c r="C56" s="217">
        <v>4.8650960798980591</v>
      </c>
      <c r="D56" s="208">
        <f t="shared" si="23"/>
        <v>0</v>
      </c>
      <c r="E56" s="208">
        <f t="shared" si="26"/>
        <v>0</v>
      </c>
      <c r="F56" s="208">
        <f t="shared" si="27"/>
        <v>0</v>
      </c>
      <c r="G56" s="208">
        <f t="shared" si="28"/>
        <v>0</v>
      </c>
      <c r="H56" s="208">
        <f t="shared" si="29"/>
        <v>0</v>
      </c>
      <c r="I56" s="208">
        <f t="shared" si="30"/>
        <v>0</v>
      </c>
      <c r="J56" s="208">
        <f t="shared" si="31"/>
        <v>0</v>
      </c>
      <c r="K56" s="208">
        <f t="shared" si="32"/>
        <v>0</v>
      </c>
      <c r="L56" s="208">
        <f t="shared" si="33"/>
        <v>0</v>
      </c>
      <c r="M56" s="208">
        <f t="shared" si="34"/>
        <v>0</v>
      </c>
      <c r="N56" s="208">
        <f t="shared" si="35"/>
        <v>0</v>
      </c>
      <c r="O56" s="208">
        <f t="shared" si="36"/>
        <v>0</v>
      </c>
      <c r="P56" s="208">
        <f t="shared" si="37"/>
        <v>0</v>
      </c>
      <c r="Q56" s="208">
        <f t="shared" si="38"/>
        <v>0</v>
      </c>
      <c r="R56" s="208">
        <f t="shared" si="39"/>
        <v>0</v>
      </c>
      <c r="S56" s="208">
        <f t="shared" si="40"/>
        <v>0</v>
      </c>
      <c r="T56" s="208">
        <f t="shared" si="41"/>
        <v>0</v>
      </c>
      <c r="U56" s="208">
        <f t="shared" si="42"/>
        <v>0</v>
      </c>
      <c r="V56" s="208">
        <f t="shared" si="43"/>
        <v>0</v>
      </c>
      <c r="W56" s="208">
        <f t="shared" si="44"/>
        <v>0</v>
      </c>
      <c r="X56" s="208">
        <f t="shared" si="45"/>
        <v>0</v>
      </c>
      <c r="Y56" s="208">
        <f t="shared" si="46"/>
        <v>0</v>
      </c>
      <c r="Z56" s="208">
        <f t="shared" si="47"/>
        <v>0</v>
      </c>
      <c r="AA56" s="208">
        <f t="shared" si="48"/>
        <v>0</v>
      </c>
      <c r="AB56" s="208">
        <f t="shared" si="49"/>
        <v>0</v>
      </c>
      <c r="AC56" s="208">
        <f t="shared" si="50"/>
        <v>0</v>
      </c>
      <c r="AD56" s="208">
        <f t="shared" si="51"/>
        <v>0</v>
      </c>
      <c r="AE56" s="208">
        <f t="shared" si="52"/>
        <v>0</v>
      </c>
      <c r="AF56" s="208">
        <f t="shared" si="53"/>
        <v>0</v>
      </c>
      <c r="AG56" s="208">
        <f t="shared" si="54"/>
        <v>0</v>
      </c>
      <c r="AH56" s="208">
        <f t="shared" si="55"/>
        <v>0</v>
      </c>
      <c r="AI56" s="208">
        <f t="shared" si="56"/>
        <v>0</v>
      </c>
      <c r="AJ56" s="208">
        <f t="shared" si="57"/>
        <v>0</v>
      </c>
      <c r="AK56" s="208">
        <f t="shared" si="58"/>
        <v>0</v>
      </c>
      <c r="AL56" s="208">
        <f t="shared" si="59"/>
        <v>0</v>
      </c>
      <c r="AM56" s="208">
        <f t="shared" si="60"/>
        <v>0</v>
      </c>
      <c r="AN56" s="208">
        <f t="shared" ref="AN56:AN100" si="61">AN$18*$CJ20/100</f>
        <v>0</v>
      </c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9">
        <f t="shared" si="25"/>
        <v>0</v>
      </c>
      <c r="CH56" s="206"/>
      <c r="CI56" s="206"/>
      <c r="CJ56" s="211">
        <v>4.8766877574350502</v>
      </c>
    </row>
    <row r="57" spans="1:88" x14ac:dyDescent="0.2">
      <c r="A57" s="79"/>
      <c r="B57" s="90">
        <f t="shared" si="24"/>
        <v>2064</v>
      </c>
      <c r="C57" s="217">
        <v>4.7650022227338935</v>
      </c>
      <c r="D57" s="208">
        <f t="shared" si="23"/>
        <v>0</v>
      </c>
      <c r="E57" s="208">
        <f t="shared" si="26"/>
        <v>0</v>
      </c>
      <c r="F57" s="208">
        <f t="shared" si="27"/>
        <v>0</v>
      </c>
      <c r="G57" s="208">
        <f t="shared" si="28"/>
        <v>0</v>
      </c>
      <c r="H57" s="208">
        <f t="shared" si="29"/>
        <v>0</v>
      </c>
      <c r="I57" s="208">
        <f t="shared" si="30"/>
        <v>0</v>
      </c>
      <c r="J57" s="208">
        <f t="shared" si="31"/>
        <v>0</v>
      </c>
      <c r="K57" s="208">
        <f t="shared" si="32"/>
        <v>0</v>
      </c>
      <c r="L57" s="208">
        <f t="shared" si="33"/>
        <v>0</v>
      </c>
      <c r="M57" s="208">
        <f t="shared" si="34"/>
        <v>0</v>
      </c>
      <c r="N57" s="208">
        <f t="shared" si="35"/>
        <v>0</v>
      </c>
      <c r="O57" s="208">
        <f t="shared" si="36"/>
        <v>0</v>
      </c>
      <c r="P57" s="208">
        <f t="shared" si="37"/>
        <v>0</v>
      </c>
      <c r="Q57" s="208">
        <f t="shared" si="38"/>
        <v>0</v>
      </c>
      <c r="R57" s="208">
        <f t="shared" si="39"/>
        <v>0</v>
      </c>
      <c r="S57" s="208">
        <f t="shared" si="40"/>
        <v>0</v>
      </c>
      <c r="T57" s="208">
        <f t="shared" si="41"/>
        <v>0</v>
      </c>
      <c r="U57" s="208">
        <f t="shared" si="42"/>
        <v>0</v>
      </c>
      <c r="V57" s="208">
        <f t="shared" si="43"/>
        <v>0</v>
      </c>
      <c r="W57" s="208">
        <f t="shared" si="44"/>
        <v>0</v>
      </c>
      <c r="X57" s="208">
        <f t="shared" si="45"/>
        <v>0</v>
      </c>
      <c r="Y57" s="208">
        <f t="shared" si="46"/>
        <v>0</v>
      </c>
      <c r="Z57" s="208">
        <f t="shared" si="47"/>
        <v>0</v>
      </c>
      <c r="AA57" s="208">
        <f t="shared" si="48"/>
        <v>0</v>
      </c>
      <c r="AB57" s="208">
        <f t="shared" si="49"/>
        <v>0</v>
      </c>
      <c r="AC57" s="208">
        <f t="shared" si="50"/>
        <v>0</v>
      </c>
      <c r="AD57" s="208">
        <f t="shared" si="51"/>
        <v>0</v>
      </c>
      <c r="AE57" s="208">
        <f t="shared" si="52"/>
        <v>0</v>
      </c>
      <c r="AF57" s="208">
        <f t="shared" si="53"/>
        <v>0</v>
      </c>
      <c r="AG57" s="208">
        <f t="shared" si="54"/>
        <v>0</v>
      </c>
      <c r="AH57" s="208">
        <f t="shared" si="55"/>
        <v>0</v>
      </c>
      <c r="AI57" s="208">
        <f t="shared" si="56"/>
        <v>0</v>
      </c>
      <c r="AJ57" s="208">
        <f t="shared" si="57"/>
        <v>0</v>
      </c>
      <c r="AK57" s="208">
        <f t="shared" si="58"/>
        <v>0</v>
      </c>
      <c r="AL57" s="208">
        <f t="shared" si="59"/>
        <v>0</v>
      </c>
      <c r="AM57" s="208">
        <f t="shared" si="60"/>
        <v>0</v>
      </c>
      <c r="AN57" s="208">
        <f t="shared" si="61"/>
        <v>0</v>
      </c>
      <c r="AO57" s="208">
        <f t="shared" ref="AO57:AO100" si="62">AO$18*$CJ20/100</f>
        <v>0</v>
      </c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9">
        <f t="shared" si="25"/>
        <v>0</v>
      </c>
      <c r="CH57" s="206"/>
      <c r="CI57" s="206"/>
      <c r="CJ57" s="211">
        <v>4.776130233169404</v>
      </c>
    </row>
    <row r="58" spans="1:88" x14ac:dyDescent="0.2">
      <c r="A58" s="79"/>
      <c r="B58" s="90">
        <f t="shared" si="24"/>
        <v>2065</v>
      </c>
      <c r="C58" s="217">
        <v>4.665798606404568</v>
      </c>
      <c r="D58" s="208">
        <f t="shared" si="23"/>
        <v>0</v>
      </c>
      <c r="E58" s="208">
        <f t="shared" si="26"/>
        <v>0</v>
      </c>
      <c r="F58" s="208">
        <f t="shared" si="27"/>
        <v>0</v>
      </c>
      <c r="G58" s="208">
        <f t="shared" si="28"/>
        <v>0</v>
      </c>
      <c r="H58" s="208">
        <f t="shared" si="29"/>
        <v>0</v>
      </c>
      <c r="I58" s="208">
        <f t="shared" si="30"/>
        <v>0</v>
      </c>
      <c r="J58" s="208">
        <f t="shared" si="31"/>
        <v>0</v>
      </c>
      <c r="K58" s="208">
        <f t="shared" si="32"/>
        <v>0</v>
      </c>
      <c r="L58" s="208">
        <f t="shared" si="33"/>
        <v>0</v>
      </c>
      <c r="M58" s="208">
        <f t="shared" si="34"/>
        <v>0</v>
      </c>
      <c r="N58" s="208">
        <f t="shared" si="35"/>
        <v>0</v>
      </c>
      <c r="O58" s="208">
        <f t="shared" si="36"/>
        <v>0</v>
      </c>
      <c r="P58" s="208">
        <f t="shared" si="37"/>
        <v>0</v>
      </c>
      <c r="Q58" s="208">
        <f t="shared" si="38"/>
        <v>0</v>
      </c>
      <c r="R58" s="208">
        <f t="shared" si="39"/>
        <v>0</v>
      </c>
      <c r="S58" s="208">
        <f t="shared" si="40"/>
        <v>0</v>
      </c>
      <c r="T58" s="208">
        <f t="shared" si="41"/>
        <v>0</v>
      </c>
      <c r="U58" s="208">
        <f t="shared" si="42"/>
        <v>0</v>
      </c>
      <c r="V58" s="208">
        <f t="shared" si="43"/>
        <v>0</v>
      </c>
      <c r="W58" s="208">
        <f t="shared" si="44"/>
        <v>0</v>
      </c>
      <c r="X58" s="208">
        <f t="shared" si="45"/>
        <v>0</v>
      </c>
      <c r="Y58" s="208">
        <f t="shared" si="46"/>
        <v>0</v>
      </c>
      <c r="Z58" s="208">
        <f t="shared" si="47"/>
        <v>0</v>
      </c>
      <c r="AA58" s="208">
        <f t="shared" si="48"/>
        <v>0</v>
      </c>
      <c r="AB58" s="208">
        <f t="shared" si="49"/>
        <v>0</v>
      </c>
      <c r="AC58" s="208">
        <f t="shared" si="50"/>
        <v>0</v>
      </c>
      <c r="AD58" s="208">
        <f t="shared" si="51"/>
        <v>0</v>
      </c>
      <c r="AE58" s="208">
        <f t="shared" si="52"/>
        <v>0</v>
      </c>
      <c r="AF58" s="208">
        <f t="shared" si="53"/>
        <v>0</v>
      </c>
      <c r="AG58" s="208">
        <f t="shared" si="54"/>
        <v>0</v>
      </c>
      <c r="AH58" s="208">
        <f t="shared" si="55"/>
        <v>0</v>
      </c>
      <c r="AI58" s="208">
        <f t="shared" si="56"/>
        <v>0</v>
      </c>
      <c r="AJ58" s="208">
        <f t="shared" si="57"/>
        <v>0</v>
      </c>
      <c r="AK58" s="208">
        <f t="shared" si="58"/>
        <v>0</v>
      </c>
      <c r="AL58" s="208">
        <f t="shared" si="59"/>
        <v>0</v>
      </c>
      <c r="AM58" s="208">
        <f t="shared" si="60"/>
        <v>0</v>
      </c>
      <c r="AN58" s="208">
        <f t="shared" si="61"/>
        <v>0</v>
      </c>
      <c r="AO58" s="208">
        <f t="shared" si="62"/>
        <v>0</v>
      </c>
      <c r="AP58" s="208">
        <f t="shared" ref="AP58:AP100" si="63">AP$18*$CJ20/100</f>
        <v>0</v>
      </c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9">
        <f t="shared" si="25"/>
        <v>0</v>
      </c>
      <c r="CH58" s="206"/>
      <c r="CI58" s="206"/>
      <c r="CJ58" s="211">
        <v>4.6764814964226593</v>
      </c>
    </row>
    <row r="59" spans="1:88" x14ac:dyDescent="0.2">
      <c r="A59" s="79"/>
      <c r="B59" s="90">
        <f t="shared" si="24"/>
        <v>2066</v>
      </c>
      <c r="C59" s="217">
        <v>4.5674496212766895</v>
      </c>
      <c r="D59" s="208">
        <f t="shared" si="23"/>
        <v>0</v>
      </c>
      <c r="E59" s="208">
        <f t="shared" si="26"/>
        <v>0</v>
      </c>
      <c r="F59" s="208">
        <f t="shared" si="27"/>
        <v>0</v>
      </c>
      <c r="G59" s="208">
        <f t="shared" si="28"/>
        <v>0</v>
      </c>
      <c r="H59" s="208">
        <f t="shared" si="29"/>
        <v>0</v>
      </c>
      <c r="I59" s="208">
        <f t="shared" si="30"/>
        <v>0</v>
      </c>
      <c r="J59" s="208">
        <f t="shared" si="31"/>
        <v>0</v>
      </c>
      <c r="K59" s="208">
        <f t="shared" si="32"/>
        <v>0</v>
      </c>
      <c r="L59" s="208">
        <f t="shared" si="33"/>
        <v>0</v>
      </c>
      <c r="M59" s="208">
        <f t="shared" si="34"/>
        <v>0</v>
      </c>
      <c r="N59" s="208">
        <f t="shared" si="35"/>
        <v>0</v>
      </c>
      <c r="O59" s="208">
        <f t="shared" si="36"/>
        <v>0</v>
      </c>
      <c r="P59" s="208">
        <f t="shared" si="37"/>
        <v>0</v>
      </c>
      <c r="Q59" s="208">
        <f t="shared" si="38"/>
        <v>0</v>
      </c>
      <c r="R59" s="208">
        <f t="shared" si="39"/>
        <v>0</v>
      </c>
      <c r="S59" s="208">
        <f t="shared" si="40"/>
        <v>0</v>
      </c>
      <c r="T59" s="208">
        <f t="shared" si="41"/>
        <v>0</v>
      </c>
      <c r="U59" s="208">
        <f t="shared" si="42"/>
        <v>0</v>
      </c>
      <c r="V59" s="208">
        <f t="shared" si="43"/>
        <v>0</v>
      </c>
      <c r="W59" s="208">
        <f t="shared" si="44"/>
        <v>0</v>
      </c>
      <c r="X59" s="208">
        <f t="shared" si="45"/>
        <v>0</v>
      </c>
      <c r="Y59" s="208">
        <f t="shared" si="46"/>
        <v>0</v>
      </c>
      <c r="Z59" s="208">
        <f t="shared" si="47"/>
        <v>0</v>
      </c>
      <c r="AA59" s="208">
        <f t="shared" si="48"/>
        <v>0</v>
      </c>
      <c r="AB59" s="208">
        <f t="shared" si="49"/>
        <v>0</v>
      </c>
      <c r="AC59" s="208">
        <f t="shared" si="50"/>
        <v>0</v>
      </c>
      <c r="AD59" s="208">
        <f t="shared" si="51"/>
        <v>0</v>
      </c>
      <c r="AE59" s="208">
        <f t="shared" si="52"/>
        <v>0</v>
      </c>
      <c r="AF59" s="208">
        <f t="shared" si="53"/>
        <v>0</v>
      </c>
      <c r="AG59" s="208">
        <f t="shared" si="54"/>
        <v>0</v>
      </c>
      <c r="AH59" s="208">
        <f t="shared" si="55"/>
        <v>0</v>
      </c>
      <c r="AI59" s="208">
        <f t="shared" si="56"/>
        <v>0</v>
      </c>
      <c r="AJ59" s="208">
        <f t="shared" si="57"/>
        <v>0</v>
      </c>
      <c r="AK59" s="208">
        <f t="shared" si="58"/>
        <v>0</v>
      </c>
      <c r="AL59" s="208">
        <f t="shared" si="59"/>
        <v>0</v>
      </c>
      <c r="AM59" s="208">
        <f t="shared" si="60"/>
        <v>0</v>
      </c>
      <c r="AN59" s="208">
        <f t="shared" si="61"/>
        <v>0</v>
      </c>
      <c r="AO59" s="208">
        <f t="shared" si="62"/>
        <v>0</v>
      </c>
      <c r="AP59" s="208">
        <f t="shared" si="63"/>
        <v>0</v>
      </c>
      <c r="AQ59" s="208">
        <f t="shared" ref="AQ59:AQ100" si="64">AQ$18*$CJ20/100</f>
        <v>0</v>
      </c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8"/>
      <c r="BN59" s="208"/>
      <c r="BO59" s="208"/>
      <c r="BP59" s="208"/>
      <c r="BQ59" s="208"/>
      <c r="BR59" s="208"/>
      <c r="BS59" s="208"/>
      <c r="BT59" s="208"/>
      <c r="BU59" s="208"/>
      <c r="BV59" s="208"/>
      <c r="BW59" s="208"/>
      <c r="BX59" s="208"/>
      <c r="BY59" s="208"/>
      <c r="BZ59" s="208"/>
      <c r="CA59" s="208"/>
      <c r="CB59" s="208"/>
      <c r="CC59" s="208"/>
      <c r="CD59" s="208"/>
      <c r="CE59" s="208"/>
      <c r="CF59" s="208"/>
      <c r="CG59" s="209">
        <f t="shared" si="25"/>
        <v>0</v>
      </c>
      <c r="CH59" s="206"/>
      <c r="CI59" s="206"/>
      <c r="CJ59" s="211">
        <v>4.5777051956940564</v>
      </c>
    </row>
    <row r="60" spans="1:88" x14ac:dyDescent="0.2">
      <c r="A60" s="79"/>
      <c r="B60" s="90">
        <f t="shared" si="24"/>
        <v>2067</v>
      </c>
      <c r="C60" s="217">
        <v>4.4699210821022</v>
      </c>
      <c r="D60" s="208">
        <f t="shared" si="23"/>
        <v>0</v>
      </c>
      <c r="E60" s="208">
        <f t="shared" si="26"/>
        <v>0</v>
      </c>
      <c r="F60" s="208">
        <f t="shared" si="27"/>
        <v>0</v>
      </c>
      <c r="G60" s="208">
        <f t="shared" si="28"/>
        <v>0</v>
      </c>
      <c r="H60" s="208">
        <f t="shared" si="29"/>
        <v>0</v>
      </c>
      <c r="I60" s="208">
        <f t="shared" si="30"/>
        <v>0</v>
      </c>
      <c r="J60" s="208">
        <f t="shared" si="31"/>
        <v>0</v>
      </c>
      <c r="K60" s="208">
        <f t="shared" si="32"/>
        <v>0</v>
      </c>
      <c r="L60" s="208">
        <f t="shared" si="33"/>
        <v>0</v>
      </c>
      <c r="M60" s="208">
        <f t="shared" si="34"/>
        <v>0</v>
      </c>
      <c r="N60" s="208">
        <f t="shared" si="35"/>
        <v>0</v>
      </c>
      <c r="O60" s="208">
        <f t="shared" si="36"/>
        <v>0</v>
      </c>
      <c r="P60" s="208">
        <f t="shared" si="37"/>
        <v>0</v>
      </c>
      <c r="Q60" s="208">
        <f t="shared" si="38"/>
        <v>0</v>
      </c>
      <c r="R60" s="208">
        <f t="shared" si="39"/>
        <v>0</v>
      </c>
      <c r="S60" s="208">
        <f t="shared" si="40"/>
        <v>0</v>
      </c>
      <c r="T60" s="208">
        <f t="shared" si="41"/>
        <v>0</v>
      </c>
      <c r="U60" s="208">
        <f t="shared" si="42"/>
        <v>0</v>
      </c>
      <c r="V60" s="208">
        <f t="shared" si="43"/>
        <v>0</v>
      </c>
      <c r="W60" s="208">
        <f t="shared" si="44"/>
        <v>0</v>
      </c>
      <c r="X60" s="208">
        <f t="shared" si="45"/>
        <v>0</v>
      </c>
      <c r="Y60" s="208">
        <f t="shared" si="46"/>
        <v>0</v>
      </c>
      <c r="Z60" s="208">
        <f t="shared" si="47"/>
        <v>0</v>
      </c>
      <c r="AA60" s="208">
        <f t="shared" si="48"/>
        <v>0</v>
      </c>
      <c r="AB60" s="208">
        <f t="shared" si="49"/>
        <v>0</v>
      </c>
      <c r="AC60" s="208">
        <f t="shared" si="50"/>
        <v>0</v>
      </c>
      <c r="AD60" s="208">
        <f t="shared" si="51"/>
        <v>0</v>
      </c>
      <c r="AE60" s="208">
        <f t="shared" si="52"/>
        <v>0</v>
      </c>
      <c r="AF60" s="208">
        <f t="shared" si="53"/>
        <v>0</v>
      </c>
      <c r="AG60" s="208">
        <f t="shared" si="54"/>
        <v>0</v>
      </c>
      <c r="AH60" s="208">
        <f t="shared" si="55"/>
        <v>0</v>
      </c>
      <c r="AI60" s="208">
        <f t="shared" si="56"/>
        <v>0</v>
      </c>
      <c r="AJ60" s="208">
        <f t="shared" si="57"/>
        <v>0</v>
      </c>
      <c r="AK60" s="208">
        <f t="shared" si="58"/>
        <v>0</v>
      </c>
      <c r="AL60" s="208">
        <f t="shared" si="59"/>
        <v>0</v>
      </c>
      <c r="AM60" s="208">
        <f t="shared" si="60"/>
        <v>0</v>
      </c>
      <c r="AN60" s="208">
        <f t="shared" si="61"/>
        <v>0</v>
      </c>
      <c r="AO60" s="208">
        <f t="shared" si="62"/>
        <v>0</v>
      </c>
      <c r="AP60" s="208">
        <f t="shared" si="63"/>
        <v>0</v>
      </c>
      <c r="AQ60" s="208">
        <f t="shared" si="64"/>
        <v>0</v>
      </c>
      <c r="AR60" s="208">
        <f t="shared" ref="AR60:AR100" si="65">AR$18*$CJ20/100</f>
        <v>0</v>
      </c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8"/>
      <c r="BS60" s="208"/>
      <c r="BT60" s="208"/>
      <c r="BU60" s="208"/>
      <c r="BV60" s="208"/>
      <c r="BW60" s="208"/>
      <c r="BX60" s="208"/>
      <c r="BY60" s="208"/>
      <c r="BZ60" s="208"/>
      <c r="CA60" s="208"/>
      <c r="CB60" s="208"/>
      <c r="CC60" s="208"/>
      <c r="CD60" s="208"/>
      <c r="CE60" s="208"/>
      <c r="CF60" s="208"/>
      <c r="CG60" s="209">
        <f t="shared" si="25"/>
        <v>0</v>
      </c>
      <c r="CH60" s="206"/>
      <c r="CI60" s="206"/>
      <c r="CJ60" s="211">
        <v>4.4797664335428733</v>
      </c>
    </row>
    <row r="61" spans="1:88" x14ac:dyDescent="0.2">
      <c r="A61" s="79"/>
      <c r="B61" s="90">
        <f t="shared" si="24"/>
        <v>2068</v>
      </c>
      <c r="C61" s="217">
        <v>4.3731801710429643</v>
      </c>
      <c r="D61" s="208">
        <f t="shared" si="23"/>
        <v>0</v>
      </c>
      <c r="E61" s="208">
        <f t="shared" si="26"/>
        <v>0</v>
      </c>
      <c r="F61" s="208">
        <f t="shared" si="27"/>
        <v>0</v>
      </c>
      <c r="G61" s="208">
        <f t="shared" si="28"/>
        <v>0</v>
      </c>
      <c r="H61" s="208">
        <f t="shared" si="29"/>
        <v>0</v>
      </c>
      <c r="I61" s="208">
        <f t="shared" si="30"/>
        <v>0</v>
      </c>
      <c r="J61" s="208">
        <f t="shared" si="31"/>
        <v>0</v>
      </c>
      <c r="K61" s="208">
        <f t="shared" si="32"/>
        <v>0</v>
      </c>
      <c r="L61" s="208">
        <f t="shared" si="33"/>
        <v>0</v>
      </c>
      <c r="M61" s="208">
        <f t="shared" si="34"/>
        <v>0</v>
      </c>
      <c r="N61" s="208">
        <f t="shared" si="35"/>
        <v>0</v>
      </c>
      <c r="O61" s="208">
        <f t="shared" si="36"/>
        <v>0</v>
      </c>
      <c r="P61" s="208">
        <f t="shared" si="37"/>
        <v>0</v>
      </c>
      <c r="Q61" s="208">
        <f t="shared" si="38"/>
        <v>0</v>
      </c>
      <c r="R61" s="208">
        <f t="shared" si="39"/>
        <v>0</v>
      </c>
      <c r="S61" s="208">
        <f t="shared" si="40"/>
        <v>0</v>
      </c>
      <c r="T61" s="208">
        <f t="shared" si="41"/>
        <v>0</v>
      </c>
      <c r="U61" s="208">
        <f t="shared" si="42"/>
        <v>0</v>
      </c>
      <c r="V61" s="208">
        <f t="shared" si="43"/>
        <v>0</v>
      </c>
      <c r="W61" s="208">
        <f t="shared" si="44"/>
        <v>0</v>
      </c>
      <c r="X61" s="208">
        <f t="shared" si="45"/>
        <v>0</v>
      </c>
      <c r="Y61" s="208">
        <f t="shared" si="46"/>
        <v>0</v>
      </c>
      <c r="Z61" s="208">
        <f t="shared" si="47"/>
        <v>0</v>
      </c>
      <c r="AA61" s="208">
        <f t="shared" si="48"/>
        <v>0</v>
      </c>
      <c r="AB61" s="208">
        <f t="shared" si="49"/>
        <v>0</v>
      </c>
      <c r="AC61" s="208">
        <f t="shared" si="50"/>
        <v>0</v>
      </c>
      <c r="AD61" s="208">
        <f t="shared" si="51"/>
        <v>0</v>
      </c>
      <c r="AE61" s="208">
        <f t="shared" si="52"/>
        <v>0</v>
      </c>
      <c r="AF61" s="208">
        <f t="shared" si="53"/>
        <v>0</v>
      </c>
      <c r="AG61" s="208">
        <f t="shared" si="54"/>
        <v>0</v>
      </c>
      <c r="AH61" s="208">
        <f t="shared" si="55"/>
        <v>0</v>
      </c>
      <c r="AI61" s="208">
        <f t="shared" si="56"/>
        <v>0</v>
      </c>
      <c r="AJ61" s="208">
        <f t="shared" si="57"/>
        <v>0</v>
      </c>
      <c r="AK61" s="208">
        <f t="shared" si="58"/>
        <v>0</v>
      </c>
      <c r="AL61" s="208">
        <f t="shared" si="59"/>
        <v>0</v>
      </c>
      <c r="AM61" s="208">
        <f t="shared" si="60"/>
        <v>0</v>
      </c>
      <c r="AN61" s="208">
        <f t="shared" si="61"/>
        <v>0</v>
      </c>
      <c r="AO61" s="208">
        <f t="shared" si="62"/>
        <v>0</v>
      </c>
      <c r="AP61" s="208">
        <f t="shared" si="63"/>
        <v>0</v>
      </c>
      <c r="AQ61" s="208">
        <f t="shared" si="64"/>
        <v>0</v>
      </c>
      <c r="AR61" s="208">
        <f t="shared" si="65"/>
        <v>0</v>
      </c>
      <c r="AS61" s="208">
        <f t="shared" ref="AS61:AS100" si="66">AS$18*$CJ20/100</f>
        <v>0</v>
      </c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8"/>
      <c r="BP61" s="208"/>
      <c r="BQ61" s="208"/>
      <c r="BR61" s="208"/>
      <c r="BS61" s="208"/>
      <c r="BT61" s="208"/>
      <c r="BU61" s="208"/>
      <c r="BV61" s="208"/>
      <c r="BW61" s="208"/>
      <c r="BX61" s="208"/>
      <c r="BY61" s="208"/>
      <c r="BZ61" s="208"/>
      <c r="CA61" s="208"/>
      <c r="CB61" s="208"/>
      <c r="CC61" s="208"/>
      <c r="CD61" s="208"/>
      <c r="CE61" s="208"/>
      <c r="CF61" s="208"/>
      <c r="CG61" s="209">
        <f t="shared" si="25"/>
        <v>0</v>
      </c>
      <c r="CH61" s="206"/>
      <c r="CI61" s="206"/>
      <c r="CJ61" s="211">
        <v>4.3826317084260102</v>
      </c>
    </row>
    <row r="62" spans="1:88" x14ac:dyDescent="0.2">
      <c r="A62" s="79"/>
      <c r="B62" s="90">
        <f t="shared" si="24"/>
        <v>2069</v>
      </c>
      <c r="C62" s="217">
        <v>4.2771953829743721</v>
      </c>
      <c r="D62" s="208">
        <f t="shared" si="23"/>
        <v>0</v>
      </c>
      <c r="E62" s="208">
        <f t="shared" si="26"/>
        <v>0</v>
      </c>
      <c r="F62" s="208">
        <f t="shared" si="27"/>
        <v>0</v>
      </c>
      <c r="G62" s="208">
        <f t="shared" si="28"/>
        <v>0</v>
      </c>
      <c r="H62" s="208">
        <f t="shared" si="29"/>
        <v>0</v>
      </c>
      <c r="I62" s="208">
        <f t="shared" si="30"/>
        <v>0</v>
      </c>
      <c r="J62" s="208">
        <f t="shared" si="31"/>
        <v>0</v>
      </c>
      <c r="K62" s="208">
        <f t="shared" si="32"/>
        <v>0</v>
      </c>
      <c r="L62" s="208">
        <f t="shared" si="33"/>
        <v>0</v>
      </c>
      <c r="M62" s="208">
        <f t="shared" si="34"/>
        <v>0</v>
      </c>
      <c r="N62" s="208">
        <f t="shared" si="35"/>
        <v>0</v>
      </c>
      <c r="O62" s="208">
        <f t="shared" si="36"/>
        <v>0</v>
      </c>
      <c r="P62" s="208">
        <f t="shared" si="37"/>
        <v>0</v>
      </c>
      <c r="Q62" s="208">
        <f t="shared" si="38"/>
        <v>0</v>
      </c>
      <c r="R62" s="208">
        <f t="shared" si="39"/>
        <v>0</v>
      </c>
      <c r="S62" s="208">
        <f t="shared" si="40"/>
        <v>0</v>
      </c>
      <c r="T62" s="208">
        <f t="shared" si="41"/>
        <v>0</v>
      </c>
      <c r="U62" s="208">
        <f t="shared" si="42"/>
        <v>0</v>
      </c>
      <c r="V62" s="208">
        <f t="shared" si="43"/>
        <v>0</v>
      </c>
      <c r="W62" s="208">
        <f t="shared" si="44"/>
        <v>0</v>
      </c>
      <c r="X62" s="208">
        <f t="shared" si="45"/>
        <v>0</v>
      </c>
      <c r="Y62" s="208">
        <f t="shared" si="46"/>
        <v>0</v>
      </c>
      <c r="Z62" s="208">
        <f t="shared" si="47"/>
        <v>0</v>
      </c>
      <c r="AA62" s="208">
        <f t="shared" si="48"/>
        <v>0</v>
      </c>
      <c r="AB62" s="208">
        <f t="shared" si="49"/>
        <v>0</v>
      </c>
      <c r="AC62" s="208">
        <f t="shared" si="50"/>
        <v>0</v>
      </c>
      <c r="AD62" s="208">
        <f t="shared" si="51"/>
        <v>0</v>
      </c>
      <c r="AE62" s="208">
        <f t="shared" si="52"/>
        <v>0</v>
      </c>
      <c r="AF62" s="208">
        <f t="shared" si="53"/>
        <v>0</v>
      </c>
      <c r="AG62" s="208">
        <f t="shared" si="54"/>
        <v>0</v>
      </c>
      <c r="AH62" s="208">
        <f t="shared" si="55"/>
        <v>0</v>
      </c>
      <c r="AI62" s="208">
        <f t="shared" si="56"/>
        <v>0</v>
      </c>
      <c r="AJ62" s="208">
        <f t="shared" si="57"/>
        <v>0</v>
      </c>
      <c r="AK62" s="208">
        <f t="shared" si="58"/>
        <v>0</v>
      </c>
      <c r="AL62" s="208">
        <f t="shared" si="59"/>
        <v>0</v>
      </c>
      <c r="AM62" s="208">
        <f t="shared" si="60"/>
        <v>0</v>
      </c>
      <c r="AN62" s="208">
        <f t="shared" si="61"/>
        <v>0</v>
      </c>
      <c r="AO62" s="208">
        <f t="shared" si="62"/>
        <v>0</v>
      </c>
      <c r="AP62" s="208">
        <f t="shared" si="63"/>
        <v>0</v>
      </c>
      <c r="AQ62" s="208">
        <f t="shared" si="64"/>
        <v>0</v>
      </c>
      <c r="AR62" s="208">
        <f t="shared" si="65"/>
        <v>0</v>
      </c>
      <c r="AS62" s="208">
        <f t="shared" si="66"/>
        <v>0</v>
      </c>
      <c r="AT62" s="208">
        <f t="shared" ref="AT62:AT100" si="67">AT$18*$CJ20/100</f>
        <v>0</v>
      </c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9">
        <f t="shared" si="25"/>
        <v>0</v>
      </c>
      <c r="CH62" s="206"/>
      <c r="CI62" s="206"/>
      <c r="CJ62" s="211">
        <v>4.2862688588620959</v>
      </c>
    </row>
    <row r="63" spans="1:88" x14ac:dyDescent="0.2">
      <c r="A63" s="79"/>
      <c r="B63" s="90">
        <f t="shared" si="24"/>
        <v>2070</v>
      </c>
      <c r="C63" s="217">
        <v>4.1819364729767976</v>
      </c>
      <c r="D63" s="208">
        <f t="shared" si="23"/>
        <v>0</v>
      </c>
      <c r="E63" s="208">
        <f t="shared" si="26"/>
        <v>0</v>
      </c>
      <c r="F63" s="208">
        <f t="shared" si="27"/>
        <v>0</v>
      </c>
      <c r="G63" s="208">
        <f t="shared" si="28"/>
        <v>0</v>
      </c>
      <c r="H63" s="208">
        <f t="shared" si="29"/>
        <v>0</v>
      </c>
      <c r="I63" s="208">
        <f t="shared" si="30"/>
        <v>0</v>
      </c>
      <c r="J63" s="208">
        <f t="shared" si="31"/>
        <v>0</v>
      </c>
      <c r="K63" s="208">
        <f t="shared" si="32"/>
        <v>0</v>
      </c>
      <c r="L63" s="208">
        <f t="shared" si="33"/>
        <v>0</v>
      </c>
      <c r="M63" s="208">
        <f t="shared" si="34"/>
        <v>0</v>
      </c>
      <c r="N63" s="208">
        <f t="shared" si="35"/>
        <v>0</v>
      </c>
      <c r="O63" s="208">
        <f t="shared" si="36"/>
        <v>0</v>
      </c>
      <c r="P63" s="208">
        <f t="shared" si="37"/>
        <v>0</v>
      </c>
      <c r="Q63" s="208">
        <f t="shared" si="38"/>
        <v>0</v>
      </c>
      <c r="R63" s="208">
        <f t="shared" si="39"/>
        <v>0</v>
      </c>
      <c r="S63" s="208">
        <f t="shared" si="40"/>
        <v>0</v>
      </c>
      <c r="T63" s="208">
        <f t="shared" si="41"/>
        <v>0</v>
      </c>
      <c r="U63" s="208">
        <f t="shared" si="42"/>
        <v>0</v>
      </c>
      <c r="V63" s="208">
        <f t="shared" si="43"/>
        <v>0</v>
      </c>
      <c r="W63" s="208">
        <f t="shared" si="44"/>
        <v>0</v>
      </c>
      <c r="X63" s="208">
        <f t="shared" si="45"/>
        <v>0</v>
      </c>
      <c r="Y63" s="208">
        <f t="shared" si="46"/>
        <v>0</v>
      </c>
      <c r="Z63" s="208">
        <f t="shared" si="47"/>
        <v>0</v>
      </c>
      <c r="AA63" s="208">
        <f t="shared" si="48"/>
        <v>0</v>
      </c>
      <c r="AB63" s="208">
        <f t="shared" si="49"/>
        <v>0</v>
      </c>
      <c r="AC63" s="208">
        <f t="shared" si="50"/>
        <v>0</v>
      </c>
      <c r="AD63" s="208">
        <f t="shared" si="51"/>
        <v>0</v>
      </c>
      <c r="AE63" s="208">
        <f t="shared" si="52"/>
        <v>0</v>
      </c>
      <c r="AF63" s="208">
        <f t="shared" si="53"/>
        <v>0</v>
      </c>
      <c r="AG63" s="208">
        <f t="shared" si="54"/>
        <v>0</v>
      </c>
      <c r="AH63" s="208">
        <f t="shared" si="55"/>
        <v>0</v>
      </c>
      <c r="AI63" s="208">
        <f t="shared" si="56"/>
        <v>0</v>
      </c>
      <c r="AJ63" s="208">
        <f t="shared" si="57"/>
        <v>0</v>
      </c>
      <c r="AK63" s="208">
        <f t="shared" si="58"/>
        <v>0</v>
      </c>
      <c r="AL63" s="208">
        <f t="shared" si="59"/>
        <v>0</v>
      </c>
      <c r="AM63" s="208">
        <f t="shared" si="60"/>
        <v>0</v>
      </c>
      <c r="AN63" s="208">
        <f t="shared" si="61"/>
        <v>0</v>
      </c>
      <c r="AO63" s="208">
        <f t="shared" si="62"/>
        <v>0</v>
      </c>
      <c r="AP63" s="208">
        <f t="shared" si="63"/>
        <v>0</v>
      </c>
      <c r="AQ63" s="208">
        <f t="shared" si="64"/>
        <v>0</v>
      </c>
      <c r="AR63" s="208">
        <f t="shared" si="65"/>
        <v>0</v>
      </c>
      <c r="AS63" s="208">
        <f t="shared" si="66"/>
        <v>0</v>
      </c>
      <c r="AT63" s="208">
        <f t="shared" si="67"/>
        <v>0</v>
      </c>
      <c r="AU63" s="208">
        <f t="shared" ref="AU63:AU100" si="68">AU$18*$CJ20/100</f>
        <v>0</v>
      </c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9">
        <f t="shared" si="25"/>
        <v>0</v>
      </c>
      <c r="CH63" s="206"/>
      <c r="CI63" s="206"/>
      <c r="CJ63" s="211">
        <v>4.1906470098290134</v>
      </c>
    </row>
    <row r="64" spans="1:88" x14ac:dyDescent="0.2">
      <c r="A64" s="79"/>
      <c r="B64" s="90">
        <f t="shared" si="24"/>
        <v>2071</v>
      </c>
      <c r="C64" s="217">
        <v>4.0873744059274006</v>
      </c>
      <c r="D64" s="208">
        <f t="shared" si="23"/>
        <v>0</v>
      </c>
      <c r="E64" s="208">
        <f t="shared" si="26"/>
        <v>0</v>
      </c>
      <c r="F64" s="208">
        <f t="shared" si="27"/>
        <v>0</v>
      </c>
      <c r="G64" s="208">
        <f t="shared" si="28"/>
        <v>0</v>
      </c>
      <c r="H64" s="208">
        <f t="shared" si="29"/>
        <v>0</v>
      </c>
      <c r="I64" s="208">
        <f t="shared" si="30"/>
        <v>0</v>
      </c>
      <c r="J64" s="208">
        <f t="shared" si="31"/>
        <v>0</v>
      </c>
      <c r="K64" s="208">
        <f t="shared" si="32"/>
        <v>0</v>
      </c>
      <c r="L64" s="208">
        <f t="shared" si="33"/>
        <v>0</v>
      </c>
      <c r="M64" s="208">
        <f t="shared" si="34"/>
        <v>0</v>
      </c>
      <c r="N64" s="208">
        <f t="shared" si="35"/>
        <v>0</v>
      </c>
      <c r="O64" s="208">
        <f t="shared" si="36"/>
        <v>0</v>
      </c>
      <c r="P64" s="208">
        <f t="shared" si="37"/>
        <v>0</v>
      </c>
      <c r="Q64" s="208">
        <f t="shared" si="38"/>
        <v>0</v>
      </c>
      <c r="R64" s="208">
        <f t="shared" si="39"/>
        <v>0</v>
      </c>
      <c r="S64" s="208">
        <f t="shared" si="40"/>
        <v>0</v>
      </c>
      <c r="T64" s="208">
        <f t="shared" si="41"/>
        <v>0</v>
      </c>
      <c r="U64" s="208">
        <f t="shared" si="42"/>
        <v>0</v>
      </c>
      <c r="V64" s="208">
        <f t="shared" si="43"/>
        <v>0</v>
      </c>
      <c r="W64" s="208">
        <f t="shared" si="44"/>
        <v>0</v>
      </c>
      <c r="X64" s="208">
        <f t="shared" si="45"/>
        <v>0</v>
      </c>
      <c r="Y64" s="208">
        <f t="shared" si="46"/>
        <v>0</v>
      </c>
      <c r="Z64" s="208">
        <f t="shared" si="47"/>
        <v>0</v>
      </c>
      <c r="AA64" s="208">
        <f t="shared" si="48"/>
        <v>0</v>
      </c>
      <c r="AB64" s="208">
        <f t="shared" si="49"/>
        <v>0</v>
      </c>
      <c r="AC64" s="208">
        <f t="shared" si="50"/>
        <v>0</v>
      </c>
      <c r="AD64" s="208">
        <f t="shared" si="51"/>
        <v>0</v>
      </c>
      <c r="AE64" s="208">
        <f t="shared" si="52"/>
        <v>0</v>
      </c>
      <c r="AF64" s="208">
        <f t="shared" si="53"/>
        <v>0</v>
      </c>
      <c r="AG64" s="208">
        <f t="shared" si="54"/>
        <v>0</v>
      </c>
      <c r="AH64" s="208">
        <f t="shared" si="55"/>
        <v>0</v>
      </c>
      <c r="AI64" s="208">
        <f t="shared" si="56"/>
        <v>0</v>
      </c>
      <c r="AJ64" s="208">
        <f t="shared" si="57"/>
        <v>0</v>
      </c>
      <c r="AK64" s="208">
        <f t="shared" si="58"/>
        <v>0</v>
      </c>
      <c r="AL64" s="208">
        <f t="shared" si="59"/>
        <v>0</v>
      </c>
      <c r="AM64" s="208">
        <f t="shared" si="60"/>
        <v>0</v>
      </c>
      <c r="AN64" s="208">
        <f t="shared" si="61"/>
        <v>0</v>
      </c>
      <c r="AO64" s="208">
        <f t="shared" si="62"/>
        <v>0</v>
      </c>
      <c r="AP64" s="208">
        <f t="shared" si="63"/>
        <v>0</v>
      </c>
      <c r="AQ64" s="208">
        <f t="shared" si="64"/>
        <v>0</v>
      </c>
      <c r="AR64" s="208">
        <f t="shared" si="65"/>
        <v>0</v>
      </c>
      <c r="AS64" s="208">
        <f t="shared" si="66"/>
        <v>0</v>
      </c>
      <c r="AT64" s="208">
        <f t="shared" si="67"/>
        <v>0</v>
      </c>
      <c r="AU64" s="208">
        <f t="shared" si="68"/>
        <v>0</v>
      </c>
      <c r="AV64" s="208">
        <f t="shared" ref="AV64:AV100" si="69">AV$18*$CJ20/100</f>
        <v>0</v>
      </c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8"/>
      <c r="BO64" s="208"/>
      <c r="BP64" s="208"/>
      <c r="BQ64" s="208"/>
      <c r="BR64" s="208"/>
      <c r="BS64" s="208"/>
      <c r="BT64" s="208"/>
      <c r="BU64" s="208"/>
      <c r="BV64" s="208"/>
      <c r="BW64" s="208"/>
      <c r="BX64" s="208"/>
      <c r="BY64" s="208"/>
      <c r="BZ64" s="208"/>
      <c r="CA64" s="208"/>
      <c r="CB64" s="208"/>
      <c r="CC64" s="208"/>
      <c r="CD64" s="208"/>
      <c r="CE64" s="208"/>
      <c r="CF64" s="208"/>
      <c r="CG64" s="209">
        <f t="shared" si="25"/>
        <v>0</v>
      </c>
      <c r="CH64" s="206"/>
      <c r="CI64" s="206"/>
      <c r="CJ64" s="211">
        <v>4.0957365213055263</v>
      </c>
    </row>
    <row r="65" spans="1:88" x14ac:dyDescent="0.2">
      <c r="A65" s="79"/>
      <c r="B65" s="90">
        <f t="shared" si="24"/>
        <v>2072</v>
      </c>
      <c r="C65" s="217">
        <v>3.9934813081082536</v>
      </c>
      <c r="D65" s="208">
        <f t="shared" si="23"/>
        <v>0</v>
      </c>
      <c r="E65" s="208">
        <f t="shared" si="26"/>
        <v>0</v>
      </c>
      <c r="F65" s="208">
        <f t="shared" si="27"/>
        <v>0</v>
      </c>
      <c r="G65" s="208">
        <f t="shared" si="28"/>
        <v>0</v>
      </c>
      <c r="H65" s="208">
        <f t="shared" si="29"/>
        <v>0</v>
      </c>
      <c r="I65" s="208">
        <f t="shared" si="30"/>
        <v>0</v>
      </c>
      <c r="J65" s="208">
        <f t="shared" si="31"/>
        <v>0</v>
      </c>
      <c r="K65" s="208">
        <f t="shared" si="32"/>
        <v>0</v>
      </c>
      <c r="L65" s="208">
        <f t="shared" si="33"/>
        <v>0</v>
      </c>
      <c r="M65" s="208">
        <f t="shared" si="34"/>
        <v>0</v>
      </c>
      <c r="N65" s="208">
        <f t="shared" si="35"/>
        <v>0</v>
      </c>
      <c r="O65" s="208">
        <f t="shared" si="36"/>
        <v>0</v>
      </c>
      <c r="P65" s="208">
        <f t="shared" si="37"/>
        <v>0</v>
      </c>
      <c r="Q65" s="208">
        <f t="shared" si="38"/>
        <v>0</v>
      </c>
      <c r="R65" s="208">
        <f t="shared" si="39"/>
        <v>0</v>
      </c>
      <c r="S65" s="208">
        <f t="shared" si="40"/>
        <v>0</v>
      </c>
      <c r="T65" s="208">
        <f t="shared" si="41"/>
        <v>0</v>
      </c>
      <c r="U65" s="208">
        <f t="shared" si="42"/>
        <v>0</v>
      </c>
      <c r="V65" s="208">
        <f t="shared" si="43"/>
        <v>0</v>
      </c>
      <c r="W65" s="208">
        <f t="shared" si="44"/>
        <v>0</v>
      </c>
      <c r="X65" s="208">
        <f t="shared" si="45"/>
        <v>0</v>
      </c>
      <c r="Y65" s="208">
        <f t="shared" si="46"/>
        <v>0</v>
      </c>
      <c r="Z65" s="208">
        <f t="shared" si="47"/>
        <v>0</v>
      </c>
      <c r="AA65" s="208">
        <f t="shared" si="48"/>
        <v>0</v>
      </c>
      <c r="AB65" s="208">
        <f t="shared" si="49"/>
        <v>0</v>
      </c>
      <c r="AC65" s="208">
        <f t="shared" si="50"/>
        <v>0</v>
      </c>
      <c r="AD65" s="208">
        <f t="shared" si="51"/>
        <v>0</v>
      </c>
      <c r="AE65" s="208">
        <f t="shared" si="52"/>
        <v>0</v>
      </c>
      <c r="AF65" s="208">
        <f t="shared" si="53"/>
        <v>0</v>
      </c>
      <c r="AG65" s="208">
        <f t="shared" si="54"/>
        <v>0</v>
      </c>
      <c r="AH65" s="208">
        <f t="shared" si="55"/>
        <v>0</v>
      </c>
      <c r="AI65" s="208">
        <f t="shared" si="56"/>
        <v>0</v>
      </c>
      <c r="AJ65" s="208">
        <f t="shared" si="57"/>
        <v>0</v>
      </c>
      <c r="AK65" s="208">
        <f t="shared" si="58"/>
        <v>0</v>
      </c>
      <c r="AL65" s="208">
        <f t="shared" si="59"/>
        <v>0</v>
      </c>
      <c r="AM65" s="208">
        <f t="shared" si="60"/>
        <v>0</v>
      </c>
      <c r="AN65" s="208">
        <f t="shared" si="61"/>
        <v>0</v>
      </c>
      <c r="AO65" s="208">
        <f t="shared" si="62"/>
        <v>0</v>
      </c>
      <c r="AP65" s="208">
        <f t="shared" si="63"/>
        <v>0</v>
      </c>
      <c r="AQ65" s="208">
        <f t="shared" si="64"/>
        <v>0</v>
      </c>
      <c r="AR65" s="208">
        <f t="shared" si="65"/>
        <v>0</v>
      </c>
      <c r="AS65" s="208">
        <f t="shared" si="66"/>
        <v>0</v>
      </c>
      <c r="AT65" s="208">
        <f t="shared" si="67"/>
        <v>0</v>
      </c>
      <c r="AU65" s="208">
        <f t="shared" si="68"/>
        <v>0</v>
      </c>
      <c r="AV65" s="208">
        <f t="shared" si="69"/>
        <v>0</v>
      </c>
      <c r="AW65" s="208">
        <f t="shared" ref="AW65:AW100" si="70">AW$18*$CJ20/100</f>
        <v>0</v>
      </c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  <c r="BM65" s="208"/>
      <c r="BN65" s="208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8"/>
      <c r="CF65" s="208"/>
      <c r="CG65" s="209">
        <f t="shared" si="25"/>
        <v>0</v>
      </c>
      <c r="CH65" s="206"/>
      <c r="CI65" s="206"/>
      <c r="CJ65" s="211">
        <v>4.0015089388712539</v>
      </c>
    </row>
    <row r="66" spans="1:88" x14ac:dyDescent="0.2">
      <c r="A66" s="79"/>
      <c r="B66" s="90">
        <f t="shared" si="24"/>
        <v>2073</v>
      </c>
      <c r="C66" s="217">
        <v>3.9002304207501455</v>
      </c>
      <c r="D66" s="208">
        <f t="shared" si="23"/>
        <v>0</v>
      </c>
      <c r="E66" s="208">
        <f t="shared" si="26"/>
        <v>0</v>
      </c>
      <c r="F66" s="208">
        <f t="shared" si="27"/>
        <v>0</v>
      </c>
      <c r="G66" s="208">
        <f t="shared" si="28"/>
        <v>0</v>
      </c>
      <c r="H66" s="208">
        <f t="shared" si="29"/>
        <v>0</v>
      </c>
      <c r="I66" s="208">
        <f t="shared" si="30"/>
        <v>0</v>
      </c>
      <c r="J66" s="208">
        <f t="shared" si="31"/>
        <v>0</v>
      </c>
      <c r="K66" s="208">
        <f t="shared" si="32"/>
        <v>0</v>
      </c>
      <c r="L66" s="208">
        <f t="shared" si="33"/>
        <v>0</v>
      </c>
      <c r="M66" s="208">
        <f t="shared" si="34"/>
        <v>0</v>
      </c>
      <c r="N66" s="208">
        <f t="shared" si="35"/>
        <v>0</v>
      </c>
      <c r="O66" s="208">
        <f t="shared" si="36"/>
        <v>0</v>
      </c>
      <c r="P66" s="208">
        <f t="shared" si="37"/>
        <v>0</v>
      </c>
      <c r="Q66" s="208">
        <f t="shared" si="38"/>
        <v>0</v>
      </c>
      <c r="R66" s="208">
        <f t="shared" si="39"/>
        <v>0</v>
      </c>
      <c r="S66" s="208">
        <f t="shared" si="40"/>
        <v>0</v>
      </c>
      <c r="T66" s="208">
        <f t="shared" si="41"/>
        <v>0</v>
      </c>
      <c r="U66" s="208">
        <f t="shared" si="42"/>
        <v>0</v>
      </c>
      <c r="V66" s="208">
        <f t="shared" si="43"/>
        <v>0</v>
      </c>
      <c r="W66" s="208">
        <f t="shared" si="44"/>
        <v>0</v>
      </c>
      <c r="X66" s="208">
        <f t="shared" si="45"/>
        <v>0</v>
      </c>
      <c r="Y66" s="208">
        <f t="shared" si="46"/>
        <v>0</v>
      </c>
      <c r="Z66" s="208">
        <f t="shared" si="47"/>
        <v>0</v>
      </c>
      <c r="AA66" s="208">
        <f t="shared" si="48"/>
        <v>0</v>
      </c>
      <c r="AB66" s="208">
        <f t="shared" si="49"/>
        <v>0</v>
      </c>
      <c r="AC66" s="208">
        <f t="shared" si="50"/>
        <v>0</v>
      </c>
      <c r="AD66" s="208">
        <f t="shared" si="51"/>
        <v>0</v>
      </c>
      <c r="AE66" s="208">
        <f t="shared" si="52"/>
        <v>0</v>
      </c>
      <c r="AF66" s="208">
        <f t="shared" si="53"/>
        <v>0</v>
      </c>
      <c r="AG66" s="208">
        <f t="shared" si="54"/>
        <v>0</v>
      </c>
      <c r="AH66" s="208">
        <f t="shared" si="55"/>
        <v>0</v>
      </c>
      <c r="AI66" s="208">
        <f t="shared" si="56"/>
        <v>0</v>
      </c>
      <c r="AJ66" s="208">
        <f t="shared" si="57"/>
        <v>0</v>
      </c>
      <c r="AK66" s="208">
        <f t="shared" si="58"/>
        <v>0</v>
      </c>
      <c r="AL66" s="208">
        <f t="shared" si="59"/>
        <v>0</v>
      </c>
      <c r="AM66" s="208">
        <f t="shared" si="60"/>
        <v>0</v>
      </c>
      <c r="AN66" s="208">
        <f t="shared" si="61"/>
        <v>0</v>
      </c>
      <c r="AO66" s="208">
        <f t="shared" si="62"/>
        <v>0</v>
      </c>
      <c r="AP66" s="208">
        <f t="shared" si="63"/>
        <v>0</v>
      </c>
      <c r="AQ66" s="208">
        <f t="shared" si="64"/>
        <v>0</v>
      </c>
      <c r="AR66" s="208">
        <f t="shared" si="65"/>
        <v>0</v>
      </c>
      <c r="AS66" s="208">
        <f t="shared" si="66"/>
        <v>0</v>
      </c>
      <c r="AT66" s="208">
        <f t="shared" si="67"/>
        <v>0</v>
      </c>
      <c r="AU66" s="208">
        <f t="shared" si="68"/>
        <v>0</v>
      </c>
      <c r="AV66" s="208">
        <f t="shared" si="69"/>
        <v>0</v>
      </c>
      <c r="AW66" s="208">
        <f t="shared" si="70"/>
        <v>0</v>
      </c>
      <c r="AX66" s="208">
        <f t="shared" ref="AX66:AX100" si="71">AX$18*$CJ20/100</f>
        <v>0</v>
      </c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208"/>
      <c r="CE66" s="208"/>
      <c r="CF66" s="208"/>
      <c r="CG66" s="209">
        <f t="shared" si="25"/>
        <v>0</v>
      </c>
      <c r="CH66" s="206"/>
      <c r="CI66" s="206"/>
      <c r="CJ66" s="211">
        <v>3.9079369462826268</v>
      </c>
    </row>
    <row r="67" spans="1:88" x14ac:dyDescent="0.2">
      <c r="A67" s="79"/>
      <c r="B67" s="90">
        <f t="shared" si="24"/>
        <v>2074</v>
      </c>
      <c r="C67" s="217">
        <v>3.8075960554346366</v>
      </c>
      <c r="D67" s="208">
        <f t="shared" si="23"/>
        <v>0</v>
      </c>
      <c r="E67" s="208">
        <f t="shared" si="26"/>
        <v>0</v>
      </c>
      <c r="F67" s="208">
        <f t="shared" si="27"/>
        <v>0</v>
      </c>
      <c r="G67" s="208">
        <f t="shared" si="28"/>
        <v>0</v>
      </c>
      <c r="H67" s="208">
        <f t="shared" si="29"/>
        <v>0</v>
      </c>
      <c r="I67" s="208">
        <f t="shared" si="30"/>
        <v>0</v>
      </c>
      <c r="J67" s="208">
        <f t="shared" si="31"/>
        <v>0</v>
      </c>
      <c r="K67" s="208">
        <f t="shared" si="32"/>
        <v>0</v>
      </c>
      <c r="L67" s="208">
        <f t="shared" si="33"/>
        <v>0</v>
      </c>
      <c r="M67" s="208">
        <f t="shared" si="34"/>
        <v>0</v>
      </c>
      <c r="N67" s="208">
        <f t="shared" si="35"/>
        <v>0</v>
      </c>
      <c r="O67" s="208">
        <f t="shared" si="36"/>
        <v>0</v>
      </c>
      <c r="P67" s="208">
        <f t="shared" si="37"/>
        <v>0</v>
      </c>
      <c r="Q67" s="208">
        <f t="shared" si="38"/>
        <v>0</v>
      </c>
      <c r="R67" s="208">
        <f t="shared" si="39"/>
        <v>0</v>
      </c>
      <c r="S67" s="208">
        <f t="shared" si="40"/>
        <v>0</v>
      </c>
      <c r="T67" s="208">
        <f t="shared" si="41"/>
        <v>0</v>
      </c>
      <c r="U67" s="208">
        <f t="shared" si="42"/>
        <v>0</v>
      </c>
      <c r="V67" s="208">
        <f t="shared" si="43"/>
        <v>0</v>
      </c>
      <c r="W67" s="208">
        <f t="shared" si="44"/>
        <v>0</v>
      </c>
      <c r="X67" s="208">
        <f t="shared" si="45"/>
        <v>0</v>
      </c>
      <c r="Y67" s="208">
        <f t="shared" si="46"/>
        <v>0</v>
      </c>
      <c r="Z67" s="208">
        <f t="shared" si="47"/>
        <v>0</v>
      </c>
      <c r="AA67" s="208">
        <f t="shared" si="48"/>
        <v>0</v>
      </c>
      <c r="AB67" s="208">
        <f t="shared" si="49"/>
        <v>0</v>
      </c>
      <c r="AC67" s="208">
        <f t="shared" si="50"/>
        <v>0</v>
      </c>
      <c r="AD67" s="208">
        <f t="shared" si="51"/>
        <v>0</v>
      </c>
      <c r="AE67" s="208">
        <f t="shared" si="52"/>
        <v>0</v>
      </c>
      <c r="AF67" s="208">
        <f t="shared" si="53"/>
        <v>0</v>
      </c>
      <c r="AG67" s="208">
        <f t="shared" si="54"/>
        <v>0</v>
      </c>
      <c r="AH67" s="208">
        <f t="shared" si="55"/>
        <v>0</v>
      </c>
      <c r="AI67" s="208">
        <f t="shared" si="56"/>
        <v>0</v>
      </c>
      <c r="AJ67" s="208">
        <f t="shared" si="57"/>
        <v>0</v>
      </c>
      <c r="AK67" s="208">
        <f t="shared" si="58"/>
        <v>0</v>
      </c>
      <c r="AL67" s="208">
        <f t="shared" si="59"/>
        <v>0</v>
      </c>
      <c r="AM67" s="208">
        <f t="shared" si="60"/>
        <v>0</v>
      </c>
      <c r="AN67" s="208">
        <f t="shared" si="61"/>
        <v>0</v>
      </c>
      <c r="AO67" s="208">
        <f t="shared" si="62"/>
        <v>0</v>
      </c>
      <c r="AP67" s="208">
        <f t="shared" si="63"/>
        <v>0</v>
      </c>
      <c r="AQ67" s="208">
        <f t="shared" si="64"/>
        <v>0</v>
      </c>
      <c r="AR67" s="208">
        <f t="shared" si="65"/>
        <v>0</v>
      </c>
      <c r="AS67" s="208">
        <f t="shared" si="66"/>
        <v>0</v>
      </c>
      <c r="AT67" s="208">
        <f t="shared" si="67"/>
        <v>0</v>
      </c>
      <c r="AU67" s="208">
        <f t="shared" si="68"/>
        <v>0</v>
      </c>
      <c r="AV67" s="208">
        <f t="shared" si="69"/>
        <v>0</v>
      </c>
      <c r="AW67" s="208">
        <f t="shared" si="70"/>
        <v>0</v>
      </c>
      <c r="AX67" s="208">
        <f t="shared" si="71"/>
        <v>0</v>
      </c>
      <c r="AY67" s="208">
        <f t="shared" ref="AY67:AY100" si="72">AY$18*$CJ20/100</f>
        <v>0</v>
      </c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208"/>
      <c r="CE67" s="208"/>
      <c r="CF67" s="208"/>
      <c r="CG67" s="209">
        <f t="shared" si="25"/>
        <v>0</v>
      </c>
      <c r="CH67" s="206"/>
      <c r="CI67" s="206"/>
      <c r="CJ67" s="211">
        <v>3.8149943199458192</v>
      </c>
    </row>
    <row r="68" spans="1:88" x14ac:dyDescent="0.2">
      <c r="A68" s="79"/>
      <c r="B68" s="90">
        <f t="shared" si="24"/>
        <v>2075</v>
      </c>
      <c r="C68" s="217">
        <v>3.7155535512800224</v>
      </c>
      <c r="D68" s="208">
        <f t="shared" si="23"/>
        <v>0</v>
      </c>
      <c r="E68" s="208">
        <f t="shared" si="26"/>
        <v>0</v>
      </c>
      <c r="F68" s="208">
        <f t="shared" si="27"/>
        <v>0</v>
      </c>
      <c r="G68" s="208">
        <f t="shared" si="28"/>
        <v>0</v>
      </c>
      <c r="H68" s="208">
        <f t="shared" si="29"/>
        <v>0</v>
      </c>
      <c r="I68" s="208">
        <f t="shared" si="30"/>
        <v>0</v>
      </c>
      <c r="J68" s="208">
        <f t="shared" si="31"/>
        <v>0</v>
      </c>
      <c r="K68" s="208">
        <f t="shared" si="32"/>
        <v>0</v>
      </c>
      <c r="L68" s="208">
        <f t="shared" si="33"/>
        <v>0</v>
      </c>
      <c r="M68" s="208">
        <f t="shared" si="34"/>
        <v>0</v>
      </c>
      <c r="N68" s="208">
        <f t="shared" si="35"/>
        <v>0</v>
      </c>
      <c r="O68" s="208">
        <f t="shared" si="36"/>
        <v>0</v>
      </c>
      <c r="P68" s="208">
        <f t="shared" si="37"/>
        <v>0</v>
      </c>
      <c r="Q68" s="208">
        <f t="shared" si="38"/>
        <v>0</v>
      </c>
      <c r="R68" s="208">
        <f t="shared" si="39"/>
        <v>0</v>
      </c>
      <c r="S68" s="208">
        <f t="shared" si="40"/>
        <v>0</v>
      </c>
      <c r="T68" s="208">
        <f t="shared" si="41"/>
        <v>0</v>
      </c>
      <c r="U68" s="208">
        <f t="shared" si="42"/>
        <v>0</v>
      </c>
      <c r="V68" s="208">
        <f t="shared" si="43"/>
        <v>0</v>
      </c>
      <c r="W68" s="208">
        <f t="shared" si="44"/>
        <v>0</v>
      </c>
      <c r="X68" s="208">
        <f t="shared" si="45"/>
        <v>0</v>
      </c>
      <c r="Y68" s="208">
        <f t="shared" si="46"/>
        <v>0</v>
      </c>
      <c r="Z68" s="208">
        <f t="shared" si="47"/>
        <v>0</v>
      </c>
      <c r="AA68" s="208">
        <f t="shared" si="48"/>
        <v>0</v>
      </c>
      <c r="AB68" s="208">
        <f t="shared" si="49"/>
        <v>0</v>
      </c>
      <c r="AC68" s="208">
        <f t="shared" si="50"/>
        <v>0</v>
      </c>
      <c r="AD68" s="208">
        <f t="shared" si="51"/>
        <v>0</v>
      </c>
      <c r="AE68" s="208">
        <f t="shared" si="52"/>
        <v>0</v>
      </c>
      <c r="AF68" s="208">
        <f t="shared" si="53"/>
        <v>0</v>
      </c>
      <c r="AG68" s="208">
        <f t="shared" si="54"/>
        <v>0</v>
      </c>
      <c r="AH68" s="208">
        <f t="shared" si="55"/>
        <v>0</v>
      </c>
      <c r="AI68" s="208">
        <f t="shared" si="56"/>
        <v>0</v>
      </c>
      <c r="AJ68" s="208">
        <f t="shared" si="57"/>
        <v>0</v>
      </c>
      <c r="AK68" s="208">
        <f t="shared" si="58"/>
        <v>0</v>
      </c>
      <c r="AL68" s="208">
        <f t="shared" si="59"/>
        <v>0</v>
      </c>
      <c r="AM68" s="208">
        <f t="shared" si="60"/>
        <v>0</v>
      </c>
      <c r="AN68" s="208">
        <f t="shared" si="61"/>
        <v>0</v>
      </c>
      <c r="AO68" s="208">
        <f t="shared" si="62"/>
        <v>0</v>
      </c>
      <c r="AP68" s="208">
        <f t="shared" si="63"/>
        <v>0</v>
      </c>
      <c r="AQ68" s="208">
        <f t="shared" si="64"/>
        <v>0</v>
      </c>
      <c r="AR68" s="208">
        <f t="shared" si="65"/>
        <v>0</v>
      </c>
      <c r="AS68" s="208">
        <f t="shared" si="66"/>
        <v>0</v>
      </c>
      <c r="AT68" s="208">
        <f t="shared" si="67"/>
        <v>0</v>
      </c>
      <c r="AU68" s="208">
        <f t="shared" si="68"/>
        <v>0</v>
      </c>
      <c r="AV68" s="208">
        <f t="shared" si="69"/>
        <v>0</v>
      </c>
      <c r="AW68" s="208">
        <f t="shared" si="70"/>
        <v>0</v>
      </c>
      <c r="AX68" s="208">
        <f t="shared" si="71"/>
        <v>0</v>
      </c>
      <c r="AY68" s="208">
        <f t="shared" si="72"/>
        <v>0</v>
      </c>
      <c r="AZ68" s="208">
        <f t="shared" ref="AZ68:AZ100" si="73">AZ$18*$CJ20/100</f>
        <v>0</v>
      </c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8"/>
      <c r="CF68" s="208"/>
      <c r="CG68" s="209">
        <f t="shared" si="25"/>
        <v>0</v>
      </c>
      <c r="CH68" s="206"/>
      <c r="CI68" s="206"/>
      <c r="CJ68" s="211">
        <v>3.7226558852107572</v>
      </c>
    </row>
    <row r="69" spans="1:88" x14ac:dyDescent="0.2">
      <c r="A69" s="79"/>
      <c r="B69" s="90">
        <f t="shared" si="24"/>
        <v>2076</v>
      </c>
      <c r="C69" s="217">
        <v>3.6240792338398666</v>
      </c>
      <c r="D69" s="208">
        <f t="shared" si="23"/>
        <v>0</v>
      </c>
      <c r="E69" s="208">
        <f t="shared" si="26"/>
        <v>0</v>
      </c>
      <c r="F69" s="208">
        <f t="shared" si="27"/>
        <v>0</v>
      </c>
      <c r="G69" s="208">
        <f t="shared" si="28"/>
        <v>0</v>
      </c>
      <c r="H69" s="208">
        <f t="shared" si="29"/>
        <v>0</v>
      </c>
      <c r="I69" s="208">
        <f t="shared" si="30"/>
        <v>0</v>
      </c>
      <c r="J69" s="208">
        <f t="shared" si="31"/>
        <v>0</v>
      </c>
      <c r="K69" s="208">
        <f t="shared" si="32"/>
        <v>0</v>
      </c>
      <c r="L69" s="208">
        <f t="shared" si="33"/>
        <v>0</v>
      </c>
      <c r="M69" s="208">
        <f t="shared" si="34"/>
        <v>0</v>
      </c>
      <c r="N69" s="208">
        <f t="shared" si="35"/>
        <v>0</v>
      </c>
      <c r="O69" s="208">
        <f t="shared" si="36"/>
        <v>0</v>
      </c>
      <c r="P69" s="208">
        <f t="shared" si="37"/>
        <v>0</v>
      </c>
      <c r="Q69" s="208">
        <f t="shared" si="38"/>
        <v>0</v>
      </c>
      <c r="R69" s="208">
        <f t="shared" si="39"/>
        <v>0</v>
      </c>
      <c r="S69" s="208">
        <f t="shared" si="40"/>
        <v>0</v>
      </c>
      <c r="T69" s="208">
        <f t="shared" si="41"/>
        <v>0</v>
      </c>
      <c r="U69" s="208">
        <f t="shared" si="42"/>
        <v>0</v>
      </c>
      <c r="V69" s="208">
        <f t="shared" si="43"/>
        <v>0</v>
      </c>
      <c r="W69" s="208">
        <f t="shared" si="44"/>
        <v>0</v>
      </c>
      <c r="X69" s="208">
        <f t="shared" si="45"/>
        <v>0</v>
      </c>
      <c r="Y69" s="208">
        <f t="shared" si="46"/>
        <v>0</v>
      </c>
      <c r="Z69" s="208">
        <f t="shared" si="47"/>
        <v>0</v>
      </c>
      <c r="AA69" s="208">
        <f t="shared" si="48"/>
        <v>0</v>
      </c>
      <c r="AB69" s="208">
        <f t="shared" si="49"/>
        <v>0</v>
      </c>
      <c r="AC69" s="208">
        <f t="shared" si="50"/>
        <v>0</v>
      </c>
      <c r="AD69" s="208">
        <f t="shared" si="51"/>
        <v>0</v>
      </c>
      <c r="AE69" s="208">
        <f t="shared" si="52"/>
        <v>0</v>
      </c>
      <c r="AF69" s="208">
        <f t="shared" si="53"/>
        <v>0</v>
      </c>
      <c r="AG69" s="208">
        <f t="shared" si="54"/>
        <v>0</v>
      </c>
      <c r="AH69" s="208">
        <f t="shared" si="55"/>
        <v>0</v>
      </c>
      <c r="AI69" s="208">
        <f t="shared" si="56"/>
        <v>0</v>
      </c>
      <c r="AJ69" s="208">
        <f t="shared" si="57"/>
        <v>0</v>
      </c>
      <c r="AK69" s="208">
        <f t="shared" si="58"/>
        <v>0</v>
      </c>
      <c r="AL69" s="208">
        <f t="shared" si="59"/>
        <v>0</v>
      </c>
      <c r="AM69" s="208">
        <f t="shared" si="60"/>
        <v>0</v>
      </c>
      <c r="AN69" s="208">
        <f t="shared" si="61"/>
        <v>0</v>
      </c>
      <c r="AO69" s="208">
        <f t="shared" si="62"/>
        <v>0</v>
      </c>
      <c r="AP69" s="208">
        <f t="shared" si="63"/>
        <v>0</v>
      </c>
      <c r="AQ69" s="208">
        <f t="shared" si="64"/>
        <v>0</v>
      </c>
      <c r="AR69" s="208">
        <f t="shared" si="65"/>
        <v>0</v>
      </c>
      <c r="AS69" s="208">
        <f t="shared" si="66"/>
        <v>0</v>
      </c>
      <c r="AT69" s="208">
        <f t="shared" si="67"/>
        <v>0</v>
      </c>
      <c r="AU69" s="208">
        <f t="shared" si="68"/>
        <v>0</v>
      </c>
      <c r="AV69" s="208">
        <f t="shared" si="69"/>
        <v>0</v>
      </c>
      <c r="AW69" s="208">
        <f t="shared" si="70"/>
        <v>0</v>
      </c>
      <c r="AX69" s="208">
        <f t="shared" si="71"/>
        <v>0</v>
      </c>
      <c r="AY69" s="208">
        <f t="shared" si="72"/>
        <v>0</v>
      </c>
      <c r="AZ69" s="208">
        <f t="shared" si="73"/>
        <v>0</v>
      </c>
      <c r="BA69" s="208">
        <f>BA$18*$CJ20/100</f>
        <v>0</v>
      </c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08"/>
      <c r="CE69" s="208"/>
      <c r="CF69" s="208"/>
      <c r="CG69" s="209">
        <f t="shared" si="25"/>
        <v>0</v>
      </c>
      <c r="CH69" s="206"/>
      <c r="CI69" s="206"/>
      <c r="CJ69" s="211">
        <v>3.6308974744133722</v>
      </c>
    </row>
    <row r="70" spans="1:88" x14ac:dyDescent="0.2">
      <c r="A70" s="79"/>
      <c r="B70" s="90">
        <f t="shared" si="24"/>
        <v>2077</v>
      </c>
      <c r="C70" s="217">
        <v>3.5331503756455906</v>
      </c>
      <c r="D70" s="208">
        <f t="shared" si="23"/>
        <v>0</v>
      </c>
      <c r="E70" s="208">
        <f t="shared" si="26"/>
        <v>0</v>
      </c>
      <c r="F70" s="208">
        <f t="shared" si="27"/>
        <v>0</v>
      </c>
      <c r="G70" s="208">
        <f t="shared" si="28"/>
        <v>0</v>
      </c>
      <c r="H70" s="208">
        <f t="shared" si="29"/>
        <v>0</v>
      </c>
      <c r="I70" s="208">
        <f t="shared" si="30"/>
        <v>0</v>
      </c>
      <c r="J70" s="208">
        <f t="shared" si="31"/>
        <v>0</v>
      </c>
      <c r="K70" s="208">
        <f t="shared" si="32"/>
        <v>0</v>
      </c>
      <c r="L70" s="208">
        <f t="shared" si="33"/>
        <v>0</v>
      </c>
      <c r="M70" s="208">
        <f t="shared" si="34"/>
        <v>0</v>
      </c>
      <c r="N70" s="208">
        <f t="shared" si="35"/>
        <v>0</v>
      </c>
      <c r="O70" s="208">
        <f t="shared" si="36"/>
        <v>0</v>
      </c>
      <c r="P70" s="208">
        <f t="shared" si="37"/>
        <v>0</v>
      </c>
      <c r="Q70" s="208">
        <f t="shared" si="38"/>
        <v>0</v>
      </c>
      <c r="R70" s="208">
        <f t="shared" si="39"/>
        <v>0</v>
      </c>
      <c r="S70" s="208">
        <f t="shared" si="40"/>
        <v>0</v>
      </c>
      <c r="T70" s="208">
        <f t="shared" si="41"/>
        <v>0</v>
      </c>
      <c r="U70" s="208">
        <f t="shared" si="42"/>
        <v>0</v>
      </c>
      <c r="V70" s="208">
        <f t="shared" si="43"/>
        <v>0</v>
      </c>
      <c r="W70" s="208">
        <f t="shared" si="44"/>
        <v>0</v>
      </c>
      <c r="X70" s="208">
        <f t="shared" si="45"/>
        <v>0</v>
      </c>
      <c r="Y70" s="208">
        <f t="shared" si="46"/>
        <v>0</v>
      </c>
      <c r="Z70" s="208">
        <f t="shared" si="47"/>
        <v>0</v>
      </c>
      <c r="AA70" s="208">
        <f t="shared" si="48"/>
        <v>0</v>
      </c>
      <c r="AB70" s="208">
        <f t="shared" si="49"/>
        <v>0</v>
      </c>
      <c r="AC70" s="208">
        <f t="shared" si="50"/>
        <v>0</v>
      </c>
      <c r="AD70" s="208">
        <f t="shared" si="51"/>
        <v>0</v>
      </c>
      <c r="AE70" s="208">
        <f t="shared" si="52"/>
        <v>0</v>
      </c>
      <c r="AF70" s="208">
        <f t="shared" si="53"/>
        <v>0</v>
      </c>
      <c r="AG70" s="208">
        <f t="shared" si="54"/>
        <v>0</v>
      </c>
      <c r="AH70" s="208">
        <f t="shared" si="55"/>
        <v>0</v>
      </c>
      <c r="AI70" s="208">
        <f t="shared" si="56"/>
        <v>0</v>
      </c>
      <c r="AJ70" s="208">
        <f t="shared" si="57"/>
        <v>0</v>
      </c>
      <c r="AK70" s="208">
        <f t="shared" si="58"/>
        <v>0</v>
      </c>
      <c r="AL70" s="208">
        <f t="shared" si="59"/>
        <v>0</v>
      </c>
      <c r="AM70" s="208">
        <f t="shared" si="60"/>
        <v>0</v>
      </c>
      <c r="AN70" s="208">
        <f t="shared" si="61"/>
        <v>0</v>
      </c>
      <c r="AO70" s="208">
        <f t="shared" si="62"/>
        <v>0</v>
      </c>
      <c r="AP70" s="208">
        <f t="shared" si="63"/>
        <v>0</v>
      </c>
      <c r="AQ70" s="208">
        <f t="shared" si="64"/>
        <v>0</v>
      </c>
      <c r="AR70" s="208">
        <f t="shared" si="65"/>
        <v>0</v>
      </c>
      <c r="AS70" s="208">
        <f t="shared" si="66"/>
        <v>0</v>
      </c>
      <c r="AT70" s="208">
        <f t="shared" si="67"/>
        <v>0</v>
      </c>
      <c r="AU70" s="208">
        <f t="shared" si="68"/>
        <v>0</v>
      </c>
      <c r="AV70" s="208">
        <f t="shared" si="69"/>
        <v>0</v>
      </c>
      <c r="AW70" s="208">
        <f t="shared" si="70"/>
        <v>0</v>
      </c>
      <c r="AX70" s="208">
        <f t="shared" si="71"/>
        <v>0</v>
      </c>
      <c r="AY70" s="208">
        <f t="shared" si="72"/>
        <v>0</v>
      </c>
      <c r="AZ70" s="208">
        <f t="shared" si="73"/>
        <v>0</v>
      </c>
      <c r="BA70" s="208">
        <f t="shared" ref="BA70:BA100" si="74">BA$18*$CJ21/100</f>
        <v>0</v>
      </c>
      <c r="BB70" s="208">
        <f>BB$18*$CJ20/100</f>
        <v>0</v>
      </c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08"/>
      <c r="BS70" s="208"/>
      <c r="BT70" s="208"/>
      <c r="BU70" s="208"/>
      <c r="BV70" s="208"/>
      <c r="BW70" s="208"/>
      <c r="BX70" s="208"/>
      <c r="BY70" s="208"/>
      <c r="BZ70" s="208"/>
      <c r="CA70" s="208"/>
      <c r="CB70" s="208"/>
      <c r="CC70" s="208"/>
      <c r="CD70" s="208"/>
      <c r="CE70" s="208"/>
      <c r="CF70" s="208"/>
      <c r="CG70" s="209">
        <f t="shared" si="25"/>
        <v>0</v>
      </c>
      <c r="CH70" s="206"/>
      <c r="CI70" s="206"/>
      <c r="CJ70" s="211">
        <v>3.5396958865961565</v>
      </c>
    </row>
    <row r="71" spans="1:88" x14ac:dyDescent="0.2">
      <c r="A71" s="79"/>
      <c r="B71" s="90">
        <f t="shared" si="24"/>
        <v>2078</v>
      </c>
      <c r="C71" s="217">
        <v>3.4427451583273601</v>
      </c>
      <c r="D71" s="208">
        <f t="shared" si="23"/>
        <v>0</v>
      </c>
      <c r="E71" s="208">
        <f t="shared" si="26"/>
        <v>0</v>
      </c>
      <c r="F71" s="208">
        <f t="shared" si="27"/>
        <v>0</v>
      </c>
      <c r="G71" s="208">
        <f t="shared" si="28"/>
        <v>0</v>
      </c>
      <c r="H71" s="208">
        <f t="shared" si="29"/>
        <v>0</v>
      </c>
      <c r="I71" s="208">
        <f t="shared" si="30"/>
        <v>0</v>
      </c>
      <c r="J71" s="208">
        <f t="shared" si="31"/>
        <v>0</v>
      </c>
      <c r="K71" s="208">
        <f t="shared" si="32"/>
        <v>0</v>
      </c>
      <c r="L71" s="208">
        <f t="shared" si="33"/>
        <v>0</v>
      </c>
      <c r="M71" s="208">
        <f t="shared" si="34"/>
        <v>0</v>
      </c>
      <c r="N71" s="208">
        <f t="shared" si="35"/>
        <v>0</v>
      </c>
      <c r="O71" s="208">
        <f t="shared" si="36"/>
        <v>0</v>
      </c>
      <c r="P71" s="208">
        <f t="shared" si="37"/>
        <v>0</v>
      </c>
      <c r="Q71" s="208">
        <f t="shared" si="38"/>
        <v>0</v>
      </c>
      <c r="R71" s="208">
        <f t="shared" si="39"/>
        <v>0</v>
      </c>
      <c r="S71" s="208">
        <f t="shared" si="40"/>
        <v>0</v>
      </c>
      <c r="T71" s="208">
        <f t="shared" si="41"/>
        <v>0</v>
      </c>
      <c r="U71" s="208">
        <f t="shared" si="42"/>
        <v>0</v>
      </c>
      <c r="V71" s="208">
        <f t="shared" si="43"/>
        <v>0</v>
      </c>
      <c r="W71" s="208">
        <f t="shared" si="44"/>
        <v>0</v>
      </c>
      <c r="X71" s="208">
        <f t="shared" si="45"/>
        <v>0</v>
      </c>
      <c r="Y71" s="208">
        <f t="shared" si="46"/>
        <v>0</v>
      </c>
      <c r="Z71" s="208">
        <f t="shared" si="47"/>
        <v>0</v>
      </c>
      <c r="AA71" s="208">
        <f t="shared" si="48"/>
        <v>0</v>
      </c>
      <c r="AB71" s="208">
        <f t="shared" si="49"/>
        <v>0</v>
      </c>
      <c r="AC71" s="208">
        <f t="shared" si="50"/>
        <v>0</v>
      </c>
      <c r="AD71" s="208">
        <f t="shared" si="51"/>
        <v>0</v>
      </c>
      <c r="AE71" s="208">
        <f t="shared" si="52"/>
        <v>0</v>
      </c>
      <c r="AF71" s="208">
        <f t="shared" si="53"/>
        <v>0</v>
      </c>
      <c r="AG71" s="208">
        <f t="shared" si="54"/>
        <v>0</v>
      </c>
      <c r="AH71" s="208">
        <f t="shared" si="55"/>
        <v>0</v>
      </c>
      <c r="AI71" s="208">
        <f t="shared" si="56"/>
        <v>0</v>
      </c>
      <c r="AJ71" s="208">
        <f t="shared" si="57"/>
        <v>0</v>
      </c>
      <c r="AK71" s="208">
        <f t="shared" si="58"/>
        <v>0</v>
      </c>
      <c r="AL71" s="208">
        <f t="shared" si="59"/>
        <v>0</v>
      </c>
      <c r="AM71" s="208">
        <f t="shared" si="60"/>
        <v>0</v>
      </c>
      <c r="AN71" s="208">
        <f t="shared" si="61"/>
        <v>0</v>
      </c>
      <c r="AO71" s="208">
        <f t="shared" si="62"/>
        <v>0</v>
      </c>
      <c r="AP71" s="208">
        <f t="shared" si="63"/>
        <v>0</v>
      </c>
      <c r="AQ71" s="208">
        <f t="shared" si="64"/>
        <v>0</v>
      </c>
      <c r="AR71" s="208">
        <f t="shared" si="65"/>
        <v>0</v>
      </c>
      <c r="AS71" s="208">
        <f t="shared" si="66"/>
        <v>0</v>
      </c>
      <c r="AT71" s="208">
        <f t="shared" si="67"/>
        <v>0</v>
      </c>
      <c r="AU71" s="208">
        <f t="shared" si="68"/>
        <v>0</v>
      </c>
      <c r="AV71" s="208">
        <f t="shared" si="69"/>
        <v>0</v>
      </c>
      <c r="AW71" s="208">
        <f t="shared" si="70"/>
        <v>0</v>
      </c>
      <c r="AX71" s="208">
        <f t="shared" si="71"/>
        <v>0</v>
      </c>
      <c r="AY71" s="208">
        <f t="shared" si="72"/>
        <v>0</v>
      </c>
      <c r="AZ71" s="208">
        <f t="shared" si="73"/>
        <v>0</v>
      </c>
      <c r="BA71" s="208">
        <f t="shared" si="74"/>
        <v>0</v>
      </c>
      <c r="BB71" s="208">
        <f t="shared" ref="BB71:BB100" si="75">BB$18*$CJ21/100</f>
        <v>0</v>
      </c>
      <c r="BC71" s="208">
        <f>BC$18*$CJ20/100</f>
        <v>0</v>
      </c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08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8"/>
      <c r="CF71" s="208"/>
      <c r="CG71" s="209">
        <f t="shared" si="25"/>
        <v>0</v>
      </c>
      <c r="CH71" s="206"/>
      <c r="CI71" s="206"/>
      <c r="CJ71" s="211">
        <v>3.449028848839903</v>
      </c>
    </row>
    <row r="72" spans="1:88" x14ac:dyDescent="0.2">
      <c r="A72" s="79"/>
      <c r="B72" s="90">
        <f t="shared" si="24"/>
        <v>2079</v>
      </c>
      <c r="C72" s="217">
        <v>3.3528426362501329</v>
      </c>
      <c r="D72" s="208">
        <f t="shared" si="23"/>
        <v>0</v>
      </c>
      <c r="E72" s="208">
        <f t="shared" si="26"/>
        <v>0</v>
      </c>
      <c r="F72" s="208">
        <f t="shared" si="27"/>
        <v>0</v>
      </c>
      <c r="G72" s="208">
        <f t="shared" si="28"/>
        <v>0</v>
      </c>
      <c r="H72" s="208">
        <f t="shared" si="29"/>
        <v>0</v>
      </c>
      <c r="I72" s="208">
        <f t="shared" si="30"/>
        <v>0</v>
      </c>
      <c r="J72" s="208">
        <f t="shared" si="31"/>
        <v>0</v>
      </c>
      <c r="K72" s="208">
        <f t="shared" si="32"/>
        <v>0</v>
      </c>
      <c r="L72" s="208">
        <f t="shared" si="33"/>
        <v>0</v>
      </c>
      <c r="M72" s="208">
        <f t="shared" si="34"/>
        <v>0</v>
      </c>
      <c r="N72" s="208">
        <f t="shared" si="35"/>
        <v>0</v>
      </c>
      <c r="O72" s="208">
        <f t="shared" si="36"/>
        <v>0</v>
      </c>
      <c r="P72" s="208">
        <f t="shared" si="37"/>
        <v>0</v>
      </c>
      <c r="Q72" s="208">
        <f t="shared" si="38"/>
        <v>0</v>
      </c>
      <c r="R72" s="208">
        <f t="shared" si="39"/>
        <v>0</v>
      </c>
      <c r="S72" s="208">
        <f t="shared" si="40"/>
        <v>0</v>
      </c>
      <c r="T72" s="208">
        <f t="shared" si="41"/>
        <v>0</v>
      </c>
      <c r="U72" s="208">
        <f t="shared" si="42"/>
        <v>0</v>
      </c>
      <c r="V72" s="208">
        <f t="shared" si="43"/>
        <v>0</v>
      </c>
      <c r="W72" s="208">
        <f t="shared" si="44"/>
        <v>0</v>
      </c>
      <c r="X72" s="208">
        <f t="shared" si="45"/>
        <v>0</v>
      </c>
      <c r="Y72" s="208">
        <f t="shared" si="46"/>
        <v>0</v>
      </c>
      <c r="Z72" s="208">
        <f t="shared" si="47"/>
        <v>0</v>
      </c>
      <c r="AA72" s="208">
        <f t="shared" si="48"/>
        <v>0</v>
      </c>
      <c r="AB72" s="208">
        <f t="shared" si="49"/>
        <v>0</v>
      </c>
      <c r="AC72" s="208">
        <f t="shared" si="50"/>
        <v>0</v>
      </c>
      <c r="AD72" s="208">
        <f t="shared" si="51"/>
        <v>0</v>
      </c>
      <c r="AE72" s="208">
        <f t="shared" si="52"/>
        <v>0</v>
      </c>
      <c r="AF72" s="208">
        <f t="shared" si="53"/>
        <v>0</v>
      </c>
      <c r="AG72" s="208">
        <f t="shared" si="54"/>
        <v>0</v>
      </c>
      <c r="AH72" s="208">
        <f t="shared" si="55"/>
        <v>0</v>
      </c>
      <c r="AI72" s="208">
        <f t="shared" si="56"/>
        <v>0</v>
      </c>
      <c r="AJ72" s="208">
        <f t="shared" si="57"/>
        <v>0</v>
      </c>
      <c r="AK72" s="208">
        <f t="shared" si="58"/>
        <v>0</v>
      </c>
      <c r="AL72" s="208">
        <f t="shared" si="59"/>
        <v>0</v>
      </c>
      <c r="AM72" s="208">
        <f t="shared" si="60"/>
        <v>0</v>
      </c>
      <c r="AN72" s="208">
        <f t="shared" si="61"/>
        <v>0</v>
      </c>
      <c r="AO72" s="208">
        <f t="shared" si="62"/>
        <v>0</v>
      </c>
      <c r="AP72" s="208">
        <f t="shared" si="63"/>
        <v>0</v>
      </c>
      <c r="AQ72" s="208">
        <f t="shared" si="64"/>
        <v>0</v>
      </c>
      <c r="AR72" s="208">
        <f t="shared" si="65"/>
        <v>0</v>
      </c>
      <c r="AS72" s="208">
        <f t="shared" si="66"/>
        <v>0</v>
      </c>
      <c r="AT72" s="208">
        <f t="shared" si="67"/>
        <v>0</v>
      </c>
      <c r="AU72" s="208">
        <f t="shared" si="68"/>
        <v>0</v>
      </c>
      <c r="AV72" s="208">
        <f t="shared" si="69"/>
        <v>0</v>
      </c>
      <c r="AW72" s="208">
        <f t="shared" si="70"/>
        <v>0</v>
      </c>
      <c r="AX72" s="208">
        <f t="shared" si="71"/>
        <v>0</v>
      </c>
      <c r="AY72" s="208">
        <f t="shared" si="72"/>
        <v>0</v>
      </c>
      <c r="AZ72" s="208">
        <f t="shared" si="73"/>
        <v>0</v>
      </c>
      <c r="BA72" s="208">
        <f t="shared" si="74"/>
        <v>0</v>
      </c>
      <c r="BB72" s="208">
        <f t="shared" si="75"/>
        <v>0</v>
      </c>
      <c r="BC72" s="208">
        <f t="shared" ref="BC72:BC100" si="76">BC$18*$CJ21/100</f>
        <v>0</v>
      </c>
      <c r="BD72" s="208">
        <f t="shared" ref="BD72:BD100" si="77">BD$18*$CJ20/100</f>
        <v>0</v>
      </c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9">
        <f t="shared" si="25"/>
        <v>0</v>
      </c>
      <c r="CH72" s="206"/>
      <c r="CI72" s="206"/>
      <c r="CJ72" s="211">
        <v>3.358874979142175</v>
      </c>
    </row>
    <row r="73" spans="1:88" x14ac:dyDescent="0.2">
      <c r="A73" s="79"/>
      <c r="B73" s="90">
        <f t="shared" si="24"/>
        <v>2080</v>
      </c>
      <c r="C73" s="217">
        <v>3.2634227016042692</v>
      </c>
      <c r="D73" s="208">
        <f t="shared" si="23"/>
        <v>0</v>
      </c>
      <c r="E73" s="208">
        <f t="shared" si="26"/>
        <v>0</v>
      </c>
      <c r="F73" s="208">
        <f t="shared" si="27"/>
        <v>0</v>
      </c>
      <c r="G73" s="208">
        <f t="shared" si="28"/>
        <v>0</v>
      </c>
      <c r="H73" s="208">
        <f t="shared" si="29"/>
        <v>0</v>
      </c>
      <c r="I73" s="208">
        <f t="shared" si="30"/>
        <v>0</v>
      </c>
      <c r="J73" s="208">
        <f t="shared" si="31"/>
        <v>0</v>
      </c>
      <c r="K73" s="208">
        <f t="shared" si="32"/>
        <v>0</v>
      </c>
      <c r="L73" s="208">
        <f t="shared" si="33"/>
        <v>0</v>
      </c>
      <c r="M73" s="208">
        <f t="shared" si="34"/>
        <v>0</v>
      </c>
      <c r="N73" s="208">
        <f t="shared" si="35"/>
        <v>0</v>
      </c>
      <c r="O73" s="208">
        <f t="shared" si="36"/>
        <v>0</v>
      </c>
      <c r="P73" s="208">
        <f t="shared" si="37"/>
        <v>0</v>
      </c>
      <c r="Q73" s="208">
        <f t="shared" si="38"/>
        <v>0</v>
      </c>
      <c r="R73" s="208">
        <f t="shared" si="39"/>
        <v>0</v>
      </c>
      <c r="S73" s="208">
        <f t="shared" si="40"/>
        <v>0</v>
      </c>
      <c r="T73" s="208">
        <f t="shared" si="41"/>
        <v>0</v>
      </c>
      <c r="U73" s="208">
        <f t="shared" si="42"/>
        <v>0</v>
      </c>
      <c r="V73" s="208">
        <f t="shared" si="43"/>
        <v>0</v>
      </c>
      <c r="W73" s="208">
        <f t="shared" si="44"/>
        <v>0</v>
      </c>
      <c r="X73" s="208">
        <f t="shared" si="45"/>
        <v>0</v>
      </c>
      <c r="Y73" s="208">
        <f t="shared" si="46"/>
        <v>0</v>
      </c>
      <c r="Z73" s="208">
        <f t="shared" si="47"/>
        <v>0</v>
      </c>
      <c r="AA73" s="208">
        <f t="shared" si="48"/>
        <v>0</v>
      </c>
      <c r="AB73" s="208">
        <f t="shared" si="49"/>
        <v>0</v>
      </c>
      <c r="AC73" s="208">
        <f t="shared" si="50"/>
        <v>0</v>
      </c>
      <c r="AD73" s="208">
        <f t="shared" si="51"/>
        <v>0</v>
      </c>
      <c r="AE73" s="208">
        <f t="shared" si="52"/>
        <v>0</v>
      </c>
      <c r="AF73" s="208">
        <f t="shared" si="53"/>
        <v>0</v>
      </c>
      <c r="AG73" s="208">
        <f t="shared" si="54"/>
        <v>0</v>
      </c>
      <c r="AH73" s="208">
        <f t="shared" si="55"/>
        <v>0</v>
      </c>
      <c r="AI73" s="208">
        <f t="shared" si="56"/>
        <v>0</v>
      </c>
      <c r="AJ73" s="208">
        <f t="shared" si="57"/>
        <v>0</v>
      </c>
      <c r="AK73" s="208">
        <f t="shared" si="58"/>
        <v>0</v>
      </c>
      <c r="AL73" s="208">
        <f t="shared" si="59"/>
        <v>0</v>
      </c>
      <c r="AM73" s="208">
        <f t="shared" si="60"/>
        <v>0</v>
      </c>
      <c r="AN73" s="208">
        <f t="shared" si="61"/>
        <v>0</v>
      </c>
      <c r="AO73" s="208">
        <f t="shared" si="62"/>
        <v>0</v>
      </c>
      <c r="AP73" s="208">
        <f t="shared" si="63"/>
        <v>0</v>
      </c>
      <c r="AQ73" s="208">
        <f t="shared" si="64"/>
        <v>0</v>
      </c>
      <c r="AR73" s="208">
        <f t="shared" si="65"/>
        <v>0</v>
      </c>
      <c r="AS73" s="208">
        <f t="shared" si="66"/>
        <v>0</v>
      </c>
      <c r="AT73" s="208">
        <f t="shared" si="67"/>
        <v>0</v>
      </c>
      <c r="AU73" s="208">
        <f t="shared" si="68"/>
        <v>0</v>
      </c>
      <c r="AV73" s="208">
        <f t="shared" si="69"/>
        <v>0</v>
      </c>
      <c r="AW73" s="208">
        <f t="shared" si="70"/>
        <v>0</v>
      </c>
      <c r="AX73" s="208">
        <f t="shared" si="71"/>
        <v>0</v>
      </c>
      <c r="AY73" s="208">
        <f t="shared" si="72"/>
        <v>0</v>
      </c>
      <c r="AZ73" s="208">
        <f t="shared" si="73"/>
        <v>0</v>
      </c>
      <c r="BA73" s="208">
        <f t="shared" si="74"/>
        <v>0</v>
      </c>
      <c r="BB73" s="208">
        <f t="shared" si="75"/>
        <v>0</v>
      </c>
      <c r="BC73" s="208">
        <f t="shared" si="76"/>
        <v>0</v>
      </c>
      <c r="BD73" s="208">
        <f t="shared" si="77"/>
        <v>0</v>
      </c>
      <c r="BE73" s="208">
        <f t="shared" ref="BE73:BE100" si="78">BE$18*$CJ20/100</f>
        <v>0</v>
      </c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  <c r="CD73" s="208"/>
      <c r="CE73" s="208"/>
      <c r="CF73" s="208"/>
      <c r="CG73" s="209">
        <f t="shared" si="25"/>
        <v>0</v>
      </c>
      <c r="CH73" s="206"/>
      <c r="CI73" s="206"/>
      <c r="CJ73" s="211">
        <v>3.2692137507806294</v>
      </c>
    </row>
    <row r="74" spans="1:88" x14ac:dyDescent="0.2">
      <c r="A74" s="79"/>
      <c r="B74" s="90">
        <f t="shared" si="24"/>
        <v>2081</v>
      </c>
      <c r="C74" s="217">
        <v>3.1744660508925131</v>
      </c>
      <c r="D74" s="208">
        <f t="shared" si="23"/>
        <v>0</v>
      </c>
      <c r="E74" s="208">
        <f t="shared" si="26"/>
        <v>0</v>
      </c>
      <c r="F74" s="208">
        <f t="shared" si="27"/>
        <v>0</v>
      </c>
      <c r="G74" s="208">
        <f t="shared" si="28"/>
        <v>0</v>
      </c>
      <c r="H74" s="208">
        <f t="shared" si="29"/>
        <v>0</v>
      </c>
      <c r="I74" s="208">
        <f t="shared" si="30"/>
        <v>0</v>
      </c>
      <c r="J74" s="208">
        <f t="shared" si="31"/>
        <v>0</v>
      </c>
      <c r="K74" s="208">
        <f t="shared" si="32"/>
        <v>0</v>
      </c>
      <c r="L74" s="208">
        <f t="shared" si="33"/>
        <v>0</v>
      </c>
      <c r="M74" s="208">
        <f t="shared" si="34"/>
        <v>0</v>
      </c>
      <c r="N74" s="208">
        <f t="shared" si="35"/>
        <v>0</v>
      </c>
      <c r="O74" s="208">
        <f t="shared" si="36"/>
        <v>0</v>
      </c>
      <c r="P74" s="208">
        <f t="shared" si="37"/>
        <v>0</v>
      </c>
      <c r="Q74" s="208">
        <f t="shared" si="38"/>
        <v>0</v>
      </c>
      <c r="R74" s="208">
        <f t="shared" si="39"/>
        <v>0</v>
      </c>
      <c r="S74" s="208">
        <f t="shared" si="40"/>
        <v>0</v>
      </c>
      <c r="T74" s="208">
        <f t="shared" si="41"/>
        <v>0</v>
      </c>
      <c r="U74" s="208">
        <f t="shared" si="42"/>
        <v>0</v>
      </c>
      <c r="V74" s="208">
        <f t="shared" si="43"/>
        <v>0</v>
      </c>
      <c r="W74" s="208">
        <f t="shared" si="44"/>
        <v>0</v>
      </c>
      <c r="X74" s="208">
        <f t="shared" si="45"/>
        <v>0</v>
      </c>
      <c r="Y74" s="208">
        <f t="shared" si="46"/>
        <v>0</v>
      </c>
      <c r="Z74" s="208">
        <f t="shared" si="47"/>
        <v>0</v>
      </c>
      <c r="AA74" s="208">
        <f t="shared" si="48"/>
        <v>0</v>
      </c>
      <c r="AB74" s="208">
        <f t="shared" si="49"/>
        <v>0</v>
      </c>
      <c r="AC74" s="208">
        <f t="shared" si="50"/>
        <v>0</v>
      </c>
      <c r="AD74" s="208">
        <f t="shared" si="51"/>
        <v>0</v>
      </c>
      <c r="AE74" s="208">
        <f t="shared" si="52"/>
        <v>0</v>
      </c>
      <c r="AF74" s="208">
        <f t="shared" si="53"/>
        <v>0</v>
      </c>
      <c r="AG74" s="208">
        <f t="shared" si="54"/>
        <v>0</v>
      </c>
      <c r="AH74" s="208">
        <f t="shared" si="55"/>
        <v>0</v>
      </c>
      <c r="AI74" s="208">
        <f t="shared" si="56"/>
        <v>0</v>
      </c>
      <c r="AJ74" s="208">
        <f t="shared" si="57"/>
        <v>0</v>
      </c>
      <c r="AK74" s="208">
        <f t="shared" si="58"/>
        <v>0</v>
      </c>
      <c r="AL74" s="208">
        <f t="shared" si="59"/>
        <v>0</v>
      </c>
      <c r="AM74" s="208">
        <f t="shared" si="60"/>
        <v>0</v>
      </c>
      <c r="AN74" s="208">
        <f t="shared" si="61"/>
        <v>0</v>
      </c>
      <c r="AO74" s="208">
        <f t="shared" si="62"/>
        <v>0</v>
      </c>
      <c r="AP74" s="208">
        <f t="shared" si="63"/>
        <v>0</v>
      </c>
      <c r="AQ74" s="208">
        <f t="shared" si="64"/>
        <v>0</v>
      </c>
      <c r="AR74" s="208">
        <f t="shared" si="65"/>
        <v>0</v>
      </c>
      <c r="AS74" s="208">
        <f t="shared" si="66"/>
        <v>0</v>
      </c>
      <c r="AT74" s="208">
        <f t="shared" si="67"/>
        <v>0</v>
      </c>
      <c r="AU74" s="208">
        <f t="shared" si="68"/>
        <v>0</v>
      </c>
      <c r="AV74" s="208">
        <f t="shared" si="69"/>
        <v>0</v>
      </c>
      <c r="AW74" s="208">
        <f t="shared" si="70"/>
        <v>0</v>
      </c>
      <c r="AX74" s="208">
        <f t="shared" si="71"/>
        <v>0</v>
      </c>
      <c r="AY74" s="208">
        <f t="shared" si="72"/>
        <v>0</v>
      </c>
      <c r="AZ74" s="208">
        <f t="shared" si="73"/>
        <v>0</v>
      </c>
      <c r="BA74" s="208">
        <f t="shared" si="74"/>
        <v>0</v>
      </c>
      <c r="BB74" s="208">
        <f t="shared" si="75"/>
        <v>0</v>
      </c>
      <c r="BC74" s="208">
        <f t="shared" si="76"/>
        <v>0</v>
      </c>
      <c r="BD74" s="208">
        <f t="shared" si="77"/>
        <v>0</v>
      </c>
      <c r="BE74" s="208">
        <f t="shared" si="78"/>
        <v>0</v>
      </c>
      <c r="BF74" s="208">
        <f t="shared" ref="BF74:BF100" si="79">BF$18*$CJ20/100</f>
        <v>0</v>
      </c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8"/>
      <c r="CF74" s="208"/>
      <c r="CG74" s="209">
        <f t="shared" si="25"/>
        <v>0</v>
      </c>
      <c r="CH74" s="206"/>
      <c r="CI74" s="206"/>
      <c r="CJ74" s="211">
        <v>3.1800254581018192</v>
      </c>
    </row>
    <row r="75" spans="1:88" x14ac:dyDescent="0.2">
      <c r="A75" s="79"/>
      <c r="B75" s="90">
        <f t="shared" si="24"/>
        <v>2082</v>
      </c>
      <c r="C75" s="217">
        <v>3.0859541527575023</v>
      </c>
      <c r="D75" s="208">
        <f t="shared" si="23"/>
        <v>0</v>
      </c>
      <c r="E75" s="208">
        <f t="shared" si="26"/>
        <v>0</v>
      </c>
      <c r="F75" s="208">
        <f t="shared" si="27"/>
        <v>0</v>
      </c>
      <c r="G75" s="208">
        <f t="shared" si="28"/>
        <v>0</v>
      </c>
      <c r="H75" s="208">
        <f t="shared" si="29"/>
        <v>0</v>
      </c>
      <c r="I75" s="208">
        <f t="shared" si="30"/>
        <v>0</v>
      </c>
      <c r="J75" s="208">
        <f t="shared" si="31"/>
        <v>0</v>
      </c>
      <c r="K75" s="208">
        <f t="shared" si="32"/>
        <v>0</v>
      </c>
      <c r="L75" s="208">
        <f t="shared" si="33"/>
        <v>0</v>
      </c>
      <c r="M75" s="208">
        <f t="shared" si="34"/>
        <v>0</v>
      </c>
      <c r="N75" s="208">
        <f t="shared" si="35"/>
        <v>0</v>
      </c>
      <c r="O75" s="208">
        <f t="shared" si="36"/>
        <v>0</v>
      </c>
      <c r="P75" s="208">
        <f t="shared" si="37"/>
        <v>0</v>
      </c>
      <c r="Q75" s="208">
        <f t="shared" si="38"/>
        <v>0</v>
      </c>
      <c r="R75" s="208">
        <f t="shared" si="39"/>
        <v>0</v>
      </c>
      <c r="S75" s="208">
        <f t="shared" si="40"/>
        <v>0</v>
      </c>
      <c r="T75" s="208">
        <f t="shared" si="41"/>
        <v>0</v>
      </c>
      <c r="U75" s="208">
        <f t="shared" si="42"/>
        <v>0</v>
      </c>
      <c r="V75" s="208">
        <f t="shared" si="43"/>
        <v>0</v>
      </c>
      <c r="W75" s="208">
        <f t="shared" si="44"/>
        <v>0</v>
      </c>
      <c r="X75" s="208">
        <f t="shared" si="45"/>
        <v>0</v>
      </c>
      <c r="Y75" s="208">
        <f t="shared" si="46"/>
        <v>0</v>
      </c>
      <c r="Z75" s="208">
        <f t="shared" si="47"/>
        <v>0</v>
      </c>
      <c r="AA75" s="208">
        <f t="shared" si="48"/>
        <v>0</v>
      </c>
      <c r="AB75" s="208">
        <f t="shared" si="49"/>
        <v>0</v>
      </c>
      <c r="AC75" s="208">
        <f t="shared" si="50"/>
        <v>0</v>
      </c>
      <c r="AD75" s="208">
        <f t="shared" si="51"/>
        <v>0</v>
      </c>
      <c r="AE75" s="208">
        <f t="shared" si="52"/>
        <v>0</v>
      </c>
      <c r="AF75" s="208">
        <f t="shared" si="53"/>
        <v>0</v>
      </c>
      <c r="AG75" s="208">
        <f t="shared" si="54"/>
        <v>0</v>
      </c>
      <c r="AH75" s="208">
        <f t="shared" si="55"/>
        <v>0</v>
      </c>
      <c r="AI75" s="208">
        <f t="shared" si="56"/>
        <v>0</v>
      </c>
      <c r="AJ75" s="208">
        <f t="shared" si="57"/>
        <v>0</v>
      </c>
      <c r="AK75" s="208">
        <f t="shared" si="58"/>
        <v>0</v>
      </c>
      <c r="AL75" s="208">
        <f t="shared" si="59"/>
        <v>0</v>
      </c>
      <c r="AM75" s="208">
        <f t="shared" si="60"/>
        <v>0</v>
      </c>
      <c r="AN75" s="208">
        <f t="shared" si="61"/>
        <v>0</v>
      </c>
      <c r="AO75" s="208">
        <f t="shared" si="62"/>
        <v>0</v>
      </c>
      <c r="AP75" s="208">
        <f t="shared" si="63"/>
        <v>0</v>
      </c>
      <c r="AQ75" s="208">
        <f t="shared" si="64"/>
        <v>0</v>
      </c>
      <c r="AR75" s="208">
        <f t="shared" si="65"/>
        <v>0</v>
      </c>
      <c r="AS75" s="208">
        <f t="shared" si="66"/>
        <v>0</v>
      </c>
      <c r="AT75" s="208">
        <f t="shared" si="67"/>
        <v>0</v>
      </c>
      <c r="AU75" s="208">
        <f t="shared" si="68"/>
        <v>0</v>
      </c>
      <c r="AV75" s="208">
        <f t="shared" si="69"/>
        <v>0</v>
      </c>
      <c r="AW75" s="208">
        <f t="shared" si="70"/>
        <v>0</v>
      </c>
      <c r="AX75" s="208">
        <f t="shared" si="71"/>
        <v>0</v>
      </c>
      <c r="AY75" s="208">
        <f t="shared" si="72"/>
        <v>0</v>
      </c>
      <c r="AZ75" s="208">
        <f t="shared" si="73"/>
        <v>0</v>
      </c>
      <c r="BA75" s="208">
        <f t="shared" si="74"/>
        <v>0</v>
      </c>
      <c r="BB75" s="208">
        <f t="shared" si="75"/>
        <v>0</v>
      </c>
      <c r="BC75" s="208">
        <f t="shared" si="76"/>
        <v>0</v>
      </c>
      <c r="BD75" s="208">
        <f t="shared" si="77"/>
        <v>0</v>
      </c>
      <c r="BE75" s="208">
        <f t="shared" si="78"/>
        <v>0</v>
      </c>
      <c r="BF75" s="208">
        <f t="shared" si="79"/>
        <v>0</v>
      </c>
      <c r="BG75" s="208">
        <f t="shared" ref="BG75:BG100" si="80">BG$18*$CJ20/100</f>
        <v>0</v>
      </c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  <c r="CD75" s="208"/>
      <c r="CE75" s="208"/>
      <c r="CF75" s="208"/>
      <c r="CG75" s="209">
        <f t="shared" si="25"/>
        <v>0</v>
      </c>
      <c r="CH75" s="206"/>
      <c r="CI75" s="206"/>
      <c r="CJ75" s="211">
        <v>3.091291183678436</v>
      </c>
    </row>
    <row r="76" spans="1:88" x14ac:dyDescent="0.2">
      <c r="A76" s="79"/>
      <c r="B76" s="90">
        <f t="shared" si="24"/>
        <v>2083</v>
      </c>
      <c r="C76" s="217">
        <v>2.9978692170961656</v>
      </c>
      <c r="D76" s="208">
        <f t="shared" si="23"/>
        <v>0</v>
      </c>
      <c r="E76" s="208">
        <f t="shared" si="26"/>
        <v>0</v>
      </c>
      <c r="F76" s="208">
        <f t="shared" si="27"/>
        <v>0</v>
      </c>
      <c r="G76" s="208">
        <f t="shared" si="28"/>
        <v>0</v>
      </c>
      <c r="H76" s="208">
        <f t="shared" si="29"/>
        <v>0</v>
      </c>
      <c r="I76" s="208">
        <f t="shared" si="30"/>
        <v>0</v>
      </c>
      <c r="J76" s="208">
        <f t="shared" si="31"/>
        <v>0</v>
      </c>
      <c r="K76" s="208">
        <f t="shared" si="32"/>
        <v>0</v>
      </c>
      <c r="L76" s="208">
        <f t="shared" si="33"/>
        <v>0</v>
      </c>
      <c r="M76" s="208">
        <f t="shared" si="34"/>
        <v>0</v>
      </c>
      <c r="N76" s="208">
        <f t="shared" si="35"/>
        <v>0</v>
      </c>
      <c r="O76" s="208">
        <f t="shared" si="36"/>
        <v>0</v>
      </c>
      <c r="P76" s="208">
        <f t="shared" si="37"/>
        <v>0</v>
      </c>
      <c r="Q76" s="208">
        <f t="shared" si="38"/>
        <v>0</v>
      </c>
      <c r="R76" s="208">
        <f t="shared" si="39"/>
        <v>0</v>
      </c>
      <c r="S76" s="208">
        <f t="shared" si="40"/>
        <v>0</v>
      </c>
      <c r="T76" s="208">
        <f t="shared" si="41"/>
        <v>0</v>
      </c>
      <c r="U76" s="208">
        <f t="shared" si="42"/>
        <v>0</v>
      </c>
      <c r="V76" s="208">
        <f t="shared" si="43"/>
        <v>0</v>
      </c>
      <c r="W76" s="208">
        <f t="shared" si="44"/>
        <v>0</v>
      </c>
      <c r="X76" s="208">
        <f t="shared" si="45"/>
        <v>0</v>
      </c>
      <c r="Y76" s="208">
        <f t="shared" si="46"/>
        <v>0</v>
      </c>
      <c r="Z76" s="208">
        <f t="shared" si="47"/>
        <v>0</v>
      </c>
      <c r="AA76" s="208">
        <f t="shared" si="48"/>
        <v>0</v>
      </c>
      <c r="AB76" s="208">
        <f t="shared" si="49"/>
        <v>0</v>
      </c>
      <c r="AC76" s="208">
        <f t="shared" si="50"/>
        <v>0</v>
      </c>
      <c r="AD76" s="208">
        <f t="shared" si="51"/>
        <v>0</v>
      </c>
      <c r="AE76" s="208">
        <f t="shared" si="52"/>
        <v>0</v>
      </c>
      <c r="AF76" s="208">
        <f t="shared" si="53"/>
        <v>0</v>
      </c>
      <c r="AG76" s="208">
        <f t="shared" si="54"/>
        <v>0</v>
      </c>
      <c r="AH76" s="208">
        <f t="shared" si="55"/>
        <v>0</v>
      </c>
      <c r="AI76" s="208">
        <f t="shared" si="56"/>
        <v>0</v>
      </c>
      <c r="AJ76" s="208">
        <f t="shared" si="57"/>
        <v>0</v>
      </c>
      <c r="AK76" s="208">
        <f t="shared" si="58"/>
        <v>0</v>
      </c>
      <c r="AL76" s="208">
        <f t="shared" si="59"/>
        <v>0</v>
      </c>
      <c r="AM76" s="208">
        <f t="shared" si="60"/>
        <v>0</v>
      </c>
      <c r="AN76" s="208">
        <f t="shared" si="61"/>
        <v>0</v>
      </c>
      <c r="AO76" s="208">
        <f t="shared" si="62"/>
        <v>0</v>
      </c>
      <c r="AP76" s="208">
        <f t="shared" si="63"/>
        <v>0</v>
      </c>
      <c r="AQ76" s="208">
        <f t="shared" si="64"/>
        <v>0</v>
      </c>
      <c r="AR76" s="208">
        <f t="shared" si="65"/>
        <v>0</v>
      </c>
      <c r="AS76" s="208">
        <f t="shared" si="66"/>
        <v>0</v>
      </c>
      <c r="AT76" s="208">
        <f t="shared" si="67"/>
        <v>0</v>
      </c>
      <c r="AU76" s="208">
        <f t="shared" si="68"/>
        <v>0</v>
      </c>
      <c r="AV76" s="208">
        <f t="shared" si="69"/>
        <v>0</v>
      </c>
      <c r="AW76" s="208">
        <f t="shared" si="70"/>
        <v>0</v>
      </c>
      <c r="AX76" s="208">
        <f t="shared" si="71"/>
        <v>0</v>
      </c>
      <c r="AY76" s="208">
        <f t="shared" si="72"/>
        <v>0</v>
      </c>
      <c r="AZ76" s="208">
        <f t="shared" si="73"/>
        <v>0</v>
      </c>
      <c r="BA76" s="208">
        <f t="shared" si="74"/>
        <v>0</v>
      </c>
      <c r="BB76" s="208">
        <f t="shared" si="75"/>
        <v>0</v>
      </c>
      <c r="BC76" s="208">
        <f t="shared" si="76"/>
        <v>0</v>
      </c>
      <c r="BD76" s="208">
        <f t="shared" si="77"/>
        <v>0</v>
      </c>
      <c r="BE76" s="208">
        <f t="shared" si="78"/>
        <v>0</v>
      </c>
      <c r="BF76" s="208">
        <f t="shared" si="79"/>
        <v>0</v>
      </c>
      <c r="BG76" s="208">
        <f t="shared" si="80"/>
        <v>0</v>
      </c>
      <c r="BH76" s="208">
        <f t="shared" ref="BH76:BH100" si="81">BH$18*$CJ20/100</f>
        <v>0</v>
      </c>
      <c r="BI76" s="208"/>
      <c r="BJ76" s="208"/>
      <c r="BK76" s="208"/>
      <c r="BL76" s="208"/>
      <c r="BM76" s="208"/>
      <c r="BN76" s="208"/>
      <c r="BO76" s="208"/>
      <c r="BP76" s="208"/>
      <c r="BQ76" s="208"/>
      <c r="BR76" s="208"/>
      <c r="BS76" s="208"/>
      <c r="BT76" s="208"/>
      <c r="BU76" s="208"/>
      <c r="BV76" s="208"/>
      <c r="BW76" s="208"/>
      <c r="BX76" s="208"/>
      <c r="BY76" s="208"/>
      <c r="BZ76" s="208"/>
      <c r="CA76" s="208"/>
      <c r="CB76" s="208"/>
      <c r="CC76" s="208"/>
      <c r="CD76" s="208"/>
      <c r="CE76" s="208"/>
      <c r="CF76" s="208"/>
      <c r="CG76" s="209">
        <f t="shared" si="25"/>
        <v>0</v>
      </c>
      <c r="CH76" s="206"/>
      <c r="CI76" s="206"/>
      <c r="CJ76" s="211">
        <v>3.0029927667802623</v>
      </c>
    </row>
    <row r="77" spans="1:88" x14ac:dyDescent="0.2">
      <c r="A77" s="79"/>
      <c r="B77" s="90">
        <f t="shared" si="24"/>
        <v>2084</v>
      </c>
      <c r="C77" s="217">
        <v>2.9101941654095564</v>
      </c>
      <c r="D77" s="208">
        <f t="shared" si="23"/>
        <v>0</v>
      </c>
      <c r="E77" s="208">
        <f t="shared" si="26"/>
        <v>0</v>
      </c>
      <c r="F77" s="208">
        <f t="shared" si="27"/>
        <v>0</v>
      </c>
      <c r="G77" s="208">
        <f t="shared" si="28"/>
        <v>0</v>
      </c>
      <c r="H77" s="208">
        <f t="shared" si="29"/>
        <v>0</v>
      </c>
      <c r="I77" s="208">
        <f t="shared" si="30"/>
        <v>0</v>
      </c>
      <c r="J77" s="208">
        <f t="shared" si="31"/>
        <v>0</v>
      </c>
      <c r="K77" s="208">
        <f t="shared" si="32"/>
        <v>0</v>
      </c>
      <c r="L77" s="208">
        <f t="shared" si="33"/>
        <v>0</v>
      </c>
      <c r="M77" s="208">
        <f t="shared" si="34"/>
        <v>0</v>
      </c>
      <c r="N77" s="208">
        <f t="shared" si="35"/>
        <v>0</v>
      </c>
      <c r="O77" s="208">
        <f t="shared" si="36"/>
        <v>0</v>
      </c>
      <c r="P77" s="208">
        <f t="shared" si="37"/>
        <v>0</v>
      </c>
      <c r="Q77" s="208">
        <f t="shared" si="38"/>
        <v>0</v>
      </c>
      <c r="R77" s="208">
        <f t="shared" si="39"/>
        <v>0</v>
      </c>
      <c r="S77" s="208">
        <f t="shared" si="40"/>
        <v>0</v>
      </c>
      <c r="T77" s="208">
        <f t="shared" si="41"/>
        <v>0</v>
      </c>
      <c r="U77" s="208">
        <f t="shared" si="42"/>
        <v>0</v>
      </c>
      <c r="V77" s="208">
        <f t="shared" si="43"/>
        <v>0</v>
      </c>
      <c r="W77" s="208">
        <f t="shared" si="44"/>
        <v>0</v>
      </c>
      <c r="X77" s="208">
        <f t="shared" si="45"/>
        <v>0</v>
      </c>
      <c r="Y77" s="208">
        <f t="shared" si="46"/>
        <v>0</v>
      </c>
      <c r="Z77" s="208">
        <f t="shared" si="47"/>
        <v>0</v>
      </c>
      <c r="AA77" s="208">
        <f t="shared" si="48"/>
        <v>0</v>
      </c>
      <c r="AB77" s="208">
        <f t="shared" si="49"/>
        <v>0</v>
      </c>
      <c r="AC77" s="208">
        <f t="shared" si="50"/>
        <v>0</v>
      </c>
      <c r="AD77" s="208">
        <f t="shared" si="51"/>
        <v>0</v>
      </c>
      <c r="AE77" s="208">
        <f t="shared" si="52"/>
        <v>0</v>
      </c>
      <c r="AF77" s="208">
        <f t="shared" si="53"/>
        <v>0</v>
      </c>
      <c r="AG77" s="208">
        <f t="shared" si="54"/>
        <v>0</v>
      </c>
      <c r="AH77" s="208">
        <f t="shared" si="55"/>
        <v>0</v>
      </c>
      <c r="AI77" s="208">
        <f t="shared" si="56"/>
        <v>0</v>
      </c>
      <c r="AJ77" s="208">
        <f t="shared" si="57"/>
        <v>0</v>
      </c>
      <c r="AK77" s="208">
        <f t="shared" si="58"/>
        <v>0</v>
      </c>
      <c r="AL77" s="208">
        <f t="shared" si="59"/>
        <v>0</v>
      </c>
      <c r="AM77" s="208">
        <f t="shared" si="60"/>
        <v>0</v>
      </c>
      <c r="AN77" s="208">
        <f t="shared" si="61"/>
        <v>0</v>
      </c>
      <c r="AO77" s="208">
        <f t="shared" si="62"/>
        <v>0</v>
      </c>
      <c r="AP77" s="208">
        <f t="shared" si="63"/>
        <v>0</v>
      </c>
      <c r="AQ77" s="208">
        <f t="shared" si="64"/>
        <v>0</v>
      </c>
      <c r="AR77" s="208">
        <f t="shared" si="65"/>
        <v>0</v>
      </c>
      <c r="AS77" s="208">
        <f t="shared" si="66"/>
        <v>0</v>
      </c>
      <c r="AT77" s="208">
        <f t="shared" si="67"/>
        <v>0</v>
      </c>
      <c r="AU77" s="208">
        <f t="shared" si="68"/>
        <v>0</v>
      </c>
      <c r="AV77" s="208">
        <f t="shared" si="69"/>
        <v>0</v>
      </c>
      <c r="AW77" s="208">
        <f t="shared" si="70"/>
        <v>0</v>
      </c>
      <c r="AX77" s="208">
        <f t="shared" si="71"/>
        <v>0</v>
      </c>
      <c r="AY77" s="208">
        <f t="shared" si="72"/>
        <v>0</v>
      </c>
      <c r="AZ77" s="208">
        <f t="shared" si="73"/>
        <v>0</v>
      </c>
      <c r="BA77" s="208">
        <f t="shared" si="74"/>
        <v>0</v>
      </c>
      <c r="BB77" s="208">
        <f t="shared" si="75"/>
        <v>0</v>
      </c>
      <c r="BC77" s="208">
        <f t="shared" si="76"/>
        <v>0</v>
      </c>
      <c r="BD77" s="208">
        <f t="shared" si="77"/>
        <v>0</v>
      </c>
      <c r="BE77" s="208">
        <f t="shared" si="78"/>
        <v>0</v>
      </c>
      <c r="BF77" s="208">
        <f t="shared" si="79"/>
        <v>0</v>
      </c>
      <c r="BG77" s="208">
        <f t="shared" si="80"/>
        <v>0</v>
      </c>
      <c r="BH77" s="208">
        <f t="shared" si="81"/>
        <v>0</v>
      </c>
      <c r="BI77" s="208">
        <f t="shared" ref="BI77:BI100" si="82">BI$18*$CJ20/100</f>
        <v>0</v>
      </c>
      <c r="BJ77" s="208"/>
      <c r="BK77" s="208"/>
      <c r="BL77" s="208"/>
      <c r="BM77" s="208"/>
      <c r="BN77" s="208"/>
      <c r="BO77" s="208"/>
      <c r="BP77" s="208"/>
      <c r="BQ77" s="208"/>
      <c r="BR77" s="208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  <c r="CD77" s="208"/>
      <c r="CE77" s="208"/>
      <c r="CF77" s="208"/>
      <c r="CG77" s="209">
        <f t="shared" si="25"/>
        <v>0</v>
      </c>
      <c r="CH77" s="206"/>
      <c r="CI77" s="206"/>
      <c r="CJ77" s="211">
        <v>2.9151127731062889</v>
      </c>
    </row>
    <row r="78" spans="1:88" x14ac:dyDescent="0.2">
      <c r="A78" s="79"/>
      <c r="B78" s="90">
        <f t="shared" si="24"/>
        <v>2085</v>
      </c>
      <c r="C78" s="217">
        <v>2.8229126023386861</v>
      </c>
      <c r="D78" s="208">
        <f t="shared" si="23"/>
        <v>0</v>
      </c>
      <c r="E78" s="208">
        <f t="shared" si="26"/>
        <v>0</v>
      </c>
      <c r="F78" s="208">
        <f t="shared" si="27"/>
        <v>0</v>
      </c>
      <c r="G78" s="208">
        <f t="shared" si="28"/>
        <v>0</v>
      </c>
      <c r="H78" s="208">
        <f t="shared" si="29"/>
        <v>0</v>
      </c>
      <c r="I78" s="208">
        <f t="shared" si="30"/>
        <v>0</v>
      </c>
      <c r="J78" s="208">
        <f t="shared" si="31"/>
        <v>0</v>
      </c>
      <c r="K78" s="208">
        <f t="shared" si="32"/>
        <v>0</v>
      </c>
      <c r="L78" s="208">
        <f t="shared" si="33"/>
        <v>0</v>
      </c>
      <c r="M78" s="208">
        <f t="shared" si="34"/>
        <v>0</v>
      </c>
      <c r="N78" s="208">
        <f t="shared" si="35"/>
        <v>0</v>
      </c>
      <c r="O78" s="208">
        <f t="shared" si="36"/>
        <v>0</v>
      </c>
      <c r="P78" s="208">
        <f t="shared" si="37"/>
        <v>0</v>
      </c>
      <c r="Q78" s="208">
        <f t="shared" si="38"/>
        <v>0</v>
      </c>
      <c r="R78" s="208">
        <f t="shared" si="39"/>
        <v>0</v>
      </c>
      <c r="S78" s="208">
        <f t="shared" si="40"/>
        <v>0</v>
      </c>
      <c r="T78" s="208">
        <f t="shared" si="41"/>
        <v>0</v>
      </c>
      <c r="U78" s="208">
        <f t="shared" si="42"/>
        <v>0</v>
      </c>
      <c r="V78" s="208">
        <f t="shared" si="43"/>
        <v>0</v>
      </c>
      <c r="W78" s="208">
        <f t="shared" si="44"/>
        <v>0</v>
      </c>
      <c r="X78" s="208">
        <f t="shared" si="45"/>
        <v>0</v>
      </c>
      <c r="Y78" s="208">
        <f t="shared" si="46"/>
        <v>0</v>
      </c>
      <c r="Z78" s="208">
        <f t="shared" si="47"/>
        <v>0</v>
      </c>
      <c r="AA78" s="208">
        <f t="shared" si="48"/>
        <v>0</v>
      </c>
      <c r="AB78" s="208">
        <f t="shared" si="49"/>
        <v>0</v>
      </c>
      <c r="AC78" s="208">
        <f t="shared" si="50"/>
        <v>0</v>
      </c>
      <c r="AD78" s="208">
        <f t="shared" si="51"/>
        <v>0</v>
      </c>
      <c r="AE78" s="208">
        <f t="shared" si="52"/>
        <v>0</v>
      </c>
      <c r="AF78" s="208">
        <f t="shared" si="53"/>
        <v>0</v>
      </c>
      <c r="AG78" s="208">
        <f t="shared" si="54"/>
        <v>0</v>
      </c>
      <c r="AH78" s="208">
        <f t="shared" si="55"/>
        <v>0</v>
      </c>
      <c r="AI78" s="208">
        <f t="shared" si="56"/>
        <v>0</v>
      </c>
      <c r="AJ78" s="208">
        <f t="shared" si="57"/>
        <v>0</v>
      </c>
      <c r="AK78" s="208">
        <f t="shared" si="58"/>
        <v>0</v>
      </c>
      <c r="AL78" s="208">
        <f t="shared" si="59"/>
        <v>0</v>
      </c>
      <c r="AM78" s="208">
        <f t="shared" si="60"/>
        <v>0</v>
      </c>
      <c r="AN78" s="208">
        <f t="shared" si="61"/>
        <v>0</v>
      </c>
      <c r="AO78" s="208">
        <f t="shared" si="62"/>
        <v>0</v>
      </c>
      <c r="AP78" s="208">
        <f t="shared" si="63"/>
        <v>0</v>
      </c>
      <c r="AQ78" s="208">
        <f t="shared" si="64"/>
        <v>0</v>
      </c>
      <c r="AR78" s="208">
        <f t="shared" si="65"/>
        <v>0</v>
      </c>
      <c r="AS78" s="208">
        <f t="shared" si="66"/>
        <v>0</v>
      </c>
      <c r="AT78" s="208">
        <f t="shared" si="67"/>
        <v>0</v>
      </c>
      <c r="AU78" s="208">
        <f t="shared" si="68"/>
        <v>0</v>
      </c>
      <c r="AV78" s="208">
        <f t="shared" si="69"/>
        <v>0</v>
      </c>
      <c r="AW78" s="208">
        <f t="shared" si="70"/>
        <v>0</v>
      </c>
      <c r="AX78" s="208">
        <f t="shared" si="71"/>
        <v>0</v>
      </c>
      <c r="AY78" s="208">
        <f t="shared" si="72"/>
        <v>0</v>
      </c>
      <c r="AZ78" s="208">
        <f t="shared" si="73"/>
        <v>0</v>
      </c>
      <c r="BA78" s="208">
        <f t="shared" si="74"/>
        <v>0</v>
      </c>
      <c r="BB78" s="208">
        <f t="shared" si="75"/>
        <v>0</v>
      </c>
      <c r="BC78" s="208">
        <f t="shared" si="76"/>
        <v>0</v>
      </c>
      <c r="BD78" s="208">
        <f t="shared" si="77"/>
        <v>0</v>
      </c>
      <c r="BE78" s="208">
        <f t="shared" si="78"/>
        <v>0</v>
      </c>
      <c r="BF78" s="208">
        <f t="shared" si="79"/>
        <v>0</v>
      </c>
      <c r="BG78" s="208">
        <f t="shared" si="80"/>
        <v>0</v>
      </c>
      <c r="BH78" s="208">
        <f t="shared" si="81"/>
        <v>0</v>
      </c>
      <c r="BI78" s="208">
        <f t="shared" si="82"/>
        <v>0</v>
      </c>
      <c r="BJ78" s="208">
        <f t="shared" ref="BJ78:BJ100" si="83">BJ$18*$CJ20/100</f>
        <v>0</v>
      </c>
      <c r="BK78" s="208"/>
      <c r="BL78" s="208"/>
      <c r="BM78" s="208"/>
      <c r="BN78" s="208"/>
      <c r="BO78" s="208"/>
      <c r="BP78" s="208"/>
      <c r="BQ78" s="208"/>
      <c r="BR78" s="208"/>
      <c r="BS78" s="208"/>
      <c r="BT78" s="208"/>
      <c r="BU78" s="208"/>
      <c r="BV78" s="208"/>
      <c r="BW78" s="208"/>
      <c r="BX78" s="208"/>
      <c r="BY78" s="208"/>
      <c r="BZ78" s="208"/>
      <c r="CA78" s="208"/>
      <c r="CB78" s="208"/>
      <c r="CC78" s="208"/>
      <c r="CD78" s="208"/>
      <c r="CE78" s="208"/>
      <c r="CF78" s="208"/>
      <c r="CG78" s="209">
        <f t="shared" si="25"/>
        <v>0</v>
      </c>
      <c r="CH78" s="206"/>
      <c r="CI78" s="206"/>
      <c r="CJ78" s="211">
        <v>2.8276344657275496</v>
      </c>
    </row>
    <row r="79" spans="1:88" x14ac:dyDescent="0.2">
      <c r="A79" s="79"/>
      <c r="B79" s="90">
        <f t="shared" si="24"/>
        <v>2086</v>
      </c>
      <c r="C79" s="217">
        <v>2.7360087883389239</v>
      </c>
      <c r="D79" s="208">
        <f t="shared" si="23"/>
        <v>0</v>
      </c>
      <c r="E79" s="208">
        <f t="shared" si="26"/>
        <v>0</v>
      </c>
      <c r="F79" s="208">
        <f t="shared" si="27"/>
        <v>0</v>
      </c>
      <c r="G79" s="208">
        <f t="shared" si="28"/>
        <v>0</v>
      </c>
      <c r="H79" s="208">
        <f t="shared" si="29"/>
        <v>0</v>
      </c>
      <c r="I79" s="208">
        <f t="shared" si="30"/>
        <v>0</v>
      </c>
      <c r="J79" s="208">
        <f t="shared" si="31"/>
        <v>0</v>
      </c>
      <c r="K79" s="208">
        <f t="shared" si="32"/>
        <v>0</v>
      </c>
      <c r="L79" s="208">
        <f t="shared" si="33"/>
        <v>0</v>
      </c>
      <c r="M79" s="208">
        <f t="shared" si="34"/>
        <v>0</v>
      </c>
      <c r="N79" s="208">
        <f t="shared" si="35"/>
        <v>0</v>
      </c>
      <c r="O79" s="208">
        <f t="shared" si="36"/>
        <v>0</v>
      </c>
      <c r="P79" s="208">
        <f t="shared" si="37"/>
        <v>0</v>
      </c>
      <c r="Q79" s="208">
        <f t="shared" si="38"/>
        <v>0</v>
      </c>
      <c r="R79" s="208">
        <f t="shared" si="39"/>
        <v>0</v>
      </c>
      <c r="S79" s="208">
        <f t="shared" si="40"/>
        <v>0</v>
      </c>
      <c r="T79" s="208">
        <f t="shared" si="41"/>
        <v>0</v>
      </c>
      <c r="U79" s="208">
        <f t="shared" si="42"/>
        <v>0</v>
      </c>
      <c r="V79" s="208">
        <f t="shared" si="43"/>
        <v>0</v>
      </c>
      <c r="W79" s="208">
        <f t="shared" si="44"/>
        <v>0</v>
      </c>
      <c r="X79" s="208">
        <f t="shared" si="45"/>
        <v>0</v>
      </c>
      <c r="Y79" s="208">
        <f t="shared" si="46"/>
        <v>0</v>
      </c>
      <c r="Z79" s="208">
        <f t="shared" si="47"/>
        <v>0</v>
      </c>
      <c r="AA79" s="208">
        <f t="shared" si="48"/>
        <v>0</v>
      </c>
      <c r="AB79" s="208">
        <f t="shared" si="49"/>
        <v>0</v>
      </c>
      <c r="AC79" s="208">
        <f t="shared" si="50"/>
        <v>0</v>
      </c>
      <c r="AD79" s="208">
        <f t="shared" si="51"/>
        <v>0</v>
      </c>
      <c r="AE79" s="208">
        <f t="shared" si="52"/>
        <v>0</v>
      </c>
      <c r="AF79" s="208">
        <f t="shared" si="53"/>
        <v>0</v>
      </c>
      <c r="AG79" s="208">
        <f t="shared" si="54"/>
        <v>0</v>
      </c>
      <c r="AH79" s="208">
        <f t="shared" si="55"/>
        <v>0</v>
      </c>
      <c r="AI79" s="208">
        <f t="shared" si="56"/>
        <v>0</v>
      </c>
      <c r="AJ79" s="208">
        <f t="shared" si="57"/>
        <v>0</v>
      </c>
      <c r="AK79" s="208">
        <f t="shared" si="58"/>
        <v>0</v>
      </c>
      <c r="AL79" s="208">
        <f t="shared" si="59"/>
        <v>0</v>
      </c>
      <c r="AM79" s="208">
        <f t="shared" si="60"/>
        <v>0</v>
      </c>
      <c r="AN79" s="208">
        <f t="shared" si="61"/>
        <v>0</v>
      </c>
      <c r="AO79" s="208">
        <f t="shared" si="62"/>
        <v>0</v>
      </c>
      <c r="AP79" s="208">
        <f t="shared" si="63"/>
        <v>0</v>
      </c>
      <c r="AQ79" s="208">
        <f t="shared" si="64"/>
        <v>0</v>
      </c>
      <c r="AR79" s="208">
        <f t="shared" si="65"/>
        <v>0</v>
      </c>
      <c r="AS79" s="208">
        <f t="shared" si="66"/>
        <v>0</v>
      </c>
      <c r="AT79" s="208">
        <f t="shared" si="67"/>
        <v>0</v>
      </c>
      <c r="AU79" s="208">
        <f t="shared" si="68"/>
        <v>0</v>
      </c>
      <c r="AV79" s="208">
        <f t="shared" si="69"/>
        <v>0</v>
      </c>
      <c r="AW79" s="208">
        <f t="shared" si="70"/>
        <v>0</v>
      </c>
      <c r="AX79" s="208">
        <f t="shared" si="71"/>
        <v>0</v>
      </c>
      <c r="AY79" s="208">
        <f t="shared" si="72"/>
        <v>0</v>
      </c>
      <c r="AZ79" s="208">
        <f t="shared" si="73"/>
        <v>0</v>
      </c>
      <c r="BA79" s="208">
        <f t="shared" si="74"/>
        <v>0</v>
      </c>
      <c r="BB79" s="208">
        <f t="shared" si="75"/>
        <v>0</v>
      </c>
      <c r="BC79" s="208">
        <f t="shared" si="76"/>
        <v>0</v>
      </c>
      <c r="BD79" s="208">
        <f t="shared" si="77"/>
        <v>0</v>
      </c>
      <c r="BE79" s="208">
        <f t="shared" si="78"/>
        <v>0</v>
      </c>
      <c r="BF79" s="208">
        <f t="shared" si="79"/>
        <v>0</v>
      </c>
      <c r="BG79" s="208">
        <f t="shared" si="80"/>
        <v>0</v>
      </c>
      <c r="BH79" s="208">
        <f t="shared" si="81"/>
        <v>0</v>
      </c>
      <c r="BI79" s="208">
        <f t="shared" si="82"/>
        <v>0</v>
      </c>
      <c r="BJ79" s="208">
        <f t="shared" si="83"/>
        <v>0</v>
      </c>
      <c r="BK79" s="208">
        <f>BK$18*$CJ20/100</f>
        <v>0</v>
      </c>
      <c r="BL79" s="208"/>
      <c r="BM79" s="208"/>
      <c r="BN79" s="208"/>
      <c r="BO79" s="208"/>
      <c r="BP79" s="208"/>
      <c r="BQ79" s="208"/>
      <c r="BR79" s="208"/>
      <c r="BS79" s="208"/>
      <c r="BT79" s="208"/>
      <c r="BU79" s="208"/>
      <c r="BV79" s="208"/>
      <c r="BW79" s="208"/>
      <c r="BX79" s="208"/>
      <c r="BY79" s="208"/>
      <c r="BZ79" s="208"/>
      <c r="CA79" s="208"/>
      <c r="CB79" s="208"/>
      <c r="CC79" s="208"/>
      <c r="CD79" s="208"/>
      <c r="CE79" s="208"/>
      <c r="CF79" s="208"/>
      <c r="CG79" s="209">
        <f t="shared" si="25"/>
        <v>0</v>
      </c>
      <c r="CH79" s="206"/>
      <c r="CI79" s="206"/>
      <c r="CJ79" s="211">
        <v>2.7405417771922327</v>
      </c>
    </row>
    <row r="80" spans="1:88" x14ac:dyDescent="0.2">
      <c r="A80" s="79"/>
      <c r="B80" s="90">
        <f t="shared" si="24"/>
        <v>2087</v>
      </c>
      <c r="C80" s="217">
        <v>2.6494676134474267</v>
      </c>
      <c r="D80" s="208">
        <f t="shared" si="23"/>
        <v>0</v>
      </c>
      <c r="E80" s="208">
        <f t="shared" si="26"/>
        <v>0</v>
      </c>
      <c r="F80" s="208">
        <f t="shared" si="27"/>
        <v>0</v>
      </c>
      <c r="G80" s="208">
        <f t="shared" si="28"/>
        <v>0</v>
      </c>
      <c r="H80" s="208">
        <f t="shared" si="29"/>
        <v>0</v>
      </c>
      <c r="I80" s="208">
        <f t="shared" si="30"/>
        <v>0</v>
      </c>
      <c r="J80" s="208">
        <f t="shared" si="31"/>
        <v>0</v>
      </c>
      <c r="K80" s="208">
        <f t="shared" si="32"/>
        <v>0</v>
      </c>
      <c r="L80" s="208">
        <f t="shared" si="33"/>
        <v>0</v>
      </c>
      <c r="M80" s="208">
        <f t="shared" si="34"/>
        <v>0</v>
      </c>
      <c r="N80" s="208">
        <f t="shared" si="35"/>
        <v>0</v>
      </c>
      <c r="O80" s="208">
        <f t="shared" si="36"/>
        <v>0</v>
      </c>
      <c r="P80" s="208">
        <f t="shared" si="37"/>
        <v>0</v>
      </c>
      <c r="Q80" s="208">
        <f t="shared" si="38"/>
        <v>0</v>
      </c>
      <c r="R80" s="208">
        <f t="shared" si="39"/>
        <v>0</v>
      </c>
      <c r="S80" s="208">
        <f t="shared" si="40"/>
        <v>0</v>
      </c>
      <c r="T80" s="208">
        <f t="shared" si="41"/>
        <v>0</v>
      </c>
      <c r="U80" s="208">
        <f t="shared" si="42"/>
        <v>0</v>
      </c>
      <c r="V80" s="208">
        <f t="shared" si="43"/>
        <v>0</v>
      </c>
      <c r="W80" s="208">
        <f t="shared" si="44"/>
        <v>0</v>
      </c>
      <c r="X80" s="208">
        <f t="shared" si="45"/>
        <v>0</v>
      </c>
      <c r="Y80" s="208">
        <f t="shared" si="46"/>
        <v>0</v>
      </c>
      <c r="Z80" s="208">
        <f t="shared" si="47"/>
        <v>0</v>
      </c>
      <c r="AA80" s="208">
        <f t="shared" si="48"/>
        <v>0</v>
      </c>
      <c r="AB80" s="208">
        <f t="shared" si="49"/>
        <v>0</v>
      </c>
      <c r="AC80" s="208">
        <f t="shared" si="50"/>
        <v>0</v>
      </c>
      <c r="AD80" s="208">
        <f t="shared" si="51"/>
        <v>0</v>
      </c>
      <c r="AE80" s="208">
        <f t="shared" si="52"/>
        <v>0</v>
      </c>
      <c r="AF80" s="208">
        <f t="shared" si="53"/>
        <v>0</v>
      </c>
      <c r="AG80" s="208">
        <f t="shared" si="54"/>
        <v>0</v>
      </c>
      <c r="AH80" s="208">
        <f t="shared" si="55"/>
        <v>0</v>
      </c>
      <c r="AI80" s="208">
        <f t="shared" si="56"/>
        <v>0</v>
      </c>
      <c r="AJ80" s="208">
        <f t="shared" si="57"/>
        <v>0</v>
      </c>
      <c r="AK80" s="208">
        <f t="shared" si="58"/>
        <v>0</v>
      </c>
      <c r="AL80" s="208">
        <f t="shared" si="59"/>
        <v>0</v>
      </c>
      <c r="AM80" s="208">
        <f t="shared" si="60"/>
        <v>0</v>
      </c>
      <c r="AN80" s="208">
        <f t="shared" si="61"/>
        <v>0</v>
      </c>
      <c r="AO80" s="208">
        <f t="shared" si="62"/>
        <v>0</v>
      </c>
      <c r="AP80" s="208">
        <f t="shared" si="63"/>
        <v>0</v>
      </c>
      <c r="AQ80" s="208">
        <f t="shared" si="64"/>
        <v>0</v>
      </c>
      <c r="AR80" s="208">
        <f t="shared" si="65"/>
        <v>0</v>
      </c>
      <c r="AS80" s="208">
        <f t="shared" si="66"/>
        <v>0</v>
      </c>
      <c r="AT80" s="208">
        <f t="shared" si="67"/>
        <v>0</v>
      </c>
      <c r="AU80" s="208">
        <f t="shared" si="68"/>
        <v>0</v>
      </c>
      <c r="AV80" s="208">
        <f t="shared" si="69"/>
        <v>0</v>
      </c>
      <c r="AW80" s="208">
        <f t="shared" si="70"/>
        <v>0</v>
      </c>
      <c r="AX80" s="208">
        <f t="shared" si="71"/>
        <v>0</v>
      </c>
      <c r="AY80" s="208">
        <f t="shared" si="72"/>
        <v>0</v>
      </c>
      <c r="AZ80" s="208">
        <f t="shared" si="73"/>
        <v>0</v>
      </c>
      <c r="BA80" s="208">
        <f t="shared" si="74"/>
        <v>0</v>
      </c>
      <c r="BB80" s="208">
        <f t="shared" si="75"/>
        <v>0</v>
      </c>
      <c r="BC80" s="208">
        <f t="shared" si="76"/>
        <v>0</v>
      </c>
      <c r="BD80" s="208">
        <f t="shared" si="77"/>
        <v>0</v>
      </c>
      <c r="BE80" s="208">
        <f t="shared" si="78"/>
        <v>0</v>
      </c>
      <c r="BF80" s="208">
        <f t="shared" si="79"/>
        <v>0</v>
      </c>
      <c r="BG80" s="208">
        <f t="shared" si="80"/>
        <v>0</v>
      </c>
      <c r="BH80" s="208">
        <f t="shared" si="81"/>
        <v>0</v>
      </c>
      <c r="BI80" s="208">
        <f t="shared" si="82"/>
        <v>0</v>
      </c>
      <c r="BJ80" s="208">
        <f t="shared" si="83"/>
        <v>0</v>
      </c>
      <c r="BK80" s="208">
        <f t="shared" ref="BK80:BK100" si="84">BK$18*$CJ21/100</f>
        <v>0</v>
      </c>
      <c r="BL80" s="208">
        <f>BL$18*$CJ20/100</f>
        <v>0</v>
      </c>
      <c r="BM80" s="208"/>
      <c r="BN80" s="208"/>
      <c r="BO80" s="208"/>
      <c r="BP80" s="208"/>
      <c r="BQ80" s="208"/>
      <c r="BR80" s="208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  <c r="CD80" s="208"/>
      <c r="CE80" s="208"/>
      <c r="CF80" s="208"/>
      <c r="CG80" s="209">
        <f t="shared" si="25"/>
        <v>0</v>
      </c>
      <c r="CH80" s="206"/>
      <c r="CI80" s="206"/>
      <c r="CJ80" s="211">
        <v>2.6538192827466034</v>
      </c>
    </row>
    <row r="81" spans="1:88" x14ac:dyDescent="0.2">
      <c r="A81" s="79"/>
      <c r="B81" s="90">
        <f t="shared" si="24"/>
        <v>2088</v>
      </c>
      <c r="C81" s="217">
        <v>2.5632745720998633</v>
      </c>
      <c r="D81" s="208">
        <f>D$18*$C81/100</f>
        <v>0</v>
      </c>
      <c r="E81" s="208">
        <f t="shared" si="26"/>
        <v>0</v>
      </c>
      <c r="F81" s="208">
        <f t="shared" si="27"/>
        <v>0</v>
      </c>
      <c r="G81" s="208">
        <f t="shared" si="28"/>
        <v>0</v>
      </c>
      <c r="H81" s="208">
        <f t="shared" si="29"/>
        <v>0</v>
      </c>
      <c r="I81" s="208">
        <f t="shared" si="30"/>
        <v>0</v>
      </c>
      <c r="J81" s="208">
        <f t="shared" si="31"/>
        <v>0</v>
      </c>
      <c r="K81" s="208">
        <f t="shared" si="32"/>
        <v>0</v>
      </c>
      <c r="L81" s="208">
        <f t="shared" si="33"/>
        <v>0</v>
      </c>
      <c r="M81" s="208">
        <f t="shared" si="34"/>
        <v>0</v>
      </c>
      <c r="N81" s="208">
        <f t="shared" si="35"/>
        <v>0</v>
      </c>
      <c r="O81" s="208">
        <f t="shared" si="36"/>
        <v>0</v>
      </c>
      <c r="P81" s="208">
        <f t="shared" si="37"/>
        <v>0</v>
      </c>
      <c r="Q81" s="208">
        <f t="shared" si="38"/>
        <v>0</v>
      </c>
      <c r="R81" s="208">
        <f t="shared" si="39"/>
        <v>0</v>
      </c>
      <c r="S81" s="208">
        <f t="shared" si="40"/>
        <v>0</v>
      </c>
      <c r="T81" s="208">
        <f t="shared" si="41"/>
        <v>0</v>
      </c>
      <c r="U81" s="208">
        <f t="shared" si="42"/>
        <v>0</v>
      </c>
      <c r="V81" s="208">
        <f t="shared" si="43"/>
        <v>0</v>
      </c>
      <c r="W81" s="208">
        <f t="shared" si="44"/>
        <v>0</v>
      </c>
      <c r="X81" s="208">
        <f t="shared" si="45"/>
        <v>0</v>
      </c>
      <c r="Y81" s="208">
        <f t="shared" si="46"/>
        <v>0</v>
      </c>
      <c r="Z81" s="208">
        <f t="shared" si="47"/>
        <v>0</v>
      </c>
      <c r="AA81" s="208">
        <f t="shared" si="48"/>
        <v>0</v>
      </c>
      <c r="AB81" s="208">
        <f t="shared" si="49"/>
        <v>0</v>
      </c>
      <c r="AC81" s="208">
        <f t="shared" si="50"/>
        <v>0</v>
      </c>
      <c r="AD81" s="208">
        <f t="shared" si="51"/>
        <v>0</v>
      </c>
      <c r="AE81" s="208">
        <f t="shared" si="52"/>
        <v>0</v>
      </c>
      <c r="AF81" s="208">
        <f t="shared" si="53"/>
        <v>0</v>
      </c>
      <c r="AG81" s="208">
        <f t="shared" si="54"/>
        <v>0</v>
      </c>
      <c r="AH81" s="208">
        <f t="shared" si="55"/>
        <v>0</v>
      </c>
      <c r="AI81" s="208">
        <f t="shared" si="56"/>
        <v>0</v>
      </c>
      <c r="AJ81" s="208">
        <f t="shared" si="57"/>
        <v>0</v>
      </c>
      <c r="AK81" s="208">
        <f t="shared" si="58"/>
        <v>0</v>
      </c>
      <c r="AL81" s="208">
        <f t="shared" si="59"/>
        <v>0</v>
      </c>
      <c r="AM81" s="208">
        <f t="shared" si="60"/>
        <v>0</v>
      </c>
      <c r="AN81" s="208">
        <f t="shared" si="61"/>
        <v>0</v>
      </c>
      <c r="AO81" s="208">
        <f t="shared" si="62"/>
        <v>0</v>
      </c>
      <c r="AP81" s="208">
        <f t="shared" si="63"/>
        <v>0</v>
      </c>
      <c r="AQ81" s="208">
        <f t="shared" si="64"/>
        <v>0</v>
      </c>
      <c r="AR81" s="208">
        <f t="shared" si="65"/>
        <v>0</v>
      </c>
      <c r="AS81" s="208">
        <f t="shared" si="66"/>
        <v>0</v>
      </c>
      <c r="AT81" s="208">
        <f t="shared" si="67"/>
        <v>0</v>
      </c>
      <c r="AU81" s="208">
        <f t="shared" si="68"/>
        <v>0</v>
      </c>
      <c r="AV81" s="208">
        <f t="shared" si="69"/>
        <v>0</v>
      </c>
      <c r="AW81" s="208">
        <f t="shared" si="70"/>
        <v>0</v>
      </c>
      <c r="AX81" s="208">
        <f t="shared" si="71"/>
        <v>0</v>
      </c>
      <c r="AY81" s="208">
        <f t="shared" si="72"/>
        <v>0</v>
      </c>
      <c r="AZ81" s="208">
        <f t="shared" si="73"/>
        <v>0</v>
      </c>
      <c r="BA81" s="208">
        <f t="shared" si="74"/>
        <v>0</v>
      </c>
      <c r="BB81" s="208">
        <f t="shared" si="75"/>
        <v>0</v>
      </c>
      <c r="BC81" s="208">
        <f t="shared" si="76"/>
        <v>0</v>
      </c>
      <c r="BD81" s="208">
        <f t="shared" si="77"/>
        <v>0</v>
      </c>
      <c r="BE81" s="208">
        <f t="shared" si="78"/>
        <v>0</v>
      </c>
      <c r="BF81" s="208">
        <f t="shared" si="79"/>
        <v>0</v>
      </c>
      <c r="BG81" s="208">
        <f t="shared" si="80"/>
        <v>0</v>
      </c>
      <c r="BH81" s="208">
        <f t="shared" si="81"/>
        <v>0</v>
      </c>
      <c r="BI81" s="208">
        <f t="shared" si="82"/>
        <v>0</v>
      </c>
      <c r="BJ81" s="208">
        <f t="shared" si="83"/>
        <v>0</v>
      </c>
      <c r="BK81" s="208">
        <f t="shared" si="84"/>
        <v>0</v>
      </c>
      <c r="BL81" s="208">
        <f t="shared" ref="BL81:BL100" si="85">BL$18*$CJ21/100</f>
        <v>0</v>
      </c>
      <c r="BM81" s="208">
        <f>BM$18*$CJ20/100</f>
        <v>0</v>
      </c>
      <c r="BN81" s="208"/>
      <c r="BO81" s="208"/>
      <c r="BP81" s="208"/>
      <c r="BQ81" s="208"/>
      <c r="BR81" s="208"/>
      <c r="BS81" s="208"/>
      <c r="BT81" s="208"/>
      <c r="BU81" s="208"/>
      <c r="BV81" s="208"/>
      <c r="BW81" s="208"/>
      <c r="BX81" s="208"/>
      <c r="BY81" s="208"/>
      <c r="BZ81" s="208"/>
      <c r="CA81" s="208"/>
      <c r="CB81" s="208"/>
      <c r="CC81" s="208"/>
      <c r="CD81" s="208"/>
      <c r="CE81" s="208"/>
      <c r="CF81" s="208"/>
      <c r="CG81" s="209">
        <f t="shared" si="25"/>
        <v>0</v>
      </c>
      <c r="CH81" s="206"/>
      <c r="CI81" s="206"/>
      <c r="CJ81" s="211">
        <v>2.5674521746270731</v>
      </c>
    </row>
    <row r="82" spans="1:88" x14ac:dyDescent="0.2">
      <c r="A82" s="79"/>
      <c r="B82" s="90">
        <f t="shared" si="24"/>
        <v>2089</v>
      </c>
      <c r="C82" s="217">
        <v>2.4774157389544769</v>
      </c>
      <c r="D82" s="208">
        <f t="shared" si="23"/>
        <v>0</v>
      </c>
      <c r="E82" s="208">
        <f t="shared" si="26"/>
        <v>0</v>
      </c>
      <c r="F82" s="208">
        <f t="shared" si="27"/>
        <v>0</v>
      </c>
      <c r="G82" s="208">
        <f t="shared" si="28"/>
        <v>0</v>
      </c>
      <c r="H82" s="208">
        <f t="shared" si="29"/>
        <v>0</v>
      </c>
      <c r="I82" s="208">
        <f t="shared" si="30"/>
        <v>0</v>
      </c>
      <c r="J82" s="208">
        <f t="shared" si="31"/>
        <v>0</v>
      </c>
      <c r="K82" s="208">
        <f t="shared" si="32"/>
        <v>0</v>
      </c>
      <c r="L82" s="208">
        <f t="shared" si="33"/>
        <v>0</v>
      </c>
      <c r="M82" s="208">
        <f t="shared" si="34"/>
        <v>0</v>
      </c>
      <c r="N82" s="208">
        <f t="shared" si="35"/>
        <v>0</v>
      </c>
      <c r="O82" s="208">
        <f t="shared" si="36"/>
        <v>0</v>
      </c>
      <c r="P82" s="208">
        <f t="shared" si="37"/>
        <v>0</v>
      </c>
      <c r="Q82" s="208">
        <f t="shared" si="38"/>
        <v>0</v>
      </c>
      <c r="R82" s="208">
        <f t="shared" si="39"/>
        <v>0</v>
      </c>
      <c r="S82" s="208">
        <f t="shared" si="40"/>
        <v>0</v>
      </c>
      <c r="T82" s="208">
        <f t="shared" si="41"/>
        <v>0</v>
      </c>
      <c r="U82" s="208">
        <f t="shared" si="42"/>
        <v>0</v>
      </c>
      <c r="V82" s="208">
        <f t="shared" si="43"/>
        <v>0</v>
      </c>
      <c r="W82" s="208">
        <f t="shared" si="44"/>
        <v>0</v>
      </c>
      <c r="X82" s="208">
        <f t="shared" si="45"/>
        <v>0</v>
      </c>
      <c r="Y82" s="208">
        <f t="shared" si="46"/>
        <v>0</v>
      </c>
      <c r="Z82" s="208">
        <f t="shared" si="47"/>
        <v>0</v>
      </c>
      <c r="AA82" s="208">
        <f t="shared" si="48"/>
        <v>0</v>
      </c>
      <c r="AB82" s="208">
        <f t="shared" si="49"/>
        <v>0</v>
      </c>
      <c r="AC82" s="208">
        <f t="shared" si="50"/>
        <v>0</v>
      </c>
      <c r="AD82" s="208">
        <f t="shared" si="51"/>
        <v>0</v>
      </c>
      <c r="AE82" s="208">
        <f t="shared" si="52"/>
        <v>0</v>
      </c>
      <c r="AF82" s="208">
        <f t="shared" si="53"/>
        <v>0</v>
      </c>
      <c r="AG82" s="208">
        <f t="shared" si="54"/>
        <v>0</v>
      </c>
      <c r="AH82" s="208">
        <f t="shared" si="55"/>
        <v>0</v>
      </c>
      <c r="AI82" s="208">
        <f t="shared" si="56"/>
        <v>0</v>
      </c>
      <c r="AJ82" s="208">
        <f t="shared" si="57"/>
        <v>0</v>
      </c>
      <c r="AK82" s="208">
        <f t="shared" si="58"/>
        <v>0</v>
      </c>
      <c r="AL82" s="208">
        <f t="shared" si="59"/>
        <v>0</v>
      </c>
      <c r="AM82" s="208">
        <f t="shared" si="60"/>
        <v>0</v>
      </c>
      <c r="AN82" s="208">
        <f t="shared" si="61"/>
        <v>0</v>
      </c>
      <c r="AO82" s="208">
        <f t="shared" si="62"/>
        <v>0</v>
      </c>
      <c r="AP82" s="208">
        <f t="shared" si="63"/>
        <v>0</v>
      </c>
      <c r="AQ82" s="208">
        <f t="shared" si="64"/>
        <v>0</v>
      </c>
      <c r="AR82" s="208">
        <f t="shared" si="65"/>
        <v>0</v>
      </c>
      <c r="AS82" s="208">
        <f t="shared" si="66"/>
        <v>0</v>
      </c>
      <c r="AT82" s="208">
        <f t="shared" si="67"/>
        <v>0</v>
      </c>
      <c r="AU82" s="208">
        <f t="shared" si="68"/>
        <v>0</v>
      </c>
      <c r="AV82" s="208">
        <f t="shared" si="69"/>
        <v>0</v>
      </c>
      <c r="AW82" s="208">
        <f t="shared" si="70"/>
        <v>0</v>
      </c>
      <c r="AX82" s="208">
        <f t="shared" si="71"/>
        <v>0</v>
      </c>
      <c r="AY82" s="208">
        <f t="shared" si="72"/>
        <v>0</v>
      </c>
      <c r="AZ82" s="208">
        <f t="shared" si="73"/>
        <v>0</v>
      </c>
      <c r="BA82" s="208">
        <f t="shared" si="74"/>
        <v>0</v>
      </c>
      <c r="BB82" s="208">
        <f t="shared" si="75"/>
        <v>0</v>
      </c>
      <c r="BC82" s="208">
        <f t="shared" si="76"/>
        <v>0</v>
      </c>
      <c r="BD82" s="208">
        <f t="shared" si="77"/>
        <v>0</v>
      </c>
      <c r="BE82" s="208">
        <f t="shared" si="78"/>
        <v>0</v>
      </c>
      <c r="BF82" s="208">
        <f t="shared" si="79"/>
        <v>0</v>
      </c>
      <c r="BG82" s="208">
        <f t="shared" si="80"/>
        <v>0</v>
      </c>
      <c r="BH82" s="208">
        <f t="shared" si="81"/>
        <v>0</v>
      </c>
      <c r="BI82" s="208">
        <f t="shared" si="82"/>
        <v>0</v>
      </c>
      <c r="BJ82" s="208">
        <f t="shared" si="83"/>
        <v>0</v>
      </c>
      <c r="BK82" s="208">
        <f t="shared" si="84"/>
        <v>0</v>
      </c>
      <c r="BL82" s="208">
        <f t="shared" si="85"/>
        <v>0</v>
      </c>
      <c r="BM82" s="208">
        <f t="shared" ref="BM82:BM100" si="86">BM$18*$CJ21/100</f>
        <v>0</v>
      </c>
      <c r="BN82" s="208">
        <f>BN$18*$CJ20/100</f>
        <v>0</v>
      </c>
      <c r="BO82" s="208"/>
      <c r="BP82" s="208"/>
      <c r="BQ82" s="208"/>
      <c r="BR82" s="208"/>
      <c r="BS82" s="208"/>
      <c r="BT82" s="208"/>
      <c r="BU82" s="208"/>
      <c r="BV82" s="208"/>
      <c r="BW82" s="208"/>
      <c r="BX82" s="208"/>
      <c r="BY82" s="208"/>
      <c r="BZ82" s="208"/>
      <c r="CA82" s="208"/>
      <c r="CB82" s="208"/>
      <c r="CC82" s="208"/>
      <c r="CD82" s="208"/>
      <c r="CE82" s="208"/>
      <c r="CF82" s="208"/>
      <c r="CG82" s="209">
        <f t="shared" si="25"/>
        <v>0</v>
      </c>
      <c r="CH82" s="206"/>
      <c r="CI82" s="206"/>
      <c r="CJ82" s="211">
        <v>2.4814262373805978</v>
      </c>
    </row>
    <row r="83" spans="1:88" x14ac:dyDescent="0.2">
      <c r="A83" s="79"/>
      <c r="B83" s="90">
        <f t="shared" si="24"/>
        <v>2090</v>
      </c>
      <c r="C83" s="217">
        <v>2.3918777456831792</v>
      </c>
      <c r="D83" s="208">
        <f t="shared" si="23"/>
        <v>0</v>
      </c>
      <c r="E83" s="208">
        <f t="shared" si="26"/>
        <v>0</v>
      </c>
      <c r="F83" s="208">
        <f t="shared" si="27"/>
        <v>0</v>
      </c>
      <c r="G83" s="208">
        <f t="shared" si="28"/>
        <v>0</v>
      </c>
      <c r="H83" s="208">
        <f t="shared" si="29"/>
        <v>0</v>
      </c>
      <c r="I83" s="208">
        <f t="shared" si="30"/>
        <v>0</v>
      </c>
      <c r="J83" s="208">
        <f t="shared" si="31"/>
        <v>0</v>
      </c>
      <c r="K83" s="208">
        <f t="shared" si="32"/>
        <v>0</v>
      </c>
      <c r="L83" s="208">
        <f t="shared" si="33"/>
        <v>0</v>
      </c>
      <c r="M83" s="208">
        <f t="shared" si="34"/>
        <v>0</v>
      </c>
      <c r="N83" s="208">
        <f t="shared" si="35"/>
        <v>0</v>
      </c>
      <c r="O83" s="208">
        <f t="shared" si="36"/>
        <v>0</v>
      </c>
      <c r="P83" s="208">
        <f t="shared" si="37"/>
        <v>0</v>
      </c>
      <c r="Q83" s="208">
        <f t="shared" si="38"/>
        <v>0</v>
      </c>
      <c r="R83" s="208">
        <f t="shared" si="39"/>
        <v>0</v>
      </c>
      <c r="S83" s="208">
        <f t="shared" si="40"/>
        <v>0</v>
      </c>
      <c r="T83" s="208">
        <f t="shared" si="41"/>
        <v>0</v>
      </c>
      <c r="U83" s="208">
        <f t="shared" si="42"/>
        <v>0</v>
      </c>
      <c r="V83" s="208">
        <f t="shared" si="43"/>
        <v>0</v>
      </c>
      <c r="W83" s="208">
        <f t="shared" si="44"/>
        <v>0</v>
      </c>
      <c r="X83" s="208">
        <f t="shared" si="45"/>
        <v>0</v>
      </c>
      <c r="Y83" s="208">
        <f t="shared" si="46"/>
        <v>0</v>
      </c>
      <c r="Z83" s="208">
        <f t="shared" si="47"/>
        <v>0</v>
      </c>
      <c r="AA83" s="208">
        <f t="shared" si="48"/>
        <v>0</v>
      </c>
      <c r="AB83" s="208">
        <f t="shared" si="49"/>
        <v>0</v>
      </c>
      <c r="AC83" s="208">
        <f t="shared" si="50"/>
        <v>0</v>
      </c>
      <c r="AD83" s="208">
        <f t="shared" si="51"/>
        <v>0</v>
      </c>
      <c r="AE83" s="208">
        <f t="shared" si="52"/>
        <v>0</v>
      </c>
      <c r="AF83" s="208">
        <f t="shared" si="53"/>
        <v>0</v>
      </c>
      <c r="AG83" s="208">
        <f t="shared" si="54"/>
        <v>0</v>
      </c>
      <c r="AH83" s="208">
        <f t="shared" si="55"/>
        <v>0</v>
      </c>
      <c r="AI83" s="208">
        <f t="shared" si="56"/>
        <v>0</v>
      </c>
      <c r="AJ83" s="208">
        <f t="shared" si="57"/>
        <v>0</v>
      </c>
      <c r="AK83" s="208">
        <f t="shared" si="58"/>
        <v>0</v>
      </c>
      <c r="AL83" s="208">
        <f t="shared" si="59"/>
        <v>0</v>
      </c>
      <c r="AM83" s="208">
        <f t="shared" si="60"/>
        <v>0</v>
      </c>
      <c r="AN83" s="208">
        <f t="shared" si="61"/>
        <v>0</v>
      </c>
      <c r="AO83" s="208">
        <f t="shared" si="62"/>
        <v>0</v>
      </c>
      <c r="AP83" s="208">
        <f t="shared" si="63"/>
        <v>0</v>
      </c>
      <c r="AQ83" s="208">
        <f t="shared" si="64"/>
        <v>0</v>
      </c>
      <c r="AR83" s="208">
        <f t="shared" si="65"/>
        <v>0</v>
      </c>
      <c r="AS83" s="208">
        <f t="shared" si="66"/>
        <v>0</v>
      </c>
      <c r="AT83" s="208">
        <f t="shared" si="67"/>
        <v>0</v>
      </c>
      <c r="AU83" s="208">
        <f t="shared" si="68"/>
        <v>0</v>
      </c>
      <c r="AV83" s="208">
        <f t="shared" si="69"/>
        <v>0</v>
      </c>
      <c r="AW83" s="208">
        <f t="shared" si="70"/>
        <v>0</v>
      </c>
      <c r="AX83" s="208">
        <f t="shared" si="71"/>
        <v>0</v>
      </c>
      <c r="AY83" s="208">
        <f t="shared" si="72"/>
        <v>0</v>
      </c>
      <c r="AZ83" s="208">
        <f t="shared" si="73"/>
        <v>0</v>
      </c>
      <c r="BA83" s="208">
        <f t="shared" si="74"/>
        <v>0</v>
      </c>
      <c r="BB83" s="208">
        <f t="shared" si="75"/>
        <v>0</v>
      </c>
      <c r="BC83" s="208">
        <f t="shared" si="76"/>
        <v>0</v>
      </c>
      <c r="BD83" s="208">
        <f t="shared" si="77"/>
        <v>0</v>
      </c>
      <c r="BE83" s="208">
        <f t="shared" si="78"/>
        <v>0</v>
      </c>
      <c r="BF83" s="208">
        <f t="shared" si="79"/>
        <v>0</v>
      </c>
      <c r="BG83" s="208">
        <f t="shared" si="80"/>
        <v>0</v>
      </c>
      <c r="BH83" s="208">
        <f t="shared" si="81"/>
        <v>0</v>
      </c>
      <c r="BI83" s="208">
        <f t="shared" si="82"/>
        <v>0</v>
      </c>
      <c r="BJ83" s="208">
        <f t="shared" si="83"/>
        <v>0</v>
      </c>
      <c r="BK83" s="208">
        <f t="shared" si="84"/>
        <v>0</v>
      </c>
      <c r="BL83" s="208">
        <f t="shared" si="85"/>
        <v>0</v>
      </c>
      <c r="BM83" s="208">
        <f t="shared" si="86"/>
        <v>0</v>
      </c>
      <c r="BN83" s="208">
        <f t="shared" ref="BN83:BN100" si="87">BN$18*$CJ21/100</f>
        <v>0</v>
      </c>
      <c r="BO83" s="208">
        <f>BO$18*$CJ20/100</f>
        <v>0</v>
      </c>
      <c r="BP83" s="208"/>
      <c r="BQ83" s="208"/>
      <c r="BR83" s="208"/>
      <c r="BS83" s="208"/>
      <c r="BT83" s="208"/>
      <c r="BU83" s="208"/>
      <c r="BV83" s="208"/>
      <c r="BW83" s="208"/>
      <c r="BX83" s="208"/>
      <c r="BY83" s="208"/>
      <c r="BZ83" s="208"/>
      <c r="CA83" s="208"/>
      <c r="CB83" s="208"/>
      <c r="CC83" s="208"/>
      <c r="CD83" s="208"/>
      <c r="CE83" s="208"/>
      <c r="CF83" s="208"/>
      <c r="CG83" s="209">
        <f t="shared" si="25"/>
        <v>0</v>
      </c>
      <c r="CH83" s="206"/>
      <c r="CI83" s="206"/>
      <c r="CJ83" s="211">
        <v>2.3957278241722562</v>
      </c>
    </row>
    <row r="84" spans="1:88" x14ac:dyDescent="0.2">
      <c r="A84" s="79"/>
      <c r="B84" s="90">
        <f t="shared" si="24"/>
        <v>2091</v>
      </c>
      <c r="C84" s="217">
        <v>2.3066477586910081</v>
      </c>
      <c r="D84" s="208">
        <f t="shared" ref="D84:D100" si="88">D$18*$C84/100</f>
        <v>0</v>
      </c>
      <c r="E84" s="208">
        <f t="shared" si="26"/>
        <v>0</v>
      </c>
      <c r="F84" s="208">
        <f t="shared" si="27"/>
        <v>0</v>
      </c>
      <c r="G84" s="208">
        <f t="shared" si="28"/>
        <v>0</v>
      </c>
      <c r="H84" s="208">
        <f t="shared" si="29"/>
        <v>0</v>
      </c>
      <c r="I84" s="208">
        <f t="shared" si="30"/>
        <v>0</v>
      </c>
      <c r="J84" s="208">
        <f t="shared" si="31"/>
        <v>0</v>
      </c>
      <c r="K84" s="208">
        <f t="shared" si="32"/>
        <v>0</v>
      </c>
      <c r="L84" s="208">
        <f t="shared" si="33"/>
        <v>0</v>
      </c>
      <c r="M84" s="208">
        <f t="shared" si="34"/>
        <v>0</v>
      </c>
      <c r="N84" s="208">
        <f t="shared" si="35"/>
        <v>0</v>
      </c>
      <c r="O84" s="208">
        <f t="shared" si="36"/>
        <v>0</v>
      </c>
      <c r="P84" s="208">
        <f t="shared" si="37"/>
        <v>0</v>
      </c>
      <c r="Q84" s="208">
        <f t="shared" si="38"/>
        <v>0</v>
      </c>
      <c r="R84" s="208">
        <f t="shared" si="39"/>
        <v>0</v>
      </c>
      <c r="S84" s="208">
        <f t="shared" si="40"/>
        <v>0</v>
      </c>
      <c r="T84" s="208">
        <f t="shared" si="41"/>
        <v>0</v>
      </c>
      <c r="U84" s="208">
        <f t="shared" si="42"/>
        <v>0</v>
      </c>
      <c r="V84" s="208">
        <f t="shared" si="43"/>
        <v>0</v>
      </c>
      <c r="W84" s="208">
        <f t="shared" si="44"/>
        <v>0</v>
      </c>
      <c r="X84" s="208">
        <f t="shared" si="45"/>
        <v>0</v>
      </c>
      <c r="Y84" s="208">
        <f t="shared" si="46"/>
        <v>0</v>
      </c>
      <c r="Z84" s="208">
        <f t="shared" si="47"/>
        <v>0</v>
      </c>
      <c r="AA84" s="208">
        <f t="shared" si="48"/>
        <v>0</v>
      </c>
      <c r="AB84" s="208">
        <f t="shared" si="49"/>
        <v>0</v>
      </c>
      <c r="AC84" s="208">
        <f t="shared" si="50"/>
        <v>0</v>
      </c>
      <c r="AD84" s="208">
        <f t="shared" si="51"/>
        <v>0</v>
      </c>
      <c r="AE84" s="208">
        <f t="shared" si="52"/>
        <v>0</v>
      </c>
      <c r="AF84" s="208">
        <f t="shared" si="53"/>
        <v>0</v>
      </c>
      <c r="AG84" s="208">
        <f t="shared" si="54"/>
        <v>0</v>
      </c>
      <c r="AH84" s="208">
        <f t="shared" si="55"/>
        <v>0</v>
      </c>
      <c r="AI84" s="208">
        <f t="shared" si="56"/>
        <v>0</v>
      </c>
      <c r="AJ84" s="208">
        <f t="shared" si="57"/>
        <v>0</v>
      </c>
      <c r="AK84" s="208">
        <f t="shared" si="58"/>
        <v>0</v>
      </c>
      <c r="AL84" s="208">
        <f t="shared" si="59"/>
        <v>0</v>
      </c>
      <c r="AM84" s="208">
        <f t="shared" si="60"/>
        <v>0</v>
      </c>
      <c r="AN84" s="208">
        <f t="shared" si="61"/>
        <v>0</v>
      </c>
      <c r="AO84" s="208">
        <f t="shared" si="62"/>
        <v>0</v>
      </c>
      <c r="AP84" s="208">
        <f t="shared" si="63"/>
        <v>0</v>
      </c>
      <c r="AQ84" s="208">
        <f t="shared" si="64"/>
        <v>0</v>
      </c>
      <c r="AR84" s="208">
        <f t="shared" si="65"/>
        <v>0</v>
      </c>
      <c r="AS84" s="208">
        <f t="shared" si="66"/>
        <v>0</v>
      </c>
      <c r="AT84" s="208">
        <f t="shared" si="67"/>
        <v>0</v>
      </c>
      <c r="AU84" s="208">
        <f t="shared" si="68"/>
        <v>0</v>
      </c>
      <c r="AV84" s="208">
        <f t="shared" si="69"/>
        <v>0</v>
      </c>
      <c r="AW84" s="208">
        <f t="shared" si="70"/>
        <v>0</v>
      </c>
      <c r="AX84" s="208">
        <f t="shared" si="71"/>
        <v>0</v>
      </c>
      <c r="AY84" s="208">
        <f t="shared" si="72"/>
        <v>0</v>
      </c>
      <c r="AZ84" s="208">
        <f t="shared" si="73"/>
        <v>0</v>
      </c>
      <c r="BA84" s="208">
        <f t="shared" si="74"/>
        <v>0</v>
      </c>
      <c r="BB84" s="208">
        <f t="shared" si="75"/>
        <v>0</v>
      </c>
      <c r="BC84" s="208">
        <f t="shared" si="76"/>
        <v>0</v>
      </c>
      <c r="BD84" s="208">
        <f t="shared" si="77"/>
        <v>0</v>
      </c>
      <c r="BE84" s="208">
        <f t="shared" si="78"/>
        <v>0</v>
      </c>
      <c r="BF84" s="208">
        <f t="shared" si="79"/>
        <v>0</v>
      </c>
      <c r="BG84" s="208">
        <f t="shared" si="80"/>
        <v>0</v>
      </c>
      <c r="BH84" s="208">
        <f t="shared" si="81"/>
        <v>0</v>
      </c>
      <c r="BI84" s="208">
        <f t="shared" si="82"/>
        <v>0</v>
      </c>
      <c r="BJ84" s="208">
        <f t="shared" si="83"/>
        <v>0</v>
      </c>
      <c r="BK84" s="208">
        <f t="shared" si="84"/>
        <v>0</v>
      </c>
      <c r="BL84" s="208">
        <f t="shared" si="85"/>
        <v>0</v>
      </c>
      <c r="BM84" s="208">
        <f t="shared" si="86"/>
        <v>0</v>
      </c>
      <c r="BN84" s="208">
        <f t="shared" si="87"/>
        <v>0</v>
      </c>
      <c r="BO84" s="208">
        <f t="shared" ref="BO84:BO100" si="89">BO$18*$CJ21/100</f>
        <v>0</v>
      </c>
      <c r="BP84" s="208">
        <f>BP$18*$CJ20/100</f>
        <v>0</v>
      </c>
      <c r="BQ84" s="208"/>
      <c r="BR84" s="208"/>
      <c r="BS84" s="208"/>
      <c r="BT84" s="208"/>
      <c r="BU84" s="208"/>
      <c r="BV84" s="208"/>
      <c r="BW84" s="208"/>
      <c r="BX84" s="208"/>
      <c r="BY84" s="208"/>
      <c r="BZ84" s="208"/>
      <c r="CA84" s="208"/>
      <c r="CB84" s="208"/>
      <c r="CC84" s="208"/>
      <c r="CD84" s="208"/>
      <c r="CE84" s="208"/>
      <c r="CF84" s="208"/>
      <c r="CG84" s="209">
        <f t="shared" si="25"/>
        <v>0</v>
      </c>
      <c r="CH84" s="206"/>
      <c r="CI84" s="206"/>
      <c r="CJ84" s="211">
        <v>2.3103438340405216</v>
      </c>
    </row>
    <row r="85" spans="1:88" x14ac:dyDescent="0.2">
      <c r="A85" s="79"/>
      <c r="B85" s="90">
        <f t="shared" ref="B85:B100" si="90">B84+1</f>
        <v>2092</v>
      </c>
      <c r="C85" s="217">
        <v>2.2217134577267976</v>
      </c>
      <c r="D85" s="208">
        <f t="shared" si="88"/>
        <v>0</v>
      </c>
      <c r="E85" s="208">
        <f t="shared" si="26"/>
        <v>0</v>
      </c>
      <c r="F85" s="208">
        <f t="shared" si="27"/>
        <v>0</v>
      </c>
      <c r="G85" s="208">
        <f t="shared" si="28"/>
        <v>0</v>
      </c>
      <c r="H85" s="208">
        <f t="shared" si="29"/>
        <v>0</v>
      </c>
      <c r="I85" s="208">
        <f t="shared" si="30"/>
        <v>0</v>
      </c>
      <c r="J85" s="208">
        <f t="shared" si="31"/>
        <v>0</v>
      </c>
      <c r="K85" s="208">
        <f t="shared" si="32"/>
        <v>0</v>
      </c>
      <c r="L85" s="208">
        <f t="shared" si="33"/>
        <v>0</v>
      </c>
      <c r="M85" s="208">
        <f t="shared" si="34"/>
        <v>0</v>
      </c>
      <c r="N85" s="208">
        <f t="shared" si="35"/>
        <v>0</v>
      </c>
      <c r="O85" s="208">
        <f t="shared" si="36"/>
        <v>0</v>
      </c>
      <c r="P85" s="208">
        <f t="shared" si="37"/>
        <v>0</v>
      </c>
      <c r="Q85" s="208">
        <f t="shared" si="38"/>
        <v>0</v>
      </c>
      <c r="R85" s="208">
        <f t="shared" si="39"/>
        <v>0</v>
      </c>
      <c r="S85" s="208">
        <f t="shared" si="40"/>
        <v>0</v>
      </c>
      <c r="T85" s="208">
        <f t="shared" si="41"/>
        <v>0</v>
      </c>
      <c r="U85" s="208">
        <f t="shared" si="42"/>
        <v>0</v>
      </c>
      <c r="V85" s="208">
        <f t="shared" si="43"/>
        <v>0</v>
      </c>
      <c r="W85" s="208">
        <f t="shared" si="44"/>
        <v>0</v>
      </c>
      <c r="X85" s="208">
        <f t="shared" si="45"/>
        <v>0</v>
      </c>
      <c r="Y85" s="208">
        <f t="shared" si="46"/>
        <v>0</v>
      </c>
      <c r="Z85" s="208">
        <f t="shared" si="47"/>
        <v>0</v>
      </c>
      <c r="AA85" s="208">
        <f t="shared" si="48"/>
        <v>0</v>
      </c>
      <c r="AB85" s="208">
        <f t="shared" si="49"/>
        <v>0</v>
      </c>
      <c r="AC85" s="208">
        <f t="shared" si="50"/>
        <v>0</v>
      </c>
      <c r="AD85" s="208">
        <f t="shared" si="51"/>
        <v>0</v>
      </c>
      <c r="AE85" s="208">
        <f t="shared" si="52"/>
        <v>0</v>
      </c>
      <c r="AF85" s="208">
        <f t="shared" si="53"/>
        <v>0</v>
      </c>
      <c r="AG85" s="208">
        <f t="shared" si="54"/>
        <v>0</v>
      </c>
      <c r="AH85" s="208">
        <f t="shared" si="55"/>
        <v>0</v>
      </c>
      <c r="AI85" s="208">
        <f t="shared" si="56"/>
        <v>0</v>
      </c>
      <c r="AJ85" s="208">
        <f t="shared" si="57"/>
        <v>0</v>
      </c>
      <c r="AK85" s="208">
        <f t="shared" si="58"/>
        <v>0</v>
      </c>
      <c r="AL85" s="208">
        <f t="shared" si="59"/>
        <v>0</v>
      </c>
      <c r="AM85" s="208">
        <f t="shared" si="60"/>
        <v>0</v>
      </c>
      <c r="AN85" s="208">
        <f t="shared" si="61"/>
        <v>0</v>
      </c>
      <c r="AO85" s="208">
        <f t="shared" si="62"/>
        <v>0</v>
      </c>
      <c r="AP85" s="208">
        <f t="shared" si="63"/>
        <v>0</v>
      </c>
      <c r="AQ85" s="208">
        <f t="shared" si="64"/>
        <v>0</v>
      </c>
      <c r="AR85" s="208">
        <f t="shared" si="65"/>
        <v>0</v>
      </c>
      <c r="AS85" s="208">
        <f t="shared" si="66"/>
        <v>0</v>
      </c>
      <c r="AT85" s="208">
        <f t="shared" si="67"/>
        <v>0</v>
      </c>
      <c r="AU85" s="208">
        <f t="shared" si="68"/>
        <v>0</v>
      </c>
      <c r="AV85" s="208">
        <f t="shared" si="69"/>
        <v>0</v>
      </c>
      <c r="AW85" s="208">
        <f t="shared" si="70"/>
        <v>0</v>
      </c>
      <c r="AX85" s="208">
        <f t="shared" si="71"/>
        <v>0</v>
      </c>
      <c r="AY85" s="208">
        <f t="shared" si="72"/>
        <v>0</v>
      </c>
      <c r="AZ85" s="208">
        <f t="shared" si="73"/>
        <v>0</v>
      </c>
      <c r="BA85" s="208">
        <f t="shared" si="74"/>
        <v>0</v>
      </c>
      <c r="BB85" s="208">
        <f t="shared" si="75"/>
        <v>0</v>
      </c>
      <c r="BC85" s="208">
        <f t="shared" si="76"/>
        <v>0</v>
      </c>
      <c r="BD85" s="208">
        <f t="shared" si="77"/>
        <v>0</v>
      </c>
      <c r="BE85" s="208">
        <f t="shared" si="78"/>
        <v>0</v>
      </c>
      <c r="BF85" s="208">
        <f t="shared" si="79"/>
        <v>0</v>
      </c>
      <c r="BG85" s="208">
        <f t="shared" si="80"/>
        <v>0</v>
      </c>
      <c r="BH85" s="208">
        <f t="shared" si="81"/>
        <v>0</v>
      </c>
      <c r="BI85" s="208">
        <f t="shared" si="82"/>
        <v>0</v>
      </c>
      <c r="BJ85" s="208">
        <f t="shared" si="83"/>
        <v>0</v>
      </c>
      <c r="BK85" s="208">
        <f t="shared" si="84"/>
        <v>0</v>
      </c>
      <c r="BL85" s="208">
        <f t="shared" si="85"/>
        <v>0</v>
      </c>
      <c r="BM85" s="208">
        <f t="shared" si="86"/>
        <v>0</v>
      </c>
      <c r="BN85" s="208">
        <f t="shared" si="87"/>
        <v>0</v>
      </c>
      <c r="BO85" s="208">
        <f t="shared" si="89"/>
        <v>0</v>
      </c>
      <c r="BP85" s="208">
        <f t="shared" ref="BP85:BP100" si="91">BP$18*$CJ21/100</f>
        <v>0</v>
      </c>
      <c r="BQ85" s="208">
        <f>BQ$18*$CJ20/100</f>
        <v>0</v>
      </c>
      <c r="BR85" s="208"/>
      <c r="BS85" s="208"/>
      <c r="BT85" s="208"/>
      <c r="BU85" s="208"/>
      <c r="BV85" s="208"/>
      <c r="BW85" s="208"/>
      <c r="BX85" s="208"/>
      <c r="BY85" s="208"/>
      <c r="BZ85" s="208"/>
      <c r="CA85" s="208"/>
      <c r="CB85" s="208"/>
      <c r="CC85" s="208"/>
      <c r="CD85" s="208"/>
      <c r="CE85" s="208"/>
      <c r="CF85" s="208"/>
      <c r="CG85" s="209">
        <f t="shared" ref="CG85:CG100" si="92">SUM(D85:CF85)</f>
        <v>0</v>
      </c>
      <c r="CH85" s="206"/>
      <c r="CI85" s="206"/>
      <c r="CJ85" s="211">
        <v>2.225261690062331</v>
      </c>
    </row>
    <row r="86" spans="1:88" x14ac:dyDescent="0.2">
      <c r="A86" s="79"/>
      <c r="B86" s="90">
        <f t="shared" si="90"/>
        <v>2093</v>
      </c>
      <c r="C86" s="217">
        <v>2.1370630153494297</v>
      </c>
      <c r="D86" s="208">
        <f t="shared" si="88"/>
        <v>0</v>
      </c>
      <c r="E86" s="208">
        <f t="shared" ref="E86:E100" si="93">E$18*$C85/100</f>
        <v>0</v>
      </c>
      <c r="F86" s="208">
        <f t="shared" si="27"/>
        <v>0</v>
      </c>
      <c r="G86" s="208">
        <f t="shared" si="28"/>
        <v>0</v>
      </c>
      <c r="H86" s="208">
        <f t="shared" si="29"/>
        <v>0</v>
      </c>
      <c r="I86" s="208">
        <f t="shared" si="30"/>
        <v>0</v>
      </c>
      <c r="J86" s="208">
        <f t="shared" si="31"/>
        <v>0</v>
      </c>
      <c r="K86" s="208">
        <f t="shared" si="32"/>
        <v>0</v>
      </c>
      <c r="L86" s="208">
        <f t="shared" si="33"/>
        <v>0</v>
      </c>
      <c r="M86" s="208">
        <f t="shared" si="34"/>
        <v>0</v>
      </c>
      <c r="N86" s="208">
        <f t="shared" si="35"/>
        <v>0</v>
      </c>
      <c r="O86" s="208">
        <f t="shared" si="36"/>
        <v>0</v>
      </c>
      <c r="P86" s="208">
        <f t="shared" si="37"/>
        <v>0</v>
      </c>
      <c r="Q86" s="208">
        <f t="shared" si="38"/>
        <v>0</v>
      </c>
      <c r="R86" s="208">
        <f t="shared" si="39"/>
        <v>0</v>
      </c>
      <c r="S86" s="208">
        <f t="shared" si="40"/>
        <v>0</v>
      </c>
      <c r="T86" s="208">
        <f t="shared" si="41"/>
        <v>0</v>
      </c>
      <c r="U86" s="208">
        <f t="shared" si="42"/>
        <v>0</v>
      </c>
      <c r="V86" s="208">
        <f t="shared" si="43"/>
        <v>0</v>
      </c>
      <c r="W86" s="208">
        <f t="shared" si="44"/>
        <v>0</v>
      </c>
      <c r="X86" s="208">
        <f t="shared" si="45"/>
        <v>0</v>
      </c>
      <c r="Y86" s="208">
        <f t="shared" si="46"/>
        <v>0</v>
      </c>
      <c r="Z86" s="208">
        <f t="shared" si="47"/>
        <v>0</v>
      </c>
      <c r="AA86" s="208">
        <f t="shared" si="48"/>
        <v>0</v>
      </c>
      <c r="AB86" s="208">
        <f t="shared" si="49"/>
        <v>0</v>
      </c>
      <c r="AC86" s="208">
        <f t="shared" si="50"/>
        <v>0</v>
      </c>
      <c r="AD86" s="208">
        <f t="shared" si="51"/>
        <v>0</v>
      </c>
      <c r="AE86" s="208">
        <f t="shared" si="52"/>
        <v>0</v>
      </c>
      <c r="AF86" s="208">
        <f t="shared" si="53"/>
        <v>0</v>
      </c>
      <c r="AG86" s="208">
        <f t="shared" si="54"/>
        <v>0</v>
      </c>
      <c r="AH86" s="208">
        <f t="shared" si="55"/>
        <v>0</v>
      </c>
      <c r="AI86" s="208">
        <f t="shared" si="56"/>
        <v>0</v>
      </c>
      <c r="AJ86" s="208">
        <f t="shared" si="57"/>
        <v>0</v>
      </c>
      <c r="AK86" s="208">
        <f t="shared" si="58"/>
        <v>0</v>
      </c>
      <c r="AL86" s="208">
        <f t="shared" si="59"/>
        <v>0</v>
      </c>
      <c r="AM86" s="208">
        <f t="shared" si="60"/>
        <v>0</v>
      </c>
      <c r="AN86" s="208">
        <f t="shared" si="61"/>
        <v>0</v>
      </c>
      <c r="AO86" s="208">
        <f t="shared" si="62"/>
        <v>0</v>
      </c>
      <c r="AP86" s="208">
        <f t="shared" si="63"/>
        <v>0</v>
      </c>
      <c r="AQ86" s="208">
        <f t="shared" si="64"/>
        <v>0</v>
      </c>
      <c r="AR86" s="208">
        <f t="shared" si="65"/>
        <v>0</v>
      </c>
      <c r="AS86" s="208">
        <f t="shared" si="66"/>
        <v>0</v>
      </c>
      <c r="AT86" s="208">
        <f t="shared" si="67"/>
        <v>0</v>
      </c>
      <c r="AU86" s="208">
        <f t="shared" si="68"/>
        <v>0</v>
      </c>
      <c r="AV86" s="208">
        <f t="shared" si="69"/>
        <v>0</v>
      </c>
      <c r="AW86" s="208">
        <f t="shared" si="70"/>
        <v>0</v>
      </c>
      <c r="AX86" s="208">
        <f t="shared" si="71"/>
        <v>0</v>
      </c>
      <c r="AY86" s="208">
        <f t="shared" si="72"/>
        <v>0</v>
      </c>
      <c r="AZ86" s="208">
        <f t="shared" si="73"/>
        <v>0</v>
      </c>
      <c r="BA86" s="208">
        <f t="shared" si="74"/>
        <v>0</v>
      </c>
      <c r="BB86" s="208">
        <f t="shared" si="75"/>
        <v>0</v>
      </c>
      <c r="BC86" s="208">
        <f t="shared" si="76"/>
        <v>0</v>
      </c>
      <c r="BD86" s="208">
        <f t="shared" si="77"/>
        <v>0</v>
      </c>
      <c r="BE86" s="208">
        <f t="shared" si="78"/>
        <v>0</v>
      </c>
      <c r="BF86" s="208">
        <f t="shared" si="79"/>
        <v>0</v>
      </c>
      <c r="BG86" s="208">
        <f t="shared" si="80"/>
        <v>0</v>
      </c>
      <c r="BH86" s="208">
        <f t="shared" si="81"/>
        <v>0</v>
      </c>
      <c r="BI86" s="208">
        <f t="shared" si="82"/>
        <v>0</v>
      </c>
      <c r="BJ86" s="208">
        <f t="shared" si="83"/>
        <v>0</v>
      </c>
      <c r="BK86" s="208">
        <f t="shared" si="84"/>
        <v>0</v>
      </c>
      <c r="BL86" s="208">
        <f t="shared" si="85"/>
        <v>0</v>
      </c>
      <c r="BM86" s="208">
        <f t="shared" si="86"/>
        <v>0</v>
      </c>
      <c r="BN86" s="208">
        <f t="shared" si="87"/>
        <v>0</v>
      </c>
      <c r="BO86" s="208">
        <f t="shared" si="89"/>
        <v>0</v>
      </c>
      <c r="BP86" s="208">
        <f t="shared" si="91"/>
        <v>0</v>
      </c>
      <c r="BQ86" s="208">
        <f t="shared" ref="BQ86:BQ100" si="94">BQ$18*$CJ21/100</f>
        <v>0</v>
      </c>
      <c r="BR86" s="208">
        <f>BR$18*$CJ20/100</f>
        <v>0</v>
      </c>
      <c r="BS86" s="208"/>
      <c r="BT86" s="208"/>
      <c r="BU86" s="208"/>
      <c r="BV86" s="208"/>
      <c r="BW86" s="208"/>
      <c r="BX86" s="208"/>
      <c r="BY86" s="208"/>
      <c r="BZ86" s="208"/>
      <c r="CA86" s="208"/>
      <c r="CB86" s="208"/>
      <c r="CC86" s="208"/>
      <c r="CD86" s="208"/>
      <c r="CE86" s="208"/>
      <c r="CF86" s="208"/>
      <c r="CG86" s="209">
        <f t="shared" si="92"/>
        <v>0</v>
      </c>
      <c r="CH86" s="206"/>
      <c r="CI86" s="206"/>
      <c r="CJ86" s="211">
        <v>2.140469318391542</v>
      </c>
    </row>
    <row r="87" spans="1:88" x14ac:dyDescent="0.2">
      <c r="A87" s="79"/>
      <c r="B87" s="90">
        <f t="shared" si="90"/>
        <v>2094</v>
      </c>
      <c r="C87" s="217">
        <v>2.0526850772154308</v>
      </c>
      <c r="D87" s="208">
        <f t="shared" si="88"/>
        <v>0</v>
      </c>
      <c r="E87" s="208">
        <f t="shared" si="93"/>
        <v>0</v>
      </c>
      <c r="F87" s="208">
        <f t="shared" ref="F87:F100" si="95">F$18*$C85/100</f>
        <v>0</v>
      </c>
      <c r="G87" s="208">
        <f t="shared" ref="G87:G100" si="96">G$18*$CJ84/100</f>
        <v>0</v>
      </c>
      <c r="H87" s="208">
        <f t="shared" si="29"/>
        <v>0</v>
      </c>
      <c r="I87" s="208">
        <f t="shared" si="30"/>
        <v>0</v>
      </c>
      <c r="J87" s="208">
        <f t="shared" si="31"/>
        <v>0</v>
      </c>
      <c r="K87" s="208">
        <f t="shared" si="32"/>
        <v>0</v>
      </c>
      <c r="L87" s="208">
        <f t="shared" si="33"/>
        <v>0</v>
      </c>
      <c r="M87" s="208">
        <f t="shared" si="34"/>
        <v>0</v>
      </c>
      <c r="N87" s="208">
        <f t="shared" si="35"/>
        <v>0</v>
      </c>
      <c r="O87" s="208">
        <f t="shared" si="36"/>
        <v>0</v>
      </c>
      <c r="P87" s="208">
        <f t="shared" si="37"/>
        <v>0</v>
      </c>
      <c r="Q87" s="208">
        <f t="shared" si="38"/>
        <v>0</v>
      </c>
      <c r="R87" s="208">
        <f t="shared" si="39"/>
        <v>0</v>
      </c>
      <c r="S87" s="208">
        <f t="shared" si="40"/>
        <v>0</v>
      </c>
      <c r="T87" s="208">
        <f t="shared" si="41"/>
        <v>0</v>
      </c>
      <c r="U87" s="208">
        <f t="shared" si="42"/>
        <v>0</v>
      </c>
      <c r="V87" s="208">
        <f t="shared" si="43"/>
        <v>0</v>
      </c>
      <c r="W87" s="208">
        <f t="shared" si="44"/>
        <v>0</v>
      </c>
      <c r="X87" s="208">
        <f t="shared" si="45"/>
        <v>0</v>
      </c>
      <c r="Y87" s="208">
        <f t="shared" si="46"/>
        <v>0</v>
      </c>
      <c r="Z87" s="208">
        <f t="shared" si="47"/>
        <v>0</v>
      </c>
      <c r="AA87" s="208">
        <f t="shared" si="48"/>
        <v>0</v>
      </c>
      <c r="AB87" s="208">
        <f t="shared" si="49"/>
        <v>0</v>
      </c>
      <c r="AC87" s="208">
        <f t="shared" si="50"/>
        <v>0</v>
      </c>
      <c r="AD87" s="208">
        <f t="shared" si="51"/>
        <v>0</v>
      </c>
      <c r="AE87" s="208">
        <f t="shared" si="52"/>
        <v>0</v>
      </c>
      <c r="AF87" s="208">
        <f t="shared" si="53"/>
        <v>0</v>
      </c>
      <c r="AG87" s="208">
        <f t="shared" si="54"/>
        <v>0</v>
      </c>
      <c r="AH87" s="208">
        <f t="shared" si="55"/>
        <v>0</v>
      </c>
      <c r="AI87" s="208">
        <f t="shared" si="56"/>
        <v>0</v>
      </c>
      <c r="AJ87" s="208">
        <f t="shared" si="57"/>
        <v>0</v>
      </c>
      <c r="AK87" s="208">
        <f t="shared" si="58"/>
        <v>0</v>
      </c>
      <c r="AL87" s="208">
        <f t="shared" si="59"/>
        <v>0</v>
      </c>
      <c r="AM87" s="208">
        <f t="shared" si="60"/>
        <v>0</v>
      </c>
      <c r="AN87" s="208">
        <f t="shared" si="61"/>
        <v>0</v>
      </c>
      <c r="AO87" s="208">
        <f t="shared" si="62"/>
        <v>0</v>
      </c>
      <c r="AP87" s="208">
        <f t="shared" si="63"/>
        <v>0</v>
      </c>
      <c r="AQ87" s="208">
        <f t="shared" si="64"/>
        <v>0</v>
      </c>
      <c r="AR87" s="208">
        <f t="shared" si="65"/>
        <v>0</v>
      </c>
      <c r="AS87" s="208">
        <f t="shared" si="66"/>
        <v>0</v>
      </c>
      <c r="AT87" s="208">
        <f t="shared" si="67"/>
        <v>0</v>
      </c>
      <c r="AU87" s="208">
        <f t="shared" si="68"/>
        <v>0</v>
      </c>
      <c r="AV87" s="208">
        <f t="shared" si="69"/>
        <v>0</v>
      </c>
      <c r="AW87" s="208">
        <f t="shared" si="70"/>
        <v>0</v>
      </c>
      <c r="AX87" s="208">
        <f t="shared" si="71"/>
        <v>0</v>
      </c>
      <c r="AY87" s="208">
        <f t="shared" si="72"/>
        <v>0</v>
      </c>
      <c r="AZ87" s="208">
        <f t="shared" si="73"/>
        <v>0</v>
      </c>
      <c r="BA87" s="208">
        <f t="shared" si="74"/>
        <v>0</v>
      </c>
      <c r="BB87" s="208">
        <f t="shared" si="75"/>
        <v>0</v>
      </c>
      <c r="BC87" s="208">
        <f t="shared" si="76"/>
        <v>0</v>
      </c>
      <c r="BD87" s="208">
        <f t="shared" si="77"/>
        <v>0</v>
      </c>
      <c r="BE87" s="208">
        <f t="shared" si="78"/>
        <v>0</v>
      </c>
      <c r="BF87" s="208">
        <f t="shared" si="79"/>
        <v>0</v>
      </c>
      <c r="BG87" s="208">
        <f t="shared" si="80"/>
        <v>0</v>
      </c>
      <c r="BH87" s="208">
        <f t="shared" si="81"/>
        <v>0</v>
      </c>
      <c r="BI87" s="208">
        <f t="shared" si="82"/>
        <v>0</v>
      </c>
      <c r="BJ87" s="208">
        <f t="shared" si="83"/>
        <v>0</v>
      </c>
      <c r="BK87" s="208">
        <f t="shared" si="84"/>
        <v>0</v>
      </c>
      <c r="BL87" s="208">
        <f t="shared" si="85"/>
        <v>0</v>
      </c>
      <c r="BM87" s="208">
        <f t="shared" si="86"/>
        <v>0</v>
      </c>
      <c r="BN87" s="208">
        <f t="shared" si="87"/>
        <v>0</v>
      </c>
      <c r="BO87" s="208">
        <f t="shared" si="89"/>
        <v>0</v>
      </c>
      <c r="BP87" s="208">
        <f t="shared" si="91"/>
        <v>0</v>
      </c>
      <c r="BQ87" s="208">
        <f t="shared" si="94"/>
        <v>0</v>
      </c>
      <c r="BR87" s="208">
        <f t="shared" ref="BR87:BR100" si="97">BR$18*$CJ21/100</f>
        <v>0</v>
      </c>
      <c r="BS87" s="208">
        <f>BS$18*$CJ20/100</f>
        <v>0</v>
      </c>
      <c r="BT87" s="208"/>
      <c r="BU87" s="208"/>
      <c r="BV87" s="208"/>
      <c r="BW87" s="208"/>
      <c r="BX87" s="208"/>
      <c r="BY87" s="208"/>
      <c r="BZ87" s="208"/>
      <c r="CA87" s="208"/>
      <c r="CB87" s="208"/>
      <c r="CC87" s="208"/>
      <c r="CD87" s="208"/>
      <c r="CE87" s="208"/>
      <c r="CF87" s="208"/>
      <c r="CG87" s="209">
        <f t="shared" si="92"/>
        <v>0</v>
      </c>
      <c r="CH87" s="206"/>
      <c r="CI87" s="206"/>
      <c r="CJ87" s="211">
        <v>2.0559551281358583</v>
      </c>
    </row>
    <row r="88" spans="1:88" x14ac:dyDescent="0.2">
      <c r="A88" s="79"/>
      <c r="B88" s="90">
        <f t="shared" si="90"/>
        <v>2095</v>
      </c>
      <c r="C88" s="217">
        <v>1.9685687431550654</v>
      </c>
      <c r="D88" s="208">
        <f t="shared" si="88"/>
        <v>0</v>
      </c>
      <c r="E88" s="208">
        <f t="shared" si="93"/>
        <v>0</v>
      </c>
      <c r="F88" s="208">
        <f t="shared" si="95"/>
        <v>0</v>
      </c>
      <c r="G88" s="208">
        <f t="shared" si="96"/>
        <v>0</v>
      </c>
      <c r="H88" s="208">
        <f t="shared" si="29"/>
        <v>0</v>
      </c>
      <c r="I88" s="208">
        <f t="shared" si="30"/>
        <v>0</v>
      </c>
      <c r="J88" s="208">
        <f t="shared" si="31"/>
        <v>0</v>
      </c>
      <c r="K88" s="208">
        <f t="shared" si="32"/>
        <v>0</v>
      </c>
      <c r="L88" s="208">
        <f t="shared" si="33"/>
        <v>0</v>
      </c>
      <c r="M88" s="208">
        <f t="shared" si="34"/>
        <v>0</v>
      </c>
      <c r="N88" s="208">
        <f t="shared" si="35"/>
        <v>0</v>
      </c>
      <c r="O88" s="208">
        <f t="shared" si="36"/>
        <v>0</v>
      </c>
      <c r="P88" s="208">
        <f t="shared" si="37"/>
        <v>0</v>
      </c>
      <c r="Q88" s="208">
        <f t="shared" si="38"/>
        <v>0</v>
      </c>
      <c r="R88" s="208">
        <f t="shared" si="39"/>
        <v>0</v>
      </c>
      <c r="S88" s="208">
        <f t="shared" si="40"/>
        <v>0</v>
      </c>
      <c r="T88" s="208">
        <f t="shared" si="41"/>
        <v>0</v>
      </c>
      <c r="U88" s="208">
        <f t="shared" si="42"/>
        <v>0</v>
      </c>
      <c r="V88" s="208">
        <f t="shared" si="43"/>
        <v>0</v>
      </c>
      <c r="W88" s="208">
        <f t="shared" si="44"/>
        <v>0</v>
      </c>
      <c r="X88" s="208">
        <f t="shared" si="45"/>
        <v>0</v>
      </c>
      <c r="Y88" s="208">
        <f t="shared" si="46"/>
        <v>0</v>
      </c>
      <c r="Z88" s="208">
        <f t="shared" si="47"/>
        <v>0</v>
      </c>
      <c r="AA88" s="208">
        <f t="shared" si="48"/>
        <v>0</v>
      </c>
      <c r="AB88" s="208">
        <f t="shared" si="49"/>
        <v>0</v>
      </c>
      <c r="AC88" s="208">
        <f t="shared" si="50"/>
        <v>0</v>
      </c>
      <c r="AD88" s="208">
        <f t="shared" si="51"/>
        <v>0</v>
      </c>
      <c r="AE88" s="208">
        <f t="shared" si="52"/>
        <v>0</v>
      </c>
      <c r="AF88" s="208">
        <f t="shared" si="53"/>
        <v>0</v>
      </c>
      <c r="AG88" s="208">
        <f t="shared" si="54"/>
        <v>0</v>
      </c>
      <c r="AH88" s="208">
        <f t="shared" si="55"/>
        <v>0</v>
      </c>
      <c r="AI88" s="208">
        <f t="shared" si="56"/>
        <v>0</v>
      </c>
      <c r="AJ88" s="208">
        <f t="shared" si="57"/>
        <v>0</v>
      </c>
      <c r="AK88" s="208">
        <f t="shared" si="58"/>
        <v>0</v>
      </c>
      <c r="AL88" s="208">
        <f t="shared" si="59"/>
        <v>0</v>
      </c>
      <c r="AM88" s="208">
        <f t="shared" si="60"/>
        <v>0</v>
      </c>
      <c r="AN88" s="208">
        <f t="shared" si="61"/>
        <v>0</v>
      </c>
      <c r="AO88" s="208">
        <f t="shared" si="62"/>
        <v>0</v>
      </c>
      <c r="AP88" s="208">
        <f t="shared" si="63"/>
        <v>0</v>
      </c>
      <c r="AQ88" s="208">
        <f t="shared" si="64"/>
        <v>0</v>
      </c>
      <c r="AR88" s="208">
        <f t="shared" si="65"/>
        <v>0</v>
      </c>
      <c r="AS88" s="208">
        <f t="shared" si="66"/>
        <v>0</v>
      </c>
      <c r="AT88" s="208">
        <f t="shared" si="67"/>
        <v>0</v>
      </c>
      <c r="AU88" s="208">
        <f t="shared" si="68"/>
        <v>0</v>
      </c>
      <c r="AV88" s="208">
        <f t="shared" si="69"/>
        <v>0</v>
      </c>
      <c r="AW88" s="208">
        <f t="shared" si="70"/>
        <v>0</v>
      </c>
      <c r="AX88" s="208">
        <f t="shared" si="71"/>
        <v>0</v>
      </c>
      <c r="AY88" s="208">
        <f t="shared" si="72"/>
        <v>0</v>
      </c>
      <c r="AZ88" s="208">
        <f t="shared" si="73"/>
        <v>0</v>
      </c>
      <c r="BA88" s="208">
        <f t="shared" si="74"/>
        <v>0</v>
      </c>
      <c r="BB88" s="208">
        <f t="shared" si="75"/>
        <v>0</v>
      </c>
      <c r="BC88" s="208">
        <f t="shared" si="76"/>
        <v>0</v>
      </c>
      <c r="BD88" s="208">
        <f t="shared" si="77"/>
        <v>0</v>
      </c>
      <c r="BE88" s="208">
        <f t="shared" si="78"/>
        <v>0</v>
      </c>
      <c r="BF88" s="208">
        <f t="shared" si="79"/>
        <v>0</v>
      </c>
      <c r="BG88" s="208">
        <f t="shared" si="80"/>
        <v>0</v>
      </c>
      <c r="BH88" s="208">
        <f t="shared" si="81"/>
        <v>0</v>
      </c>
      <c r="BI88" s="208">
        <f t="shared" si="82"/>
        <v>0</v>
      </c>
      <c r="BJ88" s="208">
        <f t="shared" si="83"/>
        <v>0</v>
      </c>
      <c r="BK88" s="208">
        <f t="shared" si="84"/>
        <v>0</v>
      </c>
      <c r="BL88" s="208">
        <f t="shared" si="85"/>
        <v>0</v>
      </c>
      <c r="BM88" s="208">
        <f t="shared" si="86"/>
        <v>0</v>
      </c>
      <c r="BN88" s="208">
        <f t="shared" si="87"/>
        <v>0</v>
      </c>
      <c r="BO88" s="208">
        <f t="shared" si="89"/>
        <v>0</v>
      </c>
      <c r="BP88" s="208">
        <f t="shared" si="91"/>
        <v>0</v>
      </c>
      <c r="BQ88" s="208">
        <f t="shared" si="94"/>
        <v>0</v>
      </c>
      <c r="BR88" s="208">
        <f t="shared" si="97"/>
        <v>0</v>
      </c>
      <c r="BS88" s="208">
        <f t="shared" ref="BS88:BS100" si="98">BS$18*$CJ21/100</f>
        <v>0</v>
      </c>
      <c r="BT88" s="208">
        <f>BT$18*$CJ20/100</f>
        <v>0</v>
      </c>
      <c r="BU88" s="208"/>
      <c r="BV88" s="208"/>
      <c r="BW88" s="208"/>
      <c r="BX88" s="208"/>
      <c r="BY88" s="208"/>
      <c r="BZ88" s="208"/>
      <c r="CA88" s="208"/>
      <c r="CB88" s="208"/>
      <c r="CC88" s="208"/>
      <c r="CD88" s="208"/>
      <c r="CE88" s="208"/>
      <c r="CF88" s="208"/>
      <c r="CG88" s="209">
        <f t="shared" si="92"/>
        <v>0</v>
      </c>
      <c r="CH88" s="206"/>
      <c r="CI88" s="206"/>
      <c r="CJ88" s="211">
        <v>1.9717079920386762</v>
      </c>
    </row>
    <row r="89" spans="1:88" x14ac:dyDescent="0.2">
      <c r="A89" s="79"/>
      <c r="B89" s="90">
        <f t="shared" si="90"/>
        <v>2096</v>
      </c>
      <c r="C89" s="217">
        <v>1.8847035490053892</v>
      </c>
      <c r="D89" s="208">
        <f t="shared" si="88"/>
        <v>0</v>
      </c>
      <c r="E89" s="208">
        <f t="shared" si="93"/>
        <v>0</v>
      </c>
      <c r="F89" s="208">
        <f t="shared" si="95"/>
        <v>0</v>
      </c>
      <c r="G89" s="208">
        <f t="shared" si="96"/>
        <v>0</v>
      </c>
      <c r="H89" s="208">
        <f t="shared" ref="H89:H100" si="99">H$18*$CJ85/100</f>
        <v>0</v>
      </c>
      <c r="I89" s="208">
        <f t="shared" ref="I89:I100" si="100">I$18*$CJ84/100</f>
        <v>0</v>
      </c>
      <c r="J89" s="208">
        <f t="shared" si="31"/>
        <v>0</v>
      </c>
      <c r="K89" s="208">
        <f t="shared" si="32"/>
        <v>0</v>
      </c>
      <c r="L89" s="208">
        <f t="shared" si="33"/>
        <v>0</v>
      </c>
      <c r="M89" s="208">
        <f t="shared" si="34"/>
        <v>0</v>
      </c>
      <c r="N89" s="208">
        <f t="shared" si="35"/>
        <v>0</v>
      </c>
      <c r="O89" s="208">
        <f t="shared" si="36"/>
        <v>0</v>
      </c>
      <c r="P89" s="208">
        <f t="shared" si="37"/>
        <v>0</v>
      </c>
      <c r="Q89" s="208">
        <f t="shared" si="38"/>
        <v>0</v>
      </c>
      <c r="R89" s="208">
        <f t="shared" si="39"/>
        <v>0</v>
      </c>
      <c r="S89" s="208">
        <f t="shared" si="40"/>
        <v>0</v>
      </c>
      <c r="T89" s="208">
        <f t="shared" si="41"/>
        <v>0</v>
      </c>
      <c r="U89" s="208">
        <f t="shared" si="42"/>
        <v>0</v>
      </c>
      <c r="V89" s="208">
        <f t="shared" si="43"/>
        <v>0</v>
      </c>
      <c r="W89" s="208">
        <f t="shared" si="44"/>
        <v>0</v>
      </c>
      <c r="X89" s="208">
        <f t="shared" si="45"/>
        <v>0</v>
      </c>
      <c r="Y89" s="208">
        <f t="shared" si="46"/>
        <v>0</v>
      </c>
      <c r="Z89" s="208">
        <f t="shared" si="47"/>
        <v>0</v>
      </c>
      <c r="AA89" s="208">
        <f t="shared" si="48"/>
        <v>0</v>
      </c>
      <c r="AB89" s="208">
        <f t="shared" si="49"/>
        <v>0</v>
      </c>
      <c r="AC89" s="208">
        <f t="shared" si="50"/>
        <v>0</v>
      </c>
      <c r="AD89" s="208">
        <f t="shared" si="51"/>
        <v>0</v>
      </c>
      <c r="AE89" s="208">
        <f t="shared" si="52"/>
        <v>0</v>
      </c>
      <c r="AF89" s="208">
        <f t="shared" si="53"/>
        <v>0</v>
      </c>
      <c r="AG89" s="208">
        <f t="shared" si="54"/>
        <v>0</v>
      </c>
      <c r="AH89" s="208">
        <f t="shared" si="55"/>
        <v>0</v>
      </c>
      <c r="AI89" s="208">
        <f t="shared" si="56"/>
        <v>0</v>
      </c>
      <c r="AJ89" s="208">
        <f t="shared" si="57"/>
        <v>0</v>
      </c>
      <c r="AK89" s="208">
        <f t="shared" si="58"/>
        <v>0</v>
      </c>
      <c r="AL89" s="208">
        <f t="shared" si="59"/>
        <v>0</v>
      </c>
      <c r="AM89" s="208">
        <f t="shared" si="60"/>
        <v>0</v>
      </c>
      <c r="AN89" s="208">
        <f t="shared" si="61"/>
        <v>0</v>
      </c>
      <c r="AO89" s="208">
        <f t="shared" si="62"/>
        <v>0</v>
      </c>
      <c r="AP89" s="208">
        <f t="shared" si="63"/>
        <v>0</v>
      </c>
      <c r="AQ89" s="208">
        <f t="shared" si="64"/>
        <v>0</v>
      </c>
      <c r="AR89" s="208">
        <f t="shared" si="65"/>
        <v>0</v>
      </c>
      <c r="AS89" s="208">
        <f t="shared" si="66"/>
        <v>0</v>
      </c>
      <c r="AT89" s="208">
        <f t="shared" si="67"/>
        <v>0</v>
      </c>
      <c r="AU89" s="208">
        <f t="shared" si="68"/>
        <v>0</v>
      </c>
      <c r="AV89" s="208">
        <f t="shared" si="69"/>
        <v>0</v>
      </c>
      <c r="AW89" s="208">
        <f t="shared" si="70"/>
        <v>0</v>
      </c>
      <c r="AX89" s="208">
        <f t="shared" si="71"/>
        <v>0</v>
      </c>
      <c r="AY89" s="208">
        <f t="shared" si="72"/>
        <v>0</v>
      </c>
      <c r="AZ89" s="208">
        <f t="shared" si="73"/>
        <v>0</v>
      </c>
      <c r="BA89" s="208">
        <f t="shared" si="74"/>
        <v>0</v>
      </c>
      <c r="BB89" s="208">
        <f t="shared" si="75"/>
        <v>0</v>
      </c>
      <c r="BC89" s="208">
        <f t="shared" si="76"/>
        <v>0</v>
      </c>
      <c r="BD89" s="208">
        <f t="shared" si="77"/>
        <v>0</v>
      </c>
      <c r="BE89" s="208">
        <f t="shared" si="78"/>
        <v>0</v>
      </c>
      <c r="BF89" s="208">
        <f t="shared" si="79"/>
        <v>0</v>
      </c>
      <c r="BG89" s="208">
        <f t="shared" si="80"/>
        <v>0</v>
      </c>
      <c r="BH89" s="208">
        <f t="shared" si="81"/>
        <v>0</v>
      </c>
      <c r="BI89" s="208">
        <f t="shared" si="82"/>
        <v>0</v>
      </c>
      <c r="BJ89" s="208">
        <f t="shared" si="83"/>
        <v>0</v>
      </c>
      <c r="BK89" s="208">
        <f t="shared" si="84"/>
        <v>0</v>
      </c>
      <c r="BL89" s="208">
        <f t="shared" si="85"/>
        <v>0</v>
      </c>
      <c r="BM89" s="208">
        <f t="shared" si="86"/>
        <v>0</v>
      </c>
      <c r="BN89" s="208">
        <f t="shared" si="87"/>
        <v>0</v>
      </c>
      <c r="BO89" s="208">
        <f t="shared" si="89"/>
        <v>0</v>
      </c>
      <c r="BP89" s="208">
        <f t="shared" si="91"/>
        <v>0</v>
      </c>
      <c r="BQ89" s="208">
        <f t="shared" si="94"/>
        <v>0</v>
      </c>
      <c r="BR89" s="208">
        <f t="shared" si="97"/>
        <v>0</v>
      </c>
      <c r="BS89" s="208">
        <f t="shared" si="98"/>
        <v>0</v>
      </c>
      <c r="BT89" s="208">
        <f t="shared" ref="BT89:BT100" si="101">BT$18*$CJ21/100</f>
        <v>0</v>
      </c>
      <c r="BU89" s="208">
        <f>BU$18*$CJ20/100</f>
        <v>0</v>
      </c>
      <c r="BV89" s="208"/>
      <c r="BW89" s="208"/>
      <c r="BX89" s="208"/>
      <c r="BY89" s="208"/>
      <c r="BZ89" s="208"/>
      <c r="CA89" s="208"/>
      <c r="CB89" s="208"/>
      <c r="CC89" s="208"/>
      <c r="CD89" s="208"/>
      <c r="CE89" s="208"/>
      <c r="CF89" s="208"/>
      <c r="CG89" s="209">
        <f t="shared" si="92"/>
        <v>0</v>
      </c>
      <c r="CH89" s="206"/>
      <c r="CI89" s="206"/>
      <c r="CJ89" s="211">
        <v>1.8877172279336556</v>
      </c>
    </row>
    <row r="90" spans="1:88" x14ac:dyDescent="0.2">
      <c r="A90" s="79"/>
      <c r="B90" s="90">
        <f t="shared" si="90"/>
        <v>2097</v>
      </c>
      <c r="C90" s="217">
        <v>1.8010794491699738</v>
      </c>
      <c r="D90" s="208">
        <f t="shared" si="88"/>
        <v>0</v>
      </c>
      <c r="E90" s="208">
        <f t="shared" si="93"/>
        <v>0</v>
      </c>
      <c r="F90" s="208">
        <f t="shared" si="95"/>
        <v>0</v>
      </c>
      <c r="G90" s="208">
        <f t="shared" si="96"/>
        <v>0</v>
      </c>
      <c r="H90" s="208">
        <f t="shared" si="99"/>
        <v>0</v>
      </c>
      <c r="I90" s="208">
        <f t="shared" si="100"/>
        <v>0</v>
      </c>
      <c r="J90" s="208">
        <f t="shared" ref="J90:J100" si="102">J$18*$CJ84/100</f>
        <v>0</v>
      </c>
      <c r="K90" s="208">
        <f t="shared" si="32"/>
        <v>0</v>
      </c>
      <c r="L90" s="208">
        <f t="shared" si="33"/>
        <v>0</v>
      </c>
      <c r="M90" s="208">
        <f t="shared" si="34"/>
        <v>0</v>
      </c>
      <c r="N90" s="208">
        <f t="shared" si="35"/>
        <v>0</v>
      </c>
      <c r="O90" s="208">
        <f t="shared" si="36"/>
        <v>0</v>
      </c>
      <c r="P90" s="208">
        <f t="shared" si="37"/>
        <v>0</v>
      </c>
      <c r="Q90" s="208">
        <f t="shared" si="38"/>
        <v>0</v>
      </c>
      <c r="R90" s="208">
        <f t="shared" si="39"/>
        <v>0</v>
      </c>
      <c r="S90" s="208">
        <f t="shared" si="40"/>
        <v>0</v>
      </c>
      <c r="T90" s="208">
        <f t="shared" si="41"/>
        <v>0</v>
      </c>
      <c r="U90" s="208">
        <f t="shared" si="42"/>
        <v>0</v>
      </c>
      <c r="V90" s="208">
        <f t="shared" si="43"/>
        <v>0</v>
      </c>
      <c r="W90" s="208">
        <f t="shared" si="44"/>
        <v>0</v>
      </c>
      <c r="X90" s="208">
        <f t="shared" si="45"/>
        <v>0</v>
      </c>
      <c r="Y90" s="208">
        <f t="shared" si="46"/>
        <v>0</v>
      </c>
      <c r="Z90" s="208">
        <f t="shared" si="47"/>
        <v>0</v>
      </c>
      <c r="AA90" s="208">
        <f t="shared" si="48"/>
        <v>0</v>
      </c>
      <c r="AB90" s="208">
        <f t="shared" si="49"/>
        <v>0</v>
      </c>
      <c r="AC90" s="208">
        <f t="shared" si="50"/>
        <v>0</v>
      </c>
      <c r="AD90" s="208">
        <f t="shared" si="51"/>
        <v>0</v>
      </c>
      <c r="AE90" s="208">
        <f t="shared" si="52"/>
        <v>0</v>
      </c>
      <c r="AF90" s="208">
        <f t="shared" si="53"/>
        <v>0</v>
      </c>
      <c r="AG90" s="208">
        <f t="shared" si="54"/>
        <v>0</v>
      </c>
      <c r="AH90" s="208">
        <f t="shared" si="55"/>
        <v>0</v>
      </c>
      <c r="AI90" s="208">
        <f t="shared" si="56"/>
        <v>0</v>
      </c>
      <c r="AJ90" s="208">
        <f t="shared" si="57"/>
        <v>0</v>
      </c>
      <c r="AK90" s="208">
        <f t="shared" si="58"/>
        <v>0</v>
      </c>
      <c r="AL90" s="208">
        <f t="shared" si="59"/>
        <v>0</v>
      </c>
      <c r="AM90" s="208">
        <f t="shared" si="60"/>
        <v>0</v>
      </c>
      <c r="AN90" s="208">
        <f t="shared" si="61"/>
        <v>0</v>
      </c>
      <c r="AO90" s="208">
        <f t="shared" si="62"/>
        <v>0</v>
      </c>
      <c r="AP90" s="208">
        <f t="shared" si="63"/>
        <v>0</v>
      </c>
      <c r="AQ90" s="208">
        <f t="shared" si="64"/>
        <v>0</v>
      </c>
      <c r="AR90" s="208">
        <f t="shared" si="65"/>
        <v>0</v>
      </c>
      <c r="AS90" s="208">
        <f t="shared" si="66"/>
        <v>0</v>
      </c>
      <c r="AT90" s="208">
        <f t="shared" si="67"/>
        <v>0</v>
      </c>
      <c r="AU90" s="208">
        <f t="shared" si="68"/>
        <v>0</v>
      </c>
      <c r="AV90" s="208">
        <f t="shared" si="69"/>
        <v>0</v>
      </c>
      <c r="AW90" s="208">
        <f t="shared" si="70"/>
        <v>0</v>
      </c>
      <c r="AX90" s="208">
        <f t="shared" si="71"/>
        <v>0</v>
      </c>
      <c r="AY90" s="208">
        <f t="shared" si="72"/>
        <v>0</v>
      </c>
      <c r="AZ90" s="208">
        <f t="shared" si="73"/>
        <v>0</v>
      </c>
      <c r="BA90" s="208">
        <f t="shared" si="74"/>
        <v>0</v>
      </c>
      <c r="BB90" s="208">
        <f t="shared" si="75"/>
        <v>0</v>
      </c>
      <c r="BC90" s="208">
        <f t="shared" si="76"/>
        <v>0</v>
      </c>
      <c r="BD90" s="208">
        <f t="shared" si="77"/>
        <v>0</v>
      </c>
      <c r="BE90" s="208">
        <f t="shared" si="78"/>
        <v>0</v>
      </c>
      <c r="BF90" s="208">
        <f t="shared" si="79"/>
        <v>0</v>
      </c>
      <c r="BG90" s="208">
        <f t="shared" si="80"/>
        <v>0</v>
      </c>
      <c r="BH90" s="208">
        <f t="shared" si="81"/>
        <v>0</v>
      </c>
      <c r="BI90" s="208">
        <f t="shared" si="82"/>
        <v>0</v>
      </c>
      <c r="BJ90" s="208">
        <f t="shared" si="83"/>
        <v>0</v>
      </c>
      <c r="BK90" s="208">
        <f t="shared" si="84"/>
        <v>0</v>
      </c>
      <c r="BL90" s="208">
        <f t="shared" si="85"/>
        <v>0</v>
      </c>
      <c r="BM90" s="208">
        <f t="shared" si="86"/>
        <v>0</v>
      </c>
      <c r="BN90" s="208">
        <f t="shared" si="87"/>
        <v>0</v>
      </c>
      <c r="BO90" s="208">
        <f t="shared" si="89"/>
        <v>0</v>
      </c>
      <c r="BP90" s="208">
        <f t="shared" si="91"/>
        <v>0</v>
      </c>
      <c r="BQ90" s="208">
        <f t="shared" si="94"/>
        <v>0</v>
      </c>
      <c r="BR90" s="208">
        <f t="shared" si="97"/>
        <v>0</v>
      </c>
      <c r="BS90" s="208">
        <f t="shared" si="98"/>
        <v>0</v>
      </c>
      <c r="BT90" s="208">
        <f t="shared" si="101"/>
        <v>0</v>
      </c>
      <c r="BU90" s="208">
        <f t="shared" ref="BU90:BU100" si="103">BU$18*$CJ21/100</f>
        <v>0</v>
      </c>
      <c r="BV90" s="208">
        <f>BV$18*$CJ20/100</f>
        <v>0</v>
      </c>
      <c r="BW90" s="208"/>
      <c r="BX90" s="208"/>
      <c r="BY90" s="208"/>
      <c r="BZ90" s="208"/>
      <c r="CA90" s="208"/>
      <c r="CB90" s="208"/>
      <c r="CC90" s="208"/>
      <c r="CD90" s="208"/>
      <c r="CE90" s="208"/>
      <c r="CF90" s="208"/>
      <c r="CG90" s="209">
        <f t="shared" si="92"/>
        <v>0</v>
      </c>
      <c r="CH90" s="206"/>
      <c r="CI90" s="206"/>
      <c r="CJ90" s="211">
        <v>1.8039725809411093</v>
      </c>
    </row>
    <row r="91" spans="1:88" x14ac:dyDescent="0.2">
      <c r="A91" s="79"/>
      <c r="B91" s="90">
        <f t="shared" si="90"/>
        <v>2098</v>
      </c>
      <c r="C91" s="217">
        <v>1.7176867998762491</v>
      </c>
      <c r="D91" s="208">
        <f t="shared" si="88"/>
        <v>0</v>
      </c>
      <c r="E91" s="208">
        <f t="shared" si="93"/>
        <v>0</v>
      </c>
      <c r="F91" s="208">
        <f t="shared" si="95"/>
        <v>0</v>
      </c>
      <c r="G91" s="208">
        <f t="shared" si="96"/>
        <v>0</v>
      </c>
      <c r="H91" s="208">
        <f t="shared" si="99"/>
        <v>0</v>
      </c>
      <c r="I91" s="208">
        <f t="shared" si="100"/>
        <v>0</v>
      </c>
      <c r="J91" s="208">
        <f t="shared" si="102"/>
        <v>0</v>
      </c>
      <c r="K91" s="208">
        <f t="shared" ref="K91:K100" si="104">K$18*$CJ84/100</f>
        <v>0</v>
      </c>
      <c r="L91" s="208">
        <f t="shared" si="33"/>
        <v>0</v>
      </c>
      <c r="M91" s="208">
        <f t="shared" si="34"/>
        <v>0</v>
      </c>
      <c r="N91" s="208">
        <f t="shared" si="35"/>
        <v>0</v>
      </c>
      <c r="O91" s="208">
        <f t="shared" si="36"/>
        <v>0</v>
      </c>
      <c r="P91" s="208">
        <f t="shared" si="37"/>
        <v>0</v>
      </c>
      <c r="Q91" s="208">
        <f t="shared" si="38"/>
        <v>0</v>
      </c>
      <c r="R91" s="208">
        <f t="shared" si="39"/>
        <v>0</v>
      </c>
      <c r="S91" s="208">
        <f t="shared" si="40"/>
        <v>0</v>
      </c>
      <c r="T91" s="208">
        <f t="shared" si="41"/>
        <v>0</v>
      </c>
      <c r="U91" s="208">
        <f t="shared" si="42"/>
        <v>0</v>
      </c>
      <c r="V91" s="208">
        <f t="shared" si="43"/>
        <v>0</v>
      </c>
      <c r="W91" s="208">
        <f t="shared" si="44"/>
        <v>0</v>
      </c>
      <c r="X91" s="208">
        <f t="shared" si="45"/>
        <v>0</v>
      </c>
      <c r="Y91" s="208">
        <f t="shared" si="46"/>
        <v>0</v>
      </c>
      <c r="Z91" s="208">
        <f t="shared" si="47"/>
        <v>0</v>
      </c>
      <c r="AA91" s="208">
        <f t="shared" si="48"/>
        <v>0</v>
      </c>
      <c r="AB91" s="208">
        <f t="shared" si="49"/>
        <v>0</v>
      </c>
      <c r="AC91" s="208">
        <f t="shared" si="50"/>
        <v>0</v>
      </c>
      <c r="AD91" s="208">
        <f t="shared" si="51"/>
        <v>0</v>
      </c>
      <c r="AE91" s="208">
        <f t="shared" si="52"/>
        <v>0</v>
      </c>
      <c r="AF91" s="208">
        <f t="shared" si="53"/>
        <v>0</v>
      </c>
      <c r="AG91" s="208">
        <f t="shared" si="54"/>
        <v>0</v>
      </c>
      <c r="AH91" s="208">
        <f t="shared" si="55"/>
        <v>0</v>
      </c>
      <c r="AI91" s="208">
        <f t="shared" si="56"/>
        <v>0</v>
      </c>
      <c r="AJ91" s="208">
        <f t="shared" si="57"/>
        <v>0</v>
      </c>
      <c r="AK91" s="208">
        <f t="shared" si="58"/>
        <v>0</v>
      </c>
      <c r="AL91" s="208">
        <f t="shared" si="59"/>
        <v>0</v>
      </c>
      <c r="AM91" s="208">
        <f t="shared" si="60"/>
        <v>0</v>
      </c>
      <c r="AN91" s="208">
        <f t="shared" si="61"/>
        <v>0</v>
      </c>
      <c r="AO91" s="208">
        <f t="shared" si="62"/>
        <v>0</v>
      </c>
      <c r="AP91" s="208">
        <f t="shared" si="63"/>
        <v>0</v>
      </c>
      <c r="AQ91" s="208">
        <f t="shared" si="64"/>
        <v>0</v>
      </c>
      <c r="AR91" s="208">
        <f t="shared" si="65"/>
        <v>0</v>
      </c>
      <c r="AS91" s="208">
        <f t="shared" si="66"/>
        <v>0</v>
      </c>
      <c r="AT91" s="208">
        <f t="shared" si="67"/>
        <v>0</v>
      </c>
      <c r="AU91" s="208">
        <f t="shared" si="68"/>
        <v>0</v>
      </c>
      <c r="AV91" s="208">
        <f t="shared" si="69"/>
        <v>0</v>
      </c>
      <c r="AW91" s="208">
        <f t="shared" si="70"/>
        <v>0</v>
      </c>
      <c r="AX91" s="208">
        <f t="shared" si="71"/>
        <v>0</v>
      </c>
      <c r="AY91" s="208">
        <f t="shared" si="72"/>
        <v>0</v>
      </c>
      <c r="AZ91" s="208">
        <f t="shared" si="73"/>
        <v>0</v>
      </c>
      <c r="BA91" s="208">
        <f t="shared" si="74"/>
        <v>0</v>
      </c>
      <c r="BB91" s="208">
        <f t="shared" si="75"/>
        <v>0</v>
      </c>
      <c r="BC91" s="208">
        <f t="shared" si="76"/>
        <v>0</v>
      </c>
      <c r="BD91" s="208">
        <f t="shared" si="77"/>
        <v>0</v>
      </c>
      <c r="BE91" s="208">
        <f t="shared" si="78"/>
        <v>0</v>
      </c>
      <c r="BF91" s="208">
        <f t="shared" si="79"/>
        <v>0</v>
      </c>
      <c r="BG91" s="208">
        <f t="shared" si="80"/>
        <v>0</v>
      </c>
      <c r="BH91" s="208">
        <f t="shared" si="81"/>
        <v>0</v>
      </c>
      <c r="BI91" s="208">
        <f t="shared" si="82"/>
        <v>0</v>
      </c>
      <c r="BJ91" s="208">
        <f t="shared" si="83"/>
        <v>0</v>
      </c>
      <c r="BK91" s="208">
        <f t="shared" si="84"/>
        <v>0</v>
      </c>
      <c r="BL91" s="208">
        <f t="shared" si="85"/>
        <v>0</v>
      </c>
      <c r="BM91" s="208">
        <f t="shared" si="86"/>
        <v>0</v>
      </c>
      <c r="BN91" s="208">
        <f t="shared" si="87"/>
        <v>0</v>
      </c>
      <c r="BO91" s="208">
        <f t="shared" si="89"/>
        <v>0</v>
      </c>
      <c r="BP91" s="208">
        <f t="shared" si="91"/>
        <v>0</v>
      </c>
      <c r="BQ91" s="208">
        <f t="shared" si="94"/>
        <v>0</v>
      </c>
      <c r="BR91" s="208">
        <f t="shared" si="97"/>
        <v>0</v>
      </c>
      <c r="BS91" s="208">
        <f t="shared" si="98"/>
        <v>0</v>
      </c>
      <c r="BT91" s="208">
        <f t="shared" si="101"/>
        <v>0</v>
      </c>
      <c r="BU91" s="208">
        <f t="shared" si="103"/>
        <v>0</v>
      </c>
      <c r="BV91" s="208">
        <f t="shared" ref="BV91:BV100" si="105">BV$18*$CJ21/100</f>
        <v>0</v>
      </c>
      <c r="BW91" s="208">
        <f>BW$18*$CJ20/100</f>
        <v>0</v>
      </c>
      <c r="BX91" s="208"/>
      <c r="BY91" s="208"/>
      <c r="BZ91" s="208"/>
      <c r="CA91" s="208"/>
      <c r="CB91" s="208"/>
      <c r="CC91" s="208"/>
      <c r="CD91" s="208"/>
      <c r="CE91" s="208"/>
      <c r="CF91" s="208"/>
      <c r="CG91" s="209">
        <f t="shared" si="92"/>
        <v>0</v>
      </c>
      <c r="CH91" s="206"/>
      <c r="CI91" s="206"/>
      <c r="CJ91" s="211">
        <v>1.7204642063765394</v>
      </c>
    </row>
    <row r="92" spans="1:88" x14ac:dyDescent="0.2">
      <c r="A92" s="79"/>
      <c r="B92" s="90">
        <f t="shared" si="90"/>
        <v>2099</v>
      </c>
      <c r="C92" s="217">
        <v>1.6345163431025476</v>
      </c>
      <c r="D92" s="208">
        <f t="shared" si="88"/>
        <v>0</v>
      </c>
      <c r="E92" s="208">
        <f t="shared" si="93"/>
        <v>0</v>
      </c>
      <c r="F92" s="208">
        <f t="shared" si="95"/>
        <v>0</v>
      </c>
      <c r="G92" s="208">
        <f t="shared" si="96"/>
        <v>0</v>
      </c>
      <c r="H92" s="208">
        <f t="shared" si="99"/>
        <v>0</v>
      </c>
      <c r="I92" s="208">
        <f t="shared" si="100"/>
        <v>0</v>
      </c>
      <c r="J92" s="208">
        <f t="shared" si="102"/>
        <v>0</v>
      </c>
      <c r="K92" s="208">
        <f t="shared" si="104"/>
        <v>0</v>
      </c>
      <c r="L92" s="208">
        <f t="shared" ref="L92:L100" si="106">L$18*$CJ84/100</f>
        <v>0</v>
      </c>
      <c r="M92" s="208">
        <f t="shared" si="34"/>
        <v>0</v>
      </c>
      <c r="N92" s="208">
        <f t="shared" si="35"/>
        <v>0</v>
      </c>
      <c r="O92" s="208">
        <f t="shared" si="36"/>
        <v>0</v>
      </c>
      <c r="P92" s="208">
        <f t="shared" si="37"/>
        <v>0</v>
      </c>
      <c r="Q92" s="208">
        <f t="shared" si="38"/>
        <v>0</v>
      </c>
      <c r="R92" s="208">
        <f t="shared" si="39"/>
        <v>0</v>
      </c>
      <c r="S92" s="208">
        <f t="shared" si="40"/>
        <v>0</v>
      </c>
      <c r="T92" s="208">
        <f t="shared" si="41"/>
        <v>0</v>
      </c>
      <c r="U92" s="208">
        <f t="shared" si="42"/>
        <v>0</v>
      </c>
      <c r="V92" s="208">
        <f t="shared" si="43"/>
        <v>0</v>
      </c>
      <c r="W92" s="208">
        <f t="shared" si="44"/>
        <v>0</v>
      </c>
      <c r="X92" s="208">
        <f t="shared" si="45"/>
        <v>0</v>
      </c>
      <c r="Y92" s="208">
        <f t="shared" si="46"/>
        <v>0</v>
      </c>
      <c r="Z92" s="208">
        <f t="shared" si="47"/>
        <v>0</v>
      </c>
      <c r="AA92" s="208">
        <f t="shared" si="48"/>
        <v>0</v>
      </c>
      <c r="AB92" s="208">
        <f t="shared" si="49"/>
        <v>0</v>
      </c>
      <c r="AC92" s="208">
        <f t="shared" si="50"/>
        <v>0</v>
      </c>
      <c r="AD92" s="208">
        <f t="shared" si="51"/>
        <v>0</v>
      </c>
      <c r="AE92" s="208">
        <f t="shared" si="52"/>
        <v>0</v>
      </c>
      <c r="AF92" s="208">
        <f t="shared" si="53"/>
        <v>0</v>
      </c>
      <c r="AG92" s="208">
        <f t="shared" si="54"/>
        <v>0</v>
      </c>
      <c r="AH92" s="208">
        <f t="shared" si="55"/>
        <v>0</v>
      </c>
      <c r="AI92" s="208">
        <f t="shared" si="56"/>
        <v>0</v>
      </c>
      <c r="AJ92" s="208">
        <f t="shared" si="57"/>
        <v>0</v>
      </c>
      <c r="AK92" s="208">
        <f t="shared" si="58"/>
        <v>0</v>
      </c>
      <c r="AL92" s="208">
        <f t="shared" si="59"/>
        <v>0</v>
      </c>
      <c r="AM92" s="208">
        <f t="shared" si="60"/>
        <v>0</v>
      </c>
      <c r="AN92" s="208">
        <f t="shared" si="61"/>
        <v>0</v>
      </c>
      <c r="AO92" s="208">
        <f t="shared" si="62"/>
        <v>0</v>
      </c>
      <c r="AP92" s="208">
        <f t="shared" si="63"/>
        <v>0</v>
      </c>
      <c r="AQ92" s="208">
        <f t="shared" si="64"/>
        <v>0</v>
      </c>
      <c r="AR92" s="208">
        <f t="shared" si="65"/>
        <v>0</v>
      </c>
      <c r="AS92" s="208">
        <f t="shared" si="66"/>
        <v>0</v>
      </c>
      <c r="AT92" s="208">
        <f t="shared" si="67"/>
        <v>0</v>
      </c>
      <c r="AU92" s="208">
        <f t="shared" si="68"/>
        <v>0</v>
      </c>
      <c r="AV92" s="208">
        <f t="shared" si="69"/>
        <v>0</v>
      </c>
      <c r="AW92" s="208">
        <f t="shared" si="70"/>
        <v>0</v>
      </c>
      <c r="AX92" s="208">
        <f t="shared" si="71"/>
        <v>0</v>
      </c>
      <c r="AY92" s="208">
        <f t="shared" si="72"/>
        <v>0</v>
      </c>
      <c r="AZ92" s="208">
        <f t="shared" si="73"/>
        <v>0</v>
      </c>
      <c r="BA92" s="208">
        <f t="shared" si="74"/>
        <v>0</v>
      </c>
      <c r="BB92" s="208">
        <f t="shared" si="75"/>
        <v>0</v>
      </c>
      <c r="BC92" s="208">
        <f t="shared" si="76"/>
        <v>0</v>
      </c>
      <c r="BD92" s="208">
        <f t="shared" si="77"/>
        <v>0</v>
      </c>
      <c r="BE92" s="208">
        <f t="shared" si="78"/>
        <v>0</v>
      </c>
      <c r="BF92" s="208">
        <f t="shared" si="79"/>
        <v>0</v>
      </c>
      <c r="BG92" s="208">
        <f t="shared" si="80"/>
        <v>0</v>
      </c>
      <c r="BH92" s="208">
        <f t="shared" si="81"/>
        <v>0</v>
      </c>
      <c r="BI92" s="208">
        <f t="shared" si="82"/>
        <v>0</v>
      </c>
      <c r="BJ92" s="208">
        <f t="shared" si="83"/>
        <v>0</v>
      </c>
      <c r="BK92" s="208">
        <f t="shared" si="84"/>
        <v>0</v>
      </c>
      <c r="BL92" s="208">
        <f t="shared" si="85"/>
        <v>0</v>
      </c>
      <c r="BM92" s="208">
        <f t="shared" si="86"/>
        <v>0</v>
      </c>
      <c r="BN92" s="208">
        <f t="shared" si="87"/>
        <v>0</v>
      </c>
      <c r="BO92" s="208">
        <f t="shared" si="89"/>
        <v>0</v>
      </c>
      <c r="BP92" s="208">
        <f t="shared" si="91"/>
        <v>0</v>
      </c>
      <c r="BQ92" s="208">
        <f t="shared" si="94"/>
        <v>0</v>
      </c>
      <c r="BR92" s="208">
        <f t="shared" si="97"/>
        <v>0</v>
      </c>
      <c r="BS92" s="208">
        <f t="shared" si="98"/>
        <v>0</v>
      </c>
      <c r="BT92" s="208">
        <f t="shared" si="101"/>
        <v>0</v>
      </c>
      <c r="BU92" s="208">
        <f t="shared" si="103"/>
        <v>0</v>
      </c>
      <c r="BV92" s="208">
        <f t="shared" si="105"/>
        <v>0</v>
      </c>
      <c r="BW92" s="208">
        <f t="shared" ref="BW92:BW100" si="107">BW$18*$CJ21/100</f>
        <v>0</v>
      </c>
      <c r="BX92" s="208">
        <f>BX$18*$CJ20/100</f>
        <v>0</v>
      </c>
      <c r="BY92" s="208"/>
      <c r="BZ92" s="208"/>
      <c r="CA92" s="208"/>
      <c r="CB92" s="208"/>
      <c r="CC92" s="208"/>
      <c r="CD92" s="208"/>
      <c r="CE92" s="208"/>
      <c r="CF92" s="208"/>
      <c r="CG92" s="209">
        <f t="shared" si="92"/>
        <v>0</v>
      </c>
      <c r="CH92" s="206"/>
      <c r="CI92" s="206"/>
      <c r="CJ92" s="211">
        <v>1.6371826533428262</v>
      </c>
    </row>
    <row r="93" spans="1:88" x14ac:dyDescent="0.2">
      <c r="A93" s="79"/>
      <c r="B93" s="90">
        <f t="shared" si="90"/>
        <v>2100</v>
      </c>
      <c r="C93" s="217">
        <v>1.551559191148068</v>
      </c>
      <c r="D93" s="208">
        <f t="shared" si="88"/>
        <v>0</v>
      </c>
      <c r="E93" s="208">
        <f t="shared" si="93"/>
        <v>0</v>
      </c>
      <c r="F93" s="208">
        <f t="shared" si="95"/>
        <v>0</v>
      </c>
      <c r="G93" s="208">
        <f t="shared" si="96"/>
        <v>0</v>
      </c>
      <c r="H93" s="208">
        <f t="shared" si="99"/>
        <v>0</v>
      </c>
      <c r="I93" s="208">
        <f t="shared" si="100"/>
        <v>0</v>
      </c>
      <c r="J93" s="208">
        <f t="shared" si="102"/>
        <v>0</v>
      </c>
      <c r="K93" s="208">
        <f t="shared" si="104"/>
        <v>0</v>
      </c>
      <c r="L93" s="208">
        <f t="shared" si="106"/>
        <v>0</v>
      </c>
      <c r="M93" s="208">
        <f t="shared" ref="M93:M100" si="108">M$18*$CJ84/100</f>
        <v>0</v>
      </c>
      <c r="N93" s="208">
        <f t="shared" si="35"/>
        <v>0</v>
      </c>
      <c r="O93" s="208">
        <f t="shared" si="36"/>
        <v>0</v>
      </c>
      <c r="P93" s="208">
        <f t="shared" si="37"/>
        <v>0</v>
      </c>
      <c r="Q93" s="208">
        <f t="shared" si="38"/>
        <v>0</v>
      </c>
      <c r="R93" s="208">
        <f t="shared" si="39"/>
        <v>0</v>
      </c>
      <c r="S93" s="208">
        <f t="shared" si="40"/>
        <v>0</v>
      </c>
      <c r="T93" s="208">
        <f t="shared" si="41"/>
        <v>0</v>
      </c>
      <c r="U93" s="208">
        <f t="shared" si="42"/>
        <v>0</v>
      </c>
      <c r="V93" s="208">
        <f t="shared" si="43"/>
        <v>0</v>
      </c>
      <c r="W93" s="208">
        <f t="shared" si="44"/>
        <v>0</v>
      </c>
      <c r="X93" s="208">
        <f t="shared" si="45"/>
        <v>0</v>
      </c>
      <c r="Y93" s="208">
        <f t="shared" si="46"/>
        <v>0</v>
      </c>
      <c r="Z93" s="208">
        <f t="shared" si="47"/>
        <v>0</v>
      </c>
      <c r="AA93" s="208">
        <f t="shared" si="48"/>
        <v>0</v>
      </c>
      <c r="AB93" s="208">
        <f t="shared" si="49"/>
        <v>0</v>
      </c>
      <c r="AC93" s="208">
        <f t="shared" si="50"/>
        <v>0</v>
      </c>
      <c r="AD93" s="208">
        <f t="shared" si="51"/>
        <v>0</v>
      </c>
      <c r="AE93" s="208">
        <f t="shared" si="52"/>
        <v>0</v>
      </c>
      <c r="AF93" s="208">
        <f t="shared" si="53"/>
        <v>0</v>
      </c>
      <c r="AG93" s="208">
        <f t="shared" si="54"/>
        <v>0</v>
      </c>
      <c r="AH93" s="208">
        <f t="shared" si="55"/>
        <v>0</v>
      </c>
      <c r="AI93" s="208">
        <f t="shared" si="56"/>
        <v>0</v>
      </c>
      <c r="AJ93" s="208">
        <f t="shared" si="57"/>
        <v>0</v>
      </c>
      <c r="AK93" s="208">
        <f t="shared" si="58"/>
        <v>0</v>
      </c>
      <c r="AL93" s="208">
        <f t="shared" si="59"/>
        <v>0</v>
      </c>
      <c r="AM93" s="208">
        <f t="shared" si="60"/>
        <v>0</v>
      </c>
      <c r="AN93" s="208">
        <f t="shared" si="61"/>
        <v>0</v>
      </c>
      <c r="AO93" s="208">
        <f t="shared" si="62"/>
        <v>0</v>
      </c>
      <c r="AP93" s="208">
        <f t="shared" si="63"/>
        <v>0</v>
      </c>
      <c r="AQ93" s="208">
        <f t="shared" si="64"/>
        <v>0</v>
      </c>
      <c r="AR93" s="208">
        <f t="shared" si="65"/>
        <v>0</v>
      </c>
      <c r="AS93" s="208">
        <f t="shared" si="66"/>
        <v>0</v>
      </c>
      <c r="AT93" s="208">
        <f t="shared" si="67"/>
        <v>0</v>
      </c>
      <c r="AU93" s="208">
        <f t="shared" si="68"/>
        <v>0</v>
      </c>
      <c r="AV93" s="208">
        <f t="shared" si="69"/>
        <v>0</v>
      </c>
      <c r="AW93" s="208">
        <f t="shared" si="70"/>
        <v>0</v>
      </c>
      <c r="AX93" s="208">
        <f t="shared" si="71"/>
        <v>0</v>
      </c>
      <c r="AY93" s="208">
        <f t="shared" si="72"/>
        <v>0</v>
      </c>
      <c r="AZ93" s="208">
        <f t="shared" si="73"/>
        <v>0</v>
      </c>
      <c r="BA93" s="208">
        <f t="shared" si="74"/>
        <v>0</v>
      </c>
      <c r="BB93" s="208">
        <f t="shared" si="75"/>
        <v>0</v>
      </c>
      <c r="BC93" s="208">
        <f t="shared" si="76"/>
        <v>0</v>
      </c>
      <c r="BD93" s="208">
        <f t="shared" si="77"/>
        <v>0</v>
      </c>
      <c r="BE93" s="208">
        <f t="shared" si="78"/>
        <v>0</v>
      </c>
      <c r="BF93" s="208">
        <f t="shared" si="79"/>
        <v>0</v>
      </c>
      <c r="BG93" s="208">
        <f t="shared" si="80"/>
        <v>0</v>
      </c>
      <c r="BH93" s="208">
        <f t="shared" si="81"/>
        <v>0</v>
      </c>
      <c r="BI93" s="208">
        <f t="shared" si="82"/>
        <v>0</v>
      </c>
      <c r="BJ93" s="208">
        <f t="shared" si="83"/>
        <v>0</v>
      </c>
      <c r="BK93" s="208">
        <f t="shared" si="84"/>
        <v>0</v>
      </c>
      <c r="BL93" s="208">
        <f t="shared" si="85"/>
        <v>0</v>
      </c>
      <c r="BM93" s="208">
        <f t="shared" si="86"/>
        <v>0</v>
      </c>
      <c r="BN93" s="208">
        <f t="shared" si="87"/>
        <v>0</v>
      </c>
      <c r="BO93" s="208">
        <f t="shared" si="89"/>
        <v>0</v>
      </c>
      <c r="BP93" s="208">
        <f t="shared" si="91"/>
        <v>0</v>
      </c>
      <c r="BQ93" s="208">
        <f t="shared" si="94"/>
        <v>0</v>
      </c>
      <c r="BR93" s="208">
        <f t="shared" si="97"/>
        <v>0</v>
      </c>
      <c r="BS93" s="208">
        <f t="shared" si="98"/>
        <v>0</v>
      </c>
      <c r="BT93" s="208">
        <f t="shared" si="101"/>
        <v>0</v>
      </c>
      <c r="BU93" s="208">
        <f t="shared" si="103"/>
        <v>0</v>
      </c>
      <c r="BV93" s="208">
        <f t="shared" si="105"/>
        <v>0</v>
      </c>
      <c r="BW93" s="208">
        <f t="shared" si="107"/>
        <v>0</v>
      </c>
      <c r="BX93" s="208">
        <f t="shared" ref="BX93:BX100" si="109">BX$18*$CJ21/100</f>
        <v>0</v>
      </c>
      <c r="BY93" s="208">
        <f>BY$18*$CJ20/100</f>
        <v>0</v>
      </c>
      <c r="BZ93" s="208"/>
      <c r="CA93" s="208"/>
      <c r="CB93" s="208"/>
      <c r="CC93" s="208"/>
      <c r="CD93" s="208"/>
      <c r="CE93" s="208"/>
      <c r="CF93" s="208"/>
      <c r="CG93" s="209">
        <f t="shared" si="92"/>
        <v>0</v>
      </c>
      <c r="CH93" s="206"/>
      <c r="CI93" s="206"/>
      <c r="CJ93" s="211">
        <v>1.5541188489787356</v>
      </c>
    </row>
    <row r="94" spans="1:88" x14ac:dyDescent="0.2">
      <c r="A94" s="79"/>
      <c r="B94" s="90">
        <f t="shared" si="90"/>
        <v>2101</v>
      </c>
      <c r="C94" s="217">
        <v>1.4688068118200415</v>
      </c>
      <c r="D94" s="208">
        <f t="shared" si="88"/>
        <v>0</v>
      </c>
      <c r="E94" s="208">
        <f t="shared" si="93"/>
        <v>0</v>
      </c>
      <c r="F94" s="208">
        <f t="shared" si="95"/>
        <v>0</v>
      </c>
      <c r="G94" s="208">
        <f t="shared" si="96"/>
        <v>0</v>
      </c>
      <c r="H94" s="208">
        <f t="shared" si="99"/>
        <v>0</v>
      </c>
      <c r="I94" s="208">
        <f t="shared" si="100"/>
        <v>0</v>
      </c>
      <c r="J94" s="208">
        <f t="shared" si="102"/>
        <v>0</v>
      </c>
      <c r="K94" s="208">
        <f t="shared" si="104"/>
        <v>0</v>
      </c>
      <c r="L94" s="208">
        <f t="shared" si="106"/>
        <v>0</v>
      </c>
      <c r="M94" s="208">
        <f t="shared" si="108"/>
        <v>0</v>
      </c>
      <c r="N94" s="208">
        <f t="shared" ref="N94:N100" si="110">N$18*$CJ84/100</f>
        <v>0</v>
      </c>
      <c r="O94" s="208">
        <f t="shared" si="36"/>
        <v>0</v>
      </c>
      <c r="P94" s="208">
        <f t="shared" si="37"/>
        <v>0</v>
      </c>
      <c r="Q94" s="208">
        <f t="shared" si="38"/>
        <v>0</v>
      </c>
      <c r="R94" s="208">
        <f t="shared" si="39"/>
        <v>0</v>
      </c>
      <c r="S94" s="208">
        <f t="shared" si="40"/>
        <v>0</v>
      </c>
      <c r="T94" s="208">
        <f t="shared" si="41"/>
        <v>0</v>
      </c>
      <c r="U94" s="208">
        <f t="shared" si="42"/>
        <v>0</v>
      </c>
      <c r="V94" s="208">
        <f t="shared" si="43"/>
        <v>0</v>
      </c>
      <c r="W94" s="208">
        <f t="shared" si="44"/>
        <v>0</v>
      </c>
      <c r="X94" s="208">
        <f t="shared" si="45"/>
        <v>0</v>
      </c>
      <c r="Y94" s="208">
        <f t="shared" si="46"/>
        <v>0</v>
      </c>
      <c r="Z94" s="208">
        <f t="shared" si="47"/>
        <v>0</v>
      </c>
      <c r="AA94" s="208">
        <f t="shared" si="48"/>
        <v>0</v>
      </c>
      <c r="AB94" s="208">
        <f t="shared" si="49"/>
        <v>0</v>
      </c>
      <c r="AC94" s="208">
        <f t="shared" si="50"/>
        <v>0</v>
      </c>
      <c r="AD94" s="208">
        <f t="shared" si="51"/>
        <v>0</v>
      </c>
      <c r="AE94" s="208">
        <f t="shared" si="52"/>
        <v>0</v>
      </c>
      <c r="AF94" s="208">
        <f t="shared" si="53"/>
        <v>0</v>
      </c>
      <c r="AG94" s="208">
        <f t="shared" si="54"/>
        <v>0</v>
      </c>
      <c r="AH94" s="208">
        <f t="shared" si="55"/>
        <v>0</v>
      </c>
      <c r="AI94" s="208">
        <f t="shared" si="56"/>
        <v>0</v>
      </c>
      <c r="AJ94" s="208">
        <f t="shared" si="57"/>
        <v>0</v>
      </c>
      <c r="AK94" s="208">
        <f t="shared" si="58"/>
        <v>0</v>
      </c>
      <c r="AL94" s="208">
        <f t="shared" si="59"/>
        <v>0</v>
      </c>
      <c r="AM94" s="208">
        <f t="shared" si="60"/>
        <v>0</v>
      </c>
      <c r="AN94" s="208">
        <f t="shared" si="61"/>
        <v>0</v>
      </c>
      <c r="AO94" s="208">
        <f t="shared" si="62"/>
        <v>0</v>
      </c>
      <c r="AP94" s="208">
        <f t="shared" si="63"/>
        <v>0</v>
      </c>
      <c r="AQ94" s="208">
        <f t="shared" si="64"/>
        <v>0</v>
      </c>
      <c r="AR94" s="208">
        <f t="shared" si="65"/>
        <v>0</v>
      </c>
      <c r="AS94" s="208">
        <f t="shared" si="66"/>
        <v>0</v>
      </c>
      <c r="AT94" s="208">
        <f t="shared" si="67"/>
        <v>0</v>
      </c>
      <c r="AU94" s="208">
        <f t="shared" si="68"/>
        <v>0</v>
      </c>
      <c r="AV94" s="208">
        <f t="shared" si="69"/>
        <v>0</v>
      </c>
      <c r="AW94" s="208">
        <f t="shared" si="70"/>
        <v>0</v>
      </c>
      <c r="AX94" s="208">
        <f t="shared" si="71"/>
        <v>0</v>
      </c>
      <c r="AY94" s="208">
        <f t="shared" si="72"/>
        <v>0</v>
      </c>
      <c r="AZ94" s="208">
        <f t="shared" si="73"/>
        <v>0</v>
      </c>
      <c r="BA94" s="208">
        <f t="shared" si="74"/>
        <v>0</v>
      </c>
      <c r="BB94" s="208">
        <f t="shared" si="75"/>
        <v>0</v>
      </c>
      <c r="BC94" s="208">
        <f t="shared" si="76"/>
        <v>0</v>
      </c>
      <c r="BD94" s="208">
        <f t="shared" si="77"/>
        <v>0</v>
      </c>
      <c r="BE94" s="208">
        <f t="shared" si="78"/>
        <v>0</v>
      </c>
      <c r="BF94" s="208">
        <f t="shared" si="79"/>
        <v>0</v>
      </c>
      <c r="BG94" s="208">
        <f t="shared" si="80"/>
        <v>0</v>
      </c>
      <c r="BH94" s="208">
        <f t="shared" si="81"/>
        <v>0</v>
      </c>
      <c r="BI94" s="208">
        <f t="shared" si="82"/>
        <v>0</v>
      </c>
      <c r="BJ94" s="208">
        <f t="shared" si="83"/>
        <v>0</v>
      </c>
      <c r="BK94" s="208">
        <f t="shared" si="84"/>
        <v>0</v>
      </c>
      <c r="BL94" s="208">
        <f t="shared" si="85"/>
        <v>0</v>
      </c>
      <c r="BM94" s="208">
        <f t="shared" si="86"/>
        <v>0</v>
      </c>
      <c r="BN94" s="208">
        <f t="shared" si="87"/>
        <v>0</v>
      </c>
      <c r="BO94" s="208">
        <f t="shared" si="89"/>
        <v>0</v>
      </c>
      <c r="BP94" s="208">
        <f t="shared" si="91"/>
        <v>0</v>
      </c>
      <c r="BQ94" s="208">
        <f t="shared" si="94"/>
        <v>0</v>
      </c>
      <c r="BR94" s="208">
        <f t="shared" si="97"/>
        <v>0</v>
      </c>
      <c r="BS94" s="208">
        <f t="shared" si="98"/>
        <v>0</v>
      </c>
      <c r="BT94" s="208">
        <f t="shared" si="101"/>
        <v>0</v>
      </c>
      <c r="BU94" s="208">
        <f t="shared" si="103"/>
        <v>0</v>
      </c>
      <c r="BV94" s="208">
        <f t="shared" si="105"/>
        <v>0</v>
      </c>
      <c r="BW94" s="208">
        <f t="shared" si="107"/>
        <v>0</v>
      </c>
      <c r="BX94" s="208">
        <f t="shared" si="109"/>
        <v>0</v>
      </c>
      <c r="BY94" s="208">
        <f t="shared" ref="BY94:BY100" si="111">BY$18*$CJ21/100</f>
        <v>0</v>
      </c>
      <c r="BZ94" s="208">
        <f>BZ$18*$CJ20/100</f>
        <v>0</v>
      </c>
      <c r="CA94" s="208"/>
      <c r="CB94" s="208"/>
      <c r="CC94" s="208"/>
      <c r="CD94" s="208"/>
      <c r="CE94" s="208"/>
      <c r="CF94" s="208"/>
      <c r="CG94" s="209">
        <f t="shared" si="92"/>
        <v>0</v>
      </c>
      <c r="CH94" s="206"/>
      <c r="CI94" s="206"/>
      <c r="CJ94" s="211">
        <v>1.4712640833374828</v>
      </c>
    </row>
    <row r="95" spans="1:88" x14ac:dyDescent="0.2">
      <c r="A95" s="79"/>
      <c r="B95" s="90">
        <f t="shared" si="90"/>
        <v>2102</v>
      </c>
      <c r="C95" s="217">
        <v>1.3862510142134103</v>
      </c>
      <c r="D95" s="208">
        <f t="shared" si="88"/>
        <v>0</v>
      </c>
      <c r="E95" s="208">
        <f t="shared" si="93"/>
        <v>0</v>
      </c>
      <c r="F95" s="208">
        <f t="shared" si="95"/>
        <v>0</v>
      </c>
      <c r="G95" s="208">
        <f t="shared" si="96"/>
        <v>0</v>
      </c>
      <c r="H95" s="208">
        <f t="shared" si="99"/>
        <v>0</v>
      </c>
      <c r="I95" s="208">
        <f t="shared" si="100"/>
        <v>0</v>
      </c>
      <c r="J95" s="208">
        <f t="shared" si="102"/>
        <v>0</v>
      </c>
      <c r="K95" s="208">
        <f t="shared" si="104"/>
        <v>0</v>
      </c>
      <c r="L95" s="208">
        <f t="shared" si="106"/>
        <v>0</v>
      </c>
      <c r="M95" s="208">
        <f t="shared" si="108"/>
        <v>0</v>
      </c>
      <c r="N95" s="208">
        <f t="shared" si="110"/>
        <v>0</v>
      </c>
      <c r="O95" s="208">
        <f t="shared" ref="O95:O100" si="112">O$18*$CJ84/100</f>
        <v>0</v>
      </c>
      <c r="P95" s="208">
        <f t="shared" si="37"/>
        <v>0</v>
      </c>
      <c r="Q95" s="208">
        <f t="shared" si="38"/>
        <v>0</v>
      </c>
      <c r="R95" s="208">
        <f t="shared" si="39"/>
        <v>0</v>
      </c>
      <c r="S95" s="208">
        <f t="shared" si="40"/>
        <v>0</v>
      </c>
      <c r="T95" s="208">
        <f t="shared" si="41"/>
        <v>0</v>
      </c>
      <c r="U95" s="208">
        <f t="shared" si="42"/>
        <v>0</v>
      </c>
      <c r="V95" s="208">
        <f t="shared" si="43"/>
        <v>0</v>
      </c>
      <c r="W95" s="208">
        <f t="shared" si="44"/>
        <v>0</v>
      </c>
      <c r="X95" s="208">
        <f t="shared" si="45"/>
        <v>0</v>
      </c>
      <c r="Y95" s="208">
        <f t="shared" si="46"/>
        <v>0</v>
      </c>
      <c r="Z95" s="208">
        <f t="shared" si="47"/>
        <v>0</v>
      </c>
      <c r="AA95" s="208">
        <f t="shared" si="48"/>
        <v>0</v>
      </c>
      <c r="AB95" s="208">
        <f t="shared" si="49"/>
        <v>0</v>
      </c>
      <c r="AC95" s="208">
        <f t="shared" si="50"/>
        <v>0</v>
      </c>
      <c r="AD95" s="208">
        <f t="shared" si="51"/>
        <v>0</v>
      </c>
      <c r="AE95" s="208">
        <f t="shared" si="52"/>
        <v>0</v>
      </c>
      <c r="AF95" s="208">
        <f t="shared" si="53"/>
        <v>0</v>
      </c>
      <c r="AG95" s="208">
        <f t="shared" si="54"/>
        <v>0</v>
      </c>
      <c r="AH95" s="208">
        <f t="shared" si="55"/>
        <v>0</v>
      </c>
      <c r="AI95" s="208">
        <f t="shared" si="56"/>
        <v>0</v>
      </c>
      <c r="AJ95" s="208">
        <f t="shared" si="57"/>
        <v>0</v>
      </c>
      <c r="AK95" s="208">
        <f t="shared" si="58"/>
        <v>0</v>
      </c>
      <c r="AL95" s="208">
        <f t="shared" si="59"/>
        <v>0</v>
      </c>
      <c r="AM95" s="208">
        <f t="shared" si="60"/>
        <v>0</v>
      </c>
      <c r="AN95" s="208">
        <f t="shared" si="61"/>
        <v>0</v>
      </c>
      <c r="AO95" s="208">
        <f t="shared" si="62"/>
        <v>0</v>
      </c>
      <c r="AP95" s="208">
        <f t="shared" si="63"/>
        <v>0</v>
      </c>
      <c r="AQ95" s="208">
        <f t="shared" si="64"/>
        <v>0</v>
      </c>
      <c r="AR95" s="208">
        <f t="shared" si="65"/>
        <v>0</v>
      </c>
      <c r="AS95" s="208">
        <f t="shared" si="66"/>
        <v>0</v>
      </c>
      <c r="AT95" s="208">
        <f t="shared" si="67"/>
        <v>0</v>
      </c>
      <c r="AU95" s="208">
        <f t="shared" si="68"/>
        <v>0</v>
      </c>
      <c r="AV95" s="208">
        <f t="shared" si="69"/>
        <v>0</v>
      </c>
      <c r="AW95" s="208">
        <f t="shared" si="70"/>
        <v>0</v>
      </c>
      <c r="AX95" s="208">
        <f t="shared" si="71"/>
        <v>0</v>
      </c>
      <c r="AY95" s="208">
        <f t="shared" si="72"/>
        <v>0</v>
      </c>
      <c r="AZ95" s="208">
        <f t="shared" si="73"/>
        <v>0</v>
      </c>
      <c r="BA95" s="208">
        <f t="shared" si="74"/>
        <v>0</v>
      </c>
      <c r="BB95" s="208">
        <f t="shared" si="75"/>
        <v>0</v>
      </c>
      <c r="BC95" s="208">
        <f t="shared" si="76"/>
        <v>0</v>
      </c>
      <c r="BD95" s="208">
        <f t="shared" si="77"/>
        <v>0</v>
      </c>
      <c r="BE95" s="208">
        <f t="shared" si="78"/>
        <v>0</v>
      </c>
      <c r="BF95" s="208">
        <f t="shared" si="79"/>
        <v>0</v>
      </c>
      <c r="BG95" s="208">
        <f t="shared" si="80"/>
        <v>0</v>
      </c>
      <c r="BH95" s="208">
        <f t="shared" si="81"/>
        <v>0</v>
      </c>
      <c r="BI95" s="208">
        <f t="shared" si="82"/>
        <v>0</v>
      </c>
      <c r="BJ95" s="208">
        <f t="shared" si="83"/>
        <v>0</v>
      </c>
      <c r="BK95" s="208">
        <f t="shared" si="84"/>
        <v>0</v>
      </c>
      <c r="BL95" s="208">
        <f t="shared" si="85"/>
        <v>0</v>
      </c>
      <c r="BM95" s="208">
        <f t="shared" si="86"/>
        <v>0</v>
      </c>
      <c r="BN95" s="208">
        <f t="shared" si="87"/>
        <v>0</v>
      </c>
      <c r="BO95" s="208">
        <f t="shared" si="89"/>
        <v>0</v>
      </c>
      <c r="BP95" s="208">
        <f t="shared" si="91"/>
        <v>0</v>
      </c>
      <c r="BQ95" s="208">
        <f t="shared" si="94"/>
        <v>0</v>
      </c>
      <c r="BR95" s="208">
        <f t="shared" si="97"/>
        <v>0</v>
      </c>
      <c r="BS95" s="208">
        <f t="shared" si="98"/>
        <v>0</v>
      </c>
      <c r="BT95" s="208">
        <f t="shared" si="101"/>
        <v>0</v>
      </c>
      <c r="BU95" s="208">
        <f t="shared" si="103"/>
        <v>0</v>
      </c>
      <c r="BV95" s="208">
        <f t="shared" si="105"/>
        <v>0</v>
      </c>
      <c r="BW95" s="208">
        <f t="shared" si="107"/>
        <v>0</v>
      </c>
      <c r="BX95" s="208">
        <f t="shared" si="109"/>
        <v>0</v>
      </c>
      <c r="BY95" s="208">
        <f t="shared" si="111"/>
        <v>0</v>
      </c>
      <c r="BZ95" s="208">
        <f t="shared" ref="BZ95:BZ100" si="113">BZ$18*$CJ21/100</f>
        <v>0</v>
      </c>
      <c r="CA95" s="208">
        <f>CA$18*$CJ20/100</f>
        <v>0</v>
      </c>
      <c r="CB95" s="208"/>
      <c r="CC95" s="208"/>
      <c r="CD95" s="208"/>
      <c r="CE95" s="208"/>
      <c r="CF95" s="208"/>
      <c r="CG95" s="209">
        <f t="shared" si="92"/>
        <v>0</v>
      </c>
      <c r="CH95" s="206"/>
      <c r="CI95" s="206"/>
      <c r="CJ95" s="211">
        <v>1.388609994870154</v>
      </c>
    </row>
    <row r="96" spans="1:88" x14ac:dyDescent="0.2">
      <c r="A96" s="79"/>
      <c r="B96" s="90">
        <f t="shared" si="90"/>
        <v>2103</v>
      </c>
      <c r="C96" s="217">
        <v>1.3038839350593185</v>
      </c>
      <c r="D96" s="208">
        <f t="shared" si="88"/>
        <v>0</v>
      </c>
      <c r="E96" s="208">
        <f t="shared" si="93"/>
        <v>0</v>
      </c>
      <c r="F96" s="208">
        <f t="shared" si="95"/>
        <v>0</v>
      </c>
      <c r="G96" s="208">
        <f t="shared" si="96"/>
        <v>0</v>
      </c>
      <c r="H96" s="208">
        <f t="shared" si="99"/>
        <v>0</v>
      </c>
      <c r="I96" s="208">
        <f t="shared" si="100"/>
        <v>0</v>
      </c>
      <c r="J96" s="208">
        <f t="shared" si="102"/>
        <v>0</v>
      </c>
      <c r="K96" s="208">
        <f t="shared" si="104"/>
        <v>0</v>
      </c>
      <c r="L96" s="208">
        <f t="shared" si="106"/>
        <v>0</v>
      </c>
      <c r="M96" s="208">
        <f t="shared" si="108"/>
        <v>0</v>
      </c>
      <c r="N96" s="208">
        <f t="shared" si="110"/>
        <v>0</v>
      </c>
      <c r="O96" s="208">
        <f t="shared" si="112"/>
        <v>0</v>
      </c>
      <c r="P96" s="208">
        <f t="shared" ref="P96:P100" si="114">P$18*$CJ84/100</f>
        <v>0</v>
      </c>
      <c r="Q96" s="208">
        <f t="shared" si="38"/>
        <v>0</v>
      </c>
      <c r="R96" s="208">
        <f t="shared" si="39"/>
        <v>0</v>
      </c>
      <c r="S96" s="208">
        <f t="shared" si="40"/>
        <v>0</v>
      </c>
      <c r="T96" s="208">
        <f t="shared" si="41"/>
        <v>0</v>
      </c>
      <c r="U96" s="208">
        <f t="shared" si="42"/>
        <v>0</v>
      </c>
      <c r="V96" s="208">
        <f t="shared" si="43"/>
        <v>0</v>
      </c>
      <c r="W96" s="208">
        <f t="shared" si="44"/>
        <v>0</v>
      </c>
      <c r="X96" s="208">
        <f t="shared" si="45"/>
        <v>0</v>
      </c>
      <c r="Y96" s="208">
        <f t="shared" si="46"/>
        <v>0</v>
      </c>
      <c r="Z96" s="208">
        <f t="shared" si="47"/>
        <v>0</v>
      </c>
      <c r="AA96" s="208">
        <f t="shared" si="48"/>
        <v>0</v>
      </c>
      <c r="AB96" s="208">
        <f t="shared" si="49"/>
        <v>0</v>
      </c>
      <c r="AC96" s="208">
        <f t="shared" si="50"/>
        <v>0</v>
      </c>
      <c r="AD96" s="208">
        <f t="shared" si="51"/>
        <v>0</v>
      </c>
      <c r="AE96" s="208">
        <f t="shared" si="52"/>
        <v>0</v>
      </c>
      <c r="AF96" s="208">
        <f t="shared" si="53"/>
        <v>0</v>
      </c>
      <c r="AG96" s="208">
        <f t="shared" si="54"/>
        <v>0</v>
      </c>
      <c r="AH96" s="208">
        <f t="shared" si="55"/>
        <v>0</v>
      </c>
      <c r="AI96" s="208">
        <f t="shared" si="56"/>
        <v>0</v>
      </c>
      <c r="AJ96" s="208">
        <f t="shared" si="57"/>
        <v>0</v>
      </c>
      <c r="AK96" s="208">
        <f t="shared" si="58"/>
        <v>0</v>
      </c>
      <c r="AL96" s="208">
        <f t="shared" si="59"/>
        <v>0</v>
      </c>
      <c r="AM96" s="208">
        <f t="shared" si="60"/>
        <v>0</v>
      </c>
      <c r="AN96" s="208">
        <f t="shared" si="61"/>
        <v>0</v>
      </c>
      <c r="AO96" s="208">
        <f t="shared" si="62"/>
        <v>0</v>
      </c>
      <c r="AP96" s="208">
        <f t="shared" si="63"/>
        <v>0</v>
      </c>
      <c r="AQ96" s="208">
        <f t="shared" si="64"/>
        <v>0</v>
      </c>
      <c r="AR96" s="208">
        <f t="shared" si="65"/>
        <v>0</v>
      </c>
      <c r="AS96" s="208">
        <f t="shared" si="66"/>
        <v>0</v>
      </c>
      <c r="AT96" s="208">
        <f t="shared" si="67"/>
        <v>0</v>
      </c>
      <c r="AU96" s="208">
        <f t="shared" si="68"/>
        <v>0</v>
      </c>
      <c r="AV96" s="208">
        <f t="shared" si="69"/>
        <v>0</v>
      </c>
      <c r="AW96" s="208">
        <f t="shared" si="70"/>
        <v>0</v>
      </c>
      <c r="AX96" s="208">
        <f t="shared" si="71"/>
        <v>0</v>
      </c>
      <c r="AY96" s="208">
        <f t="shared" si="72"/>
        <v>0</v>
      </c>
      <c r="AZ96" s="208">
        <f t="shared" si="73"/>
        <v>0</v>
      </c>
      <c r="BA96" s="208">
        <f t="shared" si="74"/>
        <v>0</v>
      </c>
      <c r="BB96" s="208">
        <f t="shared" si="75"/>
        <v>0</v>
      </c>
      <c r="BC96" s="208">
        <f t="shared" si="76"/>
        <v>0</v>
      </c>
      <c r="BD96" s="208">
        <f t="shared" si="77"/>
        <v>0</v>
      </c>
      <c r="BE96" s="208">
        <f t="shared" si="78"/>
        <v>0</v>
      </c>
      <c r="BF96" s="208">
        <f t="shared" si="79"/>
        <v>0</v>
      </c>
      <c r="BG96" s="208">
        <f t="shared" si="80"/>
        <v>0</v>
      </c>
      <c r="BH96" s="208">
        <f t="shared" si="81"/>
        <v>0</v>
      </c>
      <c r="BI96" s="208">
        <f t="shared" si="82"/>
        <v>0</v>
      </c>
      <c r="BJ96" s="208">
        <f t="shared" si="83"/>
        <v>0</v>
      </c>
      <c r="BK96" s="208">
        <f t="shared" si="84"/>
        <v>0</v>
      </c>
      <c r="BL96" s="208">
        <f t="shared" si="85"/>
        <v>0</v>
      </c>
      <c r="BM96" s="208">
        <f t="shared" si="86"/>
        <v>0</v>
      </c>
      <c r="BN96" s="208">
        <f t="shared" si="87"/>
        <v>0</v>
      </c>
      <c r="BO96" s="208">
        <f t="shared" si="89"/>
        <v>0</v>
      </c>
      <c r="BP96" s="208">
        <f t="shared" si="91"/>
        <v>0</v>
      </c>
      <c r="BQ96" s="208">
        <f t="shared" si="94"/>
        <v>0</v>
      </c>
      <c r="BR96" s="208">
        <f t="shared" si="97"/>
        <v>0</v>
      </c>
      <c r="BS96" s="208">
        <f t="shared" si="98"/>
        <v>0</v>
      </c>
      <c r="BT96" s="208">
        <f t="shared" si="101"/>
        <v>0</v>
      </c>
      <c r="BU96" s="208">
        <f t="shared" si="103"/>
        <v>0</v>
      </c>
      <c r="BV96" s="208">
        <f t="shared" si="105"/>
        <v>0</v>
      </c>
      <c r="BW96" s="208">
        <f t="shared" si="107"/>
        <v>0</v>
      </c>
      <c r="BX96" s="208">
        <f t="shared" si="109"/>
        <v>0</v>
      </c>
      <c r="BY96" s="208">
        <f t="shared" si="111"/>
        <v>0</v>
      </c>
      <c r="BZ96" s="208">
        <f t="shared" si="113"/>
        <v>0</v>
      </c>
      <c r="CA96" s="208">
        <f t="shared" ref="CA96:CA100" si="115">CA$18*$CJ21/100</f>
        <v>0</v>
      </c>
      <c r="CB96" s="208">
        <f>CB$18*$CJ20/100</f>
        <v>0</v>
      </c>
      <c r="CC96" s="208"/>
      <c r="CD96" s="208"/>
      <c r="CE96" s="208"/>
      <c r="CF96" s="208"/>
      <c r="CG96" s="209">
        <f t="shared" si="92"/>
        <v>0</v>
      </c>
      <c r="CH96" s="206"/>
      <c r="CI96" s="206"/>
      <c r="CJ96" s="211">
        <v>1.3061485564897926</v>
      </c>
    </row>
    <row r="97" spans="1:88" x14ac:dyDescent="0.2">
      <c r="A97" s="79"/>
      <c r="B97" s="90">
        <f t="shared" si="90"/>
        <v>2104</v>
      </c>
      <c r="C97" s="217">
        <v>1.2216980256196646</v>
      </c>
      <c r="D97" s="208">
        <f t="shared" si="88"/>
        <v>0</v>
      </c>
      <c r="E97" s="208">
        <f t="shared" si="93"/>
        <v>0</v>
      </c>
      <c r="F97" s="208">
        <f t="shared" si="95"/>
        <v>0</v>
      </c>
      <c r="G97" s="208">
        <f t="shared" si="96"/>
        <v>0</v>
      </c>
      <c r="H97" s="208">
        <f t="shared" si="99"/>
        <v>0</v>
      </c>
      <c r="I97" s="208">
        <f t="shared" si="100"/>
        <v>0</v>
      </c>
      <c r="J97" s="208">
        <f t="shared" si="102"/>
        <v>0</v>
      </c>
      <c r="K97" s="208">
        <f t="shared" si="104"/>
        <v>0</v>
      </c>
      <c r="L97" s="208">
        <f t="shared" si="106"/>
        <v>0</v>
      </c>
      <c r="M97" s="208">
        <f t="shared" si="108"/>
        <v>0</v>
      </c>
      <c r="N97" s="208">
        <f t="shared" si="110"/>
        <v>0</v>
      </c>
      <c r="O97" s="208">
        <f t="shared" si="112"/>
        <v>0</v>
      </c>
      <c r="P97" s="208">
        <f t="shared" si="114"/>
        <v>0</v>
      </c>
      <c r="Q97" s="208">
        <f t="shared" ref="Q97:Q100" si="116">Q$18*$CJ84/100</f>
        <v>0</v>
      </c>
      <c r="R97" s="208">
        <f t="shared" si="39"/>
        <v>0</v>
      </c>
      <c r="S97" s="208">
        <f t="shared" si="40"/>
        <v>0</v>
      </c>
      <c r="T97" s="208">
        <f t="shared" si="41"/>
        <v>0</v>
      </c>
      <c r="U97" s="208">
        <f t="shared" si="42"/>
        <v>0</v>
      </c>
      <c r="V97" s="208">
        <f t="shared" si="43"/>
        <v>0</v>
      </c>
      <c r="W97" s="208">
        <f t="shared" si="44"/>
        <v>0</v>
      </c>
      <c r="X97" s="208">
        <f t="shared" si="45"/>
        <v>0</v>
      </c>
      <c r="Y97" s="208">
        <f t="shared" si="46"/>
        <v>0</v>
      </c>
      <c r="Z97" s="208">
        <f t="shared" si="47"/>
        <v>0</v>
      </c>
      <c r="AA97" s="208">
        <f t="shared" si="48"/>
        <v>0</v>
      </c>
      <c r="AB97" s="208">
        <f t="shared" si="49"/>
        <v>0</v>
      </c>
      <c r="AC97" s="208">
        <f t="shared" si="50"/>
        <v>0</v>
      </c>
      <c r="AD97" s="208">
        <f t="shared" si="51"/>
        <v>0</v>
      </c>
      <c r="AE97" s="208">
        <f t="shared" si="52"/>
        <v>0</v>
      </c>
      <c r="AF97" s="208">
        <f t="shared" si="53"/>
        <v>0</v>
      </c>
      <c r="AG97" s="208">
        <f t="shared" si="54"/>
        <v>0</v>
      </c>
      <c r="AH97" s="208">
        <f t="shared" si="55"/>
        <v>0</v>
      </c>
      <c r="AI97" s="208">
        <f t="shared" si="56"/>
        <v>0</v>
      </c>
      <c r="AJ97" s="208">
        <f t="shared" si="57"/>
        <v>0</v>
      </c>
      <c r="AK97" s="208">
        <f t="shared" si="58"/>
        <v>0</v>
      </c>
      <c r="AL97" s="208">
        <f t="shared" si="59"/>
        <v>0</v>
      </c>
      <c r="AM97" s="208">
        <f t="shared" si="60"/>
        <v>0</v>
      </c>
      <c r="AN97" s="208">
        <f t="shared" si="61"/>
        <v>0</v>
      </c>
      <c r="AO97" s="208">
        <f t="shared" si="62"/>
        <v>0</v>
      </c>
      <c r="AP97" s="208">
        <f t="shared" si="63"/>
        <v>0</v>
      </c>
      <c r="AQ97" s="208">
        <f t="shared" si="64"/>
        <v>0</v>
      </c>
      <c r="AR97" s="208">
        <f t="shared" si="65"/>
        <v>0</v>
      </c>
      <c r="AS97" s="208">
        <f t="shared" si="66"/>
        <v>0</v>
      </c>
      <c r="AT97" s="208">
        <f t="shared" si="67"/>
        <v>0</v>
      </c>
      <c r="AU97" s="208">
        <f t="shared" si="68"/>
        <v>0</v>
      </c>
      <c r="AV97" s="208">
        <f t="shared" si="69"/>
        <v>0</v>
      </c>
      <c r="AW97" s="208">
        <f t="shared" si="70"/>
        <v>0</v>
      </c>
      <c r="AX97" s="208">
        <f t="shared" si="71"/>
        <v>0</v>
      </c>
      <c r="AY97" s="208">
        <f t="shared" si="72"/>
        <v>0</v>
      </c>
      <c r="AZ97" s="208">
        <f t="shared" si="73"/>
        <v>0</v>
      </c>
      <c r="BA97" s="208">
        <f t="shared" si="74"/>
        <v>0</v>
      </c>
      <c r="BB97" s="208">
        <f t="shared" si="75"/>
        <v>0</v>
      </c>
      <c r="BC97" s="208">
        <f t="shared" si="76"/>
        <v>0</v>
      </c>
      <c r="BD97" s="208">
        <f t="shared" si="77"/>
        <v>0</v>
      </c>
      <c r="BE97" s="208">
        <f t="shared" si="78"/>
        <v>0</v>
      </c>
      <c r="BF97" s="208">
        <f t="shared" si="79"/>
        <v>0</v>
      </c>
      <c r="BG97" s="208">
        <f t="shared" si="80"/>
        <v>0</v>
      </c>
      <c r="BH97" s="208">
        <f t="shared" si="81"/>
        <v>0</v>
      </c>
      <c r="BI97" s="208">
        <f t="shared" si="82"/>
        <v>0</v>
      </c>
      <c r="BJ97" s="208">
        <f t="shared" si="83"/>
        <v>0</v>
      </c>
      <c r="BK97" s="208">
        <f t="shared" si="84"/>
        <v>0</v>
      </c>
      <c r="BL97" s="208">
        <f t="shared" si="85"/>
        <v>0</v>
      </c>
      <c r="BM97" s="208">
        <f t="shared" si="86"/>
        <v>0</v>
      </c>
      <c r="BN97" s="208">
        <f t="shared" si="87"/>
        <v>0</v>
      </c>
      <c r="BO97" s="208">
        <f t="shared" si="89"/>
        <v>0</v>
      </c>
      <c r="BP97" s="208">
        <f t="shared" si="91"/>
        <v>0</v>
      </c>
      <c r="BQ97" s="208">
        <f t="shared" si="94"/>
        <v>0</v>
      </c>
      <c r="BR97" s="208">
        <f t="shared" si="97"/>
        <v>0</v>
      </c>
      <c r="BS97" s="208">
        <f t="shared" si="98"/>
        <v>0</v>
      </c>
      <c r="BT97" s="208">
        <f t="shared" si="101"/>
        <v>0</v>
      </c>
      <c r="BU97" s="208">
        <f t="shared" si="103"/>
        <v>0</v>
      </c>
      <c r="BV97" s="208">
        <f t="shared" si="105"/>
        <v>0</v>
      </c>
      <c r="BW97" s="208">
        <f t="shared" si="107"/>
        <v>0</v>
      </c>
      <c r="BX97" s="208">
        <f t="shared" si="109"/>
        <v>0</v>
      </c>
      <c r="BY97" s="208">
        <f t="shared" si="111"/>
        <v>0</v>
      </c>
      <c r="BZ97" s="208">
        <f t="shared" si="113"/>
        <v>0</v>
      </c>
      <c r="CA97" s="208">
        <f t="shared" si="115"/>
        <v>0</v>
      </c>
      <c r="CB97" s="208">
        <f t="shared" ref="CB97:CB100" si="117">CB$18*$CJ21/100</f>
        <v>0</v>
      </c>
      <c r="CC97" s="208">
        <f>CC$18*$CJ20/100</f>
        <v>0</v>
      </c>
      <c r="CD97" s="208"/>
      <c r="CE97" s="208"/>
      <c r="CF97" s="208"/>
      <c r="CG97" s="209">
        <f t="shared" si="92"/>
        <v>0</v>
      </c>
      <c r="CH97" s="206"/>
      <c r="CI97" s="206"/>
      <c r="CJ97" s="211">
        <v>1.2238720621929196</v>
      </c>
    </row>
    <row r="98" spans="1:88" x14ac:dyDescent="0.2">
      <c r="A98" s="79"/>
      <c r="B98" s="90">
        <f t="shared" si="90"/>
        <v>2105</v>
      </c>
      <c r="C98" s="217">
        <v>2.5928132334188465</v>
      </c>
      <c r="D98" s="208">
        <f t="shared" si="88"/>
        <v>0</v>
      </c>
      <c r="E98" s="208">
        <f t="shared" si="93"/>
        <v>0</v>
      </c>
      <c r="F98" s="208">
        <f t="shared" si="95"/>
        <v>0</v>
      </c>
      <c r="G98" s="208">
        <f t="shared" si="96"/>
        <v>0</v>
      </c>
      <c r="H98" s="208">
        <f t="shared" si="99"/>
        <v>0</v>
      </c>
      <c r="I98" s="208">
        <f t="shared" si="100"/>
        <v>0</v>
      </c>
      <c r="J98" s="208">
        <f t="shared" si="102"/>
        <v>0</v>
      </c>
      <c r="K98" s="208">
        <f t="shared" si="104"/>
        <v>0</v>
      </c>
      <c r="L98" s="208">
        <f t="shared" si="106"/>
        <v>0</v>
      </c>
      <c r="M98" s="208">
        <f t="shared" si="108"/>
        <v>0</v>
      </c>
      <c r="N98" s="208">
        <f t="shared" si="110"/>
        <v>0</v>
      </c>
      <c r="O98" s="208">
        <f t="shared" si="112"/>
        <v>0</v>
      </c>
      <c r="P98" s="208">
        <f t="shared" si="114"/>
        <v>0</v>
      </c>
      <c r="Q98" s="208">
        <f t="shared" si="116"/>
        <v>0</v>
      </c>
      <c r="R98" s="208">
        <f t="shared" ref="R98:R100" si="118">R$18*$CJ84/100</f>
        <v>0</v>
      </c>
      <c r="S98" s="208">
        <f t="shared" si="40"/>
        <v>0</v>
      </c>
      <c r="T98" s="208">
        <f t="shared" si="41"/>
        <v>0</v>
      </c>
      <c r="U98" s="208">
        <f t="shared" si="42"/>
        <v>0</v>
      </c>
      <c r="V98" s="208">
        <f t="shared" si="43"/>
        <v>0</v>
      </c>
      <c r="W98" s="208">
        <f t="shared" si="44"/>
        <v>0</v>
      </c>
      <c r="X98" s="208">
        <f t="shared" si="45"/>
        <v>0</v>
      </c>
      <c r="Y98" s="208">
        <f t="shared" si="46"/>
        <v>0</v>
      </c>
      <c r="Z98" s="208">
        <f t="shared" si="47"/>
        <v>0</v>
      </c>
      <c r="AA98" s="208">
        <f t="shared" si="48"/>
        <v>0</v>
      </c>
      <c r="AB98" s="208">
        <f t="shared" si="49"/>
        <v>0</v>
      </c>
      <c r="AC98" s="208">
        <f t="shared" si="50"/>
        <v>0</v>
      </c>
      <c r="AD98" s="208">
        <f t="shared" si="51"/>
        <v>0</v>
      </c>
      <c r="AE98" s="208">
        <f t="shared" si="52"/>
        <v>0</v>
      </c>
      <c r="AF98" s="208">
        <f t="shared" si="53"/>
        <v>0</v>
      </c>
      <c r="AG98" s="208">
        <f t="shared" si="54"/>
        <v>0</v>
      </c>
      <c r="AH98" s="208">
        <f t="shared" si="55"/>
        <v>0</v>
      </c>
      <c r="AI98" s="208">
        <f t="shared" si="56"/>
        <v>0</v>
      </c>
      <c r="AJ98" s="208">
        <f t="shared" si="57"/>
        <v>0</v>
      </c>
      <c r="AK98" s="208">
        <f t="shared" si="58"/>
        <v>0</v>
      </c>
      <c r="AL98" s="208">
        <f t="shared" si="59"/>
        <v>0</v>
      </c>
      <c r="AM98" s="208">
        <f t="shared" si="60"/>
        <v>0</v>
      </c>
      <c r="AN98" s="208">
        <f t="shared" si="61"/>
        <v>0</v>
      </c>
      <c r="AO98" s="208">
        <f t="shared" si="62"/>
        <v>0</v>
      </c>
      <c r="AP98" s="208">
        <f t="shared" si="63"/>
        <v>0</v>
      </c>
      <c r="AQ98" s="208">
        <f t="shared" si="64"/>
        <v>0</v>
      </c>
      <c r="AR98" s="208">
        <f t="shared" si="65"/>
        <v>0</v>
      </c>
      <c r="AS98" s="208">
        <f t="shared" si="66"/>
        <v>0</v>
      </c>
      <c r="AT98" s="208">
        <f t="shared" si="67"/>
        <v>0</v>
      </c>
      <c r="AU98" s="208">
        <f t="shared" si="68"/>
        <v>0</v>
      </c>
      <c r="AV98" s="208">
        <f t="shared" si="69"/>
        <v>0</v>
      </c>
      <c r="AW98" s="208">
        <f t="shared" si="70"/>
        <v>0</v>
      </c>
      <c r="AX98" s="208">
        <f t="shared" si="71"/>
        <v>0</v>
      </c>
      <c r="AY98" s="208">
        <f t="shared" si="72"/>
        <v>0</v>
      </c>
      <c r="AZ98" s="208">
        <f t="shared" si="73"/>
        <v>0</v>
      </c>
      <c r="BA98" s="208">
        <f t="shared" si="74"/>
        <v>0</v>
      </c>
      <c r="BB98" s="208">
        <f t="shared" si="75"/>
        <v>0</v>
      </c>
      <c r="BC98" s="208">
        <f t="shared" si="76"/>
        <v>0</v>
      </c>
      <c r="BD98" s="208">
        <f t="shared" si="77"/>
        <v>0</v>
      </c>
      <c r="BE98" s="208">
        <f t="shared" si="78"/>
        <v>0</v>
      </c>
      <c r="BF98" s="208">
        <f t="shared" si="79"/>
        <v>0</v>
      </c>
      <c r="BG98" s="208">
        <f t="shared" si="80"/>
        <v>0</v>
      </c>
      <c r="BH98" s="208">
        <f t="shared" si="81"/>
        <v>0</v>
      </c>
      <c r="BI98" s="208">
        <f t="shared" si="82"/>
        <v>0</v>
      </c>
      <c r="BJ98" s="208">
        <f t="shared" si="83"/>
        <v>0</v>
      </c>
      <c r="BK98" s="208">
        <f t="shared" si="84"/>
        <v>0</v>
      </c>
      <c r="BL98" s="208">
        <f t="shared" si="85"/>
        <v>0</v>
      </c>
      <c r="BM98" s="208">
        <f t="shared" si="86"/>
        <v>0</v>
      </c>
      <c r="BN98" s="208">
        <f t="shared" si="87"/>
        <v>0</v>
      </c>
      <c r="BO98" s="208">
        <f t="shared" si="89"/>
        <v>0</v>
      </c>
      <c r="BP98" s="208">
        <f t="shared" si="91"/>
        <v>0</v>
      </c>
      <c r="BQ98" s="208">
        <f t="shared" si="94"/>
        <v>0</v>
      </c>
      <c r="BR98" s="208">
        <f t="shared" si="97"/>
        <v>0</v>
      </c>
      <c r="BS98" s="208">
        <f t="shared" si="98"/>
        <v>0</v>
      </c>
      <c r="BT98" s="208">
        <f t="shared" si="101"/>
        <v>0</v>
      </c>
      <c r="BU98" s="208">
        <f t="shared" si="103"/>
        <v>0</v>
      </c>
      <c r="BV98" s="208">
        <f t="shared" si="105"/>
        <v>0</v>
      </c>
      <c r="BW98" s="208">
        <f t="shared" si="107"/>
        <v>0</v>
      </c>
      <c r="BX98" s="208">
        <f t="shared" si="109"/>
        <v>0</v>
      </c>
      <c r="BY98" s="208">
        <f t="shared" si="111"/>
        <v>0</v>
      </c>
      <c r="BZ98" s="208">
        <f t="shared" si="113"/>
        <v>0</v>
      </c>
      <c r="CA98" s="208">
        <f t="shared" si="115"/>
        <v>0</v>
      </c>
      <c r="CB98" s="208">
        <f t="shared" si="117"/>
        <v>0</v>
      </c>
      <c r="CC98" s="208">
        <f t="shared" ref="CC98:CC100" si="119">CC$18*$CJ21/100</f>
        <v>0</v>
      </c>
      <c r="CD98" s="208">
        <f>CD$18*$CJ20/100</f>
        <v>0</v>
      </c>
      <c r="CE98" s="208"/>
      <c r="CF98" s="208"/>
      <c r="CG98" s="209">
        <f t="shared" si="92"/>
        <v>0</v>
      </c>
      <c r="CH98" s="206"/>
      <c r="CI98" s="206"/>
      <c r="CJ98" s="211">
        <v>2.6115090570484858</v>
      </c>
    </row>
    <row r="99" spans="1:88" x14ac:dyDescent="0.2">
      <c r="A99" s="79"/>
      <c r="B99" s="90">
        <f t="shared" si="90"/>
        <v>2106</v>
      </c>
      <c r="C99" s="217">
        <v>0</v>
      </c>
      <c r="D99" s="208">
        <f t="shared" si="88"/>
        <v>0</v>
      </c>
      <c r="E99" s="208">
        <f t="shared" si="93"/>
        <v>0</v>
      </c>
      <c r="F99" s="208">
        <f t="shared" si="95"/>
        <v>0</v>
      </c>
      <c r="G99" s="208">
        <f t="shared" si="96"/>
        <v>0</v>
      </c>
      <c r="H99" s="208">
        <f t="shared" si="99"/>
        <v>0</v>
      </c>
      <c r="I99" s="208">
        <f t="shared" si="100"/>
        <v>0</v>
      </c>
      <c r="J99" s="208">
        <f t="shared" si="102"/>
        <v>0</v>
      </c>
      <c r="K99" s="208">
        <f t="shared" si="104"/>
        <v>0</v>
      </c>
      <c r="L99" s="208">
        <f t="shared" si="106"/>
        <v>0</v>
      </c>
      <c r="M99" s="208">
        <f t="shared" si="108"/>
        <v>0</v>
      </c>
      <c r="N99" s="208">
        <f t="shared" si="110"/>
        <v>0</v>
      </c>
      <c r="O99" s="208">
        <f t="shared" si="112"/>
        <v>0</v>
      </c>
      <c r="P99" s="208">
        <f t="shared" si="114"/>
        <v>0</v>
      </c>
      <c r="Q99" s="208">
        <f t="shared" si="116"/>
        <v>0</v>
      </c>
      <c r="R99" s="208">
        <f t="shared" si="118"/>
        <v>0</v>
      </c>
      <c r="S99" s="208">
        <f t="shared" ref="S99:S100" si="120">S$18*$CJ84/100</f>
        <v>0</v>
      </c>
      <c r="T99" s="208">
        <f t="shared" si="41"/>
        <v>0</v>
      </c>
      <c r="U99" s="208">
        <f t="shared" si="42"/>
        <v>0</v>
      </c>
      <c r="V99" s="208">
        <f t="shared" si="43"/>
        <v>0</v>
      </c>
      <c r="W99" s="208">
        <f t="shared" si="44"/>
        <v>0</v>
      </c>
      <c r="X99" s="208">
        <f t="shared" si="45"/>
        <v>0</v>
      </c>
      <c r="Y99" s="208">
        <f t="shared" si="46"/>
        <v>0</v>
      </c>
      <c r="Z99" s="208">
        <f t="shared" si="47"/>
        <v>0</v>
      </c>
      <c r="AA99" s="208">
        <f t="shared" si="48"/>
        <v>0</v>
      </c>
      <c r="AB99" s="208">
        <f t="shared" si="49"/>
        <v>0</v>
      </c>
      <c r="AC99" s="208">
        <f t="shared" si="50"/>
        <v>0</v>
      </c>
      <c r="AD99" s="208">
        <f t="shared" si="51"/>
        <v>0</v>
      </c>
      <c r="AE99" s="208">
        <f t="shared" si="52"/>
        <v>0</v>
      </c>
      <c r="AF99" s="208">
        <f t="shared" si="53"/>
        <v>0</v>
      </c>
      <c r="AG99" s="208">
        <f t="shared" si="54"/>
        <v>0</v>
      </c>
      <c r="AH99" s="208">
        <f t="shared" si="55"/>
        <v>0</v>
      </c>
      <c r="AI99" s="208">
        <f t="shared" si="56"/>
        <v>0</v>
      </c>
      <c r="AJ99" s="208">
        <f t="shared" si="57"/>
        <v>0</v>
      </c>
      <c r="AK99" s="208">
        <f t="shared" si="58"/>
        <v>0</v>
      </c>
      <c r="AL99" s="208">
        <f t="shared" si="59"/>
        <v>0</v>
      </c>
      <c r="AM99" s="208">
        <f t="shared" si="60"/>
        <v>0</v>
      </c>
      <c r="AN99" s="208">
        <f t="shared" si="61"/>
        <v>0</v>
      </c>
      <c r="AO99" s="208">
        <f t="shared" si="62"/>
        <v>0</v>
      </c>
      <c r="AP99" s="208">
        <f t="shared" si="63"/>
        <v>0</v>
      </c>
      <c r="AQ99" s="208">
        <f t="shared" si="64"/>
        <v>0</v>
      </c>
      <c r="AR99" s="208">
        <f t="shared" si="65"/>
        <v>0</v>
      </c>
      <c r="AS99" s="208">
        <f t="shared" si="66"/>
        <v>0</v>
      </c>
      <c r="AT99" s="208">
        <f t="shared" si="67"/>
        <v>0</v>
      </c>
      <c r="AU99" s="208">
        <f t="shared" si="68"/>
        <v>0</v>
      </c>
      <c r="AV99" s="208">
        <f t="shared" si="69"/>
        <v>0</v>
      </c>
      <c r="AW99" s="208">
        <f t="shared" si="70"/>
        <v>0</v>
      </c>
      <c r="AX99" s="208">
        <f t="shared" si="71"/>
        <v>0</v>
      </c>
      <c r="AY99" s="208">
        <f t="shared" si="72"/>
        <v>0</v>
      </c>
      <c r="AZ99" s="208">
        <f t="shared" si="73"/>
        <v>0</v>
      </c>
      <c r="BA99" s="208">
        <f t="shared" si="74"/>
        <v>0</v>
      </c>
      <c r="BB99" s="208">
        <f t="shared" si="75"/>
        <v>0</v>
      </c>
      <c r="BC99" s="208">
        <f t="shared" si="76"/>
        <v>0</v>
      </c>
      <c r="BD99" s="208">
        <f t="shared" si="77"/>
        <v>0</v>
      </c>
      <c r="BE99" s="208">
        <f t="shared" si="78"/>
        <v>0</v>
      </c>
      <c r="BF99" s="208">
        <f t="shared" si="79"/>
        <v>0</v>
      </c>
      <c r="BG99" s="208">
        <f t="shared" si="80"/>
        <v>0</v>
      </c>
      <c r="BH99" s="208">
        <f t="shared" si="81"/>
        <v>0</v>
      </c>
      <c r="BI99" s="208">
        <f t="shared" si="82"/>
        <v>0</v>
      </c>
      <c r="BJ99" s="208">
        <f t="shared" si="83"/>
        <v>0</v>
      </c>
      <c r="BK99" s="208">
        <f t="shared" si="84"/>
        <v>0</v>
      </c>
      <c r="BL99" s="208">
        <f t="shared" si="85"/>
        <v>0</v>
      </c>
      <c r="BM99" s="208">
        <f t="shared" si="86"/>
        <v>0</v>
      </c>
      <c r="BN99" s="208">
        <f t="shared" si="87"/>
        <v>0</v>
      </c>
      <c r="BO99" s="208">
        <f t="shared" si="89"/>
        <v>0</v>
      </c>
      <c r="BP99" s="208">
        <f t="shared" si="91"/>
        <v>0</v>
      </c>
      <c r="BQ99" s="208">
        <f t="shared" si="94"/>
        <v>0</v>
      </c>
      <c r="BR99" s="208">
        <f t="shared" si="97"/>
        <v>0</v>
      </c>
      <c r="BS99" s="208">
        <f t="shared" si="98"/>
        <v>0</v>
      </c>
      <c r="BT99" s="208">
        <f t="shared" si="101"/>
        <v>0</v>
      </c>
      <c r="BU99" s="208">
        <f t="shared" si="103"/>
        <v>0</v>
      </c>
      <c r="BV99" s="208">
        <f t="shared" si="105"/>
        <v>0</v>
      </c>
      <c r="BW99" s="208">
        <f t="shared" si="107"/>
        <v>0</v>
      </c>
      <c r="BX99" s="208">
        <f t="shared" si="109"/>
        <v>0</v>
      </c>
      <c r="BY99" s="208">
        <f t="shared" si="111"/>
        <v>0</v>
      </c>
      <c r="BZ99" s="208">
        <f t="shared" si="113"/>
        <v>0</v>
      </c>
      <c r="CA99" s="208">
        <f t="shared" si="115"/>
        <v>0</v>
      </c>
      <c r="CB99" s="208">
        <f t="shared" si="117"/>
        <v>0</v>
      </c>
      <c r="CC99" s="208">
        <f t="shared" si="119"/>
        <v>0</v>
      </c>
      <c r="CD99" s="208">
        <f t="shared" ref="CD99:CD100" si="121">CD$18*$CJ21/100</f>
        <v>0</v>
      </c>
      <c r="CE99" s="208">
        <f>CE$18*$CJ20/100</f>
        <v>0</v>
      </c>
      <c r="CF99" s="208"/>
      <c r="CG99" s="209">
        <f t="shared" si="92"/>
        <v>0</v>
      </c>
      <c r="CH99" s="206"/>
      <c r="CI99" s="206"/>
      <c r="CJ99" s="211">
        <v>0</v>
      </c>
    </row>
    <row r="100" spans="1:88" x14ac:dyDescent="0.2">
      <c r="A100" s="79"/>
      <c r="B100" s="90">
        <f t="shared" si="90"/>
        <v>2107</v>
      </c>
      <c r="C100" s="217">
        <v>0</v>
      </c>
      <c r="D100" s="208">
        <f t="shared" si="88"/>
        <v>0</v>
      </c>
      <c r="E100" s="208">
        <f t="shared" si="93"/>
        <v>0</v>
      </c>
      <c r="F100" s="208">
        <f t="shared" si="95"/>
        <v>0</v>
      </c>
      <c r="G100" s="208">
        <f t="shared" si="96"/>
        <v>0</v>
      </c>
      <c r="H100" s="208">
        <f t="shared" si="99"/>
        <v>0</v>
      </c>
      <c r="I100" s="208">
        <f t="shared" si="100"/>
        <v>0</v>
      </c>
      <c r="J100" s="208">
        <f t="shared" si="102"/>
        <v>0</v>
      </c>
      <c r="K100" s="208">
        <f t="shared" si="104"/>
        <v>0</v>
      </c>
      <c r="L100" s="208">
        <f t="shared" si="106"/>
        <v>0</v>
      </c>
      <c r="M100" s="208">
        <f t="shared" si="108"/>
        <v>0</v>
      </c>
      <c r="N100" s="208">
        <f t="shared" si="110"/>
        <v>0</v>
      </c>
      <c r="O100" s="208">
        <f t="shared" si="112"/>
        <v>0</v>
      </c>
      <c r="P100" s="208">
        <f t="shared" si="114"/>
        <v>0</v>
      </c>
      <c r="Q100" s="208">
        <f t="shared" si="116"/>
        <v>0</v>
      </c>
      <c r="R100" s="208">
        <f t="shared" si="118"/>
        <v>0</v>
      </c>
      <c r="S100" s="208">
        <f t="shared" si="120"/>
        <v>0</v>
      </c>
      <c r="T100" s="208">
        <f t="shared" ref="T100" si="122">T$18*$CJ84/100</f>
        <v>0</v>
      </c>
      <c r="U100" s="208">
        <f t="shared" si="42"/>
        <v>0</v>
      </c>
      <c r="V100" s="208">
        <f t="shared" si="43"/>
        <v>0</v>
      </c>
      <c r="W100" s="208">
        <f t="shared" si="44"/>
        <v>0</v>
      </c>
      <c r="X100" s="208">
        <f t="shared" si="45"/>
        <v>0</v>
      </c>
      <c r="Y100" s="208">
        <f t="shared" si="46"/>
        <v>0</v>
      </c>
      <c r="Z100" s="208">
        <f t="shared" si="47"/>
        <v>0</v>
      </c>
      <c r="AA100" s="208">
        <f t="shared" si="48"/>
        <v>0</v>
      </c>
      <c r="AB100" s="208">
        <f t="shared" si="49"/>
        <v>0</v>
      </c>
      <c r="AC100" s="208">
        <f t="shared" si="50"/>
        <v>0</v>
      </c>
      <c r="AD100" s="208">
        <f t="shared" si="51"/>
        <v>0</v>
      </c>
      <c r="AE100" s="208">
        <f t="shared" si="52"/>
        <v>0</v>
      </c>
      <c r="AF100" s="208">
        <f t="shared" si="53"/>
        <v>0</v>
      </c>
      <c r="AG100" s="208">
        <f t="shared" si="54"/>
        <v>0</v>
      </c>
      <c r="AH100" s="208">
        <f t="shared" si="55"/>
        <v>0</v>
      </c>
      <c r="AI100" s="208">
        <f t="shared" si="56"/>
        <v>0</v>
      </c>
      <c r="AJ100" s="208">
        <f t="shared" si="57"/>
        <v>0</v>
      </c>
      <c r="AK100" s="208">
        <f t="shared" si="58"/>
        <v>0</v>
      </c>
      <c r="AL100" s="208">
        <f t="shared" si="59"/>
        <v>0</v>
      </c>
      <c r="AM100" s="208">
        <f t="shared" si="60"/>
        <v>0</v>
      </c>
      <c r="AN100" s="208">
        <f t="shared" si="61"/>
        <v>0</v>
      </c>
      <c r="AO100" s="208">
        <f t="shared" si="62"/>
        <v>0</v>
      </c>
      <c r="AP100" s="208">
        <f t="shared" si="63"/>
        <v>0</v>
      </c>
      <c r="AQ100" s="208">
        <f t="shared" si="64"/>
        <v>0</v>
      </c>
      <c r="AR100" s="208">
        <f t="shared" si="65"/>
        <v>0</v>
      </c>
      <c r="AS100" s="208">
        <f t="shared" si="66"/>
        <v>0</v>
      </c>
      <c r="AT100" s="208">
        <f t="shared" si="67"/>
        <v>0</v>
      </c>
      <c r="AU100" s="208">
        <f t="shared" si="68"/>
        <v>0</v>
      </c>
      <c r="AV100" s="208">
        <f t="shared" si="69"/>
        <v>0</v>
      </c>
      <c r="AW100" s="208">
        <f t="shared" si="70"/>
        <v>0</v>
      </c>
      <c r="AX100" s="208">
        <f t="shared" si="71"/>
        <v>0</v>
      </c>
      <c r="AY100" s="208">
        <f t="shared" si="72"/>
        <v>0</v>
      </c>
      <c r="AZ100" s="208">
        <f t="shared" si="73"/>
        <v>0</v>
      </c>
      <c r="BA100" s="208">
        <f t="shared" si="74"/>
        <v>0</v>
      </c>
      <c r="BB100" s="208">
        <f t="shared" si="75"/>
        <v>0</v>
      </c>
      <c r="BC100" s="208">
        <f t="shared" si="76"/>
        <v>0</v>
      </c>
      <c r="BD100" s="208">
        <f t="shared" si="77"/>
        <v>0</v>
      </c>
      <c r="BE100" s="208">
        <f t="shared" si="78"/>
        <v>0</v>
      </c>
      <c r="BF100" s="208">
        <f t="shared" si="79"/>
        <v>0</v>
      </c>
      <c r="BG100" s="208">
        <f t="shared" si="80"/>
        <v>0</v>
      </c>
      <c r="BH100" s="208">
        <f t="shared" si="81"/>
        <v>0</v>
      </c>
      <c r="BI100" s="208">
        <f t="shared" si="82"/>
        <v>0</v>
      </c>
      <c r="BJ100" s="208">
        <f t="shared" si="83"/>
        <v>0</v>
      </c>
      <c r="BK100" s="208">
        <f t="shared" si="84"/>
        <v>0</v>
      </c>
      <c r="BL100" s="208">
        <f t="shared" si="85"/>
        <v>0</v>
      </c>
      <c r="BM100" s="208">
        <f t="shared" si="86"/>
        <v>0</v>
      </c>
      <c r="BN100" s="208">
        <f t="shared" si="87"/>
        <v>0</v>
      </c>
      <c r="BO100" s="208">
        <f t="shared" si="89"/>
        <v>0</v>
      </c>
      <c r="BP100" s="208">
        <f t="shared" si="91"/>
        <v>0</v>
      </c>
      <c r="BQ100" s="208">
        <f t="shared" si="94"/>
        <v>0</v>
      </c>
      <c r="BR100" s="208">
        <f t="shared" si="97"/>
        <v>0</v>
      </c>
      <c r="BS100" s="208">
        <f t="shared" si="98"/>
        <v>0</v>
      </c>
      <c r="BT100" s="208">
        <f t="shared" si="101"/>
        <v>0</v>
      </c>
      <c r="BU100" s="208">
        <f t="shared" si="103"/>
        <v>0</v>
      </c>
      <c r="BV100" s="208">
        <f t="shared" si="105"/>
        <v>0</v>
      </c>
      <c r="BW100" s="208">
        <f t="shared" si="107"/>
        <v>0</v>
      </c>
      <c r="BX100" s="208">
        <f t="shared" si="109"/>
        <v>0</v>
      </c>
      <c r="BY100" s="208">
        <f t="shared" si="111"/>
        <v>0</v>
      </c>
      <c r="BZ100" s="208">
        <f t="shared" si="113"/>
        <v>0</v>
      </c>
      <c r="CA100" s="208">
        <f t="shared" si="115"/>
        <v>0</v>
      </c>
      <c r="CB100" s="208">
        <f t="shared" si="117"/>
        <v>0</v>
      </c>
      <c r="CC100" s="208">
        <f t="shared" si="119"/>
        <v>0</v>
      </c>
      <c r="CD100" s="208">
        <f t="shared" si="121"/>
        <v>0</v>
      </c>
      <c r="CE100" s="208">
        <f>CE$18*$CJ21/100</f>
        <v>0</v>
      </c>
      <c r="CF100" s="208">
        <f>CF$18*$CJ20/100</f>
        <v>0</v>
      </c>
      <c r="CG100" s="209">
        <f t="shared" si="92"/>
        <v>0</v>
      </c>
      <c r="CH100" s="206"/>
      <c r="CI100" s="206"/>
      <c r="CJ100" s="211">
        <v>0</v>
      </c>
    </row>
    <row r="101" spans="1:88" x14ac:dyDescent="0.2">
      <c r="A101" s="79"/>
      <c r="B101" s="90" t="s">
        <v>70</v>
      </c>
      <c r="C101" s="212">
        <f t="shared" ref="C101" si="123">SUM(C20:C100)</f>
        <v>380.76621526602094</v>
      </c>
      <c r="D101" s="212">
        <f t="shared" ref="D101:BN101" si="124">SUM(D20:D100)</f>
        <v>0</v>
      </c>
      <c r="E101" s="212">
        <f t="shared" si="124"/>
        <v>0</v>
      </c>
      <c r="F101" s="212">
        <f t="shared" si="124"/>
        <v>0</v>
      </c>
      <c r="G101" s="212">
        <f t="shared" si="124"/>
        <v>0</v>
      </c>
      <c r="H101" s="212">
        <f t="shared" si="124"/>
        <v>0</v>
      </c>
      <c r="I101" s="212">
        <f t="shared" si="124"/>
        <v>0</v>
      </c>
      <c r="J101" s="212">
        <f t="shared" si="124"/>
        <v>0</v>
      </c>
      <c r="K101" s="212">
        <f t="shared" si="124"/>
        <v>0</v>
      </c>
      <c r="L101" s="212">
        <f t="shared" si="124"/>
        <v>0</v>
      </c>
      <c r="M101" s="212">
        <f t="shared" si="124"/>
        <v>0</v>
      </c>
      <c r="N101" s="212">
        <f t="shared" si="124"/>
        <v>0</v>
      </c>
      <c r="O101" s="212">
        <f t="shared" si="124"/>
        <v>0</v>
      </c>
      <c r="P101" s="212">
        <f t="shared" si="124"/>
        <v>0</v>
      </c>
      <c r="Q101" s="212">
        <f t="shared" si="124"/>
        <v>0</v>
      </c>
      <c r="R101" s="212">
        <f t="shared" si="124"/>
        <v>0</v>
      </c>
      <c r="S101" s="212">
        <f t="shared" si="124"/>
        <v>0</v>
      </c>
      <c r="T101" s="212">
        <f t="shared" si="124"/>
        <v>0</v>
      </c>
      <c r="U101" s="212">
        <f t="shared" si="124"/>
        <v>0</v>
      </c>
      <c r="V101" s="212">
        <f t="shared" si="124"/>
        <v>0</v>
      </c>
      <c r="W101" s="212">
        <f t="shared" si="124"/>
        <v>0</v>
      </c>
      <c r="X101" s="212">
        <f t="shared" si="124"/>
        <v>0</v>
      </c>
      <c r="Y101" s="212">
        <f t="shared" si="124"/>
        <v>0</v>
      </c>
      <c r="Z101" s="212">
        <f t="shared" si="124"/>
        <v>0</v>
      </c>
      <c r="AA101" s="212">
        <f t="shared" si="124"/>
        <v>0</v>
      </c>
      <c r="AB101" s="212">
        <f t="shared" si="124"/>
        <v>0</v>
      </c>
      <c r="AC101" s="212">
        <f t="shared" si="124"/>
        <v>0</v>
      </c>
      <c r="AD101" s="212">
        <f t="shared" si="124"/>
        <v>0</v>
      </c>
      <c r="AE101" s="212">
        <f t="shared" si="124"/>
        <v>0</v>
      </c>
      <c r="AF101" s="212">
        <f t="shared" si="124"/>
        <v>0</v>
      </c>
      <c r="AG101" s="212">
        <f t="shared" si="124"/>
        <v>0</v>
      </c>
      <c r="AH101" s="212">
        <f t="shared" si="124"/>
        <v>0</v>
      </c>
      <c r="AI101" s="212">
        <f t="shared" si="124"/>
        <v>0</v>
      </c>
      <c r="AJ101" s="212">
        <f t="shared" si="124"/>
        <v>0</v>
      </c>
      <c r="AK101" s="212">
        <f t="shared" si="124"/>
        <v>0</v>
      </c>
      <c r="AL101" s="212">
        <f t="shared" si="124"/>
        <v>0</v>
      </c>
      <c r="AM101" s="212">
        <f t="shared" si="124"/>
        <v>0</v>
      </c>
      <c r="AN101" s="212">
        <f t="shared" si="124"/>
        <v>0</v>
      </c>
      <c r="AO101" s="212">
        <f t="shared" si="124"/>
        <v>0</v>
      </c>
      <c r="AP101" s="212">
        <f t="shared" si="124"/>
        <v>0</v>
      </c>
      <c r="AQ101" s="212">
        <f t="shared" si="124"/>
        <v>0</v>
      </c>
      <c r="AR101" s="212">
        <f t="shared" si="124"/>
        <v>0</v>
      </c>
      <c r="AS101" s="212">
        <f t="shared" si="124"/>
        <v>0</v>
      </c>
      <c r="AT101" s="212">
        <f t="shared" si="124"/>
        <v>0</v>
      </c>
      <c r="AU101" s="212">
        <f t="shared" si="124"/>
        <v>0</v>
      </c>
      <c r="AV101" s="212">
        <f t="shared" si="124"/>
        <v>0</v>
      </c>
      <c r="AW101" s="212">
        <f t="shared" si="124"/>
        <v>0</v>
      </c>
      <c r="AX101" s="212">
        <f t="shared" si="124"/>
        <v>0</v>
      </c>
      <c r="AY101" s="212">
        <f t="shared" si="124"/>
        <v>0</v>
      </c>
      <c r="AZ101" s="212">
        <f t="shared" si="124"/>
        <v>0</v>
      </c>
      <c r="BA101" s="212">
        <f t="shared" si="124"/>
        <v>0</v>
      </c>
      <c r="BB101" s="212">
        <f t="shared" si="124"/>
        <v>0</v>
      </c>
      <c r="BC101" s="212">
        <f t="shared" si="124"/>
        <v>0</v>
      </c>
      <c r="BD101" s="212">
        <f t="shared" si="124"/>
        <v>0</v>
      </c>
      <c r="BE101" s="212">
        <f t="shared" si="124"/>
        <v>0</v>
      </c>
      <c r="BF101" s="212">
        <f t="shared" si="124"/>
        <v>0</v>
      </c>
      <c r="BG101" s="212">
        <f t="shared" si="124"/>
        <v>0</v>
      </c>
      <c r="BH101" s="212">
        <f t="shared" si="124"/>
        <v>0</v>
      </c>
      <c r="BI101" s="212">
        <f t="shared" si="124"/>
        <v>0</v>
      </c>
      <c r="BJ101" s="212">
        <f t="shared" si="124"/>
        <v>0</v>
      </c>
      <c r="BK101" s="212">
        <f t="shared" si="124"/>
        <v>0</v>
      </c>
      <c r="BL101" s="212">
        <f t="shared" si="124"/>
        <v>0</v>
      </c>
      <c r="BM101" s="212">
        <f t="shared" si="124"/>
        <v>0</v>
      </c>
      <c r="BN101" s="212">
        <f t="shared" si="124"/>
        <v>0</v>
      </c>
      <c r="BO101" s="212">
        <f t="shared" ref="BO101:CG101" si="125">SUM(BO20:BO100)</f>
        <v>0</v>
      </c>
      <c r="BP101" s="212">
        <f t="shared" si="125"/>
        <v>0</v>
      </c>
      <c r="BQ101" s="212">
        <f t="shared" si="125"/>
        <v>0</v>
      </c>
      <c r="BR101" s="212">
        <f t="shared" si="125"/>
        <v>0</v>
      </c>
      <c r="BS101" s="212">
        <f t="shared" si="125"/>
        <v>0</v>
      </c>
      <c r="BT101" s="212">
        <f t="shared" si="125"/>
        <v>0</v>
      </c>
      <c r="BU101" s="212">
        <f t="shared" si="125"/>
        <v>0</v>
      </c>
      <c r="BV101" s="212">
        <f t="shared" si="125"/>
        <v>0</v>
      </c>
      <c r="BW101" s="212">
        <f t="shared" si="125"/>
        <v>0</v>
      </c>
      <c r="BX101" s="212">
        <f t="shared" si="125"/>
        <v>0</v>
      </c>
      <c r="BY101" s="212">
        <f t="shared" si="125"/>
        <v>0</v>
      </c>
      <c r="BZ101" s="212">
        <f t="shared" si="125"/>
        <v>0</v>
      </c>
      <c r="CA101" s="212">
        <f t="shared" si="125"/>
        <v>0</v>
      </c>
      <c r="CB101" s="212">
        <f t="shared" si="125"/>
        <v>0</v>
      </c>
      <c r="CC101" s="212">
        <f t="shared" si="125"/>
        <v>0</v>
      </c>
      <c r="CD101" s="212">
        <f t="shared" si="125"/>
        <v>0</v>
      </c>
      <c r="CE101" s="212">
        <f t="shared" si="125"/>
        <v>0</v>
      </c>
      <c r="CF101" s="212">
        <f t="shared" si="125"/>
        <v>0</v>
      </c>
      <c r="CG101" s="212">
        <f t="shared" si="125"/>
        <v>0</v>
      </c>
      <c r="CH101" s="206"/>
      <c r="CI101" s="206"/>
      <c r="CJ101" s="211">
        <v>0</v>
      </c>
    </row>
    <row r="102" spans="1:88" x14ac:dyDescent="0.2">
      <c r="A102" s="79"/>
      <c r="C102" s="206">
        <v>0</v>
      </c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6"/>
      <c r="AH102" s="206"/>
      <c r="AI102" s="206"/>
      <c r="AJ102" s="206"/>
      <c r="AK102" s="206"/>
      <c r="AL102" s="206"/>
      <c r="AM102" s="206"/>
      <c r="AN102" s="206"/>
      <c r="AO102" s="206"/>
      <c r="AP102" s="206"/>
      <c r="AQ102" s="206"/>
      <c r="AR102" s="206"/>
      <c r="AS102" s="206"/>
      <c r="AT102" s="206"/>
      <c r="AU102" s="206"/>
      <c r="AV102" s="206"/>
      <c r="AW102" s="206"/>
      <c r="AX102" s="206"/>
      <c r="AY102" s="206"/>
      <c r="AZ102" s="206"/>
      <c r="BA102" s="206"/>
      <c r="BB102" s="206"/>
      <c r="BC102" s="206"/>
      <c r="BD102" s="206"/>
      <c r="BE102" s="206"/>
      <c r="BF102" s="206"/>
      <c r="BG102" s="206"/>
      <c r="BH102" s="206"/>
      <c r="BI102" s="206"/>
      <c r="BJ102" s="206"/>
      <c r="BK102" s="206"/>
      <c r="BL102" s="206"/>
      <c r="BM102" s="206"/>
      <c r="BN102" s="206"/>
      <c r="BO102" s="206"/>
      <c r="BP102" s="206"/>
      <c r="BQ102" s="206"/>
      <c r="BR102" s="206"/>
      <c r="BS102" s="206"/>
      <c r="BT102" s="206"/>
      <c r="BU102" s="206"/>
      <c r="BV102" s="206"/>
      <c r="BW102" s="206"/>
      <c r="BX102" s="206"/>
      <c r="BY102" s="206"/>
      <c r="BZ102" s="206"/>
      <c r="CA102" s="206"/>
      <c r="CB102" s="206"/>
      <c r="CC102" s="206"/>
      <c r="CD102" s="206"/>
      <c r="CE102" s="206"/>
      <c r="CF102" s="206"/>
      <c r="CG102" s="206"/>
      <c r="CH102" s="206"/>
      <c r="CI102" s="206"/>
      <c r="CJ102" s="206"/>
    </row>
    <row r="103" spans="1:88" x14ac:dyDescent="0.2">
      <c r="A103" s="79"/>
      <c r="B103" s="85" t="s">
        <v>206</v>
      </c>
      <c r="C103" s="213"/>
      <c r="D103" s="214">
        <f>SUM($D$21:$D$100)</f>
        <v>0</v>
      </c>
      <c r="E103" s="214">
        <f>SUM($D$22:$E$100)</f>
        <v>0</v>
      </c>
      <c r="F103" s="214">
        <f>SUM($D$23:$F$100)</f>
        <v>0</v>
      </c>
      <c r="G103" s="214">
        <f>SUM($D$24:$G$100)</f>
        <v>0</v>
      </c>
      <c r="H103" s="214">
        <f>SUM($D$25:$H$100)</f>
        <v>0</v>
      </c>
      <c r="I103" s="214">
        <f>SUM($D$26:$I$100)</f>
        <v>0</v>
      </c>
      <c r="J103" s="214">
        <f>SUM($D$27:$J$100)</f>
        <v>0</v>
      </c>
      <c r="K103" s="214">
        <f>SUM($D$28:$K$100)</f>
        <v>0</v>
      </c>
      <c r="L103" s="214">
        <f>SUM($D$29:$L$100)</f>
        <v>0</v>
      </c>
      <c r="M103" s="214">
        <f>SUM($D$30:$M$100)</f>
        <v>0</v>
      </c>
      <c r="N103" s="214">
        <f>SUM($D$31:$N$100)</f>
        <v>0</v>
      </c>
      <c r="O103" s="214">
        <f>SUM($D$32:$O$100)</f>
        <v>0</v>
      </c>
      <c r="P103" s="214">
        <f>SUM($D$33:$P$100)</f>
        <v>0</v>
      </c>
      <c r="Q103" s="214">
        <f>SUM($D$34:$Q$100)</f>
        <v>0</v>
      </c>
      <c r="R103" s="214">
        <f>SUM($D$35:$R$100)</f>
        <v>0</v>
      </c>
      <c r="S103" s="214">
        <f>SUM($D$36:$S$100)</f>
        <v>0</v>
      </c>
      <c r="T103" s="214">
        <f>SUM($D$37:$T$100)</f>
        <v>0</v>
      </c>
      <c r="U103" s="214">
        <f>SUM($D$38:$U$100)</f>
        <v>0</v>
      </c>
      <c r="V103" s="214">
        <f>SUM($D$39:$V$100)</f>
        <v>0</v>
      </c>
      <c r="W103" s="214">
        <f>SUM($D$40:$W$100)</f>
        <v>0</v>
      </c>
      <c r="X103" s="214">
        <f>SUM($D$41:$X$100)</f>
        <v>0</v>
      </c>
      <c r="Y103" s="214">
        <f>SUM($D$42:$Y$100)</f>
        <v>0</v>
      </c>
      <c r="Z103" s="214">
        <f>SUM($D$43:$Z$100)</f>
        <v>0</v>
      </c>
      <c r="AA103" s="214">
        <f>SUM($D$44:$AA$100)</f>
        <v>0</v>
      </c>
      <c r="AB103" s="214">
        <f>SUM($D$45:$AB$100)</f>
        <v>0</v>
      </c>
      <c r="AC103" s="214">
        <f>SUM($D$46:$AC$100)</f>
        <v>0</v>
      </c>
      <c r="AD103" s="214">
        <f>SUM($D$47:$AD$100)</f>
        <v>0</v>
      </c>
      <c r="AE103" s="214">
        <f>SUM($D$48:$AE$100)</f>
        <v>0</v>
      </c>
      <c r="AF103" s="214">
        <f>SUM($D$49:$AF$100)</f>
        <v>0</v>
      </c>
      <c r="AG103" s="214">
        <f>SUM($D$50:$AG$100)</f>
        <v>0</v>
      </c>
      <c r="AH103" s="214">
        <f>SUM($D$51:$AH$100)</f>
        <v>0</v>
      </c>
      <c r="AI103" s="214">
        <f>SUM($D$52:$AI$100)</f>
        <v>0</v>
      </c>
      <c r="AJ103" s="214">
        <f>SUM($D$53:$AJ$100)</f>
        <v>0</v>
      </c>
      <c r="AK103" s="214">
        <f>SUM($D$54:$AK$100)</f>
        <v>0</v>
      </c>
      <c r="AL103" s="214">
        <f>SUM($D$55:$AL$100)</f>
        <v>0</v>
      </c>
      <c r="AM103" s="214">
        <f>SUM($D$56:$AM$100)</f>
        <v>0</v>
      </c>
      <c r="AN103" s="214">
        <f>SUM($D$57:$AN$100)</f>
        <v>0</v>
      </c>
      <c r="AO103" s="214">
        <f>SUM($D$58:$AO$100)</f>
        <v>0</v>
      </c>
      <c r="AP103" s="214">
        <f>SUM($D$59:$AP$100)</f>
        <v>0</v>
      </c>
      <c r="AQ103" s="214">
        <f>SUM($D$60:$AQ$100)</f>
        <v>0</v>
      </c>
      <c r="AR103" s="214">
        <f>SUM($D$61:$AR$100)</f>
        <v>0</v>
      </c>
      <c r="AS103" s="214">
        <f>SUM($D$62:$AS$100)</f>
        <v>0</v>
      </c>
      <c r="AT103" s="214">
        <f>SUM($D$63:$AT$100)</f>
        <v>0</v>
      </c>
      <c r="AU103" s="214">
        <f>SUM($D$64:$AU$100)</f>
        <v>0</v>
      </c>
      <c r="AV103" s="214">
        <f>SUM($D$65:$AV$100)</f>
        <v>0</v>
      </c>
      <c r="AW103" s="214">
        <f>SUM($D$66:$AW$100)</f>
        <v>0</v>
      </c>
      <c r="AX103" s="214">
        <f>SUM($D$67:$AX$100)</f>
        <v>0</v>
      </c>
      <c r="AY103" s="214">
        <f>SUM($D$68:$AY$100)</f>
        <v>0</v>
      </c>
      <c r="AZ103" s="214">
        <f>SUM($D$69:$AZ$100)</f>
        <v>0</v>
      </c>
      <c r="BA103" s="214">
        <f>SUM($D$70:$BA$100)</f>
        <v>0</v>
      </c>
      <c r="BB103" s="214">
        <f>SUM($D$71:$BB$100)</f>
        <v>0</v>
      </c>
      <c r="BC103" s="214">
        <f>SUM($D$72:$BC$100)</f>
        <v>0</v>
      </c>
      <c r="BD103" s="214">
        <f>SUM($D$73:$BD$100)</f>
        <v>0</v>
      </c>
      <c r="BE103" s="214">
        <f>SUM($D$74:$BE$100)</f>
        <v>0</v>
      </c>
      <c r="BF103" s="214">
        <f>SUM($D$75:$BF$100)</f>
        <v>0</v>
      </c>
      <c r="BG103" s="214">
        <f>SUM($D$76:$BG$100)</f>
        <v>0</v>
      </c>
      <c r="BH103" s="214">
        <f>SUM($D$77:$BH$100)</f>
        <v>0</v>
      </c>
      <c r="BI103" s="214">
        <f>SUM($D$78:$BI$100)</f>
        <v>0</v>
      </c>
      <c r="BJ103" s="214">
        <f>SUM($D$79:$BJ$100)</f>
        <v>0</v>
      </c>
      <c r="BK103" s="214">
        <f>SUM($D$80:$BK$100)</f>
        <v>0</v>
      </c>
      <c r="BL103" s="214">
        <f>SUM($D$81:$BL$100)</f>
        <v>0</v>
      </c>
      <c r="BM103" s="214">
        <f>SUM($D$82:$CG$100)</f>
        <v>0</v>
      </c>
      <c r="BN103" s="214">
        <f>SUM($D$83:$BN$100)</f>
        <v>0</v>
      </c>
      <c r="BO103" s="214">
        <f>SUM($D$84:$BO$100)</f>
        <v>0</v>
      </c>
      <c r="BP103" s="214">
        <f>SUM($D$85:$BP$100)</f>
        <v>0</v>
      </c>
      <c r="BQ103" s="214">
        <f>SUM($D$86:$BQ$100)</f>
        <v>0</v>
      </c>
      <c r="BR103" s="214">
        <f>SUM($D$87:$BR$100)</f>
        <v>0</v>
      </c>
      <c r="BS103" s="214">
        <f>SUM($D$88:$BS$100)</f>
        <v>0</v>
      </c>
      <c r="BT103" s="214">
        <f>SUM($D$89:$BT$100)</f>
        <v>0</v>
      </c>
      <c r="BU103" s="214">
        <f>SUM($D$90:$BU$100)</f>
        <v>0</v>
      </c>
      <c r="BV103" s="214">
        <f>SUM($D$91:$BV$100)</f>
        <v>0</v>
      </c>
      <c r="BW103" s="214">
        <f>SUM($D$92:$BW$100)</f>
        <v>0</v>
      </c>
      <c r="BX103" s="214">
        <f>SUM($D$93:$BX$100)</f>
        <v>0</v>
      </c>
      <c r="BY103" s="214">
        <f>SUM($D$94:$BY$100)</f>
        <v>0</v>
      </c>
      <c r="BZ103" s="214">
        <f>SUM($D$95:$BZ$100)</f>
        <v>0</v>
      </c>
      <c r="CA103" s="214">
        <f>SUM($D$96:$CA$100)</f>
        <v>0</v>
      </c>
      <c r="CB103" s="214">
        <f>SUM($D$97:$CB$100)</f>
        <v>0</v>
      </c>
      <c r="CC103" s="214">
        <f>SUM($D$98:$CC$100)</f>
        <v>0</v>
      </c>
      <c r="CD103" s="214">
        <f>SUM($D$99:$CD$100)</f>
        <v>0</v>
      </c>
      <c r="CE103" s="214">
        <f>SUM($D$100:$CE$100)</f>
        <v>0</v>
      </c>
      <c r="CF103" s="214">
        <v>0</v>
      </c>
      <c r="CG103" s="206"/>
      <c r="CH103" s="206"/>
      <c r="CI103" s="206"/>
      <c r="CJ103" s="206"/>
    </row>
    <row r="104" spans="1:88" x14ac:dyDescent="0.2">
      <c r="A104" s="79"/>
      <c r="B104" s="85" t="s">
        <v>207</v>
      </c>
      <c r="C104" s="210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6"/>
      <c r="BO104" s="206"/>
      <c r="BP104" s="206"/>
      <c r="BQ104" s="206"/>
      <c r="BR104" s="206"/>
      <c r="BS104" s="206"/>
      <c r="BT104" s="206"/>
      <c r="BU104" s="206"/>
      <c r="BV104" s="206"/>
      <c r="BW104" s="206"/>
      <c r="BX104" s="206"/>
      <c r="BY104" s="206"/>
      <c r="BZ104" s="206"/>
      <c r="CA104" s="206"/>
      <c r="CB104" s="206"/>
      <c r="CC104" s="206"/>
      <c r="CD104" s="206"/>
      <c r="CE104" s="206"/>
      <c r="CF104" s="206"/>
      <c r="CG104" s="206"/>
      <c r="CH104" s="206"/>
      <c r="CI104" s="206"/>
      <c r="CJ104" s="206"/>
    </row>
    <row r="105" spans="1:88" x14ac:dyDescent="0.2">
      <c r="A105" s="79"/>
      <c r="B105" s="86">
        <f>B20</f>
        <v>2027</v>
      </c>
      <c r="C105" s="215"/>
      <c r="D105" s="208">
        <f>-NPV('Life Cycle Cost Evaluation'!$M$1,D21:D$100)/(1+'Life Cycle Cost Evaluation'!$M$1)^($B20-'Life Cycle Cost Evaluation'!$M$4)</f>
        <v>0</v>
      </c>
      <c r="E105" s="208">
        <f>-NPV('Life Cycle Cost Evaluation'!$M$1,E21:E$100)/(1+'Life Cycle Cost Evaluation'!$M$1)^($B20-'Life Cycle Cost Evaluation'!$M$4)</f>
        <v>0</v>
      </c>
      <c r="F105" s="208">
        <f>-NPV('Life Cycle Cost Evaluation'!$M$1,F21:F$100)/(1+'Life Cycle Cost Evaluation'!$M$1)^($B20-'Life Cycle Cost Evaluation'!$M$4)</f>
        <v>0</v>
      </c>
      <c r="G105" s="208">
        <f>-NPV('Life Cycle Cost Evaluation'!$M$1,G21:G$100)/(1+'Life Cycle Cost Evaluation'!$M$1)^($B20-'Life Cycle Cost Evaluation'!$M$4)</f>
        <v>0</v>
      </c>
      <c r="H105" s="208">
        <f>-NPV('Life Cycle Cost Evaluation'!$M$1,H21:H$100)/(1+'Life Cycle Cost Evaluation'!$M$1)^($B20-'Life Cycle Cost Evaluation'!$M$4)</f>
        <v>0</v>
      </c>
      <c r="I105" s="208">
        <f>-NPV('Life Cycle Cost Evaluation'!$M$1,I21:I$100)/(1+'Life Cycle Cost Evaluation'!$M$1)^($B20-'Life Cycle Cost Evaluation'!$M$4)</f>
        <v>0</v>
      </c>
      <c r="J105" s="208">
        <f>-NPV('Life Cycle Cost Evaluation'!$M$1,J21:J$100)/(1+'Life Cycle Cost Evaluation'!$M$1)^($B20-'Life Cycle Cost Evaluation'!$M$4)</f>
        <v>0</v>
      </c>
      <c r="K105" s="208">
        <f>-NPV('Life Cycle Cost Evaluation'!$M$1,K21:K$100)/(1+'Life Cycle Cost Evaluation'!$M$1)^($B20-'Life Cycle Cost Evaluation'!$M$4)</f>
        <v>0</v>
      </c>
      <c r="L105" s="208">
        <f>-NPV('Life Cycle Cost Evaluation'!$M$1,L21:L$100)/(1+'Life Cycle Cost Evaluation'!$M$1)^($B20-'Life Cycle Cost Evaluation'!$M$4)</f>
        <v>0</v>
      </c>
      <c r="M105" s="208">
        <f>-NPV('Life Cycle Cost Evaluation'!$M$1,M21:M$100)/(1+'Life Cycle Cost Evaluation'!$M$1)^($B20-'Life Cycle Cost Evaluation'!$M$4)</f>
        <v>0</v>
      </c>
      <c r="N105" s="208">
        <f>-NPV('Life Cycle Cost Evaluation'!$M$1,N21:N$100)/(1+'Life Cycle Cost Evaluation'!$M$1)^($B20-'Life Cycle Cost Evaluation'!$M$4)</f>
        <v>0</v>
      </c>
      <c r="O105" s="208">
        <f>-NPV('Life Cycle Cost Evaluation'!$M$1,O21:O$100)/(1+'Life Cycle Cost Evaluation'!$M$1)^($B20-'Life Cycle Cost Evaluation'!$M$4)</f>
        <v>0</v>
      </c>
      <c r="P105" s="208">
        <f>-NPV('Life Cycle Cost Evaluation'!$M$1,P21:P$100)/(1+'Life Cycle Cost Evaluation'!$M$1)^($B20-'Life Cycle Cost Evaluation'!$M$4)</f>
        <v>0</v>
      </c>
      <c r="Q105" s="208">
        <f>-NPV('Life Cycle Cost Evaluation'!$M$1,Q21:Q$100)/(1+'Life Cycle Cost Evaluation'!$M$1)^($B20-'Life Cycle Cost Evaluation'!$M$4)</f>
        <v>0</v>
      </c>
      <c r="R105" s="208">
        <f>-NPV('Life Cycle Cost Evaluation'!$M$1,R21:R$100)/(1+'Life Cycle Cost Evaluation'!$M$1)^($B20-'Life Cycle Cost Evaluation'!$M$4)</f>
        <v>0</v>
      </c>
      <c r="S105" s="208">
        <f>-NPV('Life Cycle Cost Evaluation'!$M$1,S21:S$100)/(1+'Life Cycle Cost Evaluation'!$M$1)^($B20-'Life Cycle Cost Evaluation'!$M$4)</f>
        <v>0</v>
      </c>
      <c r="T105" s="208">
        <f>-NPV('Life Cycle Cost Evaluation'!$M$1,T21:T$100)/(1+'Life Cycle Cost Evaluation'!$M$1)^($B20-'Life Cycle Cost Evaluation'!$M$4)</f>
        <v>0</v>
      </c>
      <c r="U105" s="208">
        <f>-NPV('Life Cycle Cost Evaluation'!$M$1,U21:U$100)/(1+'Life Cycle Cost Evaluation'!$M$1)^($B20-'Life Cycle Cost Evaluation'!$M$4)</f>
        <v>0</v>
      </c>
      <c r="V105" s="208">
        <f>-NPV('Life Cycle Cost Evaluation'!$M$1,V21:V$100)/(1+'Life Cycle Cost Evaluation'!$M$1)^($B20-'Life Cycle Cost Evaluation'!$M$4)</f>
        <v>0</v>
      </c>
      <c r="W105" s="208">
        <f>-NPV('Life Cycle Cost Evaluation'!$M$1,W21:W$100)/(1+'Life Cycle Cost Evaluation'!$M$1)^($B20-'Life Cycle Cost Evaluation'!$M$4)</f>
        <v>0</v>
      </c>
      <c r="X105" s="208">
        <f>-NPV('Life Cycle Cost Evaluation'!$M$1,X21:X$100)/(1+'Life Cycle Cost Evaluation'!$M$1)^($B20-'Life Cycle Cost Evaluation'!$M$4)</f>
        <v>0</v>
      </c>
      <c r="Y105" s="208">
        <f>-NPV('Life Cycle Cost Evaluation'!$M$1,Y21:Y$100)/(1+'Life Cycle Cost Evaluation'!$M$1)^($B20-'Life Cycle Cost Evaluation'!$M$4)</f>
        <v>0</v>
      </c>
      <c r="Z105" s="208">
        <f>-NPV('Life Cycle Cost Evaluation'!$M$1,Z21:Z$100)/(1+'Life Cycle Cost Evaluation'!$M$1)^($B20-'Life Cycle Cost Evaluation'!$M$4)</f>
        <v>0</v>
      </c>
      <c r="AA105" s="208">
        <f>-NPV('Life Cycle Cost Evaluation'!$M$1,AA21:AA$100)/(1+'Life Cycle Cost Evaluation'!$M$1)^($B20-'Life Cycle Cost Evaluation'!$M$4)</f>
        <v>0</v>
      </c>
      <c r="AB105" s="208">
        <f>-NPV('Life Cycle Cost Evaluation'!$M$1,AB21:AB$100)/(1+'Life Cycle Cost Evaluation'!$M$1)^($B20-'Life Cycle Cost Evaluation'!$M$4)</f>
        <v>0</v>
      </c>
      <c r="AC105" s="208">
        <f>-NPV('Life Cycle Cost Evaluation'!$M$1,AC21:AC$100)/(1+'Life Cycle Cost Evaluation'!$M$1)^($B20-'Life Cycle Cost Evaluation'!$M$4)</f>
        <v>0</v>
      </c>
      <c r="AD105" s="208">
        <f>-NPV('Life Cycle Cost Evaluation'!$M$1,AD21:AD$100)/(1+'Life Cycle Cost Evaluation'!$M$1)^($B20-'Life Cycle Cost Evaluation'!$M$4)</f>
        <v>0</v>
      </c>
      <c r="AE105" s="208">
        <f>-NPV('Life Cycle Cost Evaluation'!$M$1,AE21:AE$100)/(1+'Life Cycle Cost Evaluation'!$M$1)^($B20-'Life Cycle Cost Evaluation'!$M$4)</f>
        <v>0</v>
      </c>
      <c r="AF105" s="208">
        <f>-NPV('Life Cycle Cost Evaluation'!$M$1,AF21:AF$100)/(1+'Life Cycle Cost Evaluation'!$M$1)^($B20-'Life Cycle Cost Evaluation'!$M$4)</f>
        <v>0</v>
      </c>
      <c r="AG105" s="208">
        <f>-NPV('Life Cycle Cost Evaluation'!$M$1,AG21:AG$100)/(1+'Life Cycle Cost Evaluation'!$M$1)^($B20-'Life Cycle Cost Evaluation'!$M$4)</f>
        <v>0</v>
      </c>
      <c r="AH105" s="208">
        <f>-NPV('Life Cycle Cost Evaluation'!$M$1,AH21:AH$100)/(1+'Life Cycle Cost Evaluation'!$M$1)^($B20-'Life Cycle Cost Evaluation'!$M$4)</f>
        <v>0</v>
      </c>
      <c r="AI105" s="208">
        <f>-NPV('Life Cycle Cost Evaluation'!$M$1,AI21:AI$100)/(1+'Life Cycle Cost Evaluation'!$M$1)^($B20-'Life Cycle Cost Evaluation'!$M$4)</f>
        <v>0</v>
      </c>
      <c r="AJ105" s="208">
        <f>-NPV('Life Cycle Cost Evaluation'!$M$1,AJ21:AJ$100)/(1+'Life Cycle Cost Evaluation'!$M$1)^($B20-'Life Cycle Cost Evaluation'!$M$4)</f>
        <v>0</v>
      </c>
      <c r="AK105" s="208">
        <f>-NPV('Life Cycle Cost Evaluation'!$M$1,AK21:AK$100)/(1+'Life Cycle Cost Evaluation'!$M$1)^($B20-'Life Cycle Cost Evaluation'!$M$4)</f>
        <v>0</v>
      </c>
      <c r="AL105" s="208">
        <f>-NPV('Life Cycle Cost Evaluation'!$M$1,AL21:AL$100)/(1+'Life Cycle Cost Evaluation'!$M$1)^($B20-'Life Cycle Cost Evaluation'!$M$4)</f>
        <v>0</v>
      </c>
      <c r="AM105" s="208">
        <f>-NPV('Life Cycle Cost Evaluation'!$M$1,AM21:AM$100)/(1+'Life Cycle Cost Evaluation'!$M$1)^($B20-'Life Cycle Cost Evaluation'!$M$4)</f>
        <v>0</v>
      </c>
      <c r="AN105" s="208">
        <f>-NPV('Life Cycle Cost Evaluation'!$M$1,AN21:AN$100)/(1+'Life Cycle Cost Evaluation'!$M$1)^($B20-'Life Cycle Cost Evaluation'!$M$4)</f>
        <v>0</v>
      </c>
      <c r="AO105" s="208">
        <f>-NPV('Life Cycle Cost Evaluation'!$M$1,AO21:AO$100)/(1+'Life Cycle Cost Evaluation'!$M$1)^($B20-'Life Cycle Cost Evaluation'!$M$4)</f>
        <v>0</v>
      </c>
      <c r="AP105" s="208">
        <f>-NPV('Life Cycle Cost Evaluation'!$M$1,AP21:AP$100)/(1+'Life Cycle Cost Evaluation'!$M$1)^($B20-'Life Cycle Cost Evaluation'!$M$4)</f>
        <v>0</v>
      </c>
      <c r="AQ105" s="208">
        <f>-NPV('Life Cycle Cost Evaluation'!$M$1,AQ21:AQ$100)/(1+'Life Cycle Cost Evaluation'!$M$1)^($B20-'Life Cycle Cost Evaluation'!$M$4)</f>
        <v>0</v>
      </c>
      <c r="AR105" s="208">
        <f>-NPV('Life Cycle Cost Evaluation'!$M$1,AR21:AR$100)/(1+'Life Cycle Cost Evaluation'!$M$1)^($B20-'Life Cycle Cost Evaluation'!$M$4)</f>
        <v>0</v>
      </c>
      <c r="AS105" s="208">
        <f>-NPV('Life Cycle Cost Evaluation'!$M$1,AS21:AS$100)/(1+'Life Cycle Cost Evaluation'!$M$1)^($B20-'Life Cycle Cost Evaluation'!$M$4)</f>
        <v>0</v>
      </c>
      <c r="AT105" s="208">
        <f>-NPV('Life Cycle Cost Evaluation'!$M$1,AT21:AT$100)/(1+'Life Cycle Cost Evaluation'!$M$1)^($B20-'Life Cycle Cost Evaluation'!$M$4)</f>
        <v>0</v>
      </c>
      <c r="AU105" s="208">
        <f>-NPV('Life Cycle Cost Evaluation'!$M$1,AU21:AU$100)/(1+'Life Cycle Cost Evaluation'!$M$1)^($B20-'Life Cycle Cost Evaluation'!$M$4)</f>
        <v>0</v>
      </c>
      <c r="AV105" s="208">
        <f>-NPV('Life Cycle Cost Evaluation'!$M$1,AV21:AV$100)/(1+'Life Cycle Cost Evaluation'!$M$1)^($B20-'Life Cycle Cost Evaluation'!$M$4)</f>
        <v>0</v>
      </c>
      <c r="AW105" s="208">
        <f>-NPV('Life Cycle Cost Evaluation'!$M$1,AW21:AW$100)/(1+'Life Cycle Cost Evaluation'!$M$1)^($B20-'Life Cycle Cost Evaluation'!$M$4)</f>
        <v>0</v>
      </c>
      <c r="AX105" s="208">
        <f>-NPV('Life Cycle Cost Evaluation'!$M$1,AX21:AX$100)/(1+'Life Cycle Cost Evaluation'!$M$1)^($B20-'Life Cycle Cost Evaluation'!$M$4)</f>
        <v>0</v>
      </c>
      <c r="AY105" s="208">
        <f>-NPV('Life Cycle Cost Evaluation'!$M$1,AY21:AY$100)/(1+'Life Cycle Cost Evaluation'!$M$1)^($B20-'Life Cycle Cost Evaluation'!$M$4)</f>
        <v>0</v>
      </c>
      <c r="AZ105" s="208">
        <f>-NPV('Life Cycle Cost Evaluation'!$M$1,AZ21:AZ$100)/(1+'Life Cycle Cost Evaluation'!$M$1)^($B20-'Life Cycle Cost Evaluation'!$M$4)</f>
        <v>0</v>
      </c>
      <c r="BA105" s="208">
        <f>-NPV('Life Cycle Cost Evaluation'!$M$1,BA21:BA$100)/(1+'Life Cycle Cost Evaluation'!$M$1)^($B20-'Life Cycle Cost Evaluation'!$M$4)</f>
        <v>0</v>
      </c>
      <c r="BB105" s="208">
        <f>-NPV('Life Cycle Cost Evaluation'!$M$1,BB21:BB$100)/(1+'Life Cycle Cost Evaluation'!$M$1)^($B20-'Life Cycle Cost Evaluation'!$M$4)</f>
        <v>0</v>
      </c>
      <c r="BC105" s="208">
        <f>-NPV('Life Cycle Cost Evaluation'!$M$1,BC21:BC$100)/(1+'Life Cycle Cost Evaluation'!$M$1)^($B20-'Life Cycle Cost Evaluation'!$M$4)</f>
        <v>0</v>
      </c>
      <c r="BD105" s="208">
        <f>-NPV('Life Cycle Cost Evaluation'!$M$1,BD21:BD$100)/(1+'Life Cycle Cost Evaluation'!$M$1)^($B20-'Life Cycle Cost Evaluation'!$M$4)</f>
        <v>0</v>
      </c>
      <c r="BE105" s="208">
        <f>-NPV('Life Cycle Cost Evaluation'!$M$1,BE21:BE$100)/(1+'Life Cycle Cost Evaluation'!$M$1)^($B20-'Life Cycle Cost Evaluation'!$M$4)</f>
        <v>0</v>
      </c>
      <c r="BF105" s="208">
        <f>-NPV('Life Cycle Cost Evaluation'!$M$1,BF21:BF$100)/(1+'Life Cycle Cost Evaluation'!$M$1)^($B20-'Life Cycle Cost Evaluation'!$M$4)</f>
        <v>0</v>
      </c>
      <c r="BG105" s="208">
        <f>-NPV('Life Cycle Cost Evaluation'!$M$1,BG21:BG$100)/(1+'Life Cycle Cost Evaluation'!$M$1)^($B20-'Life Cycle Cost Evaluation'!$M$4)</f>
        <v>0</v>
      </c>
      <c r="BH105" s="208">
        <f>-NPV('Life Cycle Cost Evaluation'!$M$1,BH21:BH$100)/(1+'Life Cycle Cost Evaluation'!$M$1)^($B20-'Life Cycle Cost Evaluation'!$M$4)</f>
        <v>0</v>
      </c>
      <c r="BI105" s="208">
        <f>-NPV('Life Cycle Cost Evaluation'!$M$1,BI21:BI$100)/(1+'Life Cycle Cost Evaluation'!$M$1)^($B20-'Life Cycle Cost Evaluation'!$M$4)</f>
        <v>0</v>
      </c>
      <c r="BJ105" s="208">
        <f>-NPV('Life Cycle Cost Evaluation'!$M$1,BJ21:BJ$100)/(1+'Life Cycle Cost Evaluation'!$M$1)^($B20-'Life Cycle Cost Evaluation'!$M$4)</f>
        <v>0</v>
      </c>
      <c r="BK105" s="208">
        <f>-NPV('Life Cycle Cost Evaluation'!$M$1,BK21:BK$100)/(1+'Life Cycle Cost Evaluation'!$M$1)^($B20-'Life Cycle Cost Evaluation'!$M$4)</f>
        <v>0</v>
      </c>
      <c r="BL105" s="208">
        <f>-NPV('Life Cycle Cost Evaluation'!$M$1,BL21:BL$100)/(1+'Life Cycle Cost Evaluation'!$M$1)^($B20-'Life Cycle Cost Evaluation'!$M$4)</f>
        <v>0</v>
      </c>
      <c r="BM105" s="208">
        <f>-NPV('Life Cycle Cost Evaluation'!$M$1,BM21:BM$100)/(1+'Life Cycle Cost Evaluation'!$M$1)^($B20-'Life Cycle Cost Evaluation'!$M$4)</f>
        <v>0</v>
      </c>
      <c r="BN105" s="208">
        <f>-NPV('Life Cycle Cost Evaluation'!$M$1,BN21:BN$100)/(1+'Life Cycle Cost Evaluation'!$M$1)^($B20-'Life Cycle Cost Evaluation'!$M$4)</f>
        <v>0</v>
      </c>
      <c r="BO105" s="208">
        <f>-NPV('Life Cycle Cost Evaluation'!$M$1,BO21:BO$100)/(1+'Life Cycle Cost Evaluation'!$M$1)^($B20-'Life Cycle Cost Evaluation'!$M$4)</f>
        <v>0</v>
      </c>
      <c r="BP105" s="208">
        <f>-NPV('Life Cycle Cost Evaluation'!$M$1,BP21:BP$100)/(1+'Life Cycle Cost Evaluation'!$M$1)^($B20-'Life Cycle Cost Evaluation'!$M$4)</f>
        <v>0</v>
      </c>
      <c r="BQ105" s="208">
        <f>-NPV('Life Cycle Cost Evaluation'!$M$1,BQ21:BQ$100)/(1+'Life Cycle Cost Evaluation'!$M$1)^($B20-'Life Cycle Cost Evaluation'!$M$4)</f>
        <v>0</v>
      </c>
      <c r="BR105" s="208">
        <f>-NPV('Life Cycle Cost Evaluation'!$M$1,BR21:BR$100)/(1+'Life Cycle Cost Evaluation'!$M$1)^($B20-'Life Cycle Cost Evaluation'!$M$4)</f>
        <v>0</v>
      </c>
      <c r="BS105" s="208">
        <f>-NPV('Life Cycle Cost Evaluation'!$M$1,BS21:BS$100)/(1+'Life Cycle Cost Evaluation'!$M$1)^($B20-'Life Cycle Cost Evaluation'!$M$4)</f>
        <v>0</v>
      </c>
      <c r="BT105" s="208">
        <f>-NPV('Life Cycle Cost Evaluation'!$M$1,BT21:BT$100)/(1+'Life Cycle Cost Evaluation'!$M$1)^($B20-'Life Cycle Cost Evaluation'!$M$4)</f>
        <v>0</v>
      </c>
      <c r="BU105" s="208">
        <f>-NPV('Life Cycle Cost Evaluation'!$M$1,BU21:BU$100)/(1+'Life Cycle Cost Evaluation'!$M$1)^($B20-'Life Cycle Cost Evaluation'!$M$4)</f>
        <v>0</v>
      </c>
      <c r="BV105" s="208">
        <f>-NPV('Life Cycle Cost Evaluation'!$M$1,BV21:BV$100)/(1+'Life Cycle Cost Evaluation'!$M$1)^($B20-'Life Cycle Cost Evaluation'!$M$4)</f>
        <v>0</v>
      </c>
      <c r="BW105" s="208">
        <f>-NPV('Life Cycle Cost Evaluation'!$M$1,BW21:BW$100)/(1+'Life Cycle Cost Evaluation'!$M$1)^($B20-'Life Cycle Cost Evaluation'!$M$4)</f>
        <v>0</v>
      </c>
      <c r="BX105" s="208">
        <f>-NPV('Life Cycle Cost Evaluation'!$M$1,BX21:BX$100)/(1+'Life Cycle Cost Evaluation'!$M$1)^($B20-'Life Cycle Cost Evaluation'!$M$4)</f>
        <v>0</v>
      </c>
      <c r="BY105" s="208">
        <f>-NPV('Life Cycle Cost Evaluation'!$M$1,BY21:BY$100)/(1+'Life Cycle Cost Evaluation'!$M$1)^($B20-'Life Cycle Cost Evaluation'!$M$4)</f>
        <v>0</v>
      </c>
      <c r="BZ105" s="208">
        <f>-NPV('Life Cycle Cost Evaluation'!$M$1,BZ21:BZ$100)/(1+'Life Cycle Cost Evaluation'!$M$1)^($B20-'Life Cycle Cost Evaluation'!$M$4)</f>
        <v>0</v>
      </c>
      <c r="CA105" s="208">
        <f>-NPV('Life Cycle Cost Evaluation'!$M$1,CA21:CA$100)/(1+'Life Cycle Cost Evaluation'!$M$1)^($B20-'Life Cycle Cost Evaluation'!$M$4)</f>
        <v>0</v>
      </c>
      <c r="CB105" s="208">
        <f>-NPV('Life Cycle Cost Evaluation'!$M$1,CB21:CB$100)/(1+'Life Cycle Cost Evaluation'!$M$1)^($B20-'Life Cycle Cost Evaluation'!$M$4)</f>
        <v>0</v>
      </c>
      <c r="CC105" s="208">
        <f>-NPV('Life Cycle Cost Evaluation'!$M$1,CC21:CC$100)/(1+'Life Cycle Cost Evaluation'!$M$1)^($B20-'Life Cycle Cost Evaluation'!$M$4)</f>
        <v>0</v>
      </c>
      <c r="CD105" s="208">
        <f>-NPV('Life Cycle Cost Evaluation'!$M$1,CD21:CD$100)/(1+'Life Cycle Cost Evaluation'!$M$1)^($B20-'Life Cycle Cost Evaluation'!$M$4)</f>
        <v>0</v>
      </c>
      <c r="CE105" s="208">
        <f>-NPV('Life Cycle Cost Evaluation'!$M$1,CE21:CE$100)/(1+'Life Cycle Cost Evaluation'!$M$1)^($B20-'Life Cycle Cost Evaluation'!$M$4)</f>
        <v>0</v>
      </c>
      <c r="CF105" s="208">
        <f>-NPV('Life Cycle Cost Evaluation'!$M$1,CF21:CF$100)/(1+'Life Cycle Cost Evaluation'!$M$1)^($B20-'Life Cycle Cost Evaluation'!$M$4)</f>
        <v>0</v>
      </c>
      <c r="CG105" s="208">
        <f>D105</f>
        <v>0</v>
      </c>
      <c r="CH105" s="206"/>
      <c r="CI105" s="206"/>
      <c r="CJ105" s="206"/>
    </row>
    <row r="106" spans="1:88" x14ac:dyDescent="0.2">
      <c r="B106" s="86">
        <f t="shared" ref="B106:B169" si="126">B21</f>
        <v>2028</v>
      </c>
      <c r="C106" s="215"/>
      <c r="D106" s="208">
        <f>-NPV('Life Cycle Cost Evaluation'!$M$1,D22:D$100)/(1+'Life Cycle Cost Evaluation'!$M$1)^($B21-'Life Cycle Cost Evaluation'!$M$4)</f>
        <v>0</v>
      </c>
      <c r="E106" s="208">
        <f>-NPV('Life Cycle Cost Evaluation'!$M$1,E22:E$100)/(1+'Life Cycle Cost Evaluation'!$M$1)^($B21-'Life Cycle Cost Evaluation'!$M$4)</f>
        <v>0</v>
      </c>
      <c r="F106" s="208">
        <f>-NPV('Life Cycle Cost Evaluation'!$M$1,F22:F$100)/(1+'Life Cycle Cost Evaluation'!$M$1)^($B21-'Life Cycle Cost Evaluation'!$M$4)</f>
        <v>0</v>
      </c>
      <c r="G106" s="208">
        <f>-NPV('Life Cycle Cost Evaluation'!$M$1,G22:G$100)/(1+'Life Cycle Cost Evaluation'!$M$1)^($B21-'Life Cycle Cost Evaluation'!$M$4)</f>
        <v>0</v>
      </c>
      <c r="H106" s="208">
        <f>-NPV('Life Cycle Cost Evaluation'!$M$1,H22:H$100)/(1+'Life Cycle Cost Evaluation'!$M$1)^($B21-'Life Cycle Cost Evaluation'!$M$4)</f>
        <v>0</v>
      </c>
      <c r="I106" s="208">
        <f>-NPV('Life Cycle Cost Evaluation'!$M$1,I22:I$100)/(1+'Life Cycle Cost Evaluation'!$M$1)^($B21-'Life Cycle Cost Evaluation'!$M$4)</f>
        <v>0</v>
      </c>
      <c r="J106" s="208">
        <f>-NPV('Life Cycle Cost Evaluation'!$M$1,J22:J$100)/(1+'Life Cycle Cost Evaluation'!$M$1)^($B21-'Life Cycle Cost Evaluation'!$M$4)</f>
        <v>0</v>
      </c>
      <c r="K106" s="208">
        <f>-NPV('Life Cycle Cost Evaluation'!$M$1,K22:K$100)/(1+'Life Cycle Cost Evaluation'!$M$1)^($B21-'Life Cycle Cost Evaluation'!$M$4)</f>
        <v>0</v>
      </c>
      <c r="L106" s="208">
        <f>-NPV('Life Cycle Cost Evaluation'!$M$1,L22:L$100)/(1+'Life Cycle Cost Evaluation'!$M$1)^($B21-'Life Cycle Cost Evaluation'!$M$4)</f>
        <v>0</v>
      </c>
      <c r="M106" s="208">
        <f>-NPV('Life Cycle Cost Evaluation'!$M$1,M22:M$100)/(1+'Life Cycle Cost Evaluation'!$M$1)^($B21-'Life Cycle Cost Evaluation'!$M$4)</f>
        <v>0</v>
      </c>
      <c r="N106" s="208">
        <f>-NPV('Life Cycle Cost Evaluation'!$M$1,N22:N$100)/(1+'Life Cycle Cost Evaluation'!$M$1)^($B21-'Life Cycle Cost Evaluation'!$M$4)</f>
        <v>0</v>
      </c>
      <c r="O106" s="208">
        <f>-NPV('Life Cycle Cost Evaluation'!$M$1,O22:O$100)/(1+'Life Cycle Cost Evaluation'!$M$1)^($B21-'Life Cycle Cost Evaluation'!$M$4)</f>
        <v>0</v>
      </c>
      <c r="P106" s="208">
        <f>-NPV('Life Cycle Cost Evaluation'!$M$1,P22:P$100)/(1+'Life Cycle Cost Evaluation'!$M$1)^($B21-'Life Cycle Cost Evaluation'!$M$4)</f>
        <v>0</v>
      </c>
      <c r="Q106" s="208">
        <f>-NPV('Life Cycle Cost Evaluation'!$M$1,Q22:Q$100)/(1+'Life Cycle Cost Evaluation'!$M$1)^($B21-'Life Cycle Cost Evaluation'!$M$4)</f>
        <v>0</v>
      </c>
      <c r="R106" s="208">
        <f>-NPV('Life Cycle Cost Evaluation'!$M$1,R22:R$100)/(1+'Life Cycle Cost Evaluation'!$M$1)^($B21-'Life Cycle Cost Evaluation'!$M$4)</f>
        <v>0</v>
      </c>
      <c r="S106" s="208">
        <f>-NPV('Life Cycle Cost Evaluation'!$M$1,S22:S$100)/(1+'Life Cycle Cost Evaluation'!$M$1)^($B21-'Life Cycle Cost Evaluation'!$M$4)</f>
        <v>0</v>
      </c>
      <c r="T106" s="208">
        <f>-NPV('Life Cycle Cost Evaluation'!$M$1,T22:T$100)/(1+'Life Cycle Cost Evaluation'!$M$1)^($B21-'Life Cycle Cost Evaluation'!$M$4)</f>
        <v>0</v>
      </c>
      <c r="U106" s="208">
        <f>-NPV('Life Cycle Cost Evaluation'!$M$1,U22:U$100)/(1+'Life Cycle Cost Evaluation'!$M$1)^($B21-'Life Cycle Cost Evaluation'!$M$4)</f>
        <v>0</v>
      </c>
      <c r="V106" s="208">
        <f>-NPV('Life Cycle Cost Evaluation'!$M$1,V22:V$100)/(1+'Life Cycle Cost Evaluation'!$M$1)^($B21-'Life Cycle Cost Evaluation'!$M$4)</f>
        <v>0</v>
      </c>
      <c r="W106" s="208">
        <f>-NPV('Life Cycle Cost Evaluation'!$M$1,W22:W$100)/(1+'Life Cycle Cost Evaluation'!$M$1)^($B21-'Life Cycle Cost Evaluation'!$M$4)</f>
        <v>0</v>
      </c>
      <c r="X106" s="208">
        <f>-NPV('Life Cycle Cost Evaluation'!$M$1,X22:X$100)/(1+'Life Cycle Cost Evaluation'!$M$1)^($B21-'Life Cycle Cost Evaluation'!$M$4)</f>
        <v>0</v>
      </c>
      <c r="Y106" s="208">
        <f>-NPV('Life Cycle Cost Evaluation'!$M$1,Y22:Y$100)/(1+'Life Cycle Cost Evaluation'!$M$1)^($B21-'Life Cycle Cost Evaluation'!$M$4)</f>
        <v>0</v>
      </c>
      <c r="Z106" s="208">
        <f>-NPV('Life Cycle Cost Evaluation'!$M$1,Z22:Z$100)/(1+'Life Cycle Cost Evaluation'!$M$1)^($B21-'Life Cycle Cost Evaluation'!$M$4)</f>
        <v>0</v>
      </c>
      <c r="AA106" s="208">
        <f>-NPV('Life Cycle Cost Evaluation'!$M$1,AA22:AA$100)/(1+'Life Cycle Cost Evaluation'!$M$1)^($B21-'Life Cycle Cost Evaluation'!$M$4)</f>
        <v>0</v>
      </c>
      <c r="AB106" s="208">
        <f>-NPV('Life Cycle Cost Evaluation'!$M$1,AB22:AB$100)/(1+'Life Cycle Cost Evaluation'!$M$1)^($B21-'Life Cycle Cost Evaluation'!$M$4)</f>
        <v>0</v>
      </c>
      <c r="AC106" s="208">
        <f>-NPV('Life Cycle Cost Evaluation'!$M$1,AC22:AC$100)/(1+'Life Cycle Cost Evaluation'!$M$1)^($B21-'Life Cycle Cost Evaluation'!$M$4)</f>
        <v>0</v>
      </c>
      <c r="AD106" s="208">
        <f>-NPV('Life Cycle Cost Evaluation'!$M$1,AD22:AD$100)/(1+'Life Cycle Cost Evaluation'!$M$1)^($B21-'Life Cycle Cost Evaluation'!$M$4)</f>
        <v>0</v>
      </c>
      <c r="AE106" s="208">
        <f>-NPV('Life Cycle Cost Evaluation'!$M$1,AE22:AE$100)/(1+'Life Cycle Cost Evaluation'!$M$1)^($B21-'Life Cycle Cost Evaluation'!$M$4)</f>
        <v>0</v>
      </c>
      <c r="AF106" s="208">
        <f>-NPV('Life Cycle Cost Evaluation'!$M$1,AF22:AF$100)/(1+'Life Cycle Cost Evaluation'!$M$1)^($B21-'Life Cycle Cost Evaluation'!$M$4)</f>
        <v>0</v>
      </c>
      <c r="AG106" s="208">
        <f>-NPV('Life Cycle Cost Evaluation'!$M$1,AG22:AG$100)/(1+'Life Cycle Cost Evaluation'!$M$1)^($B21-'Life Cycle Cost Evaluation'!$M$4)</f>
        <v>0</v>
      </c>
      <c r="AH106" s="208">
        <f>-NPV('Life Cycle Cost Evaluation'!$M$1,AH22:AH$100)/(1+'Life Cycle Cost Evaluation'!$M$1)^($B21-'Life Cycle Cost Evaluation'!$M$4)</f>
        <v>0</v>
      </c>
      <c r="AI106" s="208">
        <f>-NPV('Life Cycle Cost Evaluation'!$M$1,AI22:AI$100)/(1+'Life Cycle Cost Evaluation'!$M$1)^($B21-'Life Cycle Cost Evaluation'!$M$4)</f>
        <v>0</v>
      </c>
      <c r="AJ106" s="208">
        <f>-NPV('Life Cycle Cost Evaluation'!$M$1,AJ22:AJ$100)/(1+'Life Cycle Cost Evaluation'!$M$1)^($B21-'Life Cycle Cost Evaluation'!$M$4)</f>
        <v>0</v>
      </c>
      <c r="AK106" s="208">
        <f>-NPV('Life Cycle Cost Evaluation'!$M$1,AK22:AK$100)/(1+'Life Cycle Cost Evaluation'!$M$1)^($B21-'Life Cycle Cost Evaluation'!$M$4)</f>
        <v>0</v>
      </c>
      <c r="AL106" s="208">
        <f>-NPV('Life Cycle Cost Evaluation'!$M$1,AL22:AL$100)/(1+'Life Cycle Cost Evaluation'!$M$1)^($B21-'Life Cycle Cost Evaluation'!$M$4)</f>
        <v>0</v>
      </c>
      <c r="AM106" s="208">
        <f>-NPV('Life Cycle Cost Evaluation'!$M$1,AM22:AM$100)/(1+'Life Cycle Cost Evaluation'!$M$1)^($B21-'Life Cycle Cost Evaluation'!$M$4)</f>
        <v>0</v>
      </c>
      <c r="AN106" s="208">
        <f>-NPV('Life Cycle Cost Evaluation'!$M$1,AN22:AN$100)/(1+'Life Cycle Cost Evaluation'!$M$1)^($B21-'Life Cycle Cost Evaluation'!$M$4)</f>
        <v>0</v>
      </c>
      <c r="AO106" s="208">
        <f>-NPV('Life Cycle Cost Evaluation'!$M$1,AO22:AO$100)/(1+'Life Cycle Cost Evaluation'!$M$1)^($B21-'Life Cycle Cost Evaluation'!$M$4)</f>
        <v>0</v>
      </c>
      <c r="AP106" s="208">
        <f>-NPV('Life Cycle Cost Evaluation'!$M$1,AP22:AP$100)/(1+'Life Cycle Cost Evaluation'!$M$1)^($B21-'Life Cycle Cost Evaluation'!$M$4)</f>
        <v>0</v>
      </c>
      <c r="AQ106" s="208">
        <f>-NPV('Life Cycle Cost Evaluation'!$M$1,AQ22:AQ$100)/(1+'Life Cycle Cost Evaluation'!$M$1)^($B21-'Life Cycle Cost Evaluation'!$M$4)</f>
        <v>0</v>
      </c>
      <c r="AR106" s="208">
        <f>-NPV('Life Cycle Cost Evaluation'!$M$1,AR22:AR$100)/(1+'Life Cycle Cost Evaluation'!$M$1)^($B21-'Life Cycle Cost Evaluation'!$M$4)</f>
        <v>0</v>
      </c>
      <c r="AS106" s="208">
        <f>-NPV('Life Cycle Cost Evaluation'!$M$1,AS22:AS$100)/(1+'Life Cycle Cost Evaluation'!$M$1)^($B21-'Life Cycle Cost Evaluation'!$M$4)</f>
        <v>0</v>
      </c>
      <c r="AT106" s="208">
        <f>-NPV('Life Cycle Cost Evaluation'!$M$1,AT22:AT$100)/(1+'Life Cycle Cost Evaluation'!$M$1)^($B21-'Life Cycle Cost Evaluation'!$M$4)</f>
        <v>0</v>
      </c>
      <c r="AU106" s="208">
        <f>-NPV('Life Cycle Cost Evaluation'!$M$1,AU22:AU$100)/(1+'Life Cycle Cost Evaluation'!$M$1)^($B21-'Life Cycle Cost Evaluation'!$M$4)</f>
        <v>0</v>
      </c>
      <c r="AV106" s="208">
        <f>-NPV('Life Cycle Cost Evaluation'!$M$1,AV22:AV$100)/(1+'Life Cycle Cost Evaluation'!$M$1)^($B21-'Life Cycle Cost Evaluation'!$M$4)</f>
        <v>0</v>
      </c>
      <c r="AW106" s="208">
        <f>-NPV('Life Cycle Cost Evaluation'!$M$1,AW22:AW$100)/(1+'Life Cycle Cost Evaluation'!$M$1)^($B21-'Life Cycle Cost Evaluation'!$M$4)</f>
        <v>0</v>
      </c>
      <c r="AX106" s="208">
        <f>-NPV('Life Cycle Cost Evaluation'!$M$1,AX22:AX$100)/(1+'Life Cycle Cost Evaluation'!$M$1)^($B21-'Life Cycle Cost Evaluation'!$M$4)</f>
        <v>0</v>
      </c>
      <c r="AY106" s="208">
        <f>-NPV('Life Cycle Cost Evaluation'!$M$1,AY22:AY$100)/(1+'Life Cycle Cost Evaluation'!$M$1)^($B21-'Life Cycle Cost Evaluation'!$M$4)</f>
        <v>0</v>
      </c>
      <c r="AZ106" s="208">
        <f>-NPV('Life Cycle Cost Evaluation'!$M$1,AZ22:AZ$100)/(1+'Life Cycle Cost Evaluation'!$M$1)^($B21-'Life Cycle Cost Evaluation'!$M$4)</f>
        <v>0</v>
      </c>
      <c r="BA106" s="208">
        <f>-NPV('Life Cycle Cost Evaluation'!$M$1,BA22:BA$100)/(1+'Life Cycle Cost Evaluation'!$M$1)^($B21-'Life Cycle Cost Evaluation'!$M$4)</f>
        <v>0</v>
      </c>
      <c r="BB106" s="208">
        <f>-NPV('Life Cycle Cost Evaluation'!$M$1,BB22:BB$100)/(1+'Life Cycle Cost Evaluation'!$M$1)^($B21-'Life Cycle Cost Evaluation'!$M$4)</f>
        <v>0</v>
      </c>
      <c r="BC106" s="208">
        <f>-NPV('Life Cycle Cost Evaluation'!$M$1,BC22:BC$100)/(1+'Life Cycle Cost Evaluation'!$M$1)^($B21-'Life Cycle Cost Evaluation'!$M$4)</f>
        <v>0</v>
      </c>
      <c r="BD106" s="208">
        <f>-NPV('Life Cycle Cost Evaluation'!$M$1,BD22:BD$100)/(1+'Life Cycle Cost Evaluation'!$M$1)^($B21-'Life Cycle Cost Evaluation'!$M$4)</f>
        <v>0</v>
      </c>
      <c r="BE106" s="208">
        <f>-NPV('Life Cycle Cost Evaluation'!$M$1,BE22:BE$100)/(1+'Life Cycle Cost Evaluation'!$M$1)^($B21-'Life Cycle Cost Evaluation'!$M$4)</f>
        <v>0</v>
      </c>
      <c r="BF106" s="208">
        <f>-NPV('Life Cycle Cost Evaluation'!$M$1,BF22:BF$100)/(1+'Life Cycle Cost Evaluation'!$M$1)^($B21-'Life Cycle Cost Evaluation'!$M$4)</f>
        <v>0</v>
      </c>
      <c r="BG106" s="208">
        <f>-NPV('Life Cycle Cost Evaluation'!$M$1,BG22:BG$100)/(1+'Life Cycle Cost Evaluation'!$M$1)^($B21-'Life Cycle Cost Evaluation'!$M$4)</f>
        <v>0</v>
      </c>
      <c r="BH106" s="208">
        <f>-NPV('Life Cycle Cost Evaluation'!$M$1,BH22:BH$100)/(1+'Life Cycle Cost Evaluation'!$M$1)^($B21-'Life Cycle Cost Evaluation'!$M$4)</f>
        <v>0</v>
      </c>
      <c r="BI106" s="208">
        <f>-NPV('Life Cycle Cost Evaluation'!$M$1,BI22:BI$100)/(1+'Life Cycle Cost Evaluation'!$M$1)^($B21-'Life Cycle Cost Evaluation'!$M$4)</f>
        <v>0</v>
      </c>
      <c r="BJ106" s="208">
        <f>-NPV('Life Cycle Cost Evaluation'!$M$1,BJ22:BJ$100)/(1+'Life Cycle Cost Evaluation'!$M$1)^($B21-'Life Cycle Cost Evaluation'!$M$4)</f>
        <v>0</v>
      </c>
      <c r="BK106" s="208">
        <f>-NPV('Life Cycle Cost Evaluation'!$M$1,BK22:BK$100)/(1+'Life Cycle Cost Evaluation'!$M$1)^($B21-'Life Cycle Cost Evaluation'!$M$4)</f>
        <v>0</v>
      </c>
      <c r="BL106" s="208">
        <f>-NPV('Life Cycle Cost Evaluation'!$M$1,BL22:BL$100)/(1+'Life Cycle Cost Evaluation'!$M$1)^($B21-'Life Cycle Cost Evaluation'!$M$4)</f>
        <v>0</v>
      </c>
      <c r="BM106" s="208">
        <f>-NPV('Life Cycle Cost Evaluation'!$M$1,BM22:BM$100)/(1+'Life Cycle Cost Evaluation'!$M$1)^($B21-'Life Cycle Cost Evaluation'!$M$4)</f>
        <v>0</v>
      </c>
      <c r="BN106" s="208">
        <f>-NPV('Life Cycle Cost Evaluation'!$M$1,BN22:BN$100)/(1+'Life Cycle Cost Evaluation'!$M$1)^($B21-'Life Cycle Cost Evaluation'!$M$4)</f>
        <v>0</v>
      </c>
      <c r="BO106" s="208">
        <f>-NPV('Life Cycle Cost Evaluation'!$M$1,BO22:BO$100)/(1+'Life Cycle Cost Evaluation'!$M$1)^($B21-'Life Cycle Cost Evaluation'!$M$4)</f>
        <v>0</v>
      </c>
      <c r="BP106" s="208">
        <f>-NPV('Life Cycle Cost Evaluation'!$M$1,BP22:BP$100)/(1+'Life Cycle Cost Evaluation'!$M$1)^($B21-'Life Cycle Cost Evaluation'!$M$4)</f>
        <v>0</v>
      </c>
      <c r="BQ106" s="208">
        <f>-NPV('Life Cycle Cost Evaluation'!$M$1,BQ22:BQ$100)/(1+'Life Cycle Cost Evaluation'!$M$1)^($B21-'Life Cycle Cost Evaluation'!$M$4)</f>
        <v>0</v>
      </c>
      <c r="BR106" s="208">
        <f>-NPV('Life Cycle Cost Evaluation'!$M$1,BR22:BR$100)/(1+'Life Cycle Cost Evaluation'!$M$1)^($B21-'Life Cycle Cost Evaluation'!$M$4)</f>
        <v>0</v>
      </c>
      <c r="BS106" s="208">
        <f>-NPV('Life Cycle Cost Evaluation'!$M$1,BS22:BS$100)/(1+'Life Cycle Cost Evaluation'!$M$1)^($B21-'Life Cycle Cost Evaluation'!$M$4)</f>
        <v>0</v>
      </c>
      <c r="BT106" s="208">
        <f>-NPV('Life Cycle Cost Evaluation'!$M$1,BT22:BT$100)/(1+'Life Cycle Cost Evaluation'!$M$1)^($B21-'Life Cycle Cost Evaluation'!$M$4)</f>
        <v>0</v>
      </c>
      <c r="BU106" s="208">
        <f>-NPV('Life Cycle Cost Evaluation'!$M$1,BU22:BU$100)/(1+'Life Cycle Cost Evaluation'!$M$1)^($B21-'Life Cycle Cost Evaluation'!$M$4)</f>
        <v>0</v>
      </c>
      <c r="BV106" s="208">
        <f>-NPV('Life Cycle Cost Evaluation'!$M$1,BV22:BV$100)/(1+'Life Cycle Cost Evaluation'!$M$1)^($B21-'Life Cycle Cost Evaluation'!$M$4)</f>
        <v>0</v>
      </c>
      <c r="BW106" s="208">
        <f>-NPV('Life Cycle Cost Evaluation'!$M$1,BW22:BW$100)/(1+'Life Cycle Cost Evaluation'!$M$1)^($B21-'Life Cycle Cost Evaluation'!$M$4)</f>
        <v>0</v>
      </c>
      <c r="BX106" s="208">
        <f>-NPV('Life Cycle Cost Evaluation'!$M$1,BX22:BX$100)/(1+'Life Cycle Cost Evaluation'!$M$1)^($B21-'Life Cycle Cost Evaluation'!$M$4)</f>
        <v>0</v>
      </c>
      <c r="BY106" s="208">
        <f>-NPV('Life Cycle Cost Evaluation'!$M$1,BY22:BY$100)/(1+'Life Cycle Cost Evaluation'!$M$1)^($B21-'Life Cycle Cost Evaluation'!$M$4)</f>
        <v>0</v>
      </c>
      <c r="BZ106" s="208">
        <f>-NPV('Life Cycle Cost Evaluation'!$M$1,BZ22:BZ$100)/(1+'Life Cycle Cost Evaluation'!$M$1)^($B21-'Life Cycle Cost Evaluation'!$M$4)</f>
        <v>0</v>
      </c>
      <c r="CA106" s="208">
        <f>-NPV('Life Cycle Cost Evaluation'!$M$1,CA22:CA$100)/(1+'Life Cycle Cost Evaluation'!$M$1)^($B21-'Life Cycle Cost Evaluation'!$M$4)</f>
        <v>0</v>
      </c>
      <c r="CB106" s="208">
        <f>-NPV('Life Cycle Cost Evaluation'!$M$1,CB22:CB$100)/(1+'Life Cycle Cost Evaluation'!$M$1)^($B21-'Life Cycle Cost Evaluation'!$M$4)</f>
        <v>0</v>
      </c>
      <c r="CC106" s="208">
        <f>-NPV('Life Cycle Cost Evaluation'!$M$1,CC22:CC$100)/(1+'Life Cycle Cost Evaluation'!$M$1)^($B21-'Life Cycle Cost Evaluation'!$M$4)</f>
        <v>0</v>
      </c>
      <c r="CD106" s="208">
        <f>-NPV('Life Cycle Cost Evaluation'!$M$1,CD22:CD$100)/(1+'Life Cycle Cost Evaluation'!$M$1)^($B21-'Life Cycle Cost Evaluation'!$M$4)</f>
        <v>0</v>
      </c>
      <c r="CE106" s="208">
        <f>-NPV('Life Cycle Cost Evaluation'!$M$1,CE22:CE$100)/(1+'Life Cycle Cost Evaluation'!$M$1)^($B21-'Life Cycle Cost Evaluation'!$M$4)</f>
        <v>0</v>
      </c>
      <c r="CF106" s="208">
        <f>-NPV('Life Cycle Cost Evaluation'!$M$1,CF22:CF$100)/(1+'Life Cycle Cost Evaluation'!$M$1)^($B21-'Life Cycle Cost Evaluation'!$M$4)</f>
        <v>0</v>
      </c>
      <c r="CG106" s="208">
        <f>SUM(D106:E106)</f>
        <v>0</v>
      </c>
      <c r="CH106" s="206"/>
      <c r="CI106" s="206"/>
      <c r="CJ106" s="206"/>
    </row>
    <row r="107" spans="1:88" x14ac:dyDescent="0.2">
      <c r="B107" s="86">
        <f t="shared" si="126"/>
        <v>2029</v>
      </c>
      <c r="C107" s="215"/>
      <c r="D107" s="208">
        <f>-NPV('Life Cycle Cost Evaluation'!$M$1,D23:D$100)/(1+'Life Cycle Cost Evaluation'!$M$1)^($B22-'Life Cycle Cost Evaluation'!$M$4)</f>
        <v>0</v>
      </c>
      <c r="E107" s="208">
        <f>-NPV('Life Cycle Cost Evaluation'!$M$1,E23:E$100)/(1+'Life Cycle Cost Evaluation'!$M$1)^($B22-'Life Cycle Cost Evaluation'!$M$4)</f>
        <v>0</v>
      </c>
      <c r="F107" s="208">
        <f>-NPV('Life Cycle Cost Evaluation'!$M$1,F23:F$100)/(1+'Life Cycle Cost Evaluation'!$M$1)^($B22-'Life Cycle Cost Evaluation'!$M$4)</f>
        <v>0</v>
      </c>
      <c r="G107" s="208">
        <f>-NPV('Life Cycle Cost Evaluation'!$M$1,G23:G$100)/(1+'Life Cycle Cost Evaluation'!$M$1)^($B22-'Life Cycle Cost Evaluation'!$M$4)</f>
        <v>0</v>
      </c>
      <c r="H107" s="208">
        <f>-NPV('Life Cycle Cost Evaluation'!$M$1,H23:H$100)/(1+'Life Cycle Cost Evaluation'!$M$1)^($B22-'Life Cycle Cost Evaluation'!$M$4)</f>
        <v>0</v>
      </c>
      <c r="I107" s="208">
        <f>-NPV('Life Cycle Cost Evaluation'!$M$1,I23:I$100)/(1+'Life Cycle Cost Evaluation'!$M$1)^($B22-'Life Cycle Cost Evaluation'!$M$4)</f>
        <v>0</v>
      </c>
      <c r="J107" s="208">
        <f>-NPV('Life Cycle Cost Evaluation'!$M$1,J23:J$100)/(1+'Life Cycle Cost Evaluation'!$M$1)^($B22-'Life Cycle Cost Evaluation'!$M$4)</f>
        <v>0</v>
      </c>
      <c r="K107" s="208">
        <f>-NPV('Life Cycle Cost Evaluation'!$M$1,K23:K$100)/(1+'Life Cycle Cost Evaluation'!$M$1)^($B22-'Life Cycle Cost Evaluation'!$M$4)</f>
        <v>0</v>
      </c>
      <c r="L107" s="208">
        <f>-NPV('Life Cycle Cost Evaluation'!$M$1,L23:L$100)/(1+'Life Cycle Cost Evaluation'!$M$1)^($B22-'Life Cycle Cost Evaluation'!$M$4)</f>
        <v>0</v>
      </c>
      <c r="M107" s="208">
        <f>-NPV('Life Cycle Cost Evaluation'!$M$1,M23:M$100)/(1+'Life Cycle Cost Evaluation'!$M$1)^($B22-'Life Cycle Cost Evaluation'!$M$4)</f>
        <v>0</v>
      </c>
      <c r="N107" s="208">
        <f>-NPV('Life Cycle Cost Evaluation'!$M$1,N23:N$100)/(1+'Life Cycle Cost Evaluation'!$M$1)^($B22-'Life Cycle Cost Evaluation'!$M$4)</f>
        <v>0</v>
      </c>
      <c r="O107" s="208">
        <f>-NPV('Life Cycle Cost Evaluation'!$M$1,O23:O$100)/(1+'Life Cycle Cost Evaluation'!$M$1)^($B22-'Life Cycle Cost Evaluation'!$M$4)</f>
        <v>0</v>
      </c>
      <c r="P107" s="208">
        <f>-NPV('Life Cycle Cost Evaluation'!$M$1,P23:P$100)/(1+'Life Cycle Cost Evaluation'!$M$1)^($B22-'Life Cycle Cost Evaluation'!$M$4)</f>
        <v>0</v>
      </c>
      <c r="Q107" s="208">
        <f>-NPV('Life Cycle Cost Evaluation'!$M$1,Q23:Q$100)/(1+'Life Cycle Cost Evaluation'!$M$1)^($B22-'Life Cycle Cost Evaluation'!$M$4)</f>
        <v>0</v>
      </c>
      <c r="R107" s="208">
        <f>-NPV('Life Cycle Cost Evaluation'!$M$1,R23:R$100)/(1+'Life Cycle Cost Evaluation'!$M$1)^($B22-'Life Cycle Cost Evaluation'!$M$4)</f>
        <v>0</v>
      </c>
      <c r="S107" s="208">
        <f>-NPV('Life Cycle Cost Evaluation'!$M$1,S23:S$100)/(1+'Life Cycle Cost Evaluation'!$M$1)^($B22-'Life Cycle Cost Evaluation'!$M$4)</f>
        <v>0</v>
      </c>
      <c r="T107" s="208">
        <f>-NPV('Life Cycle Cost Evaluation'!$M$1,T23:T$100)/(1+'Life Cycle Cost Evaluation'!$M$1)^($B22-'Life Cycle Cost Evaluation'!$M$4)</f>
        <v>0</v>
      </c>
      <c r="U107" s="208">
        <f>-NPV('Life Cycle Cost Evaluation'!$M$1,U23:U$100)/(1+'Life Cycle Cost Evaluation'!$M$1)^($B22-'Life Cycle Cost Evaluation'!$M$4)</f>
        <v>0</v>
      </c>
      <c r="V107" s="208">
        <f>-NPV('Life Cycle Cost Evaluation'!$M$1,V23:V$100)/(1+'Life Cycle Cost Evaluation'!$M$1)^($B22-'Life Cycle Cost Evaluation'!$M$4)</f>
        <v>0</v>
      </c>
      <c r="W107" s="208">
        <f>-NPV('Life Cycle Cost Evaluation'!$M$1,W23:W$100)/(1+'Life Cycle Cost Evaluation'!$M$1)^($B22-'Life Cycle Cost Evaluation'!$M$4)</f>
        <v>0</v>
      </c>
      <c r="X107" s="208">
        <f>-NPV('Life Cycle Cost Evaluation'!$M$1,X23:X$100)/(1+'Life Cycle Cost Evaluation'!$M$1)^($B22-'Life Cycle Cost Evaluation'!$M$4)</f>
        <v>0</v>
      </c>
      <c r="Y107" s="208">
        <f>-NPV('Life Cycle Cost Evaluation'!$M$1,Y23:Y$100)/(1+'Life Cycle Cost Evaluation'!$M$1)^($B22-'Life Cycle Cost Evaluation'!$M$4)</f>
        <v>0</v>
      </c>
      <c r="Z107" s="208">
        <f>-NPV('Life Cycle Cost Evaluation'!$M$1,Z23:Z$100)/(1+'Life Cycle Cost Evaluation'!$M$1)^($B22-'Life Cycle Cost Evaluation'!$M$4)</f>
        <v>0</v>
      </c>
      <c r="AA107" s="208">
        <f>-NPV('Life Cycle Cost Evaluation'!$M$1,AA23:AA$100)/(1+'Life Cycle Cost Evaluation'!$M$1)^($B22-'Life Cycle Cost Evaluation'!$M$4)</f>
        <v>0</v>
      </c>
      <c r="AB107" s="208">
        <f>-NPV('Life Cycle Cost Evaluation'!$M$1,AB23:AB$100)/(1+'Life Cycle Cost Evaluation'!$M$1)^($B22-'Life Cycle Cost Evaluation'!$M$4)</f>
        <v>0</v>
      </c>
      <c r="AC107" s="208">
        <f>-NPV('Life Cycle Cost Evaluation'!$M$1,AC23:AC$100)/(1+'Life Cycle Cost Evaluation'!$M$1)^($B22-'Life Cycle Cost Evaluation'!$M$4)</f>
        <v>0</v>
      </c>
      <c r="AD107" s="208">
        <f>-NPV('Life Cycle Cost Evaluation'!$M$1,AD23:AD$100)/(1+'Life Cycle Cost Evaluation'!$M$1)^($B22-'Life Cycle Cost Evaluation'!$M$4)</f>
        <v>0</v>
      </c>
      <c r="AE107" s="208">
        <f>-NPV('Life Cycle Cost Evaluation'!$M$1,AE23:AE$100)/(1+'Life Cycle Cost Evaluation'!$M$1)^($B22-'Life Cycle Cost Evaluation'!$M$4)</f>
        <v>0</v>
      </c>
      <c r="AF107" s="208">
        <f>-NPV('Life Cycle Cost Evaluation'!$M$1,AF23:AF$100)/(1+'Life Cycle Cost Evaluation'!$M$1)^($B22-'Life Cycle Cost Evaluation'!$M$4)</f>
        <v>0</v>
      </c>
      <c r="AG107" s="208">
        <f>-NPV('Life Cycle Cost Evaluation'!$M$1,AG23:AG$100)/(1+'Life Cycle Cost Evaluation'!$M$1)^($B22-'Life Cycle Cost Evaluation'!$M$4)</f>
        <v>0</v>
      </c>
      <c r="AH107" s="208">
        <f>-NPV('Life Cycle Cost Evaluation'!$M$1,AH23:AH$100)/(1+'Life Cycle Cost Evaluation'!$M$1)^($B22-'Life Cycle Cost Evaluation'!$M$4)</f>
        <v>0</v>
      </c>
      <c r="AI107" s="208">
        <f>-NPV('Life Cycle Cost Evaluation'!$M$1,AI23:AI$100)/(1+'Life Cycle Cost Evaluation'!$M$1)^($B22-'Life Cycle Cost Evaluation'!$M$4)</f>
        <v>0</v>
      </c>
      <c r="AJ107" s="208">
        <f>-NPV('Life Cycle Cost Evaluation'!$M$1,AJ23:AJ$100)/(1+'Life Cycle Cost Evaluation'!$M$1)^($B22-'Life Cycle Cost Evaluation'!$M$4)</f>
        <v>0</v>
      </c>
      <c r="AK107" s="208">
        <f>-NPV('Life Cycle Cost Evaluation'!$M$1,AK23:AK$100)/(1+'Life Cycle Cost Evaluation'!$M$1)^($B22-'Life Cycle Cost Evaluation'!$M$4)</f>
        <v>0</v>
      </c>
      <c r="AL107" s="208">
        <f>-NPV('Life Cycle Cost Evaluation'!$M$1,AL23:AL$100)/(1+'Life Cycle Cost Evaluation'!$M$1)^($B22-'Life Cycle Cost Evaluation'!$M$4)</f>
        <v>0</v>
      </c>
      <c r="AM107" s="208">
        <f>-NPV('Life Cycle Cost Evaluation'!$M$1,AM23:AM$100)/(1+'Life Cycle Cost Evaluation'!$M$1)^($B22-'Life Cycle Cost Evaluation'!$M$4)</f>
        <v>0</v>
      </c>
      <c r="AN107" s="208">
        <f>-NPV('Life Cycle Cost Evaluation'!$M$1,AN23:AN$100)/(1+'Life Cycle Cost Evaluation'!$M$1)^($B22-'Life Cycle Cost Evaluation'!$M$4)</f>
        <v>0</v>
      </c>
      <c r="AO107" s="208">
        <f>-NPV('Life Cycle Cost Evaluation'!$M$1,AO23:AO$100)/(1+'Life Cycle Cost Evaluation'!$M$1)^($B22-'Life Cycle Cost Evaluation'!$M$4)</f>
        <v>0</v>
      </c>
      <c r="AP107" s="208">
        <f>-NPV('Life Cycle Cost Evaluation'!$M$1,AP23:AP$100)/(1+'Life Cycle Cost Evaluation'!$M$1)^($B22-'Life Cycle Cost Evaluation'!$M$4)</f>
        <v>0</v>
      </c>
      <c r="AQ107" s="208">
        <f>-NPV('Life Cycle Cost Evaluation'!$M$1,AQ23:AQ$100)/(1+'Life Cycle Cost Evaluation'!$M$1)^($B22-'Life Cycle Cost Evaluation'!$M$4)</f>
        <v>0</v>
      </c>
      <c r="AR107" s="208">
        <f>-NPV('Life Cycle Cost Evaluation'!$M$1,AR23:AR$100)/(1+'Life Cycle Cost Evaluation'!$M$1)^($B22-'Life Cycle Cost Evaluation'!$M$4)</f>
        <v>0</v>
      </c>
      <c r="AS107" s="208">
        <f>-NPV('Life Cycle Cost Evaluation'!$M$1,AS23:AS$100)/(1+'Life Cycle Cost Evaluation'!$M$1)^($B22-'Life Cycle Cost Evaluation'!$M$4)</f>
        <v>0</v>
      </c>
      <c r="AT107" s="208">
        <f>-NPV('Life Cycle Cost Evaluation'!$M$1,AT23:AT$100)/(1+'Life Cycle Cost Evaluation'!$M$1)^($B22-'Life Cycle Cost Evaluation'!$M$4)</f>
        <v>0</v>
      </c>
      <c r="AU107" s="208">
        <f>-NPV('Life Cycle Cost Evaluation'!$M$1,AU23:AU$100)/(1+'Life Cycle Cost Evaluation'!$M$1)^($B22-'Life Cycle Cost Evaluation'!$M$4)</f>
        <v>0</v>
      </c>
      <c r="AV107" s="208">
        <f>-NPV('Life Cycle Cost Evaluation'!$M$1,AV23:AV$100)/(1+'Life Cycle Cost Evaluation'!$M$1)^($B22-'Life Cycle Cost Evaluation'!$M$4)</f>
        <v>0</v>
      </c>
      <c r="AW107" s="208">
        <f>-NPV('Life Cycle Cost Evaluation'!$M$1,AW23:AW$100)/(1+'Life Cycle Cost Evaluation'!$M$1)^($B22-'Life Cycle Cost Evaluation'!$M$4)</f>
        <v>0</v>
      </c>
      <c r="AX107" s="208">
        <f>-NPV('Life Cycle Cost Evaluation'!$M$1,AX23:AX$100)/(1+'Life Cycle Cost Evaluation'!$M$1)^($B22-'Life Cycle Cost Evaluation'!$M$4)</f>
        <v>0</v>
      </c>
      <c r="AY107" s="208">
        <f>-NPV('Life Cycle Cost Evaluation'!$M$1,AY23:AY$100)/(1+'Life Cycle Cost Evaluation'!$M$1)^($B22-'Life Cycle Cost Evaluation'!$M$4)</f>
        <v>0</v>
      </c>
      <c r="AZ107" s="208">
        <f>-NPV('Life Cycle Cost Evaluation'!$M$1,AZ23:AZ$100)/(1+'Life Cycle Cost Evaluation'!$M$1)^($B22-'Life Cycle Cost Evaluation'!$M$4)</f>
        <v>0</v>
      </c>
      <c r="BA107" s="208">
        <f>-NPV('Life Cycle Cost Evaluation'!$M$1,BA23:BA$100)/(1+'Life Cycle Cost Evaluation'!$M$1)^($B22-'Life Cycle Cost Evaluation'!$M$4)</f>
        <v>0</v>
      </c>
      <c r="BB107" s="208">
        <f>-NPV('Life Cycle Cost Evaluation'!$M$1,BB23:BB$100)/(1+'Life Cycle Cost Evaluation'!$M$1)^($B22-'Life Cycle Cost Evaluation'!$M$4)</f>
        <v>0</v>
      </c>
      <c r="BC107" s="208">
        <f>-NPV('Life Cycle Cost Evaluation'!$M$1,BC23:BC$100)/(1+'Life Cycle Cost Evaluation'!$M$1)^($B22-'Life Cycle Cost Evaluation'!$M$4)</f>
        <v>0</v>
      </c>
      <c r="BD107" s="208">
        <f>-NPV('Life Cycle Cost Evaluation'!$M$1,BD23:BD$100)/(1+'Life Cycle Cost Evaluation'!$M$1)^($B22-'Life Cycle Cost Evaluation'!$M$4)</f>
        <v>0</v>
      </c>
      <c r="BE107" s="208">
        <f>-NPV('Life Cycle Cost Evaluation'!$M$1,BE23:BE$100)/(1+'Life Cycle Cost Evaluation'!$M$1)^($B22-'Life Cycle Cost Evaluation'!$M$4)</f>
        <v>0</v>
      </c>
      <c r="BF107" s="208">
        <f>-NPV('Life Cycle Cost Evaluation'!$M$1,BF23:BF$100)/(1+'Life Cycle Cost Evaluation'!$M$1)^($B22-'Life Cycle Cost Evaluation'!$M$4)</f>
        <v>0</v>
      </c>
      <c r="BG107" s="208">
        <f>-NPV('Life Cycle Cost Evaluation'!$M$1,BG23:BG$100)/(1+'Life Cycle Cost Evaluation'!$M$1)^($B22-'Life Cycle Cost Evaluation'!$M$4)</f>
        <v>0</v>
      </c>
      <c r="BH107" s="208">
        <f>-NPV('Life Cycle Cost Evaluation'!$M$1,BH23:BH$100)/(1+'Life Cycle Cost Evaluation'!$M$1)^($B22-'Life Cycle Cost Evaluation'!$M$4)</f>
        <v>0</v>
      </c>
      <c r="BI107" s="208">
        <f>-NPV('Life Cycle Cost Evaluation'!$M$1,BI23:BI$100)/(1+'Life Cycle Cost Evaluation'!$M$1)^($B22-'Life Cycle Cost Evaluation'!$M$4)</f>
        <v>0</v>
      </c>
      <c r="BJ107" s="208">
        <f>-NPV('Life Cycle Cost Evaluation'!$M$1,BJ23:BJ$100)/(1+'Life Cycle Cost Evaluation'!$M$1)^($B22-'Life Cycle Cost Evaluation'!$M$4)</f>
        <v>0</v>
      </c>
      <c r="BK107" s="208">
        <f>-NPV('Life Cycle Cost Evaluation'!$M$1,BK23:BK$100)/(1+'Life Cycle Cost Evaluation'!$M$1)^($B22-'Life Cycle Cost Evaluation'!$M$4)</f>
        <v>0</v>
      </c>
      <c r="BL107" s="208">
        <f>-NPV('Life Cycle Cost Evaluation'!$M$1,BL23:BL$100)/(1+'Life Cycle Cost Evaluation'!$M$1)^($B22-'Life Cycle Cost Evaluation'!$M$4)</f>
        <v>0</v>
      </c>
      <c r="BM107" s="208">
        <f>-NPV('Life Cycle Cost Evaluation'!$M$1,BM23:BM$100)/(1+'Life Cycle Cost Evaluation'!$M$1)^($B22-'Life Cycle Cost Evaluation'!$M$4)</f>
        <v>0</v>
      </c>
      <c r="BN107" s="208">
        <f>-NPV('Life Cycle Cost Evaluation'!$M$1,BN23:BN$100)/(1+'Life Cycle Cost Evaluation'!$M$1)^($B22-'Life Cycle Cost Evaluation'!$M$4)</f>
        <v>0</v>
      </c>
      <c r="BO107" s="208">
        <f>-NPV('Life Cycle Cost Evaluation'!$M$1,BO23:BO$100)/(1+'Life Cycle Cost Evaluation'!$M$1)^($B22-'Life Cycle Cost Evaluation'!$M$4)</f>
        <v>0</v>
      </c>
      <c r="BP107" s="208">
        <f>-NPV('Life Cycle Cost Evaluation'!$M$1,BP23:BP$100)/(1+'Life Cycle Cost Evaluation'!$M$1)^($B22-'Life Cycle Cost Evaluation'!$M$4)</f>
        <v>0</v>
      </c>
      <c r="BQ107" s="208">
        <f>-NPV('Life Cycle Cost Evaluation'!$M$1,BQ23:BQ$100)/(1+'Life Cycle Cost Evaluation'!$M$1)^($B22-'Life Cycle Cost Evaluation'!$M$4)</f>
        <v>0</v>
      </c>
      <c r="BR107" s="208">
        <f>-NPV('Life Cycle Cost Evaluation'!$M$1,BR23:BR$100)/(1+'Life Cycle Cost Evaluation'!$M$1)^($B22-'Life Cycle Cost Evaluation'!$M$4)</f>
        <v>0</v>
      </c>
      <c r="BS107" s="208">
        <f>-NPV('Life Cycle Cost Evaluation'!$M$1,BS23:BS$100)/(1+'Life Cycle Cost Evaluation'!$M$1)^($B22-'Life Cycle Cost Evaluation'!$M$4)</f>
        <v>0</v>
      </c>
      <c r="BT107" s="208">
        <f>-NPV('Life Cycle Cost Evaluation'!$M$1,BT23:BT$100)/(1+'Life Cycle Cost Evaluation'!$M$1)^($B22-'Life Cycle Cost Evaluation'!$M$4)</f>
        <v>0</v>
      </c>
      <c r="BU107" s="208">
        <f>-NPV('Life Cycle Cost Evaluation'!$M$1,BU23:BU$100)/(1+'Life Cycle Cost Evaluation'!$M$1)^($B22-'Life Cycle Cost Evaluation'!$M$4)</f>
        <v>0</v>
      </c>
      <c r="BV107" s="208">
        <f>-NPV('Life Cycle Cost Evaluation'!$M$1,BV23:BV$100)/(1+'Life Cycle Cost Evaluation'!$M$1)^($B22-'Life Cycle Cost Evaluation'!$M$4)</f>
        <v>0</v>
      </c>
      <c r="BW107" s="208">
        <f>-NPV('Life Cycle Cost Evaluation'!$M$1,BW23:BW$100)/(1+'Life Cycle Cost Evaluation'!$M$1)^($B22-'Life Cycle Cost Evaluation'!$M$4)</f>
        <v>0</v>
      </c>
      <c r="BX107" s="208">
        <f>-NPV('Life Cycle Cost Evaluation'!$M$1,BX23:BX$100)/(1+'Life Cycle Cost Evaluation'!$M$1)^($B22-'Life Cycle Cost Evaluation'!$M$4)</f>
        <v>0</v>
      </c>
      <c r="BY107" s="208">
        <f>-NPV('Life Cycle Cost Evaluation'!$M$1,BY23:BY$100)/(1+'Life Cycle Cost Evaluation'!$M$1)^($B22-'Life Cycle Cost Evaluation'!$M$4)</f>
        <v>0</v>
      </c>
      <c r="BZ107" s="208">
        <f>-NPV('Life Cycle Cost Evaluation'!$M$1,BZ23:BZ$100)/(1+'Life Cycle Cost Evaluation'!$M$1)^($B22-'Life Cycle Cost Evaluation'!$M$4)</f>
        <v>0</v>
      </c>
      <c r="CA107" s="208">
        <f>-NPV('Life Cycle Cost Evaluation'!$M$1,CA23:CA$100)/(1+'Life Cycle Cost Evaluation'!$M$1)^($B22-'Life Cycle Cost Evaluation'!$M$4)</f>
        <v>0</v>
      </c>
      <c r="CB107" s="208">
        <f>-NPV('Life Cycle Cost Evaluation'!$M$1,CB23:CB$100)/(1+'Life Cycle Cost Evaluation'!$M$1)^($B22-'Life Cycle Cost Evaluation'!$M$4)</f>
        <v>0</v>
      </c>
      <c r="CC107" s="208">
        <f>-NPV('Life Cycle Cost Evaluation'!$M$1,CC23:CC$100)/(1+'Life Cycle Cost Evaluation'!$M$1)^($B22-'Life Cycle Cost Evaluation'!$M$4)</f>
        <v>0</v>
      </c>
      <c r="CD107" s="208">
        <f>-NPV('Life Cycle Cost Evaluation'!$M$1,CD23:CD$100)/(1+'Life Cycle Cost Evaluation'!$M$1)^($B22-'Life Cycle Cost Evaluation'!$M$4)</f>
        <v>0</v>
      </c>
      <c r="CE107" s="208">
        <f>-NPV('Life Cycle Cost Evaluation'!$M$1,CE23:CE$100)/(1+'Life Cycle Cost Evaluation'!$M$1)^($B22-'Life Cycle Cost Evaluation'!$M$4)</f>
        <v>0</v>
      </c>
      <c r="CF107" s="208">
        <f>-NPV('Life Cycle Cost Evaluation'!$M$1,CF23:CF$100)/(1+'Life Cycle Cost Evaluation'!$M$1)^($B22-'Life Cycle Cost Evaluation'!$M$4)</f>
        <v>0</v>
      </c>
      <c r="CG107" s="208">
        <f>SUM(D107:F107)</f>
        <v>0</v>
      </c>
      <c r="CH107" s="206"/>
      <c r="CI107" s="206"/>
      <c r="CJ107" s="206"/>
    </row>
    <row r="108" spans="1:88" x14ac:dyDescent="0.2">
      <c r="B108" s="86">
        <f t="shared" si="126"/>
        <v>2030</v>
      </c>
      <c r="C108" s="215"/>
      <c r="D108" s="208">
        <f>-NPV('Life Cycle Cost Evaluation'!$M$1,D24:D$100)/(1+'Life Cycle Cost Evaluation'!$M$1)^($B23-'Life Cycle Cost Evaluation'!$M$4)</f>
        <v>0</v>
      </c>
      <c r="E108" s="208">
        <f>-NPV('Life Cycle Cost Evaluation'!$M$1,E24:E$100)/(1+'Life Cycle Cost Evaluation'!$M$1)^($B23-'Life Cycle Cost Evaluation'!$M$4)</f>
        <v>0</v>
      </c>
      <c r="F108" s="208">
        <f>-NPV('Life Cycle Cost Evaluation'!$M$1,F24:F$100)/(1+'Life Cycle Cost Evaluation'!$M$1)^($B23-'Life Cycle Cost Evaluation'!$M$4)</f>
        <v>0</v>
      </c>
      <c r="G108" s="208">
        <f>-NPV('Life Cycle Cost Evaluation'!$M$1,G24:G$100)/(1+'Life Cycle Cost Evaluation'!$M$1)^($B23-'Life Cycle Cost Evaluation'!$M$4)</f>
        <v>0</v>
      </c>
      <c r="H108" s="208">
        <f>-NPV('Life Cycle Cost Evaluation'!$M$1,H24:H$100)/(1+'Life Cycle Cost Evaluation'!$M$1)^($B23-'Life Cycle Cost Evaluation'!$M$4)</f>
        <v>0</v>
      </c>
      <c r="I108" s="208">
        <f>-NPV('Life Cycle Cost Evaluation'!$M$1,I24:I$100)/(1+'Life Cycle Cost Evaluation'!$M$1)^($B23-'Life Cycle Cost Evaluation'!$M$4)</f>
        <v>0</v>
      </c>
      <c r="J108" s="208">
        <f>-NPV('Life Cycle Cost Evaluation'!$M$1,J24:J$100)/(1+'Life Cycle Cost Evaluation'!$M$1)^($B23-'Life Cycle Cost Evaluation'!$M$4)</f>
        <v>0</v>
      </c>
      <c r="K108" s="208">
        <f>-NPV('Life Cycle Cost Evaluation'!$M$1,K24:K$100)/(1+'Life Cycle Cost Evaluation'!$M$1)^($B23-'Life Cycle Cost Evaluation'!$M$4)</f>
        <v>0</v>
      </c>
      <c r="L108" s="208">
        <f>-NPV('Life Cycle Cost Evaluation'!$M$1,L24:L$100)/(1+'Life Cycle Cost Evaluation'!$M$1)^($B23-'Life Cycle Cost Evaluation'!$M$4)</f>
        <v>0</v>
      </c>
      <c r="M108" s="208">
        <f>-NPV('Life Cycle Cost Evaluation'!$M$1,M24:M$100)/(1+'Life Cycle Cost Evaluation'!$M$1)^($B23-'Life Cycle Cost Evaluation'!$M$4)</f>
        <v>0</v>
      </c>
      <c r="N108" s="208">
        <f>-NPV('Life Cycle Cost Evaluation'!$M$1,N24:N$100)/(1+'Life Cycle Cost Evaluation'!$M$1)^($B23-'Life Cycle Cost Evaluation'!$M$4)</f>
        <v>0</v>
      </c>
      <c r="O108" s="208">
        <f>-NPV('Life Cycle Cost Evaluation'!$M$1,O24:O$100)/(1+'Life Cycle Cost Evaluation'!$M$1)^($B23-'Life Cycle Cost Evaluation'!$M$4)</f>
        <v>0</v>
      </c>
      <c r="P108" s="208">
        <f>-NPV('Life Cycle Cost Evaluation'!$M$1,P24:P$100)/(1+'Life Cycle Cost Evaluation'!$M$1)^($B23-'Life Cycle Cost Evaluation'!$M$4)</f>
        <v>0</v>
      </c>
      <c r="Q108" s="208">
        <f>-NPV('Life Cycle Cost Evaluation'!$M$1,Q24:Q$100)/(1+'Life Cycle Cost Evaluation'!$M$1)^($B23-'Life Cycle Cost Evaluation'!$M$4)</f>
        <v>0</v>
      </c>
      <c r="R108" s="208">
        <f>-NPV('Life Cycle Cost Evaluation'!$M$1,R24:R$100)/(1+'Life Cycle Cost Evaluation'!$M$1)^($B23-'Life Cycle Cost Evaluation'!$M$4)</f>
        <v>0</v>
      </c>
      <c r="S108" s="208">
        <f>-NPV('Life Cycle Cost Evaluation'!$M$1,S24:S$100)/(1+'Life Cycle Cost Evaluation'!$M$1)^($B23-'Life Cycle Cost Evaluation'!$M$4)</f>
        <v>0</v>
      </c>
      <c r="T108" s="208">
        <f>-NPV('Life Cycle Cost Evaluation'!$M$1,T24:T$100)/(1+'Life Cycle Cost Evaluation'!$M$1)^($B23-'Life Cycle Cost Evaluation'!$M$4)</f>
        <v>0</v>
      </c>
      <c r="U108" s="208">
        <f>-NPV('Life Cycle Cost Evaluation'!$M$1,U24:U$100)/(1+'Life Cycle Cost Evaluation'!$M$1)^($B23-'Life Cycle Cost Evaluation'!$M$4)</f>
        <v>0</v>
      </c>
      <c r="V108" s="208">
        <f>-NPV('Life Cycle Cost Evaluation'!$M$1,V24:V$100)/(1+'Life Cycle Cost Evaluation'!$M$1)^($B23-'Life Cycle Cost Evaluation'!$M$4)</f>
        <v>0</v>
      </c>
      <c r="W108" s="208">
        <f>-NPV('Life Cycle Cost Evaluation'!$M$1,W24:W$100)/(1+'Life Cycle Cost Evaluation'!$M$1)^($B23-'Life Cycle Cost Evaluation'!$M$4)</f>
        <v>0</v>
      </c>
      <c r="X108" s="208">
        <f>-NPV('Life Cycle Cost Evaluation'!$M$1,X24:X$100)/(1+'Life Cycle Cost Evaluation'!$M$1)^($B23-'Life Cycle Cost Evaluation'!$M$4)</f>
        <v>0</v>
      </c>
      <c r="Y108" s="208">
        <f>-NPV('Life Cycle Cost Evaluation'!$M$1,Y24:Y$100)/(1+'Life Cycle Cost Evaluation'!$M$1)^($B23-'Life Cycle Cost Evaluation'!$M$4)</f>
        <v>0</v>
      </c>
      <c r="Z108" s="208">
        <f>-NPV('Life Cycle Cost Evaluation'!$M$1,Z24:Z$100)/(1+'Life Cycle Cost Evaluation'!$M$1)^($B23-'Life Cycle Cost Evaluation'!$M$4)</f>
        <v>0</v>
      </c>
      <c r="AA108" s="208">
        <f>-NPV('Life Cycle Cost Evaluation'!$M$1,AA24:AA$100)/(1+'Life Cycle Cost Evaluation'!$M$1)^($B23-'Life Cycle Cost Evaluation'!$M$4)</f>
        <v>0</v>
      </c>
      <c r="AB108" s="208">
        <f>-NPV('Life Cycle Cost Evaluation'!$M$1,AB24:AB$100)/(1+'Life Cycle Cost Evaluation'!$M$1)^($B23-'Life Cycle Cost Evaluation'!$M$4)</f>
        <v>0</v>
      </c>
      <c r="AC108" s="208">
        <f>-NPV('Life Cycle Cost Evaluation'!$M$1,AC24:AC$100)/(1+'Life Cycle Cost Evaluation'!$M$1)^($B23-'Life Cycle Cost Evaluation'!$M$4)</f>
        <v>0</v>
      </c>
      <c r="AD108" s="208">
        <f>-NPV('Life Cycle Cost Evaluation'!$M$1,AD24:AD$100)/(1+'Life Cycle Cost Evaluation'!$M$1)^($B23-'Life Cycle Cost Evaluation'!$M$4)</f>
        <v>0</v>
      </c>
      <c r="AE108" s="208">
        <f>-NPV('Life Cycle Cost Evaluation'!$M$1,AE24:AE$100)/(1+'Life Cycle Cost Evaluation'!$M$1)^($B23-'Life Cycle Cost Evaluation'!$M$4)</f>
        <v>0</v>
      </c>
      <c r="AF108" s="208">
        <f>-NPV('Life Cycle Cost Evaluation'!$M$1,AF24:AF$100)/(1+'Life Cycle Cost Evaluation'!$M$1)^($B23-'Life Cycle Cost Evaluation'!$M$4)</f>
        <v>0</v>
      </c>
      <c r="AG108" s="208">
        <f>-NPV('Life Cycle Cost Evaluation'!$M$1,AG24:AG$100)/(1+'Life Cycle Cost Evaluation'!$M$1)^($B23-'Life Cycle Cost Evaluation'!$M$4)</f>
        <v>0</v>
      </c>
      <c r="AH108" s="208">
        <f>-NPV('Life Cycle Cost Evaluation'!$M$1,AH24:AH$100)/(1+'Life Cycle Cost Evaluation'!$M$1)^($B23-'Life Cycle Cost Evaluation'!$M$4)</f>
        <v>0</v>
      </c>
      <c r="AI108" s="208">
        <f>-NPV('Life Cycle Cost Evaluation'!$M$1,AI24:AI$100)/(1+'Life Cycle Cost Evaluation'!$M$1)^($B23-'Life Cycle Cost Evaluation'!$M$4)</f>
        <v>0</v>
      </c>
      <c r="AJ108" s="208">
        <f>-NPV('Life Cycle Cost Evaluation'!$M$1,AJ24:AJ$100)/(1+'Life Cycle Cost Evaluation'!$M$1)^($B23-'Life Cycle Cost Evaluation'!$M$4)</f>
        <v>0</v>
      </c>
      <c r="AK108" s="208">
        <f>-NPV('Life Cycle Cost Evaluation'!$M$1,AK24:AK$100)/(1+'Life Cycle Cost Evaluation'!$M$1)^($B23-'Life Cycle Cost Evaluation'!$M$4)</f>
        <v>0</v>
      </c>
      <c r="AL108" s="208">
        <f>-NPV('Life Cycle Cost Evaluation'!$M$1,AL24:AL$100)/(1+'Life Cycle Cost Evaluation'!$M$1)^($B23-'Life Cycle Cost Evaluation'!$M$4)</f>
        <v>0</v>
      </c>
      <c r="AM108" s="208">
        <f>-NPV('Life Cycle Cost Evaluation'!$M$1,AM24:AM$100)/(1+'Life Cycle Cost Evaluation'!$M$1)^($B23-'Life Cycle Cost Evaluation'!$M$4)</f>
        <v>0</v>
      </c>
      <c r="AN108" s="208">
        <f>-NPV('Life Cycle Cost Evaluation'!$M$1,AN24:AN$100)/(1+'Life Cycle Cost Evaluation'!$M$1)^($B23-'Life Cycle Cost Evaluation'!$M$4)</f>
        <v>0</v>
      </c>
      <c r="AO108" s="208">
        <f>-NPV('Life Cycle Cost Evaluation'!$M$1,AO24:AO$100)/(1+'Life Cycle Cost Evaluation'!$M$1)^($B23-'Life Cycle Cost Evaluation'!$M$4)</f>
        <v>0</v>
      </c>
      <c r="AP108" s="208">
        <f>-NPV('Life Cycle Cost Evaluation'!$M$1,AP24:AP$100)/(1+'Life Cycle Cost Evaluation'!$M$1)^($B23-'Life Cycle Cost Evaluation'!$M$4)</f>
        <v>0</v>
      </c>
      <c r="AQ108" s="208">
        <f>-NPV('Life Cycle Cost Evaluation'!$M$1,AQ24:AQ$100)/(1+'Life Cycle Cost Evaluation'!$M$1)^($B23-'Life Cycle Cost Evaluation'!$M$4)</f>
        <v>0</v>
      </c>
      <c r="AR108" s="208">
        <f>-NPV('Life Cycle Cost Evaluation'!$M$1,AR24:AR$100)/(1+'Life Cycle Cost Evaluation'!$M$1)^($B23-'Life Cycle Cost Evaluation'!$M$4)</f>
        <v>0</v>
      </c>
      <c r="AS108" s="208">
        <f>-NPV('Life Cycle Cost Evaluation'!$M$1,AS24:AS$100)/(1+'Life Cycle Cost Evaluation'!$M$1)^($B23-'Life Cycle Cost Evaluation'!$M$4)</f>
        <v>0</v>
      </c>
      <c r="AT108" s="208">
        <f>-NPV('Life Cycle Cost Evaluation'!$M$1,AT24:AT$100)/(1+'Life Cycle Cost Evaluation'!$M$1)^($B23-'Life Cycle Cost Evaluation'!$M$4)</f>
        <v>0</v>
      </c>
      <c r="AU108" s="208">
        <f>-NPV('Life Cycle Cost Evaluation'!$M$1,AU24:AU$100)/(1+'Life Cycle Cost Evaluation'!$M$1)^($B23-'Life Cycle Cost Evaluation'!$M$4)</f>
        <v>0</v>
      </c>
      <c r="AV108" s="208">
        <f>-NPV('Life Cycle Cost Evaluation'!$M$1,AV24:AV$100)/(1+'Life Cycle Cost Evaluation'!$M$1)^($B23-'Life Cycle Cost Evaluation'!$M$4)</f>
        <v>0</v>
      </c>
      <c r="AW108" s="208">
        <f>-NPV('Life Cycle Cost Evaluation'!$M$1,AW24:AW$100)/(1+'Life Cycle Cost Evaluation'!$M$1)^($B23-'Life Cycle Cost Evaluation'!$M$4)</f>
        <v>0</v>
      </c>
      <c r="AX108" s="208">
        <f>-NPV('Life Cycle Cost Evaluation'!$M$1,AX24:AX$100)/(1+'Life Cycle Cost Evaluation'!$M$1)^($B23-'Life Cycle Cost Evaluation'!$M$4)</f>
        <v>0</v>
      </c>
      <c r="AY108" s="208">
        <f>-NPV('Life Cycle Cost Evaluation'!$M$1,AY24:AY$100)/(1+'Life Cycle Cost Evaluation'!$M$1)^($B23-'Life Cycle Cost Evaluation'!$M$4)</f>
        <v>0</v>
      </c>
      <c r="AZ108" s="208">
        <f>-NPV('Life Cycle Cost Evaluation'!$M$1,AZ24:AZ$100)/(1+'Life Cycle Cost Evaluation'!$M$1)^($B23-'Life Cycle Cost Evaluation'!$M$4)</f>
        <v>0</v>
      </c>
      <c r="BA108" s="208">
        <f>-NPV('Life Cycle Cost Evaluation'!$M$1,BA24:BA$100)/(1+'Life Cycle Cost Evaluation'!$M$1)^($B23-'Life Cycle Cost Evaluation'!$M$4)</f>
        <v>0</v>
      </c>
      <c r="BB108" s="208">
        <f>-NPV('Life Cycle Cost Evaluation'!$M$1,BB24:BB$100)/(1+'Life Cycle Cost Evaluation'!$M$1)^($B23-'Life Cycle Cost Evaluation'!$M$4)</f>
        <v>0</v>
      </c>
      <c r="BC108" s="208">
        <f>-NPV('Life Cycle Cost Evaluation'!$M$1,BC24:BC$100)/(1+'Life Cycle Cost Evaluation'!$M$1)^($B23-'Life Cycle Cost Evaluation'!$M$4)</f>
        <v>0</v>
      </c>
      <c r="BD108" s="208">
        <f>-NPV('Life Cycle Cost Evaluation'!$M$1,BD24:BD$100)/(1+'Life Cycle Cost Evaluation'!$M$1)^($B23-'Life Cycle Cost Evaluation'!$M$4)</f>
        <v>0</v>
      </c>
      <c r="BE108" s="208">
        <f>-NPV('Life Cycle Cost Evaluation'!$M$1,BE24:BE$100)/(1+'Life Cycle Cost Evaluation'!$M$1)^($B23-'Life Cycle Cost Evaluation'!$M$4)</f>
        <v>0</v>
      </c>
      <c r="BF108" s="208">
        <f>-NPV('Life Cycle Cost Evaluation'!$M$1,BF24:BF$100)/(1+'Life Cycle Cost Evaluation'!$M$1)^($B23-'Life Cycle Cost Evaluation'!$M$4)</f>
        <v>0</v>
      </c>
      <c r="BG108" s="208">
        <f>-NPV('Life Cycle Cost Evaluation'!$M$1,BG24:BG$100)/(1+'Life Cycle Cost Evaluation'!$M$1)^($B23-'Life Cycle Cost Evaluation'!$M$4)</f>
        <v>0</v>
      </c>
      <c r="BH108" s="208">
        <f>-NPV('Life Cycle Cost Evaluation'!$M$1,BH24:BH$100)/(1+'Life Cycle Cost Evaluation'!$M$1)^($B23-'Life Cycle Cost Evaluation'!$M$4)</f>
        <v>0</v>
      </c>
      <c r="BI108" s="208">
        <f>-NPV('Life Cycle Cost Evaluation'!$M$1,BI24:BI$100)/(1+'Life Cycle Cost Evaluation'!$M$1)^($B23-'Life Cycle Cost Evaluation'!$M$4)</f>
        <v>0</v>
      </c>
      <c r="BJ108" s="208">
        <f>-NPV('Life Cycle Cost Evaluation'!$M$1,BJ24:BJ$100)/(1+'Life Cycle Cost Evaluation'!$M$1)^($B23-'Life Cycle Cost Evaluation'!$M$4)</f>
        <v>0</v>
      </c>
      <c r="BK108" s="208">
        <f>-NPV('Life Cycle Cost Evaluation'!$M$1,BK24:BK$100)/(1+'Life Cycle Cost Evaluation'!$M$1)^($B23-'Life Cycle Cost Evaluation'!$M$4)</f>
        <v>0</v>
      </c>
      <c r="BL108" s="208">
        <f>-NPV('Life Cycle Cost Evaluation'!$M$1,BL24:BL$100)/(1+'Life Cycle Cost Evaluation'!$M$1)^($B23-'Life Cycle Cost Evaluation'!$M$4)</f>
        <v>0</v>
      </c>
      <c r="BM108" s="208">
        <f>-NPV('Life Cycle Cost Evaluation'!$M$1,BM24:BM$100)/(1+'Life Cycle Cost Evaluation'!$M$1)^($B23-'Life Cycle Cost Evaluation'!$M$4)</f>
        <v>0</v>
      </c>
      <c r="BN108" s="208">
        <f>-NPV('Life Cycle Cost Evaluation'!$M$1,BN24:BN$100)/(1+'Life Cycle Cost Evaluation'!$M$1)^($B23-'Life Cycle Cost Evaluation'!$M$4)</f>
        <v>0</v>
      </c>
      <c r="BO108" s="208">
        <f>-NPV('Life Cycle Cost Evaluation'!$M$1,BO24:BO$100)/(1+'Life Cycle Cost Evaluation'!$M$1)^($B23-'Life Cycle Cost Evaluation'!$M$4)</f>
        <v>0</v>
      </c>
      <c r="BP108" s="208">
        <f>-NPV('Life Cycle Cost Evaluation'!$M$1,BP24:BP$100)/(1+'Life Cycle Cost Evaluation'!$M$1)^($B23-'Life Cycle Cost Evaluation'!$M$4)</f>
        <v>0</v>
      </c>
      <c r="BQ108" s="208">
        <f>-NPV('Life Cycle Cost Evaluation'!$M$1,BQ24:BQ$100)/(1+'Life Cycle Cost Evaluation'!$M$1)^($B23-'Life Cycle Cost Evaluation'!$M$4)</f>
        <v>0</v>
      </c>
      <c r="BR108" s="208">
        <f>-NPV('Life Cycle Cost Evaluation'!$M$1,BR24:BR$100)/(1+'Life Cycle Cost Evaluation'!$M$1)^($B23-'Life Cycle Cost Evaluation'!$M$4)</f>
        <v>0</v>
      </c>
      <c r="BS108" s="208">
        <f>-NPV('Life Cycle Cost Evaluation'!$M$1,BS24:BS$100)/(1+'Life Cycle Cost Evaluation'!$M$1)^($B23-'Life Cycle Cost Evaluation'!$M$4)</f>
        <v>0</v>
      </c>
      <c r="BT108" s="208">
        <f>-NPV('Life Cycle Cost Evaluation'!$M$1,BT24:BT$100)/(1+'Life Cycle Cost Evaluation'!$M$1)^($B23-'Life Cycle Cost Evaluation'!$M$4)</f>
        <v>0</v>
      </c>
      <c r="BU108" s="208">
        <f>-NPV('Life Cycle Cost Evaluation'!$M$1,BU24:BU$100)/(1+'Life Cycle Cost Evaluation'!$M$1)^($B23-'Life Cycle Cost Evaluation'!$M$4)</f>
        <v>0</v>
      </c>
      <c r="BV108" s="208">
        <f>-NPV('Life Cycle Cost Evaluation'!$M$1,BV24:BV$100)/(1+'Life Cycle Cost Evaluation'!$M$1)^($B23-'Life Cycle Cost Evaluation'!$M$4)</f>
        <v>0</v>
      </c>
      <c r="BW108" s="208">
        <f>-NPV('Life Cycle Cost Evaluation'!$M$1,BW24:BW$100)/(1+'Life Cycle Cost Evaluation'!$M$1)^($B23-'Life Cycle Cost Evaluation'!$M$4)</f>
        <v>0</v>
      </c>
      <c r="BX108" s="208">
        <f>-NPV('Life Cycle Cost Evaluation'!$M$1,BX24:BX$100)/(1+'Life Cycle Cost Evaluation'!$M$1)^($B23-'Life Cycle Cost Evaluation'!$M$4)</f>
        <v>0</v>
      </c>
      <c r="BY108" s="208">
        <f>-NPV('Life Cycle Cost Evaluation'!$M$1,BY24:BY$100)/(1+'Life Cycle Cost Evaluation'!$M$1)^($B23-'Life Cycle Cost Evaluation'!$M$4)</f>
        <v>0</v>
      </c>
      <c r="BZ108" s="208">
        <f>-NPV('Life Cycle Cost Evaluation'!$M$1,BZ24:BZ$100)/(1+'Life Cycle Cost Evaluation'!$M$1)^($B23-'Life Cycle Cost Evaluation'!$M$4)</f>
        <v>0</v>
      </c>
      <c r="CA108" s="208">
        <f>-NPV('Life Cycle Cost Evaluation'!$M$1,CA24:CA$100)/(1+'Life Cycle Cost Evaluation'!$M$1)^($B23-'Life Cycle Cost Evaluation'!$M$4)</f>
        <v>0</v>
      </c>
      <c r="CB108" s="208">
        <f>-NPV('Life Cycle Cost Evaluation'!$M$1,CB24:CB$100)/(1+'Life Cycle Cost Evaluation'!$M$1)^($B23-'Life Cycle Cost Evaluation'!$M$4)</f>
        <v>0</v>
      </c>
      <c r="CC108" s="208">
        <f>-NPV('Life Cycle Cost Evaluation'!$M$1,CC24:CC$100)/(1+'Life Cycle Cost Evaluation'!$M$1)^($B23-'Life Cycle Cost Evaluation'!$M$4)</f>
        <v>0</v>
      </c>
      <c r="CD108" s="208">
        <f>-NPV('Life Cycle Cost Evaluation'!$M$1,CD24:CD$100)/(1+'Life Cycle Cost Evaluation'!$M$1)^($B23-'Life Cycle Cost Evaluation'!$M$4)</f>
        <v>0</v>
      </c>
      <c r="CE108" s="208">
        <f>-NPV('Life Cycle Cost Evaluation'!$M$1,CE24:CE$100)/(1+'Life Cycle Cost Evaluation'!$M$1)^($B23-'Life Cycle Cost Evaluation'!$M$4)</f>
        <v>0</v>
      </c>
      <c r="CF108" s="208">
        <f>-NPV('Life Cycle Cost Evaluation'!$M$1,CF24:CF$100)/(1+'Life Cycle Cost Evaluation'!$M$1)^($B23-'Life Cycle Cost Evaluation'!$M$4)</f>
        <v>0</v>
      </c>
      <c r="CG108" s="208">
        <f>SUM(D108:G108)</f>
        <v>0</v>
      </c>
      <c r="CH108" s="206"/>
      <c r="CI108" s="206"/>
      <c r="CJ108" s="206"/>
    </row>
    <row r="109" spans="1:88" x14ac:dyDescent="0.2">
      <c r="B109" s="86">
        <f t="shared" si="126"/>
        <v>2031</v>
      </c>
      <c r="C109" s="215"/>
      <c r="D109" s="208">
        <f>-NPV('Life Cycle Cost Evaluation'!$M$1,D25:D$100)/(1+'Life Cycle Cost Evaluation'!$M$1)^($B24-'Life Cycle Cost Evaluation'!$M$4)</f>
        <v>0</v>
      </c>
      <c r="E109" s="208">
        <f>-NPV('Life Cycle Cost Evaluation'!$M$1,E25:E$100)/(1+'Life Cycle Cost Evaluation'!$M$1)^($B24-'Life Cycle Cost Evaluation'!$M$4)</f>
        <v>0</v>
      </c>
      <c r="F109" s="208">
        <f>-NPV('Life Cycle Cost Evaluation'!$M$1,F25:F$100)/(1+'Life Cycle Cost Evaluation'!$M$1)^($B24-'Life Cycle Cost Evaluation'!$M$4)</f>
        <v>0</v>
      </c>
      <c r="G109" s="208">
        <f>-NPV('Life Cycle Cost Evaluation'!$M$1,G25:G$100)/(1+'Life Cycle Cost Evaluation'!$M$1)^($B24-'Life Cycle Cost Evaluation'!$M$4)</f>
        <v>0</v>
      </c>
      <c r="H109" s="208">
        <f>-NPV('Life Cycle Cost Evaluation'!$M$1,H25:H$100)/(1+'Life Cycle Cost Evaluation'!$M$1)^($B24-'Life Cycle Cost Evaluation'!$M$4)</f>
        <v>0</v>
      </c>
      <c r="I109" s="208">
        <f>-NPV('Life Cycle Cost Evaluation'!$M$1,I25:I$100)/(1+'Life Cycle Cost Evaluation'!$M$1)^($B24-'Life Cycle Cost Evaluation'!$M$4)</f>
        <v>0</v>
      </c>
      <c r="J109" s="208">
        <f>-NPV('Life Cycle Cost Evaluation'!$M$1,J25:J$100)/(1+'Life Cycle Cost Evaluation'!$M$1)^($B24-'Life Cycle Cost Evaluation'!$M$4)</f>
        <v>0</v>
      </c>
      <c r="K109" s="208">
        <f>-NPV('Life Cycle Cost Evaluation'!$M$1,K25:K$100)/(1+'Life Cycle Cost Evaluation'!$M$1)^($B24-'Life Cycle Cost Evaluation'!$M$4)</f>
        <v>0</v>
      </c>
      <c r="L109" s="208">
        <f>-NPV('Life Cycle Cost Evaluation'!$M$1,L25:L$100)/(1+'Life Cycle Cost Evaluation'!$M$1)^($B24-'Life Cycle Cost Evaluation'!$M$4)</f>
        <v>0</v>
      </c>
      <c r="M109" s="208">
        <f>-NPV('Life Cycle Cost Evaluation'!$M$1,M25:M$100)/(1+'Life Cycle Cost Evaluation'!$M$1)^($B24-'Life Cycle Cost Evaluation'!$M$4)</f>
        <v>0</v>
      </c>
      <c r="N109" s="208">
        <f>-NPV('Life Cycle Cost Evaluation'!$M$1,N25:N$100)/(1+'Life Cycle Cost Evaluation'!$M$1)^($B24-'Life Cycle Cost Evaluation'!$M$4)</f>
        <v>0</v>
      </c>
      <c r="O109" s="208">
        <f>-NPV('Life Cycle Cost Evaluation'!$M$1,O25:O$100)/(1+'Life Cycle Cost Evaluation'!$M$1)^($B24-'Life Cycle Cost Evaluation'!$M$4)</f>
        <v>0</v>
      </c>
      <c r="P109" s="208">
        <f>-NPV('Life Cycle Cost Evaluation'!$M$1,P25:P$100)/(1+'Life Cycle Cost Evaluation'!$M$1)^($B24-'Life Cycle Cost Evaluation'!$M$4)</f>
        <v>0</v>
      </c>
      <c r="Q109" s="208">
        <f>-NPV('Life Cycle Cost Evaluation'!$M$1,Q25:Q$100)/(1+'Life Cycle Cost Evaluation'!$M$1)^($B24-'Life Cycle Cost Evaluation'!$M$4)</f>
        <v>0</v>
      </c>
      <c r="R109" s="208">
        <f>-NPV('Life Cycle Cost Evaluation'!$M$1,R25:R$100)/(1+'Life Cycle Cost Evaluation'!$M$1)^($B24-'Life Cycle Cost Evaluation'!$M$4)</f>
        <v>0</v>
      </c>
      <c r="S109" s="208">
        <f>-NPV('Life Cycle Cost Evaluation'!$M$1,S25:S$100)/(1+'Life Cycle Cost Evaluation'!$M$1)^($B24-'Life Cycle Cost Evaluation'!$M$4)</f>
        <v>0</v>
      </c>
      <c r="T109" s="208">
        <f>-NPV('Life Cycle Cost Evaluation'!$M$1,T25:T$100)/(1+'Life Cycle Cost Evaluation'!$M$1)^($B24-'Life Cycle Cost Evaluation'!$M$4)</f>
        <v>0</v>
      </c>
      <c r="U109" s="208">
        <f>-NPV('Life Cycle Cost Evaluation'!$M$1,U25:U$100)/(1+'Life Cycle Cost Evaluation'!$M$1)^($B24-'Life Cycle Cost Evaluation'!$M$4)</f>
        <v>0</v>
      </c>
      <c r="V109" s="208">
        <f>-NPV('Life Cycle Cost Evaluation'!$M$1,V25:V$100)/(1+'Life Cycle Cost Evaluation'!$M$1)^($B24-'Life Cycle Cost Evaluation'!$M$4)</f>
        <v>0</v>
      </c>
      <c r="W109" s="208">
        <f>-NPV('Life Cycle Cost Evaluation'!$M$1,W25:W$100)/(1+'Life Cycle Cost Evaluation'!$M$1)^($B24-'Life Cycle Cost Evaluation'!$M$4)</f>
        <v>0</v>
      </c>
      <c r="X109" s="208">
        <f>-NPV('Life Cycle Cost Evaluation'!$M$1,X25:X$100)/(1+'Life Cycle Cost Evaluation'!$M$1)^($B24-'Life Cycle Cost Evaluation'!$M$4)</f>
        <v>0</v>
      </c>
      <c r="Y109" s="208">
        <f>-NPV('Life Cycle Cost Evaluation'!$M$1,Y25:Y$100)/(1+'Life Cycle Cost Evaluation'!$M$1)^($B24-'Life Cycle Cost Evaluation'!$M$4)</f>
        <v>0</v>
      </c>
      <c r="Z109" s="208">
        <f>-NPV('Life Cycle Cost Evaluation'!$M$1,Z25:Z$100)/(1+'Life Cycle Cost Evaluation'!$M$1)^($B24-'Life Cycle Cost Evaluation'!$M$4)</f>
        <v>0</v>
      </c>
      <c r="AA109" s="208">
        <f>-NPV('Life Cycle Cost Evaluation'!$M$1,AA25:AA$100)/(1+'Life Cycle Cost Evaluation'!$M$1)^($B24-'Life Cycle Cost Evaluation'!$M$4)</f>
        <v>0</v>
      </c>
      <c r="AB109" s="208">
        <f>-NPV('Life Cycle Cost Evaluation'!$M$1,AB25:AB$100)/(1+'Life Cycle Cost Evaluation'!$M$1)^($B24-'Life Cycle Cost Evaluation'!$M$4)</f>
        <v>0</v>
      </c>
      <c r="AC109" s="208">
        <f>-NPV('Life Cycle Cost Evaluation'!$M$1,AC25:AC$100)/(1+'Life Cycle Cost Evaluation'!$M$1)^($B24-'Life Cycle Cost Evaluation'!$M$4)</f>
        <v>0</v>
      </c>
      <c r="AD109" s="208">
        <f>-NPV('Life Cycle Cost Evaluation'!$M$1,AD25:AD$100)/(1+'Life Cycle Cost Evaluation'!$M$1)^($B24-'Life Cycle Cost Evaluation'!$M$4)</f>
        <v>0</v>
      </c>
      <c r="AE109" s="208">
        <f>-NPV('Life Cycle Cost Evaluation'!$M$1,AE25:AE$100)/(1+'Life Cycle Cost Evaluation'!$M$1)^($B24-'Life Cycle Cost Evaluation'!$M$4)</f>
        <v>0</v>
      </c>
      <c r="AF109" s="208">
        <f>-NPV('Life Cycle Cost Evaluation'!$M$1,AF25:AF$100)/(1+'Life Cycle Cost Evaluation'!$M$1)^($B24-'Life Cycle Cost Evaluation'!$M$4)</f>
        <v>0</v>
      </c>
      <c r="AG109" s="208">
        <f>-NPV('Life Cycle Cost Evaluation'!$M$1,AG25:AG$100)/(1+'Life Cycle Cost Evaluation'!$M$1)^($B24-'Life Cycle Cost Evaluation'!$M$4)</f>
        <v>0</v>
      </c>
      <c r="AH109" s="208">
        <f>-NPV('Life Cycle Cost Evaluation'!$M$1,AH25:AH$100)/(1+'Life Cycle Cost Evaluation'!$M$1)^($B24-'Life Cycle Cost Evaluation'!$M$4)</f>
        <v>0</v>
      </c>
      <c r="AI109" s="208">
        <f>-NPV('Life Cycle Cost Evaluation'!$M$1,AI25:AI$100)/(1+'Life Cycle Cost Evaluation'!$M$1)^($B24-'Life Cycle Cost Evaluation'!$M$4)</f>
        <v>0</v>
      </c>
      <c r="AJ109" s="208">
        <f>-NPV('Life Cycle Cost Evaluation'!$M$1,AJ25:AJ$100)/(1+'Life Cycle Cost Evaluation'!$M$1)^($B24-'Life Cycle Cost Evaluation'!$M$4)</f>
        <v>0</v>
      </c>
      <c r="AK109" s="208">
        <f>-NPV('Life Cycle Cost Evaluation'!$M$1,AK25:AK$100)/(1+'Life Cycle Cost Evaluation'!$M$1)^($B24-'Life Cycle Cost Evaluation'!$M$4)</f>
        <v>0</v>
      </c>
      <c r="AL109" s="208">
        <f>-NPV('Life Cycle Cost Evaluation'!$M$1,AL25:AL$100)/(1+'Life Cycle Cost Evaluation'!$M$1)^($B24-'Life Cycle Cost Evaluation'!$M$4)</f>
        <v>0</v>
      </c>
      <c r="AM109" s="208">
        <f>-NPV('Life Cycle Cost Evaluation'!$M$1,AM25:AM$100)/(1+'Life Cycle Cost Evaluation'!$M$1)^($B24-'Life Cycle Cost Evaluation'!$M$4)</f>
        <v>0</v>
      </c>
      <c r="AN109" s="208">
        <f>-NPV('Life Cycle Cost Evaluation'!$M$1,AN25:AN$100)/(1+'Life Cycle Cost Evaluation'!$M$1)^($B24-'Life Cycle Cost Evaluation'!$M$4)</f>
        <v>0</v>
      </c>
      <c r="AO109" s="208">
        <f>-NPV('Life Cycle Cost Evaluation'!$M$1,AO25:AO$100)/(1+'Life Cycle Cost Evaluation'!$M$1)^($B24-'Life Cycle Cost Evaluation'!$M$4)</f>
        <v>0</v>
      </c>
      <c r="AP109" s="208">
        <f>-NPV('Life Cycle Cost Evaluation'!$M$1,AP25:AP$100)/(1+'Life Cycle Cost Evaluation'!$M$1)^($B24-'Life Cycle Cost Evaluation'!$M$4)</f>
        <v>0</v>
      </c>
      <c r="AQ109" s="208">
        <f>-NPV('Life Cycle Cost Evaluation'!$M$1,AQ25:AQ$100)/(1+'Life Cycle Cost Evaluation'!$M$1)^($B24-'Life Cycle Cost Evaluation'!$M$4)</f>
        <v>0</v>
      </c>
      <c r="AR109" s="208">
        <f>-NPV('Life Cycle Cost Evaluation'!$M$1,AR25:AR$100)/(1+'Life Cycle Cost Evaluation'!$M$1)^($B24-'Life Cycle Cost Evaluation'!$M$4)</f>
        <v>0</v>
      </c>
      <c r="AS109" s="208">
        <f>-NPV('Life Cycle Cost Evaluation'!$M$1,AS25:AS$100)/(1+'Life Cycle Cost Evaluation'!$M$1)^($B24-'Life Cycle Cost Evaluation'!$M$4)</f>
        <v>0</v>
      </c>
      <c r="AT109" s="208">
        <f>-NPV('Life Cycle Cost Evaluation'!$M$1,AT25:AT$100)/(1+'Life Cycle Cost Evaluation'!$M$1)^($B24-'Life Cycle Cost Evaluation'!$M$4)</f>
        <v>0</v>
      </c>
      <c r="AU109" s="208">
        <f>-NPV('Life Cycle Cost Evaluation'!$M$1,AU25:AU$100)/(1+'Life Cycle Cost Evaluation'!$M$1)^($B24-'Life Cycle Cost Evaluation'!$M$4)</f>
        <v>0</v>
      </c>
      <c r="AV109" s="208">
        <f>-NPV('Life Cycle Cost Evaluation'!$M$1,AV25:AV$100)/(1+'Life Cycle Cost Evaluation'!$M$1)^($B24-'Life Cycle Cost Evaluation'!$M$4)</f>
        <v>0</v>
      </c>
      <c r="AW109" s="208">
        <f>-NPV('Life Cycle Cost Evaluation'!$M$1,AW25:AW$100)/(1+'Life Cycle Cost Evaluation'!$M$1)^($B24-'Life Cycle Cost Evaluation'!$M$4)</f>
        <v>0</v>
      </c>
      <c r="AX109" s="208">
        <f>-NPV('Life Cycle Cost Evaluation'!$M$1,AX25:AX$100)/(1+'Life Cycle Cost Evaluation'!$M$1)^($B24-'Life Cycle Cost Evaluation'!$M$4)</f>
        <v>0</v>
      </c>
      <c r="AY109" s="208">
        <f>-NPV('Life Cycle Cost Evaluation'!$M$1,AY25:AY$100)/(1+'Life Cycle Cost Evaluation'!$M$1)^($B24-'Life Cycle Cost Evaluation'!$M$4)</f>
        <v>0</v>
      </c>
      <c r="AZ109" s="208">
        <f>-NPV('Life Cycle Cost Evaluation'!$M$1,AZ25:AZ$100)/(1+'Life Cycle Cost Evaluation'!$M$1)^($B24-'Life Cycle Cost Evaluation'!$M$4)</f>
        <v>0</v>
      </c>
      <c r="BA109" s="208">
        <f>-NPV('Life Cycle Cost Evaluation'!$M$1,BA25:BA$100)/(1+'Life Cycle Cost Evaluation'!$M$1)^($B24-'Life Cycle Cost Evaluation'!$M$4)</f>
        <v>0</v>
      </c>
      <c r="BB109" s="208">
        <f>-NPV('Life Cycle Cost Evaluation'!$M$1,BB25:BB$100)/(1+'Life Cycle Cost Evaluation'!$M$1)^($B24-'Life Cycle Cost Evaluation'!$M$4)</f>
        <v>0</v>
      </c>
      <c r="BC109" s="208">
        <f>-NPV('Life Cycle Cost Evaluation'!$M$1,BC25:BC$100)/(1+'Life Cycle Cost Evaluation'!$M$1)^($B24-'Life Cycle Cost Evaluation'!$M$4)</f>
        <v>0</v>
      </c>
      <c r="BD109" s="208">
        <f>-NPV('Life Cycle Cost Evaluation'!$M$1,BD25:BD$100)/(1+'Life Cycle Cost Evaluation'!$M$1)^($B24-'Life Cycle Cost Evaluation'!$M$4)</f>
        <v>0</v>
      </c>
      <c r="BE109" s="208">
        <f>-NPV('Life Cycle Cost Evaluation'!$M$1,BE25:BE$100)/(1+'Life Cycle Cost Evaluation'!$M$1)^($B24-'Life Cycle Cost Evaluation'!$M$4)</f>
        <v>0</v>
      </c>
      <c r="BF109" s="208">
        <f>-NPV('Life Cycle Cost Evaluation'!$M$1,BF25:BF$100)/(1+'Life Cycle Cost Evaluation'!$M$1)^($B24-'Life Cycle Cost Evaluation'!$M$4)</f>
        <v>0</v>
      </c>
      <c r="BG109" s="208">
        <f>-NPV('Life Cycle Cost Evaluation'!$M$1,BG25:BG$100)/(1+'Life Cycle Cost Evaluation'!$M$1)^($B24-'Life Cycle Cost Evaluation'!$M$4)</f>
        <v>0</v>
      </c>
      <c r="BH109" s="208">
        <f>-NPV('Life Cycle Cost Evaluation'!$M$1,BH25:BH$100)/(1+'Life Cycle Cost Evaluation'!$M$1)^($B24-'Life Cycle Cost Evaluation'!$M$4)</f>
        <v>0</v>
      </c>
      <c r="BI109" s="208">
        <f>-NPV('Life Cycle Cost Evaluation'!$M$1,BI25:BI$100)/(1+'Life Cycle Cost Evaluation'!$M$1)^($B24-'Life Cycle Cost Evaluation'!$M$4)</f>
        <v>0</v>
      </c>
      <c r="BJ109" s="208">
        <f>-NPV('Life Cycle Cost Evaluation'!$M$1,BJ25:BJ$100)/(1+'Life Cycle Cost Evaluation'!$M$1)^($B24-'Life Cycle Cost Evaluation'!$M$4)</f>
        <v>0</v>
      </c>
      <c r="BK109" s="208">
        <f>-NPV('Life Cycle Cost Evaluation'!$M$1,BK25:BK$100)/(1+'Life Cycle Cost Evaluation'!$M$1)^($B24-'Life Cycle Cost Evaluation'!$M$4)</f>
        <v>0</v>
      </c>
      <c r="BL109" s="208">
        <f>-NPV('Life Cycle Cost Evaluation'!$M$1,BL25:BL$100)/(1+'Life Cycle Cost Evaluation'!$M$1)^($B24-'Life Cycle Cost Evaluation'!$M$4)</f>
        <v>0</v>
      </c>
      <c r="BM109" s="208">
        <f>-NPV('Life Cycle Cost Evaluation'!$M$1,BM25:BM$100)/(1+'Life Cycle Cost Evaluation'!$M$1)^($B24-'Life Cycle Cost Evaluation'!$M$4)</f>
        <v>0</v>
      </c>
      <c r="BN109" s="208">
        <f>-NPV('Life Cycle Cost Evaluation'!$M$1,BN25:BN$100)/(1+'Life Cycle Cost Evaluation'!$M$1)^($B24-'Life Cycle Cost Evaluation'!$M$4)</f>
        <v>0</v>
      </c>
      <c r="BO109" s="208">
        <f>-NPV('Life Cycle Cost Evaluation'!$M$1,BO25:BO$100)/(1+'Life Cycle Cost Evaluation'!$M$1)^($B24-'Life Cycle Cost Evaluation'!$M$4)</f>
        <v>0</v>
      </c>
      <c r="BP109" s="208">
        <f>-NPV('Life Cycle Cost Evaluation'!$M$1,BP25:BP$100)/(1+'Life Cycle Cost Evaluation'!$M$1)^($B24-'Life Cycle Cost Evaluation'!$M$4)</f>
        <v>0</v>
      </c>
      <c r="BQ109" s="208">
        <f>-NPV('Life Cycle Cost Evaluation'!$M$1,BQ25:BQ$100)/(1+'Life Cycle Cost Evaluation'!$M$1)^($B24-'Life Cycle Cost Evaluation'!$M$4)</f>
        <v>0</v>
      </c>
      <c r="BR109" s="208">
        <f>-NPV('Life Cycle Cost Evaluation'!$M$1,BR25:BR$100)/(1+'Life Cycle Cost Evaluation'!$M$1)^($B24-'Life Cycle Cost Evaluation'!$M$4)</f>
        <v>0</v>
      </c>
      <c r="BS109" s="208">
        <f>-NPV('Life Cycle Cost Evaluation'!$M$1,BS25:BS$100)/(1+'Life Cycle Cost Evaluation'!$M$1)^($B24-'Life Cycle Cost Evaluation'!$M$4)</f>
        <v>0</v>
      </c>
      <c r="BT109" s="208">
        <f>-NPV('Life Cycle Cost Evaluation'!$M$1,BT25:BT$100)/(1+'Life Cycle Cost Evaluation'!$M$1)^($B24-'Life Cycle Cost Evaluation'!$M$4)</f>
        <v>0</v>
      </c>
      <c r="BU109" s="208">
        <f>-NPV('Life Cycle Cost Evaluation'!$M$1,BU25:BU$100)/(1+'Life Cycle Cost Evaluation'!$M$1)^($B24-'Life Cycle Cost Evaluation'!$M$4)</f>
        <v>0</v>
      </c>
      <c r="BV109" s="208">
        <f>-NPV('Life Cycle Cost Evaluation'!$M$1,BV25:BV$100)/(1+'Life Cycle Cost Evaluation'!$M$1)^($B24-'Life Cycle Cost Evaluation'!$M$4)</f>
        <v>0</v>
      </c>
      <c r="BW109" s="208">
        <f>-NPV('Life Cycle Cost Evaluation'!$M$1,BW25:BW$100)/(1+'Life Cycle Cost Evaluation'!$M$1)^($B24-'Life Cycle Cost Evaluation'!$M$4)</f>
        <v>0</v>
      </c>
      <c r="BX109" s="208">
        <f>-NPV('Life Cycle Cost Evaluation'!$M$1,BX25:BX$100)/(1+'Life Cycle Cost Evaluation'!$M$1)^($B24-'Life Cycle Cost Evaluation'!$M$4)</f>
        <v>0</v>
      </c>
      <c r="BY109" s="208">
        <f>-NPV('Life Cycle Cost Evaluation'!$M$1,BY25:BY$100)/(1+'Life Cycle Cost Evaluation'!$M$1)^($B24-'Life Cycle Cost Evaluation'!$M$4)</f>
        <v>0</v>
      </c>
      <c r="BZ109" s="208">
        <f>-NPV('Life Cycle Cost Evaluation'!$M$1,BZ25:BZ$100)/(1+'Life Cycle Cost Evaluation'!$M$1)^($B24-'Life Cycle Cost Evaluation'!$M$4)</f>
        <v>0</v>
      </c>
      <c r="CA109" s="208">
        <f>-NPV('Life Cycle Cost Evaluation'!$M$1,CA25:CA$100)/(1+'Life Cycle Cost Evaluation'!$M$1)^($B24-'Life Cycle Cost Evaluation'!$M$4)</f>
        <v>0</v>
      </c>
      <c r="CB109" s="208">
        <f>-NPV('Life Cycle Cost Evaluation'!$M$1,CB25:CB$100)/(1+'Life Cycle Cost Evaluation'!$M$1)^($B24-'Life Cycle Cost Evaluation'!$M$4)</f>
        <v>0</v>
      </c>
      <c r="CC109" s="208">
        <f>-NPV('Life Cycle Cost Evaluation'!$M$1,CC25:CC$100)/(1+'Life Cycle Cost Evaluation'!$M$1)^($B24-'Life Cycle Cost Evaluation'!$M$4)</f>
        <v>0</v>
      </c>
      <c r="CD109" s="208">
        <f>-NPV('Life Cycle Cost Evaluation'!$M$1,CD25:CD$100)/(1+'Life Cycle Cost Evaluation'!$M$1)^($B24-'Life Cycle Cost Evaluation'!$M$4)</f>
        <v>0</v>
      </c>
      <c r="CE109" s="208">
        <f>-NPV('Life Cycle Cost Evaluation'!$M$1,CE25:CE$100)/(1+'Life Cycle Cost Evaluation'!$M$1)^($B24-'Life Cycle Cost Evaluation'!$M$4)</f>
        <v>0</v>
      </c>
      <c r="CF109" s="208">
        <f>-NPV('Life Cycle Cost Evaluation'!$M$1,CF25:CF$100)/(1+'Life Cycle Cost Evaluation'!$M$1)^($B24-'Life Cycle Cost Evaluation'!$M$4)</f>
        <v>0</v>
      </c>
      <c r="CG109" s="208">
        <f>SUM(D109:H109)</f>
        <v>0</v>
      </c>
      <c r="CH109" s="206"/>
      <c r="CI109" s="206"/>
      <c r="CJ109" s="206"/>
    </row>
    <row r="110" spans="1:88" x14ac:dyDescent="0.2">
      <c r="B110" s="86">
        <f t="shared" si="126"/>
        <v>2032</v>
      </c>
      <c r="C110" s="215"/>
      <c r="D110" s="208">
        <f>-NPV('Life Cycle Cost Evaluation'!$M$1,D26:D$100)/(1+'Life Cycle Cost Evaluation'!$M$1)^($B25-'Life Cycle Cost Evaluation'!$M$4)</f>
        <v>0</v>
      </c>
      <c r="E110" s="208">
        <f>-NPV('Life Cycle Cost Evaluation'!$M$1,E26:E$100)/(1+'Life Cycle Cost Evaluation'!$M$1)^($B25-'Life Cycle Cost Evaluation'!$M$4)</f>
        <v>0</v>
      </c>
      <c r="F110" s="208">
        <f>-NPV('Life Cycle Cost Evaluation'!$M$1,F26:F$100)/(1+'Life Cycle Cost Evaluation'!$M$1)^($B25-'Life Cycle Cost Evaluation'!$M$4)</f>
        <v>0</v>
      </c>
      <c r="G110" s="208">
        <f>-NPV('Life Cycle Cost Evaluation'!$M$1,G26:G$100)/(1+'Life Cycle Cost Evaluation'!$M$1)^($B25-'Life Cycle Cost Evaluation'!$M$4)</f>
        <v>0</v>
      </c>
      <c r="H110" s="208">
        <f>-NPV('Life Cycle Cost Evaluation'!$M$1,H26:H$100)/(1+'Life Cycle Cost Evaluation'!$M$1)^($B25-'Life Cycle Cost Evaluation'!$M$4)</f>
        <v>0</v>
      </c>
      <c r="I110" s="208">
        <f>-NPV('Life Cycle Cost Evaluation'!$M$1,I26:I$100)/(1+'Life Cycle Cost Evaluation'!$M$1)^($B25-'Life Cycle Cost Evaluation'!$M$4)</f>
        <v>0</v>
      </c>
      <c r="J110" s="208">
        <f>-NPV('Life Cycle Cost Evaluation'!$M$1,J26:J$100)/(1+'Life Cycle Cost Evaluation'!$M$1)^($B25-'Life Cycle Cost Evaluation'!$M$4)</f>
        <v>0</v>
      </c>
      <c r="K110" s="208">
        <f>-NPV('Life Cycle Cost Evaluation'!$M$1,K26:K$100)/(1+'Life Cycle Cost Evaluation'!$M$1)^($B25-'Life Cycle Cost Evaluation'!$M$4)</f>
        <v>0</v>
      </c>
      <c r="L110" s="208">
        <f>-NPV('Life Cycle Cost Evaluation'!$M$1,L26:L$100)/(1+'Life Cycle Cost Evaluation'!$M$1)^($B25-'Life Cycle Cost Evaluation'!$M$4)</f>
        <v>0</v>
      </c>
      <c r="M110" s="208">
        <f>-NPV('Life Cycle Cost Evaluation'!$M$1,M26:M$100)/(1+'Life Cycle Cost Evaluation'!$M$1)^($B25-'Life Cycle Cost Evaluation'!$M$4)</f>
        <v>0</v>
      </c>
      <c r="N110" s="208">
        <f>-NPV('Life Cycle Cost Evaluation'!$M$1,N26:N$100)/(1+'Life Cycle Cost Evaluation'!$M$1)^($B25-'Life Cycle Cost Evaluation'!$M$4)</f>
        <v>0</v>
      </c>
      <c r="O110" s="208">
        <f>-NPV('Life Cycle Cost Evaluation'!$M$1,O26:O$100)/(1+'Life Cycle Cost Evaluation'!$M$1)^($B25-'Life Cycle Cost Evaluation'!$M$4)</f>
        <v>0</v>
      </c>
      <c r="P110" s="208">
        <f>-NPV('Life Cycle Cost Evaluation'!$M$1,P26:P$100)/(1+'Life Cycle Cost Evaluation'!$M$1)^($B25-'Life Cycle Cost Evaluation'!$M$4)</f>
        <v>0</v>
      </c>
      <c r="Q110" s="208">
        <f>-NPV('Life Cycle Cost Evaluation'!$M$1,Q26:Q$100)/(1+'Life Cycle Cost Evaluation'!$M$1)^($B25-'Life Cycle Cost Evaluation'!$M$4)</f>
        <v>0</v>
      </c>
      <c r="R110" s="208">
        <f>-NPV('Life Cycle Cost Evaluation'!$M$1,R26:R$100)/(1+'Life Cycle Cost Evaluation'!$M$1)^($B25-'Life Cycle Cost Evaluation'!$M$4)</f>
        <v>0</v>
      </c>
      <c r="S110" s="208">
        <f>-NPV('Life Cycle Cost Evaluation'!$M$1,S26:S$100)/(1+'Life Cycle Cost Evaluation'!$M$1)^($B25-'Life Cycle Cost Evaluation'!$M$4)</f>
        <v>0</v>
      </c>
      <c r="T110" s="208">
        <f>-NPV('Life Cycle Cost Evaluation'!$M$1,T26:T$100)/(1+'Life Cycle Cost Evaluation'!$M$1)^($B25-'Life Cycle Cost Evaluation'!$M$4)</f>
        <v>0</v>
      </c>
      <c r="U110" s="208">
        <f>-NPV('Life Cycle Cost Evaluation'!$M$1,U26:U$100)/(1+'Life Cycle Cost Evaluation'!$M$1)^($B25-'Life Cycle Cost Evaluation'!$M$4)</f>
        <v>0</v>
      </c>
      <c r="V110" s="208">
        <f>-NPV('Life Cycle Cost Evaluation'!$M$1,V26:V$100)/(1+'Life Cycle Cost Evaluation'!$M$1)^($B25-'Life Cycle Cost Evaluation'!$M$4)</f>
        <v>0</v>
      </c>
      <c r="W110" s="208">
        <f>-NPV('Life Cycle Cost Evaluation'!$M$1,W26:W$100)/(1+'Life Cycle Cost Evaluation'!$M$1)^($B25-'Life Cycle Cost Evaluation'!$M$4)</f>
        <v>0</v>
      </c>
      <c r="X110" s="208">
        <f>-NPV('Life Cycle Cost Evaluation'!$M$1,X26:X$100)/(1+'Life Cycle Cost Evaluation'!$M$1)^($B25-'Life Cycle Cost Evaluation'!$M$4)</f>
        <v>0</v>
      </c>
      <c r="Y110" s="208">
        <f>-NPV('Life Cycle Cost Evaluation'!$M$1,Y26:Y$100)/(1+'Life Cycle Cost Evaluation'!$M$1)^($B25-'Life Cycle Cost Evaluation'!$M$4)</f>
        <v>0</v>
      </c>
      <c r="Z110" s="208">
        <f>-NPV('Life Cycle Cost Evaluation'!$M$1,Z26:Z$100)/(1+'Life Cycle Cost Evaluation'!$M$1)^($B25-'Life Cycle Cost Evaluation'!$M$4)</f>
        <v>0</v>
      </c>
      <c r="AA110" s="208">
        <f>-NPV('Life Cycle Cost Evaluation'!$M$1,AA26:AA$100)/(1+'Life Cycle Cost Evaluation'!$M$1)^($B25-'Life Cycle Cost Evaluation'!$M$4)</f>
        <v>0</v>
      </c>
      <c r="AB110" s="208">
        <f>-NPV('Life Cycle Cost Evaluation'!$M$1,AB26:AB$100)/(1+'Life Cycle Cost Evaluation'!$M$1)^($B25-'Life Cycle Cost Evaluation'!$M$4)</f>
        <v>0</v>
      </c>
      <c r="AC110" s="208">
        <f>-NPV('Life Cycle Cost Evaluation'!$M$1,AC26:AC$100)/(1+'Life Cycle Cost Evaluation'!$M$1)^($B25-'Life Cycle Cost Evaluation'!$M$4)</f>
        <v>0</v>
      </c>
      <c r="AD110" s="208">
        <f>-NPV('Life Cycle Cost Evaluation'!$M$1,AD26:AD$100)/(1+'Life Cycle Cost Evaluation'!$M$1)^($B25-'Life Cycle Cost Evaluation'!$M$4)</f>
        <v>0</v>
      </c>
      <c r="AE110" s="208">
        <f>-NPV('Life Cycle Cost Evaluation'!$M$1,AE26:AE$100)/(1+'Life Cycle Cost Evaluation'!$M$1)^($B25-'Life Cycle Cost Evaluation'!$M$4)</f>
        <v>0</v>
      </c>
      <c r="AF110" s="208">
        <f>-NPV('Life Cycle Cost Evaluation'!$M$1,AF26:AF$100)/(1+'Life Cycle Cost Evaluation'!$M$1)^($B25-'Life Cycle Cost Evaluation'!$M$4)</f>
        <v>0</v>
      </c>
      <c r="AG110" s="208">
        <f>-NPV('Life Cycle Cost Evaluation'!$M$1,AG26:AG$100)/(1+'Life Cycle Cost Evaluation'!$M$1)^($B25-'Life Cycle Cost Evaluation'!$M$4)</f>
        <v>0</v>
      </c>
      <c r="AH110" s="208">
        <f>-NPV('Life Cycle Cost Evaluation'!$M$1,AH26:AH$100)/(1+'Life Cycle Cost Evaluation'!$M$1)^($B25-'Life Cycle Cost Evaluation'!$M$4)</f>
        <v>0</v>
      </c>
      <c r="AI110" s="208">
        <f>-NPV('Life Cycle Cost Evaluation'!$M$1,AI26:AI$100)/(1+'Life Cycle Cost Evaluation'!$M$1)^($B25-'Life Cycle Cost Evaluation'!$M$4)</f>
        <v>0</v>
      </c>
      <c r="AJ110" s="208">
        <f>-NPV('Life Cycle Cost Evaluation'!$M$1,AJ26:AJ$100)/(1+'Life Cycle Cost Evaluation'!$M$1)^($B25-'Life Cycle Cost Evaluation'!$M$4)</f>
        <v>0</v>
      </c>
      <c r="AK110" s="208">
        <f>-NPV('Life Cycle Cost Evaluation'!$M$1,AK26:AK$100)/(1+'Life Cycle Cost Evaluation'!$M$1)^($B25-'Life Cycle Cost Evaluation'!$M$4)</f>
        <v>0</v>
      </c>
      <c r="AL110" s="208">
        <f>-NPV('Life Cycle Cost Evaluation'!$M$1,AL26:AL$100)/(1+'Life Cycle Cost Evaluation'!$M$1)^($B25-'Life Cycle Cost Evaluation'!$M$4)</f>
        <v>0</v>
      </c>
      <c r="AM110" s="208">
        <f>-NPV('Life Cycle Cost Evaluation'!$M$1,AM26:AM$100)/(1+'Life Cycle Cost Evaluation'!$M$1)^($B25-'Life Cycle Cost Evaluation'!$M$4)</f>
        <v>0</v>
      </c>
      <c r="AN110" s="208">
        <f>-NPV('Life Cycle Cost Evaluation'!$M$1,AN26:AN$100)/(1+'Life Cycle Cost Evaluation'!$M$1)^($B25-'Life Cycle Cost Evaluation'!$M$4)</f>
        <v>0</v>
      </c>
      <c r="AO110" s="208">
        <f>-NPV('Life Cycle Cost Evaluation'!$M$1,AO26:AO$100)/(1+'Life Cycle Cost Evaluation'!$M$1)^($B25-'Life Cycle Cost Evaluation'!$M$4)</f>
        <v>0</v>
      </c>
      <c r="AP110" s="208">
        <f>-NPV('Life Cycle Cost Evaluation'!$M$1,AP26:AP$100)/(1+'Life Cycle Cost Evaluation'!$M$1)^($B25-'Life Cycle Cost Evaluation'!$M$4)</f>
        <v>0</v>
      </c>
      <c r="AQ110" s="208">
        <f>-NPV('Life Cycle Cost Evaluation'!$M$1,AQ26:AQ$100)/(1+'Life Cycle Cost Evaluation'!$M$1)^($B25-'Life Cycle Cost Evaluation'!$M$4)</f>
        <v>0</v>
      </c>
      <c r="AR110" s="208">
        <f>-NPV('Life Cycle Cost Evaluation'!$M$1,AR26:AR$100)/(1+'Life Cycle Cost Evaluation'!$M$1)^($B25-'Life Cycle Cost Evaluation'!$M$4)</f>
        <v>0</v>
      </c>
      <c r="AS110" s="208">
        <f>-NPV('Life Cycle Cost Evaluation'!$M$1,AS26:AS$100)/(1+'Life Cycle Cost Evaluation'!$M$1)^($B25-'Life Cycle Cost Evaluation'!$M$4)</f>
        <v>0</v>
      </c>
      <c r="AT110" s="208">
        <f>-NPV('Life Cycle Cost Evaluation'!$M$1,AT26:AT$100)/(1+'Life Cycle Cost Evaluation'!$M$1)^($B25-'Life Cycle Cost Evaluation'!$M$4)</f>
        <v>0</v>
      </c>
      <c r="AU110" s="208">
        <f>-NPV('Life Cycle Cost Evaluation'!$M$1,AU26:AU$100)/(1+'Life Cycle Cost Evaluation'!$M$1)^($B25-'Life Cycle Cost Evaluation'!$M$4)</f>
        <v>0</v>
      </c>
      <c r="AV110" s="208">
        <f>-NPV('Life Cycle Cost Evaluation'!$M$1,AV26:AV$100)/(1+'Life Cycle Cost Evaluation'!$M$1)^($B25-'Life Cycle Cost Evaluation'!$M$4)</f>
        <v>0</v>
      </c>
      <c r="AW110" s="208">
        <f>-NPV('Life Cycle Cost Evaluation'!$M$1,AW26:AW$100)/(1+'Life Cycle Cost Evaluation'!$M$1)^($B25-'Life Cycle Cost Evaluation'!$M$4)</f>
        <v>0</v>
      </c>
      <c r="AX110" s="208">
        <f>-NPV('Life Cycle Cost Evaluation'!$M$1,AX26:AX$100)/(1+'Life Cycle Cost Evaluation'!$M$1)^($B25-'Life Cycle Cost Evaluation'!$M$4)</f>
        <v>0</v>
      </c>
      <c r="AY110" s="208">
        <f>-NPV('Life Cycle Cost Evaluation'!$M$1,AY26:AY$100)/(1+'Life Cycle Cost Evaluation'!$M$1)^($B25-'Life Cycle Cost Evaluation'!$M$4)</f>
        <v>0</v>
      </c>
      <c r="AZ110" s="208">
        <f>-NPV('Life Cycle Cost Evaluation'!$M$1,AZ26:AZ$100)/(1+'Life Cycle Cost Evaluation'!$M$1)^($B25-'Life Cycle Cost Evaluation'!$M$4)</f>
        <v>0</v>
      </c>
      <c r="BA110" s="208">
        <f>-NPV('Life Cycle Cost Evaluation'!$M$1,BA26:BA$100)/(1+'Life Cycle Cost Evaluation'!$M$1)^($B25-'Life Cycle Cost Evaluation'!$M$4)</f>
        <v>0</v>
      </c>
      <c r="BB110" s="208">
        <f>-NPV('Life Cycle Cost Evaluation'!$M$1,BB26:BB$100)/(1+'Life Cycle Cost Evaluation'!$M$1)^($B25-'Life Cycle Cost Evaluation'!$M$4)</f>
        <v>0</v>
      </c>
      <c r="BC110" s="208">
        <f>-NPV('Life Cycle Cost Evaluation'!$M$1,BC26:BC$100)/(1+'Life Cycle Cost Evaluation'!$M$1)^($B25-'Life Cycle Cost Evaluation'!$M$4)</f>
        <v>0</v>
      </c>
      <c r="BD110" s="208">
        <f>-NPV('Life Cycle Cost Evaluation'!$M$1,BD26:BD$100)/(1+'Life Cycle Cost Evaluation'!$M$1)^($B25-'Life Cycle Cost Evaluation'!$M$4)</f>
        <v>0</v>
      </c>
      <c r="BE110" s="208">
        <f>-NPV('Life Cycle Cost Evaluation'!$M$1,BE26:BE$100)/(1+'Life Cycle Cost Evaluation'!$M$1)^($B25-'Life Cycle Cost Evaluation'!$M$4)</f>
        <v>0</v>
      </c>
      <c r="BF110" s="208">
        <f>-NPV('Life Cycle Cost Evaluation'!$M$1,BF26:BF$100)/(1+'Life Cycle Cost Evaluation'!$M$1)^($B25-'Life Cycle Cost Evaluation'!$M$4)</f>
        <v>0</v>
      </c>
      <c r="BG110" s="208">
        <f>-NPV('Life Cycle Cost Evaluation'!$M$1,BG26:BG$100)/(1+'Life Cycle Cost Evaluation'!$M$1)^($B25-'Life Cycle Cost Evaluation'!$M$4)</f>
        <v>0</v>
      </c>
      <c r="BH110" s="208">
        <f>-NPV('Life Cycle Cost Evaluation'!$M$1,BH26:BH$100)/(1+'Life Cycle Cost Evaluation'!$M$1)^($B25-'Life Cycle Cost Evaluation'!$M$4)</f>
        <v>0</v>
      </c>
      <c r="BI110" s="208">
        <f>-NPV('Life Cycle Cost Evaluation'!$M$1,BI26:BI$100)/(1+'Life Cycle Cost Evaluation'!$M$1)^($B25-'Life Cycle Cost Evaluation'!$M$4)</f>
        <v>0</v>
      </c>
      <c r="BJ110" s="208">
        <f>-NPV('Life Cycle Cost Evaluation'!$M$1,BJ26:BJ$100)/(1+'Life Cycle Cost Evaluation'!$M$1)^($B25-'Life Cycle Cost Evaluation'!$M$4)</f>
        <v>0</v>
      </c>
      <c r="BK110" s="208">
        <f>-NPV('Life Cycle Cost Evaluation'!$M$1,BK26:BK$100)/(1+'Life Cycle Cost Evaluation'!$M$1)^($B25-'Life Cycle Cost Evaluation'!$M$4)</f>
        <v>0</v>
      </c>
      <c r="BL110" s="208">
        <f>-NPV('Life Cycle Cost Evaluation'!$M$1,BL26:BL$100)/(1+'Life Cycle Cost Evaluation'!$M$1)^($B25-'Life Cycle Cost Evaluation'!$M$4)</f>
        <v>0</v>
      </c>
      <c r="BM110" s="208">
        <f>-NPV('Life Cycle Cost Evaluation'!$M$1,BM26:BM$100)/(1+'Life Cycle Cost Evaluation'!$M$1)^($B25-'Life Cycle Cost Evaluation'!$M$4)</f>
        <v>0</v>
      </c>
      <c r="BN110" s="208">
        <f>-NPV('Life Cycle Cost Evaluation'!$M$1,BN26:BN$100)/(1+'Life Cycle Cost Evaluation'!$M$1)^($B25-'Life Cycle Cost Evaluation'!$M$4)</f>
        <v>0</v>
      </c>
      <c r="BO110" s="208">
        <f>-NPV('Life Cycle Cost Evaluation'!$M$1,BO26:BO$100)/(1+'Life Cycle Cost Evaluation'!$M$1)^($B25-'Life Cycle Cost Evaluation'!$M$4)</f>
        <v>0</v>
      </c>
      <c r="BP110" s="208">
        <f>-NPV('Life Cycle Cost Evaluation'!$M$1,BP26:BP$100)/(1+'Life Cycle Cost Evaluation'!$M$1)^($B25-'Life Cycle Cost Evaluation'!$M$4)</f>
        <v>0</v>
      </c>
      <c r="BQ110" s="208">
        <f>-NPV('Life Cycle Cost Evaluation'!$M$1,BQ26:BQ$100)/(1+'Life Cycle Cost Evaluation'!$M$1)^($B25-'Life Cycle Cost Evaluation'!$M$4)</f>
        <v>0</v>
      </c>
      <c r="BR110" s="208">
        <f>-NPV('Life Cycle Cost Evaluation'!$M$1,BR26:BR$100)/(1+'Life Cycle Cost Evaluation'!$M$1)^($B25-'Life Cycle Cost Evaluation'!$M$4)</f>
        <v>0</v>
      </c>
      <c r="BS110" s="208">
        <f>-NPV('Life Cycle Cost Evaluation'!$M$1,BS26:BS$100)/(1+'Life Cycle Cost Evaluation'!$M$1)^($B25-'Life Cycle Cost Evaluation'!$M$4)</f>
        <v>0</v>
      </c>
      <c r="BT110" s="208">
        <f>-NPV('Life Cycle Cost Evaluation'!$M$1,BT26:BT$100)/(1+'Life Cycle Cost Evaluation'!$M$1)^($B25-'Life Cycle Cost Evaluation'!$M$4)</f>
        <v>0</v>
      </c>
      <c r="BU110" s="208">
        <f>-NPV('Life Cycle Cost Evaluation'!$M$1,BU26:BU$100)/(1+'Life Cycle Cost Evaluation'!$M$1)^($B25-'Life Cycle Cost Evaluation'!$M$4)</f>
        <v>0</v>
      </c>
      <c r="BV110" s="208">
        <f>-NPV('Life Cycle Cost Evaluation'!$M$1,BV26:BV$100)/(1+'Life Cycle Cost Evaluation'!$M$1)^($B25-'Life Cycle Cost Evaluation'!$M$4)</f>
        <v>0</v>
      </c>
      <c r="BW110" s="208">
        <f>-NPV('Life Cycle Cost Evaluation'!$M$1,BW26:BW$100)/(1+'Life Cycle Cost Evaluation'!$M$1)^($B25-'Life Cycle Cost Evaluation'!$M$4)</f>
        <v>0</v>
      </c>
      <c r="BX110" s="208">
        <f>-NPV('Life Cycle Cost Evaluation'!$M$1,BX26:BX$100)/(1+'Life Cycle Cost Evaluation'!$M$1)^($B25-'Life Cycle Cost Evaluation'!$M$4)</f>
        <v>0</v>
      </c>
      <c r="BY110" s="208">
        <f>-NPV('Life Cycle Cost Evaluation'!$M$1,BY26:BY$100)/(1+'Life Cycle Cost Evaluation'!$M$1)^($B25-'Life Cycle Cost Evaluation'!$M$4)</f>
        <v>0</v>
      </c>
      <c r="BZ110" s="208">
        <f>-NPV('Life Cycle Cost Evaluation'!$M$1,BZ26:BZ$100)/(1+'Life Cycle Cost Evaluation'!$M$1)^($B25-'Life Cycle Cost Evaluation'!$M$4)</f>
        <v>0</v>
      </c>
      <c r="CA110" s="208">
        <f>-NPV('Life Cycle Cost Evaluation'!$M$1,CA26:CA$100)/(1+'Life Cycle Cost Evaluation'!$M$1)^($B25-'Life Cycle Cost Evaluation'!$M$4)</f>
        <v>0</v>
      </c>
      <c r="CB110" s="208">
        <f>-NPV('Life Cycle Cost Evaluation'!$M$1,CB26:CB$100)/(1+'Life Cycle Cost Evaluation'!$M$1)^($B25-'Life Cycle Cost Evaluation'!$M$4)</f>
        <v>0</v>
      </c>
      <c r="CC110" s="208">
        <f>-NPV('Life Cycle Cost Evaluation'!$M$1,CC26:CC$100)/(1+'Life Cycle Cost Evaluation'!$M$1)^($B25-'Life Cycle Cost Evaluation'!$M$4)</f>
        <v>0</v>
      </c>
      <c r="CD110" s="208">
        <f>-NPV('Life Cycle Cost Evaluation'!$M$1,CD26:CD$100)/(1+'Life Cycle Cost Evaluation'!$M$1)^($B25-'Life Cycle Cost Evaluation'!$M$4)</f>
        <v>0</v>
      </c>
      <c r="CE110" s="208">
        <f>-NPV('Life Cycle Cost Evaluation'!$M$1,CE26:CE$100)/(1+'Life Cycle Cost Evaluation'!$M$1)^($B25-'Life Cycle Cost Evaluation'!$M$4)</f>
        <v>0</v>
      </c>
      <c r="CF110" s="208">
        <f>-NPV('Life Cycle Cost Evaluation'!$M$1,CF26:CF$100)/(1+'Life Cycle Cost Evaluation'!$M$1)^($B25-'Life Cycle Cost Evaluation'!$M$4)</f>
        <v>0</v>
      </c>
      <c r="CG110" s="208">
        <f>SUM(D110:I110)</f>
        <v>0</v>
      </c>
      <c r="CH110" s="206"/>
      <c r="CI110" s="206"/>
      <c r="CJ110" s="206"/>
    </row>
    <row r="111" spans="1:88" x14ac:dyDescent="0.2">
      <c r="B111" s="86">
        <f t="shared" si="126"/>
        <v>2033</v>
      </c>
      <c r="C111" s="215"/>
      <c r="D111" s="208">
        <f>-NPV('Life Cycle Cost Evaluation'!$M$1,D27:D$100)/(1+'Life Cycle Cost Evaluation'!$M$1)^($B26-'Life Cycle Cost Evaluation'!$M$4)</f>
        <v>0</v>
      </c>
      <c r="E111" s="208">
        <f>-NPV('Life Cycle Cost Evaluation'!$M$1,E27:E$100)/(1+'Life Cycle Cost Evaluation'!$M$1)^($B26-'Life Cycle Cost Evaluation'!$M$4)</f>
        <v>0</v>
      </c>
      <c r="F111" s="208">
        <f>-NPV('Life Cycle Cost Evaluation'!$M$1,F27:F$100)/(1+'Life Cycle Cost Evaluation'!$M$1)^($B26-'Life Cycle Cost Evaluation'!$M$4)</f>
        <v>0</v>
      </c>
      <c r="G111" s="208">
        <f>-NPV('Life Cycle Cost Evaluation'!$M$1,G27:G$100)/(1+'Life Cycle Cost Evaluation'!$M$1)^($B26-'Life Cycle Cost Evaluation'!$M$4)</f>
        <v>0</v>
      </c>
      <c r="H111" s="208">
        <f>-NPV('Life Cycle Cost Evaluation'!$M$1,H27:H$100)/(1+'Life Cycle Cost Evaluation'!$M$1)^($B26-'Life Cycle Cost Evaluation'!$M$4)</f>
        <v>0</v>
      </c>
      <c r="I111" s="208">
        <f>-NPV('Life Cycle Cost Evaluation'!$M$1,I27:I$100)/(1+'Life Cycle Cost Evaluation'!$M$1)^($B26-'Life Cycle Cost Evaluation'!$M$4)</f>
        <v>0</v>
      </c>
      <c r="J111" s="208">
        <f>-NPV('Life Cycle Cost Evaluation'!$M$1,J27:J$100)/(1+'Life Cycle Cost Evaluation'!$M$1)^($B26-'Life Cycle Cost Evaluation'!$M$4)</f>
        <v>0</v>
      </c>
      <c r="K111" s="208">
        <f>-NPV('Life Cycle Cost Evaluation'!$M$1,K27:K$100)/(1+'Life Cycle Cost Evaluation'!$M$1)^($B26-'Life Cycle Cost Evaluation'!$M$4)</f>
        <v>0</v>
      </c>
      <c r="L111" s="208">
        <f>-NPV('Life Cycle Cost Evaluation'!$M$1,L27:L$100)/(1+'Life Cycle Cost Evaluation'!$M$1)^($B26-'Life Cycle Cost Evaluation'!$M$4)</f>
        <v>0</v>
      </c>
      <c r="M111" s="208">
        <f>-NPV('Life Cycle Cost Evaluation'!$M$1,M27:M$100)/(1+'Life Cycle Cost Evaluation'!$M$1)^($B26-'Life Cycle Cost Evaluation'!$M$4)</f>
        <v>0</v>
      </c>
      <c r="N111" s="208">
        <f>-NPV('Life Cycle Cost Evaluation'!$M$1,N27:N$100)/(1+'Life Cycle Cost Evaluation'!$M$1)^($B26-'Life Cycle Cost Evaluation'!$M$4)</f>
        <v>0</v>
      </c>
      <c r="O111" s="208">
        <f>-NPV('Life Cycle Cost Evaluation'!$M$1,O27:O$100)/(1+'Life Cycle Cost Evaluation'!$M$1)^($B26-'Life Cycle Cost Evaluation'!$M$4)</f>
        <v>0</v>
      </c>
      <c r="P111" s="208">
        <f>-NPV('Life Cycle Cost Evaluation'!$M$1,P27:P$100)/(1+'Life Cycle Cost Evaluation'!$M$1)^($B26-'Life Cycle Cost Evaluation'!$M$4)</f>
        <v>0</v>
      </c>
      <c r="Q111" s="208">
        <f>-NPV('Life Cycle Cost Evaluation'!$M$1,Q27:Q$100)/(1+'Life Cycle Cost Evaluation'!$M$1)^($B26-'Life Cycle Cost Evaluation'!$M$4)</f>
        <v>0</v>
      </c>
      <c r="R111" s="208">
        <f>-NPV('Life Cycle Cost Evaluation'!$M$1,R27:R$100)/(1+'Life Cycle Cost Evaluation'!$M$1)^($B26-'Life Cycle Cost Evaluation'!$M$4)</f>
        <v>0</v>
      </c>
      <c r="S111" s="208">
        <f>-NPV('Life Cycle Cost Evaluation'!$M$1,S27:S$100)/(1+'Life Cycle Cost Evaluation'!$M$1)^($B26-'Life Cycle Cost Evaluation'!$M$4)</f>
        <v>0</v>
      </c>
      <c r="T111" s="208">
        <f>-NPV('Life Cycle Cost Evaluation'!$M$1,T27:T$100)/(1+'Life Cycle Cost Evaluation'!$M$1)^($B26-'Life Cycle Cost Evaluation'!$M$4)</f>
        <v>0</v>
      </c>
      <c r="U111" s="208">
        <f>-NPV('Life Cycle Cost Evaluation'!$M$1,U27:U$100)/(1+'Life Cycle Cost Evaluation'!$M$1)^($B26-'Life Cycle Cost Evaluation'!$M$4)</f>
        <v>0</v>
      </c>
      <c r="V111" s="208">
        <f>-NPV('Life Cycle Cost Evaluation'!$M$1,V27:V$100)/(1+'Life Cycle Cost Evaluation'!$M$1)^($B26-'Life Cycle Cost Evaluation'!$M$4)</f>
        <v>0</v>
      </c>
      <c r="W111" s="208">
        <f>-NPV('Life Cycle Cost Evaluation'!$M$1,W27:W$100)/(1+'Life Cycle Cost Evaluation'!$M$1)^($B26-'Life Cycle Cost Evaluation'!$M$4)</f>
        <v>0</v>
      </c>
      <c r="X111" s="208">
        <f>-NPV('Life Cycle Cost Evaluation'!$M$1,X27:X$100)/(1+'Life Cycle Cost Evaluation'!$M$1)^($B26-'Life Cycle Cost Evaluation'!$M$4)</f>
        <v>0</v>
      </c>
      <c r="Y111" s="208">
        <f>-NPV('Life Cycle Cost Evaluation'!$M$1,Y27:Y$100)/(1+'Life Cycle Cost Evaluation'!$M$1)^($B26-'Life Cycle Cost Evaluation'!$M$4)</f>
        <v>0</v>
      </c>
      <c r="Z111" s="208">
        <f>-NPV('Life Cycle Cost Evaluation'!$M$1,Z27:Z$100)/(1+'Life Cycle Cost Evaluation'!$M$1)^($B26-'Life Cycle Cost Evaluation'!$M$4)</f>
        <v>0</v>
      </c>
      <c r="AA111" s="208">
        <f>-NPV('Life Cycle Cost Evaluation'!$M$1,AA27:AA$100)/(1+'Life Cycle Cost Evaluation'!$M$1)^($B26-'Life Cycle Cost Evaluation'!$M$4)</f>
        <v>0</v>
      </c>
      <c r="AB111" s="208">
        <f>-NPV('Life Cycle Cost Evaluation'!$M$1,AB27:AB$100)/(1+'Life Cycle Cost Evaluation'!$M$1)^($B26-'Life Cycle Cost Evaluation'!$M$4)</f>
        <v>0</v>
      </c>
      <c r="AC111" s="208">
        <f>-NPV('Life Cycle Cost Evaluation'!$M$1,AC27:AC$100)/(1+'Life Cycle Cost Evaluation'!$M$1)^($B26-'Life Cycle Cost Evaluation'!$M$4)</f>
        <v>0</v>
      </c>
      <c r="AD111" s="208">
        <f>-NPV('Life Cycle Cost Evaluation'!$M$1,AD27:AD$100)/(1+'Life Cycle Cost Evaluation'!$M$1)^($B26-'Life Cycle Cost Evaluation'!$M$4)</f>
        <v>0</v>
      </c>
      <c r="AE111" s="208">
        <f>-NPV('Life Cycle Cost Evaluation'!$M$1,AE27:AE$100)/(1+'Life Cycle Cost Evaluation'!$M$1)^($B26-'Life Cycle Cost Evaluation'!$M$4)</f>
        <v>0</v>
      </c>
      <c r="AF111" s="208">
        <f>-NPV('Life Cycle Cost Evaluation'!$M$1,AF27:AF$100)/(1+'Life Cycle Cost Evaluation'!$M$1)^($B26-'Life Cycle Cost Evaluation'!$M$4)</f>
        <v>0</v>
      </c>
      <c r="AG111" s="208">
        <f>-NPV('Life Cycle Cost Evaluation'!$M$1,AG27:AG$100)/(1+'Life Cycle Cost Evaluation'!$M$1)^($B26-'Life Cycle Cost Evaluation'!$M$4)</f>
        <v>0</v>
      </c>
      <c r="AH111" s="208">
        <f>-NPV('Life Cycle Cost Evaluation'!$M$1,AH27:AH$100)/(1+'Life Cycle Cost Evaluation'!$M$1)^($B26-'Life Cycle Cost Evaluation'!$M$4)</f>
        <v>0</v>
      </c>
      <c r="AI111" s="208">
        <f>-NPV('Life Cycle Cost Evaluation'!$M$1,AI27:AI$100)/(1+'Life Cycle Cost Evaluation'!$M$1)^($B26-'Life Cycle Cost Evaluation'!$M$4)</f>
        <v>0</v>
      </c>
      <c r="AJ111" s="208">
        <f>-NPV('Life Cycle Cost Evaluation'!$M$1,AJ27:AJ$100)/(1+'Life Cycle Cost Evaluation'!$M$1)^($B26-'Life Cycle Cost Evaluation'!$M$4)</f>
        <v>0</v>
      </c>
      <c r="AK111" s="208">
        <f>-NPV('Life Cycle Cost Evaluation'!$M$1,AK27:AK$100)/(1+'Life Cycle Cost Evaluation'!$M$1)^($B26-'Life Cycle Cost Evaluation'!$M$4)</f>
        <v>0</v>
      </c>
      <c r="AL111" s="208">
        <f>-NPV('Life Cycle Cost Evaluation'!$M$1,AL27:AL$100)/(1+'Life Cycle Cost Evaluation'!$M$1)^($B26-'Life Cycle Cost Evaluation'!$M$4)</f>
        <v>0</v>
      </c>
      <c r="AM111" s="208">
        <f>-NPV('Life Cycle Cost Evaluation'!$M$1,AM27:AM$100)/(1+'Life Cycle Cost Evaluation'!$M$1)^($B26-'Life Cycle Cost Evaluation'!$M$4)</f>
        <v>0</v>
      </c>
      <c r="AN111" s="208">
        <f>-NPV('Life Cycle Cost Evaluation'!$M$1,AN27:AN$100)/(1+'Life Cycle Cost Evaluation'!$M$1)^($B26-'Life Cycle Cost Evaluation'!$M$4)</f>
        <v>0</v>
      </c>
      <c r="AO111" s="208">
        <f>-NPV('Life Cycle Cost Evaluation'!$M$1,AO27:AO$100)/(1+'Life Cycle Cost Evaluation'!$M$1)^($B26-'Life Cycle Cost Evaluation'!$M$4)</f>
        <v>0</v>
      </c>
      <c r="AP111" s="208">
        <f>-NPV('Life Cycle Cost Evaluation'!$M$1,AP27:AP$100)/(1+'Life Cycle Cost Evaluation'!$M$1)^($B26-'Life Cycle Cost Evaluation'!$M$4)</f>
        <v>0</v>
      </c>
      <c r="AQ111" s="208">
        <f>-NPV('Life Cycle Cost Evaluation'!$M$1,AQ27:AQ$100)/(1+'Life Cycle Cost Evaluation'!$M$1)^($B26-'Life Cycle Cost Evaluation'!$M$4)</f>
        <v>0</v>
      </c>
      <c r="AR111" s="208">
        <f>-NPV('Life Cycle Cost Evaluation'!$M$1,AR27:AR$100)/(1+'Life Cycle Cost Evaluation'!$M$1)^($B26-'Life Cycle Cost Evaluation'!$M$4)</f>
        <v>0</v>
      </c>
      <c r="AS111" s="208">
        <f>-NPV('Life Cycle Cost Evaluation'!$M$1,AS27:AS$100)/(1+'Life Cycle Cost Evaluation'!$M$1)^($B26-'Life Cycle Cost Evaluation'!$M$4)</f>
        <v>0</v>
      </c>
      <c r="AT111" s="208">
        <f>-NPV('Life Cycle Cost Evaluation'!$M$1,AT27:AT$100)/(1+'Life Cycle Cost Evaluation'!$M$1)^($B26-'Life Cycle Cost Evaluation'!$M$4)</f>
        <v>0</v>
      </c>
      <c r="AU111" s="208">
        <f>-NPV('Life Cycle Cost Evaluation'!$M$1,AU27:AU$100)/(1+'Life Cycle Cost Evaluation'!$M$1)^($B26-'Life Cycle Cost Evaluation'!$M$4)</f>
        <v>0</v>
      </c>
      <c r="AV111" s="208">
        <f>-NPV('Life Cycle Cost Evaluation'!$M$1,AV27:AV$100)/(1+'Life Cycle Cost Evaluation'!$M$1)^($B26-'Life Cycle Cost Evaluation'!$M$4)</f>
        <v>0</v>
      </c>
      <c r="AW111" s="208">
        <f>-NPV('Life Cycle Cost Evaluation'!$M$1,AW27:AW$100)/(1+'Life Cycle Cost Evaluation'!$M$1)^($B26-'Life Cycle Cost Evaluation'!$M$4)</f>
        <v>0</v>
      </c>
      <c r="AX111" s="208">
        <f>-NPV('Life Cycle Cost Evaluation'!$M$1,AX27:AX$100)/(1+'Life Cycle Cost Evaluation'!$M$1)^($B26-'Life Cycle Cost Evaluation'!$M$4)</f>
        <v>0</v>
      </c>
      <c r="AY111" s="208">
        <f>-NPV('Life Cycle Cost Evaluation'!$M$1,AY27:AY$100)/(1+'Life Cycle Cost Evaluation'!$M$1)^($B26-'Life Cycle Cost Evaluation'!$M$4)</f>
        <v>0</v>
      </c>
      <c r="AZ111" s="208">
        <f>-NPV('Life Cycle Cost Evaluation'!$M$1,AZ27:AZ$100)/(1+'Life Cycle Cost Evaluation'!$M$1)^($B26-'Life Cycle Cost Evaluation'!$M$4)</f>
        <v>0</v>
      </c>
      <c r="BA111" s="208">
        <f>-NPV('Life Cycle Cost Evaluation'!$M$1,BA27:BA$100)/(1+'Life Cycle Cost Evaluation'!$M$1)^($B26-'Life Cycle Cost Evaluation'!$M$4)</f>
        <v>0</v>
      </c>
      <c r="BB111" s="208">
        <f>-NPV('Life Cycle Cost Evaluation'!$M$1,BB27:BB$100)/(1+'Life Cycle Cost Evaluation'!$M$1)^($B26-'Life Cycle Cost Evaluation'!$M$4)</f>
        <v>0</v>
      </c>
      <c r="BC111" s="208">
        <f>-NPV('Life Cycle Cost Evaluation'!$M$1,BC27:BC$100)/(1+'Life Cycle Cost Evaluation'!$M$1)^($B26-'Life Cycle Cost Evaluation'!$M$4)</f>
        <v>0</v>
      </c>
      <c r="BD111" s="208">
        <f>-NPV('Life Cycle Cost Evaluation'!$M$1,BD27:BD$100)/(1+'Life Cycle Cost Evaluation'!$M$1)^($B26-'Life Cycle Cost Evaluation'!$M$4)</f>
        <v>0</v>
      </c>
      <c r="BE111" s="208">
        <f>-NPV('Life Cycle Cost Evaluation'!$M$1,BE27:BE$100)/(1+'Life Cycle Cost Evaluation'!$M$1)^($B26-'Life Cycle Cost Evaluation'!$M$4)</f>
        <v>0</v>
      </c>
      <c r="BF111" s="208">
        <f>-NPV('Life Cycle Cost Evaluation'!$M$1,BF27:BF$100)/(1+'Life Cycle Cost Evaluation'!$M$1)^($B26-'Life Cycle Cost Evaluation'!$M$4)</f>
        <v>0</v>
      </c>
      <c r="BG111" s="208">
        <f>-NPV('Life Cycle Cost Evaluation'!$M$1,BG27:BG$100)/(1+'Life Cycle Cost Evaluation'!$M$1)^($B26-'Life Cycle Cost Evaluation'!$M$4)</f>
        <v>0</v>
      </c>
      <c r="BH111" s="208">
        <f>-NPV('Life Cycle Cost Evaluation'!$M$1,BH27:BH$100)/(1+'Life Cycle Cost Evaluation'!$M$1)^($B26-'Life Cycle Cost Evaluation'!$M$4)</f>
        <v>0</v>
      </c>
      <c r="BI111" s="208">
        <f>-NPV('Life Cycle Cost Evaluation'!$M$1,BI27:BI$100)/(1+'Life Cycle Cost Evaluation'!$M$1)^($B26-'Life Cycle Cost Evaluation'!$M$4)</f>
        <v>0</v>
      </c>
      <c r="BJ111" s="208">
        <f>-NPV('Life Cycle Cost Evaluation'!$M$1,BJ27:BJ$100)/(1+'Life Cycle Cost Evaluation'!$M$1)^($B26-'Life Cycle Cost Evaluation'!$M$4)</f>
        <v>0</v>
      </c>
      <c r="BK111" s="208">
        <f>-NPV('Life Cycle Cost Evaluation'!$M$1,BK27:BK$100)/(1+'Life Cycle Cost Evaluation'!$M$1)^($B26-'Life Cycle Cost Evaluation'!$M$4)</f>
        <v>0</v>
      </c>
      <c r="BL111" s="208">
        <f>-NPV('Life Cycle Cost Evaluation'!$M$1,BL27:BL$100)/(1+'Life Cycle Cost Evaluation'!$M$1)^($B26-'Life Cycle Cost Evaluation'!$M$4)</f>
        <v>0</v>
      </c>
      <c r="BM111" s="208">
        <f>-NPV('Life Cycle Cost Evaluation'!$M$1,BM27:BM$100)/(1+'Life Cycle Cost Evaluation'!$M$1)^($B26-'Life Cycle Cost Evaluation'!$M$4)</f>
        <v>0</v>
      </c>
      <c r="BN111" s="208">
        <f>-NPV('Life Cycle Cost Evaluation'!$M$1,BN27:BN$100)/(1+'Life Cycle Cost Evaluation'!$M$1)^($B26-'Life Cycle Cost Evaluation'!$M$4)</f>
        <v>0</v>
      </c>
      <c r="BO111" s="208">
        <f>-NPV('Life Cycle Cost Evaluation'!$M$1,BO27:BO$100)/(1+'Life Cycle Cost Evaluation'!$M$1)^($B26-'Life Cycle Cost Evaluation'!$M$4)</f>
        <v>0</v>
      </c>
      <c r="BP111" s="208">
        <f>-NPV('Life Cycle Cost Evaluation'!$M$1,BP27:BP$100)/(1+'Life Cycle Cost Evaluation'!$M$1)^($B26-'Life Cycle Cost Evaluation'!$M$4)</f>
        <v>0</v>
      </c>
      <c r="BQ111" s="208">
        <f>-NPV('Life Cycle Cost Evaluation'!$M$1,BQ27:BQ$100)/(1+'Life Cycle Cost Evaluation'!$M$1)^($B26-'Life Cycle Cost Evaluation'!$M$4)</f>
        <v>0</v>
      </c>
      <c r="BR111" s="208">
        <f>-NPV('Life Cycle Cost Evaluation'!$M$1,BR27:BR$100)/(1+'Life Cycle Cost Evaluation'!$M$1)^($B26-'Life Cycle Cost Evaluation'!$M$4)</f>
        <v>0</v>
      </c>
      <c r="BS111" s="208">
        <f>-NPV('Life Cycle Cost Evaluation'!$M$1,BS27:BS$100)/(1+'Life Cycle Cost Evaluation'!$M$1)^($B26-'Life Cycle Cost Evaluation'!$M$4)</f>
        <v>0</v>
      </c>
      <c r="BT111" s="208">
        <f>-NPV('Life Cycle Cost Evaluation'!$M$1,BT27:BT$100)/(1+'Life Cycle Cost Evaluation'!$M$1)^($B26-'Life Cycle Cost Evaluation'!$M$4)</f>
        <v>0</v>
      </c>
      <c r="BU111" s="208">
        <f>-NPV('Life Cycle Cost Evaluation'!$M$1,BU27:BU$100)/(1+'Life Cycle Cost Evaluation'!$M$1)^($B26-'Life Cycle Cost Evaluation'!$M$4)</f>
        <v>0</v>
      </c>
      <c r="BV111" s="208">
        <f>-NPV('Life Cycle Cost Evaluation'!$M$1,BV27:BV$100)/(1+'Life Cycle Cost Evaluation'!$M$1)^($B26-'Life Cycle Cost Evaluation'!$M$4)</f>
        <v>0</v>
      </c>
      <c r="BW111" s="208">
        <f>-NPV('Life Cycle Cost Evaluation'!$M$1,BW27:BW$100)/(1+'Life Cycle Cost Evaluation'!$M$1)^($B26-'Life Cycle Cost Evaluation'!$M$4)</f>
        <v>0</v>
      </c>
      <c r="BX111" s="208">
        <f>-NPV('Life Cycle Cost Evaluation'!$M$1,BX27:BX$100)/(1+'Life Cycle Cost Evaluation'!$M$1)^($B26-'Life Cycle Cost Evaluation'!$M$4)</f>
        <v>0</v>
      </c>
      <c r="BY111" s="208">
        <f>-NPV('Life Cycle Cost Evaluation'!$M$1,BY27:BY$100)/(1+'Life Cycle Cost Evaluation'!$M$1)^($B26-'Life Cycle Cost Evaluation'!$M$4)</f>
        <v>0</v>
      </c>
      <c r="BZ111" s="208">
        <f>-NPV('Life Cycle Cost Evaluation'!$M$1,BZ27:BZ$100)/(1+'Life Cycle Cost Evaluation'!$M$1)^($B26-'Life Cycle Cost Evaluation'!$M$4)</f>
        <v>0</v>
      </c>
      <c r="CA111" s="208">
        <f>-NPV('Life Cycle Cost Evaluation'!$M$1,CA27:CA$100)/(1+'Life Cycle Cost Evaluation'!$M$1)^($B26-'Life Cycle Cost Evaluation'!$M$4)</f>
        <v>0</v>
      </c>
      <c r="CB111" s="208">
        <f>-NPV('Life Cycle Cost Evaluation'!$M$1,CB27:CB$100)/(1+'Life Cycle Cost Evaluation'!$M$1)^($B26-'Life Cycle Cost Evaluation'!$M$4)</f>
        <v>0</v>
      </c>
      <c r="CC111" s="208">
        <f>-NPV('Life Cycle Cost Evaluation'!$M$1,CC27:CC$100)/(1+'Life Cycle Cost Evaluation'!$M$1)^($B26-'Life Cycle Cost Evaluation'!$M$4)</f>
        <v>0</v>
      </c>
      <c r="CD111" s="208">
        <f>-NPV('Life Cycle Cost Evaluation'!$M$1,CD27:CD$100)/(1+'Life Cycle Cost Evaluation'!$M$1)^($B26-'Life Cycle Cost Evaluation'!$M$4)</f>
        <v>0</v>
      </c>
      <c r="CE111" s="208">
        <f>-NPV('Life Cycle Cost Evaluation'!$M$1,CE27:CE$100)/(1+'Life Cycle Cost Evaluation'!$M$1)^($B26-'Life Cycle Cost Evaluation'!$M$4)</f>
        <v>0</v>
      </c>
      <c r="CF111" s="208">
        <f>-NPV('Life Cycle Cost Evaluation'!$M$1,CF27:CF$100)/(1+'Life Cycle Cost Evaluation'!$M$1)^($B26-'Life Cycle Cost Evaluation'!$M$4)</f>
        <v>0</v>
      </c>
      <c r="CG111" s="208">
        <f>SUM(D111:J111)</f>
        <v>0</v>
      </c>
      <c r="CH111" s="206"/>
      <c r="CI111" s="206"/>
      <c r="CJ111" s="206"/>
    </row>
    <row r="112" spans="1:88" x14ac:dyDescent="0.2">
      <c r="B112" s="86">
        <f t="shared" si="126"/>
        <v>2034</v>
      </c>
      <c r="C112" s="215"/>
      <c r="D112" s="208">
        <f>-NPV('Life Cycle Cost Evaluation'!$M$1,D28:D$100)/(1+'Life Cycle Cost Evaluation'!$M$1)^($B27-'Life Cycle Cost Evaluation'!$M$4)</f>
        <v>0</v>
      </c>
      <c r="E112" s="208">
        <f>-NPV('Life Cycle Cost Evaluation'!$M$1,E28:E$100)/(1+'Life Cycle Cost Evaluation'!$M$1)^($B27-'Life Cycle Cost Evaluation'!$M$4)</f>
        <v>0</v>
      </c>
      <c r="F112" s="208">
        <f>-NPV('Life Cycle Cost Evaluation'!$M$1,F28:F$100)/(1+'Life Cycle Cost Evaluation'!$M$1)^($B27-'Life Cycle Cost Evaluation'!$M$4)</f>
        <v>0</v>
      </c>
      <c r="G112" s="208">
        <f>-NPV('Life Cycle Cost Evaluation'!$M$1,G28:G$100)/(1+'Life Cycle Cost Evaluation'!$M$1)^($B27-'Life Cycle Cost Evaluation'!$M$4)</f>
        <v>0</v>
      </c>
      <c r="H112" s="208">
        <f>-NPV('Life Cycle Cost Evaluation'!$M$1,H28:H$100)/(1+'Life Cycle Cost Evaluation'!$M$1)^($B27-'Life Cycle Cost Evaluation'!$M$4)</f>
        <v>0</v>
      </c>
      <c r="I112" s="208">
        <f>-NPV('Life Cycle Cost Evaluation'!$M$1,I28:I$100)/(1+'Life Cycle Cost Evaluation'!$M$1)^($B27-'Life Cycle Cost Evaluation'!$M$4)</f>
        <v>0</v>
      </c>
      <c r="J112" s="208">
        <f>-NPV('Life Cycle Cost Evaluation'!$M$1,J28:J$100)/(1+'Life Cycle Cost Evaluation'!$M$1)^($B27-'Life Cycle Cost Evaluation'!$M$4)</f>
        <v>0</v>
      </c>
      <c r="K112" s="208">
        <f>-NPV('Life Cycle Cost Evaluation'!$M$1,K28:K$100)/(1+'Life Cycle Cost Evaluation'!$M$1)^($B27-'Life Cycle Cost Evaluation'!$M$4)</f>
        <v>0</v>
      </c>
      <c r="L112" s="208">
        <f>-NPV('Life Cycle Cost Evaluation'!$M$1,L28:L$100)/(1+'Life Cycle Cost Evaluation'!$M$1)^($B27-'Life Cycle Cost Evaluation'!$M$4)</f>
        <v>0</v>
      </c>
      <c r="M112" s="208">
        <f>-NPV('Life Cycle Cost Evaluation'!$M$1,M28:M$100)/(1+'Life Cycle Cost Evaluation'!$M$1)^($B27-'Life Cycle Cost Evaluation'!$M$4)</f>
        <v>0</v>
      </c>
      <c r="N112" s="208">
        <f>-NPV('Life Cycle Cost Evaluation'!$M$1,N28:N$100)/(1+'Life Cycle Cost Evaluation'!$M$1)^($B27-'Life Cycle Cost Evaluation'!$M$4)</f>
        <v>0</v>
      </c>
      <c r="O112" s="208">
        <f>-NPV('Life Cycle Cost Evaluation'!$M$1,O28:O$100)/(1+'Life Cycle Cost Evaluation'!$M$1)^($B27-'Life Cycle Cost Evaluation'!$M$4)</f>
        <v>0</v>
      </c>
      <c r="P112" s="208">
        <f>-NPV('Life Cycle Cost Evaluation'!$M$1,P28:P$100)/(1+'Life Cycle Cost Evaluation'!$M$1)^($B27-'Life Cycle Cost Evaluation'!$M$4)</f>
        <v>0</v>
      </c>
      <c r="Q112" s="208">
        <f>-NPV('Life Cycle Cost Evaluation'!$M$1,Q28:Q$100)/(1+'Life Cycle Cost Evaluation'!$M$1)^($B27-'Life Cycle Cost Evaluation'!$M$4)</f>
        <v>0</v>
      </c>
      <c r="R112" s="208">
        <f>-NPV('Life Cycle Cost Evaluation'!$M$1,R28:R$100)/(1+'Life Cycle Cost Evaluation'!$M$1)^($B27-'Life Cycle Cost Evaluation'!$M$4)</f>
        <v>0</v>
      </c>
      <c r="S112" s="208">
        <f>-NPV('Life Cycle Cost Evaluation'!$M$1,S28:S$100)/(1+'Life Cycle Cost Evaluation'!$M$1)^($B27-'Life Cycle Cost Evaluation'!$M$4)</f>
        <v>0</v>
      </c>
      <c r="T112" s="208">
        <f>-NPV('Life Cycle Cost Evaluation'!$M$1,T28:T$100)/(1+'Life Cycle Cost Evaluation'!$M$1)^($B27-'Life Cycle Cost Evaluation'!$M$4)</f>
        <v>0</v>
      </c>
      <c r="U112" s="208">
        <f>-NPV('Life Cycle Cost Evaluation'!$M$1,U28:U$100)/(1+'Life Cycle Cost Evaluation'!$M$1)^($B27-'Life Cycle Cost Evaluation'!$M$4)</f>
        <v>0</v>
      </c>
      <c r="V112" s="208">
        <f>-NPV('Life Cycle Cost Evaluation'!$M$1,V28:V$100)/(1+'Life Cycle Cost Evaluation'!$M$1)^($B27-'Life Cycle Cost Evaluation'!$M$4)</f>
        <v>0</v>
      </c>
      <c r="W112" s="208">
        <f>-NPV('Life Cycle Cost Evaluation'!$M$1,W28:W$100)/(1+'Life Cycle Cost Evaluation'!$M$1)^($B27-'Life Cycle Cost Evaluation'!$M$4)</f>
        <v>0</v>
      </c>
      <c r="X112" s="208">
        <f>-NPV('Life Cycle Cost Evaluation'!$M$1,X28:X$100)/(1+'Life Cycle Cost Evaluation'!$M$1)^($B27-'Life Cycle Cost Evaluation'!$M$4)</f>
        <v>0</v>
      </c>
      <c r="Y112" s="208">
        <f>-NPV('Life Cycle Cost Evaluation'!$M$1,Y28:Y$100)/(1+'Life Cycle Cost Evaluation'!$M$1)^($B27-'Life Cycle Cost Evaluation'!$M$4)</f>
        <v>0</v>
      </c>
      <c r="Z112" s="208">
        <f>-NPV('Life Cycle Cost Evaluation'!$M$1,Z28:Z$100)/(1+'Life Cycle Cost Evaluation'!$M$1)^($B27-'Life Cycle Cost Evaluation'!$M$4)</f>
        <v>0</v>
      </c>
      <c r="AA112" s="208">
        <f>-NPV('Life Cycle Cost Evaluation'!$M$1,AA28:AA$100)/(1+'Life Cycle Cost Evaluation'!$M$1)^($B27-'Life Cycle Cost Evaluation'!$M$4)</f>
        <v>0</v>
      </c>
      <c r="AB112" s="208">
        <f>-NPV('Life Cycle Cost Evaluation'!$M$1,AB28:AB$100)/(1+'Life Cycle Cost Evaluation'!$M$1)^($B27-'Life Cycle Cost Evaluation'!$M$4)</f>
        <v>0</v>
      </c>
      <c r="AC112" s="208">
        <f>-NPV('Life Cycle Cost Evaluation'!$M$1,AC28:AC$100)/(1+'Life Cycle Cost Evaluation'!$M$1)^($B27-'Life Cycle Cost Evaluation'!$M$4)</f>
        <v>0</v>
      </c>
      <c r="AD112" s="208">
        <f>-NPV('Life Cycle Cost Evaluation'!$M$1,AD28:AD$100)/(1+'Life Cycle Cost Evaluation'!$M$1)^($B27-'Life Cycle Cost Evaluation'!$M$4)</f>
        <v>0</v>
      </c>
      <c r="AE112" s="208">
        <f>-NPV('Life Cycle Cost Evaluation'!$M$1,AE28:AE$100)/(1+'Life Cycle Cost Evaluation'!$M$1)^($B27-'Life Cycle Cost Evaluation'!$M$4)</f>
        <v>0</v>
      </c>
      <c r="AF112" s="208">
        <f>-NPV('Life Cycle Cost Evaluation'!$M$1,AF28:AF$100)/(1+'Life Cycle Cost Evaluation'!$M$1)^($B27-'Life Cycle Cost Evaluation'!$M$4)</f>
        <v>0</v>
      </c>
      <c r="AG112" s="208">
        <f>-NPV('Life Cycle Cost Evaluation'!$M$1,AG28:AG$100)/(1+'Life Cycle Cost Evaluation'!$M$1)^($B27-'Life Cycle Cost Evaluation'!$M$4)</f>
        <v>0</v>
      </c>
      <c r="AH112" s="208">
        <f>-NPV('Life Cycle Cost Evaluation'!$M$1,AH28:AH$100)/(1+'Life Cycle Cost Evaluation'!$M$1)^($B27-'Life Cycle Cost Evaluation'!$M$4)</f>
        <v>0</v>
      </c>
      <c r="AI112" s="208">
        <f>-NPV('Life Cycle Cost Evaluation'!$M$1,AI28:AI$100)/(1+'Life Cycle Cost Evaluation'!$M$1)^($B27-'Life Cycle Cost Evaluation'!$M$4)</f>
        <v>0</v>
      </c>
      <c r="AJ112" s="208">
        <f>-NPV('Life Cycle Cost Evaluation'!$M$1,AJ28:AJ$100)/(1+'Life Cycle Cost Evaluation'!$M$1)^($B27-'Life Cycle Cost Evaluation'!$M$4)</f>
        <v>0</v>
      </c>
      <c r="AK112" s="208">
        <f>-NPV('Life Cycle Cost Evaluation'!$M$1,AK28:AK$100)/(1+'Life Cycle Cost Evaluation'!$M$1)^($B27-'Life Cycle Cost Evaluation'!$M$4)</f>
        <v>0</v>
      </c>
      <c r="AL112" s="208">
        <f>-NPV('Life Cycle Cost Evaluation'!$M$1,AL28:AL$100)/(1+'Life Cycle Cost Evaluation'!$M$1)^($B27-'Life Cycle Cost Evaluation'!$M$4)</f>
        <v>0</v>
      </c>
      <c r="AM112" s="208">
        <f>-NPV('Life Cycle Cost Evaluation'!$M$1,AM28:AM$100)/(1+'Life Cycle Cost Evaluation'!$M$1)^($B27-'Life Cycle Cost Evaluation'!$M$4)</f>
        <v>0</v>
      </c>
      <c r="AN112" s="208">
        <f>-NPV('Life Cycle Cost Evaluation'!$M$1,AN28:AN$100)/(1+'Life Cycle Cost Evaluation'!$M$1)^($B27-'Life Cycle Cost Evaluation'!$M$4)</f>
        <v>0</v>
      </c>
      <c r="AO112" s="208">
        <f>-NPV('Life Cycle Cost Evaluation'!$M$1,AO28:AO$100)/(1+'Life Cycle Cost Evaluation'!$M$1)^($B27-'Life Cycle Cost Evaluation'!$M$4)</f>
        <v>0</v>
      </c>
      <c r="AP112" s="208">
        <f>-NPV('Life Cycle Cost Evaluation'!$M$1,AP28:AP$100)/(1+'Life Cycle Cost Evaluation'!$M$1)^($B27-'Life Cycle Cost Evaluation'!$M$4)</f>
        <v>0</v>
      </c>
      <c r="AQ112" s="208">
        <f>-NPV('Life Cycle Cost Evaluation'!$M$1,AQ28:AQ$100)/(1+'Life Cycle Cost Evaluation'!$M$1)^($B27-'Life Cycle Cost Evaluation'!$M$4)</f>
        <v>0</v>
      </c>
      <c r="AR112" s="208">
        <f>-NPV('Life Cycle Cost Evaluation'!$M$1,AR28:AR$100)/(1+'Life Cycle Cost Evaluation'!$M$1)^($B27-'Life Cycle Cost Evaluation'!$M$4)</f>
        <v>0</v>
      </c>
      <c r="AS112" s="208">
        <f>-NPV('Life Cycle Cost Evaluation'!$M$1,AS28:AS$100)/(1+'Life Cycle Cost Evaluation'!$M$1)^($B27-'Life Cycle Cost Evaluation'!$M$4)</f>
        <v>0</v>
      </c>
      <c r="AT112" s="208">
        <f>-NPV('Life Cycle Cost Evaluation'!$M$1,AT28:AT$100)/(1+'Life Cycle Cost Evaluation'!$M$1)^($B27-'Life Cycle Cost Evaluation'!$M$4)</f>
        <v>0</v>
      </c>
      <c r="AU112" s="208">
        <f>-NPV('Life Cycle Cost Evaluation'!$M$1,AU28:AU$100)/(1+'Life Cycle Cost Evaluation'!$M$1)^($B27-'Life Cycle Cost Evaluation'!$M$4)</f>
        <v>0</v>
      </c>
      <c r="AV112" s="208">
        <f>-NPV('Life Cycle Cost Evaluation'!$M$1,AV28:AV$100)/(1+'Life Cycle Cost Evaluation'!$M$1)^($B27-'Life Cycle Cost Evaluation'!$M$4)</f>
        <v>0</v>
      </c>
      <c r="AW112" s="208">
        <f>-NPV('Life Cycle Cost Evaluation'!$M$1,AW28:AW$100)/(1+'Life Cycle Cost Evaluation'!$M$1)^($B27-'Life Cycle Cost Evaluation'!$M$4)</f>
        <v>0</v>
      </c>
      <c r="AX112" s="208">
        <f>-NPV('Life Cycle Cost Evaluation'!$M$1,AX28:AX$100)/(1+'Life Cycle Cost Evaluation'!$M$1)^($B27-'Life Cycle Cost Evaluation'!$M$4)</f>
        <v>0</v>
      </c>
      <c r="AY112" s="208">
        <f>-NPV('Life Cycle Cost Evaluation'!$M$1,AY28:AY$100)/(1+'Life Cycle Cost Evaluation'!$M$1)^($B27-'Life Cycle Cost Evaluation'!$M$4)</f>
        <v>0</v>
      </c>
      <c r="AZ112" s="208">
        <f>-NPV('Life Cycle Cost Evaluation'!$M$1,AZ28:AZ$100)/(1+'Life Cycle Cost Evaluation'!$M$1)^($B27-'Life Cycle Cost Evaluation'!$M$4)</f>
        <v>0</v>
      </c>
      <c r="BA112" s="208">
        <f>-NPV('Life Cycle Cost Evaluation'!$M$1,BA28:BA$100)/(1+'Life Cycle Cost Evaluation'!$M$1)^($B27-'Life Cycle Cost Evaluation'!$M$4)</f>
        <v>0</v>
      </c>
      <c r="BB112" s="208">
        <f>-NPV('Life Cycle Cost Evaluation'!$M$1,BB28:BB$100)/(1+'Life Cycle Cost Evaluation'!$M$1)^($B27-'Life Cycle Cost Evaluation'!$M$4)</f>
        <v>0</v>
      </c>
      <c r="BC112" s="208">
        <f>-NPV('Life Cycle Cost Evaluation'!$M$1,BC28:BC$100)/(1+'Life Cycle Cost Evaluation'!$M$1)^($B27-'Life Cycle Cost Evaluation'!$M$4)</f>
        <v>0</v>
      </c>
      <c r="BD112" s="208">
        <f>-NPV('Life Cycle Cost Evaluation'!$M$1,BD28:BD$100)/(1+'Life Cycle Cost Evaluation'!$M$1)^($B27-'Life Cycle Cost Evaluation'!$M$4)</f>
        <v>0</v>
      </c>
      <c r="BE112" s="208">
        <f>-NPV('Life Cycle Cost Evaluation'!$M$1,BE28:BE$100)/(1+'Life Cycle Cost Evaluation'!$M$1)^($B27-'Life Cycle Cost Evaluation'!$M$4)</f>
        <v>0</v>
      </c>
      <c r="BF112" s="208">
        <f>-NPV('Life Cycle Cost Evaluation'!$M$1,BF28:BF$100)/(1+'Life Cycle Cost Evaluation'!$M$1)^($B27-'Life Cycle Cost Evaluation'!$M$4)</f>
        <v>0</v>
      </c>
      <c r="BG112" s="208">
        <f>-NPV('Life Cycle Cost Evaluation'!$M$1,BG28:BG$100)/(1+'Life Cycle Cost Evaluation'!$M$1)^($B27-'Life Cycle Cost Evaluation'!$M$4)</f>
        <v>0</v>
      </c>
      <c r="BH112" s="208">
        <f>-NPV('Life Cycle Cost Evaluation'!$M$1,BH28:BH$100)/(1+'Life Cycle Cost Evaluation'!$M$1)^($B27-'Life Cycle Cost Evaluation'!$M$4)</f>
        <v>0</v>
      </c>
      <c r="BI112" s="208">
        <f>-NPV('Life Cycle Cost Evaluation'!$M$1,BI28:BI$100)/(1+'Life Cycle Cost Evaluation'!$M$1)^($B27-'Life Cycle Cost Evaluation'!$M$4)</f>
        <v>0</v>
      </c>
      <c r="BJ112" s="208">
        <f>-NPV('Life Cycle Cost Evaluation'!$M$1,BJ28:BJ$100)/(1+'Life Cycle Cost Evaluation'!$M$1)^($B27-'Life Cycle Cost Evaluation'!$M$4)</f>
        <v>0</v>
      </c>
      <c r="BK112" s="208">
        <f>-NPV('Life Cycle Cost Evaluation'!$M$1,BK28:BK$100)/(1+'Life Cycle Cost Evaluation'!$M$1)^($B27-'Life Cycle Cost Evaluation'!$M$4)</f>
        <v>0</v>
      </c>
      <c r="BL112" s="208">
        <f>-NPV('Life Cycle Cost Evaluation'!$M$1,BL28:BL$100)/(1+'Life Cycle Cost Evaluation'!$M$1)^($B27-'Life Cycle Cost Evaluation'!$M$4)</f>
        <v>0</v>
      </c>
      <c r="BM112" s="208">
        <f>-NPV('Life Cycle Cost Evaluation'!$M$1,BM28:BM$100)/(1+'Life Cycle Cost Evaluation'!$M$1)^($B27-'Life Cycle Cost Evaluation'!$M$4)</f>
        <v>0</v>
      </c>
      <c r="BN112" s="208">
        <f>-NPV('Life Cycle Cost Evaluation'!$M$1,BN28:BN$100)/(1+'Life Cycle Cost Evaluation'!$M$1)^($B27-'Life Cycle Cost Evaluation'!$M$4)</f>
        <v>0</v>
      </c>
      <c r="BO112" s="208">
        <f>-NPV('Life Cycle Cost Evaluation'!$M$1,BO28:BO$100)/(1+'Life Cycle Cost Evaluation'!$M$1)^($B27-'Life Cycle Cost Evaluation'!$M$4)</f>
        <v>0</v>
      </c>
      <c r="BP112" s="208">
        <f>-NPV('Life Cycle Cost Evaluation'!$M$1,BP28:BP$100)/(1+'Life Cycle Cost Evaluation'!$M$1)^($B27-'Life Cycle Cost Evaluation'!$M$4)</f>
        <v>0</v>
      </c>
      <c r="BQ112" s="208">
        <f>-NPV('Life Cycle Cost Evaluation'!$M$1,BQ28:BQ$100)/(1+'Life Cycle Cost Evaluation'!$M$1)^($B27-'Life Cycle Cost Evaluation'!$M$4)</f>
        <v>0</v>
      </c>
      <c r="BR112" s="208">
        <f>-NPV('Life Cycle Cost Evaluation'!$M$1,BR28:BR$100)/(1+'Life Cycle Cost Evaluation'!$M$1)^($B27-'Life Cycle Cost Evaluation'!$M$4)</f>
        <v>0</v>
      </c>
      <c r="BS112" s="208">
        <f>-NPV('Life Cycle Cost Evaluation'!$M$1,BS28:BS$100)/(1+'Life Cycle Cost Evaluation'!$M$1)^($B27-'Life Cycle Cost Evaluation'!$M$4)</f>
        <v>0</v>
      </c>
      <c r="BT112" s="208">
        <f>-NPV('Life Cycle Cost Evaluation'!$M$1,BT28:BT$100)/(1+'Life Cycle Cost Evaluation'!$M$1)^($B27-'Life Cycle Cost Evaluation'!$M$4)</f>
        <v>0</v>
      </c>
      <c r="BU112" s="208">
        <f>-NPV('Life Cycle Cost Evaluation'!$M$1,BU28:BU$100)/(1+'Life Cycle Cost Evaluation'!$M$1)^($B27-'Life Cycle Cost Evaluation'!$M$4)</f>
        <v>0</v>
      </c>
      <c r="BV112" s="208">
        <f>-NPV('Life Cycle Cost Evaluation'!$M$1,BV28:BV$100)/(1+'Life Cycle Cost Evaluation'!$M$1)^($B27-'Life Cycle Cost Evaluation'!$M$4)</f>
        <v>0</v>
      </c>
      <c r="BW112" s="208">
        <f>-NPV('Life Cycle Cost Evaluation'!$M$1,BW28:BW$100)/(1+'Life Cycle Cost Evaluation'!$M$1)^($B27-'Life Cycle Cost Evaluation'!$M$4)</f>
        <v>0</v>
      </c>
      <c r="BX112" s="208">
        <f>-NPV('Life Cycle Cost Evaluation'!$M$1,BX28:BX$100)/(1+'Life Cycle Cost Evaluation'!$M$1)^($B27-'Life Cycle Cost Evaluation'!$M$4)</f>
        <v>0</v>
      </c>
      <c r="BY112" s="208">
        <f>-NPV('Life Cycle Cost Evaluation'!$M$1,BY28:BY$100)/(1+'Life Cycle Cost Evaluation'!$M$1)^($B27-'Life Cycle Cost Evaluation'!$M$4)</f>
        <v>0</v>
      </c>
      <c r="BZ112" s="208">
        <f>-NPV('Life Cycle Cost Evaluation'!$M$1,BZ28:BZ$100)/(1+'Life Cycle Cost Evaluation'!$M$1)^($B27-'Life Cycle Cost Evaluation'!$M$4)</f>
        <v>0</v>
      </c>
      <c r="CA112" s="208">
        <f>-NPV('Life Cycle Cost Evaluation'!$M$1,CA28:CA$100)/(1+'Life Cycle Cost Evaluation'!$M$1)^($B27-'Life Cycle Cost Evaluation'!$M$4)</f>
        <v>0</v>
      </c>
      <c r="CB112" s="208">
        <f>-NPV('Life Cycle Cost Evaluation'!$M$1,CB28:CB$100)/(1+'Life Cycle Cost Evaluation'!$M$1)^($B27-'Life Cycle Cost Evaluation'!$M$4)</f>
        <v>0</v>
      </c>
      <c r="CC112" s="208">
        <f>-NPV('Life Cycle Cost Evaluation'!$M$1,CC28:CC$100)/(1+'Life Cycle Cost Evaluation'!$M$1)^($B27-'Life Cycle Cost Evaluation'!$M$4)</f>
        <v>0</v>
      </c>
      <c r="CD112" s="208">
        <f>-NPV('Life Cycle Cost Evaluation'!$M$1,CD28:CD$100)/(1+'Life Cycle Cost Evaluation'!$M$1)^($B27-'Life Cycle Cost Evaluation'!$M$4)</f>
        <v>0</v>
      </c>
      <c r="CE112" s="208">
        <f>-NPV('Life Cycle Cost Evaluation'!$M$1,CE28:CE$100)/(1+'Life Cycle Cost Evaluation'!$M$1)^($B27-'Life Cycle Cost Evaluation'!$M$4)</f>
        <v>0</v>
      </c>
      <c r="CF112" s="208">
        <f>-NPV('Life Cycle Cost Evaluation'!$M$1,CF28:CF$100)/(1+'Life Cycle Cost Evaluation'!$M$1)^($B27-'Life Cycle Cost Evaluation'!$M$4)</f>
        <v>0</v>
      </c>
      <c r="CG112" s="208">
        <f>SUM(D112:K112)</f>
        <v>0</v>
      </c>
      <c r="CH112" s="206"/>
      <c r="CI112" s="206"/>
      <c r="CJ112" s="206"/>
    </row>
    <row r="113" spans="1:88" x14ac:dyDescent="0.2">
      <c r="A113" s="79"/>
      <c r="B113" s="86">
        <f t="shared" si="126"/>
        <v>2035</v>
      </c>
      <c r="C113" s="215"/>
      <c r="D113" s="208">
        <f>-NPV('Life Cycle Cost Evaluation'!$M$1,D29:D$100)/(1+'Life Cycle Cost Evaluation'!$M$1)^($B28-'Life Cycle Cost Evaluation'!$M$4)</f>
        <v>0</v>
      </c>
      <c r="E113" s="208">
        <f>-NPV('Life Cycle Cost Evaluation'!$M$1,E29:E$100)/(1+'Life Cycle Cost Evaluation'!$M$1)^($B28-'Life Cycle Cost Evaluation'!$M$4)</f>
        <v>0</v>
      </c>
      <c r="F113" s="208">
        <f>-NPV('Life Cycle Cost Evaluation'!$M$1,F29:F$100)/(1+'Life Cycle Cost Evaluation'!$M$1)^($B28-'Life Cycle Cost Evaluation'!$M$4)</f>
        <v>0</v>
      </c>
      <c r="G113" s="208">
        <f>-NPV('Life Cycle Cost Evaluation'!$M$1,G29:G$100)/(1+'Life Cycle Cost Evaluation'!$M$1)^($B28-'Life Cycle Cost Evaluation'!$M$4)</f>
        <v>0</v>
      </c>
      <c r="H113" s="208">
        <f>-NPV('Life Cycle Cost Evaluation'!$M$1,H29:H$100)/(1+'Life Cycle Cost Evaluation'!$M$1)^($B28-'Life Cycle Cost Evaluation'!$M$4)</f>
        <v>0</v>
      </c>
      <c r="I113" s="208">
        <f>-NPV('Life Cycle Cost Evaluation'!$M$1,I29:I$100)/(1+'Life Cycle Cost Evaluation'!$M$1)^($B28-'Life Cycle Cost Evaluation'!$M$4)</f>
        <v>0</v>
      </c>
      <c r="J113" s="208">
        <f>-NPV('Life Cycle Cost Evaluation'!$M$1,J29:J$100)/(1+'Life Cycle Cost Evaluation'!$M$1)^($B28-'Life Cycle Cost Evaluation'!$M$4)</f>
        <v>0</v>
      </c>
      <c r="K113" s="208">
        <f>-NPV('Life Cycle Cost Evaluation'!$M$1,K29:K$100)/(1+'Life Cycle Cost Evaluation'!$M$1)^($B28-'Life Cycle Cost Evaluation'!$M$4)</f>
        <v>0</v>
      </c>
      <c r="L113" s="208">
        <f>-NPV('Life Cycle Cost Evaluation'!$M$1,L29:L$100)/(1+'Life Cycle Cost Evaluation'!$M$1)^($B28-'Life Cycle Cost Evaluation'!$M$4)</f>
        <v>0</v>
      </c>
      <c r="M113" s="208">
        <f>-NPV('Life Cycle Cost Evaluation'!$M$1,M29:M$100)/(1+'Life Cycle Cost Evaluation'!$M$1)^($B28-'Life Cycle Cost Evaluation'!$M$4)</f>
        <v>0</v>
      </c>
      <c r="N113" s="208">
        <f>-NPV('Life Cycle Cost Evaluation'!$M$1,N29:N$100)/(1+'Life Cycle Cost Evaluation'!$M$1)^($B28-'Life Cycle Cost Evaluation'!$M$4)</f>
        <v>0</v>
      </c>
      <c r="O113" s="208">
        <f>-NPV('Life Cycle Cost Evaluation'!$M$1,O29:O$100)/(1+'Life Cycle Cost Evaluation'!$M$1)^($B28-'Life Cycle Cost Evaluation'!$M$4)</f>
        <v>0</v>
      </c>
      <c r="P113" s="208">
        <f>-NPV('Life Cycle Cost Evaluation'!$M$1,P29:P$100)/(1+'Life Cycle Cost Evaluation'!$M$1)^($B28-'Life Cycle Cost Evaluation'!$M$4)</f>
        <v>0</v>
      </c>
      <c r="Q113" s="208">
        <f>-NPV('Life Cycle Cost Evaluation'!$M$1,Q29:Q$100)/(1+'Life Cycle Cost Evaluation'!$M$1)^($B28-'Life Cycle Cost Evaluation'!$M$4)</f>
        <v>0</v>
      </c>
      <c r="R113" s="208">
        <f>-NPV('Life Cycle Cost Evaluation'!$M$1,R29:R$100)/(1+'Life Cycle Cost Evaluation'!$M$1)^($B28-'Life Cycle Cost Evaluation'!$M$4)</f>
        <v>0</v>
      </c>
      <c r="S113" s="208">
        <f>-NPV('Life Cycle Cost Evaluation'!$M$1,S29:S$100)/(1+'Life Cycle Cost Evaluation'!$M$1)^($B28-'Life Cycle Cost Evaluation'!$M$4)</f>
        <v>0</v>
      </c>
      <c r="T113" s="208">
        <f>-NPV('Life Cycle Cost Evaluation'!$M$1,T29:T$100)/(1+'Life Cycle Cost Evaluation'!$M$1)^($B28-'Life Cycle Cost Evaluation'!$M$4)</f>
        <v>0</v>
      </c>
      <c r="U113" s="208">
        <f>-NPV('Life Cycle Cost Evaluation'!$M$1,U29:U$100)/(1+'Life Cycle Cost Evaluation'!$M$1)^($B28-'Life Cycle Cost Evaluation'!$M$4)</f>
        <v>0</v>
      </c>
      <c r="V113" s="208">
        <f>-NPV('Life Cycle Cost Evaluation'!$M$1,V29:V$100)/(1+'Life Cycle Cost Evaluation'!$M$1)^($B28-'Life Cycle Cost Evaluation'!$M$4)</f>
        <v>0</v>
      </c>
      <c r="W113" s="208">
        <f>-NPV('Life Cycle Cost Evaluation'!$M$1,W29:W$100)/(1+'Life Cycle Cost Evaluation'!$M$1)^($B28-'Life Cycle Cost Evaluation'!$M$4)</f>
        <v>0</v>
      </c>
      <c r="X113" s="208">
        <f>-NPV('Life Cycle Cost Evaluation'!$M$1,X29:X$100)/(1+'Life Cycle Cost Evaluation'!$M$1)^($B28-'Life Cycle Cost Evaluation'!$M$4)</f>
        <v>0</v>
      </c>
      <c r="Y113" s="208">
        <f>-NPV('Life Cycle Cost Evaluation'!$M$1,Y29:Y$100)/(1+'Life Cycle Cost Evaluation'!$M$1)^($B28-'Life Cycle Cost Evaluation'!$M$4)</f>
        <v>0</v>
      </c>
      <c r="Z113" s="208">
        <f>-NPV('Life Cycle Cost Evaluation'!$M$1,Z29:Z$100)/(1+'Life Cycle Cost Evaluation'!$M$1)^($B28-'Life Cycle Cost Evaluation'!$M$4)</f>
        <v>0</v>
      </c>
      <c r="AA113" s="208">
        <f>-NPV('Life Cycle Cost Evaluation'!$M$1,AA29:AA$100)/(1+'Life Cycle Cost Evaluation'!$M$1)^($B28-'Life Cycle Cost Evaluation'!$M$4)</f>
        <v>0</v>
      </c>
      <c r="AB113" s="208">
        <f>-NPV('Life Cycle Cost Evaluation'!$M$1,AB29:AB$100)/(1+'Life Cycle Cost Evaluation'!$M$1)^($B28-'Life Cycle Cost Evaluation'!$M$4)</f>
        <v>0</v>
      </c>
      <c r="AC113" s="208">
        <f>-NPV('Life Cycle Cost Evaluation'!$M$1,AC29:AC$100)/(1+'Life Cycle Cost Evaluation'!$M$1)^($B28-'Life Cycle Cost Evaluation'!$M$4)</f>
        <v>0</v>
      </c>
      <c r="AD113" s="208">
        <f>-NPV('Life Cycle Cost Evaluation'!$M$1,AD29:AD$100)/(1+'Life Cycle Cost Evaluation'!$M$1)^($B28-'Life Cycle Cost Evaluation'!$M$4)</f>
        <v>0</v>
      </c>
      <c r="AE113" s="208">
        <f>-NPV('Life Cycle Cost Evaluation'!$M$1,AE29:AE$100)/(1+'Life Cycle Cost Evaluation'!$M$1)^($B28-'Life Cycle Cost Evaluation'!$M$4)</f>
        <v>0</v>
      </c>
      <c r="AF113" s="208">
        <f>-NPV('Life Cycle Cost Evaluation'!$M$1,AF29:AF$100)/(1+'Life Cycle Cost Evaluation'!$M$1)^($B28-'Life Cycle Cost Evaluation'!$M$4)</f>
        <v>0</v>
      </c>
      <c r="AG113" s="208">
        <f>-NPV('Life Cycle Cost Evaluation'!$M$1,AG29:AG$100)/(1+'Life Cycle Cost Evaluation'!$M$1)^($B28-'Life Cycle Cost Evaluation'!$M$4)</f>
        <v>0</v>
      </c>
      <c r="AH113" s="208">
        <f>-NPV('Life Cycle Cost Evaluation'!$M$1,AH29:AH$100)/(1+'Life Cycle Cost Evaluation'!$M$1)^($B28-'Life Cycle Cost Evaluation'!$M$4)</f>
        <v>0</v>
      </c>
      <c r="AI113" s="208">
        <f>-NPV('Life Cycle Cost Evaluation'!$M$1,AI29:AI$100)/(1+'Life Cycle Cost Evaluation'!$M$1)^($B28-'Life Cycle Cost Evaluation'!$M$4)</f>
        <v>0</v>
      </c>
      <c r="AJ113" s="208">
        <f>-NPV('Life Cycle Cost Evaluation'!$M$1,AJ29:AJ$100)/(1+'Life Cycle Cost Evaluation'!$M$1)^($B28-'Life Cycle Cost Evaluation'!$M$4)</f>
        <v>0</v>
      </c>
      <c r="AK113" s="208">
        <f>-NPV('Life Cycle Cost Evaluation'!$M$1,AK29:AK$100)/(1+'Life Cycle Cost Evaluation'!$M$1)^($B28-'Life Cycle Cost Evaluation'!$M$4)</f>
        <v>0</v>
      </c>
      <c r="AL113" s="208">
        <f>-NPV('Life Cycle Cost Evaluation'!$M$1,AL29:AL$100)/(1+'Life Cycle Cost Evaluation'!$M$1)^($B28-'Life Cycle Cost Evaluation'!$M$4)</f>
        <v>0</v>
      </c>
      <c r="AM113" s="208">
        <f>-NPV('Life Cycle Cost Evaluation'!$M$1,AM29:AM$100)/(1+'Life Cycle Cost Evaluation'!$M$1)^($B28-'Life Cycle Cost Evaluation'!$M$4)</f>
        <v>0</v>
      </c>
      <c r="AN113" s="208">
        <f>-NPV('Life Cycle Cost Evaluation'!$M$1,AN29:AN$100)/(1+'Life Cycle Cost Evaluation'!$M$1)^($B28-'Life Cycle Cost Evaluation'!$M$4)</f>
        <v>0</v>
      </c>
      <c r="AO113" s="208">
        <f>-NPV('Life Cycle Cost Evaluation'!$M$1,AO29:AO$100)/(1+'Life Cycle Cost Evaluation'!$M$1)^($B28-'Life Cycle Cost Evaluation'!$M$4)</f>
        <v>0</v>
      </c>
      <c r="AP113" s="208">
        <f>-NPV('Life Cycle Cost Evaluation'!$M$1,AP29:AP$100)/(1+'Life Cycle Cost Evaluation'!$M$1)^($B28-'Life Cycle Cost Evaluation'!$M$4)</f>
        <v>0</v>
      </c>
      <c r="AQ113" s="208">
        <f>-NPV('Life Cycle Cost Evaluation'!$M$1,AQ29:AQ$100)/(1+'Life Cycle Cost Evaluation'!$M$1)^($B28-'Life Cycle Cost Evaluation'!$M$4)</f>
        <v>0</v>
      </c>
      <c r="AR113" s="208">
        <f>-NPV('Life Cycle Cost Evaluation'!$M$1,AR29:AR$100)/(1+'Life Cycle Cost Evaluation'!$M$1)^($B28-'Life Cycle Cost Evaluation'!$M$4)</f>
        <v>0</v>
      </c>
      <c r="AS113" s="208">
        <f>-NPV('Life Cycle Cost Evaluation'!$M$1,AS29:AS$100)/(1+'Life Cycle Cost Evaluation'!$M$1)^($B28-'Life Cycle Cost Evaluation'!$M$4)</f>
        <v>0</v>
      </c>
      <c r="AT113" s="208">
        <f>-NPV('Life Cycle Cost Evaluation'!$M$1,AT29:AT$100)/(1+'Life Cycle Cost Evaluation'!$M$1)^($B28-'Life Cycle Cost Evaluation'!$M$4)</f>
        <v>0</v>
      </c>
      <c r="AU113" s="208">
        <f>-NPV('Life Cycle Cost Evaluation'!$M$1,AU29:AU$100)/(1+'Life Cycle Cost Evaluation'!$M$1)^($B28-'Life Cycle Cost Evaluation'!$M$4)</f>
        <v>0</v>
      </c>
      <c r="AV113" s="208">
        <f>-NPV('Life Cycle Cost Evaluation'!$M$1,AV29:AV$100)/(1+'Life Cycle Cost Evaluation'!$M$1)^($B28-'Life Cycle Cost Evaluation'!$M$4)</f>
        <v>0</v>
      </c>
      <c r="AW113" s="208">
        <f>-NPV('Life Cycle Cost Evaluation'!$M$1,AW29:AW$100)/(1+'Life Cycle Cost Evaluation'!$M$1)^($B28-'Life Cycle Cost Evaluation'!$M$4)</f>
        <v>0</v>
      </c>
      <c r="AX113" s="208">
        <f>-NPV('Life Cycle Cost Evaluation'!$M$1,AX29:AX$100)/(1+'Life Cycle Cost Evaluation'!$M$1)^($B28-'Life Cycle Cost Evaluation'!$M$4)</f>
        <v>0</v>
      </c>
      <c r="AY113" s="208">
        <f>-NPV('Life Cycle Cost Evaluation'!$M$1,AY29:AY$100)/(1+'Life Cycle Cost Evaluation'!$M$1)^($B28-'Life Cycle Cost Evaluation'!$M$4)</f>
        <v>0</v>
      </c>
      <c r="AZ113" s="208">
        <f>-NPV('Life Cycle Cost Evaluation'!$M$1,AZ29:AZ$100)/(1+'Life Cycle Cost Evaluation'!$M$1)^($B28-'Life Cycle Cost Evaluation'!$M$4)</f>
        <v>0</v>
      </c>
      <c r="BA113" s="208">
        <f>-NPV('Life Cycle Cost Evaluation'!$M$1,BA29:BA$100)/(1+'Life Cycle Cost Evaluation'!$M$1)^($B28-'Life Cycle Cost Evaluation'!$M$4)</f>
        <v>0</v>
      </c>
      <c r="BB113" s="208">
        <f>-NPV('Life Cycle Cost Evaluation'!$M$1,BB29:BB$100)/(1+'Life Cycle Cost Evaluation'!$M$1)^($B28-'Life Cycle Cost Evaluation'!$M$4)</f>
        <v>0</v>
      </c>
      <c r="BC113" s="208">
        <f>-NPV('Life Cycle Cost Evaluation'!$M$1,BC29:BC$100)/(1+'Life Cycle Cost Evaluation'!$M$1)^($B28-'Life Cycle Cost Evaluation'!$M$4)</f>
        <v>0</v>
      </c>
      <c r="BD113" s="208">
        <f>-NPV('Life Cycle Cost Evaluation'!$M$1,BD29:BD$100)/(1+'Life Cycle Cost Evaluation'!$M$1)^($B28-'Life Cycle Cost Evaluation'!$M$4)</f>
        <v>0</v>
      </c>
      <c r="BE113" s="208">
        <f>-NPV('Life Cycle Cost Evaluation'!$M$1,BE29:BE$100)/(1+'Life Cycle Cost Evaluation'!$M$1)^($B28-'Life Cycle Cost Evaluation'!$M$4)</f>
        <v>0</v>
      </c>
      <c r="BF113" s="208">
        <f>-NPV('Life Cycle Cost Evaluation'!$M$1,BF29:BF$100)/(1+'Life Cycle Cost Evaluation'!$M$1)^($B28-'Life Cycle Cost Evaluation'!$M$4)</f>
        <v>0</v>
      </c>
      <c r="BG113" s="208">
        <f>-NPV('Life Cycle Cost Evaluation'!$M$1,BG29:BG$100)/(1+'Life Cycle Cost Evaluation'!$M$1)^($B28-'Life Cycle Cost Evaluation'!$M$4)</f>
        <v>0</v>
      </c>
      <c r="BH113" s="208">
        <f>-NPV('Life Cycle Cost Evaluation'!$M$1,BH29:BH$100)/(1+'Life Cycle Cost Evaluation'!$M$1)^($B28-'Life Cycle Cost Evaluation'!$M$4)</f>
        <v>0</v>
      </c>
      <c r="BI113" s="208">
        <f>-NPV('Life Cycle Cost Evaluation'!$M$1,BI29:BI$100)/(1+'Life Cycle Cost Evaluation'!$M$1)^($B28-'Life Cycle Cost Evaluation'!$M$4)</f>
        <v>0</v>
      </c>
      <c r="BJ113" s="208">
        <f>-NPV('Life Cycle Cost Evaluation'!$M$1,BJ29:BJ$100)/(1+'Life Cycle Cost Evaluation'!$M$1)^($B28-'Life Cycle Cost Evaluation'!$M$4)</f>
        <v>0</v>
      </c>
      <c r="BK113" s="208">
        <f>-NPV('Life Cycle Cost Evaluation'!$M$1,BK29:BK$100)/(1+'Life Cycle Cost Evaluation'!$M$1)^($B28-'Life Cycle Cost Evaluation'!$M$4)</f>
        <v>0</v>
      </c>
      <c r="BL113" s="208">
        <f>-NPV('Life Cycle Cost Evaluation'!$M$1,BL29:BL$100)/(1+'Life Cycle Cost Evaluation'!$M$1)^($B28-'Life Cycle Cost Evaluation'!$M$4)</f>
        <v>0</v>
      </c>
      <c r="BM113" s="208">
        <f>-NPV('Life Cycle Cost Evaluation'!$M$1,BM29:BM$100)/(1+'Life Cycle Cost Evaluation'!$M$1)^($B28-'Life Cycle Cost Evaluation'!$M$4)</f>
        <v>0</v>
      </c>
      <c r="BN113" s="208">
        <f>-NPV('Life Cycle Cost Evaluation'!$M$1,BN29:BN$100)/(1+'Life Cycle Cost Evaluation'!$M$1)^($B28-'Life Cycle Cost Evaluation'!$M$4)</f>
        <v>0</v>
      </c>
      <c r="BO113" s="208">
        <f>-NPV('Life Cycle Cost Evaluation'!$M$1,BO29:BO$100)/(1+'Life Cycle Cost Evaluation'!$M$1)^($B28-'Life Cycle Cost Evaluation'!$M$4)</f>
        <v>0</v>
      </c>
      <c r="BP113" s="208">
        <f>-NPV('Life Cycle Cost Evaluation'!$M$1,BP29:BP$100)/(1+'Life Cycle Cost Evaluation'!$M$1)^($B28-'Life Cycle Cost Evaluation'!$M$4)</f>
        <v>0</v>
      </c>
      <c r="BQ113" s="208">
        <f>-NPV('Life Cycle Cost Evaluation'!$M$1,BQ29:BQ$100)/(1+'Life Cycle Cost Evaluation'!$M$1)^($B28-'Life Cycle Cost Evaluation'!$M$4)</f>
        <v>0</v>
      </c>
      <c r="BR113" s="208">
        <f>-NPV('Life Cycle Cost Evaluation'!$M$1,BR29:BR$100)/(1+'Life Cycle Cost Evaluation'!$M$1)^($B28-'Life Cycle Cost Evaluation'!$M$4)</f>
        <v>0</v>
      </c>
      <c r="BS113" s="208">
        <f>-NPV('Life Cycle Cost Evaluation'!$M$1,BS29:BS$100)/(1+'Life Cycle Cost Evaluation'!$M$1)^($B28-'Life Cycle Cost Evaluation'!$M$4)</f>
        <v>0</v>
      </c>
      <c r="BT113" s="208">
        <f>-NPV('Life Cycle Cost Evaluation'!$M$1,BT29:BT$100)/(1+'Life Cycle Cost Evaluation'!$M$1)^($B28-'Life Cycle Cost Evaluation'!$M$4)</f>
        <v>0</v>
      </c>
      <c r="BU113" s="208">
        <f>-NPV('Life Cycle Cost Evaluation'!$M$1,BU29:BU$100)/(1+'Life Cycle Cost Evaluation'!$M$1)^($B28-'Life Cycle Cost Evaluation'!$M$4)</f>
        <v>0</v>
      </c>
      <c r="BV113" s="208">
        <f>-NPV('Life Cycle Cost Evaluation'!$M$1,BV29:BV$100)/(1+'Life Cycle Cost Evaluation'!$M$1)^($B28-'Life Cycle Cost Evaluation'!$M$4)</f>
        <v>0</v>
      </c>
      <c r="BW113" s="208">
        <f>-NPV('Life Cycle Cost Evaluation'!$M$1,BW29:BW$100)/(1+'Life Cycle Cost Evaluation'!$M$1)^($B28-'Life Cycle Cost Evaluation'!$M$4)</f>
        <v>0</v>
      </c>
      <c r="BX113" s="208">
        <f>-NPV('Life Cycle Cost Evaluation'!$M$1,BX29:BX$100)/(1+'Life Cycle Cost Evaluation'!$M$1)^($B28-'Life Cycle Cost Evaluation'!$M$4)</f>
        <v>0</v>
      </c>
      <c r="BY113" s="208">
        <f>-NPV('Life Cycle Cost Evaluation'!$M$1,BY29:BY$100)/(1+'Life Cycle Cost Evaluation'!$M$1)^($B28-'Life Cycle Cost Evaluation'!$M$4)</f>
        <v>0</v>
      </c>
      <c r="BZ113" s="208">
        <f>-NPV('Life Cycle Cost Evaluation'!$M$1,BZ29:BZ$100)/(1+'Life Cycle Cost Evaluation'!$M$1)^($B28-'Life Cycle Cost Evaluation'!$M$4)</f>
        <v>0</v>
      </c>
      <c r="CA113" s="208">
        <f>-NPV('Life Cycle Cost Evaluation'!$M$1,CA29:CA$100)/(1+'Life Cycle Cost Evaluation'!$M$1)^($B28-'Life Cycle Cost Evaluation'!$M$4)</f>
        <v>0</v>
      </c>
      <c r="CB113" s="208">
        <f>-NPV('Life Cycle Cost Evaluation'!$M$1,CB29:CB$100)/(1+'Life Cycle Cost Evaluation'!$M$1)^($B28-'Life Cycle Cost Evaluation'!$M$4)</f>
        <v>0</v>
      </c>
      <c r="CC113" s="208">
        <f>-NPV('Life Cycle Cost Evaluation'!$M$1,CC29:CC$100)/(1+'Life Cycle Cost Evaluation'!$M$1)^($B28-'Life Cycle Cost Evaluation'!$M$4)</f>
        <v>0</v>
      </c>
      <c r="CD113" s="208">
        <f>-NPV('Life Cycle Cost Evaluation'!$M$1,CD29:CD$100)/(1+'Life Cycle Cost Evaluation'!$M$1)^($B28-'Life Cycle Cost Evaluation'!$M$4)</f>
        <v>0</v>
      </c>
      <c r="CE113" s="208">
        <f>-NPV('Life Cycle Cost Evaluation'!$M$1,CE29:CE$100)/(1+'Life Cycle Cost Evaluation'!$M$1)^($B28-'Life Cycle Cost Evaluation'!$M$4)</f>
        <v>0</v>
      </c>
      <c r="CF113" s="208">
        <f>-NPV('Life Cycle Cost Evaluation'!$M$1,CF29:CF$100)/(1+'Life Cycle Cost Evaluation'!$M$1)^($B28-'Life Cycle Cost Evaluation'!$M$4)</f>
        <v>0</v>
      </c>
      <c r="CG113" s="208">
        <f>SUM(D113:L113)</f>
        <v>0</v>
      </c>
      <c r="CH113" s="206"/>
      <c r="CI113" s="206"/>
      <c r="CJ113" s="206"/>
    </row>
    <row r="114" spans="1:88" x14ac:dyDescent="0.2">
      <c r="A114" s="79"/>
      <c r="B114" s="86">
        <f t="shared" si="126"/>
        <v>2036</v>
      </c>
      <c r="C114" s="215"/>
      <c r="D114" s="208">
        <f>-NPV('Life Cycle Cost Evaluation'!$M$1,D30:D$100)/(1+'Life Cycle Cost Evaluation'!$M$1)^($B29-'Life Cycle Cost Evaluation'!$M$4)</f>
        <v>0</v>
      </c>
      <c r="E114" s="208">
        <f>-NPV('Life Cycle Cost Evaluation'!$M$1,E30:E$100)/(1+'Life Cycle Cost Evaluation'!$M$1)^($B29-'Life Cycle Cost Evaluation'!$M$4)</f>
        <v>0</v>
      </c>
      <c r="F114" s="208">
        <f>-NPV('Life Cycle Cost Evaluation'!$M$1,F30:F$100)/(1+'Life Cycle Cost Evaluation'!$M$1)^($B29-'Life Cycle Cost Evaluation'!$M$4)</f>
        <v>0</v>
      </c>
      <c r="G114" s="208">
        <f>-NPV('Life Cycle Cost Evaluation'!$M$1,G30:G$100)/(1+'Life Cycle Cost Evaluation'!$M$1)^($B29-'Life Cycle Cost Evaluation'!$M$4)</f>
        <v>0</v>
      </c>
      <c r="H114" s="208">
        <f>-NPV('Life Cycle Cost Evaluation'!$M$1,H30:H$100)/(1+'Life Cycle Cost Evaluation'!$M$1)^($B29-'Life Cycle Cost Evaluation'!$M$4)</f>
        <v>0</v>
      </c>
      <c r="I114" s="208">
        <f>-NPV('Life Cycle Cost Evaluation'!$M$1,I30:I$100)/(1+'Life Cycle Cost Evaluation'!$M$1)^($B29-'Life Cycle Cost Evaluation'!$M$4)</f>
        <v>0</v>
      </c>
      <c r="J114" s="208">
        <f>-NPV('Life Cycle Cost Evaluation'!$M$1,J30:J$100)/(1+'Life Cycle Cost Evaluation'!$M$1)^($B29-'Life Cycle Cost Evaluation'!$M$4)</f>
        <v>0</v>
      </c>
      <c r="K114" s="208">
        <f>-NPV('Life Cycle Cost Evaluation'!$M$1,K30:K$100)/(1+'Life Cycle Cost Evaluation'!$M$1)^($B29-'Life Cycle Cost Evaluation'!$M$4)</f>
        <v>0</v>
      </c>
      <c r="L114" s="208">
        <f>-NPV('Life Cycle Cost Evaluation'!$M$1,L30:L$100)/(1+'Life Cycle Cost Evaluation'!$M$1)^($B29-'Life Cycle Cost Evaluation'!$M$4)</f>
        <v>0</v>
      </c>
      <c r="M114" s="208">
        <f>-NPV('Life Cycle Cost Evaluation'!$M$1,M30:M$100)/(1+'Life Cycle Cost Evaluation'!$M$1)^($B29-'Life Cycle Cost Evaluation'!$M$4)</f>
        <v>0</v>
      </c>
      <c r="N114" s="208">
        <f>-NPV('Life Cycle Cost Evaluation'!$M$1,N30:N$100)/(1+'Life Cycle Cost Evaluation'!$M$1)^($B29-'Life Cycle Cost Evaluation'!$M$4)</f>
        <v>0</v>
      </c>
      <c r="O114" s="208">
        <f>-NPV('Life Cycle Cost Evaluation'!$M$1,O30:O$100)/(1+'Life Cycle Cost Evaluation'!$M$1)^($B29-'Life Cycle Cost Evaluation'!$M$4)</f>
        <v>0</v>
      </c>
      <c r="P114" s="208">
        <f>-NPV('Life Cycle Cost Evaluation'!$M$1,P30:P$100)/(1+'Life Cycle Cost Evaluation'!$M$1)^($B29-'Life Cycle Cost Evaluation'!$M$4)</f>
        <v>0</v>
      </c>
      <c r="Q114" s="208">
        <f>-NPV('Life Cycle Cost Evaluation'!$M$1,Q30:Q$100)/(1+'Life Cycle Cost Evaluation'!$M$1)^($B29-'Life Cycle Cost Evaluation'!$M$4)</f>
        <v>0</v>
      </c>
      <c r="R114" s="208">
        <f>-NPV('Life Cycle Cost Evaluation'!$M$1,R30:R$100)/(1+'Life Cycle Cost Evaluation'!$M$1)^($B29-'Life Cycle Cost Evaluation'!$M$4)</f>
        <v>0</v>
      </c>
      <c r="S114" s="208">
        <f>-NPV('Life Cycle Cost Evaluation'!$M$1,S30:S$100)/(1+'Life Cycle Cost Evaluation'!$M$1)^($B29-'Life Cycle Cost Evaluation'!$M$4)</f>
        <v>0</v>
      </c>
      <c r="T114" s="208">
        <f>-NPV('Life Cycle Cost Evaluation'!$M$1,T30:T$100)/(1+'Life Cycle Cost Evaluation'!$M$1)^($B29-'Life Cycle Cost Evaluation'!$M$4)</f>
        <v>0</v>
      </c>
      <c r="U114" s="208">
        <f>-NPV('Life Cycle Cost Evaluation'!$M$1,U30:U$100)/(1+'Life Cycle Cost Evaluation'!$M$1)^($B29-'Life Cycle Cost Evaluation'!$M$4)</f>
        <v>0</v>
      </c>
      <c r="V114" s="208">
        <f>-NPV('Life Cycle Cost Evaluation'!$M$1,V30:V$100)/(1+'Life Cycle Cost Evaluation'!$M$1)^($B29-'Life Cycle Cost Evaluation'!$M$4)</f>
        <v>0</v>
      </c>
      <c r="W114" s="208">
        <f>-NPV('Life Cycle Cost Evaluation'!$M$1,W30:W$100)/(1+'Life Cycle Cost Evaluation'!$M$1)^($B29-'Life Cycle Cost Evaluation'!$M$4)</f>
        <v>0</v>
      </c>
      <c r="X114" s="208">
        <f>-NPV('Life Cycle Cost Evaluation'!$M$1,X30:X$100)/(1+'Life Cycle Cost Evaluation'!$M$1)^($B29-'Life Cycle Cost Evaluation'!$M$4)</f>
        <v>0</v>
      </c>
      <c r="Y114" s="208">
        <f>-NPV('Life Cycle Cost Evaluation'!$M$1,Y30:Y$100)/(1+'Life Cycle Cost Evaluation'!$M$1)^($B29-'Life Cycle Cost Evaluation'!$M$4)</f>
        <v>0</v>
      </c>
      <c r="Z114" s="208">
        <f>-NPV('Life Cycle Cost Evaluation'!$M$1,Z30:Z$100)/(1+'Life Cycle Cost Evaluation'!$M$1)^($B29-'Life Cycle Cost Evaluation'!$M$4)</f>
        <v>0</v>
      </c>
      <c r="AA114" s="208">
        <f>-NPV('Life Cycle Cost Evaluation'!$M$1,AA30:AA$100)/(1+'Life Cycle Cost Evaluation'!$M$1)^($B29-'Life Cycle Cost Evaluation'!$M$4)</f>
        <v>0</v>
      </c>
      <c r="AB114" s="208">
        <f>-NPV('Life Cycle Cost Evaluation'!$M$1,AB30:AB$100)/(1+'Life Cycle Cost Evaluation'!$M$1)^($B29-'Life Cycle Cost Evaluation'!$M$4)</f>
        <v>0</v>
      </c>
      <c r="AC114" s="208">
        <f>-NPV('Life Cycle Cost Evaluation'!$M$1,AC30:AC$100)/(1+'Life Cycle Cost Evaluation'!$M$1)^($B29-'Life Cycle Cost Evaluation'!$M$4)</f>
        <v>0</v>
      </c>
      <c r="AD114" s="208">
        <f>-NPV('Life Cycle Cost Evaluation'!$M$1,AD30:AD$100)/(1+'Life Cycle Cost Evaluation'!$M$1)^($B29-'Life Cycle Cost Evaluation'!$M$4)</f>
        <v>0</v>
      </c>
      <c r="AE114" s="208">
        <f>-NPV('Life Cycle Cost Evaluation'!$M$1,AE30:AE$100)/(1+'Life Cycle Cost Evaluation'!$M$1)^($B29-'Life Cycle Cost Evaluation'!$M$4)</f>
        <v>0</v>
      </c>
      <c r="AF114" s="208">
        <f>-NPV('Life Cycle Cost Evaluation'!$M$1,AF30:AF$100)/(1+'Life Cycle Cost Evaluation'!$M$1)^($B29-'Life Cycle Cost Evaluation'!$M$4)</f>
        <v>0</v>
      </c>
      <c r="AG114" s="208">
        <f>-NPV('Life Cycle Cost Evaluation'!$M$1,AG30:AG$100)/(1+'Life Cycle Cost Evaluation'!$M$1)^($B29-'Life Cycle Cost Evaluation'!$M$4)</f>
        <v>0</v>
      </c>
      <c r="AH114" s="208">
        <f>-NPV('Life Cycle Cost Evaluation'!$M$1,AH30:AH$100)/(1+'Life Cycle Cost Evaluation'!$M$1)^($B29-'Life Cycle Cost Evaluation'!$M$4)</f>
        <v>0</v>
      </c>
      <c r="AI114" s="208">
        <f>-NPV('Life Cycle Cost Evaluation'!$M$1,AI30:AI$100)/(1+'Life Cycle Cost Evaluation'!$M$1)^($B29-'Life Cycle Cost Evaluation'!$M$4)</f>
        <v>0</v>
      </c>
      <c r="AJ114" s="208">
        <f>-NPV('Life Cycle Cost Evaluation'!$M$1,AJ30:AJ$100)/(1+'Life Cycle Cost Evaluation'!$M$1)^($B29-'Life Cycle Cost Evaluation'!$M$4)</f>
        <v>0</v>
      </c>
      <c r="AK114" s="208">
        <f>-NPV('Life Cycle Cost Evaluation'!$M$1,AK30:AK$100)/(1+'Life Cycle Cost Evaluation'!$M$1)^($B29-'Life Cycle Cost Evaluation'!$M$4)</f>
        <v>0</v>
      </c>
      <c r="AL114" s="208">
        <f>-NPV('Life Cycle Cost Evaluation'!$M$1,AL30:AL$100)/(1+'Life Cycle Cost Evaluation'!$M$1)^($B29-'Life Cycle Cost Evaluation'!$M$4)</f>
        <v>0</v>
      </c>
      <c r="AM114" s="208">
        <f>-NPV('Life Cycle Cost Evaluation'!$M$1,AM30:AM$100)/(1+'Life Cycle Cost Evaluation'!$M$1)^($B29-'Life Cycle Cost Evaluation'!$M$4)</f>
        <v>0</v>
      </c>
      <c r="AN114" s="208">
        <f>-NPV('Life Cycle Cost Evaluation'!$M$1,AN30:AN$100)/(1+'Life Cycle Cost Evaluation'!$M$1)^($B29-'Life Cycle Cost Evaluation'!$M$4)</f>
        <v>0</v>
      </c>
      <c r="AO114" s="208">
        <f>-NPV('Life Cycle Cost Evaluation'!$M$1,AO30:AO$100)/(1+'Life Cycle Cost Evaluation'!$M$1)^($B29-'Life Cycle Cost Evaluation'!$M$4)</f>
        <v>0</v>
      </c>
      <c r="AP114" s="208">
        <f>-NPV('Life Cycle Cost Evaluation'!$M$1,AP30:AP$100)/(1+'Life Cycle Cost Evaluation'!$M$1)^($B29-'Life Cycle Cost Evaluation'!$M$4)</f>
        <v>0</v>
      </c>
      <c r="AQ114" s="208">
        <f>-NPV('Life Cycle Cost Evaluation'!$M$1,AQ30:AQ$100)/(1+'Life Cycle Cost Evaluation'!$M$1)^($B29-'Life Cycle Cost Evaluation'!$M$4)</f>
        <v>0</v>
      </c>
      <c r="AR114" s="208">
        <f>-NPV('Life Cycle Cost Evaluation'!$M$1,AR30:AR$100)/(1+'Life Cycle Cost Evaluation'!$M$1)^($B29-'Life Cycle Cost Evaluation'!$M$4)</f>
        <v>0</v>
      </c>
      <c r="AS114" s="208">
        <f>-NPV('Life Cycle Cost Evaluation'!$M$1,AS30:AS$100)/(1+'Life Cycle Cost Evaluation'!$M$1)^($B29-'Life Cycle Cost Evaluation'!$M$4)</f>
        <v>0</v>
      </c>
      <c r="AT114" s="208">
        <f>-NPV('Life Cycle Cost Evaluation'!$M$1,AT30:AT$100)/(1+'Life Cycle Cost Evaluation'!$M$1)^($B29-'Life Cycle Cost Evaluation'!$M$4)</f>
        <v>0</v>
      </c>
      <c r="AU114" s="208">
        <f>-NPV('Life Cycle Cost Evaluation'!$M$1,AU30:AU$100)/(1+'Life Cycle Cost Evaluation'!$M$1)^($B29-'Life Cycle Cost Evaluation'!$M$4)</f>
        <v>0</v>
      </c>
      <c r="AV114" s="208">
        <f>-NPV('Life Cycle Cost Evaluation'!$M$1,AV30:AV$100)/(1+'Life Cycle Cost Evaluation'!$M$1)^($B29-'Life Cycle Cost Evaluation'!$M$4)</f>
        <v>0</v>
      </c>
      <c r="AW114" s="208">
        <f>-NPV('Life Cycle Cost Evaluation'!$M$1,AW30:AW$100)/(1+'Life Cycle Cost Evaluation'!$M$1)^($B29-'Life Cycle Cost Evaluation'!$M$4)</f>
        <v>0</v>
      </c>
      <c r="AX114" s="208">
        <f>-NPV('Life Cycle Cost Evaluation'!$M$1,AX30:AX$100)/(1+'Life Cycle Cost Evaluation'!$M$1)^($B29-'Life Cycle Cost Evaluation'!$M$4)</f>
        <v>0</v>
      </c>
      <c r="AY114" s="208">
        <f>-NPV('Life Cycle Cost Evaluation'!$M$1,AY30:AY$100)/(1+'Life Cycle Cost Evaluation'!$M$1)^($B29-'Life Cycle Cost Evaluation'!$M$4)</f>
        <v>0</v>
      </c>
      <c r="AZ114" s="208">
        <f>-NPV('Life Cycle Cost Evaluation'!$M$1,AZ30:AZ$100)/(1+'Life Cycle Cost Evaluation'!$M$1)^($B29-'Life Cycle Cost Evaluation'!$M$4)</f>
        <v>0</v>
      </c>
      <c r="BA114" s="208">
        <f>-NPV('Life Cycle Cost Evaluation'!$M$1,BA30:BA$100)/(1+'Life Cycle Cost Evaluation'!$M$1)^($B29-'Life Cycle Cost Evaluation'!$M$4)</f>
        <v>0</v>
      </c>
      <c r="BB114" s="208">
        <f>-NPV('Life Cycle Cost Evaluation'!$M$1,BB30:BB$100)/(1+'Life Cycle Cost Evaluation'!$M$1)^($B29-'Life Cycle Cost Evaluation'!$M$4)</f>
        <v>0</v>
      </c>
      <c r="BC114" s="208">
        <f>-NPV('Life Cycle Cost Evaluation'!$M$1,BC30:BC$100)/(1+'Life Cycle Cost Evaluation'!$M$1)^($B29-'Life Cycle Cost Evaluation'!$M$4)</f>
        <v>0</v>
      </c>
      <c r="BD114" s="208">
        <f>-NPV('Life Cycle Cost Evaluation'!$M$1,BD30:BD$100)/(1+'Life Cycle Cost Evaluation'!$M$1)^($B29-'Life Cycle Cost Evaluation'!$M$4)</f>
        <v>0</v>
      </c>
      <c r="BE114" s="208">
        <f>-NPV('Life Cycle Cost Evaluation'!$M$1,BE30:BE$100)/(1+'Life Cycle Cost Evaluation'!$M$1)^($B29-'Life Cycle Cost Evaluation'!$M$4)</f>
        <v>0</v>
      </c>
      <c r="BF114" s="208">
        <f>-NPV('Life Cycle Cost Evaluation'!$M$1,BF30:BF$100)/(1+'Life Cycle Cost Evaluation'!$M$1)^($B29-'Life Cycle Cost Evaluation'!$M$4)</f>
        <v>0</v>
      </c>
      <c r="BG114" s="208">
        <f>-NPV('Life Cycle Cost Evaluation'!$M$1,BG30:BG$100)/(1+'Life Cycle Cost Evaluation'!$M$1)^($B29-'Life Cycle Cost Evaluation'!$M$4)</f>
        <v>0</v>
      </c>
      <c r="BH114" s="208">
        <f>-NPV('Life Cycle Cost Evaluation'!$M$1,BH30:BH$100)/(1+'Life Cycle Cost Evaluation'!$M$1)^($B29-'Life Cycle Cost Evaluation'!$M$4)</f>
        <v>0</v>
      </c>
      <c r="BI114" s="208">
        <f>-NPV('Life Cycle Cost Evaluation'!$M$1,BI30:BI$100)/(1+'Life Cycle Cost Evaluation'!$M$1)^($B29-'Life Cycle Cost Evaluation'!$M$4)</f>
        <v>0</v>
      </c>
      <c r="BJ114" s="208">
        <f>-NPV('Life Cycle Cost Evaluation'!$M$1,BJ30:BJ$100)/(1+'Life Cycle Cost Evaluation'!$M$1)^($B29-'Life Cycle Cost Evaluation'!$M$4)</f>
        <v>0</v>
      </c>
      <c r="BK114" s="208">
        <f>-NPV('Life Cycle Cost Evaluation'!$M$1,BK30:BK$100)/(1+'Life Cycle Cost Evaluation'!$M$1)^($B29-'Life Cycle Cost Evaluation'!$M$4)</f>
        <v>0</v>
      </c>
      <c r="BL114" s="208">
        <f>-NPV('Life Cycle Cost Evaluation'!$M$1,BL30:BL$100)/(1+'Life Cycle Cost Evaluation'!$M$1)^($B29-'Life Cycle Cost Evaluation'!$M$4)</f>
        <v>0</v>
      </c>
      <c r="BM114" s="208">
        <f>-NPV('Life Cycle Cost Evaluation'!$M$1,BM30:BM$100)/(1+'Life Cycle Cost Evaluation'!$M$1)^($B29-'Life Cycle Cost Evaluation'!$M$4)</f>
        <v>0</v>
      </c>
      <c r="BN114" s="208">
        <f>-NPV('Life Cycle Cost Evaluation'!$M$1,BN30:BN$100)/(1+'Life Cycle Cost Evaluation'!$M$1)^($B29-'Life Cycle Cost Evaluation'!$M$4)</f>
        <v>0</v>
      </c>
      <c r="BO114" s="208">
        <f>-NPV('Life Cycle Cost Evaluation'!$M$1,BO30:BO$100)/(1+'Life Cycle Cost Evaluation'!$M$1)^($B29-'Life Cycle Cost Evaluation'!$M$4)</f>
        <v>0</v>
      </c>
      <c r="BP114" s="208">
        <f>-NPV('Life Cycle Cost Evaluation'!$M$1,BP30:BP$100)/(1+'Life Cycle Cost Evaluation'!$M$1)^($B29-'Life Cycle Cost Evaluation'!$M$4)</f>
        <v>0</v>
      </c>
      <c r="BQ114" s="208">
        <f>-NPV('Life Cycle Cost Evaluation'!$M$1,BQ30:BQ$100)/(1+'Life Cycle Cost Evaluation'!$M$1)^($B29-'Life Cycle Cost Evaluation'!$M$4)</f>
        <v>0</v>
      </c>
      <c r="BR114" s="208">
        <f>-NPV('Life Cycle Cost Evaluation'!$M$1,BR30:BR$100)/(1+'Life Cycle Cost Evaluation'!$M$1)^($B29-'Life Cycle Cost Evaluation'!$M$4)</f>
        <v>0</v>
      </c>
      <c r="BS114" s="208">
        <f>-NPV('Life Cycle Cost Evaluation'!$M$1,BS30:BS$100)/(1+'Life Cycle Cost Evaluation'!$M$1)^($B29-'Life Cycle Cost Evaluation'!$M$4)</f>
        <v>0</v>
      </c>
      <c r="BT114" s="208">
        <f>-NPV('Life Cycle Cost Evaluation'!$M$1,BT30:BT$100)/(1+'Life Cycle Cost Evaluation'!$M$1)^($B29-'Life Cycle Cost Evaluation'!$M$4)</f>
        <v>0</v>
      </c>
      <c r="BU114" s="208">
        <f>-NPV('Life Cycle Cost Evaluation'!$M$1,BU30:BU$100)/(1+'Life Cycle Cost Evaluation'!$M$1)^($B29-'Life Cycle Cost Evaluation'!$M$4)</f>
        <v>0</v>
      </c>
      <c r="BV114" s="208">
        <f>-NPV('Life Cycle Cost Evaluation'!$M$1,BV30:BV$100)/(1+'Life Cycle Cost Evaluation'!$M$1)^($B29-'Life Cycle Cost Evaluation'!$M$4)</f>
        <v>0</v>
      </c>
      <c r="BW114" s="208">
        <f>-NPV('Life Cycle Cost Evaluation'!$M$1,BW30:BW$100)/(1+'Life Cycle Cost Evaluation'!$M$1)^($B29-'Life Cycle Cost Evaluation'!$M$4)</f>
        <v>0</v>
      </c>
      <c r="BX114" s="208">
        <f>-NPV('Life Cycle Cost Evaluation'!$M$1,BX30:BX$100)/(1+'Life Cycle Cost Evaluation'!$M$1)^($B29-'Life Cycle Cost Evaluation'!$M$4)</f>
        <v>0</v>
      </c>
      <c r="BY114" s="208">
        <f>-NPV('Life Cycle Cost Evaluation'!$M$1,BY30:BY$100)/(1+'Life Cycle Cost Evaluation'!$M$1)^($B29-'Life Cycle Cost Evaluation'!$M$4)</f>
        <v>0</v>
      </c>
      <c r="BZ114" s="208">
        <f>-NPV('Life Cycle Cost Evaluation'!$M$1,BZ30:BZ$100)/(1+'Life Cycle Cost Evaluation'!$M$1)^($B29-'Life Cycle Cost Evaluation'!$M$4)</f>
        <v>0</v>
      </c>
      <c r="CA114" s="208">
        <f>-NPV('Life Cycle Cost Evaluation'!$M$1,CA30:CA$100)/(1+'Life Cycle Cost Evaluation'!$M$1)^($B29-'Life Cycle Cost Evaluation'!$M$4)</f>
        <v>0</v>
      </c>
      <c r="CB114" s="208">
        <f>-NPV('Life Cycle Cost Evaluation'!$M$1,CB30:CB$100)/(1+'Life Cycle Cost Evaluation'!$M$1)^($B29-'Life Cycle Cost Evaluation'!$M$4)</f>
        <v>0</v>
      </c>
      <c r="CC114" s="208">
        <f>-NPV('Life Cycle Cost Evaluation'!$M$1,CC30:CC$100)/(1+'Life Cycle Cost Evaluation'!$M$1)^($B29-'Life Cycle Cost Evaluation'!$M$4)</f>
        <v>0</v>
      </c>
      <c r="CD114" s="208">
        <f>-NPV('Life Cycle Cost Evaluation'!$M$1,CD30:CD$100)/(1+'Life Cycle Cost Evaluation'!$M$1)^($B29-'Life Cycle Cost Evaluation'!$M$4)</f>
        <v>0</v>
      </c>
      <c r="CE114" s="208">
        <f>-NPV('Life Cycle Cost Evaluation'!$M$1,CE30:CE$100)/(1+'Life Cycle Cost Evaluation'!$M$1)^($B29-'Life Cycle Cost Evaluation'!$M$4)</f>
        <v>0</v>
      </c>
      <c r="CF114" s="208">
        <f>-NPV('Life Cycle Cost Evaluation'!$M$1,CF30:CF$100)/(1+'Life Cycle Cost Evaluation'!$M$1)^($B29-'Life Cycle Cost Evaluation'!$M$4)</f>
        <v>0</v>
      </c>
      <c r="CG114" s="208">
        <f>SUM(D114:M114)</f>
        <v>0</v>
      </c>
      <c r="CH114" s="206"/>
      <c r="CI114" s="206"/>
      <c r="CJ114" s="206"/>
    </row>
    <row r="115" spans="1:88" x14ac:dyDescent="0.2">
      <c r="A115" s="79"/>
      <c r="B115" s="86">
        <f t="shared" si="126"/>
        <v>2037</v>
      </c>
      <c r="C115" s="215"/>
      <c r="D115" s="208">
        <f>-NPV('Life Cycle Cost Evaluation'!$M$1,D31:D$100)/(1+'Life Cycle Cost Evaluation'!$M$1)^($B30-'Life Cycle Cost Evaluation'!$M$4)</f>
        <v>0</v>
      </c>
      <c r="E115" s="208">
        <f>-NPV('Life Cycle Cost Evaluation'!$M$1,E31:E$100)/(1+'Life Cycle Cost Evaluation'!$M$1)^($B30-'Life Cycle Cost Evaluation'!$M$4)</f>
        <v>0</v>
      </c>
      <c r="F115" s="208">
        <f>-NPV('Life Cycle Cost Evaluation'!$M$1,F31:F$100)/(1+'Life Cycle Cost Evaluation'!$M$1)^($B30-'Life Cycle Cost Evaluation'!$M$4)</f>
        <v>0</v>
      </c>
      <c r="G115" s="208">
        <f>-NPV('Life Cycle Cost Evaluation'!$M$1,G31:G$100)/(1+'Life Cycle Cost Evaluation'!$M$1)^($B30-'Life Cycle Cost Evaluation'!$M$4)</f>
        <v>0</v>
      </c>
      <c r="H115" s="208">
        <f>-NPV('Life Cycle Cost Evaluation'!$M$1,H31:H$100)/(1+'Life Cycle Cost Evaluation'!$M$1)^($B30-'Life Cycle Cost Evaluation'!$M$4)</f>
        <v>0</v>
      </c>
      <c r="I115" s="208">
        <f>-NPV('Life Cycle Cost Evaluation'!$M$1,I31:I$100)/(1+'Life Cycle Cost Evaluation'!$M$1)^($B30-'Life Cycle Cost Evaluation'!$M$4)</f>
        <v>0</v>
      </c>
      <c r="J115" s="208">
        <f>-NPV('Life Cycle Cost Evaluation'!$M$1,J31:J$100)/(1+'Life Cycle Cost Evaluation'!$M$1)^($B30-'Life Cycle Cost Evaluation'!$M$4)</f>
        <v>0</v>
      </c>
      <c r="K115" s="208">
        <f>-NPV('Life Cycle Cost Evaluation'!$M$1,K31:K$100)/(1+'Life Cycle Cost Evaluation'!$M$1)^($B30-'Life Cycle Cost Evaluation'!$M$4)</f>
        <v>0</v>
      </c>
      <c r="L115" s="208">
        <f>-NPV('Life Cycle Cost Evaluation'!$M$1,L31:L$100)/(1+'Life Cycle Cost Evaluation'!$M$1)^($B30-'Life Cycle Cost Evaluation'!$M$4)</f>
        <v>0</v>
      </c>
      <c r="M115" s="208">
        <f>-NPV('Life Cycle Cost Evaluation'!$M$1,M31:M$100)/(1+'Life Cycle Cost Evaluation'!$M$1)^($B30-'Life Cycle Cost Evaluation'!$M$4)</f>
        <v>0</v>
      </c>
      <c r="N115" s="208">
        <f>-NPV('Life Cycle Cost Evaluation'!$M$1,N31:N$100)/(1+'Life Cycle Cost Evaluation'!$M$1)^($B30-'Life Cycle Cost Evaluation'!$M$4)</f>
        <v>0</v>
      </c>
      <c r="O115" s="208">
        <f>-NPV('Life Cycle Cost Evaluation'!$M$1,O31:O$100)/(1+'Life Cycle Cost Evaluation'!$M$1)^($B30-'Life Cycle Cost Evaluation'!$M$4)</f>
        <v>0</v>
      </c>
      <c r="P115" s="208">
        <f>-NPV('Life Cycle Cost Evaluation'!$M$1,P31:P$100)/(1+'Life Cycle Cost Evaluation'!$M$1)^($B30-'Life Cycle Cost Evaluation'!$M$4)</f>
        <v>0</v>
      </c>
      <c r="Q115" s="208">
        <f>-NPV('Life Cycle Cost Evaluation'!$M$1,Q31:Q$100)/(1+'Life Cycle Cost Evaluation'!$M$1)^($B30-'Life Cycle Cost Evaluation'!$M$4)</f>
        <v>0</v>
      </c>
      <c r="R115" s="208">
        <f>-NPV('Life Cycle Cost Evaluation'!$M$1,R31:R$100)/(1+'Life Cycle Cost Evaluation'!$M$1)^($B30-'Life Cycle Cost Evaluation'!$M$4)</f>
        <v>0</v>
      </c>
      <c r="S115" s="208">
        <f>-NPV('Life Cycle Cost Evaluation'!$M$1,S31:S$100)/(1+'Life Cycle Cost Evaluation'!$M$1)^($B30-'Life Cycle Cost Evaluation'!$M$4)</f>
        <v>0</v>
      </c>
      <c r="T115" s="208">
        <f>-NPV('Life Cycle Cost Evaluation'!$M$1,T31:T$100)/(1+'Life Cycle Cost Evaluation'!$M$1)^($B30-'Life Cycle Cost Evaluation'!$M$4)</f>
        <v>0</v>
      </c>
      <c r="U115" s="208">
        <f>-NPV('Life Cycle Cost Evaluation'!$M$1,U31:U$100)/(1+'Life Cycle Cost Evaluation'!$M$1)^($B30-'Life Cycle Cost Evaluation'!$M$4)</f>
        <v>0</v>
      </c>
      <c r="V115" s="208">
        <f>-NPV('Life Cycle Cost Evaluation'!$M$1,V31:V$100)/(1+'Life Cycle Cost Evaluation'!$M$1)^($B30-'Life Cycle Cost Evaluation'!$M$4)</f>
        <v>0</v>
      </c>
      <c r="W115" s="208">
        <f>-NPV('Life Cycle Cost Evaluation'!$M$1,W31:W$100)/(1+'Life Cycle Cost Evaluation'!$M$1)^($B30-'Life Cycle Cost Evaluation'!$M$4)</f>
        <v>0</v>
      </c>
      <c r="X115" s="208">
        <f>-NPV('Life Cycle Cost Evaluation'!$M$1,X31:X$100)/(1+'Life Cycle Cost Evaluation'!$M$1)^($B30-'Life Cycle Cost Evaluation'!$M$4)</f>
        <v>0</v>
      </c>
      <c r="Y115" s="208">
        <f>-NPV('Life Cycle Cost Evaluation'!$M$1,Y31:Y$100)/(1+'Life Cycle Cost Evaluation'!$M$1)^($B30-'Life Cycle Cost Evaluation'!$M$4)</f>
        <v>0</v>
      </c>
      <c r="Z115" s="208">
        <f>-NPV('Life Cycle Cost Evaluation'!$M$1,Z31:Z$100)/(1+'Life Cycle Cost Evaluation'!$M$1)^($B30-'Life Cycle Cost Evaluation'!$M$4)</f>
        <v>0</v>
      </c>
      <c r="AA115" s="208">
        <f>-NPV('Life Cycle Cost Evaluation'!$M$1,AA31:AA$100)/(1+'Life Cycle Cost Evaluation'!$M$1)^($B30-'Life Cycle Cost Evaluation'!$M$4)</f>
        <v>0</v>
      </c>
      <c r="AB115" s="208">
        <f>-NPV('Life Cycle Cost Evaluation'!$M$1,AB31:AB$100)/(1+'Life Cycle Cost Evaluation'!$M$1)^($B30-'Life Cycle Cost Evaluation'!$M$4)</f>
        <v>0</v>
      </c>
      <c r="AC115" s="208">
        <f>-NPV('Life Cycle Cost Evaluation'!$M$1,AC31:AC$100)/(1+'Life Cycle Cost Evaluation'!$M$1)^($B30-'Life Cycle Cost Evaluation'!$M$4)</f>
        <v>0</v>
      </c>
      <c r="AD115" s="208">
        <f>-NPV('Life Cycle Cost Evaluation'!$M$1,AD31:AD$100)/(1+'Life Cycle Cost Evaluation'!$M$1)^($B30-'Life Cycle Cost Evaluation'!$M$4)</f>
        <v>0</v>
      </c>
      <c r="AE115" s="208">
        <f>-NPV('Life Cycle Cost Evaluation'!$M$1,AE31:AE$100)/(1+'Life Cycle Cost Evaluation'!$M$1)^($B30-'Life Cycle Cost Evaluation'!$M$4)</f>
        <v>0</v>
      </c>
      <c r="AF115" s="208">
        <f>-NPV('Life Cycle Cost Evaluation'!$M$1,AF31:AF$100)/(1+'Life Cycle Cost Evaluation'!$M$1)^($B30-'Life Cycle Cost Evaluation'!$M$4)</f>
        <v>0</v>
      </c>
      <c r="AG115" s="208">
        <f>-NPV('Life Cycle Cost Evaluation'!$M$1,AG31:AG$100)/(1+'Life Cycle Cost Evaluation'!$M$1)^($B30-'Life Cycle Cost Evaluation'!$M$4)</f>
        <v>0</v>
      </c>
      <c r="AH115" s="208">
        <f>-NPV('Life Cycle Cost Evaluation'!$M$1,AH31:AH$100)/(1+'Life Cycle Cost Evaluation'!$M$1)^($B30-'Life Cycle Cost Evaluation'!$M$4)</f>
        <v>0</v>
      </c>
      <c r="AI115" s="208">
        <f>-NPV('Life Cycle Cost Evaluation'!$M$1,AI31:AI$100)/(1+'Life Cycle Cost Evaluation'!$M$1)^($B30-'Life Cycle Cost Evaluation'!$M$4)</f>
        <v>0</v>
      </c>
      <c r="AJ115" s="208">
        <f>-NPV('Life Cycle Cost Evaluation'!$M$1,AJ31:AJ$100)/(1+'Life Cycle Cost Evaluation'!$M$1)^($B30-'Life Cycle Cost Evaluation'!$M$4)</f>
        <v>0</v>
      </c>
      <c r="AK115" s="208">
        <f>-NPV('Life Cycle Cost Evaluation'!$M$1,AK31:AK$100)/(1+'Life Cycle Cost Evaluation'!$M$1)^($B30-'Life Cycle Cost Evaluation'!$M$4)</f>
        <v>0</v>
      </c>
      <c r="AL115" s="208">
        <f>-NPV('Life Cycle Cost Evaluation'!$M$1,AL31:AL$100)/(1+'Life Cycle Cost Evaluation'!$M$1)^($B30-'Life Cycle Cost Evaluation'!$M$4)</f>
        <v>0</v>
      </c>
      <c r="AM115" s="208">
        <f>-NPV('Life Cycle Cost Evaluation'!$M$1,AM31:AM$100)/(1+'Life Cycle Cost Evaluation'!$M$1)^($B30-'Life Cycle Cost Evaluation'!$M$4)</f>
        <v>0</v>
      </c>
      <c r="AN115" s="208">
        <f>-NPV('Life Cycle Cost Evaluation'!$M$1,AN31:AN$100)/(1+'Life Cycle Cost Evaluation'!$M$1)^($B30-'Life Cycle Cost Evaluation'!$M$4)</f>
        <v>0</v>
      </c>
      <c r="AO115" s="208">
        <f>-NPV('Life Cycle Cost Evaluation'!$M$1,AO31:AO$100)/(1+'Life Cycle Cost Evaluation'!$M$1)^($B30-'Life Cycle Cost Evaluation'!$M$4)</f>
        <v>0</v>
      </c>
      <c r="AP115" s="208">
        <f>-NPV('Life Cycle Cost Evaluation'!$M$1,AP31:AP$100)/(1+'Life Cycle Cost Evaluation'!$M$1)^($B30-'Life Cycle Cost Evaluation'!$M$4)</f>
        <v>0</v>
      </c>
      <c r="AQ115" s="208">
        <f>-NPV('Life Cycle Cost Evaluation'!$M$1,AQ31:AQ$100)/(1+'Life Cycle Cost Evaluation'!$M$1)^($B30-'Life Cycle Cost Evaluation'!$M$4)</f>
        <v>0</v>
      </c>
      <c r="AR115" s="208">
        <f>-NPV('Life Cycle Cost Evaluation'!$M$1,AR31:AR$100)/(1+'Life Cycle Cost Evaluation'!$M$1)^($B30-'Life Cycle Cost Evaluation'!$M$4)</f>
        <v>0</v>
      </c>
      <c r="AS115" s="208">
        <f>-NPV('Life Cycle Cost Evaluation'!$M$1,AS31:AS$100)/(1+'Life Cycle Cost Evaluation'!$M$1)^($B30-'Life Cycle Cost Evaluation'!$M$4)</f>
        <v>0</v>
      </c>
      <c r="AT115" s="208">
        <f>-NPV('Life Cycle Cost Evaluation'!$M$1,AT31:AT$100)/(1+'Life Cycle Cost Evaluation'!$M$1)^($B30-'Life Cycle Cost Evaluation'!$M$4)</f>
        <v>0</v>
      </c>
      <c r="AU115" s="208">
        <f>-NPV('Life Cycle Cost Evaluation'!$M$1,AU31:AU$100)/(1+'Life Cycle Cost Evaluation'!$M$1)^($B30-'Life Cycle Cost Evaluation'!$M$4)</f>
        <v>0</v>
      </c>
      <c r="AV115" s="208">
        <f>-NPV('Life Cycle Cost Evaluation'!$M$1,AV31:AV$100)/(1+'Life Cycle Cost Evaluation'!$M$1)^($B30-'Life Cycle Cost Evaluation'!$M$4)</f>
        <v>0</v>
      </c>
      <c r="AW115" s="208">
        <f>-NPV('Life Cycle Cost Evaluation'!$M$1,AW31:AW$100)/(1+'Life Cycle Cost Evaluation'!$M$1)^($B30-'Life Cycle Cost Evaluation'!$M$4)</f>
        <v>0</v>
      </c>
      <c r="AX115" s="208">
        <f>-NPV('Life Cycle Cost Evaluation'!$M$1,AX31:AX$100)/(1+'Life Cycle Cost Evaluation'!$M$1)^($B30-'Life Cycle Cost Evaluation'!$M$4)</f>
        <v>0</v>
      </c>
      <c r="AY115" s="208">
        <f>-NPV('Life Cycle Cost Evaluation'!$M$1,AY31:AY$100)/(1+'Life Cycle Cost Evaluation'!$M$1)^($B30-'Life Cycle Cost Evaluation'!$M$4)</f>
        <v>0</v>
      </c>
      <c r="AZ115" s="208">
        <f>-NPV('Life Cycle Cost Evaluation'!$M$1,AZ31:AZ$100)/(1+'Life Cycle Cost Evaluation'!$M$1)^($B30-'Life Cycle Cost Evaluation'!$M$4)</f>
        <v>0</v>
      </c>
      <c r="BA115" s="208">
        <f>-NPV('Life Cycle Cost Evaluation'!$M$1,BA31:BA$100)/(1+'Life Cycle Cost Evaluation'!$M$1)^($B30-'Life Cycle Cost Evaluation'!$M$4)</f>
        <v>0</v>
      </c>
      <c r="BB115" s="208">
        <f>-NPV('Life Cycle Cost Evaluation'!$M$1,BB31:BB$100)/(1+'Life Cycle Cost Evaluation'!$M$1)^($B30-'Life Cycle Cost Evaluation'!$M$4)</f>
        <v>0</v>
      </c>
      <c r="BC115" s="208">
        <f>-NPV('Life Cycle Cost Evaluation'!$M$1,BC31:BC$100)/(1+'Life Cycle Cost Evaluation'!$M$1)^($B30-'Life Cycle Cost Evaluation'!$M$4)</f>
        <v>0</v>
      </c>
      <c r="BD115" s="208">
        <f>-NPV('Life Cycle Cost Evaluation'!$M$1,BD31:BD$100)/(1+'Life Cycle Cost Evaluation'!$M$1)^($B30-'Life Cycle Cost Evaluation'!$M$4)</f>
        <v>0</v>
      </c>
      <c r="BE115" s="208">
        <f>-NPV('Life Cycle Cost Evaluation'!$M$1,BE31:BE$100)/(1+'Life Cycle Cost Evaluation'!$M$1)^($B30-'Life Cycle Cost Evaluation'!$M$4)</f>
        <v>0</v>
      </c>
      <c r="BF115" s="208">
        <f>-NPV('Life Cycle Cost Evaluation'!$M$1,BF31:BF$100)/(1+'Life Cycle Cost Evaluation'!$M$1)^($B30-'Life Cycle Cost Evaluation'!$M$4)</f>
        <v>0</v>
      </c>
      <c r="BG115" s="208">
        <f>-NPV('Life Cycle Cost Evaluation'!$M$1,BG31:BG$100)/(1+'Life Cycle Cost Evaluation'!$M$1)^($B30-'Life Cycle Cost Evaluation'!$M$4)</f>
        <v>0</v>
      </c>
      <c r="BH115" s="208">
        <f>-NPV('Life Cycle Cost Evaluation'!$M$1,BH31:BH$100)/(1+'Life Cycle Cost Evaluation'!$M$1)^($B30-'Life Cycle Cost Evaluation'!$M$4)</f>
        <v>0</v>
      </c>
      <c r="BI115" s="208">
        <f>-NPV('Life Cycle Cost Evaluation'!$M$1,BI31:BI$100)/(1+'Life Cycle Cost Evaluation'!$M$1)^($B30-'Life Cycle Cost Evaluation'!$M$4)</f>
        <v>0</v>
      </c>
      <c r="BJ115" s="208">
        <f>-NPV('Life Cycle Cost Evaluation'!$M$1,BJ31:BJ$100)/(1+'Life Cycle Cost Evaluation'!$M$1)^($B30-'Life Cycle Cost Evaluation'!$M$4)</f>
        <v>0</v>
      </c>
      <c r="BK115" s="208">
        <f>-NPV('Life Cycle Cost Evaluation'!$M$1,BK31:BK$100)/(1+'Life Cycle Cost Evaluation'!$M$1)^($B30-'Life Cycle Cost Evaluation'!$M$4)</f>
        <v>0</v>
      </c>
      <c r="BL115" s="208">
        <f>-NPV('Life Cycle Cost Evaluation'!$M$1,BL31:BL$100)/(1+'Life Cycle Cost Evaluation'!$M$1)^($B30-'Life Cycle Cost Evaluation'!$M$4)</f>
        <v>0</v>
      </c>
      <c r="BM115" s="208">
        <f>-NPV('Life Cycle Cost Evaluation'!$M$1,BM31:BM$100)/(1+'Life Cycle Cost Evaluation'!$M$1)^($B30-'Life Cycle Cost Evaluation'!$M$4)</f>
        <v>0</v>
      </c>
      <c r="BN115" s="208">
        <f>-NPV('Life Cycle Cost Evaluation'!$M$1,BN31:BN$100)/(1+'Life Cycle Cost Evaluation'!$M$1)^($B30-'Life Cycle Cost Evaluation'!$M$4)</f>
        <v>0</v>
      </c>
      <c r="BO115" s="208">
        <f>-NPV('Life Cycle Cost Evaluation'!$M$1,BO31:BO$100)/(1+'Life Cycle Cost Evaluation'!$M$1)^($B30-'Life Cycle Cost Evaluation'!$M$4)</f>
        <v>0</v>
      </c>
      <c r="BP115" s="208">
        <f>-NPV('Life Cycle Cost Evaluation'!$M$1,BP31:BP$100)/(1+'Life Cycle Cost Evaluation'!$M$1)^($B30-'Life Cycle Cost Evaluation'!$M$4)</f>
        <v>0</v>
      </c>
      <c r="BQ115" s="208">
        <f>-NPV('Life Cycle Cost Evaluation'!$M$1,BQ31:BQ$100)/(1+'Life Cycle Cost Evaluation'!$M$1)^($B30-'Life Cycle Cost Evaluation'!$M$4)</f>
        <v>0</v>
      </c>
      <c r="BR115" s="208">
        <f>-NPV('Life Cycle Cost Evaluation'!$M$1,BR31:BR$100)/(1+'Life Cycle Cost Evaluation'!$M$1)^($B30-'Life Cycle Cost Evaluation'!$M$4)</f>
        <v>0</v>
      </c>
      <c r="BS115" s="208">
        <f>-NPV('Life Cycle Cost Evaluation'!$M$1,BS31:BS$100)/(1+'Life Cycle Cost Evaluation'!$M$1)^($B30-'Life Cycle Cost Evaluation'!$M$4)</f>
        <v>0</v>
      </c>
      <c r="BT115" s="208">
        <f>-NPV('Life Cycle Cost Evaluation'!$M$1,BT31:BT$100)/(1+'Life Cycle Cost Evaluation'!$M$1)^($B30-'Life Cycle Cost Evaluation'!$M$4)</f>
        <v>0</v>
      </c>
      <c r="BU115" s="208">
        <f>-NPV('Life Cycle Cost Evaluation'!$M$1,BU31:BU$100)/(1+'Life Cycle Cost Evaluation'!$M$1)^($B30-'Life Cycle Cost Evaluation'!$M$4)</f>
        <v>0</v>
      </c>
      <c r="BV115" s="208">
        <f>-NPV('Life Cycle Cost Evaluation'!$M$1,BV31:BV$100)/(1+'Life Cycle Cost Evaluation'!$M$1)^($B30-'Life Cycle Cost Evaluation'!$M$4)</f>
        <v>0</v>
      </c>
      <c r="BW115" s="208">
        <f>-NPV('Life Cycle Cost Evaluation'!$M$1,BW31:BW$100)/(1+'Life Cycle Cost Evaluation'!$M$1)^($B30-'Life Cycle Cost Evaluation'!$M$4)</f>
        <v>0</v>
      </c>
      <c r="BX115" s="208">
        <f>-NPV('Life Cycle Cost Evaluation'!$M$1,BX31:BX$100)/(1+'Life Cycle Cost Evaluation'!$M$1)^($B30-'Life Cycle Cost Evaluation'!$M$4)</f>
        <v>0</v>
      </c>
      <c r="BY115" s="208">
        <f>-NPV('Life Cycle Cost Evaluation'!$M$1,BY31:BY$100)/(1+'Life Cycle Cost Evaluation'!$M$1)^($B30-'Life Cycle Cost Evaluation'!$M$4)</f>
        <v>0</v>
      </c>
      <c r="BZ115" s="208">
        <f>-NPV('Life Cycle Cost Evaluation'!$M$1,BZ31:BZ$100)/(1+'Life Cycle Cost Evaluation'!$M$1)^($B30-'Life Cycle Cost Evaluation'!$M$4)</f>
        <v>0</v>
      </c>
      <c r="CA115" s="208">
        <f>-NPV('Life Cycle Cost Evaluation'!$M$1,CA31:CA$100)/(1+'Life Cycle Cost Evaluation'!$M$1)^($B30-'Life Cycle Cost Evaluation'!$M$4)</f>
        <v>0</v>
      </c>
      <c r="CB115" s="208">
        <f>-NPV('Life Cycle Cost Evaluation'!$M$1,CB31:CB$100)/(1+'Life Cycle Cost Evaluation'!$M$1)^($B30-'Life Cycle Cost Evaluation'!$M$4)</f>
        <v>0</v>
      </c>
      <c r="CC115" s="208">
        <f>-NPV('Life Cycle Cost Evaluation'!$M$1,CC31:CC$100)/(1+'Life Cycle Cost Evaluation'!$M$1)^($B30-'Life Cycle Cost Evaluation'!$M$4)</f>
        <v>0</v>
      </c>
      <c r="CD115" s="208">
        <f>-NPV('Life Cycle Cost Evaluation'!$M$1,CD31:CD$100)/(1+'Life Cycle Cost Evaluation'!$M$1)^($B30-'Life Cycle Cost Evaluation'!$M$4)</f>
        <v>0</v>
      </c>
      <c r="CE115" s="208">
        <f>-NPV('Life Cycle Cost Evaluation'!$M$1,CE31:CE$100)/(1+'Life Cycle Cost Evaluation'!$M$1)^($B30-'Life Cycle Cost Evaluation'!$M$4)</f>
        <v>0</v>
      </c>
      <c r="CF115" s="208">
        <f>-NPV('Life Cycle Cost Evaluation'!$M$1,CF31:CF$100)/(1+'Life Cycle Cost Evaluation'!$M$1)^($B30-'Life Cycle Cost Evaluation'!$M$4)</f>
        <v>0</v>
      </c>
      <c r="CG115" s="208">
        <f>SUM(D115:N115)</f>
        <v>0</v>
      </c>
      <c r="CH115" s="206"/>
      <c r="CI115" s="206"/>
      <c r="CJ115" s="206"/>
    </row>
    <row r="116" spans="1:88" x14ac:dyDescent="0.2">
      <c r="A116" s="79"/>
      <c r="B116" s="86">
        <f t="shared" si="126"/>
        <v>2038</v>
      </c>
      <c r="C116" s="215"/>
      <c r="D116" s="208">
        <f>-NPV('Life Cycle Cost Evaluation'!$M$1,D32:D$100)/(1+'Life Cycle Cost Evaluation'!$M$1)^($B31-'Life Cycle Cost Evaluation'!$M$4)</f>
        <v>0</v>
      </c>
      <c r="E116" s="208">
        <f>-NPV('Life Cycle Cost Evaluation'!$M$1,E32:E$100)/(1+'Life Cycle Cost Evaluation'!$M$1)^($B31-'Life Cycle Cost Evaluation'!$M$4)</f>
        <v>0</v>
      </c>
      <c r="F116" s="208">
        <f>-NPV('Life Cycle Cost Evaluation'!$M$1,F32:F$100)/(1+'Life Cycle Cost Evaluation'!$M$1)^($B31-'Life Cycle Cost Evaluation'!$M$4)</f>
        <v>0</v>
      </c>
      <c r="G116" s="208">
        <f>-NPV('Life Cycle Cost Evaluation'!$M$1,G32:G$100)/(1+'Life Cycle Cost Evaluation'!$M$1)^($B31-'Life Cycle Cost Evaluation'!$M$4)</f>
        <v>0</v>
      </c>
      <c r="H116" s="208">
        <f>-NPV('Life Cycle Cost Evaluation'!$M$1,H32:H$100)/(1+'Life Cycle Cost Evaluation'!$M$1)^($B31-'Life Cycle Cost Evaluation'!$M$4)</f>
        <v>0</v>
      </c>
      <c r="I116" s="208">
        <f>-NPV('Life Cycle Cost Evaluation'!$M$1,I32:I$100)/(1+'Life Cycle Cost Evaluation'!$M$1)^($B31-'Life Cycle Cost Evaluation'!$M$4)</f>
        <v>0</v>
      </c>
      <c r="J116" s="208">
        <f>-NPV('Life Cycle Cost Evaluation'!$M$1,J32:J$100)/(1+'Life Cycle Cost Evaluation'!$M$1)^($B31-'Life Cycle Cost Evaluation'!$M$4)</f>
        <v>0</v>
      </c>
      <c r="K116" s="208">
        <f>-NPV('Life Cycle Cost Evaluation'!$M$1,K32:K$100)/(1+'Life Cycle Cost Evaluation'!$M$1)^($B31-'Life Cycle Cost Evaluation'!$M$4)</f>
        <v>0</v>
      </c>
      <c r="L116" s="208">
        <f>-NPV('Life Cycle Cost Evaluation'!$M$1,L32:L$100)/(1+'Life Cycle Cost Evaluation'!$M$1)^($B31-'Life Cycle Cost Evaluation'!$M$4)</f>
        <v>0</v>
      </c>
      <c r="M116" s="208">
        <f>-NPV('Life Cycle Cost Evaluation'!$M$1,M32:M$100)/(1+'Life Cycle Cost Evaluation'!$M$1)^($B31-'Life Cycle Cost Evaluation'!$M$4)</f>
        <v>0</v>
      </c>
      <c r="N116" s="208">
        <f>-NPV('Life Cycle Cost Evaluation'!$M$1,N32:N$100)/(1+'Life Cycle Cost Evaluation'!$M$1)^($B31-'Life Cycle Cost Evaluation'!$M$4)</f>
        <v>0</v>
      </c>
      <c r="O116" s="208">
        <f>-NPV('Life Cycle Cost Evaluation'!$M$1,O32:O$100)/(1+'Life Cycle Cost Evaluation'!$M$1)^($B31-'Life Cycle Cost Evaluation'!$M$4)</f>
        <v>0</v>
      </c>
      <c r="P116" s="208">
        <f>-NPV('Life Cycle Cost Evaluation'!$M$1,P32:P$100)/(1+'Life Cycle Cost Evaluation'!$M$1)^($B31-'Life Cycle Cost Evaluation'!$M$4)</f>
        <v>0</v>
      </c>
      <c r="Q116" s="208">
        <f>-NPV('Life Cycle Cost Evaluation'!$M$1,Q32:Q$100)/(1+'Life Cycle Cost Evaluation'!$M$1)^($B31-'Life Cycle Cost Evaluation'!$M$4)</f>
        <v>0</v>
      </c>
      <c r="R116" s="208">
        <f>-NPV('Life Cycle Cost Evaluation'!$M$1,R32:R$100)/(1+'Life Cycle Cost Evaluation'!$M$1)^($B31-'Life Cycle Cost Evaluation'!$M$4)</f>
        <v>0</v>
      </c>
      <c r="S116" s="208">
        <f>-NPV('Life Cycle Cost Evaluation'!$M$1,S32:S$100)/(1+'Life Cycle Cost Evaluation'!$M$1)^($B31-'Life Cycle Cost Evaluation'!$M$4)</f>
        <v>0</v>
      </c>
      <c r="T116" s="208">
        <f>-NPV('Life Cycle Cost Evaluation'!$M$1,T32:T$100)/(1+'Life Cycle Cost Evaluation'!$M$1)^($B31-'Life Cycle Cost Evaluation'!$M$4)</f>
        <v>0</v>
      </c>
      <c r="U116" s="208">
        <f>-NPV('Life Cycle Cost Evaluation'!$M$1,U32:U$100)/(1+'Life Cycle Cost Evaluation'!$M$1)^($B31-'Life Cycle Cost Evaluation'!$M$4)</f>
        <v>0</v>
      </c>
      <c r="V116" s="208">
        <f>-NPV('Life Cycle Cost Evaluation'!$M$1,V32:V$100)/(1+'Life Cycle Cost Evaluation'!$M$1)^($B31-'Life Cycle Cost Evaluation'!$M$4)</f>
        <v>0</v>
      </c>
      <c r="W116" s="208">
        <f>-NPV('Life Cycle Cost Evaluation'!$M$1,W32:W$100)/(1+'Life Cycle Cost Evaluation'!$M$1)^($B31-'Life Cycle Cost Evaluation'!$M$4)</f>
        <v>0</v>
      </c>
      <c r="X116" s="208">
        <f>-NPV('Life Cycle Cost Evaluation'!$M$1,X32:X$100)/(1+'Life Cycle Cost Evaluation'!$M$1)^($B31-'Life Cycle Cost Evaluation'!$M$4)</f>
        <v>0</v>
      </c>
      <c r="Y116" s="208">
        <f>-NPV('Life Cycle Cost Evaluation'!$M$1,Y32:Y$100)/(1+'Life Cycle Cost Evaluation'!$M$1)^($B31-'Life Cycle Cost Evaluation'!$M$4)</f>
        <v>0</v>
      </c>
      <c r="Z116" s="208">
        <f>-NPV('Life Cycle Cost Evaluation'!$M$1,Z32:Z$100)/(1+'Life Cycle Cost Evaluation'!$M$1)^($B31-'Life Cycle Cost Evaluation'!$M$4)</f>
        <v>0</v>
      </c>
      <c r="AA116" s="208">
        <f>-NPV('Life Cycle Cost Evaluation'!$M$1,AA32:AA$100)/(1+'Life Cycle Cost Evaluation'!$M$1)^($B31-'Life Cycle Cost Evaluation'!$M$4)</f>
        <v>0</v>
      </c>
      <c r="AB116" s="208">
        <f>-NPV('Life Cycle Cost Evaluation'!$M$1,AB32:AB$100)/(1+'Life Cycle Cost Evaluation'!$M$1)^($B31-'Life Cycle Cost Evaluation'!$M$4)</f>
        <v>0</v>
      </c>
      <c r="AC116" s="208">
        <f>-NPV('Life Cycle Cost Evaluation'!$M$1,AC32:AC$100)/(1+'Life Cycle Cost Evaluation'!$M$1)^($B31-'Life Cycle Cost Evaluation'!$M$4)</f>
        <v>0</v>
      </c>
      <c r="AD116" s="208">
        <f>-NPV('Life Cycle Cost Evaluation'!$M$1,AD32:AD$100)/(1+'Life Cycle Cost Evaluation'!$M$1)^($B31-'Life Cycle Cost Evaluation'!$M$4)</f>
        <v>0</v>
      </c>
      <c r="AE116" s="208">
        <f>-NPV('Life Cycle Cost Evaluation'!$M$1,AE32:AE$100)/(1+'Life Cycle Cost Evaluation'!$M$1)^($B31-'Life Cycle Cost Evaluation'!$M$4)</f>
        <v>0</v>
      </c>
      <c r="AF116" s="208">
        <f>-NPV('Life Cycle Cost Evaluation'!$M$1,AF32:AF$100)/(1+'Life Cycle Cost Evaluation'!$M$1)^($B31-'Life Cycle Cost Evaluation'!$M$4)</f>
        <v>0</v>
      </c>
      <c r="AG116" s="208">
        <f>-NPV('Life Cycle Cost Evaluation'!$M$1,AG32:AG$100)/(1+'Life Cycle Cost Evaluation'!$M$1)^($B31-'Life Cycle Cost Evaluation'!$M$4)</f>
        <v>0</v>
      </c>
      <c r="AH116" s="208">
        <f>-NPV('Life Cycle Cost Evaluation'!$M$1,AH32:AH$100)/(1+'Life Cycle Cost Evaluation'!$M$1)^($B31-'Life Cycle Cost Evaluation'!$M$4)</f>
        <v>0</v>
      </c>
      <c r="AI116" s="208">
        <f>-NPV('Life Cycle Cost Evaluation'!$M$1,AI32:AI$100)/(1+'Life Cycle Cost Evaluation'!$M$1)^($B31-'Life Cycle Cost Evaluation'!$M$4)</f>
        <v>0</v>
      </c>
      <c r="AJ116" s="208">
        <f>-NPV('Life Cycle Cost Evaluation'!$M$1,AJ32:AJ$100)/(1+'Life Cycle Cost Evaluation'!$M$1)^($B31-'Life Cycle Cost Evaluation'!$M$4)</f>
        <v>0</v>
      </c>
      <c r="AK116" s="208">
        <f>-NPV('Life Cycle Cost Evaluation'!$M$1,AK32:AK$100)/(1+'Life Cycle Cost Evaluation'!$M$1)^($B31-'Life Cycle Cost Evaluation'!$M$4)</f>
        <v>0</v>
      </c>
      <c r="AL116" s="208">
        <f>-NPV('Life Cycle Cost Evaluation'!$M$1,AL32:AL$100)/(1+'Life Cycle Cost Evaluation'!$M$1)^($B31-'Life Cycle Cost Evaluation'!$M$4)</f>
        <v>0</v>
      </c>
      <c r="AM116" s="208">
        <f>-NPV('Life Cycle Cost Evaluation'!$M$1,AM32:AM$100)/(1+'Life Cycle Cost Evaluation'!$M$1)^($B31-'Life Cycle Cost Evaluation'!$M$4)</f>
        <v>0</v>
      </c>
      <c r="AN116" s="208">
        <f>-NPV('Life Cycle Cost Evaluation'!$M$1,AN32:AN$100)/(1+'Life Cycle Cost Evaluation'!$M$1)^($B31-'Life Cycle Cost Evaluation'!$M$4)</f>
        <v>0</v>
      </c>
      <c r="AO116" s="208">
        <f>-NPV('Life Cycle Cost Evaluation'!$M$1,AO32:AO$100)/(1+'Life Cycle Cost Evaluation'!$M$1)^($B31-'Life Cycle Cost Evaluation'!$M$4)</f>
        <v>0</v>
      </c>
      <c r="AP116" s="208">
        <f>-NPV('Life Cycle Cost Evaluation'!$M$1,AP32:AP$100)/(1+'Life Cycle Cost Evaluation'!$M$1)^($B31-'Life Cycle Cost Evaluation'!$M$4)</f>
        <v>0</v>
      </c>
      <c r="AQ116" s="208">
        <f>-NPV('Life Cycle Cost Evaluation'!$M$1,AQ32:AQ$100)/(1+'Life Cycle Cost Evaluation'!$M$1)^($B31-'Life Cycle Cost Evaluation'!$M$4)</f>
        <v>0</v>
      </c>
      <c r="AR116" s="208">
        <f>-NPV('Life Cycle Cost Evaluation'!$M$1,AR32:AR$100)/(1+'Life Cycle Cost Evaluation'!$M$1)^($B31-'Life Cycle Cost Evaluation'!$M$4)</f>
        <v>0</v>
      </c>
      <c r="AS116" s="208">
        <f>-NPV('Life Cycle Cost Evaluation'!$M$1,AS32:AS$100)/(1+'Life Cycle Cost Evaluation'!$M$1)^($B31-'Life Cycle Cost Evaluation'!$M$4)</f>
        <v>0</v>
      </c>
      <c r="AT116" s="208">
        <f>-NPV('Life Cycle Cost Evaluation'!$M$1,AT32:AT$100)/(1+'Life Cycle Cost Evaluation'!$M$1)^($B31-'Life Cycle Cost Evaluation'!$M$4)</f>
        <v>0</v>
      </c>
      <c r="AU116" s="208">
        <f>-NPV('Life Cycle Cost Evaluation'!$M$1,AU32:AU$100)/(1+'Life Cycle Cost Evaluation'!$M$1)^($B31-'Life Cycle Cost Evaluation'!$M$4)</f>
        <v>0</v>
      </c>
      <c r="AV116" s="208">
        <f>-NPV('Life Cycle Cost Evaluation'!$M$1,AV32:AV$100)/(1+'Life Cycle Cost Evaluation'!$M$1)^($B31-'Life Cycle Cost Evaluation'!$M$4)</f>
        <v>0</v>
      </c>
      <c r="AW116" s="208">
        <f>-NPV('Life Cycle Cost Evaluation'!$M$1,AW32:AW$100)/(1+'Life Cycle Cost Evaluation'!$M$1)^($B31-'Life Cycle Cost Evaluation'!$M$4)</f>
        <v>0</v>
      </c>
      <c r="AX116" s="208">
        <f>-NPV('Life Cycle Cost Evaluation'!$M$1,AX32:AX$100)/(1+'Life Cycle Cost Evaluation'!$M$1)^($B31-'Life Cycle Cost Evaluation'!$M$4)</f>
        <v>0</v>
      </c>
      <c r="AY116" s="208">
        <f>-NPV('Life Cycle Cost Evaluation'!$M$1,AY32:AY$100)/(1+'Life Cycle Cost Evaluation'!$M$1)^($B31-'Life Cycle Cost Evaluation'!$M$4)</f>
        <v>0</v>
      </c>
      <c r="AZ116" s="208">
        <f>-NPV('Life Cycle Cost Evaluation'!$M$1,AZ32:AZ$100)/(1+'Life Cycle Cost Evaluation'!$M$1)^($B31-'Life Cycle Cost Evaluation'!$M$4)</f>
        <v>0</v>
      </c>
      <c r="BA116" s="208">
        <f>-NPV('Life Cycle Cost Evaluation'!$M$1,BA32:BA$100)/(1+'Life Cycle Cost Evaluation'!$M$1)^($B31-'Life Cycle Cost Evaluation'!$M$4)</f>
        <v>0</v>
      </c>
      <c r="BB116" s="208">
        <f>-NPV('Life Cycle Cost Evaluation'!$M$1,BB32:BB$100)/(1+'Life Cycle Cost Evaluation'!$M$1)^($B31-'Life Cycle Cost Evaluation'!$M$4)</f>
        <v>0</v>
      </c>
      <c r="BC116" s="208">
        <f>-NPV('Life Cycle Cost Evaluation'!$M$1,BC32:BC$100)/(1+'Life Cycle Cost Evaluation'!$M$1)^($B31-'Life Cycle Cost Evaluation'!$M$4)</f>
        <v>0</v>
      </c>
      <c r="BD116" s="208">
        <f>-NPV('Life Cycle Cost Evaluation'!$M$1,BD32:BD$100)/(1+'Life Cycle Cost Evaluation'!$M$1)^($B31-'Life Cycle Cost Evaluation'!$M$4)</f>
        <v>0</v>
      </c>
      <c r="BE116" s="208">
        <f>-NPV('Life Cycle Cost Evaluation'!$M$1,BE32:BE$100)/(1+'Life Cycle Cost Evaluation'!$M$1)^($B31-'Life Cycle Cost Evaluation'!$M$4)</f>
        <v>0</v>
      </c>
      <c r="BF116" s="208">
        <f>-NPV('Life Cycle Cost Evaluation'!$M$1,BF32:BF$100)/(1+'Life Cycle Cost Evaluation'!$M$1)^($B31-'Life Cycle Cost Evaluation'!$M$4)</f>
        <v>0</v>
      </c>
      <c r="BG116" s="208">
        <f>-NPV('Life Cycle Cost Evaluation'!$M$1,BG32:BG$100)/(1+'Life Cycle Cost Evaluation'!$M$1)^($B31-'Life Cycle Cost Evaluation'!$M$4)</f>
        <v>0</v>
      </c>
      <c r="BH116" s="208">
        <f>-NPV('Life Cycle Cost Evaluation'!$M$1,BH32:BH$100)/(1+'Life Cycle Cost Evaluation'!$M$1)^($B31-'Life Cycle Cost Evaluation'!$M$4)</f>
        <v>0</v>
      </c>
      <c r="BI116" s="208">
        <f>-NPV('Life Cycle Cost Evaluation'!$M$1,BI32:BI$100)/(1+'Life Cycle Cost Evaluation'!$M$1)^($B31-'Life Cycle Cost Evaluation'!$M$4)</f>
        <v>0</v>
      </c>
      <c r="BJ116" s="208">
        <f>-NPV('Life Cycle Cost Evaluation'!$M$1,BJ32:BJ$100)/(1+'Life Cycle Cost Evaluation'!$M$1)^($B31-'Life Cycle Cost Evaluation'!$M$4)</f>
        <v>0</v>
      </c>
      <c r="BK116" s="208">
        <f>-NPV('Life Cycle Cost Evaluation'!$M$1,BK32:BK$100)/(1+'Life Cycle Cost Evaluation'!$M$1)^($B31-'Life Cycle Cost Evaluation'!$M$4)</f>
        <v>0</v>
      </c>
      <c r="BL116" s="208">
        <f>-NPV('Life Cycle Cost Evaluation'!$M$1,BL32:BL$100)/(1+'Life Cycle Cost Evaluation'!$M$1)^($B31-'Life Cycle Cost Evaluation'!$M$4)</f>
        <v>0</v>
      </c>
      <c r="BM116" s="208">
        <f>-NPV('Life Cycle Cost Evaluation'!$M$1,BM32:BM$100)/(1+'Life Cycle Cost Evaluation'!$M$1)^($B31-'Life Cycle Cost Evaluation'!$M$4)</f>
        <v>0</v>
      </c>
      <c r="BN116" s="208">
        <f>-NPV('Life Cycle Cost Evaluation'!$M$1,BN32:BN$100)/(1+'Life Cycle Cost Evaluation'!$M$1)^($B31-'Life Cycle Cost Evaluation'!$M$4)</f>
        <v>0</v>
      </c>
      <c r="BO116" s="208">
        <f>-NPV('Life Cycle Cost Evaluation'!$M$1,BO32:BO$100)/(1+'Life Cycle Cost Evaluation'!$M$1)^($B31-'Life Cycle Cost Evaluation'!$M$4)</f>
        <v>0</v>
      </c>
      <c r="BP116" s="208">
        <f>-NPV('Life Cycle Cost Evaluation'!$M$1,BP32:BP$100)/(1+'Life Cycle Cost Evaluation'!$M$1)^($B31-'Life Cycle Cost Evaluation'!$M$4)</f>
        <v>0</v>
      </c>
      <c r="BQ116" s="208">
        <f>-NPV('Life Cycle Cost Evaluation'!$M$1,BQ32:BQ$100)/(1+'Life Cycle Cost Evaluation'!$M$1)^($B31-'Life Cycle Cost Evaluation'!$M$4)</f>
        <v>0</v>
      </c>
      <c r="BR116" s="208">
        <f>-NPV('Life Cycle Cost Evaluation'!$M$1,BR32:BR$100)/(1+'Life Cycle Cost Evaluation'!$M$1)^($B31-'Life Cycle Cost Evaluation'!$M$4)</f>
        <v>0</v>
      </c>
      <c r="BS116" s="208">
        <f>-NPV('Life Cycle Cost Evaluation'!$M$1,BS32:BS$100)/(1+'Life Cycle Cost Evaluation'!$M$1)^($B31-'Life Cycle Cost Evaluation'!$M$4)</f>
        <v>0</v>
      </c>
      <c r="BT116" s="208">
        <f>-NPV('Life Cycle Cost Evaluation'!$M$1,BT32:BT$100)/(1+'Life Cycle Cost Evaluation'!$M$1)^($B31-'Life Cycle Cost Evaluation'!$M$4)</f>
        <v>0</v>
      </c>
      <c r="BU116" s="208">
        <f>-NPV('Life Cycle Cost Evaluation'!$M$1,BU32:BU$100)/(1+'Life Cycle Cost Evaluation'!$M$1)^($B31-'Life Cycle Cost Evaluation'!$M$4)</f>
        <v>0</v>
      </c>
      <c r="BV116" s="208">
        <f>-NPV('Life Cycle Cost Evaluation'!$M$1,BV32:BV$100)/(1+'Life Cycle Cost Evaluation'!$M$1)^($B31-'Life Cycle Cost Evaluation'!$M$4)</f>
        <v>0</v>
      </c>
      <c r="BW116" s="208">
        <f>-NPV('Life Cycle Cost Evaluation'!$M$1,BW32:BW$100)/(1+'Life Cycle Cost Evaluation'!$M$1)^($B31-'Life Cycle Cost Evaluation'!$M$4)</f>
        <v>0</v>
      </c>
      <c r="BX116" s="208">
        <f>-NPV('Life Cycle Cost Evaluation'!$M$1,BX32:BX$100)/(1+'Life Cycle Cost Evaluation'!$M$1)^($B31-'Life Cycle Cost Evaluation'!$M$4)</f>
        <v>0</v>
      </c>
      <c r="BY116" s="208">
        <f>-NPV('Life Cycle Cost Evaluation'!$M$1,BY32:BY$100)/(1+'Life Cycle Cost Evaluation'!$M$1)^($B31-'Life Cycle Cost Evaluation'!$M$4)</f>
        <v>0</v>
      </c>
      <c r="BZ116" s="208">
        <f>-NPV('Life Cycle Cost Evaluation'!$M$1,BZ32:BZ$100)/(1+'Life Cycle Cost Evaluation'!$M$1)^($B31-'Life Cycle Cost Evaluation'!$M$4)</f>
        <v>0</v>
      </c>
      <c r="CA116" s="208">
        <f>-NPV('Life Cycle Cost Evaluation'!$M$1,CA32:CA$100)/(1+'Life Cycle Cost Evaluation'!$M$1)^($B31-'Life Cycle Cost Evaluation'!$M$4)</f>
        <v>0</v>
      </c>
      <c r="CB116" s="208">
        <f>-NPV('Life Cycle Cost Evaluation'!$M$1,CB32:CB$100)/(1+'Life Cycle Cost Evaluation'!$M$1)^($B31-'Life Cycle Cost Evaluation'!$M$4)</f>
        <v>0</v>
      </c>
      <c r="CC116" s="208">
        <f>-NPV('Life Cycle Cost Evaluation'!$M$1,CC32:CC$100)/(1+'Life Cycle Cost Evaluation'!$M$1)^($B31-'Life Cycle Cost Evaluation'!$M$4)</f>
        <v>0</v>
      </c>
      <c r="CD116" s="208">
        <f>-NPV('Life Cycle Cost Evaluation'!$M$1,CD32:CD$100)/(1+'Life Cycle Cost Evaluation'!$M$1)^($B31-'Life Cycle Cost Evaluation'!$M$4)</f>
        <v>0</v>
      </c>
      <c r="CE116" s="208">
        <f>-NPV('Life Cycle Cost Evaluation'!$M$1,CE32:CE$100)/(1+'Life Cycle Cost Evaluation'!$M$1)^($B31-'Life Cycle Cost Evaluation'!$M$4)</f>
        <v>0</v>
      </c>
      <c r="CF116" s="208">
        <f>-NPV('Life Cycle Cost Evaluation'!$M$1,CF32:CF$100)/(1+'Life Cycle Cost Evaluation'!$M$1)^($B31-'Life Cycle Cost Evaluation'!$M$4)</f>
        <v>0</v>
      </c>
      <c r="CG116" s="208">
        <f>SUM(D116:O116)</f>
        <v>0</v>
      </c>
      <c r="CH116" s="206"/>
      <c r="CI116" s="206"/>
      <c r="CJ116" s="206"/>
    </row>
    <row r="117" spans="1:88" x14ac:dyDescent="0.2">
      <c r="A117" s="79"/>
      <c r="B117" s="86">
        <f t="shared" si="126"/>
        <v>2039</v>
      </c>
      <c r="C117" s="215"/>
      <c r="D117" s="208">
        <f>-NPV('Life Cycle Cost Evaluation'!$M$1,D33:D$100)/(1+'Life Cycle Cost Evaluation'!$M$1)^($B32-'Life Cycle Cost Evaluation'!$M$4)</f>
        <v>0</v>
      </c>
      <c r="E117" s="208">
        <f>-NPV('Life Cycle Cost Evaluation'!$M$1,E33:E$100)/(1+'Life Cycle Cost Evaluation'!$M$1)^($B32-'Life Cycle Cost Evaluation'!$M$4)</f>
        <v>0</v>
      </c>
      <c r="F117" s="208">
        <f>-NPV('Life Cycle Cost Evaluation'!$M$1,F33:F$100)/(1+'Life Cycle Cost Evaluation'!$M$1)^($B32-'Life Cycle Cost Evaluation'!$M$4)</f>
        <v>0</v>
      </c>
      <c r="G117" s="208">
        <f>-NPV('Life Cycle Cost Evaluation'!$M$1,G33:G$100)/(1+'Life Cycle Cost Evaluation'!$M$1)^($B32-'Life Cycle Cost Evaluation'!$M$4)</f>
        <v>0</v>
      </c>
      <c r="H117" s="208">
        <f>-NPV('Life Cycle Cost Evaluation'!$M$1,H33:H$100)/(1+'Life Cycle Cost Evaluation'!$M$1)^($B32-'Life Cycle Cost Evaluation'!$M$4)</f>
        <v>0</v>
      </c>
      <c r="I117" s="208">
        <f>-NPV('Life Cycle Cost Evaluation'!$M$1,I33:I$100)/(1+'Life Cycle Cost Evaluation'!$M$1)^($B32-'Life Cycle Cost Evaluation'!$M$4)</f>
        <v>0</v>
      </c>
      <c r="J117" s="208">
        <f>-NPV('Life Cycle Cost Evaluation'!$M$1,J33:J$100)/(1+'Life Cycle Cost Evaluation'!$M$1)^($B32-'Life Cycle Cost Evaluation'!$M$4)</f>
        <v>0</v>
      </c>
      <c r="K117" s="208">
        <f>-NPV('Life Cycle Cost Evaluation'!$M$1,K33:K$100)/(1+'Life Cycle Cost Evaluation'!$M$1)^($B32-'Life Cycle Cost Evaluation'!$M$4)</f>
        <v>0</v>
      </c>
      <c r="L117" s="208">
        <f>-NPV('Life Cycle Cost Evaluation'!$M$1,L33:L$100)/(1+'Life Cycle Cost Evaluation'!$M$1)^($B32-'Life Cycle Cost Evaluation'!$M$4)</f>
        <v>0</v>
      </c>
      <c r="M117" s="208">
        <f>-NPV('Life Cycle Cost Evaluation'!$M$1,M33:M$100)/(1+'Life Cycle Cost Evaluation'!$M$1)^($B32-'Life Cycle Cost Evaluation'!$M$4)</f>
        <v>0</v>
      </c>
      <c r="N117" s="208">
        <f>-NPV('Life Cycle Cost Evaluation'!$M$1,N33:N$100)/(1+'Life Cycle Cost Evaluation'!$M$1)^($B32-'Life Cycle Cost Evaluation'!$M$4)</f>
        <v>0</v>
      </c>
      <c r="O117" s="208">
        <f>-NPV('Life Cycle Cost Evaluation'!$M$1,O33:O$100)/(1+'Life Cycle Cost Evaluation'!$M$1)^($B32-'Life Cycle Cost Evaluation'!$M$4)</f>
        <v>0</v>
      </c>
      <c r="P117" s="208">
        <f>-NPV('Life Cycle Cost Evaluation'!$M$1,P33:P$100)/(1+'Life Cycle Cost Evaluation'!$M$1)^($B32-'Life Cycle Cost Evaluation'!$M$4)</f>
        <v>0</v>
      </c>
      <c r="Q117" s="208">
        <f>-NPV('Life Cycle Cost Evaluation'!$M$1,Q33:Q$100)/(1+'Life Cycle Cost Evaluation'!$M$1)^($B32-'Life Cycle Cost Evaluation'!$M$4)</f>
        <v>0</v>
      </c>
      <c r="R117" s="208">
        <f>-NPV('Life Cycle Cost Evaluation'!$M$1,R33:R$100)/(1+'Life Cycle Cost Evaluation'!$M$1)^($B32-'Life Cycle Cost Evaluation'!$M$4)</f>
        <v>0</v>
      </c>
      <c r="S117" s="208">
        <f>-NPV('Life Cycle Cost Evaluation'!$M$1,S33:S$100)/(1+'Life Cycle Cost Evaluation'!$M$1)^($B32-'Life Cycle Cost Evaluation'!$M$4)</f>
        <v>0</v>
      </c>
      <c r="T117" s="208">
        <f>-NPV('Life Cycle Cost Evaluation'!$M$1,T33:T$100)/(1+'Life Cycle Cost Evaluation'!$M$1)^($B32-'Life Cycle Cost Evaluation'!$M$4)</f>
        <v>0</v>
      </c>
      <c r="U117" s="208">
        <f>-NPV('Life Cycle Cost Evaluation'!$M$1,U33:U$100)/(1+'Life Cycle Cost Evaluation'!$M$1)^($B32-'Life Cycle Cost Evaluation'!$M$4)</f>
        <v>0</v>
      </c>
      <c r="V117" s="208">
        <f>-NPV('Life Cycle Cost Evaluation'!$M$1,V33:V$100)/(1+'Life Cycle Cost Evaluation'!$M$1)^($B32-'Life Cycle Cost Evaluation'!$M$4)</f>
        <v>0</v>
      </c>
      <c r="W117" s="208">
        <f>-NPV('Life Cycle Cost Evaluation'!$M$1,W33:W$100)/(1+'Life Cycle Cost Evaluation'!$M$1)^($B32-'Life Cycle Cost Evaluation'!$M$4)</f>
        <v>0</v>
      </c>
      <c r="X117" s="208">
        <f>-NPV('Life Cycle Cost Evaluation'!$M$1,X33:X$100)/(1+'Life Cycle Cost Evaluation'!$M$1)^($B32-'Life Cycle Cost Evaluation'!$M$4)</f>
        <v>0</v>
      </c>
      <c r="Y117" s="208">
        <f>-NPV('Life Cycle Cost Evaluation'!$M$1,Y33:Y$100)/(1+'Life Cycle Cost Evaluation'!$M$1)^($B32-'Life Cycle Cost Evaluation'!$M$4)</f>
        <v>0</v>
      </c>
      <c r="Z117" s="208">
        <f>-NPV('Life Cycle Cost Evaluation'!$M$1,Z33:Z$100)/(1+'Life Cycle Cost Evaluation'!$M$1)^($B32-'Life Cycle Cost Evaluation'!$M$4)</f>
        <v>0</v>
      </c>
      <c r="AA117" s="208">
        <f>-NPV('Life Cycle Cost Evaluation'!$M$1,AA33:AA$100)/(1+'Life Cycle Cost Evaluation'!$M$1)^($B32-'Life Cycle Cost Evaluation'!$M$4)</f>
        <v>0</v>
      </c>
      <c r="AB117" s="208">
        <f>-NPV('Life Cycle Cost Evaluation'!$M$1,AB33:AB$100)/(1+'Life Cycle Cost Evaluation'!$M$1)^($B32-'Life Cycle Cost Evaluation'!$M$4)</f>
        <v>0</v>
      </c>
      <c r="AC117" s="208">
        <f>-NPV('Life Cycle Cost Evaluation'!$M$1,AC33:AC$100)/(1+'Life Cycle Cost Evaluation'!$M$1)^($B32-'Life Cycle Cost Evaluation'!$M$4)</f>
        <v>0</v>
      </c>
      <c r="AD117" s="208">
        <f>-NPV('Life Cycle Cost Evaluation'!$M$1,AD33:AD$100)/(1+'Life Cycle Cost Evaluation'!$M$1)^($B32-'Life Cycle Cost Evaluation'!$M$4)</f>
        <v>0</v>
      </c>
      <c r="AE117" s="208">
        <f>-NPV('Life Cycle Cost Evaluation'!$M$1,AE33:AE$100)/(1+'Life Cycle Cost Evaluation'!$M$1)^($B32-'Life Cycle Cost Evaluation'!$M$4)</f>
        <v>0</v>
      </c>
      <c r="AF117" s="208">
        <f>-NPV('Life Cycle Cost Evaluation'!$M$1,AF33:AF$100)/(1+'Life Cycle Cost Evaluation'!$M$1)^($B32-'Life Cycle Cost Evaluation'!$M$4)</f>
        <v>0</v>
      </c>
      <c r="AG117" s="208">
        <f>-NPV('Life Cycle Cost Evaluation'!$M$1,AG33:AG$100)/(1+'Life Cycle Cost Evaluation'!$M$1)^($B32-'Life Cycle Cost Evaluation'!$M$4)</f>
        <v>0</v>
      </c>
      <c r="AH117" s="208">
        <f>-NPV('Life Cycle Cost Evaluation'!$M$1,AH33:AH$100)/(1+'Life Cycle Cost Evaluation'!$M$1)^($B32-'Life Cycle Cost Evaluation'!$M$4)</f>
        <v>0</v>
      </c>
      <c r="AI117" s="208">
        <f>-NPV('Life Cycle Cost Evaluation'!$M$1,AI33:AI$100)/(1+'Life Cycle Cost Evaluation'!$M$1)^($B32-'Life Cycle Cost Evaluation'!$M$4)</f>
        <v>0</v>
      </c>
      <c r="AJ117" s="208">
        <f>-NPV('Life Cycle Cost Evaluation'!$M$1,AJ33:AJ$100)/(1+'Life Cycle Cost Evaluation'!$M$1)^($B32-'Life Cycle Cost Evaluation'!$M$4)</f>
        <v>0</v>
      </c>
      <c r="AK117" s="208">
        <f>-NPV('Life Cycle Cost Evaluation'!$M$1,AK33:AK$100)/(1+'Life Cycle Cost Evaluation'!$M$1)^($B32-'Life Cycle Cost Evaluation'!$M$4)</f>
        <v>0</v>
      </c>
      <c r="AL117" s="208">
        <f>-NPV('Life Cycle Cost Evaluation'!$M$1,AL33:AL$100)/(1+'Life Cycle Cost Evaluation'!$M$1)^($B32-'Life Cycle Cost Evaluation'!$M$4)</f>
        <v>0</v>
      </c>
      <c r="AM117" s="208">
        <f>-NPV('Life Cycle Cost Evaluation'!$M$1,AM33:AM$100)/(1+'Life Cycle Cost Evaluation'!$M$1)^($B32-'Life Cycle Cost Evaluation'!$M$4)</f>
        <v>0</v>
      </c>
      <c r="AN117" s="208">
        <f>-NPV('Life Cycle Cost Evaluation'!$M$1,AN33:AN$100)/(1+'Life Cycle Cost Evaluation'!$M$1)^($B32-'Life Cycle Cost Evaluation'!$M$4)</f>
        <v>0</v>
      </c>
      <c r="AO117" s="208">
        <f>-NPV('Life Cycle Cost Evaluation'!$M$1,AO33:AO$100)/(1+'Life Cycle Cost Evaluation'!$M$1)^($B32-'Life Cycle Cost Evaluation'!$M$4)</f>
        <v>0</v>
      </c>
      <c r="AP117" s="208">
        <f>-NPV('Life Cycle Cost Evaluation'!$M$1,AP33:AP$100)/(1+'Life Cycle Cost Evaluation'!$M$1)^($B32-'Life Cycle Cost Evaluation'!$M$4)</f>
        <v>0</v>
      </c>
      <c r="AQ117" s="208">
        <f>-NPV('Life Cycle Cost Evaluation'!$M$1,AQ33:AQ$100)/(1+'Life Cycle Cost Evaluation'!$M$1)^($B32-'Life Cycle Cost Evaluation'!$M$4)</f>
        <v>0</v>
      </c>
      <c r="AR117" s="208">
        <f>-NPV('Life Cycle Cost Evaluation'!$M$1,AR33:AR$100)/(1+'Life Cycle Cost Evaluation'!$M$1)^($B32-'Life Cycle Cost Evaluation'!$M$4)</f>
        <v>0</v>
      </c>
      <c r="AS117" s="208">
        <f>-NPV('Life Cycle Cost Evaluation'!$M$1,AS33:AS$100)/(1+'Life Cycle Cost Evaluation'!$M$1)^($B32-'Life Cycle Cost Evaluation'!$M$4)</f>
        <v>0</v>
      </c>
      <c r="AT117" s="208">
        <f>-NPV('Life Cycle Cost Evaluation'!$M$1,AT33:AT$100)/(1+'Life Cycle Cost Evaluation'!$M$1)^($B32-'Life Cycle Cost Evaluation'!$M$4)</f>
        <v>0</v>
      </c>
      <c r="AU117" s="208">
        <f>-NPV('Life Cycle Cost Evaluation'!$M$1,AU33:AU$100)/(1+'Life Cycle Cost Evaluation'!$M$1)^($B32-'Life Cycle Cost Evaluation'!$M$4)</f>
        <v>0</v>
      </c>
      <c r="AV117" s="208">
        <f>-NPV('Life Cycle Cost Evaluation'!$M$1,AV33:AV$100)/(1+'Life Cycle Cost Evaluation'!$M$1)^($B32-'Life Cycle Cost Evaluation'!$M$4)</f>
        <v>0</v>
      </c>
      <c r="AW117" s="208">
        <f>-NPV('Life Cycle Cost Evaluation'!$M$1,AW33:AW$100)/(1+'Life Cycle Cost Evaluation'!$M$1)^($B32-'Life Cycle Cost Evaluation'!$M$4)</f>
        <v>0</v>
      </c>
      <c r="AX117" s="208">
        <f>-NPV('Life Cycle Cost Evaluation'!$M$1,AX33:AX$100)/(1+'Life Cycle Cost Evaluation'!$M$1)^($B32-'Life Cycle Cost Evaluation'!$M$4)</f>
        <v>0</v>
      </c>
      <c r="AY117" s="208">
        <f>-NPV('Life Cycle Cost Evaluation'!$M$1,AY33:AY$100)/(1+'Life Cycle Cost Evaluation'!$M$1)^($B32-'Life Cycle Cost Evaluation'!$M$4)</f>
        <v>0</v>
      </c>
      <c r="AZ117" s="208">
        <f>-NPV('Life Cycle Cost Evaluation'!$M$1,AZ33:AZ$100)/(1+'Life Cycle Cost Evaluation'!$M$1)^($B32-'Life Cycle Cost Evaluation'!$M$4)</f>
        <v>0</v>
      </c>
      <c r="BA117" s="208">
        <f>-NPV('Life Cycle Cost Evaluation'!$M$1,BA33:BA$100)/(1+'Life Cycle Cost Evaluation'!$M$1)^($B32-'Life Cycle Cost Evaluation'!$M$4)</f>
        <v>0</v>
      </c>
      <c r="BB117" s="208">
        <f>-NPV('Life Cycle Cost Evaluation'!$M$1,BB33:BB$100)/(1+'Life Cycle Cost Evaluation'!$M$1)^($B32-'Life Cycle Cost Evaluation'!$M$4)</f>
        <v>0</v>
      </c>
      <c r="BC117" s="208">
        <f>-NPV('Life Cycle Cost Evaluation'!$M$1,BC33:BC$100)/(1+'Life Cycle Cost Evaluation'!$M$1)^($B32-'Life Cycle Cost Evaluation'!$M$4)</f>
        <v>0</v>
      </c>
      <c r="BD117" s="208">
        <f>-NPV('Life Cycle Cost Evaluation'!$M$1,BD33:BD$100)/(1+'Life Cycle Cost Evaluation'!$M$1)^($B32-'Life Cycle Cost Evaluation'!$M$4)</f>
        <v>0</v>
      </c>
      <c r="BE117" s="208">
        <f>-NPV('Life Cycle Cost Evaluation'!$M$1,BE33:BE$100)/(1+'Life Cycle Cost Evaluation'!$M$1)^($B32-'Life Cycle Cost Evaluation'!$M$4)</f>
        <v>0</v>
      </c>
      <c r="BF117" s="208">
        <f>-NPV('Life Cycle Cost Evaluation'!$M$1,BF33:BF$100)/(1+'Life Cycle Cost Evaluation'!$M$1)^($B32-'Life Cycle Cost Evaluation'!$M$4)</f>
        <v>0</v>
      </c>
      <c r="BG117" s="208">
        <f>-NPV('Life Cycle Cost Evaluation'!$M$1,BG33:BG$100)/(1+'Life Cycle Cost Evaluation'!$M$1)^($B32-'Life Cycle Cost Evaluation'!$M$4)</f>
        <v>0</v>
      </c>
      <c r="BH117" s="208">
        <f>-NPV('Life Cycle Cost Evaluation'!$M$1,BH33:BH$100)/(1+'Life Cycle Cost Evaluation'!$M$1)^($B32-'Life Cycle Cost Evaluation'!$M$4)</f>
        <v>0</v>
      </c>
      <c r="BI117" s="208">
        <f>-NPV('Life Cycle Cost Evaluation'!$M$1,BI33:BI$100)/(1+'Life Cycle Cost Evaluation'!$M$1)^($B32-'Life Cycle Cost Evaluation'!$M$4)</f>
        <v>0</v>
      </c>
      <c r="BJ117" s="208">
        <f>-NPV('Life Cycle Cost Evaluation'!$M$1,BJ33:BJ$100)/(1+'Life Cycle Cost Evaluation'!$M$1)^($B32-'Life Cycle Cost Evaluation'!$M$4)</f>
        <v>0</v>
      </c>
      <c r="BK117" s="208">
        <f>-NPV('Life Cycle Cost Evaluation'!$M$1,BK33:BK$100)/(1+'Life Cycle Cost Evaluation'!$M$1)^($B32-'Life Cycle Cost Evaluation'!$M$4)</f>
        <v>0</v>
      </c>
      <c r="BL117" s="208">
        <f>-NPV('Life Cycle Cost Evaluation'!$M$1,BL33:BL$100)/(1+'Life Cycle Cost Evaluation'!$M$1)^($B32-'Life Cycle Cost Evaluation'!$M$4)</f>
        <v>0</v>
      </c>
      <c r="BM117" s="208">
        <f>-NPV('Life Cycle Cost Evaluation'!$M$1,BM33:BM$100)/(1+'Life Cycle Cost Evaluation'!$M$1)^($B32-'Life Cycle Cost Evaluation'!$M$4)</f>
        <v>0</v>
      </c>
      <c r="BN117" s="208">
        <f>-NPV('Life Cycle Cost Evaluation'!$M$1,BN33:BN$100)/(1+'Life Cycle Cost Evaluation'!$M$1)^($B32-'Life Cycle Cost Evaluation'!$M$4)</f>
        <v>0</v>
      </c>
      <c r="BO117" s="208">
        <f>-NPV('Life Cycle Cost Evaluation'!$M$1,BO33:BO$100)/(1+'Life Cycle Cost Evaluation'!$M$1)^($B32-'Life Cycle Cost Evaluation'!$M$4)</f>
        <v>0</v>
      </c>
      <c r="BP117" s="208">
        <f>-NPV('Life Cycle Cost Evaluation'!$M$1,BP33:BP$100)/(1+'Life Cycle Cost Evaluation'!$M$1)^($B32-'Life Cycle Cost Evaluation'!$M$4)</f>
        <v>0</v>
      </c>
      <c r="BQ117" s="208">
        <f>-NPV('Life Cycle Cost Evaluation'!$M$1,BQ33:BQ$100)/(1+'Life Cycle Cost Evaluation'!$M$1)^($B32-'Life Cycle Cost Evaluation'!$M$4)</f>
        <v>0</v>
      </c>
      <c r="BR117" s="208">
        <f>-NPV('Life Cycle Cost Evaluation'!$M$1,BR33:BR$100)/(1+'Life Cycle Cost Evaluation'!$M$1)^($B32-'Life Cycle Cost Evaluation'!$M$4)</f>
        <v>0</v>
      </c>
      <c r="BS117" s="208">
        <f>-NPV('Life Cycle Cost Evaluation'!$M$1,BS33:BS$100)/(1+'Life Cycle Cost Evaluation'!$M$1)^($B32-'Life Cycle Cost Evaluation'!$M$4)</f>
        <v>0</v>
      </c>
      <c r="BT117" s="208">
        <f>-NPV('Life Cycle Cost Evaluation'!$M$1,BT33:BT$100)/(1+'Life Cycle Cost Evaluation'!$M$1)^($B32-'Life Cycle Cost Evaluation'!$M$4)</f>
        <v>0</v>
      </c>
      <c r="BU117" s="208">
        <f>-NPV('Life Cycle Cost Evaluation'!$M$1,BU33:BU$100)/(1+'Life Cycle Cost Evaluation'!$M$1)^($B32-'Life Cycle Cost Evaluation'!$M$4)</f>
        <v>0</v>
      </c>
      <c r="BV117" s="208">
        <f>-NPV('Life Cycle Cost Evaluation'!$M$1,BV33:BV$100)/(1+'Life Cycle Cost Evaluation'!$M$1)^($B32-'Life Cycle Cost Evaluation'!$M$4)</f>
        <v>0</v>
      </c>
      <c r="BW117" s="208">
        <f>-NPV('Life Cycle Cost Evaluation'!$M$1,BW33:BW$100)/(1+'Life Cycle Cost Evaluation'!$M$1)^($B32-'Life Cycle Cost Evaluation'!$M$4)</f>
        <v>0</v>
      </c>
      <c r="BX117" s="208">
        <f>-NPV('Life Cycle Cost Evaluation'!$M$1,BX33:BX$100)/(1+'Life Cycle Cost Evaluation'!$M$1)^($B32-'Life Cycle Cost Evaluation'!$M$4)</f>
        <v>0</v>
      </c>
      <c r="BY117" s="208">
        <f>-NPV('Life Cycle Cost Evaluation'!$M$1,BY33:BY$100)/(1+'Life Cycle Cost Evaluation'!$M$1)^($B32-'Life Cycle Cost Evaluation'!$M$4)</f>
        <v>0</v>
      </c>
      <c r="BZ117" s="208">
        <f>-NPV('Life Cycle Cost Evaluation'!$M$1,BZ33:BZ$100)/(1+'Life Cycle Cost Evaluation'!$M$1)^($B32-'Life Cycle Cost Evaluation'!$M$4)</f>
        <v>0</v>
      </c>
      <c r="CA117" s="208">
        <f>-NPV('Life Cycle Cost Evaluation'!$M$1,CA33:CA$100)/(1+'Life Cycle Cost Evaluation'!$M$1)^($B32-'Life Cycle Cost Evaluation'!$M$4)</f>
        <v>0</v>
      </c>
      <c r="CB117" s="208">
        <f>-NPV('Life Cycle Cost Evaluation'!$M$1,CB33:CB$100)/(1+'Life Cycle Cost Evaluation'!$M$1)^($B32-'Life Cycle Cost Evaluation'!$M$4)</f>
        <v>0</v>
      </c>
      <c r="CC117" s="208">
        <f>-NPV('Life Cycle Cost Evaluation'!$M$1,CC33:CC$100)/(1+'Life Cycle Cost Evaluation'!$M$1)^($B32-'Life Cycle Cost Evaluation'!$M$4)</f>
        <v>0</v>
      </c>
      <c r="CD117" s="208">
        <f>-NPV('Life Cycle Cost Evaluation'!$M$1,CD33:CD$100)/(1+'Life Cycle Cost Evaluation'!$M$1)^($B32-'Life Cycle Cost Evaluation'!$M$4)</f>
        <v>0</v>
      </c>
      <c r="CE117" s="208">
        <f>-NPV('Life Cycle Cost Evaluation'!$M$1,CE33:CE$100)/(1+'Life Cycle Cost Evaluation'!$M$1)^($B32-'Life Cycle Cost Evaluation'!$M$4)</f>
        <v>0</v>
      </c>
      <c r="CF117" s="208">
        <f>-NPV('Life Cycle Cost Evaluation'!$M$1,CF33:CF$100)/(1+'Life Cycle Cost Evaluation'!$M$1)^($B32-'Life Cycle Cost Evaluation'!$M$4)</f>
        <v>0</v>
      </c>
      <c r="CG117" s="208">
        <f>SUM(D117:P117)</f>
        <v>0</v>
      </c>
      <c r="CH117" s="206"/>
      <c r="CI117" s="206"/>
      <c r="CJ117" s="206"/>
    </row>
    <row r="118" spans="1:88" x14ac:dyDescent="0.2">
      <c r="A118" s="79"/>
      <c r="B118" s="86">
        <f t="shared" si="126"/>
        <v>2040</v>
      </c>
      <c r="C118" s="215"/>
      <c r="D118" s="208">
        <f>-NPV('Life Cycle Cost Evaluation'!$M$1,D34:D$100)/(1+'Life Cycle Cost Evaluation'!$M$1)^($B33-'Life Cycle Cost Evaluation'!$M$4)</f>
        <v>0</v>
      </c>
      <c r="E118" s="208">
        <f>-NPV('Life Cycle Cost Evaluation'!$M$1,E34:E$100)/(1+'Life Cycle Cost Evaluation'!$M$1)^($B33-'Life Cycle Cost Evaluation'!$M$4)</f>
        <v>0</v>
      </c>
      <c r="F118" s="208">
        <f>-NPV('Life Cycle Cost Evaluation'!$M$1,F34:F$100)/(1+'Life Cycle Cost Evaluation'!$M$1)^($B33-'Life Cycle Cost Evaluation'!$M$4)</f>
        <v>0</v>
      </c>
      <c r="G118" s="208">
        <f>-NPV('Life Cycle Cost Evaluation'!$M$1,G34:G$100)/(1+'Life Cycle Cost Evaluation'!$M$1)^($B33-'Life Cycle Cost Evaluation'!$M$4)</f>
        <v>0</v>
      </c>
      <c r="H118" s="208">
        <f>-NPV('Life Cycle Cost Evaluation'!$M$1,H34:H$100)/(1+'Life Cycle Cost Evaluation'!$M$1)^($B33-'Life Cycle Cost Evaluation'!$M$4)</f>
        <v>0</v>
      </c>
      <c r="I118" s="208">
        <f>-NPV('Life Cycle Cost Evaluation'!$M$1,I34:I$100)/(1+'Life Cycle Cost Evaluation'!$M$1)^($B33-'Life Cycle Cost Evaluation'!$M$4)</f>
        <v>0</v>
      </c>
      <c r="J118" s="208">
        <f>-NPV('Life Cycle Cost Evaluation'!$M$1,J34:J$100)/(1+'Life Cycle Cost Evaluation'!$M$1)^($B33-'Life Cycle Cost Evaluation'!$M$4)</f>
        <v>0</v>
      </c>
      <c r="K118" s="208">
        <f>-NPV('Life Cycle Cost Evaluation'!$M$1,K34:K$100)/(1+'Life Cycle Cost Evaluation'!$M$1)^($B33-'Life Cycle Cost Evaluation'!$M$4)</f>
        <v>0</v>
      </c>
      <c r="L118" s="208">
        <f>-NPV('Life Cycle Cost Evaluation'!$M$1,L34:L$100)/(1+'Life Cycle Cost Evaluation'!$M$1)^($B33-'Life Cycle Cost Evaluation'!$M$4)</f>
        <v>0</v>
      </c>
      <c r="M118" s="208">
        <f>-NPV('Life Cycle Cost Evaluation'!$M$1,M34:M$100)/(1+'Life Cycle Cost Evaluation'!$M$1)^($B33-'Life Cycle Cost Evaluation'!$M$4)</f>
        <v>0</v>
      </c>
      <c r="N118" s="208">
        <f>-NPV('Life Cycle Cost Evaluation'!$M$1,N34:N$100)/(1+'Life Cycle Cost Evaluation'!$M$1)^($B33-'Life Cycle Cost Evaluation'!$M$4)</f>
        <v>0</v>
      </c>
      <c r="O118" s="208">
        <f>-NPV('Life Cycle Cost Evaluation'!$M$1,O34:O$100)/(1+'Life Cycle Cost Evaluation'!$M$1)^($B33-'Life Cycle Cost Evaluation'!$M$4)</f>
        <v>0</v>
      </c>
      <c r="P118" s="208">
        <f>-NPV('Life Cycle Cost Evaluation'!$M$1,P34:P$100)/(1+'Life Cycle Cost Evaluation'!$M$1)^($B33-'Life Cycle Cost Evaluation'!$M$4)</f>
        <v>0</v>
      </c>
      <c r="Q118" s="208">
        <f>-NPV('Life Cycle Cost Evaluation'!$M$1,Q34:Q$100)/(1+'Life Cycle Cost Evaluation'!$M$1)^($B33-'Life Cycle Cost Evaluation'!$M$4)</f>
        <v>0</v>
      </c>
      <c r="R118" s="208">
        <f>-NPV('Life Cycle Cost Evaluation'!$M$1,R34:R$100)/(1+'Life Cycle Cost Evaluation'!$M$1)^($B33-'Life Cycle Cost Evaluation'!$M$4)</f>
        <v>0</v>
      </c>
      <c r="S118" s="208">
        <f>-NPV('Life Cycle Cost Evaluation'!$M$1,S34:S$100)/(1+'Life Cycle Cost Evaluation'!$M$1)^($B33-'Life Cycle Cost Evaluation'!$M$4)</f>
        <v>0</v>
      </c>
      <c r="T118" s="208">
        <f>-NPV('Life Cycle Cost Evaluation'!$M$1,T34:T$100)/(1+'Life Cycle Cost Evaluation'!$M$1)^($B33-'Life Cycle Cost Evaluation'!$M$4)</f>
        <v>0</v>
      </c>
      <c r="U118" s="208">
        <f>-NPV('Life Cycle Cost Evaluation'!$M$1,U34:U$100)/(1+'Life Cycle Cost Evaluation'!$M$1)^($B33-'Life Cycle Cost Evaluation'!$M$4)</f>
        <v>0</v>
      </c>
      <c r="V118" s="208">
        <f>-NPV('Life Cycle Cost Evaluation'!$M$1,V34:V$100)/(1+'Life Cycle Cost Evaluation'!$M$1)^($B33-'Life Cycle Cost Evaluation'!$M$4)</f>
        <v>0</v>
      </c>
      <c r="W118" s="208">
        <f>-NPV('Life Cycle Cost Evaluation'!$M$1,W34:W$100)/(1+'Life Cycle Cost Evaluation'!$M$1)^($B33-'Life Cycle Cost Evaluation'!$M$4)</f>
        <v>0</v>
      </c>
      <c r="X118" s="208">
        <f>-NPV('Life Cycle Cost Evaluation'!$M$1,X34:X$100)/(1+'Life Cycle Cost Evaluation'!$M$1)^($B33-'Life Cycle Cost Evaluation'!$M$4)</f>
        <v>0</v>
      </c>
      <c r="Y118" s="208">
        <f>-NPV('Life Cycle Cost Evaluation'!$M$1,Y34:Y$100)/(1+'Life Cycle Cost Evaluation'!$M$1)^($B33-'Life Cycle Cost Evaluation'!$M$4)</f>
        <v>0</v>
      </c>
      <c r="Z118" s="208">
        <f>-NPV('Life Cycle Cost Evaluation'!$M$1,Z34:Z$100)/(1+'Life Cycle Cost Evaluation'!$M$1)^($B33-'Life Cycle Cost Evaluation'!$M$4)</f>
        <v>0</v>
      </c>
      <c r="AA118" s="208">
        <f>-NPV('Life Cycle Cost Evaluation'!$M$1,AA34:AA$100)/(1+'Life Cycle Cost Evaluation'!$M$1)^($B33-'Life Cycle Cost Evaluation'!$M$4)</f>
        <v>0</v>
      </c>
      <c r="AB118" s="208">
        <f>-NPV('Life Cycle Cost Evaluation'!$M$1,AB34:AB$100)/(1+'Life Cycle Cost Evaluation'!$M$1)^($B33-'Life Cycle Cost Evaluation'!$M$4)</f>
        <v>0</v>
      </c>
      <c r="AC118" s="208">
        <f>-NPV('Life Cycle Cost Evaluation'!$M$1,AC34:AC$100)/(1+'Life Cycle Cost Evaluation'!$M$1)^($B33-'Life Cycle Cost Evaluation'!$M$4)</f>
        <v>0</v>
      </c>
      <c r="AD118" s="208">
        <f>-NPV('Life Cycle Cost Evaluation'!$M$1,AD34:AD$100)/(1+'Life Cycle Cost Evaluation'!$M$1)^($B33-'Life Cycle Cost Evaluation'!$M$4)</f>
        <v>0</v>
      </c>
      <c r="AE118" s="208">
        <f>-NPV('Life Cycle Cost Evaluation'!$M$1,AE34:AE$100)/(1+'Life Cycle Cost Evaluation'!$M$1)^($B33-'Life Cycle Cost Evaluation'!$M$4)</f>
        <v>0</v>
      </c>
      <c r="AF118" s="208">
        <f>-NPV('Life Cycle Cost Evaluation'!$M$1,AF34:AF$100)/(1+'Life Cycle Cost Evaluation'!$M$1)^($B33-'Life Cycle Cost Evaluation'!$M$4)</f>
        <v>0</v>
      </c>
      <c r="AG118" s="208">
        <f>-NPV('Life Cycle Cost Evaluation'!$M$1,AG34:AG$100)/(1+'Life Cycle Cost Evaluation'!$M$1)^($B33-'Life Cycle Cost Evaluation'!$M$4)</f>
        <v>0</v>
      </c>
      <c r="AH118" s="208">
        <f>-NPV('Life Cycle Cost Evaluation'!$M$1,AH34:AH$100)/(1+'Life Cycle Cost Evaluation'!$M$1)^($B33-'Life Cycle Cost Evaluation'!$M$4)</f>
        <v>0</v>
      </c>
      <c r="AI118" s="208">
        <f>-NPV('Life Cycle Cost Evaluation'!$M$1,AI34:AI$100)/(1+'Life Cycle Cost Evaluation'!$M$1)^($B33-'Life Cycle Cost Evaluation'!$M$4)</f>
        <v>0</v>
      </c>
      <c r="AJ118" s="208">
        <f>-NPV('Life Cycle Cost Evaluation'!$M$1,AJ34:AJ$100)/(1+'Life Cycle Cost Evaluation'!$M$1)^($B33-'Life Cycle Cost Evaluation'!$M$4)</f>
        <v>0</v>
      </c>
      <c r="AK118" s="208">
        <f>-NPV('Life Cycle Cost Evaluation'!$M$1,AK34:AK$100)/(1+'Life Cycle Cost Evaluation'!$M$1)^($B33-'Life Cycle Cost Evaluation'!$M$4)</f>
        <v>0</v>
      </c>
      <c r="AL118" s="208">
        <f>-NPV('Life Cycle Cost Evaluation'!$M$1,AL34:AL$100)/(1+'Life Cycle Cost Evaluation'!$M$1)^($B33-'Life Cycle Cost Evaluation'!$M$4)</f>
        <v>0</v>
      </c>
      <c r="AM118" s="208">
        <f>-NPV('Life Cycle Cost Evaluation'!$M$1,AM34:AM$100)/(1+'Life Cycle Cost Evaluation'!$M$1)^($B33-'Life Cycle Cost Evaluation'!$M$4)</f>
        <v>0</v>
      </c>
      <c r="AN118" s="208">
        <f>-NPV('Life Cycle Cost Evaluation'!$M$1,AN34:AN$100)/(1+'Life Cycle Cost Evaluation'!$M$1)^($B33-'Life Cycle Cost Evaluation'!$M$4)</f>
        <v>0</v>
      </c>
      <c r="AO118" s="208">
        <f>-NPV('Life Cycle Cost Evaluation'!$M$1,AO34:AO$100)/(1+'Life Cycle Cost Evaluation'!$M$1)^($B33-'Life Cycle Cost Evaluation'!$M$4)</f>
        <v>0</v>
      </c>
      <c r="AP118" s="208">
        <f>-NPV('Life Cycle Cost Evaluation'!$M$1,AP34:AP$100)/(1+'Life Cycle Cost Evaluation'!$M$1)^($B33-'Life Cycle Cost Evaluation'!$M$4)</f>
        <v>0</v>
      </c>
      <c r="AQ118" s="208">
        <f>-NPV('Life Cycle Cost Evaluation'!$M$1,AQ34:AQ$100)/(1+'Life Cycle Cost Evaluation'!$M$1)^($B33-'Life Cycle Cost Evaluation'!$M$4)</f>
        <v>0</v>
      </c>
      <c r="AR118" s="208">
        <f>-NPV('Life Cycle Cost Evaluation'!$M$1,AR34:AR$100)/(1+'Life Cycle Cost Evaluation'!$M$1)^($B33-'Life Cycle Cost Evaluation'!$M$4)</f>
        <v>0</v>
      </c>
      <c r="AS118" s="208">
        <f>-NPV('Life Cycle Cost Evaluation'!$M$1,AS34:AS$100)/(1+'Life Cycle Cost Evaluation'!$M$1)^($B33-'Life Cycle Cost Evaluation'!$M$4)</f>
        <v>0</v>
      </c>
      <c r="AT118" s="208">
        <f>-NPV('Life Cycle Cost Evaluation'!$M$1,AT34:AT$100)/(1+'Life Cycle Cost Evaluation'!$M$1)^($B33-'Life Cycle Cost Evaluation'!$M$4)</f>
        <v>0</v>
      </c>
      <c r="AU118" s="208">
        <f>-NPV('Life Cycle Cost Evaluation'!$M$1,AU34:AU$100)/(1+'Life Cycle Cost Evaluation'!$M$1)^($B33-'Life Cycle Cost Evaluation'!$M$4)</f>
        <v>0</v>
      </c>
      <c r="AV118" s="208">
        <f>-NPV('Life Cycle Cost Evaluation'!$M$1,AV34:AV$100)/(1+'Life Cycle Cost Evaluation'!$M$1)^($B33-'Life Cycle Cost Evaluation'!$M$4)</f>
        <v>0</v>
      </c>
      <c r="AW118" s="208">
        <f>-NPV('Life Cycle Cost Evaluation'!$M$1,AW34:AW$100)/(1+'Life Cycle Cost Evaluation'!$M$1)^($B33-'Life Cycle Cost Evaluation'!$M$4)</f>
        <v>0</v>
      </c>
      <c r="AX118" s="208">
        <f>-NPV('Life Cycle Cost Evaluation'!$M$1,AX34:AX$100)/(1+'Life Cycle Cost Evaluation'!$M$1)^($B33-'Life Cycle Cost Evaluation'!$M$4)</f>
        <v>0</v>
      </c>
      <c r="AY118" s="208">
        <f>-NPV('Life Cycle Cost Evaluation'!$M$1,AY34:AY$100)/(1+'Life Cycle Cost Evaluation'!$M$1)^($B33-'Life Cycle Cost Evaluation'!$M$4)</f>
        <v>0</v>
      </c>
      <c r="AZ118" s="208">
        <f>-NPV('Life Cycle Cost Evaluation'!$M$1,AZ34:AZ$100)/(1+'Life Cycle Cost Evaluation'!$M$1)^($B33-'Life Cycle Cost Evaluation'!$M$4)</f>
        <v>0</v>
      </c>
      <c r="BA118" s="208">
        <f>-NPV('Life Cycle Cost Evaluation'!$M$1,BA34:BA$100)/(1+'Life Cycle Cost Evaluation'!$M$1)^($B33-'Life Cycle Cost Evaluation'!$M$4)</f>
        <v>0</v>
      </c>
      <c r="BB118" s="208">
        <f>-NPV('Life Cycle Cost Evaluation'!$M$1,BB34:BB$100)/(1+'Life Cycle Cost Evaluation'!$M$1)^($B33-'Life Cycle Cost Evaluation'!$M$4)</f>
        <v>0</v>
      </c>
      <c r="BC118" s="208">
        <f>-NPV('Life Cycle Cost Evaluation'!$M$1,BC34:BC$100)/(1+'Life Cycle Cost Evaluation'!$M$1)^($B33-'Life Cycle Cost Evaluation'!$M$4)</f>
        <v>0</v>
      </c>
      <c r="BD118" s="208">
        <f>-NPV('Life Cycle Cost Evaluation'!$M$1,BD34:BD$100)/(1+'Life Cycle Cost Evaluation'!$M$1)^($B33-'Life Cycle Cost Evaluation'!$M$4)</f>
        <v>0</v>
      </c>
      <c r="BE118" s="208">
        <f>-NPV('Life Cycle Cost Evaluation'!$M$1,BE34:BE$100)/(1+'Life Cycle Cost Evaluation'!$M$1)^($B33-'Life Cycle Cost Evaluation'!$M$4)</f>
        <v>0</v>
      </c>
      <c r="BF118" s="208">
        <f>-NPV('Life Cycle Cost Evaluation'!$M$1,BF34:BF$100)/(1+'Life Cycle Cost Evaluation'!$M$1)^($B33-'Life Cycle Cost Evaluation'!$M$4)</f>
        <v>0</v>
      </c>
      <c r="BG118" s="208">
        <f>-NPV('Life Cycle Cost Evaluation'!$M$1,BG34:BG$100)/(1+'Life Cycle Cost Evaluation'!$M$1)^($B33-'Life Cycle Cost Evaluation'!$M$4)</f>
        <v>0</v>
      </c>
      <c r="BH118" s="208">
        <f>-NPV('Life Cycle Cost Evaluation'!$M$1,BH34:BH$100)/(1+'Life Cycle Cost Evaluation'!$M$1)^($B33-'Life Cycle Cost Evaluation'!$M$4)</f>
        <v>0</v>
      </c>
      <c r="BI118" s="208">
        <f>-NPV('Life Cycle Cost Evaluation'!$M$1,BI34:BI$100)/(1+'Life Cycle Cost Evaluation'!$M$1)^($B33-'Life Cycle Cost Evaluation'!$M$4)</f>
        <v>0</v>
      </c>
      <c r="BJ118" s="208">
        <f>-NPV('Life Cycle Cost Evaluation'!$M$1,BJ34:BJ$100)/(1+'Life Cycle Cost Evaluation'!$M$1)^($B33-'Life Cycle Cost Evaluation'!$M$4)</f>
        <v>0</v>
      </c>
      <c r="BK118" s="208">
        <f>-NPV('Life Cycle Cost Evaluation'!$M$1,BK34:BK$100)/(1+'Life Cycle Cost Evaluation'!$M$1)^($B33-'Life Cycle Cost Evaluation'!$M$4)</f>
        <v>0</v>
      </c>
      <c r="BL118" s="208">
        <f>-NPV('Life Cycle Cost Evaluation'!$M$1,BL34:BL$100)/(1+'Life Cycle Cost Evaluation'!$M$1)^($B33-'Life Cycle Cost Evaluation'!$M$4)</f>
        <v>0</v>
      </c>
      <c r="BM118" s="208">
        <f>-NPV('Life Cycle Cost Evaluation'!$M$1,BM34:BM$100)/(1+'Life Cycle Cost Evaluation'!$M$1)^($B33-'Life Cycle Cost Evaluation'!$M$4)</f>
        <v>0</v>
      </c>
      <c r="BN118" s="208">
        <f>-NPV('Life Cycle Cost Evaluation'!$M$1,BN34:BN$100)/(1+'Life Cycle Cost Evaluation'!$M$1)^($B33-'Life Cycle Cost Evaluation'!$M$4)</f>
        <v>0</v>
      </c>
      <c r="BO118" s="208">
        <f>-NPV('Life Cycle Cost Evaluation'!$M$1,BO34:BO$100)/(1+'Life Cycle Cost Evaluation'!$M$1)^($B33-'Life Cycle Cost Evaluation'!$M$4)</f>
        <v>0</v>
      </c>
      <c r="BP118" s="208">
        <f>-NPV('Life Cycle Cost Evaluation'!$M$1,BP34:BP$100)/(1+'Life Cycle Cost Evaluation'!$M$1)^($B33-'Life Cycle Cost Evaluation'!$M$4)</f>
        <v>0</v>
      </c>
      <c r="BQ118" s="208">
        <f>-NPV('Life Cycle Cost Evaluation'!$M$1,BQ34:BQ$100)/(1+'Life Cycle Cost Evaluation'!$M$1)^($B33-'Life Cycle Cost Evaluation'!$M$4)</f>
        <v>0</v>
      </c>
      <c r="BR118" s="208">
        <f>-NPV('Life Cycle Cost Evaluation'!$M$1,BR34:BR$100)/(1+'Life Cycle Cost Evaluation'!$M$1)^($B33-'Life Cycle Cost Evaluation'!$M$4)</f>
        <v>0</v>
      </c>
      <c r="BS118" s="208">
        <f>-NPV('Life Cycle Cost Evaluation'!$M$1,BS34:BS$100)/(1+'Life Cycle Cost Evaluation'!$M$1)^($B33-'Life Cycle Cost Evaluation'!$M$4)</f>
        <v>0</v>
      </c>
      <c r="BT118" s="208">
        <f>-NPV('Life Cycle Cost Evaluation'!$M$1,BT34:BT$100)/(1+'Life Cycle Cost Evaluation'!$M$1)^($B33-'Life Cycle Cost Evaluation'!$M$4)</f>
        <v>0</v>
      </c>
      <c r="BU118" s="208">
        <f>-NPV('Life Cycle Cost Evaluation'!$M$1,BU34:BU$100)/(1+'Life Cycle Cost Evaluation'!$M$1)^($B33-'Life Cycle Cost Evaluation'!$M$4)</f>
        <v>0</v>
      </c>
      <c r="BV118" s="208">
        <f>-NPV('Life Cycle Cost Evaluation'!$M$1,BV34:BV$100)/(1+'Life Cycle Cost Evaluation'!$M$1)^($B33-'Life Cycle Cost Evaluation'!$M$4)</f>
        <v>0</v>
      </c>
      <c r="BW118" s="208">
        <f>-NPV('Life Cycle Cost Evaluation'!$M$1,BW34:BW$100)/(1+'Life Cycle Cost Evaluation'!$M$1)^($B33-'Life Cycle Cost Evaluation'!$M$4)</f>
        <v>0</v>
      </c>
      <c r="BX118" s="208">
        <f>-NPV('Life Cycle Cost Evaluation'!$M$1,BX34:BX$100)/(1+'Life Cycle Cost Evaluation'!$M$1)^($B33-'Life Cycle Cost Evaluation'!$M$4)</f>
        <v>0</v>
      </c>
      <c r="BY118" s="208">
        <f>-NPV('Life Cycle Cost Evaluation'!$M$1,BY34:BY$100)/(1+'Life Cycle Cost Evaluation'!$M$1)^($B33-'Life Cycle Cost Evaluation'!$M$4)</f>
        <v>0</v>
      </c>
      <c r="BZ118" s="208">
        <f>-NPV('Life Cycle Cost Evaluation'!$M$1,BZ34:BZ$100)/(1+'Life Cycle Cost Evaluation'!$M$1)^($B33-'Life Cycle Cost Evaluation'!$M$4)</f>
        <v>0</v>
      </c>
      <c r="CA118" s="208">
        <f>-NPV('Life Cycle Cost Evaluation'!$M$1,CA34:CA$100)/(1+'Life Cycle Cost Evaluation'!$M$1)^($B33-'Life Cycle Cost Evaluation'!$M$4)</f>
        <v>0</v>
      </c>
      <c r="CB118" s="208">
        <f>-NPV('Life Cycle Cost Evaluation'!$M$1,CB34:CB$100)/(1+'Life Cycle Cost Evaluation'!$M$1)^($B33-'Life Cycle Cost Evaluation'!$M$4)</f>
        <v>0</v>
      </c>
      <c r="CC118" s="208">
        <f>-NPV('Life Cycle Cost Evaluation'!$M$1,CC34:CC$100)/(1+'Life Cycle Cost Evaluation'!$M$1)^($B33-'Life Cycle Cost Evaluation'!$M$4)</f>
        <v>0</v>
      </c>
      <c r="CD118" s="208">
        <f>-NPV('Life Cycle Cost Evaluation'!$M$1,CD34:CD$100)/(1+'Life Cycle Cost Evaluation'!$M$1)^($B33-'Life Cycle Cost Evaluation'!$M$4)</f>
        <v>0</v>
      </c>
      <c r="CE118" s="208">
        <f>-NPV('Life Cycle Cost Evaluation'!$M$1,CE34:CE$100)/(1+'Life Cycle Cost Evaluation'!$M$1)^($B33-'Life Cycle Cost Evaluation'!$M$4)</f>
        <v>0</v>
      </c>
      <c r="CF118" s="208">
        <f>-NPV('Life Cycle Cost Evaluation'!$M$1,CF34:CF$100)/(1+'Life Cycle Cost Evaluation'!$M$1)^($B33-'Life Cycle Cost Evaluation'!$M$4)</f>
        <v>0</v>
      </c>
      <c r="CG118" s="208">
        <f>SUM(D118:Q118)</f>
        <v>0</v>
      </c>
      <c r="CH118" s="206"/>
      <c r="CI118" s="206"/>
      <c r="CJ118" s="206"/>
    </row>
    <row r="119" spans="1:88" x14ac:dyDescent="0.2">
      <c r="B119" s="86">
        <f t="shared" si="126"/>
        <v>2041</v>
      </c>
      <c r="C119" s="208"/>
      <c r="D119" s="208">
        <f>-NPV('Life Cycle Cost Evaluation'!$M$1,D35:D$100)/(1+'Life Cycle Cost Evaluation'!$M$1)^($B34-'Life Cycle Cost Evaluation'!$M$4)</f>
        <v>0</v>
      </c>
      <c r="E119" s="208">
        <f>-NPV('Life Cycle Cost Evaluation'!$M$1,E35:E$100)/(1+'Life Cycle Cost Evaluation'!$M$1)^($B34-'Life Cycle Cost Evaluation'!$M$4)</f>
        <v>0</v>
      </c>
      <c r="F119" s="208">
        <f>-NPV('Life Cycle Cost Evaluation'!$M$1,F35:F$100)/(1+'Life Cycle Cost Evaluation'!$M$1)^($B34-'Life Cycle Cost Evaluation'!$M$4)</f>
        <v>0</v>
      </c>
      <c r="G119" s="208">
        <f>-NPV('Life Cycle Cost Evaluation'!$M$1,G35:G$100)/(1+'Life Cycle Cost Evaluation'!$M$1)^($B34-'Life Cycle Cost Evaluation'!$M$4)</f>
        <v>0</v>
      </c>
      <c r="H119" s="208">
        <f>-NPV('Life Cycle Cost Evaluation'!$M$1,H35:H$100)/(1+'Life Cycle Cost Evaluation'!$M$1)^($B34-'Life Cycle Cost Evaluation'!$M$4)</f>
        <v>0</v>
      </c>
      <c r="I119" s="208">
        <f>-NPV('Life Cycle Cost Evaluation'!$M$1,I35:I$100)/(1+'Life Cycle Cost Evaluation'!$M$1)^($B34-'Life Cycle Cost Evaluation'!$M$4)</f>
        <v>0</v>
      </c>
      <c r="J119" s="208">
        <f>-NPV('Life Cycle Cost Evaluation'!$M$1,J35:J$100)/(1+'Life Cycle Cost Evaluation'!$M$1)^($B34-'Life Cycle Cost Evaluation'!$M$4)</f>
        <v>0</v>
      </c>
      <c r="K119" s="208">
        <f>-NPV('Life Cycle Cost Evaluation'!$M$1,K35:K$100)/(1+'Life Cycle Cost Evaluation'!$M$1)^($B34-'Life Cycle Cost Evaluation'!$M$4)</f>
        <v>0</v>
      </c>
      <c r="L119" s="208">
        <f>-NPV('Life Cycle Cost Evaluation'!$M$1,L35:L$100)/(1+'Life Cycle Cost Evaluation'!$M$1)^($B34-'Life Cycle Cost Evaluation'!$M$4)</f>
        <v>0</v>
      </c>
      <c r="M119" s="208">
        <f>-NPV('Life Cycle Cost Evaluation'!$M$1,M35:M$100)/(1+'Life Cycle Cost Evaluation'!$M$1)^($B34-'Life Cycle Cost Evaluation'!$M$4)</f>
        <v>0</v>
      </c>
      <c r="N119" s="208">
        <f>-NPV('Life Cycle Cost Evaluation'!$M$1,N35:N$100)/(1+'Life Cycle Cost Evaluation'!$M$1)^($B34-'Life Cycle Cost Evaluation'!$M$4)</f>
        <v>0</v>
      </c>
      <c r="O119" s="208">
        <f>-NPV('Life Cycle Cost Evaluation'!$M$1,O35:O$100)/(1+'Life Cycle Cost Evaluation'!$M$1)^($B34-'Life Cycle Cost Evaluation'!$M$4)</f>
        <v>0</v>
      </c>
      <c r="P119" s="208">
        <f>-NPV('Life Cycle Cost Evaluation'!$M$1,P35:P$100)/(1+'Life Cycle Cost Evaluation'!$M$1)^($B34-'Life Cycle Cost Evaluation'!$M$4)</f>
        <v>0</v>
      </c>
      <c r="Q119" s="208">
        <f>-NPV('Life Cycle Cost Evaluation'!$M$1,Q35:Q$100)/(1+'Life Cycle Cost Evaluation'!$M$1)^($B34-'Life Cycle Cost Evaluation'!$M$4)</f>
        <v>0</v>
      </c>
      <c r="R119" s="208">
        <f>-NPV('Life Cycle Cost Evaluation'!$M$1,R35:R$100)/(1+'Life Cycle Cost Evaluation'!$M$1)^($B34-'Life Cycle Cost Evaluation'!$M$4)</f>
        <v>0</v>
      </c>
      <c r="S119" s="208">
        <f>-NPV('Life Cycle Cost Evaluation'!$M$1,S35:S$100)/(1+'Life Cycle Cost Evaluation'!$M$1)^($B34-'Life Cycle Cost Evaluation'!$M$4)</f>
        <v>0</v>
      </c>
      <c r="T119" s="208">
        <f>-NPV('Life Cycle Cost Evaluation'!$M$1,T35:T$100)/(1+'Life Cycle Cost Evaluation'!$M$1)^($B34-'Life Cycle Cost Evaluation'!$M$4)</f>
        <v>0</v>
      </c>
      <c r="U119" s="208">
        <f>-NPV('Life Cycle Cost Evaluation'!$M$1,U35:U$100)/(1+'Life Cycle Cost Evaluation'!$M$1)^($B34-'Life Cycle Cost Evaluation'!$M$4)</f>
        <v>0</v>
      </c>
      <c r="V119" s="208">
        <f>-NPV('Life Cycle Cost Evaluation'!$M$1,V35:V$100)/(1+'Life Cycle Cost Evaluation'!$M$1)^($B34-'Life Cycle Cost Evaluation'!$M$4)</f>
        <v>0</v>
      </c>
      <c r="W119" s="208">
        <f>-NPV('Life Cycle Cost Evaluation'!$M$1,W35:W$100)/(1+'Life Cycle Cost Evaluation'!$M$1)^($B34-'Life Cycle Cost Evaluation'!$M$4)</f>
        <v>0</v>
      </c>
      <c r="X119" s="208">
        <f>-NPV('Life Cycle Cost Evaluation'!$M$1,X35:X$100)/(1+'Life Cycle Cost Evaluation'!$M$1)^($B34-'Life Cycle Cost Evaluation'!$M$4)</f>
        <v>0</v>
      </c>
      <c r="Y119" s="208">
        <f>-NPV('Life Cycle Cost Evaluation'!$M$1,Y35:Y$100)/(1+'Life Cycle Cost Evaluation'!$M$1)^($B34-'Life Cycle Cost Evaluation'!$M$4)</f>
        <v>0</v>
      </c>
      <c r="Z119" s="208">
        <f>-NPV('Life Cycle Cost Evaluation'!$M$1,Z35:Z$100)/(1+'Life Cycle Cost Evaluation'!$M$1)^($B34-'Life Cycle Cost Evaluation'!$M$4)</f>
        <v>0</v>
      </c>
      <c r="AA119" s="208">
        <f>-NPV('Life Cycle Cost Evaluation'!$M$1,AA35:AA$100)/(1+'Life Cycle Cost Evaluation'!$M$1)^($B34-'Life Cycle Cost Evaluation'!$M$4)</f>
        <v>0</v>
      </c>
      <c r="AB119" s="208">
        <f>-NPV('Life Cycle Cost Evaluation'!$M$1,AB35:AB$100)/(1+'Life Cycle Cost Evaluation'!$M$1)^($B34-'Life Cycle Cost Evaluation'!$M$4)</f>
        <v>0</v>
      </c>
      <c r="AC119" s="208">
        <f>-NPV('Life Cycle Cost Evaluation'!$M$1,AC35:AC$100)/(1+'Life Cycle Cost Evaluation'!$M$1)^($B34-'Life Cycle Cost Evaluation'!$M$4)</f>
        <v>0</v>
      </c>
      <c r="AD119" s="208">
        <f>-NPV('Life Cycle Cost Evaluation'!$M$1,AD35:AD$100)/(1+'Life Cycle Cost Evaluation'!$M$1)^($B34-'Life Cycle Cost Evaluation'!$M$4)</f>
        <v>0</v>
      </c>
      <c r="AE119" s="208">
        <f>-NPV('Life Cycle Cost Evaluation'!$M$1,AE35:AE$100)/(1+'Life Cycle Cost Evaluation'!$M$1)^($B34-'Life Cycle Cost Evaluation'!$M$4)</f>
        <v>0</v>
      </c>
      <c r="AF119" s="208">
        <f>-NPV('Life Cycle Cost Evaluation'!$M$1,AF35:AF$100)/(1+'Life Cycle Cost Evaluation'!$M$1)^($B34-'Life Cycle Cost Evaluation'!$M$4)</f>
        <v>0</v>
      </c>
      <c r="AG119" s="208">
        <f>-NPV('Life Cycle Cost Evaluation'!$M$1,AG35:AG$100)/(1+'Life Cycle Cost Evaluation'!$M$1)^($B34-'Life Cycle Cost Evaluation'!$M$4)</f>
        <v>0</v>
      </c>
      <c r="AH119" s="208">
        <f>-NPV('Life Cycle Cost Evaluation'!$M$1,AH35:AH$100)/(1+'Life Cycle Cost Evaluation'!$M$1)^($B34-'Life Cycle Cost Evaluation'!$M$4)</f>
        <v>0</v>
      </c>
      <c r="AI119" s="208">
        <f>-NPV('Life Cycle Cost Evaluation'!$M$1,AI35:AI$100)/(1+'Life Cycle Cost Evaluation'!$M$1)^($B34-'Life Cycle Cost Evaluation'!$M$4)</f>
        <v>0</v>
      </c>
      <c r="AJ119" s="208">
        <f>-NPV('Life Cycle Cost Evaluation'!$M$1,AJ35:AJ$100)/(1+'Life Cycle Cost Evaluation'!$M$1)^($B34-'Life Cycle Cost Evaluation'!$M$4)</f>
        <v>0</v>
      </c>
      <c r="AK119" s="208">
        <f>-NPV('Life Cycle Cost Evaluation'!$M$1,AK35:AK$100)/(1+'Life Cycle Cost Evaluation'!$M$1)^($B34-'Life Cycle Cost Evaluation'!$M$4)</f>
        <v>0</v>
      </c>
      <c r="AL119" s="208">
        <f>-NPV('Life Cycle Cost Evaluation'!$M$1,AL35:AL$100)/(1+'Life Cycle Cost Evaluation'!$M$1)^($B34-'Life Cycle Cost Evaluation'!$M$4)</f>
        <v>0</v>
      </c>
      <c r="AM119" s="208">
        <f>-NPV('Life Cycle Cost Evaluation'!$M$1,AM35:AM$100)/(1+'Life Cycle Cost Evaluation'!$M$1)^($B34-'Life Cycle Cost Evaluation'!$M$4)</f>
        <v>0</v>
      </c>
      <c r="AN119" s="208">
        <f>-NPV('Life Cycle Cost Evaluation'!$M$1,AN35:AN$100)/(1+'Life Cycle Cost Evaluation'!$M$1)^($B34-'Life Cycle Cost Evaluation'!$M$4)</f>
        <v>0</v>
      </c>
      <c r="AO119" s="208">
        <f>-NPV('Life Cycle Cost Evaluation'!$M$1,AO35:AO$100)/(1+'Life Cycle Cost Evaluation'!$M$1)^($B34-'Life Cycle Cost Evaluation'!$M$4)</f>
        <v>0</v>
      </c>
      <c r="AP119" s="208">
        <f>-NPV('Life Cycle Cost Evaluation'!$M$1,AP35:AP$100)/(1+'Life Cycle Cost Evaluation'!$M$1)^($B34-'Life Cycle Cost Evaluation'!$M$4)</f>
        <v>0</v>
      </c>
      <c r="AQ119" s="208">
        <f>-NPV('Life Cycle Cost Evaluation'!$M$1,AQ35:AQ$100)/(1+'Life Cycle Cost Evaluation'!$M$1)^($B34-'Life Cycle Cost Evaluation'!$M$4)</f>
        <v>0</v>
      </c>
      <c r="AR119" s="208">
        <f>-NPV('Life Cycle Cost Evaluation'!$M$1,AR35:AR$100)/(1+'Life Cycle Cost Evaluation'!$M$1)^($B34-'Life Cycle Cost Evaluation'!$M$4)</f>
        <v>0</v>
      </c>
      <c r="AS119" s="208">
        <f>-NPV('Life Cycle Cost Evaluation'!$M$1,AS35:AS$100)/(1+'Life Cycle Cost Evaluation'!$M$1)^($B34-'Life Cycle Cost Evaluation'!$M$4)</f>
        <v>0</v>
      </c>
      <c r="AT119" s="208">
        <f>-NPV('Life Cycle Cost Evaluation'!$M$1,AT35:AT$100)/(1+'Life Cycle Cost Evaluation'!$M$1)^($B34-'Life Cycle Cost Evaluation'!$M$4)</f>
        <v>0</v>
      </c>
      <c r="AU119" s="208">
        <f>-NPV('Life Cycle Cost Evaluation'!$M$1,AU35:AU$100)/(1+'Life Cycle Cost Evaluation'!$M$1)^($B34-'Life Cycle Cost Evaluation'!$M$4)</f>
        <v>0</v>
      </c>
      <c r="AV119" s="208">
        <f>-NPV('Life Cycle Cost Evaluation'!$M$1,AV35:AV$100)/(1+'Life Cycle Cost Evaluation'!$M$1)^($B34-'Life Cycle Cost Evaluation'!$M$4)</f>
        <v>0</v>
      </c>
      <c r="AW119" s="208">
        <f>-NPV('Life Cycle Cost Evaluation'!$M$1,AW35:AW$100)/(1+'Life Cycle Cost Evaluation'!$M$1)^($B34-'Life Cycle Cost Evaluation'!$M$4)</f>
        <v>0</v>
      </c>
      <c r="AX119" s="208">
        <f>-NPV('Life Cycle Cost Evaluation'!$M$1,AX35:AX$100)/(1+'Life Cycle Cost Evaluation'!$M$1)^($B34-'Life Cycle Cost Evaluation'!$M$4)</f>
        <v>0</v>
      </c>
      <c r="AY119" s="208">
        <f>-NPV('Life Cycle Cost Evaluation'!$M$1,AY35:AY$100)/(1+'Life Cycle Cost Evaluation'!$M$1)^($B34-'Life Cycle Cost Evaluation'!$M$4)</f>
        <v>0</v>
      </c>
      <c r="AZ119" s="208">
        <f>-NPV('Life Cycle Cost Evaluation'!$M$1,AZ35:AZ$100)/(1+'Life Cycle Cost Evaluation'!$M$1)^($B34-'Life Cycle Cost Evaluation'!$M$4)</f>
        <v>0</v>
      </c>
      <c r="BA119" s="208">
        <f>-NPV('Life Cycle Cost Evaluation'!$M$1,BA35:BA$100)/(1+'Life Cycle Cost Evaluation'!$M$1)^($B34-'Life Cycle Cost Evaluation'!$M$4)</f>
        <v>0</v>
      </c>
      <c r="BB119" s="208">
        <f>-NPV('Life Cycle Cost Evaluation'!$M$1,BB35:BB$100)/(1+'Life Cycle Cost Evaluation'!$M$1)^($B34-'Life Cycle Cost Evaluation'!$M$4)</f>
        <v>0</v>
      </c>
      <c r="BC119" s="208">
        <f>-NPV('Life Cycle Cost Evaluation'!$M$1,BC35:BC$100)/(1+'Life Cycle Cost Evaluation'!$M$1)^($B34-'Life Cycle Cost Evaluation'!$M$4)</f>
        <v>0</v>
      </c>
      <c r="BD119" s="208">
        <f>-NPV('Life Cycle Cost Evaluation'!$M$1,BD35:BD$100)/(1+'Life Cycle Cost Evaluation'!$M$1)^($B34-'Life Cycle Cost Evaluation'!$M$4)</f>
        <v>0</v>
      </c>
      <c r="BE119" s="208">
        <f>-NPV('Life Cycle Cost Evaluation'!$M$1,BE35:BE$100)/(1+'Life Cycle Cost Evaluation'!$M$1)^($B34-'Life Cycle Cost Evaluation'!$M$4)</f>
        <v>0</v>
      </c>
      <c r="BF119" s="208">
        <f>-NPV('Life Cycle Cost Evaluation'!$M$1,BF35:BF$100)/(1+'Life Cycle Cost Evaluation'!$M$1)^($B34-'Life Cycle Cost Evaluation'!$M$4)</f>
        <v>0</v>
      </c>
      <c r="BG119" s="208">
        <f>-NPV('Life Cycle Cost Evaluation'!$M$1,BG35:BG$100)/(1+'Life Cycle Cost Evaluation'!$M$1)^($B34-'Life Cycle Cost Evaluation'!$M$4)</f>
        <v>0</v>
      </c>
      <c r="BH119" s="208">
        <f>-NPV('Life Cycle Cost Evaluation'!$M$1,BH35:BH$100)/(1+'Life Cycle Cost Evaluation'!$M$1)^($B34-'Life Cycle Cost Evaluation'!$M$4)</f>
        <v>0</v>
      </c>
      <c r="BI119" s="208">
        <f>-NPV('Life Cycle Cost Evaluation'!$M$1,BI35:BI$100)/(1+'Life Cycle Cost Evaluation'!$M$1)^($B34-'Life Cycle Cost Evaluation'!$M$4)</f>
        <v>0</v>
      </c>
      <c r="BJ119" s="208">
        <f>-NPV('Life Cycle Cost Evaluation'!$M$1,BJ35:BJ$100)/(1+'Life Cycle Cost Evaluation'!$M$1)^($B34-'Life Cycle Cost Evaluation'!$M$4)</f>
        <v>0</v>
      </c>
      <c r="BK119" s="208">
        <f>-NPV('Life Cycle Cost Evaluation'!$M$1,BK35:BK$100)/(1+'Life Cycle Cost Evaluation'!$M$1)^($B34-'Life Cycle Cost Evaluation'!$M$4)</f>
        <v>0</v>
      </c>
      <c r="BL119" s="208">
        <f>-NPV('Life Cycle Cost Evaluation'!$M$1,BL35:BL$100)/(1+'Life Cycle Cost Evaluation'!$M$1)^($B34-'Life Cycle Cost Evaluation'!$M$4)</f>
        <v>0</v>
      </c>
      <c r="BM119" s="208">
        <f>-NPV('Life Cycle Cost Evaluation'!$M$1,BM35:BM$100)/(1+'Life Cycle Cost Evaluation'!$M$1)^($B34-'Life Cycle Cost Evaluation'!$M$4)</f>
        <v>0</v>
      </c>
      <c r="BN119" s="208">
        <f>-NPV('Life Cycle Cost Evaluation'!$M$1,BN35:BN$100)/(1+'Life Cycle Cost Evaluation'!$M$1)^($B34-'Life Cycle Cost Evaluation'!$M$4)</f>
        <v>0</v>
      </c>
      <c r="BO119" s="208">
        <f>-NPV('Life Cycle Cost Evaluation'!$M$1,BO35:BO$100)/(1+'Life Cycle Cost Evaluation'!$M$1)^($B34-'Life Cycle Cost Evaluation'!$M$4)</f>
        <v>0</v>
      </c>
      <c r="BP119" s="208">
        <f>-NPV('Life Cycle Cost Evaluation'!$M$1,BP35:BP$100)/(1+'Life Cycle Cost Evaluation'!$M$1)^($B34-'Life Cycle Cost Evaluation'!$M$4)</f>
        <v>0</v>
      </c>
      <c r="BQ119" s="208">
        <f>-NPV('Life Cycle Cost Evaluation'!$M$1,BQ35:BQ$100)/(1+'Life Cycle Cost Evaluation'!$M$1)^($B34-'Life Cycle Cost Evaluation'!$M$4)</f>
        <v>0</v>
      </c>
      <c r="BR119" s="208">
        <f>-NPV('Life Cycle Cost Evaluation'!$M$1,BR35:BR$100)/(1+'Life Cycle Cost Evaluation'!$M$1)^($B34-'Life Cycle Cost Evaluation'!$M$4)</f>
        <v>0</v>
      </c>
      <c r="BS119" s="208">
        <f>-NPV('Life Cycle Cost Evaluation'!$M$1,BS35:BS$100)/(1+'Life Cycle Cost Evaluation'!$M$1)^($B34-'Life Cycle Cost Evaluation'!$M$4)</f>
        <v>0</v>
      </c>
      <c r="BT119" s="208">
        <f>-NPV('Life Cycle Cost Evaluation'!$M$1,BT35:BT$100)/(1+'Life Cycle Cost Evaluation'!$M$1)^($B34-'Life Cycle Cost Evaluation'!$M$4)</f>
        <v>0</v>
      </c>
      <c r="BU119" s="208">
        <f>-NPV('Life Cycle Cost Evaluation'!$M$1,BU35:BU$100)/(1+'Life Cycle Cost Evaluation'!$M$1)^($B34-'Life Cycle Cost Evaluation'!$M$4)</f>
        <v>0</v>
      </c>
      <c r="BV119" s="208">
        <f>-NPV('Life Cycle Cost Evaluation'!$M$1,BV35:BV$100)/(1+'Life Cycle Cost Evaluation'!$M$1)^($B34-'Life Cycle Cost Evaluation'!$M$4)</f>
        <v>0</v>
      </c>
      <c r="BW119" s="208">
        <f>-NPV('Life Cycle Cost Evaluation'!$M$1,BW35:BW$100)/(1+'Life Cycle Cost Evaluation'!$M$1)^($B34-'Life Cycle Cost Evaluation'!$M$4)</f>
        <v>0</v>
      </c>
      <c r="BX119" s="208">
        <f>-NPV('Life Cycle Cost Evaluation'!$M$1,BX35:BX$100)/(1+'Life Cycle Cost Evaluation'!$M$1)^($B34-'Life Cycle Cost Evaluation'!$M$4)</f>
        <v>0</v>
      </c>
      <c r="BY119" s="208">
        <f>-NPV('Life Cycle Cost Evaluation'!$M$1,BY35:BY$100)/(1+'Life Cycle Cost Evaluation'!$M$1)^($B34-'Life Cycle Cost Evaluation'!$M$4)</f>
        <v>0</v>
      </c>
      <c r="BZ119" s="208">
        <f>-NPV('Life Cycle Cost Evaluation'!$M$1,BZ35:BZ$100)/(1+'Life Cycle Cost Evaluation'!$M$1)^($B34-'Life Cycle Cost Evaluation'!$M$4)</f>
        <v>0</v>
      </c>
      <c r="CA119" s="208">
        <f>-NPV('Life Cycle Cost Evaluation'!$M$1,CA35:CA$100)/(1+'Life Cycle Cost Evaluation'!$M$1)^($B34-'Life Cycle Cost Evaluation'!$M$4)</f>
        <v>0</v>
      </c>
      <c r="CB119" s="208">
        <f>-NPV('Life Cycle Cost Evaluation'!$M$1,CB35:CB$100)/(1+'Life Cycle Cost Evaluation'!$M$1)^($B34-'Life Cycle Cost Evaluation'!$M$4)</f>
        <v>0</v>
      </c>
      <c r="CC119" s="208">
        <f>-NPV('Life Cycle Cost Evaluation'!$M$1,CC35:CC$100)/(1+'Life Cycle Cost Evaluation'!$M$1)^($B34-'Life Cycle Cost Evaluation'!$M$4)</f>
        <v>0</v>
      </c>
      <c r="CD119" s="208">
        <f>-NPV('Life Cycle Cost Evaluation'!$M$1,CD35:CD$100)/(1+'Life Cycle Cost Evaluation'!$M$1)^($B34-'Life Cycle Cost Evaluation'!$M$4)</f>
        <v>0</v>
      </c>
      <c r="CE119" s="208">
        <f>-NPV('Life Cycle Cost Evaluation'!$M$1,CE35:CE$100)/(1+'Life Cycle Cost Evaluation'!$M$1)^($B34-'Life Cycle Cost Evaluation'!$M$4)</f>
        <v>0</v>
      </c>
      <c r="CF119" s="208">
        <f>-NPV('Life Cycle Cost Evaluation'!$M$1,CF35:CF$100)/(1+'Life Cycle Cost Evaluation'!$M$1)^($B34-'Life Cycle Cost Evaluation'!$M$4)</f>
        <v>0</v>
      </c>
      <c r="CG119" s="208">
        <f>SUM(D119:R119)</f>
        <v>0</v>
      </c>
      <c r="CH119" s="206"/>
      <c r="CI119" s="206"/>
      <c r="CJ119" s="206"/>
    </row>
    <row r="120" spans="1:88" x14ac:dyDescent="0.2">
      <c r="B120" s="86">
        <f t="shared" si="126"/>
        <v>2042</v>
      </c>
      <c r="C120" s="208"/>
      <c r="D120" s="208">
        <f>-NPV('Life Cycle Cost Evaluation'!$M$1,D36:D$100)/(1+'Life Cycle Cost Evaluation'!$M$1)^($B35-'Life Cycle Cost Evaluation'!$M$4)</f>
        <v>0</v>
      </c>
      <c r="E120" s="208">
        <f>-NPV('Life Cycle Cost Evaluation'!$M$1,E36:E$100)/(1+'Life Cycle Cost Evaluation'!$M$1)^($B35-'Life Cycle Cost Evaluation'!$M$4)</f>
        <v>0</v>
      </c>
      <c r="F120" s="208">
        <f>-NPV('Life Cycle Cost Evaluation'!$M$1,F36:F$100)/(1+'Life Cycle Cost Evaluation'!$M$1)^($B35-'Life Cycle Cost Evaluation'!$M$4)</f>
        <v>0</v>
      </c>
      <c r="G120" s="208">
        <f>-NPV('Life Cycle Cost Evaluation'!$M$1,G36:G$100)/(1+'Life Cycle Cost Evaluation'!$M$1)^($B35-'Life Cycle Cost Evaluation'!$M$4)</f>
        <v>0</v>
      </c>
      <c r="H120" s="208">
        <f>-NPV('Life Cycle Cost Evaluation'!$M$1,H36:H$100)/(1+'Life Cycle Cost Evaluation'!$M$1)^($B35-'Life Cycle Cost Evaluation'!$M$4)</f>
        <v>0</v>
      </c>
      <c r="I120" s="208">
        <f>-NPV('Life Cycle Cost Evaluation'!$M$1,I36:I$100)/(1+'Life Cycle Cost Evaluation'!$M$1)^($B35-'Life Cycle Cost Evaluation'!$M$4)</f>
        <v>0</v>
      </c>
      <c r="J120" s="208">
        <f>-NPV('Life Cycle Cost Evaluation'!$M$1,J36:J$100)/(1+'Life Cycle Cost Evaluation'!$M$1)^($B35-'Life Cycle Cost Evaluation'!$M$4)</f>
        <v>0</v>
      </c>
      <c r="K120" s="208">
        <f>-NPV('Life Cycle Cost Evaluation'!$M$1,K36:K$100)/(1+'Life Cycle Cost Evaluation'!$M$1)^($B35-'Life Cycle Cost Evaluation'!$M$4)</f>
        <v>0</v>
      </c>
      <c r="L120" s="208">
        <f>-NPV('Life Cycle Cost Evaluation'!$M$1,L36:L$100)/(1+'Life Cycle Cost Evaluation'!$M$1)^($B35-'Life Cycle Cost Evaluation'!$M$4)</f>
        <v>0</v>
      </c>
      <c r="M120" s="208">
        <f>-NPV('Life Cycle Cost Evaluation'!$M$1,M36:M$100)/(1+'Life Cycle Cost Evaluation'!$M$1)^($B35-'Life Cycle Cost Evaluation'!$M$4)</f>
        <v>0</v>
      </c>
      <c r="N120" s="208">
        <f>-NPV('Life Cycle Cost Evaluation'!$M$1,N36:N$100)/(1+'Life Cycle Cost Evaluation'!$M$1)^($B35-'Life Cycle Cost Evaluation'!$M$4)</f>
        <v>0</v>
      </c>
      <c r="O120" s="208">
        <f>-NPV('Life Cycle Cost Evaluation'!$M$1,O36:O$100)/(1+'Life Cycle Cost Evaluation'!$M$1)^($B35-'Life Cycle Cost Evaluation'!$M$4)</f>
        <v>0</v>
      </c>
      <c r="P120" s="208">
        <f>-NPV('Life Cycle Cost Evaluation'!$M$1,P36:P$100)/(1+'Life Cycle Cost Evaluation'!$M$1)^($B35-'Life Cycle Cost Evaluation'!$M$4)</f>
        <v>0</v>
      </c>
      <c r="Q120" s="208">
        <f>-NPV('Life Cycle Cost Evaluation'!$M$1,Q36:Q$100)/(1+'Life Cycle Cost Evaluation'!$M$1)^($B35-'Life Cycle Cost Evaluation'!$M$4)</f>
        <v>0</v>
      </c>
      <c r="R120" s="208">
        <f>-NPV('Life Cycle Cost Evaluation'!$M$1,R36:R$100)/(1+'Life Cycle Cost Evaluation'!$M$1)^($B35-'Life Cycle Cost Evaluation'!$M$4)</f>
        <v>0</v>
      </c>
      <c r="S120" s="208">
        <f>-NPV('Life Cycle Cost Evaluation'!$M$1,S36:S$100)/(1+'Life Cycle Cost Evaluation'!$M$1)^($B35-'Life Cycle Cost Evaluation'!$M$4)</f>
        <v>0</v>
      </c>
      <c r="T120" s="208">
        <f>-NPV('Life Cycle Cost Evaluation'!$M$1,T36:T$100)/(1+'Life Cycle Cost Evaluation'!$M$1)^($B35-'Life Cycle Cost Evaluation'!$M$4)</f>
        <v>0</v>
      </c>
      <c r="U120" s="208">
        <f>-NPV('Life Cycle Cost Evaluation'!$M$1,U36:U$100)/(1+'Life Cycle Cost Evaluation'!$M$1)^($B35-'Life Cycle Cost Evaluation'!$M$4)</f>
        <v>0</v>
      </c>
      <c r="V120" s="208">
        <f>-NPV('Life Cycle Cost Evaluation'!$M$1,V36:V$100)/(1+'Life Cycle Cost Evaluation'!$M$1)^($B35-'Life Cycle Cost Evaluation'!$M$4)</f>
        <v>0</v>
      </c>
      <c r="W120" s="208">
        <f>-NPV('Life Cycle Cost Evaluation'!$M$1,W36:W$100)/(1+'Life Cycle Cost Evaluation'!$M$1)^($B35-'Life Cycle Cost Evaluation'!$M$4)</f>
        <v>0</v>
      </c>
      <c r="X120" s="208">
        <f>-NPV('Life Cycle Cost Evaluation'!$M$1,X36:X$100)/(1+'Life Cycle Cost Evaluation'!$M$1)^($B35-'Life Cycle Cost Evaluation'!$M$4)</f>
        <v>0</v>
      </c>
      <c r="Y120" s="208">
        <f>-NPV('Life Cycle Cost Evaluation'!$M$1,Y36:Y$100)/(1+'Life Cycle Cost Evaluation'!$M$1)^($B35-'Life Cycle Cost Evaluation'!$M$4)</f>
        <v>0</v>
      </c>
      <c r="Z120" s="208">
        <f>-NPV('Life Cycle Cost Evaluation'!$M$1,Z36:Z$100)/(1+'Life Cycle Cost Evaluation'!$M$1)^($B35-'Life Cycle Cost Evaluation'!$M$4)</f>
        <v>0</v>
      </c>
      <c r="AA120" s="208">
        <f>-NPV('Life Cycle Cost Evaluation'!$M$1,AA36:AA$100)/(1+'Life Cycle Cost Evaluation'!$M$1)^($B35-'Life Cycle Cost Evaluation'!$M$4)</f>
        <v>0</v>
      </c>
      <c r="AB120" s="208">
        <f>-NPV('Life Cycle Cost Evaluation'!$M$1,AB36:AB$100)/(1+'Life Cycle Cost Evaluation'!$M$1)^($B35-'Life Cycle Cost Evaluation'!$M$4)</f>
        <v>0</v>
      </c>
      <c r="AC120" s="208">
        <f>-NPV('Life Cycle Cost Evaluation'!$M$1,AC36:AC$100)/(1+'Life Cycle Cost Evaluation'!$M$1)^($B35-'Life Cycle Cost Evaluation'!$M$4)</f>
        <v>0</v>
      </c>
      <c r="AD120" s="208">
        <f>-NPV('Life Cycle Cost Evaluation'!$M$1,AD36:AD$100)/(1+'Life Cycle Cost Evaluation'!$M$1)^($B35-'Life Cycle Cost Evaluation'!$M$4)</f>
        <v>0</v>
      </c>
      <c r="AE120" s="208">
        <f>-NPV('Life Cycle Cost Evaluation'!$M$1,AE36:AE$100)/(1+'Life Cycle Cost Evaluation'!$M$1)^($B35-'Life Cycle Cost Evaluation'!$M$4)</f>
        <v>0</v>
      </c>
      <c r="AF120" s="208">
        <f>-NPV('Life Cycle Cost Evaluation'!$M$1,AF36:AF$100)/(1+'Life Cycle Cost Evaluation'!$M$1)^($B35-'Life Cycle Cost Evaluation'!$M$4)</f>
        <v>0</v>
      </c>
      <c r="AG120" s="208">
        <f>-NPV('Life Cycle Cost Evaluation'!$M$1,AG36:AG$100)/(1+'Life Cycle Cost Evaluation'!$M$1)^($B35-'Life Cycle Cost Evaluation'!$M$4)</f>
        <v>0</v>
      </c>
      <c r="AH120" s="208">
        <f>-NPV('Life Cycle Cost Evaluation'!$M$1,AH36:AH$100)/(1+'Life Cycle Cost Evaluation'!$M$1)^($B35-'Life Cycle Cost Evaluation'!$M$4)</f>
        <v>0</v>
      </c>
      <c r="AI120" s="208">
        <f>-NPV('Life Cycle Cost Evaluation'!$M$1,AI36:AI$100)/(1+'Life Cycle Cost Evaluation'!$M$1)^($B35-'Life Cycle Cost Evaluation'!$M$4)</f>
        <v>0</v>
      </c>
      <c r="AJ120" s="208">
        <f>-NPV('Life Cycle Cost Evaluation'!$M$1,AJ36:AJ$100)/(1+'Life Cycle Cost Evaluation'!$M$1)^($B35-'Life Cycle Cost Evaluation'!$M$4)</f>
        <v>0</v>
      </c>
      <c r="AK120" s="208">
        <f>-NPV('Life Cycle Cost Evaluation'!$M$1,AK36:AK$100)/(1+'Life Cycle Cost Evaluation'!$M$1)^($B35-'Life Cycle Cost Evaluation'!$M$4)</f>
        <v>0</v>
      </c>
      <c r="AL120" s="208">
        <f>-NPV('Life Cycle Cost Evaluation'!$M$1,AL36:AL$100)/(1+'Life Cycle Cost Evaluation'!$M$1)^($B35-'Life Cycle Cost Evaluation'!$M$4)</f>
        <v>0</v>
      </c>
      <c r="AM120" s="208">
        <f>-NPV('Life Cycle Cost Evaluation'!$M$1,AM36:AM$100)/(1+'Life Cycle Cost Evaluation'!$M$1)^($B35-'Life Cycle Cost Evaluation'!$M$4)</f>
        <v>0</v>
      </c>
      <c r="AN120" s="208">
        <f>-NPV('Life Cycle Cost Evaluation'!$M$1,AN36:AN$100)/(1+'Life Cycle Cost Evaluation'!$M$1)^($B35-'Life Cycle Cost Evaluation'!$M$4)</f>
        <v>0</v>
      </c>
      <c r="AO120" s="208">
        <f>-NPV('Life Cycle Cost Evaluation'!$M$1,AO36:AO$100)/(1+'Life Cycle Cost Evaluation'!$M$1)^($B35-'Life Cycle Cost Evaluation'!$M$4)</f>
        <v>0</v>
      </c>
      <c r="AP120" s="208">
        <f>-NPV('Life Cycle Cost Evaluation'!$M$1,AP36:AP$100)/(1+'Life Cycle Cost Evaluation'!$M$1)^($B35-'Life Cycle Cost Evaluation'!$M$4)</f>
        <v>0</v>
      </c>
      <c r="AQ120" s="208">
        <f>-NPV('Life Cycle Cost Evaluation'!$M$1,AQ36:AQ$100)/(1+'Life Cycle Cost Evaluation'!$M$1)^($B35-'Life Cycle Cost Evaluation'!$M$4)</f>
        <v>0</v>
      </c>
      <c r="AR120" s="208">
        <f>-NPV('Life Cycle Cost Evaluation'!$M$1,AR36:AR$100)/(1+'Life Cycle Cost Evaluation'!$M$1)^($B35-'Life Cycle Cost Evaluation'!$M$4)</f>
        <v>0</v>
      </c>
      <c r="AS120" s="208">
        <f>-NPV('Life Cycle Cost Evaluation'!$M$1,AS36:AS$100)/(1+'Life Cycle Cost Evaluation'!$M$1)^($B35-'Life Cycle Cost Evaluation'!$M$4)</f>
        <v>0</v>
      </c>
      <c r="AT120" s="208">
        <f>-NPV('Life Cycle Cost Evaluation'!$M$1,AT36:AT$100)/(1+'Life Cycle Cost Evaluation'!$M$1)^($B35-'Life Cycle Cost Evaluation'!$M$4)</f>
        <v>0</v>
      </c>
      <c r="AU120" s="208">
        <f>-NPV('Life Cycle Cost Evaluation'!$M$1,AU36:AU$100)/(1+'Life Cycle Cost Evaluation'!$M$1)^($B35-'Life Cycle Cost Evaluation'!$M$4)</f>
        <v>0</v>
      </c>
      <c r="AV120" s="208">
        <f>-NPV('Life Cycle Cost Evaluation'!$M$1,AV36:AV$100)/(1+'Life Cycle Cost Evaluation'!$M$1)^($B35-'Life Cycle Cost Evaluation'!$M$4)</f>
        <v>0</v>
      </c>
      <c r="AW120" s="208">
        <f>-NPV('Life Cycle Cost Evaluation'!$M$1,AW36:AW$100)/(1+'Life Cycle Cost Evaluation'!$M$1)^($B35-'Life Cycle Cost Evaluation'!$M$4)</f>
        <v>0</v>
      </c>
      <c r="AX120" s="208">
        <f>-NPV('Life Cycle Cost Evaluation'!$M$1,AX36:AX$100)/(1+'Life Cycle Cost Evaluation'!$M$1)^($B35-'Life Cycle Cost Evaluation'!$M$4)</f>
        <v>0</v>
      </c>
      <c r="AY120" s="208">
        <f>-NPV('Life Cycle Cost Evaluation'!$M$1,AY36:AY$100)/(1+'Life Cycle Cost Evaluation'!$M$1)^($B35-'Life Cycle Cost Evaluation'!$M$4)</f>
        <v>0</v>
      </c>
      <c r="AZ120" s="208">
        <f>-NPV('Life Cycle Cost Evaluation'!$M$1,AZ36:AZ$100)/(1+'Life Cycle Cost Evaluation'!$M$1)^($B35-'Life Cycle Cost Evaluation'!$M$4)</f>
        <v>0</v>
      </c>
      <c r="BA120" s="208">
        <f>-NPV('Life Cycle Cost Evaluation'!$M$1,BA36:BA$100)/(1+'Life Cycle Cost Evaluation'!$M$1)^($B35-'Life Cycle Cost Evaluation'!$M$4)</f>
        <v>0</v>
      </c>
      <c r="BB120" s="208">
        <f>-NPV('Life Cycle Cost Evaluation'!$M$1,BB36:BB$100)/(1+'Life Cycle Cost Evaluation'!$M$1)^($B35-'Life Cycle Cost Evaluation'!$M$4)</f>
        <v>0</v>
      </c>
      <c r="BC120" s="208">
        <f>-NPV('Life Cycle Cost Evaluation'!$M$1,BC36:BC$100)/(1+'Life Cycle Cost Evaluation'!$M$1)^($B35-'Life Cycle Cost Evaluation'!$M$4)</f>
        <v>0</v>
      </c>
      <c r="BD120" s="208">
        <f>-NPV('Life Cycle Cost Evaluation'!$M$1,BD36:BD$100)/(1+'Life Cycle Cost Evaluation'!$M$1)^($B35-'Life Cycle Cost Evaluation'!$M$4)</f>
        <v>0</v>
      </c>
      <c r="BE120" s="208">
        <f>-NPV('Life Cycle Cost Evaluation'!$M$1,BE36:BE$100)/(1+'Life Cycle Cost Evaluation'!$M$1)^($B35-'Life Cycle Cost Evaluation'!$M$4)</f>
        <v>0</v>
      </c>
      <c r="BF120" s="208">
        <f>-NPV('Life Cycle Cost Evaluation'!$M$1,BF36:BF$100)/(1+'Life Cycle Cost Evaluation'!$M$1)^($B35-'Life Cycle Cost Evaluation'!$M$4)</f>
        <v>0</v>
      </c>
      <c r="BG120" s="208">
        <f>-NPV('Life Cycle Cost Evaluation'!$M$1,BG36:BG$100)/(1+'Life Cycle Cost Evaluation'!$M$1)^($B35-'Life Cycle Cost Evaluation'!$M$4)</f>
        <v>0</v>
      </c>
      <c r="BH120" s="208">
        <f>-NPV('Life Cycle Cost Evaluation'!$M$1,BH36:BH$100)/(1+'Life Cycle Cost Evaluation'!$M$1)^($B35-'Life Cycle Cost Evaluation'!$M$4)</f>
        <v>0</v>
      </c>
      <c r="BI120" s="208">
        <f>-NPV('Life Cycle Cost Evaluation'!$M$1,BI36:BI$100)/(1+'Life Cycle Cost Evaluation'!$M$1)^($B35-'Life Cycle Cost Evaluation'!$M$4)</f>
        <v>0</v>
      </c>
      <c r="BJ120" s="208">
        <f>-NPV('Life Cycle Cost Evaluation'!$M$1,BJ36:BJ$100)/(1+'Life Cycle Cost Evaluation'!$M$1)^($B35-'Life Cycle Cost Evaluation'!$M$4)</f>
        <v>0</v>
      </c>
      <c r="BK120" s="208">
        <f>-NPV('Life Cycle Cost Evaluation'!$M$1,BK36:BK$100)/(1+'Life Cycle Cost Evaluation'!$M$1)^($B35-'Life Cycle Cost Evaluation'!$M$4)</f>
        <v>0</v>
      </c>
      <c r="BL120" s="208">
        <f>-NPV('Life Cycle Cost Evaluation'!$M$1,BL36:BL$100)/(1+'Life Cycle Cost Evaluation'!$M$1)^($B35-'Life Cycle Cost Evaluation'!$M$4)</f>
        <v>0</v>
      </c>
      <c r="BM120" s="208">
        <f>-NPV('Life Cycle Cost Evaluation'!$M$1,BM36:BM$100)/(1+'Life Cycle Cost Evaluation'!$M$1)^($B35-'Life Cycle Cost Evaluation'!$M$4)</f>
        <v>0</v>
      </c>
      <c r="BN120" s="208">
        <f>-NPV('Life Cycle Cost Evaluation'!$M$1,BN36:BN$100)/(1+'Life Cycle Cost Evaluation'!$M$1)^($B35-'Life Cycle Cost Evaluation'!$M$4)</f>
        <v>0</v>
      </c>
      <c r="BO120" s="208">
        <f>-NPV('Life Cycle Cost Evaluation'!$M$1,BO36:BO$100)/(1+'Life Cycle Cost Evaluation'!$M$1)^($B35-'Life Cycle Cost Evaluation'!$M$4)</f>
        <v>0</v>
      </c>
      <c r="BP120" s="208">
        <f>-NPV('Life Cycle Cost Evaluation'!$M$1,BP36:BP$100)/(1+'Life Cycle Cost Evaluation'!$M$1)^($B35-'Life Cycle Cost Evaluation'!$M$4)</f>
        <v>0</v>
      </c>
      <c r="BQ120" s="208">
        <f>-NPV('Life Cycle Cost Evaluation'!$M$1,BQ36:BQ$100)/(1+'Life Cycle Cost Evaluation'!$M$1)^($B35-'Life Cycle Cost Evaluation'!$M$4)</f>
        <v>0</v>
      </c>
      <c r="BR120" s="208">
        <f>-NPV('Life Cycle Cost Evaluation'!$M$1,BR36:BR$100)/(1+'Life Cycle Cost Evaluation'!$M$1)^($B35-'Life Cycle Cost Evaluation'!$M$4)</f>
        <v>0</v>
      </c>
      <c r="BS120" s="208">
        <f>-NPV('Life Cycle Cost Evaluation'!$M$1,BS36:BS$100)/(1+'Life Cycle Cost Evaluation'!$M$1)^($B35-'Life Cycle Cost Evaluation'!$M$4)</f>
        <v>0</v>
      </c>
      <c r="BT120" s="208">
        <f>-NPV('Life Cycle Cost Evaluation'!$M$1,BT36:BT$100)/(1+'Life Cycle Cost Evaluation'!$M$1)^($B35-'Life Cycle Cost Evaluation'!$M$4)</f>
        <v>0</v>
      </c>
      <c r="BU120" s="208">
        <f>-NPV('Life Cycle Cost Evaluation'!$M$1,BU36:BU$100)/(1+'Life Cycle Cost Evaluation'!$M$1)^($B35-'Life Cycle Cost Evaluation'!$M$4)</f>
        <v>0</v>
      </c>
      <c r="BV120" s="208">
        <f>-NPV('Life Cycle Cost Evaluation'!$M$1,BV36:BV$100)/(1+'Life Cycle Cost Evaluation'!$M$1)^($B35-'Life Cycle Cost Evaluation'!$M$4)</f>
        <v>0</v>
      </c>
      <c r="BW120" s="208">
        <f>-NPV('Life Cycle Cost Evaluation'!$M$1,BW36:BW$100)/(1+'Life Cycle Cost Evaluation'!$M$1)^($B35-'Life Cycle Cost Evaluation'!$M$4)</f>
        <v>0</v>
      </c>
      <c r="BX120" s="208">
        <f>-NPV('Life Cycle Cost Evaluation'!$M$1,BX36:BX$100)/(1+'Life Cycle Cost Evaluation'!$M$1)^($B35-'Life Cycle Cost Evaluation'!$M$4)</f>
        <v>0</v>
      </c>
      <c r="BY120" s="208">
        <f>-NPV('Life Cycle Cost Evaluation'!$M$1,BY36:BY$100)/(1+'Life Cycle Cost Evaluation'!$M$1)^($B35-'Life Cycle Cost Evaluation'!$M$4)</f>
        <v>0</v>
      </c>
      <c r="BZ120" s="208">
        <f>-NPV('Life Cycle Cost Evaluation'!$M$1,BZ36:BZ$100)/(1+'Life Cycle Cost Evaluation'!$M$1)^($B35-'Life Cycle Cost Evaluation'!$M$4)</f>
        <v>0</v>
      </c>
      <c r="CA120" s="208">
        <f>-NPV('Life Cycle Cost Evaluation'!$M$1,CA36:CA$100)/(1+'Life Cycle Cost Evaluation'!$M$1)^($B35-'Life Cycle Cost Evaluation'!$M$4)</f>
        <v>0</v>
      </c>
      <c r="CB120" s="208">
        <f>-NPV('Life Cycle Cost Evaluation'!$M$1,CB36:CB$100)/(1+'Life Cycle Cost Evaluation'!$M$1)^($B35-'Life Cycle Cost Evaluation'!$M$4)</f>
        <v>0</v>
      </c>
      <c r="CC120" s="208">
        <f>-NPV('Life Cycle Cost Evaluation'!$M$1,CC36:CC$100)/(1+'Life Cycle Cost Evaluation'!$M$1)^($B35-'Life Cycle Cost Evaluation'!$M$4)</f>
        <v>0</v>
      </c>
      <c r="CD120" s="208">
        <f>-NPV('Life Cycle Cost Evaluation'!$M$1,CD36:CD$100)/(1+'Life Cycle Cost Evaluation'!$M$1)^($B35-'Life Cycle Cost Evaluation'!$M$4)</f>
        <v>0</v>
      </c>
      <c r="CE120" s="208">
        <f>-NPV('Life Cycle Cost Evaluation'!$M$1,CE36:CE$100)/(1+'Life Cycle Cost Evaluation'!$M$1)^($B35-'Life Cycle Cost Evaluation'!$M$4)</f>
        <v>0</v>
      </c>
      <c r="CF120" s="208">
        <f>-NPV('Life Cycle Cost Evaluation'!$M$1,CF36:CF$100)/(1+'Life Cycle Cost Evaluation'!$M$1)^($B35-'Life Cycle Cost Evaluation'!$M$4)</f>
        <v>0</v>
      </c>
      <c r="CG120" s="208">
        <f>SUM(D120:S120)</f>
        <v>0</v>
      </c>
      <c r="CH120" s="206"/>
      <c r="CI120" s="206"/>
      <c r="CJ120" s="206"/>
    </row>
    <row r="121" spans="1:88" x14ac:dyDescent="0.2">
      <c r="B121" s="86">
        <f t="shared" si="126"/>
        <v>2043</v>
      </c>
      <c r="C121" s="208"/>
      <c r="D121" s="208">
        <f>-NPV('Life Cycle Cost Evaluation'!$M$1,D37:D$100)/(1+'Life Cycle Cost Evaluation'!$M$1)^($B36-'Life Cycle Cost Evaluation'!$M$4)</f>
        <v>0</v>
      </c>
      <c r="E121" s="208">
        <f>-NPV('Life Cycle Cost Evaluation'!$M$1,E37:E$100)/(1+'Life Cycle Cost Evaluation'!$M$1)^($B36-'Life Cycle Cost Evaluation'!$M$4)</f>
        <v>0</v>
      </c>
      <c r="F121" s="208">
        <f>-NPV('Life Cycle Cost Evaluation'!$M$1,F37:F$100)/(1+'Life Cycle Cost Evaluation'!$M$1)^($B36-'Life Cycle Cost Evaluation'!$M$4)</f>
        <v>0</v>
      </c>
      <c r="G121" s="208">
        <f>-NPV('Life Cycle Cost Evaluation'!$M$1,G37:G$100)/(1+'Life Cycle Cost Evaluation'!$M$1)^($B36-'Life Cycle Cost Evaluation'!$M$4)</f>
        <v>0</v>
      </c>
      <c r="H121" s="208">
        <f>-NPV('Life Cycle Cost Evaluation'!$M$1,H37:H$100)/(1+'Life Cycle Cost Evaluation'!$M$1)^($B36-'Life Cycle Cost Evaluation'!$M$4)</f>
        <v>0</v>
      </c>
      <c r="I121" s="208">
        <f>-NPV('Life Cycle Cost Evaluation'!$M$1,I37:I$100)/(1+'Life Cycle Cost Evaluation'!$M$1)^($B36-'Life Cycle Cost Evaluation'!$M$4)</f>
        <v>0</v>
      </c>
      <c r="J121" s="208">
        <f>-NPV('Life Cycle Cost Evaluation'!$M$1,J37:J$100)/(1+'Life Cycle Cost Evaluation'!$M$1)^($B36-'Life Cycle Cost Evaluation'!$M$4)</f>
        <v>0</v>
      </c>
      <c r="K121" s="208">
        <f>-NPV('Life Cycle Cost Evaluation'!$M$1,K37:K$100)/(1+'Life Cycle Cost Evaluation'!$M$1)^($B36-'Life Cycle Cost Evaluation'!$M$4)</f>
        <v>0</v>
      </c>
      <c r="L121" s="208">
        <f>-NPV('Life Cycle Cost Evaluation'!$M$1,L37:L$100)/(1+'Life Cycle Cost Evaluation'!$M$1)^($B36-'Life Cycle Cost Evaluation'!$M$4)</f>
        <v>0</v>
      </c>
      <c r="M121" s="208">
        <f>-NPV('Life Cycle Cost Evaluation'!$M$1,M37:M$100)/(1+'Life Cycle Cost Evaluation'!$M$1)^($B36-'Life Cycle Cost Evaluation'!$M$4)</f>
        <v>0</v>
      </c>
      <c r="N121" s="208">
        <f>-NPV('Life Cycle Cost Evaluation'!$M$1,N37:N$100)/(1+'Life Cycle Cost Evaluation'!$M$1)^($B36-'Life Cycle Cost Evaluation'!$M$4)</f>
        <v>0</v>
      </c>
      <c r="O121" s="208">
        <f>-NPV('Life Cycle Cost Evaluation'!$M$1,O37:O$100)/(1+'Life Cycle Cost Evaluation'!$M$1)^($B36-'Life Cycle Cost Evaluation'!$M$4)</f>
        <v>0</v>
      </c>
      <c r="P121" s="208">
        <f>-NPV('Life Cycle Cost Evaluation'!$M$1,P37:P$100)/(1+'Life Cycle Cost Evaluation'!$M$1)^($B36-'Life Cycle Cost Evaluation'!$M$4)</f>
        <v>0</v>
      </c>
      <c r="Q121" s="208">
        <f>-NPV('Life Cycle Cost Evaluation'!$M$1,Q37:Q$100)/(1+'Life Cycle Cost Evaluation'!$M$1)^($B36-'Life Cycle Cost Evaluation'!$M$4)</f>
        <v>0</v>
      </c>
      <c r="R121" s="208">
        <f>-NPV('Life Cycle Cost Evaluation'!$M$1,R37:R$100)/(1+'Life Cycle Cost Evaluation'!$M$1)^($B36-'Life Cycle Cost Evaluation'!$M$4)</f>
        <v>0</v>
      </c>
      <c r="S121" s="208">
        <f>-NPV('Life Cycle Cost Evaluation'!$M$1,S37:S$100)/(1+'Life Cycle Cost Evaluation'!$M$1)^($B36-'Life Cycle Cost Evaluation'!$M$4)</f>
        <v>0</v>
      </c>
      <c r="T121" s="208">
        <f>-NPV('Life Cycle Cost Evaluation'!$M$1,T37:T$100)/(1+'Life Cycle Cost Evaluation'!$M$1)^($B36-'Life Cycle Cost Evaluation'!$M$4)</f>
        <v>0</v>
      </c>
      <c r="U121" s="208">
        <f>-NPV('Life Cycle Cost Evaluation'!$M$1,U37:U$100)/(1+'Life Cycle Cost Evaluation'!$M$1)^($B36-'Life Cycle Cost Evaluation'!$M$4)</f>
        <v>0</v>
      </c>
      <c r="V121" s="208">
        <f>-NPV('Life Cycle Cost Evaluation'!$M$1,V37:V$100)/(1+'Life Cycle Cost Evaluation'!$M$1)^($B36-'Life Cycle Cost Evaluation'!$M$4)</f>
        <v>0</v>
      </c>
      <c r="W121" s="208">
        <f>-NPV('Life Cycle Cost Evaluation'!$M$1,W37:W$100)/(1+'Life Cycle Cost Evaluation'!$M$1)^($B36-'Life Cycle Cost Evaluation'!$M$4)</f>
        <v>0</v>
      </c>
      <c r="X121" s="208">
        <f>-NPV('Life Cycle Cost Evaluation'!$M$1,X37:X$100)/(1+'Life Cycle Cost Evaluation'!$M$1)^($B36-'Life Cycle Cost Evaluation'!$M$4)</f>
        <v>0</v>
      </c>
      <c r="Y121" s="208">
        <f>-NPV('Life Cycle Cost Evaluation'!$M$1,Y37:Y$100)/(1+'Life Cycle Cost Evaluation'!$M$1)^($B36-'Life Cycle Cost Evaluation'!$M$4)</f>
        <v>0</v>
      </c>
      <c r="Z121" s="208">
        <f>-NPV('Life Cycle Cost Evaluation'!$M$1,Z37:Z$100)/(1+'Life Cycle Cost Evaluation'!$M$1)^($B36-'Life Cycle Cost Evaluation'!$M$4)</f>
        <v>0</v>
      </c>
      <c r="AA121" s="208">
        <f>-NPV('Life Cycle Cost Evaluation'!$M$1,AA37:AA$100)/(1+'Life Cycle Cost Evaluation'!$M$1)^($B36-'Life Cycle Cost Evaluation'!$M$4)</f>
        <v>0</v>
      </c>
      <c r="AB121" s="208">
        <f>-NPV('Life Cycle Cost Evaluation'!$M$1,AB37:AB$100)/(1+'Life Cycle Cost Evaluation'!$M$1)^($B36-'Life Cycle Cost Evaluation'!$M$4)</f>
        <v>0</v>
      </c>
      <c r="AC121" s="208">
        <f>-NPV('Life Cycle Cost Evaluation'!$M$1,AC37:AC$100)/(1+'Life Cycle Cost Evaluation'!$M$1)^($B36-'Life Cycle Cost Evaluation'!$M$4)</f>
        <v>0</v>
      </c>
      <c r="AD121" s="208">
        <f>-NPV('Life Cycle Cost Evaluation'!$M$1,AD37:AD$100)/(1+'Life Cycle Cost Evaluation'!$M$1)^($B36-'Life Cycle Cost Evaluation'!$M$4)</f>
        <v>0</v>
      </c>
      <c r="AE121" s="208">
        <f>-NPV('Life Cycle Cost Evaluation'!$M$1,AE37:AE$100)/(1+'Life Cycle Cost Evaluation'!$M$1)^($B36-'Life Cycle Cost Evaluation'!$M$4)</f>
        <v>0</v>
      </c>
      <c r="AF121" s="208">
        <f>-NPV('Life Cycle Cost Evaluation'!$M$1,AF37:AF$100)/(1+'Life Cycle Cost Evaluation'!$M$1)^($B36-'Life Cycle Cost Evaluation'!$M$4)</f>
        <v>0</v>
      </c>
      <c r="AG121" s="208">
        <f>-NPV('Life Cycle Cost Evaluation'!$M$1,AG37:AG$100)/(1+'Life Cycle Cost Evaluation'!$M$1)^($B36-'Life Cycle Cost Evaluation'!$M$4)</f>
        <v>0</v>
      </c>
      <c r="AH121" s="208">
        <f>-NPV('Life Cycle Cost Evaluation'!$M$1,AH37:AH$100)/(1+'Life Cycle Cost Evaluation'!$M$1)^($B36-'Life Cycle Cost Evaluation'!$M$4)</f>
        <v>0</v>
      </c>
      <c r="AI121" s="208">
        <f>-NPV('Life Cycle Cost Evaluation'!$M$1,AI37:AI$100)/(1+'Life Cycle Cost Evaluation'!$M$1)^($B36-'Life Cycle Cost Evaluation'!$M$4)</f>
        <v>0</v>
      </c>
      <c r="AJ121" s="208">
        <f>-NPV('Life Cycle Cost Evaluation'!$M$1,AJ37:AJ$100)/(1+'Life Cycle Cost Evaluation'!$M$1)^($B36-'Life Cycle Cost Evaluation'!$M$4)</f>
        <v>0</v>
      </c>
      <c r="AK121" s="208">
        <f>-NPV('Life Cycle Cost Evaluation'!$M$1,AK37:AK$100)/(1+'Life Cycle Cost Evaluation'!$M$1)^($B36-'Life Cycle Cost Evaluation'!$M$4)</f>
        <v>0</v>
      </c>
      <c r="AL121" s="208">
        <f>-NPV('Life Cycle Cost Evaluation'!$M$1,AL37:AL$100)/(1+'Life Cycle Cost Evaluation'!$M$1)^($B36-'Life Cycle Cost Evaluation'!$M$4)</f>
        <v>0</v>
      </c>
      <c r="AM121" s="208">
        <f>-NPV('Life Cycle Cost Evaluation'!$M$1,AM37:AM$100)/(1+'Life Cycle Cost Evaluation'!$M$1)^($B36-'Life Cycle Cost Evaluation'!$M$4)</f>
        <v>0</v>
      </c>
      <c r="AN121" s="208">
        <f>-NPV('Life Cycle Cost Evaluation'!$M$1,AN37:AN$100)/(1+'Life Cycle Cost Evaluation'!$M$1)^($B36-'Life Cycle Cost Evaluation'!$M$4)</f>
        <v>0</v>
      </c>
      <c r="AO121" s="208">
        <f>-NPV('Life Cycle Cost Evaluation'!$M$1,AO37:AO$100)/(1+'Life Cycle Cost Evaluation'!$M$1)^($B36-'Life Cycle Cost Evaluation'!$M$4)</f>
        <v>0</v>
      </c>
      <c r="AP121" s="208">
        <f>-NPV('Life Cycle Cost Evaluation'!$M$1,AP37:AP$100)/(1+'Life Cycle Cost Evaluation'!$M$1)^($B36-'Life Cycle Cost Evaluation'!$M$4)</f>
        <v>0</v>
      </c>
      <c r="AQ121" s="208">
        <f>-NPV('Life Cycle Cost Evaluation'!$M$1,AQ37:AQ$100)/(1+'Life Cycle Cost Evaluation'!$M$1)^($B36-'Life Cycle Cost Evaluation'!$M$4)</f>
        <v>0</v>
      </c>
      <c r="AR121" s="208">
        <f>-NPV('Life Cycle Cost Evaluation'!$M$1,AR37:AR$100)/(1+'Life Cycle Cost Evaluation'!$M$1)^($B36-'Life Cycle Cost Evaluation'!$M$4)</f>
        <v>0</v>
      </c>
      <c r="AS121" s="208">
        <f>-NPV('Life Cycle Cost Evaluation'!$M$1,AS37:AS$100)/(1+'Life Cycle Cost Evaluation'!$M$1)^($B36-'Life Cycle Cost Evaluation'!$M$4)</f>
        <v>0</v>
      </c>
      <c r="AT121" s="208">
        <f>-NPV('Life Cycle Cost Evaluation'!$M$1,AT37:AT$100)/(1+'Life Cycle Cost Evaluation'!$M$1)^($B36-'Life Cycle Cost Evaluation'!$M$4)</f>
        <v>0</v>
      </c>
      <c r="AU121" s="208">
        <f>-NPV('Life Cycle Cost Evaluation'!$M$1,AU37:AU$100)/(1+'Life Cycle Cost Evaluation'!$M$1)^($B36-'Life Cycle Cost Evaluation'!$M$4)</f>
        <v>0</v>
      </c>
      <c r="AV121" s="208">
        <f>-NPV('Life Cycle Cost Evaluation'!$M$1,AV37:AV$100)/(1+'Life Cycle Cost Evaluation'!$M$1)^($B36-'Life Cycle Cost Evaluation'!$M$4)</f>
        <v>0</v>
      </c>
      <c r="AW121" s="208">
        <f>-NPV('Life Cycle Cost Evaluation'!$M$1,AW37:AW$100)/(1+'Life Cycle Cost Evaluation'!$M$1)^($B36-'Life Cycle Cost Evaluation'!$M$4)</f>
        <v>0</v>
      </c>
      <c r="AX121" s="208">
        <f>-NPV('Life Cycle Cost Evaluation'!$M$1,AX37:AX$100)/(1+'Life Cycle Cost Evaluation'!$M$1)^($B36-'Life Cycle Cost Evaluation'!$M$4)</f>
        <v>0</v>
      </c>
      <c r="AY121" s="208">
        <f>-NPV('Life Cycle Cost Evaluation'!$M$1,AY37:AY$100)/(1+'Life Cycle Cost Evaluation'!$M$1)^($B36-'Life Cycle Cost Evaluation'!$M$4)</f>
        <v>0</v>
      </c>
      <c r="AZ121" s="208">
        <f>-NPV('Life Cycle Cost Evaluation'!$M$1,AZ37:AZ$100)/(1+'Life Cycle Cost Evaluation'!$M$1)^($B36-'Life Cycle Cost Evaluation'!$M$4)</f>
        <v>0</v>
      </c>
      <c r="BA121" s="208">
        <f>-NPV('Life Cycle Cost Evaluation'!$M$1,BA37:BA$100)/(1+'Life Cycle Cost Evaluation'!$M$1)^($B36-'Life Cycle Cost Evaluation'!$M$4)</f>
        <v>0</v>
      </c>
      <c r="BB121" s="208">
        <f>-NPV('Life Cycle Cost Evaluation'!$M$1,BB37:BB$100)/(1+'Life Cycle Cost Evaluation'!$M$1)^($B36-'Life Cycle Cost Evaluation'!$M$4)</f>
        <v>0</v>
      </c>
      <c r="BC121" s="208">
        <f>-NPV('Life Cycle Cost Evaluation'!$M$1,BC37:BC$100)/(1+'Life Cycle Cost Evaluation'!$M$1)^($B36-'Life Cycle Cost Evaluation'!$M$4)</f>
        <v>0</v>
      </c>
      <c r="BD121" s="208">
        <f>-NPV('Life Cycle Cost Evaluation'!$M$1,BD37:BD$100)/(1+'Life Cycle Cost Evaluation'!$M$1)^($B36-'Life Cycle Cost Evaluation'!$M$4)</f>
        <v>0</v>
      </c>
      <c r="BE121" s="208">
        <f>-NPV('Life Cycle Cost Evaluation'!$M$1,BE37:BE$100)/(1+'Life Cycle Cost Evaluation'!$M$1)^($B36-'Life Cycle Cost Evaluation'!$M$4)</f>
        <v>0</v>
      </c>
      <c r="BF121" s="208">
        <f>-NPV('Life Cycle Cost Evaluation'!$M$1,BF37:BF$100)/(1+'Life Cycle Cost Evaluation'!$M$1)^($B36-'Life Cycle Cost Evaluation'!$M$4)</f>
        <v>0</v>
      </c>
      <c r="BG121" s="208">
        <f>-NPV('Life Cycle Cost Evaluation'!$M$1,BG37:BG$100)/(1+'Life Cycle Cost Evaluation'!$M$1)^($B36-'Life Cycle Cost Evaluation'!$M$4)</f>
        <v>0</v>
      </c>
      <c r="BH121" s="208">
        <f>-NPV('Life Cycle Cost Evaluation'!$M$1,BH37:BH$100)/(1+'Life Cycle Cost Evaluation'!$M$1)^($B36-'Life Cycle Cost Evaluation'!$M$4)</f>
        <v>0</v>
      </c>
      <c r="BI121" s="208">
        <f>-NPV('Life Cycle Cost Evaluation'!$M$1,BI37:BI$100)/(1+'Life Cycle Cost Evaluation'!$M$1)^($B36-'Life Cycle Cost Evaluation'!$M$4)</f>
        <v>0</v>
      </c>
      <c r="BJ121" s="208">
        <f>-NPV('Life Cycle Cost Evaluation'!$M$1,BJ37:BJ$100)/(1+'Life Cycle Cost Evaluation'!$M$1)^($B36-'Life Cycle Cost Evaluation'!$M$4)</f>
        <v>0</v>
      </c>
      <c r="BK121" s="208">
        <f>-NPV('Life Cycle Cost Evaluation'!$M$1,BK37:BK$100)/(1+'Life Cycle Cost Evaluation'!$M$1)^($B36-'Life Cycle Cost Evaluation'!$M$4)</f>
        <v>0</v>
      </c>
      <c r="BL121" s="208">
        <f>-NPV('Life Cycle Cost Evaluation'!$M$1,BL37:BL$100)/(1+'Life Cycle Cost Evaluation'!$M$1)^($B36-'Life Cycle Cost Evaluation'!$M$4)</f>
        <v>0</v>
      </c>
      <c r="BM121" s="208">
        <f>-NPV('Life Cycle Cost Evaluation'!$M$1,BM37:BM$100)/(1+'Life Cycle Cost Evaluation'!$M$1)^($B36-'Life Cycle Cost Evaluation'!$M$4)</f>
        <v>0</v>
      </c>
      <c r="BN121" s="208">
        <f>-NPV('Life Cycle Cost Evaluation'!$M$1,BN37:BN$100)/(1+'Life Cycle Cost Evaluation'!$M$1)^($B36-'Life Cycle Cost Evaluation'!$M$4)</f>
        <v>0</v>
      </c>
      <c r="BO121" s="208">
        <f>-NPV('Life Cycle Cost Evaluation'!$M$1,BO37:BO$100)/(1+'Life Cycle Cost Evaluation'!$M$1)^($B36-'Life Cycle Cost Evaluation'!$M$4)</f>
        <v>0</v>
      </c>
      <c r="BP121" s="208">
        <f>-NPV('Life Cycle Cost Evaluation'!$M$1,BP37:BP$100)/(1+'Life Cycle Cost Evaluation'!$M$1)^($B36-'Life Cycle Cost Evaluation'!$M$4)</f>
        <v>0</v>
      </c>
      <c r="BQ121" s="208">
        <f>-NPV('Life Cycle Cost Evaluation'!$M$1,BQ37:BQ$100)/(1+'Life Cycle Cost Evaluation'!$M$1)^($B36-'Life Cycle Cost Evaluation'!$M$4)</f>
        <v>0</v>
      </c>
      <c r="BR121" s="208">
        <f>-NPV('Life Cycle Cost Evaluation'!$M$1,BR37:BR$100)/(1+'Life Cycle Cost Evaluation'!$M$1)^($B36-'Life Cycle Cost Evaluation'!$M$4)</f>
        <v>0</v>
      </c>
      <c r="BS121" s="208">
        <f>-NPV('Life Cycle Cost Evaluation'!$M$1,BS37:BS$100)/(1+'Life Cycle Cost Evaluation'!$M$1)^($B36-'Life Cycle Cost Evaluation'!$M$4)</f>
        <v>0</v>
      </c>
      <c r="BT121" s="208">
        <f>-NPV('Life Cycle Cost Evaluation'!$M$1,BT37:BT$100)/(1+'Life Cycle Cost Evaluation'!$M$1)^($B36-'Life Cycle Cost Evaluation'!$M$4)</f>
        <v>0</v>
      </c>
      <c r="BU121" s="208">
        <f>-NPV('Life Cycle Cost Evaluation'!$M$1,BU37:BU$100)/(1+'Life Cycle Cost Evaluation'!$M$1)^($B36-'Life Cycle Cost Evaluation'!$M$4)</f>
        <v>0</v>
      </c>
      <c r="BV121" s="208">
        <f>-NPV('Life Cycle Cost Evaluation'!$M$1,BV37:BV$100)/(1+'Life Cycle Cost Evaluation'!$M$1)^($B36-'Life Cycle Cost Evaluation'!$M$4)</f>
        <v>0</v>
      </c>
      <c r="BW121" s="208">
        <f>-NPV('Life Cycle Cost Evaluation'!$M$1,BW37:BW$100)/(1+'Life Cycle Cost Evaluation'!$M$1)^($B36-'Life Cycle Cost Evaluation'!$M$4)</f>
        <v>0</v>
      </c>
      <c r="BX121" s="208">
        <f>-NPV('Life Cycle Cost Evaluation'!$M$1,BX37:BX$100)/(1+'Life Cycle Cost Evaluation'!$M$1)^($B36-'Life Cycle Cost Evaluation'!$M$4)</f>
        <v>0</v>
      </c>
      <c r="BY121" s="208">
        <f>-NPV('Life Cycle Cost Evaluation'!$M$1,BY37:BY$100)/(1+'Life Cycle Cost Evaluation'!$M$1)^($B36-'Life Cycle Cost Evaluation'!$M$4)</f>
        <v>0</v>
      </c>
      <c r="BZ121" s="208">
        <f>-NPV('Life Cycle Cost Evaluation'!$M$1,BZ37:BZ$100)/(1+'Life Cycle Cost Evaluation'!$M$1)^($B36-'Life Cycle Cost Evaluation'!$M$4)</f>
        <v>0</v>
      </c>
      <c r="CA121" s="208">
        <f>-NPV('Life Cycle Cost Evaluation'!$M$1,CA37:CA$100)/(1+'Life Cycle Cost Evaluation'!$M$1)^($B36-'Life Cycle Cost Evaluation'!$M$4)</f>
        <v>0</v>
      </c>
      <c r="CB121" s="208">
        <f>-NPV('Life Cycle Cost Evaluation'!$M$1,CB37:CB$100)/(1+'Life Cycle Cost Evaluation'!$M$1)^($B36-'Life Cycle Cost Evaluation'!$M$4)</f>
        <v>0</v>
      </c>
      <c r="CC121" s="208">
        <f>-NPV('Life Cycle Cost Evaluation'!$M$1,CC37:CC$100)/(1+'Life Cycle Cost Evaluation'!$M$1)^($B36-'Life Cycle Cost Evaluation'!$M$4)</f>
        <v>0</v>
      </c>
      <c r="CD121" s="208">
        <f>-NPV('Life Cycle Cost Evaluation'!$M$1,CD37:CD$100)/(1+'Life Cycle Cost Evaluation'!$M$1)^($B36-'Life Cycle Cost Evaluation'!$M$4)</f>
        <v>0</v>
      </c>
      <c r="CE121" s="208">
        <f>-NPV('Life Cycle Cost Evaluation'!$M$1,CE37:CE$100)/(1+'Life Cycle Cost Evaluation'!$M$1)^($B36-'Life Cycle Cost Evaluation'!$M$4)</f>
        <v>0</v>
      </c>
      <c r="CF121" s="208">
        <f>-NPV('Life Cycle Cost Evaluation'!$M$1,CF37:CF$100)/(1+'Life Cycle Cost Evaluation'!$M$1)^($B36-'Life Cycle Cost Evaluation'!$M$4)</f>
        <v>0</v>
      </c>
      <c r="CG121" s="208">
        <f>SUM(D121:T121)</f>
        <v>0</v>
      </c>
      <c r="CH121" s="206"/>
      <c r="CI121" s="206"/>
      <c r="CJ121" s="206"/>
    </row>
    <row r="122" spans="1:88" x14ac:dyDescent="0.2">
      <c r="B122" s="86">
        <f t="shared" si="126"/>
        <v>2044</v>
      </c>
      <c r="C122" s="208"/>
      <c r="D122" s="208">
        <f>-NPV('Life Cycle Cost Evaluation'!$M$1,D38:D$100)/(1+'Life Cycle Cost Evaluation'!$M$1)^($B37-'Life Cycle Cost Evaluation'!$M$4)</f>
        <v>0</v>
      </c>
      <c r="E122" s="208">
        <f>-NPV('Life Cycle Cost Evaluation'!$M$1,E38:E$100)/(1+'Life Cycle Cost Evaluation'!$M$1)^($B37-'Life Cycle Cost Evaluation'!$M$4)</f>
        <v>0</v>
      </c>
      <c r="F122" s="208">
        <f>-NPV('Life Cycle Cost Evaluation'!$M$1,F38:F$100)/(1+'Life Cycle Cost Evaluation'!$M$1)^($B37-'Life Cycle Cost Evaluation'!$M$4)</f>
        <v>0</v>
      </c>
      <c r="G122" s="208">
        <f>-NPV('Life Cycle Cost Evaluation'!$M$1,G38:G$100)/(1+'Life Cycle Cost Evaluation'!$M$1)^($B37-'Life Cycle Cost Evaluation'!$M$4)</f>
        <v>0</v>
      </c>
      <c r="H122" s="208">
        <f>-NPV('Life Cycle Cost Evaluation'!$M$1,H38:H$100)/(1+'Life Cycle Cost Evaluation'!$M$1)^($B37-'Life Cycle Cost Evaluation'!$M$4)</f>
        <v>0</v>
      </c>
      <c r="I122" s="208">
        <f>-NPV('Life Cycle Cost Evaluation'!$M$1,I38:I$100)/(1+'Life Cycle Cost Evaluation'!$M$1)^($B37-'Life Cycle Cost Evaluation'!$M$4)</f>
        <v>0</v>
      </c>
      <c r="J122" s="208">
        <f>-NPV('Life Cycle Cost Evaluation'!$M$1,J38:J$100)/(1+'Life Cycle Cost Evaluation'!$M$1)^($B37-'Life Cycle Cost Evaluation'!$M$4)</f>
        <v>0</v>
      </c>
      <c r="K122" s="208">
        <f>-NPV('Life Cycle Cost Evaluation'!$M$1,K38:K$100)/(1+'Life Cycle Cost Evaluation'!$M$1)^($B37-'Life Cycle Cost Evaluation'!$M$4)</f>
        <v>0</v>
      </c>
      <c r="L122" s="208">
        <f>-NPV('Life Cycle Cost Evaluation'!$M$1,L38:L$100)/(1+'Life Cycle Cost Evaluation'!$M$1)^($B37-'Life Cycle Cost Evaluation'!$M$4)</f>
        <v>0</v>
      </c>
      <c r="M122" s="208">
        <f>-NPV('Life Cycle Cost Evaluation'!$M$1,M38:M$100)/(1+'Life Cycle Cost Evaluation'!$M$1)^($B37-'Life Cycle Cost Evaluation'!$M$4)</f>
        <v>0</v>
      </c>
      <c r="N122" s="208">
        <f>-NPV('Life Cycle Cost Evaluation'!$M$1,N38:N$100)/(1+'Life Cycle Cost Evaluation'!$M$1)^($B37-'Life Cycle Cost Evaluation'!$M$4)</f>
        <v>0</v>
      </c>
      <c r="O122" s="208">
        <f>-NPV('Life Cycle Cost Evaluation'!$M$1,O38:O$100)/(1+'Life Cycle Cost Evaluation'!$M$1)^($B37-'Life Cycle Cost Evaluation'!$M$4)</f>
        <v>0</v>
      </c>
      <c r="P122" s="208">
        <f>-NPV('Life Cycle Cost Evaluation'!$M$1,P38:P$100)/(1+'Life Cycle Cost Evaluation'!$M$1)^($B37-'Life Cycle Cost Evaluation'!$M$4)</f>
        <v>0</v>
      </c>
      <c r="Q122" s="208">
        <f>-NPV('Life Cycle Cost Evaluation'!$M$1,Q38:Q$100)/(1+'Life Cycle Cost Evaluation'!$M$1)^($B37-'Life Cycle Cost Evaluation'!$M$4)</f>
        <v>0</v>
      </c>
      <c r="R122" s="208">
        <f>-NPV('Life Cycle Cost Evaluation'!$M$1,R38:R$100)/(1+'Life Cycle Cost Evaluation'!$M$1)^($B37-'Life Cycle Cost Evaluation'!$M$4)</f>
        <v>0</v>
      </c>
      <c r="S122" s="208">
        <f>-NPV('Life Cycle Cost Evaluation'!$M$1,S38:S$100)/(1+'Life Cycle Cost Evaluation'!$M$1)^($B37-'Life Cycle Cost Evaluation'!$M$4)</f>
        <v>0</v>
      </c>
      <c r="T122" s="208">
        <f>-NPV('Life Cycle Cost Evaluation'!$M$1,T38:T$100)/(1+'Life Cycle Cost Evaluation'!$M$1)^($B37-'Life Cycle Cost Evaluation'!$M$4)</f>
        <v>0</v>
      </c>
      <c r="U122" s="208">
        <f>-NPV('Life Cycle Cost Evaluation'!$M$1,U38:U$100)/(1+'Life Cycle Cost Evaluation'!$M$1)^($B37-'Life Cycle Cost Evaluation'!$M$4)</f>
        <v>0</v>
      </c>
      <c r="V122" s="208">
        <f>-NPV('Life Cycle Cost Evaluation'!$M$1,V38:V$100)/(1+'Life Cycle Cost Evaluation'!$M$1)^($B37-'Life Cycle Cost Evaluation'!$M$4)</f>
        <v>0</v>
      </c>
      <c r="W122" s="208">
        <f>-NPV('Life Cycle Cost Evaluation'!$M$1,W38:W$100)/(1+'Life Cycle Cost Evaluation'!$M$1)^($B37-'Life Cycle Cost Evaluation'!$M$4)</f>
        <v>0</v>
      </c>
      <c r="X122" s="208">
        <f>-NPV('Life Cycle Cost Evaluation'!$M$1,X38:X$100)/(1+'Life Cycle Cost Evaluation'!$M$1)^($B37-'Life Cycle Cost Evaluation'!$M$4)</f>
        <v>0</v>
      </c>
      <c r="Y122" s="208">
        <f>-NPV('Life Cycle Cost Evaluation'!$M$1,Y38:Y$100)/(1+'Life Cycle Cost Evaluation'!$M$1)^($B37-'Life Cycle Cost Evaluation'!$M$4)</f>
        <v>0</v>
      </c>
      <c r="Z122" s="208">
        <f>-NPV('Life Cycle Cost Evaluation'!$M$1,Z38:Z$100)/(1+'Life Cycle Cost Evaluation'!$M$1)^($B37-'Life Cycle Cost Evaluation'!$M$4)</f>
        <v>0</v>
      </c>
      <c r="AA122" s="208">
        <f>-NPV('Life Cycle Cost Evaluation'!$M$1,AA38:AA$100)/(1+'Life Cycle Cost Evaluation'!$M$1)^($B37-'Life Cycle Cost Evaluation'!$M$4)</f>
        <v>0</v>
      </c>
      <c r="AB122" s="208">
        <f>-NPV('Life Cycle Cost Evaluation'!$M$1,AB38:AB$100)/(1+'Life Cycle Cost Evaluation'!$M$1)^($B37-'Life Cycle Cost Evaluation'!$M$4)</f>
        <v>0</v>
      </c>
      <c r="AC122" s="208">
        <f>-NPV('Life Cycle Cost Evaluation'!$M$1,AC38:AC$100)/(1+'Life Cycle Cost Evaluation'!$M$1)^($B37-'Life Cycle Cost Evaluation'!$M$4)</f>
        <v>0</v>
      </c>
      <c r="AD122" s="208">
        <f>-NPV('Life Cycle Cost Evaluation'!$M$1,AD38:AD$100)/(1+'Life Cycle Cost Evaluation'!$M$1)^($B37-'Life Cycle Cost Evaluation'!$M$4)</f>
        <v>0</v>
      </c>
      <c r="AE122" s="208">
        <f>-NPV('Life Cycle Cost Evaluation'!$M$1,AE38:AE$100)/(1+'Life Cycle Cost Evaluation'!$M$1)^($B37-'Life Cycle Cost Evaluation'!$M$4)</f>
        <v>0</v>
      </c>
      <c r="AF122" s="208">
        <f>-NPV('Life Cycle Cost Evaluation'!$M$1,AF38:AF$100)/(1+'Life Cycle Cost Evaluation'!$M$1)^($B37-'Life Cycle Cost Evaluation'!$M$4)</f>
        <v>0</v>
      </c>
      <c r="AG122" s="208">
        <f>-NPV('Life Cycle Cost Evaluation'!$M$1,AG38:AG$100)/(1+'Life Cycle Cost Evaluation'!$M$1)^($B37-'Life Cycle Cost Evaluation'!$M$4)</f>
        <v>0</v>
      </c>
      <c r="AH122" s="208">
        <f>-NPV('Life Cycle Cost Evaluation'!$M$1,AH38:AH$100)/(1+'Life Cycle Cost Evaluation'!$M$1)^($B37-'Life Cycle Cost Evaluation'!$M$4)</f>
        <v>0</v>
      </c>
      <c r="AI122" s="208">
        <f>-NPV('Life Cycle Cost Evaluation'!$M$1,AI38:AI$100)/(1+'Life Cycle Cost Evaluation'!$M$1)^($B37-'Life Cycle Cost Evaluation'!$M$4)</f>
        <v>0</v>
      </c>
      <c r="AJ122" s="208">
        <f>-NPV('Life Cycle Cost Evaluation'!$M$1,AJ38:AJ$100)/(1+'Life Cycle Cost Evaluation'!$M$1)^($B37-'Life Cycle Cost Evaluation'!$M$4)</f>
        <v>0</v>
      </c>
      <c r="AK122" s="208">
        <f>-NPV('Life Cycle Cost Evaluation'!$M$1,AK38:AK$100)/(1+'Life Cycle Cost Evaluation'!$M$1)^($B37-'Life Cycle Cost Evaluation'!$M$4)</f>
        <v>0</v>
      </c>
      <c r="AL122" s="208">
        <f>-NPV('Life Cycle Cost Evaluation'!$M$1,AL38:AL$100)/(1+'Life Cycle Cost Evaluation'!$M$1)^($B37-'Life Cycle Cost Evaluation'!$M$4)</f>
        <v>0</v>
      </c>
      <c r="AM122" s="208">
        <f>-NPV('Life Cycle Cost Evaluation'!$M$1,AM38:AM$100)/(1+'Life Cycle Cost Evaluation'!$M$1)^($B37-'Life Cycle Cost Evaluation'!$M$4)</f>
        <v>0</v>
      </c>
      <c r="AN122" s="208">
        <f>-NPV('Life Cycle Cost Evaluation'!$M$1,AN38:AN$100)/(1+'Life Cycle Cost Evaluation'!$M$1)^($B37-'Life Cycle Cost Evaluation'!$M$4)</f>
        <v>0</v>
      </c>
      <c r="AO122" s="208">
        <f>-NPV('Life Cycle Cost Evaluation'!$M$1,AO38:AO$100)/(1+'Life Cycle Cost Evaluation'!$M$1)^($B37-'Life Cycle Cost Evaluation'!$M$4)</f>
        <v>0</v>
      </c>
      <c r="AP122" s="208">
        <f>-NPV('Life Cycle Cost Evaluation'!$M$1,AP38:AP$100)/(1+'Life Cycle Cost Evaluation'!$M$1)^($B37-'Life Cycle Cost Evaluation'!$M$4)</f>
        <v>0</v>
      </c>
      <c r="AQ122" s="208">
        <f>-NPV('Life Cycle Cost Evaluation'!$M$1,AQ38:AQ$100)/(1+'Life Cycle Cost Evaluation'!$M$1)^($B37-'Life Cycle Cost Evaluation'!$M$4)</f>
        <v>0</v>
      </c>
      <c r="AR122" s="208">
        <f>-NPV('Life Cycle Cost Evaluation'!$M$1,AR38:AR$100)/(1+'Life Cycle Cost Evaluation'!$M$1)^($B37-'Life Cycle Cost Evaluation'!$M$4)</f>
        <v>0</v>
      </c>
      <c r="AS122" s="208">
        <f>-NPV('Life Cycle Cost Evaluation'!$M$1,AS38:AS$100)/(1+'Life Cycle Cost Evaluation'!$M$1)^($B37-'Life Cycle Cost Evaluation'!$M$4)</f>
        <v>0</v>
      </c>
      <c r="AT122" s="208">
        <f>-NPV('Life Cycle Cost Evaluation'!$M$1,AT38:AT$100)/(1+'Life Cycle Cost Evaluation'!$M$1)^($B37-'Life Cycle Cost Evaluation'!$M$4)</f>
        <v>0</v>
      </c>
      <c r="AU122" s="208">
        <f>-NPV('Life Cycle Cost Evaluation'!$M$1,AU38:AU$100)/(1+'Life Cycle Cost Evaluation'!$M$1)^($B37-'Life Cycle Cost Evaluation'!$M$4)</f>
        <v>0</v>
      </c>
      <c r="AV122" s="208">
        <f>-NPV('Life Cycle Cost Evaluation'!$M$1,AV38:AV$100)/(1+'Life Cycle Cost Evaluation'!$M$1)^($B37-'Life Cycle Cost Evaluation'!$M$4)</f>
        <v>0</v>
      </c>
      <c r="AW122" s="208">
        <f>-NPV('Life Cycle Cost Evaluation'!$M$1,AW38:AW$100)/(1+'Life Cycle Cost Evaluation'!$M$1)^($B37-'Life Cycle Cost Evaluation'!$M$4)</f>
        <v>0</v>
      </c>
      <c r="AX122" s="208">
        <f>-NPV('Life Cycle Cost Evaluation'!$M$1,AX38:AX$100)/(1+'Life Cycle Cost Evaluation'!$M$1)^($B37-'Life Cycle Cost Evaluation'!$M$4)</f>
        <v>0</v>
      </c>
      <c r="AY122" s="208">
        <f>-NPV('Life Cycle Cost Evaluation'!$M$1,AY38:AY$100)/(1+'Life Cycle Cost Evaluation'!$M$1)^($B37-'Life Cycle Cost Evaluation'!$M$4)</f>
        <v>0</v>
      </c>
      <c r="AZ122" s="208">
        <f>-NPV('Life Cycle Cost Evaluation'!$M$1,AZ38:AZ$100)/(1+'Life Cycle Cost Evaluation'!$M$1)^($B37-'Life Cycle Cost Evaluation'!$M$4)</f>
        <v>0</v>
      </c>
      <c r="BA122" s="208">
        <f>-NPV('Life Cycle Cost Evaluation'!$M$1,BA38:BA$100)/(1+'Life Cycle Cost Evaluation'!$M$1)^($B37-'Life Cycle Cost Evaluation'!$M$4)</f>
        <v>0</v>
      </c>
      <c r="BB122" s="208">
        <f>-NPV('Life Cycle Cost Evaluation'!$M$1,BB38:BB$100)/(1+'Life Cycle Cost Evaluation'!$M$1)^($B37-'Life Cycle Cost Evaluation'!$M$4)</f>
        <v>0</v>
      </c>
      <c r="BC122" s="208">
        <f>-NPV('Life Cycle Cost Evaluation'!$M$1,BC38:BC$100)/(1+'Life Cycle Cost Evaluation'!$M$1)^($B37-'Life Cycle Cost Evaluation'!$M$4)</f>
        <v>0</v>
      </c>
      <c r="BD122" s="208">
        <f>-NPV('Life Cycle Cost Evaluation'!$M$1,BD38:BD$100)/(1+'Life Cycle Cost Evaluation'!$M$1)^($B37-'Life Cycle Cost Evaluation'!$M$4)</f>
        <v>0</v>
      </c>
      <c r="BE122" s="208">
        <f>-NPV('Life Cycle Cost Evaluation'!$M$1,BE38:BE$100)/(1+'Life Cycle Cost Evaluation'!$M$1)^($B37-'Life Cycle Cost Evaluation'!$M$4)</f>
        <v>0</v>
      </c>
      <c r="BF122" s="208">
        <f>-NPV('Life Cycle Cost Evaluation'!$M$1,BF38:BF$100)/(1+'Life Cycle Cost Evaluation'!$M$1)^($B37-'Life Cycle Cost Evaluation'!$M$4)</f>
        <v>0</v>
      </c>
      <c r="BG122" s="208">
        <f>-NPV('Life Cycle Cost Evaluation'!$M$1,BG38:BG$100)/(1+'Life Cycle Cost Evaluation'!$M$1)^($B37-'Life Cycle Cost Evaluation'!$M$4)</f>
        <v>0</v>
      </c>
      <c r="BH122" s="208">
        <f>-NPV('Life Cycle Cost Evaluation'!$M$1,BH38:BH$100)/(1+'Life Cycle Cost Evaluation'!$M$1)^($B37-'Life Cycle Cost Evaluation'!$M$4)</f>
        <v>0</v>
      </c>
      <c r="BI122" s="208">
        <f>-NPV('Life Cycle Cost Evaluation'!$M$1,BI38:BI$100)/(1+'Life Cycle Cost Evaluation'!$M$1)^($B37-'Life Cycle Cost Evaluation'!$M$4)</f>
        <v>0</v>
      </c>
      <c r="BJ122" s="208">
        <f>-NPV('Life Cycle Cost Evaluation'!$M$1,BJ38:BJ$100)/(1+'Life Cycle Cost Evaluation'!$M$1)^($B37-'Life Cycle Cost Evaluation'!$M$4)</f>
        <v>0</v>
      </c>
      <c r="BK122" s="208">
        <f>-NPV('Life Cycle Cost Evaluation'!$M$1,BK38:BK$100)/(1+'Life Cycle Cost Evaluation'!$M$1)^($B37-'Life Cycle Cost Evaluation'!$M$4)</f>
        <v>0</v>
      </c>
      <c r="BL122" s="208">
        <f>-NPV('Life Cycle Cost Evaluation'!$M$1,BL38:BL$100)/(1+'Life Cycle Cost Evaluation'!$M$1)^($B37-'Life Cycle Cost Evaluation'!$M$4)</f>
        <v>0</v>
      </c>
      <c r="BM122" s="208">
        <f>-NPV('Life Cycle Cost Evaluation'!$M$1,BM38:BM$100)/(1+'Life Cycle Cost Evaluation'!$M$1)^($B37-'Life Cycle Cost Evaluation'!$M$4)</f>
        <v>0</v>
      </c>
      <c r="BN122" s="208">
        <f>-NPV('Life Cycle Cost Evaluation'!$M$1,BN38:BN$100)/(1+'Life Cycle Cost Evaluation'!$M$1)^($B37-'Life Cycle Cost Evaluation'!$M$4)</f>
        <v>0</v>
      </c>
      <c r="BO122" s="208">
        <f>-NPV('Life Cycle Cost Evaluation'!$M$1,BO38:BO$100)/(1+'Life Cycle Cost Evaluation'!$M$1)^($B37-'Life Cycle Cost Evaluation'!$M$4)</f>
        <v>0</v>
      </c>
      <c r="BP122" s="208">
        <f>-NPV('Life Cycle Cost Evaluation'!$M$1,BP38:BP$100)/(1+'Life Cycle Cost Evaluation'!$M$1)^($B37-'Life Cycle Cost Evaluation'!$M$4)</f>
        <v>0</v>
      </c>
      <c r="BQ122" s="208">
        <f>-NPV('Life Cycle Cost Evaluation'!$M$1,BQ38:BQ$100)/(1+'Life Cycle Cost Evaluation'!$M$1)^($B37-'Life Cycle Cost Evaluation'!$M$4)</f>
        <v>0</v>
      </c>
      <c r="BR122" s="208">
        <f>-NPV('Life Cycle Cost Evaluation'!$M$1,BR38:BR$100)/(1+'Life Cycle Cost Evaluation'!$M$1)^($B37-'Life Cycle Cost Evaluation'!$M$4)</f>
        <v>0</v>
      </c>
      <c r="BS122" s="208">
        <f>-NPV('Life Cycle Cost Evaluation'!$M$1,BS38:BS$100)/(1+'Life Cycle Cost Evaluation'!$M$1)^($B37-'Life Cycle Cost Evaluation'!$M$4)</f>
        <v>0</v>
      </c>
      <c r="BT122" s="208">
        <f>-NPV('Life Cycle Cost Evaluation'!$M$1,BT38:BT$100)/(1+'Life Cycle Cost Evaluation'!$M$1)^($B37-'Life Cycle Cost Evaluation'!$M$4)</f>
        <v>0</v>
      </c>
      <c r="BU122" s="208">
        <f>-NPV('Life Cycle Cost Evaluation'!$M$1,BU38:BU$100)/(1+'Life Cycle Cost Evaluation'!$M$1)^($B37-'Life Cycle Cost Evaluation'!$M$4)</f>
        <v>0</v>
      </c>
      <c r="BV122" s="208">
        <f>-NPV('Life Cycle Cost Evaluation'!$M$1,BV38:BV$100)/(1+'Life Cycle Cost Evaluation'!$M$1)^($B37-'Life Cycle Cost Evaluation'!$M$4)</f>
        <v>0</v>
      </c>
      <c r="BW122" s="208">
        <f>-NPV('Life Cycle Cost Evaluation'!$M$1,BW38:BW$100)/(1+'Life Cycle Cost Evaluation'!$M$1)^($B37-'Life Cycle Cost Evaluation'!$M$4)</f>
        <v>0</v>
      </c>
      <c r="BX122" s="208">
        <f>-NPV('Life Cycle Cost Evaluation'!$M$1,BX38:BX$100)/(1+'Life Cycle Cost Evaluation'!$M$1)^($B37-'Life Cycle Cost Evaluation'!$M$4)</f>
        <v>0</v>
      </c>
      <c r="BY122" s="208">
        <f>-NPV('Life Cycle Cost Evaluation'!$M$1,BY38:BY$100)/(1+'Life Cycle Cost Evaluation'!$M$1)^($B37-'Life Cycle Cost Evaluation'!$M$4)</f>
        <v>0</v>
      </c>
      <c r="BZ122" s="208">
        <f>-NPV('Life Cycle Cost Evaluation'!$M$1,BZ38:BZ$100)/(1+'Life Cycle Cost Evaluation'!$M$1)^($B37-'Life Cycle Cost Evaluation'!$M$4)</f>
        <v>0</v>
      </c>
      <c r="CA122" s="208">
        <f>-NPV('Life Cycle Cost Evaluation'!$M$1,CA38:CA$100)/(1+'Life Cycle Cost Evaluation'!$M$1)^($B37-'Life Cycle Cost Evaluation'!$M$4)</f>
        <v>0</v>
      </c>
      <c r="CB122" s="208">
        <f>-NPV('Life Cycle Cost Evaluation'!$M$1,CB38:CB$100)/(1+'Life Cycle Cost Evaluation'!$M$1)^($B37-'Life Cycle Cost Evaluation'!$M$4)</f>
        <v>0</v>
      </c>
      <c r="CC122" s="208">
        <f>-NPV('Life Cycle Cost Evaluation'!$M$1,CC38:CC$100)/(1+'Life Cycle Cost Evaluation'!$M$1)^($B37-'Life Cycle Cost Evaluation'!$M$4)</f>
        <v>0</v>
      </c>
      <c r="CD122" s="208">
        <f>-NPV('Life Cycle Cost Evaluation'!$M$1,CD38:CD$100)/(1+'Life Cycle Cost Evaluation'!$M$1)^($B37-'Life Cycle Cost Evaluation'!$M$4)</f>
        <v>0</v>
      </c>
      <c r="CE122" s="208">
        <f>-NPV('Life Cycle Cost Evaluation'!$M$1,CE38:CE$100)/(1+'Life Cycle Cost Evaluation'!$M$1)^($B37-'Life Cycle Cost Evaluation'!$M$4)</f>
        <v>0</v>
      </c>
      <c r="CF122" s="208">
        <f>-NPV('Life Cycle Cost Evaluation'!$M$1,CF38:CF$100)/(1+'Life Cycle Cost Evaluation'!$M$1)^($B37-'Life Cycle Cost Evaluation'!$M$4)</f>
        <v>0</v>
      </c>
      <c r="CG122" s="208">
        <f>SUM(D122:U122)</f>
        <v>0</v>
      </c>
      <c r="CH122" s="206"/>
      <c r="CI122" s="206"/>
      <c r="CJ122" s="206"/>
    </row>
    <row r="123" spans="1:88" x14ac:dyDescent="0.2">
      <c r="B123" s="86">
        <f t="shared" si="126"/>
        <v>2045</v>
      </c>
      <c r="C123" s="208"/>
      <c r="D123" s="208">
        <f>-NPV('Life Cycle Cost Evaluation'!$M$1,D39:D$100)/(1+'Life Cycle Cost Evaluation'!$M$1)^($B38-'Life Cycle Cost Evaluation'!$M$4)</f>
        <v>0</v>
      </c>
      <c r="E123" s="208">
        <f>-NPV('Life Cycle Cost Evaluation'!$M$1,E39:E$100)/(1+'Life Cycle Cost Evaluation'!$M$1)^($B38-'Life Cycle Cost Evaluation'!$M$4)</f>
        <v>0</v>
      </c>
      <c r="F123" s="208">
        <f>-NPV('Life Cycle Cost Evaluation'!$M$1,F39:F$100)/(1+'Life Cycle Cost Evaluation'!$M$1)^($B38-'Life Cycle Cost Evaluation'!$M$4)</f>
        <v>0</v>
      </c>
      <c r="G123" s="208">
        <f>-NPV('Life Cycle Cost Evaluation'!$M$1,G39:G$100)/(1+'Life Cycle Cost Evaluation'!$M$1)^($B38-'Life Cycle Cost Evaluation'!$M$4)</f>
        <v>0</v>
      </c>
      <c r="H123" s="208">
        <f>-NPV('Life Cycle Cost Evaluation'!$M$1,H39:H$100)/(1+'Life Cycle Cost Evaluation'!$M$1)^($B38-'Life Cycle Cost Evaluation'!$M$4)</f>
        <v>0</v>
      </c>
      <c r="I123" s="208">
        <f>-NPV('Life Cycle Cost Evaluation'!$M$1,I39:I$100)/(1+'Life Cycle Cost Evaluation'!$M$1)^($B38-'Life Cycle Cost Evaluation'!$M$4)</f>
        <v>0</v>
      </c>
      <c r="J123" s="208">
        <f>-NPV('Life Cycle Cost Evaluation'!$M$1,J39:J$100)/(1+'Life Cycle Cost Evaluation'!$M$1)^($B38-'Life Cycle Cost Evaluation'!$M$4)</f>
        <v>0</v>
      </c>
      <c r="K123" s="208">
        <f>-NPV('Life Cycle Cost Evaluation'!$M$1,K39:K$100)/(1+'Life Cycle Cost Evaluation'!$M$1)^($B38-'Life Cycle Cost Evaluation'!$M$4)</f>
        <v>0</v>
      </c>
      <c r="L123" s="208">
        <f>-NPV('Life Cycle Cost Evaluation'!$M$1,L39:L$100)/(1+'Life Cycle Cost Evaluation'!$M$1)^($B38-'Life Cycle Cost Evaluation'!$M$4)</f>
        <v>0</v>
      </c>
      <c r="M123" s="208">
        <f>-NPV('Life Cycle Cost Evaluation'!$M$1,M39:M$100)/(1+'Life Cycle Cost Evaluation'!$M$1)^($B38-'Life Cycle Cost Evaluation'!$M$4)</f>
        <v>0</v>
      </c>
      <c r="N123" s="208">
        <f>-NPV('Life Cycle Cost Evaluation'!$M$1,N39:N$100)/(1+'Life Cycle Cost Evaluation'!$M$1)^($B38-'Life Cycle Cost Evaluation'!$M$4)</f>
        <v>0</v>
      </c>
      <c r="O123" s="208">
        <f>-NPV('Life Cycle Cost Evaluation'!$M$1,O39:O$100)/(1+'Life Cycle Cost Evaluation'!$M$1)^($B38-'Life Cycle Cost Evaluation'!$M$4)</f>
        <v>0</v>
      </c>
      <c r="P123" s="208">
        <f>-NPV('Life Cycle Cost Evaluation'!$M$1,P39:P$100)/(1+'Life Cycle Cost Evaluation'!$M$1)^($B38-'Life Cycle Cost Evaluation'!$M$4)</f>
        <v>0</v>
      </c>
      <c r="Q123" s="208">
        <f>-NPV('Life Cycle Cost Evaluation'!$M$1,Q39:Q$100)/(1+'Life Cycle Cost Evaluation'!$M$1)^($B38-'Life Cycle Cost Evaluation'!$M$4)</f>
        <v>0</v>
      </c>
      <c r="R123" s="208">
        <f>-NPV('Life Cycle Cost Evaluation'!$M$1,R39:R$100)/(1+'Life Cycle Cost Evaluation'!$M$1)^($B38-'Life Cycle Cost Evaluation'!$M$4)</f>
        <v>0</v>
      </c>
      <c r="S123" s="208">
        <f>-NPV('Life Cycle Cost Evaluation'!$M$1,S39:S$100)/(1+'Life Cycle Cost Evaluation'!$M$1)^($B38-'Life Cycle Cost Evaluation'!$M$4)</f>
        <v>0</v>
      </c>
      <c r="T123" s="208">
        <f>-NPV('Life Cycle Cost Evaluation'!$M$1,T39:T$100)/(1+'Life Cycle Cost Evaluation'!$M$1)^($B38-'Life Cycle Cost Evaluation'!$M$4)</f>
        <v>0</v>
      </c>
      <c r="U123" s="208">
        <f>-NPV('Life Cycle Cost Evaluation'!$M$1,U39:U$100)/(1+'Life Cycle Cost Evaluation'!$M$1)^($B38-'Life Cycle Cost Evaluation'!$M$4)</f>
        <v>0</v>
      </c>
      <c r="V123" s="208">
        <f>-NPV('Life Cycle Cost Evaluation'!$M$1,V39:V$100)/(1+'Life Cycle Cost Evaluation'!$M$1)^($B38-'Life Cycle Cost Evaluation'!$M$4)</f>
        <v>0</v>
      </c>
      <c r="W123" s="208">
        <f>-NPV('Life Cycle Cost Evaluation'!$M$1,W39:W$100)/(1+'Life Cycle Cost Evaluation'!$M$1)^($B38-'Life Cycle Cost Evaluation'!$M$4)</f>
        <v>0</v>
      </c>
      <c r="X123" s="208">
        <f>-NPV('Life Cycle Cost Evaluation'!$M$1,X39:X$100)/(1+'Life Cycle Cost Evaluation'!$M$1)^($B38-'Life Cycle Cost Evaluation'!$M$4)</f>
        <v>0</v>
      </c>
      <c r="Y123" s="208">
        <f>-NPV('Life Cycle Cost Evaluation'!$M$1,Y39:Y$100)/(1+'Life Cycle Cost Evaluation'!$M$1)^($B38-'Life Cycle Cost Evaluation'!$M$4)</f>
        <v>0</v>
      </c>
      <c r="Z123" s="208">
        <f>-NPV('Life Cycle Cost Evaluation'!$M$1,Z39:Z$100)/(1+'Life Cycle Cost Evaluation'!$M$1)^($B38-'Life Cycle Cost Evaluation'!$M$4)</f>
        <v>0</v>
      </c>
      <c r="AA123" s="208">
        <f>-NPV('Life Cycle Cost Evaluation'!$M$1,AA39:AA$100)/(1+'Life Cycle Cost Evaluation'!$M$1)^($B38-'Life Cycle Cost Evaluation'!$M$4)</f>
        <v>0</v>
      </c>
      <c r="AB123" s="208">
        <f>-NPV('Life Cycle Cost Evaluation'!$M$1,AB39:AB$100)/(1+'Life Cycle Cost Evaluation'!$M$1)^($B38-'Life Cycle Cost Evaluation'!$M$4)</f>
        <v>0</v>
      </c>
      <c r="AC123" s="208">
        <f>-NPV('Life Cycle Cost Evaluation'!$M$1,AC39:AC$100)/(1+'Life Cycle Cost Evaluation'!$M$1)^($B38-'Life Cycle Cost Evaluation'!$M$4)</f>
        <v>0</v>
      </c>
      <c r="AD123" s="208">
        <f>-NPV('Life Cycle Cost Evaluation'!$M$1,AD39:AD$100)/(1+'Life Cycle Cost Evaluation'!$M$1)^($B38-'Life Cycle Cost Evaluation'!$M$4)</f>
        <v>0</v>
      </c>
      <c r="AE123" s="208">
        <f>-NPV('Life Cycle Cost Evaluation'!$M$1,AE39:AE$100)/(1+'Life Cycle Cost Evaluation'!$M$1)^($B38-'Life Cycle Cost Evaluation'!$M$4)</f>
        <v>0</v>
      </c>
      <c r="AF123" s="208">
        <f>-NPV('Life Cycle Cost Evaluation'!$M$1,AF39:AF$100)/(1+'Life Cycle Cost Evaluation'!$M$1)^($B38-'Life Cycle Cost Evaluation'!$M$4)</f>
        <v>0</v>
      </c>
      <c r="AG123" s="208">
        <f>-NPV('Life Cycle Cost Evaluation'!$M$1,AG39:AG$100)/(1+'Life Cycle Cost Evaluation'!$M$1)^($B38-'Life Cycle Cost Evaluation'!$M$4)</f>
        <v>0</v>
      </c>
      <c r="AH123" s="208">
        <f>-NPV('Life Cycle Cost Evaluation'!$M$1,AH39:AH$100)/(1+'Life Cycle Cost Evaluation'!$M$1)^($B38-'Life Cycle Cost Evaluation'!$M$4)</f>
        <v>0</v>
      </c>
      <c r="AI123" s="208">
        <f>-NPV('Life Cycle Cost Evaluation'!$M$1,AI39:AI$100)/(1+'Life Cycle Cost Evaluation'!$M$1)^($B38-'Life Cycle Cost Evaluation'!$M$4)</f>
        <v>0</v>
      </c>
      <c r="AJ123" s="208">
        <f>-NPV('Life Cycle Cost Evaluation'!$M$1,AJ39:AJ$100)/(1+'Life Cycle Cost Evaluation'!$M$1)^($B38-'Life Cycle Cost Evaluation'!$M$4)</f>
        <v>0</v>
      </c>
      <c r="AK123" s="208">
        <f>-NPV('Life Cycle Cost Evaluation'!$M$1,AK39:AK$100)/(1+'Life Cycle Cost Evaluation'!$M$1)^($B38-'Life Cycle Cost Evaluation'!$M$4)</f>
        <v>0</v>
      </c>
      <c r="AL123" s="208">
        <f>-NPV('Life Cycle Cost Evaluation'!$M$1,AL39:AL$100)/(1+'Life Cycle Cost Evaluation'!$M$1)^($B38-'Life Cycle Cost Evaluation'!$M$4)</f>
        <v>0</v>
      </c>
      <c r="AM123" s="208">
        <f>-NPV('Life Cycle Cost Evaluation'!$M$1,AM39:AM$100)/(1+'Life Cycle Cost Evaluation'!$M$1)^($B38-'Life Cycle Cost Evaluation'!$M$4)</f>
        <v>0</v>
      </c>
      <c r="AN123" s="208">
        <f>-NPV('Life Cycle Cost Evaluation'!$M$1,AN39:AN$100)/(1+'Life Cycle Cost Evaluation'!$M$1)^($B38-'Life Cycle Cost Evaluation'!$M$4)</f>
        <v>0</v>
      </c>
      <c r="AO123" s="208">
        <f>-NPV('Life Cycle Cost Evaluation'!$M$1,AO39:AO$100)/(1+'Life Cycle Cost Evaluation'!$M$1)^($B38-'Life Cycle Cost Evaluation'!$M$4)</f>
        <v>0</v>
      </c>
      <c r="AP123" s="208">
        <f>-NPV('Life Cycle Cost Evaluation'!$M$1,AP39:AP$100)/(1+'Life Cycle Cost Evaluation'!$M$1)^($B38-'Life Cycle Cost Evaluation'!$M$4)</f>
        <v>0</v>
      </c>
      <c r="AQ123" s="208">
        <f>-NPV('Life Cycle Cost Evaluation'!$M$1,AQ39:AQ$100)/(1+'Life Cycle Cost Evaluation'!$M$1)^($B38-'Life Cycle Cost Evaluation'!$M$4)</f>
        <v>0</v>
      </c>
      <c r="AR123" s="208">
        <f>-NPV('Life Cycle Cost Evaluation'!$M$1,AR39:AR$100)/(1+'Life Cycle Cost Evaluation'!$M$1)^($B38-'Life Cycle Cost Evaluation'!$M$4)</f>
        <v>0</v>
      </c>
      <c r="AS123" s="208">
        <f>-NPV('Life Cycle Cost Evaluation'!$M$1,AS39:AS$100)/(1+'Life Cycle Cost Evaluation'!$M$1)^($B38-'Life Cycle Cost Evaluation'!$M$4)</f>
        <v>0</v>
      </c>
      <c r="AT123" s="208">
        <f>-NPV('Life Cycle Cost Evaluation'!$M$1,AT39:AT$100)/(1+'Life Cycle Cost Evaluation'!$M$1)^($B38-'Life Cycle Cost Evaluation'!$M$4)</f>
        <v>0</v>
      </c>
      <c r="AU123" s="208">
        <f>-NPV('Life Cycle Cost Evaluation'!$M$1,AU39:AU$100)/(1+'Life Cycle Cost Evaluation'!$M$1)^($B38-'Life Cycle Cost Evaluation'!$M$4)</f>
        <v>0</v>
      </c>
      <c r="AV123" s="208">
        <f>-NPV('Life Cycle Cost Evaluation'!$M$1,AV39:AV$100)/(1+'Life Cycle Cost Evaluation'!$M$1)^($B38-'Life Cycle Cost Evaluation'!$M$4)</f>
        <v>0</v>
      </c>
      <c r="AW123" s="208">
        <f>-NPV('Life Cycle Cost Evaluation'!$M$1,AW39:AW$100)/(1+'Life Cycle Cost Evaluation'!$M$1)^($B38-'Life Cycle Cost Evaluation'!$M$4)</f>
        <v>0</v>
      </c>
      <c r="AX123" s="208">
        <f>-NPV('Life Cycle Cost Evaluation'!$M$1,AX39:AX$100)/(1+'Life Cycle Cost Evaluation'!$M$1)^($B38-'Life Cycle Cost Evaluation'!$M$4)</f>
        <v>0</v>
      </c>
      <c r="AY123" s="208">
        <f>-NPV('Life Cycle Cost Evaluation'!$M$1,AY39:AY$100)/(1+'Life Cycle Cost Evaluation'!$M$1)^($B38-'Life Cycle Cost Evaluation'!$M$4)</f>
        <v>0</v>
      </c>
      <c r="AZ123" s="208">
        <f>-NPV('Life Cycle Cost Evaluation'!$M$1,AZ39:AZ$100)/(1+'Life Cycle Cost Evaluation'!$M$1)^($B38-'Life Cycle Cost Evaluation'!$M$4)</f>
        <v>0</v>
      </c>
      <c r="BA123" s="208">
        <f>-NPV('Life Cycle Cost Evaluation'!$M$1,BA39:BA$100)/(1+'Life Cycle Cost Evaluation'!$M$1)^($B38-'Life Cycle Cost Evaluation'!$M$4)</f>
        <v>0</v>
      </c>
      <c r="BB123" s="208">
        <f>-NPV('Life Cycle Cost Evaluation'!$M$1,BB39:BB$100)/(1+'Life Cycle Cost Evaluation'!$M$1)^($B38-'Life Cycle Cost Evaluation'!$M$4)</f>
        <v>0</v>
      </c>
      <c r="BC123" s="208">
        <f>-NPV('Life Cycle Cost Evaluation'!$M$1,BC39:BC$100)/(1+'Life Cycle Cost Evaluation'!$M$1)^($B38-'Life Cycle Cost Evaluation'!$M$4)</f>
        <v>0</v>
      </c>
      <c r="BD123" s="208">
        <f>-NPV('Life Cycle Cost Evaluation'!$M$1,BD39:BD$100)/(1+'Life Cycle Cost Evaluation'!$M$1)^($B38-'Life Cycle Cost Evaluation'!$M$4)</f>
        <v>0</v>
      </c>
      <c r="BE123" s="208">
        <f>-NPV('Life Cycle Cost Evaluation'!$M$1,BE39:BE$100)/(1+'Life Cycle Cost Evaluation'!$M$1)^($B38-'Life Cycle Cost Evaluation'!$M$4)</f>
        <v>0</v>
      </c>
      <c r="BF123" s="208">
        <f>-NPV('Life Cycle Cost Evaluation'!$M$1,BF39:BF$100)/(1+'Life Cycle Cost Evaluation'!$M$1)^($B38-'Life Cycle Cost Evaluation'!$M$4)</f>
        <v>0</v>
      </c>
      <c r="BG123" s="208">
        <f>-NPV('Life Cycle Cost Evaluation'!$M$1,BG39:BG$100)/(1+'Life Cycle Cost Evaluation'!$M$1)^($B38-'Life Cycle Cost Evaluation'!$M$4)</f>
        <v>0</v>
      </c>
      <c r="BH123" s="208">
        <f>-NPV('Life Cycle Cost Evaluation'!$M$1,BH39:BH$100)/(1+'Life Cycle Cost Evaluation'!$M$1)^($B38-'Life Cycle Cost Evaluation'!$M$4)</f>
        <v>0</v>
      </c>
      <c r="BI123" s="208">
        <f>-NPV('Life Cycle Cost Evaluation'!$M$1,BI39:BI$100)/(1+'Life Cycle Cost Evaluation'!$M$1)^($B38-'Life Cycle Cost Evaluation'!$M$4)</f>
        <v>0</v>
      </c>
      <c r="BJ123" s="208">
        <f>-NPV('Life Cycle Cost Evaluation'!$M$1,BJ39:BJ$100)/(1+'Life Cycle Cost Evaluation'!$M$1)^($B38-'Life Cycle Cost Evaluation'!$M$4)</f>
        <v>0</v>
      </c>
      <c r="BK123" s="208">
        <f>-NPV('Life Cycle Cost Evaluation'!$M$1,BK39:BK$100)/(1+'Life Cycle Cost Evaluation'!$M$1)^($B38-'Life Cycle Cost Evaluation'!$M$4)</f>
        <v>0</v>
      </c>
      <c r="BL123" s="208">
        <f>-NPV('Life Cycle Cost Evaluation'!$M$1,BL39:BL$100)/(1+'Life Cycle Cost Evaluation'!$M$1)^($B38-'Life Cycle Cost Evaluation'!$M$4)</f>
        <v>0</v>
      </c>
      <c r="BM123" s="208">
        <f>-NPV('Life Cycle Cost Evaluation'!$M$1,BM39:BM$100)/(1+'Life Cycle Cost Evaluation'!$M$1)^($B38-'Life Cycle Cost Evaluation'!$M$4)</f>
        <v>0</v>
      </c>
      <c r="BN123" s="208">
        <f>-NPV('Life Cycle Cost Evaluation'!$M$1,BN39:BN$100)/(1+'Life Cycle Cost Evaluation'!$M$1)^($B38-'Life Cycle Cost Evaluation'!$M$4)</f>
        <v>0</v>
      </c>
      <c r="BO123" s="208">
        <f>-NPV('Life Cycle Cost Evaluation'!$M$1,BO39:BO$100)/(1+'Life Cycle Cost Evaluation'!$M$1)^($B38-'Life Cycle Cost Evaluation'!$M$4)</f>
        <v>0</v>
      </c>
      <c r="BP123" s="208">
        <f>-NPV('Life Cycle Cost Evaluation'!$M$1,BP39:BP$100)/(1+'Life Cycle Cost Evaluation'!$M$1)^($B38-'Life Cycle Cost Evaluation'!$M$4)</f>
        <v>0</v>
      </c>
      <c r="BQ123" s="208">
        <f>-NPV('Life Cycle Cost Evaluation'!$M$1,BQ39:BQ$100)/(1+'Life Cycle Cost Evaluation'!$M$1)^($B38-'Life Cycle Cost Evaluation'!$M$4)</f>
        <v>0</v>
      </c>
      <c r="BR123" s="208">
        <f>-NPV('Life Cycle Cost Evaluation'!$M$1,BR39:BR$100)/(1+'Life Cycle Cost Evaluation'!$M$1)^($B38-'Life Cycle Cost Evaluation'!$M$4)</f>
        <v>0</v>
      </c>
      <c r="BS123" s="208">
        <f>-NPV('Life Cycle Cost Evaluation'!$M$1,BS39:BS$100)/(1+'Life Cycle Cost Evaluation'!$M$1)^($B38-'Life Cycle Cost Evaluation'!$M$4)</f>
        <v>0</v>
      </c>
      <c r="BT123" s="208">
        <f>-NPV('Life Cycle Cost Evaluation'!$M$1,BT39:BT$100)/(1+'Life Cycle Cost Evaluation'!$M$1)^($B38-'Life Cycle Cost Evaluation'!$M$4)</f>
        <v>0</v>
      </c>
      <c r="BU123" s="208">
        <f>-NPV('Life Cycle Cost Evaluation'!$M$1,BU39:BU$100)/(1+'Life Cycle Cost Evaluation'!$M$1)^($B38-'Life Cycle Cost Evaluation'!$M$4)</f>
        <v>0</v>
      </c>
      <c r="BV123" s="208">
        <f>-NPV('Life Cycle Cost Evaluation'!$M$1,BV39:BV$100)/(1+'Life Cycle Cost Evaluation'!$M$1)^($B38-'Life Cycle Cost Evaluation'!$M$4)</f>
        <v>0</v>
      </c>
      <c r="BW123" s="208">
        <f>-NPV('Life Cycle Cost Evaluation'!$M$1,BW39:BW$100)/(1+'Life Cycle Cost Evaluation'!$M$1)^($B38-'Life Cycle Cost Evaluation'!$M$4)</f>
        <v>0</v>
      </c>
      <c r="BX123" s="208">
        <f>-NPV('Life Cycle Cost Evaluation'!$M$1,BX39:BX$100)/(1+'Life Cycle Cost Evaluation'!$M$1)^($B38-'Life Cycle Cost Evaluation'!$M$4)</f>
        <v>0</v>
      </c>
      <c r="BY123" s="208">
        <f>-NPV('Life Cycle Cost Evaluation'!$M$1,BY39:BY$100)/(1+'Life Cycle Cost Evaluation'!$M$1)^($B38-'Life Cycle Cost Evaluation'!$M$4)</f>
        <v>0</v>
      </c>
      <c r="BZ123" s="208">
        <f>-NPV('Life Cycle Cost Evaluation'!$M$1,BZ39:BZ$100)/(1+'Life Cycle Cost Evaluation'!$M$1)^($B38-'Life Cycle Cost Evaluation'!$M$4)</f>
        <v>0</v>
      </c>
      <c r="CA123" s="208">
        <f>-NPV('Life Cycle Cost Evaluation'!$M$1,CA39:CA$100)/(1+'Life Cycle Cost Evaluation'!$M$1)^($B38-'Life Cycle Cost Evaluation'!$M$4)</f>
        <v>0</v>
      </c>
      <c r="CB123" s="208">
        <f>-NPV('Life Cycle Cost Evaluation'!$M$1,CB39:CB$100)/(1+'Life Cycle Cost Evaluation'!$M$1)^($B38-'Life Cycle Cost Evaluation'!$M$4)</f>
        <v>0</v>
      </c>
      <c r="CC123" s="208">
        <f>-NPV('Life Cycle Cost Evaluation'!$M$1,CC39:CC$100)/(1+'Life Cycle Cost Evaluation'!$M$1)^($B38-'Life Cycle Cost Evaluation'!$M$4)</f>
        <v>0</v>
      </c>
      <c r="CD123" s="208">
        <f>-NPV('Life Cycle Cost Evaluation'!$M$1,CD39:CD$100)/(1+'Life Cycle Cost Evaluation'!$M$1)^($B38-'Life Cycle Cost Evaluation'!$M$4)</f>
        <v>0</v>
      </c>
      <c r="CE123" s="208">
        <f>-NPV('Life Cycle Cost Evaluation'!$M$1,CE39:CE$100)/(1+'Life Cycle Cost Evaluation'!$M$1)^($B38-'Life Cycle Cost Evaluation'!$M$4)</f>
        <v>0</v>
      </c>
      <c r="CF123" s="208">
        <f>-NPV('Life Cycle Cost Evaluation'!$M$1,CF39:CF$100)/(1+'Life Cycle Cost Evaluation'!$M$1)^($B38-'Life Cycle Cost Evaluation'!$M$4)</f>
        <v>0</v>
      </c>
      <c r="CG123" s="208">
        <f>SUM(D123:V123)</f>
        <v>0</v>
      </c>
      <c r="CH123" s="206"/>
      <c r="CI123" s="206"/>
      <c r="CJ123" s="206"/>
    </row>
    <row r="124" spans="1:88" x14ac:dyDescent="0.2">
      <c r="B124" s="86">
        <f t="shared" si="126"/>
        <v>2046</v>
      </c>
      <c r="C124" s="208"/>
      <c r="D124" s="208">
        <f>-NPV('Life Cycle Cost Evaluation'!$M$1,D40:D$100)/(1+'Life Cycle Cost Evaluation'!$M$1)^($B39-'Life Cycle Cost Evaluation'!$M$4)</f>
        <v>0</v>
      </c>
      <c r="E124" s="208">
        <f>-NPV('Life Cycle Cost Evaluation'!$M$1,E40:E$100)/(1+'Life Cycle Cost Evaluation'!$M$1)^($B39-'Life Cycle Cost Evaluation'!$M$4)</f>
        <v>0</v>
      </c>
      <c r="F124" s="208">
        <f>-NPV('Life Cycle Cost Evaluation'!$M$1,F40:F$100)/(1+'Life Cycle Cost Evaluation'!$M$1)^($B39-'Life Cycle Cost Evaluation'!$M$4)</f>
        <v>0</v>
      </c>
      <c r="G124" s="208">
        <f>-NPV('Life Cycle Cost Evaluation'!$M$1,G40:G$100)/(1+'Life Cycle Cost Evaluation'!$M$1)^($B39-'Life Cycle Cost Evaluation'!$M$4)</f>
        <v>0</v>
      </c>
      <c r="H124" s="208">
        <f>-NPV('Life Cycle Cost Evaluation'!$M$1,H40:H$100)/(1+'Life Cycle Cost Evaluation'!$M$1)^($B39-'Life Cycle Cost Evaluation'!$M$4)</f>
        <v>0</v>
      </c>
      <c r="I124" s="208">
        <f>-NPV('Life Cycle Cost Evaluation'!$M$1,I40:I$100)/(1+'Life Cycle Cost Evaluation'!$M$1)^($B39-'Life Cycle Cost Evaluation'!$M$4)</f>
        <v>0</v>
      </c>
      <c r="J124" s="208">
        <f>-NPV('Life Cycle Cost Evaluation'!$M$1,J40:J$100)/(1+'Life Cycle Cost Evaluation'!$M$1)^($B39-'Life Cycle Cost Evaluation'!$M$4)</f>
        <v>0</v>
      </c>
      <c r="K124" s="208">
        <f>-NPV('Life Cycle Cost Evaluation'!$M$1,K40:K$100)/(1+'Life Cycle Cost Evaluation'!$M$1)^($B39-'Life Cycle Cost Evaluation'!$M$4)</f>
        <v>0</v>
      </c>
      <c r="L124" s="208">
        <f>-NPV('Life Cycle Cost Evaluation'!$M$1,L40:L$100)/(1+'Life Cycle Cost Evaluation'!$M$1)^($B39-'Life Cycle Cost Evaluation'!$M$4)</f>
        <v>0</v>
      </c>
      <c r="M124" s="208">
        <f>-NPV('Life Cycle Cost Evaluation'!$M$1,M40:M$100)/(1+'Life Cycle Cost Evaluation'!$M$1)^($B39-'Life Cycle Cost Evaluation'!$M$4)</f>
        <v>0</v>
      </c>
      <c r="N124" s="208">
        <f>-NPV('Life Cycle Cost Evaluation'!$M$1,N40:N$100)/(1+'Life Cycle Cost Evaluation'!$M$1)^($B39-'Life Cycle Cost Evaluation'!$M$4)</f>
        <v>0</v>
      </c>
      <c r="O124" s="208">
        <f>-NPV('Life Cycle Cost Evaluation'!$M$1,O40:O$100)/(1+'Life Cycle Cost Evaluation'!$M$1)^($B39-'Life Cycle Cost Evaluation'!$M$4)</f>
        <v>0</v>
      </c>
      <c r="P124" s="208">
        <f>-NPV('Life Cycle Cost Evaluation'!$M$1,P40:P$100)/(1+'Life Cycle Cost Evaluation'!$M$1)^($B39-'Life Cycle Cost Evaluation'!$M$4)</f>
        <v>0</v>
      </c>
      <c r="Q124" s="208">
        <f>-NPV('Life Cycle Cost Evaluation'!$M$1,Q40:Q$100)/(1+'Life Cycle Cost Evaluation'!$M$1)^($B39-'Life Cycle Cost Evaluation'!$M$4)</f>
        <v>0</v>
      </c>
      <c r="R124" s="208">
        <f>-NPV('Life Cycle Cost Evaluation'!$M$1,R40:R$100)/(1+'Life Cycle Cost Evaluation'!$M$1)^($B39-'Life Cycle Cost Evaluation'!$M$4)</f>
        <v>0</v>
      </c>
      <c r="S124" s="208">
        <f>-NPV('Life Cycle Cost Evaluation'!$M$1,S40:S$100)/(1+'Life Cycle Cost Evaluation'!$M$1)^($B39-'Life Cycle Cost Evaluation'!$M$4)</f>
        <v>0</v>
      </c>
      <c r="T124" s="208">
        <f>-NPV('Life Cycle Cost Evaluation'!$M$1,T40:T$100)/(1+'Life Cycle Cost Evaluation'!$M$1)^($B39-'Life Cycle Cost Evaluation'!$M$4)</f>
        <v>0</v>
      </c>
      <c r="U124" s="208">
        <f>-NPV('Life Cycle Cost Evaluation'!$M$1,U40:U$100)/(1+'Life Cycle Cost Evaluation'!$M$1)^($B39-'Life Cycle Cost Evaluation'!$M$4)</f>
        <v>0</v>
      </c>
      <c r="V124" s="208">
        <f>-NPV('Life Cycle Cost Evaluation'!$M$1,V40:V$100)/(1+'Life Cycle Cost Evaluation'!$M$1)^($B39-'Life Cycle Cost Evaluation'!$M$4)</f>
        <v>0</v>
      </c>
      <c r="W124" s="208">
        <f>-NPV('Life Cycle Cost Evaluation'!$M$1,W40:W$100)/(1+'Life Cycle Cost Evaluation'!$M$1)^($B39-'Life Cycle Cost Evaluation'!$M$4)</f>
        <v>0</v>
      </c>
      <c r="X124" s="208">
        <f>-NPV('Life Cycle Cost Evaluation'!$M$1,X40:X$100)/(1+'Life Cycle Cost Evaluation'!$M$1)^($B39-'Life Cycle Cost Evaluation'!$M$4)</f>
        <v>0</v>
      </c>
      <c r="Y124" s="208">
        <f>-NPV('Life Cycle Cost Evaluation'!$M$1,Y40:Y$100)/(1+'Life Cycle Cost Evaluation'!$M$1)^($B39-'Life Cycle Cost Evaluation'!$M$4)</f>
        <v>0</v>
      </c>
      <c r="Z124" s="208">
        <f>-NPV('Life Cycle Cost Evaluation'!$M$1,Z40:Z$100)/(1+'Life Cycle Cost Evaluation'!$M$1)^($B39-'Life Cycle Cost Evaluation'!$M$4)</f>
        <v>0</v>
      </c>
      <c r="AA124" s="208">
        <f>-NPV('Life Cycle Cost Evaluation'!$M$1,AA40:AA$100)/(1+'Life Cycle Cost Evaluation'!$M$1)^($B39-'Life Cycle Cost Evaluation'!$M$4)</f>
        <v>0</v>
      </c>
      <c r="AB124" s="208">
        <f>-NPV('Life Cycle Cost Evaluation'!$M$1,AB40:AB$100)/(1+'Life Cycle Cost Evaluation'!$M$1)^($B39-'Life Cycle Cost Evaluation'!$M$4)</f>
        <v>0</v>
      </c>
      <c r="AC124" s="208">
        <f>-NPV('Life Cycle Cost Evaluation'!$M$1,AC40:AC$100)/(1+'Life Cycle Cost Evaluation'!$M$1)^($B39-'Life Cycle Cost Evaluation'!$M$4)</f>
        <v>0</v>
      </c>
      <c r="AD124" s="208">
        <f>-NPV('Life Cycle Cost Evaluation'!$M$1,AD40:AD$100)/(1+'Life Cycle Cost Evaluation'!$M$1)^($B39-'Life Cycle Cost Evaluation'!$M$4)</f>
        <v>0</v>
      </c>
      <c r="AE124" s="208">
        <f>-NPV('Life Cycle Cost Evaluation'!$M$1,AE40:AE$100)/(1+'Life Cycle Cost Evaluation'!$M$1)^($B39-'Life Cycle Cost Evaluation'!$M$4)</f>
        <v>0</v>
      </c>
      <c r="AF124" s="208">
        <f>-NPV('Life Cycle Cost Evaluation'!$M$1,AF40:AF$100)/(1+'Life Cycle Cost Evaluation'!$M$1)^($B39-'Life Cycle Cost Evaluation'!$M$4)</f>
        <v>0</v>
      </c>
      <c r="AG124" s="208">
        <f>-NPV('Life Cycle Cost Evaluation'!$M$1,AG40:AG$100)/(1+'Life Cycle Cost Evaluation'!$M$1)^($B39-'Life Cycle Cost Evaluation'!$M$4)</f>
        <v>0</v>
      </c>
      <c r="AH124" s="208">
        <f>-NPV('Life Cycle Cost Evaluation'!$M$1,AH40:AH$100)/(1+'Life Cycle Cost Evaluation'!$M$1)^($B39-'Life Cycle Cost Evaluation'!$M$4)</f>
        <v>0</v>
      </c>
      <c r="AI124" s="208">
        <f>-NPV('Life Cycle Cost Evaluation'!$M$1,AI40:AI$100)/(1+'Life Cycle Cost Evaluation'!$M$1)^($B39-'Life Cycle Cost Evaluation'!$M$4)</f>
        <v>0</v>
      </c>
      <c r="AJ124" s="208">
        <f>-NPV('Life Cycle Cost Evaluation'!$M$1,AJ40:AJ$100)/(1+'Life Cycle Cost Evaluation'!$M$1)^($B39-'Life Cycle Cost Evaluation'!$M$4)</f>
        <v>0</v>
      </c>
      <c r="AK124" s="208">
        <f>-NPV('Life Cycle Cost Evaluation'!$M$1,AK40:AK$100)/(1+'Life Cycle Cost Evaluation'!$M$1)^($B39-'Life Cycle Cost Evaluation'!$M$4)</f>
        <v>0</v>
      </c>
      <c r="AL124" s="208">
        <f>-NPV('Life Cycle Cost Evaluation'!$M$1,AL40:AL$100)/(1+'Life Cycle Cost Evaluation'!$M$1)^($B39-'Life Cycle Cost Evaluation'!$M$4)</f>
        <v>0</v>
      </c>
      <c r="AM124" s="208">
        <f>-NPV('Life Cycle Cost Evaluation'!$M$1,AM40:AM$100)/(1+'Life Cycle Cost Evaluation'!$M$1)^($B39-'Life Cycle Cost Evaluation'!$M$4)</f>
        <v>0</v>
      </c>
      <c r="AN124" s="208">
        <f>-NPV('Life Cycle Cost Evaluation'!$M$1,AN40:AN$100)/(1+'Life Cycle Cost Evaluation'!$M$1)^($B39-'Life Cycle Cost Evaluation'!$M$4)</f>
        <v>0</v>
      </c>
      <c r="AO124" s="208">
        <f>-NPV('Life Cycle Cost Evaluation'!$M$1,AO40:AO$100)/(1+'Life Cycle Cost Evaluation'!$M$1)^($B39-'Life Cycle Cost Evaluation'!$M$4)</f>
        <v>0</v>
      </c>
      <c r="AP124" s="208">
        <f>-NPV('Life Cycle Cost Evaluation'!$M$1,AP40:AP$100)/(1+'Life Cycle Cost Evaluation'!$M$1)^($B39-'Life Cycle Cost Evaluation'!$M$4)</f>
        <v>0</v>
      </c>
      <c r="AQ124" s="208">
        <f>-NPV('Life Cycle Cost Evaluation'!$M$1,AQ40:AQ$100)/(1+'Life Cycle Cost Evaluation'!$M$1)^($B39-'Life Cycle Cost Evaluation'!$M$4)</f>
        <v>0</v>
      </c>
      <c r="AR124" s="208">
        <f>-NPV('Life Cycle Cost Evaluation'!$M$1,AR40:AR$100)/(1+'Life Cycle Cost Evaluation'!$M$1)^($B39-'Life Cycle Cost Evaluation'!$M$4)</f>
        <v>0</v>
      </c>
      <c r="AS124" s="208">
        <f>-NPV('Life Cycle Cost Evaluation'!$M$1,AS40:AS$100)/(1+'Life Cycle Cost Evaluation'!$M$1)^($B39-'Life Cycle Cost Evaluation'!$M$4)</f>
        <v>0</v>
      </c>
      <c r="AT124" s="208">
        <f>-NPV('Life Cycle Cost Evaluation'!$M$1,AT40:AT$100)/(1+'Life Cycle Cost Evaluation'!$M$1)^($B39-'Life Cycle Cost Evaluation'!$M$4)</f>
        <v>0</v>
      </c>
      <c r="AU124" s="208">
        <f>-NPV('Life Cycle Cost Evaluation'!$M$1,AU40:AU$100)/(1+'Life Cycle Cost Evaluation'!$M$1)^($B39-'Life Cycle Cost Evaluation'!$M$4)</f>
        <v>0</v>
      </c>
      <c r="AV124" s="208">
        <f>-NPV('Life Cycle Cost Evaluation'!$M$1,AV40:AV$100)/(1+'Life Cycle Cost Evaluation'!$M$1)^($B39-'Life Cycle Cost Evaluation'!$M$4)</f>
        <v>0</v>
      </c>
      <c r="AW124" s="208">
        <f>-NPV('Life Cycle Cost Evaluation'!$M$1,AW40:AW$100)/(1+'Life Cycle Cost Evaluation'!$M$1)^($B39-'Life Cycle Cost Evaluation'!$M$4)</f>
        <v>0</v>
      </c>
      <c r="AX124" s="208">
        <f>-NPV('Life Cycle Cost Evaluation'!$M$1,AX40:AX$100)/(1+'Life Cycle Cost Evaluation'!$M$1)^($B39-'Life Cycle Cost Evaluation'!$M$4)</f>
        <v>0</v>
      </c>
      <c r="AY124" s="208">
        <f>-NPV('Life Cycle Cost Evaluation'!$M$1,AY40:AY$100)/(1+'Life Cycle Cost Evaluation'!$M$1)^($B39-'Life Cycle Cost Evaluation'!$M$4)</f>
        <v>0</v>
      </c>
      <c r="AZ124" s="208">
        <f>-NPV('Life Cycle Cost Evaluation'!$M$1,AZ40:AZ$100)/(1+'Life Cycle Cost Evaluation'!$M$1)^($B39-'Life Cycle Cost Evaluation'!$M$4)</f>
        <v>0</v>
      </c>
      <c r="BA124" s="208">
        <f>-NPV('Life Cycle Cost Evaluation'!$M$1,BA40:BA$100)/(1+'Life Cycle Cost Evaluation'!$M$1)^($B39-'Life Cycle Cost Evaluation'!$M$4)</f>
        <v>0</v>
      </c>
      <c r="BB124" s="208">
        <f>-NPV('Life Cycle Cost Evaluation'!$M$1,BB40:BB$100)/(1+'Life Cycle Cost Evaluation'!$M$1)^($B39-'Life Cycle Cost Evaluation'!$M$4)</f>
        <v>0</v>
      </c>
      <c r="BC124" s="208">
        <f>-NPV('Life Cycle Cost Evaluation'!$M$1,BC40:BC$100)/(1+'Life Cycle Cost Evaluation'!$M$1)^($B39-'Life Cycle Cost Evaluation'!$M$4)</f>
        <v>0</v>
      </c>
      <c r="BD124" s="208">
        <f>-NPV('Life Cycle Cost Evaluation'!$M$1,BD40:BD$100)/(1+'Life Cycle Cost Evaluation'!$M$1)^($B39-'Life Cycle Cost Evaluation'!$M$4)</f>
        <v>0</v>
      </c>
      <c r="BE124" s="208">
        <f>-NPV('Life Cycle Cost Evaluation'!$M$1,BE40:BE$100)/(1+'Life Cycle Cost Evaluation'!$M$1)^($B39-'Life Cycle Cost Evaluation'!$M$4)</f>
        <v>0</v>
      </c>
      <c r="BF124" s="208">
        <f>-NPV('Life Cycle Cost Evaluation'!$M$1,BF40:BF$100)/(1+'Life Cycle Cost Evaluation'!$M$1)^($B39-'Life Cycle Cost Evaluation'!$M$4)</f>
        <v>0</v>
      </c>
      <c r="BG124" s="208">
        <f>-NPV('Life Cycle Cost Evaluation'!$M$1,BG40:BG$100)/(1+'Life Cycle Cost Evaluation'!$M$1)^($B39-'Life Cycle Cost Evaluation'!$M$4)</f>
        <v>0</v>
      </c>
      <c r="BH124" s="208">
        <f>-NPV('Life Cycle Cost Evaluation'!$M$1,BH40:BH$100)/(1+'Life Cycle Cost Evaluation'!$M$1)^($B39-'Life Cycle Cost Evaluation'!$M$4)</f>
        <v>0</v>
      </c>
      <c r="BI124" s="208">
        <f>-NPV('Life Cycle Cost Evaluation'!$M$1,BI40:BI$100)/(1+'Life Cycle Cost Evaluation'!$M$1)^($B39-'Life Cycle Cost Evaluation'!$M$4)</f>
        <v>0</v>
      </c>
      <c r="BJ124" s="208">
        <f>-NPV('Life Cycle Cost Evaluation'!$M$1,BJ40:BJ$100)/(1+'Life Cycle Cost Evaluation'!$M$1)^($B39-'Life Cycle Cost Evaluation'!$M$4)</f>
        <v>0</v>
      </c>
      <c r="BK124" s="208">
        <f>-NPV('Life Cycle Cost Evaluation'!$M$1,BK40:BK$100)/(1+'Life Cycle Cost Evaluation'!$M$1)^($B39-'Life Cycle Cost Evaluation'!$M$4)</f>
        <v>0</v>
      </c>
      <c r="BL124" s="208">
        <f>-NPV('Life Cycle Cost Evaluation'!$M$1,BL40:BL$100)/(1+'Life Cycle Cost Evaluation'!$M$1)^($B39-'Life Cycle Cost Evaluation'!$M$4)</f>
        <v>0</v>
      </c>
      <c r="BM124" s="208">
        <f>-NPV('Life Cycle Cost Evaluation'!$M$1,BM40:BM$100)/(1+'Life Cycle Cost Evaluation'!$M$1)^($B39-'Life Cycle Cost Evaluation'!$M$4)</f>
        <v>0</v>
      </c>
      <c r="BN124" s="208">
        <f>-NPV('Life Cycle Cost Evaluation'!$M$1,BN40:BN$100)/(1+'Life Cycle Cost Evaluation'!$M$1)^($B39-'Life Cycle Cost Evaluation'!$M$4)</f>
        <v>0</v>
      </c>
      <c r="BO124" s="208">
        <f>-NPV('Life Cycle Cost Evaluation'!$M$1,BO40:BO$100)/(1+'Life Cycle Cost Evaluation'!$M$1)^($B39-'Life Cycle Cost Evaluation'!$M$4)</f>
        <v>0</v>
      </c>
      <c r="BP124" s="208">
        <f>-NPV('Life Cycle Cost Evaluation'!$M$1,BP40:BP$100)/(1+'Life Cycle Cost Evaluation'!$M$1)^($B39-'Life Cycle Cost Evaluation'!$M$4)</f>
        <v>0</v>
      </c>
      <c r="BQ124" s="208">
        <f>-NPV('Life Cycle Cost Evaluation'!$M$1,BQ40:BQ$100)/(1+'Life Cycle Cost Evaluation'!$M$1)^($B39-'Life Cycle Cost Evaluation'!$M$4)</f>
        <v>0</v>
      </c>
      <c r="BR124" s="208">
        <f>-NPV('Life Cycle Cost Evaluation'!$M$1,BR40:BR$100)/(1+'Life Cycle Cost Evaluation'!$M$1)^($B39-'Life Cycle Cost Evaluation'!$M$4)</f>
        <v>0</v>
      </c>
      <c r="BS124" s="208">
        <f>-NPV('Life Cycle Cost Evaluation'!$M$1,BS40:BS$100)/(1+'Life Cycle Cost Evaluation'!$M$1)^($B39-'Life Cycle Cost Evaluation'!$M$4)</f>
        <v>0</v>
      </c>
      <c r="BT124" s="208">
        <f>-NPV('Life Cycle Cost Evaluation'!$M$1,BT40:BT$100)/(1+'Life Cycle Cost Evaluation'!$M$1)^($B39-'Life Cycle Cost Evaluation'!$M$4)</f>
        <v>0</v>
      </c>
      <c r="BU124" s="208">
        <f>-NPV('Life Cycle Cost Evaluation'!$M$1,BU40:BU$100)/(1+'Life Cycle Cost Evaluation'!$M$1)^($B39-'Life Cycle Cost Evaluation'!$M$4)</f>
        <v>0</v>
      </c>
      <c r="BV124" s="208">
        <f>-NPV('Life Cycle Cost Evaluation'!$M$1,BV40:BV$100)/(1+'Life Cycle Cost Evaluation'!$M$1)^($B39-'Life Cycle Cost Evaluation'!$M$4)</f>
        <v>0</v>
      </c>
      <c r="BW124" s="208">
        <f>-NPV('Life Cycle Cost Evaluation'!$M$1,BW40:BW$100)/(1+'Life Cycle Cost Evaluation'!$M$1)^($B39-'Life Cycle Cost Evaluation'!$M$4)</f>
        <v>0</v>
      </c>
      <c r="BX124" s="208">
        <f>-NPV('Life Cycle Cost Evaluation'!$M$1,BX40:BX$100)/(1+'Life Cycle Cost Evaluation'!$M$1)^($B39-'Life Cycle Cost Evaluation'!$M$4)</f>
        <v>0</v>
      </c>
      <c r="BY124" s="208">
        <f>-NPV('Life Cycle Cost Evaluation'!$M$1,BY40:BY$100)/(1+'Life Cycle Cost Evaluation'!$M$1)^($B39-'Life Cycle Cost Evaluation'!$M$4)</f>
        <v>0</v>
      </c>
      <c r="BZ124" s="208">
        <f>-NPV('Life Cycle Cost Evaluation'!$M$1,BZ40:BZ$100)/(1+'Life Cycle Cost Evaluation'!$M$1)^($B39-'Life Cycle Cost Evaluation'!$M$4)</f>
        <v>0</v>
      </c>
      <c r="CA124" s="208">
        <f>-NPV('Life Cycle Cost Evaluation'!$M$1,CA40:CA$100)/(1+'Life Cycle Cost Evaluation'!$M$1)^($B39-'Life Cycle Cost Evaluation'!$M$4)</f>
        <v>0</v>
      </c>
      <c r="CB124" s="208">
        <f>-NPV('Life Cycle Cost Evaluation'!$M$1,CB40:CB$100)/(1+'Life Cycle Cost Evaluation'!$M$1)^($B39-'Life Cycle Cost Evaluation'!$M$4)</f>
        <v>0</v>
      </c>
      <c r="CC124" s="208">
        <f>-NPV('Life Cycle Cost Evaluation'!$M$1,CC40:CC$100)/(1+'Life Cycle Cost Evaluation'!$M$1)^($B39-'Life Cycle Cost Evaluation'!$M$4)</f>
        <v>0</v>
      </c>
      <c r="CD124" s="208">
        <f>-NPV('Life Cycle Cost Evaluation'!$M$1,CD40:CD$100)/(1+'Life Cycle Cost Evaluation'!$M$1)^($B39-'Life Cycle Cost Evaluation'!$M$4)</f>
        <v>0</v>
      </c>
      <c r="CE124" s="208">
        <f>-NPV('Life Cycle Cost Evaluation'!$M$1,CE40:CE$100)/(1+'Life Cycle Cost Evaluation'!$M$1)^($B39-'Life Cycle Cost Evaluation'!$M$4)</f>
        <v>0</v>
      </c>
      <c r="CF124" s="208">
        <f>-NPV('Life Cycle Cost Evaluation'!$M$1,CF40:CF$100)/(1+'Life Cycle Cost Evaluation'!$M$1)^($B39-'Life Cycle Cost Evaluation'!$M$4)</f>
        <v>0</v>
      </c>
      <c r="CG124" s="208">
        <f>SUM(D124:W124)</f>
        <v>0</v>
      </c>
      <c r="CH124" s="206"/>
      <c r="CI124" s="206"/>
      <c r="CJ124" s="206"/>
    </row>
    <row r="125" spans="1:88" x14ac:dyDescent="0.2">
      <c r="B125" s="86">
        <f t="shared" si="126"/>
        <v>2047</v>
      </c>
      <c r="C125" s="208"/>
      <c r="D125" s="208">
        <f>-NPV('Life Cycle Cost Evaluation'!$M$1,D41:D$100)/(1+'Life Cycle Cost Evaluation'!$M$1)^($B40-'Life Cycle Cost Evaluation'!$M$4)</f>
        <v>0</v>
      </c>
      <c r="E125" s="208">
        <f>-NPV('Life Cycle Cost Evaluation'!$M$1,E41:E$100)/(1+'Life Cycle Cost Evaluation'!$M$1)^($B40-'Life Cycle Cost Evaluation'!$M$4)</f>
        <v>0</v>
      </c>
      <c r="F125" s="208">
        <f>-NPV('Life Cycle Cost Evaluation'!$M$1,F41:F$100)/(1+'Life Cycle Cost Evaluation'!$M$1)^($B40-'Life Cycle Cost Evaluation'!$M$4)</f>
        <v>0</v>
      </c>
      <c r="G125" s="208">
        <f>-NPV('Life Cycle Cost Evaluation'!$M$1,G41:G$100)/(1+'Life Cycle Cost Evaluation'!$M$1)^($B40-'Life Cycle Cost Evaluation'!$M$4)</f>
        <v>0</v>
      </c>
      <c r="H125" s="208">
        <f>-NPV('Life Cycle Cost Evaluation'!$M$1,H41:H$100)/(1+'Life Cycle Cost Evaluation'!$M$1)^($B40-'Life Cycle Cost Evaluation'!$M$4)</f>
        <v>0</v>
      </c>
      <c r="I125" s="208">
        <f>-NPV('Life Cycle Cost Evaluation'!$M$1,I41:I$100)/(1+'Life Cycle Cost Evaluation'!$M$1)^($B40-'Life Cycle Cost Evaluation'!$M$4)</f>
        <v>0</v>
      </c>
      <c r="J125" s="208">
        <f>-NPV('Life Cycle Cost Evaluation'!$M$1,J41:J$100)/(1+'Life Cycle Cost Evaluation'!$M$1)^($B40-'Life Cycle Cost Evaluation'!$M$4)</f>
        <v>0</v>
      </c>
      <c r="K125" s="208">
        <f>-NPV('Life Cycle Cost Evaluation'!$M$1,K41:K$100)/(1+'Life Cycle Cost Evaluation'!$M$1)^($B40-'Life Cycle Cost Evaluation'!$M$4)</f>
        <v>0</v>
      </c>
      <c r="L125" s="208">
        <f>-NPV('Life Cycle Cost Evaluation'!$M$1,L41:L$100)/(1+'Life Cycle Cost Evaluation'!$M$1)^($B40-'Life Cycle Cost Evaluation'!$M$4)</f>
        <v>0</v>
      </c>
      <c r="M125" s="208">
        <f>-NPV('Life Cycle Cost Evaluation'!$M$1,M41:M$100)/(1+'Life Cycle Cost Evaluation'!$M$1)^($B40-'Life Cycle Cost Evaluation'!$M$4)</f>
        <v>0</v>
      </c>
      <c r="N125" s="208">
        <f>-NPV('Life Cycle Cost Evaluation'!$M$1,N41:N$100)/(1+'Life Cycle Cost Evaluation'!$M$1)^($B40-'Life Cycle Cost Evaluation'!$M$4)</f>
        <v>0</v>
      </c>
      <c r="O125" s="208">
        <f>-NPV('Life Cycle Cost Evaluation'!$M$1,O41:O$100)/(1+'Life Cycle Cost Evaluation'!$M$1)^($B40-'Life Cycle Cost Evaluation'!$M$4)</f>
        <v>0</v>
      </c>
      <c r="P125" s="208">
        <f>-NPV('Life Cycle Cost Evaluation'!$M$1,P41:P$100)/(1+'Life Cycle Cost Evaluation'!$M$1)^($B40-'Life Cycle Cost Evaluation'!$M$4)</f>
        <v>0</v>
      </c>
      <c r="Q125" s="208">
        <f>-NPV('Life Cycle Cost Evaluation'!$M$1,Q41:Q$100)/(1+'Life Cycle Cost Evaluation'!$M$1)^($B40-'Life Cycle Cost Evaluation'!$M$4)</f>
        <v>0</v>
      </c>
      <c r="R125" s="208">
        <f>-NPV('Life Cycle Cost Evaluation'!$M$1,R41:R$100)/(1+'Life Cycle Cost Evaluation'!$M$1)^($B40-'Life Cycle Cost Evaluation'!$M$4)</f>
        <v>0</v>
      </c>
      <c r="S125" s="208">
        <f>-NPV('Life Cycle Cost Evaluation'!$M$1,S41:S$100)/(1+'Life Cycle Cost Evaluation'!$M$1)^($B40-'Life Cycle Cost Evaluation'!$M$4)</f>
        <v>0</v>
      </c>
      <c r="T125" s="208">
        <f>-NPV('Life Cycle Cost Evaluation'!$M$1,T41:T$100)/(1+'Life Cycle Cost Evaluation'!$M$1)^($B40-'Life Cycle Cost Evaluation'!$M$4)</f>
        <v>0</v>
      </c>
      <c r="U125" s="208">
        <f>-NPV('Life Cycle Cost Evaluation'!$M$1,U41:U$100)/(1+'Life Cycle Cost Evaluation'!$M$1)^($B40-'Life Cycle Cost Evaluation'!$M$4)</f>
        <v>0</v>
      </c>
      <c r="V125" s="208">
        <f>-NPV('Life Cycle Cost Evaluation'!$M$1,V41:V$100)/(1+'Life Cycle Cost Evaluation'!$M$1)^($B40-'Life Cycle Cost Evaluation'!$M$4)</f>
        <v>0</v>
      </c>
      <c r="W125" s="208">
        <f>-NPV('Life Cycle Cost Evaluation'!$M$1,W41:W$100)/(1+'Life Cycle Cost Evaluation'!$M$1)^($B40-'Life Cycle Cost Evaluation'!$M$4)</f>
        <v>0</v>
      </c>
      <c r="X125" s="208">
        <f>-NPV('Life Cycle Cost Evaluation'!$M$1,X41:X$100)/(1+'Life Cycle Cost Evaluation'!$M$1)^($B40-'Life Cycle Cost Evaluation'!$M$4)</f>
        <v>0</v>
      </c>
      <c r="Y125" s="208">
        <f>-NPV('Life Cycle Cost Evaluation'!$M$1,Y41:Y$100)/(1+'Life Cycle Cost Evaluation'!$M$1)^($B40-'Life Cycle Cost Evaluation'!$M$4)</f>
        <v>0</v>
      </c>
      <c r="Z125" s="208">
        <f>-NPV('Life Cycle Cost Evaluation'!$M$1,Z41:Z$100)/(1+'Life Cycle Cost Evaluation'!$M$1)^($B40-'Life Cycle Cost Evaluation'!$M$4)</f>
        <v>0</v>
      </c>
      <c r="AA125" s="208">
        <f>-NPV('Life Cycle Cost Evaluation'!$M$1,AA41:AA$100)/(1+'Life Cycle Cost Evaluation'!$M$1)^($B40-'Life Cycle Cost Evaluation'!$M$4)</f>
        <v>0</v>
      </c>
      <c r="AB125" s="208">
        <f>-NPV('Life Cycle Cost Evaluation'!$M$1,AB41:AB$100)/(1+'Life Cycle Cost Evaluation'!$M$1)^($B40-'Life Cycle Cost Evaluation'!$M$4)</f>
        <v>0</v>
      </c>
      <c r="AC125" s="208">
        <f>-NPV('Life Cycle Cost Evaluation'!$M$1,AC41:AC$100)/(1+'Life Cycle Cost Evaluation'!$M$1)^($B40-'Life Cycle Cost Evaluation'!$M$4)</f>
        <v>0</v>
      </c>
      <c r="AD125" s="208">
        <f>-NPV('Life Cycle Cost Evaluation'!$M$1,AD41:AD$100)/(1+'Life Cycle Cost Evaluation'!$M$1)^($B40-'Life Cycle Cost Evaluation'!$M$4)</f>
        <v>0</v>
      </c>
      <c r="AE125" s="208">
        <f>-NPV('Life Cycle Cost Evaluation'!$M$1,AE41:AE$100)/(1+'Life Cycle Cost Evaluation'!$M$1)^($B40-'Life Cycle Cost Evaluation'!$M$4)</f>
        <v>0</v>
      </c>
      <c r="AF125" s="208">
        <f>-NPV('Life Cycle Cost Evaluation'!$M$1,AF41:AF$100)/(1+'Life Cycle Cost Evaluation'!$M$1)^($B40-'Life Cycle Cost Evaluation'!$M$4)</f>
        <v>0</v>
      </c>
      <c r="AG125" s="208">
        <f>-NPV('Life Cycle Cost Evaluation'!$M$1,AG41:AG$100)/(1+'Life Cycle Cost Evaluation'!$M$1)^($B40-'Life Cycle Cost Evaluation'!$M$4)</f>
        <v>0</v>
      </c>
      <c r="AH125" s="208">
        <f>-NPV('Life Cycle Cost Evaluation'!$M$1,AH41:AH$100)/(1+'Life Cycle Cost Evaluation'!$M$1)^($B40-'Life Cycle Cost Evaluation'!$M$4)</f>
        <v>0</v>
      </c>
      <c r="AI125" s="208">
        <f>-NPV('Life Cycle Cost Evaluation'!$M$1,AI41:AI$100)/(1+'Life Cycle Cost Evaluation'!$M$1)^($B40-'Life Cycle Cost Evaluation'!$M$4)</f>
        <v>0</v>
      </c>
      <c r="AJ125" s="208">
        <f>-NPV('Life Cycle Cost Evaluation'!$M$1,AJ41:AJ$100)/(1+'Life Cycle Cost Evaluation'!$M$1)^($B40-'Life Cycle Cost Evaluation'!$M$4)</f>
        <v>0</v>
      </c>
      <c r="AK125" s="208">
        <f>-NPV('Life Cycle Cost Evaluation'!$M$1,AK41:AK$100)/(1+'Life Cycle Cost Evaluation'!$M$1)^($B40-'Life Cycle Cost Evaluation'!$M$4)</f>
        <v>0</v>
      </c>
      <c r="AL125" s="208">
        <f>-NPV('Life Cycle Cost Evaluation'!$M$1,AL41:AL$100)/(1+'Life Cycle Cost Evaluation'!$M$1)^($B40-'Life Cycle Cost Evaluation'!$M$4)</f>
        <v>0</v>
      </c>
      <c r="AM125" s="208">
        <f>-NPV('Life Cycle Cost Evaluation'!$M$1,AM41:AM$100)/(1+'Life Cycle Cost Evaluation'!$M$1)^($B40-'Life Cycle Cost Evaluation'!$M$4)</f>
        <v>0</v>
      </c>
      <c r="AN125" s="208">
        <f>-NPV('Life Cycle Cost Evaluation'!$M$1,AN41:AN$100)/(1+'Life Cycle Cost Evaluation'!$M$1)^($B40-'Life Cycle Cost Evaluation'!$M$4)</f>
        <v>0</v>
      </c>
      <c r="AO125" s="208">
        <f>-NPV('Life Cycle Cost Evaluation'!$M$1,AO41:AO$100)/(1+'Life Cycle Cost Evaluation'!$M$1)^($B40-'Life Cycle Cost Evaluation'!$M$4)</f>
        <v>0</v>
      </c>
      <c r="AP125" s="208">
        <f>-NPV('Life Cycle Cost Evaluation'!$M$1,AP41:AP$100)/(1+'Life Cycle Cost Evaluation'!$M$1)^($B40-'Life Cycle Cost Evaluation'!$M$4)</f>
        <v>0</v>
      </c>
      <c r="AQ125" s="208">
        <f>-NPV('Life Cycle Cost Evaluation'!$M$1,AQ41:AQ$100)/(1+'Life Cycle Cost Evaluation'!$M$1)^($B40-'Life Cycle Cost Evaluation'!$M$4)</f>
        <v>0</v>
      </c>
      <c r="AR125" s="208">
        <f>-NPV('Life Cycle Cost Evaluation'!$M$1,AR41:AR$100)/(1+'Life Cycle Cost Evaluation'!$M$1)^($B40-'Life Cycle Cost Evaluation'!$M$4)</f>
        <v>0</v>
      </c>
      <c r="AS125" s="208">
        <f>-NPV('Life Cycle Cost Evaluation'!$M$1,AS41:AS$100)/(1+'Life Cycle Cost Evaluation'!$M$1)^($B40-'Life Cycle Cost Evaluation'!$M$4)</f>
        <v>0</v>
      </c>
      <c r="AT125" s="208">
        <f>-NPV('Life Cycle Cost Evaluation'!$M$1,AT41:AT$100)/(1+'Life Cycle Cost Evaluation'!$M$1)^($B40-'Life Cycle Cost Evaluation'!$M$4)</f>
        <v>0</v>
      </c>
      <c r="AU125" s="208">
        <f>-NPV('Life Cycle Cost Evaluation'!$M$1,AU41:AU$100)/(1+'Life Cycle Cost Evaluation'!$M$1)^($B40-'Life Cycle Cost Evaluation'!$M$4)</f>
        <v>0</v>
      </c>
      <c r="AV125" s="208">
        <f>-NPV('Life Cycle Cost Evaluation'!$M$1,AV41:AV$100)/(1+'Life Cycle Cost Evaluation'!$M$1)^($B40-'Life Cycle Cost Evaluation'!$M$4)</f>
        <v>0</v>
      </c>
      <c r="AW125" s="208">
        <f>-NPV('Life Cycle Cost Evaluation'!$M$1,AW41:AW$100)/(1+'Life Cycle Cost Evaluation'!$M$1)^($B40-'Life Cycle Cost Evaluation'!$M$4)</f>
        <v>0</v>
      </c>
      <c r="AX125" s="208">
        <f>-NPV('Life Cycle Cost Evaluation'!$M$1,AX41:AX$100)/(1+'Life Cycle Cost Evaluation'!$M$1)^($B40-'Life Cycle Cost Evaluation'!$M$4)</f>
        <v>0</v>
      </c>
      <c r="AY125" s="208">
        <f>-NPV('Life Cycle Cost Evaluation'!$M$1,AY41:AY$100)/(1+'Life Cycle Cost Evaluation'!$M$1)^($B40-'Life Cycle Cost Evaluation'!$M$4)</f>
        <v>0</v>
      </c>
      <c r="AZ125" s="208">
        <f>-NPV('Life Cycle Cost Evaluation'!$M$1,AZ41:AZ$100)/(1+'Life Cycle Cost Evaluation'!$M$1)^($B40-'Life Cycle Cost Evaluation'!$M$4)</f>
        <v>0</v>
      </c>
      <c r="BA125" s="208">
        <f>-NPV('Life Cycle Cost Evaluation'!$M$1,BA41:BA$100)/(1+'Life Cycle Cost Evaluation'!$M$1)^($B40-'Life Cycle Cost Evaluation'!$M$4)</f>
        <v>0</v>
      </c>
      <c r="BB125" s="208">
        <f>-NPV('Life Cycle Cost Evaluation'!$M$1,BB41:BB$100)/(1+'Life Cycle Cost Evaluation'!$M$1)^($B40-'Life Cycle Cost Evaluation'!$M$4)</f>
        <v>0</v>
      </c>
      <c r="BC125" s="208">
        <f>-NPV('Life Cycle Cost Evaluation'!$M$1,BC41:BC$100)/(1+'Life Cycle Cost Evaluation'!$M$1)^($B40-'Life Cycle Cost Evaluation'!$M$4)</f>
        <v>0</v>
      </c>
      <c r="BD125" s="208">
        <f>-NPV('Life Cycle Cost Evaluation'!$M$1,BD41:BD$100)/(1+'Life Cycle Cost Evaluation'!$M$1)^($B40-'Life Cycle Cost Evaluation'!$M$4)</f>
        <v>0</v>
      </c>
      <c r="BE125" s="208">
        <f>-NPV('Life Cycle Cost Evaluation'!$M$1,BE41:BE$100)/(1+'Life Cycle Cost Evaluation'!$M$1)^($B40-'Life Cycle Cost Evaluation'!$M$4)</f>
        <v>0</v>
      </c>
      <c r="BF125" s="208">
        <f>-NPV('Life Cycle Cost Evaluation'!$M$1,BF41:BF$100)/(1+'Life Cycle Cost Evaluation'!$M$1)^($B40-'Life Cycle Cost Evaluation'!$M$4)</f>
        <v>0</v>
      </c>
      <c r="BG125" s="208">
        <f>-NPV('Life Cycle Cost Evaluation'!$M$1,BG41:BG$100)/(1+'Life Cycle Cost Evaluation'!$M$1)^($B40-'Life Cycle Cost Evaluation'!$M$4)</f>
        <v>0</v>
      </c>
      <c r="BH125" s="208">
        <f>-NPV('Life Cycle Cost Evaluation'!$M$1,BH41:BH$100)/(1+'Life Cycle Cost Evaluation'!$M$1)^($B40-'Life Cycle Cost Evaluation'!$M$4)</f>
        <v>0</v>
      </c>
      <c r="BI125" s="208">
        <f>-NPV('Life Cycle Cost Evaluation'!$M$1,BI41:BI$100)/(1+'Life Cycle Cost Evaluation'!$M$1)^($B40-'Life Cycle Cost Evaluation'!$M$4)</f>
        <v>0</v>
      </c>
      <c r="BJ125" s="208">
        <f>-NPV('Life Cycle Cost Evaluation'!$M$1,BJ41:BJ$100)/(1+'Life Cycle Cost Evaluation'!$M$1)^($B40-'Life Cycle Cost Evaluation'!$M$4)</f>
        <v>0</v>
      </c>
      <c r="BK125" s="208">
        <f>-NPV('Life Cycle Cost Evaluation'!$M$1,BK41:BK$100)/(1+'Life Cycle Cost Evaluation'!$M$1)^($B40-'Life Cycle Cost Evaluation'!$M$4)</f>
        <v>0</v>
      </c>
      <c r="BL125" s="208">
        <f>-NPV('Life Cycle Cost Evaluation'!$M$1,BL41:BL$100)/(1+'Life Cycle Cost Evaluation'!$M$1)^($B40-'Life Cycle Cost Evaluation'!$M$4)</f>
        <v>0</v>
      </c>
      <c r="BM125" s="208">
        <f>-NPV('Life Cycle Cost Evaluation'!$M$1,BM41:BM$100)/(1+'Life Cycle Cost Evaluation'!$M$1)^($B40-'Life Cycle Cost Evaluation'!$M$4)</f>
        <v>0</v>
      </c>
      <c r="BN125" s="208">
        <f>-NPV('Life Cycle Cost Evaluation'!$M$1,BN41:BN$100)/(1+'Life Cycle Cost Evaluation'!$M$1)^($B40-'Life Cycle Cost Evaluation'!$M$4)</f>
        <v>0</v>
      </c>
      <c r="BO125" s="208">
        <f>-NPV('Life Cycle Cost Evaluation'!$M$1,BO41:BO$100)/(1+'Life Cycle Cost Evaluation'!$M$1)^($B40-'Life Cycle Cost Evaluation'!$M$4)</f>
        <v>0</v>
      </c>
      <c r="BP125" s="208">
        <f>-NPV('Life Cycle Cost Evaluation'!$M$1,BP41:BP$100)/(1+'Life Cycle Cost Evaluation'!$M$1)^($B40-'Life Cycle Cost Evaluation'!$M$4)</f>
        <v>0</v>
      </c>
      <c r="BQ125" s="208">
        <f>-NPV('Life Cycle Cost Evaluation'!$M$1,BQ41:BQ$100)/(1+'Life Cycle Cost Evaluation'!$M$1)^($B40-'Life Cycle Cost Evaluation'!$M$4)</f>
        <v>0</v>
      </c>
      <c r="BR125" s="208">
        <f>-NPV('Life Cycle Cost Evaluation'!$M$1,BR41:BR$100)/(1+'Life Cycle Cost Evaluation'!$M$1)^($B40-'Life Cycle Cost Evaluation'!$M$4)</f>
        <v>0</v>
      </c>
      <c r="BS125" s="208">
        <f>-NPV('Life Cycle Cost Evaluation'!$M$1,BS41:BS$100)/(1+'Life Cycle Cost Evaluation'!$M$1)^($B40-'Life Cycle Cost Evaluation'!$M$4)</f>
        <v>0</v>
      </c>
      <c r="BT125" s="208">
        <f>-NPV('Life Cycle Cost Evaluation'!$M$1,BT41:BT$100)/(1+'Life Cycle Cost Evaluation'!$M$1)^($B40-'Life Cycle Cost Evaluation'!$M$4)</f>
        <v>0</v>
      </c>
      <c r="BU125" s="208">
        <f>-NPV('Life Cycle Cost Evaluation'!$M$1,BU41:BU$100)/(1+'Life Cycle Cost Evaluation'!$M$1)^($B40-'Life Cycle Cost Evaluation'!$M$4)</f>
        <v>0</v>
      </c>
      <c r="BV125" s="208">
        <f>-NPV('Life Cycle Cost Evaluation'!$M$1,BV41:BV$100)/(1+'Life Cycle Cost Evaluation'!$M$1)^($B40-'Life Cycle Cost Evaluation'!$M$4)</f>
        <v>0</v>
      </c>
      <c r="BW125" s="208">
        <f>-NPV('Life Cycle Cost Evaluation'!$M$1,BW41:BW$100)/(1+'Life Cycle Cost Evaluation'!$M$1)^($B40-'Life Cycle Cost Evaluation'!$M$4)</f>
        <v>0</v>
      </c>
      <c r="BX125" s="208">
        <f>-NPV('Life Cycle Cost Evaluation'!$M$1,BX41:BX$100)/(1+'Life Cycle Cost Evaluation'!$M$1)^($B40-'Life Cycle Cost Evaluation'!$M$4)</f>
        <v>0</v>
      </c>
      <c r="BY125" s="208">
        <f>-NPV('Life Cycle Cost Evaluation'!$M$1,BY41:BY$100)/(1+'Life Cycle Cost Evaluation'!$M$1)^($B40-'Life Cycle Cost Evaluation'!$M$4)</f>
        <v>0</v>
      </c>
      <c r="BZ125" s="208">
        <f>-NPV('Life Cycle Cost Evaluation'!$M$1,BZ41:BZ$100)/(1+'Life Cycle Cost Evaluation'!$M$1)^($B40-'Life Cycle Cost Evaluation'!$M$4)</f>
        <v>0</v>
      </c>
      <c r="CA125" s="208">
        <f>-NPV('Life Cycle Cost Evaluation'!$M$1,CA41:CA$100)/(1+'Life Cycle Cost Evaluation'!$M$1)^($B40-'Life Cycle Cost Evaluation'!$M$4)</f>
        <v>0</v>
      </c>
      <c r="CB125" s="208">
        <f>-NPV('Life Cycle Cost Evaluation'!$M$1,CB41:CB$100)/(1+'Life Cycle Cost Evaluation'!$M$1)^($B40-'Life Cycle Cost Evaluation'!$M$4)</f>
        <v>0</v>
      </c>
      <c r="CC125" s="208">
        <f>-NPV('Life Cycle Cost Evaluation'!$M$1,CC41:CC$100)/(1+'Life Cycle Cost Evaluation'!$M$1)^($B40-'Life Cycle Cost Evaluation'!$M$4)</f>
        <v>0</v>
      </c>
      <c r="CD125" s="208">
        <f>-NPV('Life Cycle Cost Evaluation'!$M$1,CD41:CD$100)/(1+'Life Cycle Cost Evaluation'!$M$1)^($B40-'Life Cycle Cost Evaluation'!$M$4)</f>
        <v>0</v>
      </c>
      <c r="CE125" s="208">
        <f>-NPV('Life Cycle Cost Evaluation'!$M$1,CE41:CE$100)/(1+'Life Cycle Cost Evaluation'!$M$1)^($B40-'Life Cycle Cost Evaluation'!$M$4)</f>
        <v>0</v>
      </c>
      <c r="CF125" s="208">
        <f>-NPV('Life Cycle Cost Evaluation'!$M$1,CF41:CF$100)/(1+'Life Cycle Cost Evaluation'!$M$1)^($B40-'Life Cycle Cost Evaluation'!$M$4)</f>
        <v>0</v>
      </c>
      <c r="CG125" s="208">
        <f>SUM(D125:X125)</f>
        <v>0</v>
      </c>
      <c r="CH125" s="206"/>
      <c r="CI125" s="206"/>
      <c r="CJ125" s="206"/>
    </row>
    <row r="126" spans="1:88" x14ac:dyDescent="0.2">
      <c r="B126" s="86">
        <f t="shared" si="126"/>
        <v>2048</v>
      </c>
      <c r="C126" s="208"/>
      <c r="D126" s="208">
        <f>-NPV('Life Cycle Cost Evaluation'!$M$1,D42:D$100)/(1+'Life Cycle Cost Evaluation'!$M$1)^($B41-'Life Cycle Cost Evaluation'!$M$4)</f>
        <v>0</v>
      </c>
      <c r="E126" s="208">
        <f>-NPV('Life Cycle Cost Evaluation'!$M$1,E42:E$100)/(1+'Life Cycle Cost Evaluation'!$M$1)^($B41-'Life Cycle Cost Evaluation'!$M$4)</f>
        <v>0</v>
      </c>
      <c r="F126" s="208">
        <f>-NPV('Life Cycle Cost Evaluation'!$M$1,F42:F$100)/(1+'Life Cycle Cost Evaluation'!$M$1)^($B41-'Life Cycle Cost Evaluation'!$M$4)</f>
        <v>0</v>
      </c>
      <c r="G126" s="208">
        <f>-NPV('Life Cycle Cost Evaluation'!$M$1,G42:G$100)/(1+'Life Cycle Cost Evaluation'!$M$1)^($B41-'Life Cycle Cost Evaluation'!$M$4)</f>
        <v>0</v>
      </c>
      <c r="H126" s="208">
        <f>-NPV('Life Cycle Cost Evaluation'!$M$1,H42:H$100)/(1+'Life Cycle Cost Evaluation'!$M$1)^($B41-'Life Cycle Cost Evaluation'!$M$4)</f>
        <v>0</v>
      </c>
      <c r="I126" s="208">
        <f>-NPV('Life Cycle Cost Evaluation'!$M$1,I42:I$100)/(1+'Life Cycle Cost Evaluation'!$M$1)^($B41-'Life Cycle Cost Evaluation'!$M$4)</f>
        <v>0</v>
      </c>
      <c r="J126" s="208">
        <f>-NPV('Life Cycle Cost Evaluation'!$M$1,J42:J$100)/(1+'Life Cycle Cost Evaluation'!$M$1)^($B41-'Life Cycle Cost Evaluation'!$M$4)</f>
        <v>0</v>
      </c>
      <c r="K126" s="208">
        <f>-NPV('Life Cycle Cost Evaluation'!$M$1,K42:K$100)/(1+'Life Cycle Cost Evaluation'!$M$1)^($B41-'Life Cycle Cost Evaluation'!$M$4)</f>
        <v>0</v>
      </c>
      <c r="L126" s="208">
        <f>-NPV('Life Cycle Cost Evaluation'!$M$1,L42:L$100)/(1+'Life Cycle Cost Evaluation'!$M$1)^($B41-'Life Cycle Cost Evaluation'!$M$4)</f>
        <v>0</v>
      </c>
      <c r="M126" s="208">
        <f>-NPV('Life Cycle Cost Evaluation'!$M$1,M42:M$100)/(1+'Life Cycle Cost Evaluation'!$M$1)^($B41-'Life Cycle Cost Evaluation'!$M$4)</f>
        <v>0</v>
      </c>
      <c r="N126" s="208">
        <f>-NPV('Life Cycle Cost Evaluation'!$M$1,N42:N$100)/(1+'Life Cycle Cost Evaluation'!$M$1)^($B41-'Life Cycle Cost Evaluation'!$M$4)</f>
        <v>0</v>
      </c>
      <c r="O126" s="208">
        <f>-NPV('Life Cycle Cost Evaluation'!$M$1,O42:O$100)/(1+'Life Cycle Cost Evaluation'!$M$1)^($B41-'Life Cycle Cost Evaluation'!$M$4)</f>
        <v>0</v>
      </c>
      <c r="P126" s="208">
        <f>-NPV('Life Cycle Cost Evaluation'!$M$1,P42:P$100)/(1+'Life Cycle Cost Evaluation'!$M$1)^($B41-'Life Cycle Cost Evaluation'!$M$4)</f>
        <v>0</v>
      </c>
      <c r="Q126" s="208">
        <f>-NPV('Life Cycle Cost Evaluation'!$M$1,Q42:Q$100)/(1+'Life Cycle Cost Evaluation'!$M$1)^($B41-'Life Cycle Cost Evaluation'!$M$4)</f>
        <v>0</v>
      </c>
      <c r="R126" s="208">
        <f>-NPV('Life Cycle Cost Evaluation'!$M$1,R42:R$100)/(1+'Life Cycle Cost Evaluation'!$M$1)^($B41-'Life Cycle Cost Evaluation'!$M$4)</f>
        <v>0</v>
      </c>
      <c r="S126" s="208">
        <f>-NPV('Life Cycle Cost Evaluation'!$M$1,S42:S$100)/(1+'Life Cycle Cost Evaluation'!$M$1)^($B41-'Life Cycle Cost Evaluation'!$M$4)</f>
        <v>0</v>
      </c>
      <c r="T126" s="208">
        <f>-NPV('Life Cycle Cost Evaluation'!$M$1,T42:T$100)/(1+'Life Cycle Cost Evaluation'!$M$1)^($B41-'Life Cycle Cost Evaluation'!$M$4)</f>
        <v>0</v>
      </c>
      <c r="U126" s="208">
        <f>-NPV('Life Cycle Cost Evaluation'!$M$1,U42:U$100)/(1+'Life Cycle Cost Evaluation'!$M$1)^($B41-'Life Cycle Cost Evaluation'!$M$4)</f>
        <v>0</v>
      </c>
      <c r="V126" s="208">
        <f>-NPV('Life Cycle Cost Evaluation'!$M$1,V42:V$100)/(1+'Life Cycle Cost Evaluation'!$M$1)^($B41-'Life Cycle Cost Evaluation'!$M$4)</f>
        <v>0</v>
      </c>
      <c r="W126" s="208">
        <f>-NPV('Life Cycle Cost Evaluation'!$M$1,W42:W$100)/(1+'Life Cycle Cost Evaluation'!$M$1)^($B41-'Life Cycle Cost Evaluation'!$M$4)</f>
        <v>0</v>
      </c>
      <c r="X126" s="208">
        <f>-NPV('Life Cycle Cost Evaluation'!$M$1,X42:X$100)/(1+'Life Cycle Cost Evaluation'!$M$1)^($B41-'Life Cycle Cost Evaluation'!$M$4)</f>
        <v>0</v>
      </c>
      <c r="Y126" s="208">
        <f>-NPV('Life Cycle Cost Evaluation'!$M$1,Y42:Y$100)/(1+'Life Cycle Cost Evaluation'!$M$1)^($B41-'Life Cycle Cost Evaluation'!$M$4)</f>
        <v>0</v>
      </c>
      <c r="Z126" s="208">
        <f>-NPV('Life Cycle Cost Evaluation'!$M$1,Z42:Z$100)/(1+'Life Cycle Cost Evaluation'!$M$1)^($B41-'Life Cycle Cost Evaluation'!$M$4)</f>
        <v>0</v>
      </c>
      <c r="AA126" s="208">
        <f>-NPV('Life Cycle Cost Evaluation'!$M$1,AA42:AA$100)/(1+'Life Cycle Cost Evaluation'!$M$1)^($B41-'Life Cycle Cost Evaluation'!$M$4)</f>
        <v>0</v>
      </c>
      <c r="AB126" s="208">
        <f>-NPV('Life Cycle Cost Evaluation'!$M$1,AB42:AB$100)/(1+'Life Cycle Cost Evaluation'!$M$1)^($B41-'Life Cycle Cost Evaluation'!$M$4)</f>
        <v>0</v>
      </c>
      <c r="AC126" s="208">
        <f>-NPV('Life Cycle Cost Evaluation'!$M$1,AC42:AC$100)/(1+'Life Cycle Cost Evaluation'!$M$1)^($B41-'Life Cycle Cost Evaluation'!$M$4)</f>
        <v>0</v>
      </c>
      <c r="AD126" s="208">
        <f>-NPV('Life Cycle Cost Evaluation'!$M$1,AD42:AD$100)/(1+'Life Cycle Cost Evaluation'!$M$1)^($B41-'Life Cycle Cost Evaluation'!$M$4)</f>
        <v>0</v>
      </c>
      <c r="AE126" s="208">
        <f>-NPV('Life Cycle Cost Evaluation'!$M$1,AE42:AE$100)/(1+'Life Cycle Cost Evaluation'!$M$1)^($B41-'Life Cycle Cost Evaluation'!$M$4)</f>
        <v>0</v>
      </c>
      <c r="AF126" s="208">
        <f>-NPV('Life Cycle Cost Evaluation'!$M$1,AF42:AF$100)/(1+'Life Cycle Cost Evaluation'!$M$1)^($B41-'Life Cycle Cost Evaluation'!$M$4)</f>
        <v>0</v>
      </c>
      <c r="AG126" s="208">
        <f>-NPV('Life Cycle Cost Evaluation'!$M$1,AG42:AG$100)/(1+'Life Cycle Cost Evaluation'!$M$1)^($B41-'Life Cycle Cost Evaluation'!$M$4)</f>
        <v>0</v>
      </c>
      <c r="AH126" s="208">
        <f>-NPV('Life Cycle Cost Evaluation'!$M$1,AH42:AH$100)/(1+'Life Cycle Cost Evaluation'!$M$1)^($B41-'Life Cycle Cost Evaluation'!$M$4)</f>
        <v>0</v>
      </c>
      <c r="AI126" s="208">
        <f>-NPV('Life Cycle Cost Evaluation'!$M$1,AI42:AI$100)/(1+'Life Cycle Cost Evaluation'!$M$1)^($B41-'Life Cycle Cost Evaluation'!$M$4)</f>
        <v>0</v>
      </c>
      <c r="AJ126" s="208">
        <f>-NPV('Life Cycle Cost Evaluation'!$M$1,AJ42:AJ$100)/(1+'Life Cycle Cost Evaluation'!$M$1)^($B41-'Life Cycle Cost Evaluation'!$M$4)</f>
        <v>0</v>
      </c>
      <c r="AK126" s="208">
        <f>-NPV('Life Cycle Cost Evaluation'!$M$1,AK42:AK$100)/(1+'Life Cycle Cost Evaluation'!$M$1)^($B41-'Life Cycle Cost Evaluation'!$M$4)</f>
        <v>0</v>
      </c>
      <c r="AL126" s="208">
        <f>-NPV('Life Cycle Cost Evaluation'!$M$1,AL42:AL$100)/(1+'Life Cycle Cost Evaluation'!$M$1)^($B41-'Life Cycle Cost Evaluation'!$M$4)</f>
        <v>0</v>
      </c>
      <c r="AM126" s="208">
        <f>-NPV('Life Cycle Cost Evaluation'!$M$1,AM42:AM$100)/(1+'Life Cycle Cost Evaluation'!$M$1)^($B41-'Life Cycle Cost Evaluation'!$M$4)</f>
        <v>0</v>
      </c>
      <c r="AN126" s="208">
        <f>-NPV('Life Cycle Cost Evaluation'!$M$1,AN42:AN$100)/(1+'Life Cycle Cost Evaluation'!$M$1)^($B41-'Life Cycle Cost Evaluation'!$M$4)</f>
        <v>0</v>
      </c>
      <c r="AO126" s="208">
        <f>-NPV('Life Cycle Cost Evaluation'!$M$1,AO42:AO$100)/(1+'Life Cycle Cost Evaluation'!$M$1)^($B41-'Life Cycle Cost Evaluation'!$M$4)</f>
        <v>0</v>
      </c>
      <c r="AP126" s="208">
        <f>-NPV('Life Cycle Cost Evaluation'!$M$1,AP42:AP$100)/(1+'Life Cycle Cost Evaluation'!$M$1)^($B41-'Life Cycle Cost Evaluation'!$M$4)</f>
        <v>0</v>
      </c>
      <c r="AQ126" s="208">
        <f>-NPV('Life Cycle Cost Evaluation'!$M$1,AQ42:AQ$100)/(1+'Life Cycle Cost Evaluation'!$M$1)^($B41-'Life Cycle Cost Evaluation'!$M$4)</f>
        <v>0</v>
      </c>
      <c r="AR126" s="208">
        <f>-NPV('Life Cycle Cost Evaluation'!$M$1,AR42:AR$100)/(1+'Life Cycle Cost Evaluation'!$M$1)^($B41-'Life Cycle Cost Evaluation'!$M$4)</f>
        <v>0</v>
      </c>
      <c r="AS126" s="208">
        <f>-NPV('Life Cycle Cost Evaluation'!$M$1,AS42:AS$100)/(1+'Life Cycle Cost Evaluation'!$M$1)^($B41-'Life Cycle Cost Evaluation'!$M$4)</f>
        <v>0</v>
      </c>
      <c r="AT126" s="208">
        <f>-NPV('Life Cycle Cost Evaluation'!$M$1,AT42:AT$100)/(1+'Life Cycle Cost Evaluation'!$M$1)^($B41-'Life Cycle Cost Evaluation'!$M$4)</f>
        <v>0</v>
      </c>
      <c r="AU126" s="208">
        <f>-NPV('Life Cycle Cost Evaluation'!$M$1,AU42:AU$100)/(1+'Life Cycle Cost Evaluation'!$M$1)^($B41-'Life Cycle Cost Evaluation'!$M$4)</f>
        <v>0</v>
      </c>
      <c r="AV126" s="208">
        <f>-NPV('Life Cycle Cost Evaluation'!$M$1,AV42:AV$100)/(1+'Life Cycle Cost Evaluation'!$M$1)^($B41-'Life Cycle Cost Evaluation'!$M$4)</f>
        <v>0</v>
      </c>
      <c r="AW126" s="208">
        <f>-NPV('Life Cycle Cost Evaluation'!$M$1,AW42:AW$100)/(1+'Life Cycle Cost Evaluation'!$M$1)^($B41-'Life Cycle Cost Evaluation'!$M$4)</f>
        <v>0</v>
      </c>
      <c r="AX126" s="208">
        <f>-NPV('Life Cycle Cost Evaluation'!$M$1,AX42:AX$100)/(1+'Life Cycle Cost Evaluation'!$M$1)^($B41-'Life Cycle Cost Evaluation'!$M$4)</f>
        <v>0</v>
      </c>
      <c r="AY126" s="208">
        <f>-NPV('Life Cycle Cost Evaluation'!$M$1,AY42:AY$100)/(1+'Life Cycle Cost Evaluation'!$M$1)^($B41-'Life Cycle Cost Evaluation'!$M$4)</f>
        <v>0</v>
      </c>
      <c r="AZ126" s="208">
        <f>-NPV('Life Cycle Cost Evaluation'!$M$1,AZ42:AZ$100)/(1+'Life Cycle Cost Evaluation'!$M$1)^($B41-'Life Cycle Cost Evaluation'!$M$4)</f>
        <v>0</v>
      </c>
      <c r="BA126" s="208">
        <f>-NPV('Life Cycle Cost Evaluation'!$M$1,BA42:BA$100)/(1+'Life Cycle Cost Evaluation'!$M$1)^($B41-'Life Cycle Cost Evaluation'!$M$4)</f>
        <v>0</v>
      </c>
      <c r="BB126" s="208">
        <f>-NPV('Life Cycle Cost Evaluation'!$M$1,BB42:BB$100)/(1+'Life Cycle Cost Evaluation'!$M$1)^($B41-'Life Cycle Cost Evaluation'!$M$4)</f>
        <v>0</v>
      </c>
      <c r="BC126" s="208">
        <f>-NPV('Life Cycle Cost Evaluation'!$M$1,BC42:BC$100)/(1+'Life Cycle Cost Evaluation'!$M$1)^($B41-'Life Cycle Cost Evaluation'!$M$4)</f>
        <v>0</v>
      </c>
      <c r="BD126" s="208">
        <f>-NPV('Life Cycle Cost Evaluation'!$M$1,BD42:BD$100)/(1+'Life Cycle Cost Evaluation'!$M$1)^($B41-'Life Cycle Cost Evaluation'!$M$4)</f>
        <v>0</v>
      </c>
      <c r="BE126" s="208">
        <f>-NPV('Life Cycle Cost Evaluation'!$M$1,BE42:BE$100)/(1+'Life Cycle Cost Evaluation'!$M$1)^($B41-'Life Cycle Cost Evaluation'!$M$4)</f>
        <v>0</v>
      </c>
      <c r="BF126" s="208">
        <f>-NPV('Life Cycle Cost Evaluation'!$M$1,BF42:BF$100)/(1+'Life Cycle Cost Evaluation'!$M$1)^($B41-'Life Cycle Cost Evaluation'!$M$4)</f>
        <v>0</v>
      </c>
      <c r="BG126" s="208">
        <f>-NPV('Life Cycle Cost Evaluation'!$M$1,BG42:BG$100)/(1+'Life Cycle Cost Evaluation'!$M$1)^($B41-'Life Cycle Cost Evaluation'!$M$4)</f>
        <v>0</v>
      </c>
      <c r="BH126" s="208">
        <f>-NPV('Life Cycle Cost Evaluation'!$M$1,BH42:BH$100)/(1+'Life Cycle Cost Evaluation'!$M$1)^($B41-'Life Cycle Cost Evaluation'!$M$4)</f>
        <v>0</v>
      </c>
      <c r="BI126" s="208">
        <f>-NPV('Life Cycle Cost Evaluation'!$M$1,BI42:BI$100)/(1+'Life Cycle Cost Evaluation'!$M$1)^($B41-'Life Cycle Cost Evaluation'!$M$4)</f>
        <v>0</v>
      </c>
      <c r="BJ126" s="208">
        <f>-NPV('Life Cycle Cost Evaluation'!$M$1,BJ42:BJ$100)/(1+'Life Cycle Cost Evaluation'!$M$1)^($B41-'Life Cycle Cost Evaluation'!$M$4)</f>
        <v>0</v>
      </c>
      <c r="BK126" s="208">
        <f>-NPV('Life Cycle Cost Evaluation'!$M$1,BK42:BK$100)/(1+'Life Cycle Cost Evaluation'!$M$1)^($B41-'Life Cycle Cost Evaluation'!$M$4)</f>
        <v>0</v>
      </c>
      <c r="BL126" s="208">
        <f>-NPV('Life Cycle Cost Evaluation'!$M$1,BL42:BL$100)/(1+'Life Cycle Cost Evaluation'!$M$1)^($B41-'Life Cycle Cost Evaluation'!$M$4)</f>
        <v>0</v>
      </c>
      <c r="BM126" s="208">
        <f>-NPV('Life Cycle Cost Evaluation'!$M$1,BM42:BM$100)/(1+'Life Cycle Cost Evaluation'!$M$1)^($B41-'Life Cycle Cost Evaluation'!$M$4)</f>
        <v>0</v>
      </c>
      <c r="BN126" s="208">
        <f>-NPV('Life Cycle Cost Evaluation'!$M$1,BN42:BN$100)/(1+'Life Cycle Cost Evaluation'!$M$1)^($B41-'Life Cycle Cost Evaluation'!$M$4)</f>
        <v>0</v>
      </c>
      <c r="BO126" s="208">
        <f>-NPV('Life Cycle Cost Evaluation'!$M$1,BO42:BO$100)/(1+'Life Cycle Cost Evaluation'!$M$1)^($B41-'Life Cycle Cost Evaluation'!$M$4)</f>
        <v>0</v>
      </c>
      <c r="BP126" s="208">
        <f>-NPV('Life Cycle Cost Evaluation'!$M$1,BP42:BP$100)/(1+'Life Cycle Cost Evaluation'!$M$1)^($B41-'Life Cycle Cost Evaluation'!$M$4)</f>
        <v>0</v>
      </c>
      <c r="BQ126" s="208">
        <f>-NPV('Life Cycle Cost Evaluation'!$M$1,BQ42:BQ$100)/(1+'Life Cycle Cost Evaluation'!$M$1)^($B41-'Life Cycle Cost Evaluation'!$M$4)</f>
        <v>0</v>
      </c>
      <c r="BR126" s="208">
        <f>-NPV('Life Cycle Cost Evaluation'!$M$1,BR42:BR$100)/(1+'Life Cycle Cost Evaluation'!$M$1)^($B41-'Life Cycle Cost Evaluation'!$M$4)</f>
        <v>0</v>
      </c>
      <c r="BS126" s="208">
        <f>-NPV('Life Cycle Cost Evaluation'!$M$1,BS42:BS$100)/(1+'Life Cycle Cost Evaluation'!$M$1)^($B41-'Life Cycle Cost Evaluation'!$M$4)</f>
        <v>0</v>
      </c>
      <c r="BT126" s="208">
        <f>-NPV('Life Cycle Cost Evaluation'!$M$1,BT42:BT$100)/(1+'Life Cycle Cost Evaluation'!$M$1)^($B41-'Life Cycle Cost Evaluation'!$M$4)</f>
        <v>0</v>
      </c>
      <c r="BU126" s="208">
        <f>-NPV('Life Cycle Cost Evaluation'!$M$1,BU42:BU$100)/(1+'Life Cycle Cost Evaluation'!$M$1)^($B41-'Life Cycle Cost Evaluation'!$M$4)</f>
        <v>0</v>
      </c>
      <c r="BV126" s="208">
        <f>-NPV('Life Cycle Cost Evaluation'!$M$1,BV42:BV$100)/(1+'Life Cycle Cost Evaluation'!$M$1)^($B41-'Life Cycle Cost Evaluation'!$M$4)</f>
        <v>0</v>
      </c>
      <c r="BW126" s="208">
        <f>-NPV('Life Cycle Cost Evaluation'!$M$1,BW42:BW$100)/(1+'Life Cycle Cost Evaluation'!$M$1)^($B41-'Life Cycle Cost Evaluation'!$M$4)</f>
        <v>0</v>
      </c>
      <c r="BX126" s="208">
        <f>-NPV('Life Cycle Cost Evaluation'!$M$1,BX42:BX$100)/(1+'Life Cycle Cost Evaluation'!$M$1)^($B41-'Life Cycle Cost Evaluation'!$M$4)</f>
        <v>0</v>
      </c>
      <c r="BY126" s="208">
        <f>-NPV('Life Cycle Cost Evaluation'!$M$1,BY42:BY$100)/(1+'Life Cycle Cost Evaluation'!$M$1)^($B41-'Life Cycle Cost Evaluation'!$M$4)</f>
        <v>0</v>
      </c>
      <c r="BZ126" s="208">
        <f>-NPV('Life Cycle Cost Evaluation'!$M$1,BZ42:BZ$100)/(1+'Life Cycle Cost Evaluation'!$M$1)^($B41-'Life Cycle Cost Evaluation'!$M$4)</f>
        <v>0</v>
      </c>
      <c r="CA126" s="208">
        <f>-NPV('Life Cycle Cost Evaluation'!$M$1,CA42:CA$100)/(1+'Life Cycle Cost Evaluation'!$M$1)^($B41-'Life Cycle Cost Evaluation'!$M$4)</f>
        <v>0</v>
      </c>
      <c r="CB126" s="208">
        <f>-NPV('Life Cycle Cost Evaluation'!$M$1,CB42:CB$100)/(1+'Life Cycle Cost Evaluation'!$M$1)^($B41-'Life Cycle Cost Evaluation'!$M$4)</f>
        <v>0</v>
      </c>
      <c r="CC126" s="208">
        <f>-NPV('Life Cycle Cost Evaluation'!$M$1,CC42:CC$100)/(1+'Life Cycle Cost Evaluation'!$M$1)^($B41-'Life Cycle Cost Evaluation'!$M$4)</f>
        <v>0</v>
      </c>
      <c r="CD126" s="208">
        <f>-NPV('Life Cycle Cost Evaluation'!$M$1,CD42:CD$100)/(1+'Life Cycle Cost Evaluation'!$M$1)^($B41-'Life Cycle Cost Evaluation'!$M$4)</f>
        <v>0</v>
      </c>
      <c r="CE126" s="208">
        <f>-NPV('Life Cycle Cost Evaluation'!$M$1,CE42:CE$100)/(1+'Life Cycle Cost Evaluation'!$M$1)^($B41-'Life Cycle Cost Evaluation'!$M$4)</f>
        <v>0</v>
      </c>
      <c r="CF126" s="208">
        <f>-NPV('Life Cycle Cost Evaluation'!$M$1,CF42:CF$100)/(1+'Life Cycle Cost Evaluation'!$M$1)^($B41-'Life Cycle Cost Evaluation'!$M$4)</f>
        <v>0</v>
      </c>
      <c r="CG126" s="208">
        <f>SUM(D126:Y126)</f>
        <v>0</v>
      </c>
      <c r="CH126" s="206"/>
      <c r="CI126" s="206"/>
      <c r="CJ126" s="206"/>
    </row>
    <row r="127" spans="1:88" x14ac:dyDescent="0.2">
      <c r="B127" s="86">
        <f t="shared" si="126"/>
        <v>2049</v>
      </c>
      <c r="C127" s="208"/>
      <c r="D127" s="208">
        <f>-NPV('Life Cycle Cost Evaluation'!$M$1,D43:D$100)/(1+'Life Cycle Cost Evaluation'!$M$1)^($B42-'Life Cycle Cost Evaluation'!$M$4)</f>
        <v>0</v>
      </c>
      <c r="E127" s="208">
        <f>-NPV('Life Cycle Cost Evaluation'!$M$1,E43:E$100)/(1+'Life Cycle Cost Evaluation'!$M$1)^($B42-'Life Cycle Cost Evaluation'!$M$4)</f>
        <v>0</v>
      </c>
      <c r="F127" s="208">
        <f>-NPV('Life Cycle Cost Evaluation'!$M$1,F43:F$100)/(1+'Life Cycle Cost Evaluation'!$M$1)^($B42-'Life Cycle Cost Evaluation'!$M$4)</f>
        <v>0</v>
      </c>
      <c r="G127" s="208">
        <f>-NPV('Life Cycle Cost Evaluation'!$M$1,G43:G$100)/(1+'Life Cycle Cost Evaluation'!$M$1)^($B42-'Life Cycle Cost Evaluation'!$M$4)</f>
        <v>0</v>
      </c>
      <c r="H127" s="208">
        <f>-NPV('Life Cycle Cost Evaluation'!$M$1,H43:H$100)/(1+'Life Cycle Cost Evaluation'!$M$1)^($B42-'Life Cycle Cost Evaluation'!$M$4)</f>
        <v>0</v>
      </c>
      <c r="I127" s="208">
        <f>-NPV('Life Cycle Cost Evaluation'!$M$1,I43:I$100)/(1+'Life Cycle Cost Evaluation'!$M$1)^($B42-'Life Cycle Cost Evaluation'!$M$4)</f>
        <v>0</v>
      </c>
      <c r="J127" s="208">
        <f>-NPV('Life Cycle Cost Evaluation'!$M$1,J43:J$100)/(1+'Life Cycle Cost Evaluation'!$M$1)^($B42-'Life Cycle Cost Evaluation'!$M$4)</f>
        <v>0</v>
      </c>
      <c r="K127" s="208">
        <f>-NPV('Life Cycle Cost Evaluation'!$M$1,K43:K$100)/(1+'Life Cycle Cost Evaluation'!$M$1)^($B42-'Life Cycle Cost Evaluation'!$M$4)</f>
        <v>0</v>
      </c>
      <c r="L127" s="208">
        <f>-NPV('Life Cycle Cost Evaluation'!$M$1,L43:L$100)/(1+'Life Cycle Cost Evaluation'!$M$1)^($B42-'Life Cycle Cost Evaluation'!$M$4)</f>
        <v>0</v>
      </c>
      <c r="M127" s="208">
        <f>-NPV('Life Cycle Cost Evaluation'!$M$1,M43:M$100)/(1+'Life Cycle Cost Evaluation'!$M$1)^($B42-'Life Cycle Cost Evaluation'!$M$4)</f>
        <v>0</v>
      </c>
      <c r="N127" s="208">
        <f>-NPV('Life Cycle Cost Evaluation'!$M$1,N43:N$100)/(1+'Life Cycle Cost Evaluation'!$M$1)^($B42-'Life Cycle Cost Evaluation'!$M$4)</f>
        <v>0</v>
      </c>
      <c r="O127" s="208">
        <f>-NPV('Life Cycle Cost Evaluation'!$M$1,O43:O$100)/(1+'Life Cycle Cost Evaluation'!$M$1)^($B42-'Life Cycle Cost Evaluation'!$M$4)</f>
        <v>0</v>
      </c>
      <c r="P127" s="208">
        <f>-NPV('Life Cycle Cost Evaluation'!$M$1,P43:P$100)/(1+'Life Cycle Cost Evaluation'!$M$1)^($B42-'Life Cycle Cost Evaluation'!$M$4)</f>
        <v>0</v>
      </c>
      <c r="Q127" s="208">
        <f>-NPV('Life Cycle Cost Evaluation'!$M$1,Q43:Q$100)/(1+'Life Cycle Cost Evaluation'!$M$1)^($B42-'Life Cycle Cost Evaluation'!$M$4)</f>
        <v>0</v>
      </c>
      <c r="R127" s="208">
        <f>-NPV('Life Cycle Cost Evaluation'!$M$1,R43:R$100)/(1+'Life Cycle Cost Evaluation'!$M$1)^($B42-'Life Cycle Cost Evaluation'!$M$4)</f>
        <v>0</v>
      </c>
      <c r="S127" s="208">
        <f>-NPV('Life Cycle Cost Evaluation'!$M$1,S43:S$100)/(1+'Life Cycle Cost Evaluation'!$M$1)^($B42-'Life Cycle Cost Evaluation'!$M$4)</f>
        <v>0</v>
      </c>
      <c r="T127" s="208">
        <f>-NPV('Life Cycle Cost Evaluation'!$M$1,T43:T$100)/(1+'Life Cycle Cost Evaluation'!$M$1)^($B42-'Life Cycle Cost Evaluation'!$M$4)</f>
        <v>0</v>
      </c>
      <c r="U127" s="208">
        <f>-NPV('Life Cycle Cost Evaluation'!$M$1,U43:U$100)/(1+'Life Cycle Cost Evaluation'!$M$1)^($B42-'Life Cycle Cost Evaluation'!$M$4)</f>
        <v>0</v>
      </c>
      <c r="V127" s="208">
        <f>-NPV('Life Cycle Cost Evaluation'!$M$1,V43:V$100)/(1+'Life Cycle Cost Evaluation'!$M$1)^($B42-'Life Cycle Cost Evaluation'!$M$4)</f>
        <v>0</v>
      </c>
      <c r="W127" s="208">
        <f>-NPV('Life Cycle Cost Evaluation'!$M$1,W43:W$100)/(1+'Life Cycle Cost Evaluation'!$M$1)^($B42-'Life Cycle Cost Evaluation'!$M$4)</f>
        <v>0</v>
      </c>
      <c r="X127" s="208">
        <f>-NPV('Life Cycle Cost Evaluation'!$M$1,X43:X$100)/(1+'Life Cycle Cost Evaluation'!$M$1)^($B42-'Life Cycle Cost Evaluation'!$M$4)</f>
        <v>0</v>
      </c>
      <c r="Y127" s="208">
        <f>-NPV('Life Cycle Cost Evaluation'!$M$1,Y43:Y$100)/(1+'Life Cycle Cost Evaluation'!$M$1)^($B42-'Life Cycle Cost Evaluation'!$M$4)</f>
        <v>0</v>
      </c>
      <c r="Z127" s="208">
        <f>-NPV('Life Cycle Cost Evaluation'!$M$1,Z43:Z$100)/(1+'Life Cycle Cost Evaluation'!$M$1)^($B42-'Life Cycle Cost Evaluation'!$M$4)</f>
        <v>0</v>
      </c>
      <c r="AA127" s="208">
        <f>-NPV('Life Cycle Cost Evaluation'!$M$1,AA43:AA$100)/(1+'Life Cycle Cost Evaluation'!$M$1)^($B42-'Life Cycle Cost Evaluation'!$M$4)</f>
        <v>0</v>
      </c>
      <c r="AB127" s="208">
        <f>-NPV('Life Cycle Cost Evaluation'!$M$1,AB43:AB$100)/(1+'Life Cycle Cost Evaluation'!$M$1)^($B42-'Life Cycle Cost Evaluation'!$M$4)</f>
        <v>0</v>
      </c>
      <c r="AC127" s="208">
        <f>-NPV('Life Cycle Cost Evaluation'!$M$1,AC43:AC$100)/(1+'Life Cycle Cost Evaluation'!$M$1)^($B42-'Life Cycle Cost Evaluation'!$M$4)</f>
        <v>0</v>
      </c>
      <c r="AD127" s="208">
        <f>-NPV('Life Cycle Cost Evaluation'!$M$1,AD43:AD$100)/(1+'Life Cycle Cost Evaluation'!$M$1)^($B42-'Life Cycle Cost Evaluation'!$M$4)</f>
        <v>0</v>
      </c>
      <c r="AE127" s="208">
        <f>-NPV('Life Cycle Cost Evaluation'!$M$1,AE43:AE$100)/(1+'Life Cycle Cost Evaluation'!$M$1)^($B42-'Life Cycle Cost Evaluation'!$M$4)</f>
        <v>0</v>
      </c>
      <c r="AF127" s="208">
        <f>-NPV('Life Cycle Cost Evaluation'!$M$1,AF43:AF$100)/(1+'Life Cycle Cost Evaluation'!$M$1)^($B42-'Life Cycle Cost Evaluation'!$M$4)</f>
        <v>0</v>
      </c>
      <c r="AG127" s="208">
        <f>-NPV('Life Cycle Cost Evaluation'!$M$1,AG43:AG$100)/(1+'Life Cycle Cost Evaluation'!$M$1)^($B42-'Life Cycle Cost Evaluation'!$M$4)</f>
        <v>0</v>
      </c>
      <c r="AH127" s="208">
        <f>-NPV('Life Cycle Cost Evaluation'!$M$1,AH43:AH$100)/(1+'Life Cycle Cost Evaluation'!$M$1)^($B42-'Life Cycle Cost Evaluation'!$M$4)</f>
        <v>0</v>
      </c>
      <c r="AI127" s="208">
        <f>-NPV('Life Cycle Cost Evaluation'!$M$1,AI43:AI$100)/(1+'Life Cycle Cost Evaluation'!$M$1)^($B42-'Life Cycle Cost Evaluation'!$M$4)</f>
        <v>0</v>
      </c>
      <c r="AJ127" s="208">
        <f>-NPV('Life Cycle Cost Evaluation'!$M$1,AJ43:AJ$100)/(1+'Life Cycle Cost Evaluation'!$M$1)^($B42-'Life Cycle Cost Evaluation'!$M$4)</f>
        <v>0</v>
      </c>
      <c r="AK127" s="208">
        <f>-NPV('Life Cycle Cost Evaluation'!$M$1,AK43:AK$100)/(1+'Life Cycle Cost Evaluation'!$M$1)^($B42-'Life Cycle Cost Evaluation'!$M$4)</f>
        <v>0</v>
      </c>
      <c r="AL127" s="208">
        <f>-NPV('Life Cycle Cost Evaluation'!$M$1,AL43:AL$100)/(1+'Life Cycle Cost Evaluation'!$M$1)^($B42-'Life Cycle Cost Evaluation'!$M$4)</f>
        <v>0</v>
      </c>
      <c r="AM127" s="208">
        <f>-NPV('Life Cycle Cost Evaluation'!$M$1,AM43:AM$100)/(1+'Life Cycle Cost Evaluation'!$M$1)^($B42-'Life Cycle Cost Evaluation'!$M$4)</f>
        <v>0</v>
      </c>
      <c r="AN127" s="208">
        <f>-NPV('Life Cycle Cost Evaluation'!$M$1,AN43:AN$100)/(1+'Life Cycle Cost Evaluation'!$M$1)^($B42-'Life Cycle Cost Evaluation'!$M$4)</f>
        <v>0</v>
      </c>
      <c r="AO127" s="208">
        <f>-NPV('Life Cycle Cost Evaluation'!$M$1,AO43:AO$100)/(1+'Life Cycle Cost Evaluation'!$M$1)^($B42-'Life Cycle Cost Evaluation'!$M$4)</f>
        <v>0</v>
      </c>
      <c r="AP127" s="208">
        <f>-NPV('Life Cycle Cost Evaluation'!$M$1,AP43:AP$100)/(1+'Life Cycle Cost Evaluation'!$M$1)^($B42-'Life Cycle Cost Evaluation'!$M$4)</f>
        <v>0</v>
      </c>
      <c r="AQ127" s="208">
        <f>-NPV('Life Cycle Cost Evaluation'!$M$1,AQ43:AQ$100)/(1+'Life Cycle Cost Evaluation'!$M$1)^($B42-'Life Cycle Cost Evaluation'!$M$4)</f>
        <v>0</v>
      </c>
      <c r="AR127" s="208">
        <f>-NPV('Life Cycle Cost Evaluation'!$M$1,AR43:AR$100)/(1+'Life Cycle Cost Evaluation'!$M$1)^($B42-'Life Cycle Cost Evaluation'!$M$4)</f>
        <v>0</v>
      </c>
      <c r="AS127" s="208">
        <f>-NPV('Life Cycle Cost Evaluation'!$M$1,AS43:AS$100)/(1+'Life Cycle Cost Evaluation'!$M$1)^($B42-'Life Cycle Cost Evaluation'!$M$4)</f>
        <v>0</v>
      </c>
      <c r="AT127" s="208">
        <f>-NPV('Life Cycle Cost Evaluation'!$M$1,AT43:AT$100)/(1+'Life Cycle Cost Evaluation'!$M$1)^($B42-'Life Cycle Cost Evaluation'!$M$4)</f>
        <v>0</v>
      </c>
      <c r="AU127" s="208">
        <f>-NPV('Life Cycle Cost Evaluation'!$M$1,AU43:AU$100)/(1+'Life Cycle Cost Evaluation'!$M$1)^($B42-'Life Cycle Cost Evaluation'!$M$4)</f>
        <v>0</v>
      </c>
      <c r="AV127" s="208">
        <f>-NPV('Life Cycle Cost Evaluation'!$M$1,AV43:AV$100)/(1+'Life Cycle Cost Evaluation'!$M$1)^($B42-'Life Cycle Cost Evaluation'!$M$4)</f>
        <v>0</v>
      </c>
      <c r="AW127" s="208">
        <f>-NPV('Life Cycle Cost Evaluation'!$M$1,AW43:AW$100)/(1+'Life Cycle Cost Evaluation'!$M$1)^($B42-'Life Cycle Cost Evaluation'!$M$4)</f>
        <v>0</v>
      </c>
      <c r="AX127" s="208">
        <f>-NPV('Life Cycle Cost Evaluation'!$M$1,AX43:AX$100)/(1+'Life Cycle Cost Evaluation'!$M$1)^($B42-'Life Cycle Cost Evaluation'!$M$4)</f>
        <v>0</v>
      </c>
      <c r="AY127" s="208">
        <f>-NPV('Life Cycle Cost Evaluation'!$M$1,AY43:AY$100)/(1+'Life Cycle Cost Evaluation'!$M$1)^($B42-'Life Cycle Cost Evaluation'!$M$4)</f>
        <v>0</v>
      </c>
      <c r="AZ127" s="208">
        <f>-NPV('Life Cycle Cost Evaluation'!$M$1,AZ43:AZ$100)/(1+'Life Cycle Cost Evaluation'!$M$1)^($B42-'Life Cycle Cost Evaluation'!$M$4)</f>
        <v>0</v>
      </c>
      <c r="BA127" s="208">
        <f>-NPV('Life Cycle Cost Evaluation'!$M$1,BA43:BA$100)/(1+'Life Cycle Cost Evaluation'!$M$1)^($B42-'Life Cycle Cost Evaluation'!$M$4)</f>
        <v>0</v>
      </c>
      <c r="BB127" s="208">
        <f>-NPV('Life Cycle Cost Evaluation'!$M$1,BB43:BB$100)/(1+'Life Cycle Cost Evaluation'!$M$1)^($B42-'Life Cycle Cost Evaluation'!$M$4)</f>
        <v>0</v>
      </c>
      <c r="BC127" s="208">
        <f>-NPV('Life Cycle Cost Evaluation'!$M$1,BC43:BC$100)/(1+'Life Cycle Cost Evaluation'!$M$1)^($B42-'Life Cycle Cost Evaluation'!$M$4)</f>
        <v>0</v>
      </c>
      <c r="BD127" s="208">
        <f>-NPV('Life Cycle Cost Evaluation'!$M$1,BD43:BD$100)/(1+'Life Cycle Cost Evaluation'!$M$1)^($B42-'Life Cycle Cost Evaluation'!$M$4)</f>
        <v>0</v>
      </c>
      <c r="BE127" s="208">
        <f>-NPV('Life Cycle Cost Evaluation'!$M$1,BE43:BE$100)/(1+'Life Cycle Cost Evaluation'!$M$1)^($B42-'Life Cycle Cost Evaluation'!$M$4)</f>
        <v>0</v>
      </c>
      <c r="BF127" s="208">
        <f>-NPV('Life Cycle Cost Evaluation'!$M$1,BF43:BF$100)/(1+'Life Cycle Cost Evaluation'!$M$1)^($B42-'Life Cycle Cost Evaluation'!$M$4)</f>
        <v>0</v>
      </c>
      <c r="BG127" s="208">
        <f>-NPV('Life Cycle Cost Evaluation'!$M$1,BG43:BG$100)/(1+'Life Cycle Cost Evaluation'!$M$1)^($B42-'Life Cycle Cost Evaluation'!$M$4)</f>
        <v>0</v>
      </c>
      <c r="BH127" s="208">
        <f>-NPV('Life Cycle Cost Evaluation'!$M$1,BH43:BH$100)/(1+'Life Cycle Cost Evaluation'!$M$1)^($B42-'Life Cycle Cost Evaluation'!$M$4)</f>
        <v>0</v>
      </c>
      <c r="BI127" s="208">
        <f>-NPV('Life Cycle Cost Evaluation'!$M$1,BI43:BI$100)/(1+'Life Cycle Cost Evaluation'!$M$1)^($B42-'Life Cycle Cost Evaluation'!$M$4)</f>
        <v>0</v>
      </c>
      <c r="BJ127" s="208">
        <f>-NPV('Life Cycle Cost Evaluation'!$M$1,BJ43:BJ$100)/(1+'Life Cycle Cost Evaluation'!$M$1)^($B42-'Life Cycle Cost Evaluation'!$M$4)</f>
        <v>0</v>
      </c>
      <c r="BK127" s="208">
        <f>-NPV('Life Cycle Cost Evaluation'!$M$1,BK43:BK$100)/(1+'Life Cycle Cost Evaluation'!$M$1)^($B42-'Life Cycle Cost Evaluation'!$M$4)</f>
        <v>0</v>
      </c>
      <c r="BL127" s="208">
        <f>-NPV('Life Cycle Cost Evaluation'!$M$1,BL43:BL$100)/(1+'Life Cycle Cost Evaluation'!$M$1)^($B42-'Life Cycle Cost Evaluation'!$M$4)</f>
        <v>0</v>
      </c>
      <c r="BM127" s="208">
        <f>-NPV('Life Cycle Cost Evaluation'!$M$1,BM43:BM$100)/(1+'Life Cycle Cost Evaluation'!$M$1)^($B42-'Life Cycle Cost Evaluation'!$M$4)</f>
        <v>0</v>
      </c>
      <c r="BN127" s="208">
        <f>-NPV('Life Cycle Cost Evaluation'!$M$1,BN43:BN$100)/(1+'Life Cycle Cost Evaluation'!$M$1)^($B42-'Life Cycle Cost Evaluation'!$M$4)</f>
        <v>0</v>
      </c>
      <c r="BO127" s="208">
        <f>-NPV('Life Cycle Cost Evaluation'!$M$1,BO43:BO$100)/(1+'Life Cycle Cost Evaluation'!$M$1)^($B42-'Life Cycle Cost Evaluation'!$M$4)</f>
        <v>0</v>
      </c>
      <c r="BP127" s="208">
        <f>-NPV('Life Cycle Cost Evaluation'!$M$1,BP43:BP$100)/(1+'Life Cycle Cost Evaluation'!$M$1)^($B42-'Life Cycle Cost Evaluation'!$M$4)</f>
        <v>0</v>
      </c>
      <c r="BQ127" s="208">
        <f>-NPV('Life Cycle Cost Evaluation'!$M$1,BQ43:BQ$100)/(1+'Life Cycle Cost Evaluation'!$M$1)^($B42-'Life Cycle Cost Evaluation'!$M$4)</f>
        <v>0</v>
      </c>
      <c r="BR127" s="208">
        <f>-NPV('Life Cycle Cost Evaluation'!$M$1,BR43:BR$100)/(1+'Life Cycle Cost Evaluation'!$M$1)^($B42-'Life Cycle Cost Evaluation'!$M$4)</f>
        <v>0</v>
      </c>
      <c r="BS127" s="208">
        <f>-NPV('Life Cycle Cost Evaluation'!$M$1,BS43:BS$100)/(1+'Life Cycle Cost Evaluation'!$M$1)^($B42-'Life Cycle Cost Evaluation'!$M$4)</f>
        <v>0</v>
      </c>
      <c r="BT127" s="208">
        <f>-NPV('Life Cycle Cost Evaluation'!$M$1,BT43:BT$100)/(1+'Life Cycle Cost Evaluation'!$M$1)^($B42-'Life Cycle Cost Evaluation'!$M$4)</f>
        <v>0</v>
      </c>
      <c r="BU127" s="208">
        <f>-NPV('Life Cycle Cost Evaluation'!$M$1,BU43:BU$100)/(1+'Life Cycle Cost Evaluation'!$M$1)^($B42-'Life Cycle Cost Evaluation'!$M$4)</f>
        <v>0</v>
      </c>
      <c r="BV127" s="208">
        <f>-NPV('Life Cycle Cost Evaluation'!$M$1,BV43:BV$100)/(1+'Life Cycle Cost Evaluation'!$M$1)^($B42-'Life Cycle Cost Evaluation'!$M$4)</f>
        <v>0</v>
      </c>
      <c r="BW127" s="208">
        <f>-NPV('Life Cycle Cost Evaluation'!$M$1,BW43:BW$100)/(1+'Life Cycle Cost Evaluation'!$M$1)^($B42-'Life Cycle Cost Evaluation'!$M$4)</f>
        <v>0</v>
      </c>
      <c r="BX127" s="208">
        <f>-NPV('Life Cycle Cost Evaluation'!$M$1,BX43:BX$100)/(1+'Life Cycle Cost Evaluation'!$M$1)^($B42-'Life Cycle Cost Evaluation'!$M$4)</f>
        <v>0</v>
      </c>
      <c r="BY127" s="208">
        <f>-NPV('Life Cycle Cost Evaluation'!$M$1,BY43:BY$100)/(1+'Life Cycle Cost Evaluation'!$M$1)^($B42-'Life Cycle Cost Evaluation'!$M$4)</f>
        <v>0</v>
      </c>
      <c r="BZ127" s="208">
        <f>-NPV('Life Cycle Cost Evaluation'!$M$1,BZ43:BZ$100)/(1+'Life Cycle Cost Evaluation'!$M$1)^($B42-'Life Cycle Cost Evaluation'!$M$4)</f>
        <v>0</v>
      </c>
      <c r="CA127" s="208">
        <f>-NPV('Life Cycle Cost Evaluation'!$M$1,CA43:CA$100)/(1+'Life Cycle Cost Evaluation'!$M$1)^($B42-'Life Cycle Cost Evaluation'!$M$4)</f>
        <v>0</v>
      </c>
      <c r="CB127" s="208">
        <f>-NPV('Life Cycle Cost Evaluation'!$M$1,CB43:CB$100)/(1+'Life Cycle Cost Evaluation'!$M$1)^($B42-'Life Cycle Cost Evaluation'!$M$4)</f>
        <v>0</v>
      </c>
      <c r="CC127" s="208">
        <f>-NPV('Life Cycle Cost Evaluation'!$M$1,CC43:CC$100)/(1+'Life Cycle Cost Evaluation'!$M$1)^($B42-'Life Cycle Cost Evaluation'!$M$4)</f>
        <v>0</v>
      </c>
      <c r="CD127" s="208">
        <f>-NPV('Life Cycle Cost Evaluation'!$M$1,CD43:CD$100)/(1+'Life Cycle Cost Evaluation'!$M$1)^($B42-'Life Cycle Cost Evaluation'!$M$4)</f>
        <v>0</v>
      </c>
      <c r="CE127" s="208">
        <f>-NPV('Life Cycle Cost Evaluation'!$M$1,CE43:CE$100)/(1+'Life Cycle Cost Evaluation'!$M$1)^($B42-'Life Cycle Cost Evaluation'!$M$4)</f>
        <v>0</v>
      </c>
      <c r="CF127" s="208">
        <f>-NPV('Life Cycle Cost Evaluation'!$M$1,CF43:CF$100)/(1+'Life Cycle Cost Evaluation'!$M$1)^($B42-'Life Cycle Cost Evaluation'!$M$4)</f>
        <v>0</v>
      </c>
      <c r="CG127" s="208">
        <f>SUM(D127:Z127)</f>
        <v>0</v>
      </c>
      <c r="CH127" s="206"/>
      <c r="CI127" s="206"/>
      <c r="CJ127" s="206"/>
    </row>
    <row r="128" spans="1:88" x14ac:dyDescent="0.2">
      <c r="B128" s="86">
        <f t="shared" si="126"/>
        <v>2050</v>
      </c>
      <c r="C128" s="208"/>
      <c r="D128" s="208">
        <f>-NPV('Life Cycle Cost Evaluation'!$M$1,D44:D$100)/(1+'Life Cycle Cost Evaluation'!$M$1)^($B43-'Life Cycle Cost Evaluation'!$M$4)</f>
        <v>0</v>
      </c>
      <c r="E128" s="208">
        <f>-NPV('Life Cycle Cost Evaluation'!$M$1,E44:E$100)/(1+'Life Cycle Cost Evaluation'!$M$1)^($B43-'Life Cycle Cost Evaluation'!$M$4)</f>
        <v>0</v>
      </c>
      <c r="F128" s="208">
        <f>-NPV('Life Cycle Cost Evaluation'!$M$1,F44:F$100)/(1+'Life Cycle Cost Evaluation'!$M$1)^($B43-'Life Cycle Cost Evaluation'!$M$4)</f>
        <v>0</v>
      </c>
      <c r="G128" s="208">
        <f>-NPV('Life Cycle Cost Evaluation'!$M$1,G44:G$100)/(1+'Life Cycle Cost Evaluation'!$M$1)^($B43-'Life Cycle Cost Evaluation'!$M$4)</f>
        <v>0</v>
      </c>
      <c r="H128" s="208">
        <f>-NPV('Life Cycle Cost Evaluation'!$M$1,H44:H$100)/(1+'Life Cycle Cost Evaluation'!$M$1)^($B43-'Life Cycle Cost Evaluation'!$M$4)</f>
        <v>0</v>
      </c>
      <c r="I128" s="208">
        <f>-NPV('Life Cycle Cost Evaluation'!$M$1,I44:I$100)/(1+'Life Cycle Cost Evaluation'!$M$1)^($B43-'Life Cycle Cost Evaluation'!$M$4)</f>
        <v>0</v>
      </c>
      <c r="J128" s="208">
        <f>-NPV('Life Cycle Cost Evaluation'!$M$1,J44:J$100)/(1+'Life Cycle Cost Evaluation'!$M$1)^($B43-'Life Cycle Cost Evaluation'!$M$4)</f>
        <v>0</v>
      </c>
      <c r="K128" s="208">
        <f>-NPV('Life Cycle Cost Evaluation'!$M$1,K44:K$100)/(1+'Life Cycle Cost Evaluation'!$M$1)^($B43-'Life Cycle Cost Evaluation'!$M$4)</f>
        <v>0</v>
      </c>
      <c r="L128" s="208">
        <f>-NPV('Life Cycle Cost Evaluation'!$M$1,L44:L$100)/(1+'Life Cycle Cost Evaluation'!$M$1)^($B43-'Life Cycle Cost Evaluation'!$M$4)</f>
        <v>0</v>
      </c>
      <c r="M128" s="208">
        <f>-NPV('Life Cycle Cost Evaluation'!$M$1,M44:M$100)/(1+'Life Cycle Cost Evaluation'!$M$1)^($B43-'Life Cycle Cost Evaluation'!$M$4)</f>
        <v>0</v>
      </c>
      <c r="N128" s="208">
        <f>-NPV('Life Cycle Cost Evaluation'!$M$1,N44:N$100)/(1+'Life Cycle Cost Evaluation'!$M$1)^($B43-'Life Cycle Cost Evaluation'!$M$4)</f>
        <v>0</v>
      </c>
      <c r="O128" s="208">
        <f>-NPV('Life Cycle Cost Evaluation'!$M$1,O44:O$100)/(1+'Life Cycle Cost Evaluation'!$M$1)^($B43-'Life Cycle Cost Evaluation'!$M$4)</f>
        <v>0</v>
      </c>
      <c r="P128" s="208">
        <f>-NPV('Life Cycle Cost Evaluation'!$M$1,P44:P$100)/(1+'Life Cycle Cost Evaluation'!$M$1)^($B43-'Life Cycle Cost Evaluation'!$M$4)</f>
        <v>0</v>
      </c>
      <c r="Q128" s="208">
        <f>-NPV('Life Cycle Cost Evaluation'!$M$1,Q44:Q$100)/(1+'Life Cycle Cost Evaluation'!$M$1)^($B43-'Life Cycle Cost Evaluation'!$M$4)</f>
        <v>0</v>
      </c>
      <c r="R128" s="208">
        <f>-NPV('Life Cycle Cost Evaluation'!$M$1,R44:R$100)/(1+'Life Cycle Cost Evaluation'!$M$1)^($B43-'Life Cycle Cost Evaluation'!$M$4)</f>
        <v>0</v>
      </c>
      <c r="S128" s="208">
        <f>-NPV('Life Cycle Cost Evaluation'!$M$1,S44:S$100)/(1+'Life Cycle Cost Evaluation'!$M$1)^($B43-'Life Cycle Cost Evaluation'!$M$4)</f>
        <v>0</v>
      </c>
      <c r="T128" s="208">
        <f>-NPV('Life Cycle Cost Evaluation'!$M$1,T44:T$100)/(1+'Life Cycle Cost Evaluation'!$M$1)^($B43-'Life Cycle Cost Evaluation'!$M$4)</f>
        <v>0</v>
      </c>
      <c r="U128" s="208">
        <f>-NPV('Life Cycle Cost Evaluation'!$M$1,U44:U$100)/(1+'Life Cycle Cost Evaluation'!$M$1)^($B43-'Life Cycle Cost Evaluation'!$M$4)</f>
        <v>0</v>
      </c>
      <c r="V128" s="208">
        <f>-NPV('Life Cycle Cost Evaluation'!$M$1,V44:V$100)/(1+'Life Cycle Cost Evaluation'!$M$1)^($B43-'Life Cycle Cost Evaluation'!$M$4)</f>
        <v>0</v>
      </c>
      <c r="W128" s="208">
        <f>-NPV('Life Cycle Cost Evaluation'!$M$1,W44:W$100)/(1+'Life Cycle Cost Evaluation'!$M$1)^($B43-'Life Cycle Cost Evaluation'!$M$4)</f>
        <v>0</v>
      </c>
      <c r="X128" s="208">
        <f>-NPV('Life Cycle Cost Evaluation'!$M$1,X44:X$100)/(1+'Life Cycle Cost Evaluation'!$M$1)^($B43-'Life Cycle Cost Evaluation'!$M$4)</f>
        <v>0</v>
      </c>
      <c r="Y128" s="208">
        <f>-NPV('Life Cycle Cost Evaluation'!$M$1,Y44:Y$100)/(1+'Life Cycle Cost Evaluation'!$M$1)^($B43-'Life Cycle Cost Evaluation'!$M$4)</f>
        <v>0</v>
      </c>
      <c r="Z128" s="208">
        <f>-NPV('Life Cycle Cost Evaluation'!$M$1,Z44:Z$100)/(1+'Life Cycle Cost Evaluation'!$M$1)^($B43-'Life Cycle Cost Evaluation'!$M$4)</f>
        <v>0</v>
      </c>
      <c r="AA128" s="208">
        <f>-NPV('Life Cycle Cost Evaluation'!$M$1,AA44:AA$100)/(1+'Life Cycle Cost Evaluation'!$M$1)^($B43-'Life Cycle Cost Evaluation'!$M$4)</f>
        <v>0</v>
      </c>
      <c r="AB128" s="208">
        <f>-NPV('Life Cycle Cost Evaluation'!$M$1,AB44:AB$100)/(1+'Life Cycle Cost Evaluation'!$M$1)^($B43-'Life Cycle Cost Evaluation'!$M$4)</f>
        <v>0</v>
      </c>
      <c r="AC128" s="208">
        <f>-NPV('Life Cycle Cost Evaluation'!$M$1,AC44:AC$100)/(1+'Life Cycle Cost Evaluation'!$M$1)^($B43-'Life Cycle Cost Evaluation'!$M$4)</f>
        <v>0</v>
      </c>
      <c r="AD128" s="208">
        <f>-NPV('Life Cycle Cost Evaluation'!$M$1,AD44:AD$100)/(1+'Life Cycle Cost Evaluation'!$M$1)^($B43-'Life Cycle Cost Evaluation'!$M$4)</f>
        <v>0</v>
      </c>
      <c r="AE128" s="208">
        <f>-NPV('Life Cycle Cost Evaluation'!$M$1,AE44:AE$100)/(1+'Life Cycle Cost Evaluation'!$M$1)^($B43-'Life Cycle Cost Evaluation'!$M$4)</f>
        <v>0</v>
      </c>
      <c r="AF128" s="208">
        <f>-NPV('Life Cycle Cost Evaluation'!$M$1,AF44:AF$100)/(1+'Life Cycle Cost Evaluation'!$M$1)^($B43-'Life Cycle Cost Evaluation'!$M$4)</f>
        <v>0</v>
      </c>
      <c r="AG128" s="208">
        <f>-NPV('Life Cycle Cost Evaluation'!$M$1,AG44:AG$100)/(1+'Life Cycle Cost Evaluation'!$M$1)^($B43-'Life Cycle Cost Evaluation'!$M$4)</f>
        <v>0</v>
      </c>
      <c r="AH128" s="208">
        <f>-NPV('Life Cycle Cost Evaluation'!$M$1,AH44:AH$100)/(1+'Life Cycle Cost Evaluation'!$M$1)^($B43-'Life Cycle Cost Evaluation'!$M$4)</f>
        <v>0</v>
      </c>
      <c r="AI128" s="208">
        <f>-NPV('Life Cycle Cost Evaluation'!$M$1,AI44:AI$100)/(1+'Life Cycle Cost Evaluation'!$M$1)^($B43-'Life Cycle Cost Evaluation'!$M$4)</f>
        <v>0</v>
      </c>
      <c r="AJ128" s="208">
        <f>-NPV('Life Cycle Cost Evaluation'!$M$1,AJ44:AJ$100)/(1+'Life Cycle Cost Evaluation'!$M$1)^($B43-'Life Cycle Cost Evaluation'!$M$4)</f>
        <v>0</v>
      </c>
      <c r="AK128" s="208">
        <f>-NPV('Life Cycle Cost Evaluation'!$M$1,AK44:AK$100)/(1+'Life Cycle Cost Evaluation'!$M$1)^($B43-'Life Cycle Cost Evaluation'!$M$4)</f>
        <v>0</v>
      </c>
      <c r="AL128" s="208">
        <f>-NPV('Life Cycle Cost Evaluation'!$M$1,AL44:AL$100)/(1+'Life Cycle Cost Evaluation'!$M$1)^($B43-'Life Cycle Cost Evaluation'!$M$4)</f>
        <v>0</v>
      </c>
      <c r="AM128" s="208">
        <f>-NPV('Life Cycle Cost Evaluation'!$M$1,AM44:AM$100)/(1+'Life Cycle Cost Evaluation'!$M$1)^($B43-'Life Cycle Cost Evaluation'!$M$4)</f>
        <v>0</v>
      </c>
      <c r="AN128" s="208">
        <f>-NPV('Life Cycle Cost Evaluation'!$M$1,AN44:AN$100)/(1+'Life Cycle Cost Evaluation'!$M$1)^($B43-'Life Cycle Cost Evaluation'!$M$4)</f>
        <v>0</v>
      </c>
      <c r="AO128" s="208">
        <f>-NPV('Life Cycle Cost Evaluation'!$M$1,AO44:AO$100)/(1+'Life Cycle Cost Evaluation'!$M$1)^($B43-'Life Cycle Cost Evaluation'!$M$4)</f>
        <v>0</v>
      </c>
      <c r="AP128" s="208">
        <f>-NPV('Life Cycle Cost Evaluation'!$M$1,AP44:AP$100)/(1+'Life Cycle Cost Evaluation'!$M$1)^($B43-'Life Cycle Cost Evaluation'!$M$4)</f>
        <v>0</v>
      </c>
      <c r="AQ128" s="208">
        <f>-NPV('Life Cycle Cost Evaluation'!$M$1,AQ44:AQ$100)/(1+'Life Cycle Cost Evaluation'!$M$1)^($B43-'Life Cycle Cost Evaluation'!$M$4)</f>
        <v>0</v>
      </c>
      <c r="AR128" s="208">
        <f>-NPV('Life Cycle Cost Evaluation'!$M$1,AR44:AR$100)/(1+'Life Cycle Cost Evaluation'!$M$1)^($B43-'Life Cycle Cost Evaluation'!$M$4)</f>
        <v>0</v>
      </c>
      <c r="AS128" s="208">
        <f>-NPV('Life Cycle Cost Evaluation'!$M$1,AS44:AS$100)/(1+'Life Cycle Cost Evaluation'!$M$1)^($B43-'Life Cycle Cost Evaluation'!$M$4)</f>
        <v>0</v>
      </c>
      <c r="AT128" s="208">
        <f>-NPV('Life Cycle Cost Evaluation'!$M$1,AT44:AT$100)/(1+'Life Cycle Cost Evaluation'!$M$1)^($B43-'Life Cycle Cost Evaluation'!$M$4)</f>
        <v>0</v>
      </c>
      <c r="AU128" s="208">
        <f>-NPV('Life Cycle Cost Evaluation'!$M$1,AU44:AU$100)/(1+'Life Cycle Cost Evaluation'!$M$1)^($B43-'Life Cycle Cost Evaluation'!$M$4)</f>
        <v>0</v>
      </c>
      <c r="AV128" s="208">
        <f>-NPV('Life Cycle Cost Evaluation'!$M$1,AV44:AV$100)/(1+'Life Cycle Cost Evaluation'!$M$1)^($B43-'Life Cycle Cost Evaluation'!$M$4)</f>
        <v>0</v>
      </c>
      <c r="AW128" s="208">
        <f>-NPV('Life Cycle Cost Evaluation'!$M$1,AW44:AW$100)/(1+'Life Cycle Cost Evaluation'!$M$1)^($B43-'Life Cycle Cost Evaluation'!$M$4)</f>
        <v>0</v>
      </c>
      <c r="AX128" s="208">
        <f>-NPV('Life Cycle Cost Evaluation'!$M$1,AX44:AX$100)/(1+'Life Cycle Cost Evaluation'!$M$1)^($B43-'Life Cycle Cost Evaluation'!$M$4)</f>
        <v>0</v>
      </c>
      <c r="AY128" s="208">
        <f>-NPV('Life Cycle Cost Evaluation'!$M$1,AY44:AY$100)/(1+'Life Cycle Cost Evaluation'!$M$1)^($B43-'Life Cycle Cost Evaluation'!$M$4)</f>
        <v>0</v>
      </c>
      <c r="AZ128" s="208">
        <f>-NPV('Life Cycle Cost Evaluation'!$M$1,AZ44:AZ$100)/(1+'Life Cycle Cost Evaluation'!$M$1)^($B43-'Life Cycle Cost Evaluation'!$M$4)</f>
        <v>0</v>
      </c>
      <c r="BA128" s="208">
        <f>-NPV('Life Cycle Cost Evaluation'!$M$1,BA44:BA$100)/(1+'Life Cycle Cost Evaluation'!$M$1)^($B43-'Life Cycle Cost Evaluation'!$M$4)</f>
        <v>0</v>
      </c>
      <c r="BB128" s="208">
        <f>-NPV('Life Cycle Cost Evaluation'!$M$1,BB44:BB$100)/(1+'Life Cycle Cost Evaluation'!$M$1)^($B43-'Life Cycle Cost Evaluation'!$M$4)</f>
        <v>0</v>
      </c>
      <c r="BC128" s="208">
        <f>-NPV('Life Cycle Cost Evaluation'!$M$1,BC44:BC$100)/(1+'Life Cycle Cost Evaluation'!$M$1)^($B43-'Life Cycle Cost Evaluation'!$M$4)</f>
        <v>0</v>
      </c>
      <c r="BD128" s="208">
        <f>-NPV('Life Cycle Cost Evaluation'!$M$1,BD44:BD$100)/(1+'Life Cycle Cost Evaluation'!$M$1)^($B43-'Life Cycle Cost Evaluation'!$M$4)</f>
        <v>0</v>
      </c>
      <c r="BE128" s="208">
        <f>-NPV('Life Cycle Cost Evaluation'!$M$1,BE44:BE$100)/(1+'Life Cycle Cost Evaluation'!$M$1)^($B43-'Life Cycle Cost Evaluation'!$M$4)</f>
        <v>0</v>
      </c>
      <c r="BF128" s="208">
        <f>-NPV('Life Cycle Cost Evaluation'!$M$1,BF44:BF$100)/(1+'Life Cycle Cost Evaluation'!$M$1)^($B43-'Life Cycle Cost Evaluation'!$M$4)</f>
        <v>0</v>
      </c>
      <c r="BG128" s="208">
        <f>-NPV('Life Cycle Cost Evaluation'!$M$1,BG44:BG$100)/(1+'Life Cycle Cost Evaluation'!$M$1)^($B43-'Life Cycle Cost Evaluation'!$M$4)</f>
        <v>0</v>
      </c>
      <c r="BH128" s="208">
        <f>-NPV('Life Cycle Cost Evaluation'!$M$1,BH44:BH$100)/(1+'Life Cycle Cost Evaluation'!$M$1)^($B43-'Life Cycle Cost Evaluation'!$M$4)</f>
        <v>0</v>
      </c>
      <c r="BI128" s="208">
        <f>-NPV('Life Cycle Cost Evaluation'!$M$1,BI44:BI$100)/(1+'Life Cycle Cost Evaluation'!$M$1)^($B43-'Life Cycle Cost Evaluation'!$M$4)</f>
        <v>0</v>
      </c>
      <c r="BJ128" s="208">
        <f>-NPV('Life Cycle Cost Evaluation'!$M$1,BJ44:BJ$100)/(1+'Life Cycle Cost Evaluation'!$M$1)^($B43-'Life Cycle Cost Evaluation'!$M$4)</f>
        <v>0</v>
      </c>
      <c r="BK128" s="208">
        <f>-NPV('Life Cycle Cost Evaluation'!$M$1,BK44:BK$100)/(1+'Life Cycle Cost Evaluation'!$M$1)^($B43-'Life Cycle Cost Evaluation'!$M$4)</f>
        <v>0</v>
      </c>
      <c r="BL128" s="208">
        <f>-NPV('Life Cycle Cost Evaluation'!$M$1,BL44:BL$100)/(1+'Life Cycle Cost Evaluation'!$M$1)^($B43-'Life Cycle Cost Evaluation'!$M$4)</f>
        <v>0</v>
      </c>
      <c r="BM128" s="208">
        <f>-NPV('Life Cycle Cost Evaluation'!$M$1,BM44:BM$100)/(1+'Life Cycle Cost Evaluation'!$M$1)^($B43-'Life Cycle Cost Evaluation'!$M$4)</f>
        <v>0</v>
      </c>
      <c r="BN128" s="208">
        <f>-NPV('Life Cycle Cost Evaluation'!$M$1,BN44:BN$100)/(1+'Life Cycle Cost Evaluation'!$M$1)^($B43-'Life Cycle Cost Evaluation'!$M$4)</f>
        <v>0</v>
      </c>
      <c r="BO128" s="208">
        <f>-NPV('Life Cycle Cost Evaluation'!$M$1,BO44:BO$100)/(1+'Life Cycle Cost Evaluation'!$M$1)^($B43-'Life Cycle Cost Evaluation'!$M$4)</f>
        <v>0</v>
      </c>
      <c r="BP128" s="208">
        <f>-NPV('Life Cycle Cost Evaluation'!$M$1,BP44:BP$100)/(1+'Life Cycle Cost Evaluation'!$M$1)^($B43-'Life Cycle Cost Evaluation'!$M$4)</f>
        <v>0</v>
      </c>
      <c r="BQ128" s="208">
        <f>-NPV('Life Cycle Cost Evaluation'!$M$1,BQ44:BQ$100)/(1+'Life Cycle Cost Evaluation'!$M$1)^($B43-'Life Cycle Cost Evaluation'!$M$4)</f>
        <v>0</v>
      </c>
      <c r="BR128" s="208">
        <f>-NPV('Life Cycle Cost Evaluation'!$M$1,BR44:BR$100)/(1+'Life Cycle Cost Evaluation'!$M$1)^($B43-'Life Cycle Cost Evaluation'!$M$4)</f>
        <v>0</v>
      </c>
      <c r="BS128" s="208">
        <f>-NPV('Life Cycle Cost Evaluation'!$M$1,BS44:BS$100)/(1+'Life Cycle Cost Evaluation'!$M$1)^($B43-'Life Cycle Cost Evaluation'!$M$4)</f>
        <v>0</v>
      </c>
      <c r="BT128" s="208">
        <f>-NPV('Life Cycle Cost Evaluation'!$M$1,BT44:BT$100)/(1+'Life Cycle Cost Evaluation'!$M$1)^($B43-'Life Cycle Cost Evaluation'!$M$4)</f>
        <v>0</v>
      </c>
      <c r="BU128" s="208">
        <f>-NPV('Life Cycle Cost Evaluation'!$M$1,BU44:BU$100)/(1+'Life Cycle Cost Evaluation'!$M$1)^($B43-'Life Cycle Cost Evaluation'!$M$4)</f>
        <v>0</v>
      </c>
      <c r="BV128" s="208">
        <f>-NPV('Life Cycle Cost Evaluation'!$M$1,BV44:BV$100)/(1+'Life Cycle Cost Evaluation'!$M$1)^($B43-'Life Cycle Cost Evaluation'!$M$4)</f>
        <v>0</v>
      </c>
      <c r="BW128" s="208">
        <f>-NPV('Life Cycle Cost Evaluation'!$M$1,BW44:BW$100)/(1+'Life Cycle Cost Evaluation'!$M$1)^($B43-'Life Cycle Cost Evaluation'!$M$4)</f>
        <v>0</v>
      </c>
      <c r="BX128" s="208">
        <f>-NPV('Life Cycle Cost Evaluation'!$M$1,BX44:BX$100)/(1+'Life Cycle Cost Evaluation'!$M$1)^($B43-'Life Cycle Cost Evaluation'!$M$4)</f>
        <v>0</v>
      </c>
      <c r="BY128" s="208">
        <f>-NPV('Life Cycle Cost Evaluation'!$M$1,BY44:BY$100)/(1+'Life Cycle Cost Evaluation'!$M$1)^($B43-'Life Cycle Cost Evaluation'!$M$4)</f>
        <v>0</v>
      </c>
      <c r="BZ128" s="208">
        <f>-NPV('Life Cycle Cost Evaluation'!$M$1,BZ44:BZ$100)/(1+'Life Cycle Cost Evaluation'!$M$1)^($B43-'Life Cycle Cost Evaluation'!$M$4)</f>
        <v>0</v>
      </c>
      <c r="CA128" s="208">
        <f>-NPV('Life Cycle Cost Evaluation'!$M$1,CA44:CA$100)/(1+'Life Cycle Cost Evaluation'!$M$1)^($B43-'Life Cycle Cost Evaluation'!$M$4)</f>
        <v>0</v>
      </c>
      <c r="CB128" s="208">
        <f>-NPV('Life Cycle Cost Evaluation'!$M$1,CB44:CB$100)/(1+'Life Cycle Cost Evaluation'!$M$1)^($B43-'Life Cycle Cost Evaluation'!$M$4)</f>
        <v>0</v>
      </c>
      <c r="CC128" s="208">
        <f>-NPV('Life Cycle Cost Evaluation'!$M$1,CC44:CC$100)/(1+'Life Cycle Cost Evaluation'!$M$1)^($B43-'Life Cycle Cost Evaluation'!$M$4)</f>
        <v>0</v>
      </c>
      <c r="CD128" s="208">
        <f>-NPV('Life Cycle Cost Evaluation'!$M$1,CD44:CD$100)/(1+'Life Cycle Cost Evaluation'!$M$1)^($B43-'Life Cycle Cost Evaluation'!$M$4)</f>
        <v>0</v>
      </c>
      <c r="CE128" s="208">
        <f>-NPV('Life Cycle Cost Evaluation'!$M$1,CE44:CE$100)/(1+'Life Cycle Cost Evaluation'!$M$1)^($B43-'Life Cycle Cost Evaluation'!$M$4)</f>
        <v>0</v>
      </c>
      <c r="CF128" s="208">
        <f>-NPV('Life Cycle Cost Evaluation'!$M$1,CF44:CF$100)/(1+'Life Cycle Cost Evaluation'!$M$1)^($B43-'Life Cycle Cost Evaluation'!$M$4)</f>
        <v>0</v>
      </c>
      <c r="CG128" s="208">
        <f>SUM(D128:AA128)</f>
        <v>0</v>
      </c>
      <c r="CH128" s="206"/>
      <c r="CI128" s="206"/>
      <c r="CJ128" s="206"/>
    </row>
    <row r="129" spans="2:88" x14ac:dyDescent="0.2">
      <c r="B129" s="86">
        <f t="shared" si="126"/>
        <v>2051</v>
      </c>
      <c r="C129" s="208"/>
      <c r="D129" s="208">
        <f>-NPV('Life Cycle Cost Evaluation'!$M$1,D45:D$100)/(1+'Life Cycle Cost Evaluation'!$M$1)^($B44-'Life Cycle Cost Evaluation'!$M$4)</f>
        <v>0</v>
      </c>
      <c r="E129" s="208">
        <f>-NPV('Life Cycle Cost Evaluation'!$M$1,E45:E$100)/(1+'Life Cycle Cost Evaluation'!$M$1)^($B44-'Life Cycle Cost Evaluation'!$M$4)</f>
        <v>0</v>
      </c>
      <c r="F129" s="208">
        <f>-NPV('Life Cycle Cost Evaluation'!$M$1,F45:F$100)/(1+'Life Cycle Cost Evaluation'!$M$1)^($B44-'Life Cycle Cost Evaluation'!$M$4)</f>
        <v>0</v>
      </c>
      <c r="G129" s="208">
        <f>-NPV('Life Cycle Cost Evaluation'!$M$1,G45:G$100)/(1+'Life Cycle Cost Evaluation'!$M$1)^($B44-'Life Cycle Cost Evaluation'!$M$4)</f>
        <v>0</v>
      </c>
      <c r="H129" s="208">
        <f>-NPV('Life Cycle Cost Evaluation'!$M$1,H45:H$100)/(1+'Life Cycle Cost Evaluation'!$M$1)^($B44-'Life Cycle Cost Evaluation'!$M$4)</f>
        <v>0</v>
      </c>
      <c r="I129" s="208">
        <f>-NPV('Life Cycle Cost Evaluation'!$M$1,I45:I$100)/(1+'Life Cycle Cost Evaluation'!$M$1)^($B44-'Life Cycle Cost Evaluation'!$M$4)</f>
        <v>0</v>
      </c>
      <c r="J129" s="208">
        <f>-NPV('Life Cycle Cost Evaluation'!$M$1,J45:J$100)/(1+'Life Cycle Cost Evaluation'!$M$1)^($B44-'Life Cycle Cost Evaluation'!$M$4)</f>
        <v>0</v>
      </c>
      <c r="K129" s="208">
        <f>-NPV('Life Cycle Cost Evaluation'!$M$1,K45:K$100)/(1+'Life Cycle Cost Evaluation'!$M$1)^($B44-'Life Cycle Cost Evaluation'!$M$4)</f>
        <v>0</v>
      </c>
      <c r="L129" s="208">
        <f>-NPV('Life Cycle Cost Evaluation'!$M$1,L45:L$100)/(1+'Life Cycle Cost Evaluation'!$M$1)^($B44-'Life Cycle Cost Evaluation'!$M$4)</f>
        <v>0</v>
      </c>
      <c r="M129" s="208">
        <f>-NPV('Life Cycle Cost Evaluation'!$M$1,M45:M$100)/(1+'Life Cycle Cost Evaluation'!$M$1)^($B44-'Life Cycle Cost Evaluation'!$M$4)</f>
        <v>0</v>
      </c>
      <c r="N129" s="208">
        <f>-NPV('Life Cycle Cost Evaluation'!$M$1,N45:N$100)/(1+'Life Cycle Cost Evaluation'!$M$1)^($B44-'Life Cycle Cost Evaluation'!$M$4)</f>
        <v>0</v>
      </c>
      <c r="O129" s="208">
        <f>-NPV('Life Cycle Cost Evaluation'!$M$1,O45:O$100)/(1+'Life Cycle Cost Evaluation'!$M$1)^($B44-'Life Cycle Cost Evaluation'!$M$4)</f>
        <v>0</v>
      </c>
      <c r="P129" s="208">
        <f>-NPV('Life Cycle Cost Evaluation'!$M$1,P45:P$100)/(1+'Life Cycle Cost Evaluation'!$M$1)^($B44-'Life Cycle Cost Evaluation'!$M$4)</f>
        <v>0</v>
      </c>
      <c r="Q129" s="208">
        <f>-NPV('Life Cycle Cost Evaluation'!$M$1,Q45:Q$100)/(1+'Life Cycle Cost Evaluation'!$M$1)^($B44-'Life Cycle Cost Evaluation'!$M$4)</f>
        <v>0</v>
      </c>
      <c r="R129" s="208">
        <f>-NPV('Life Cycle Cost Evaluation'!$M$1,R45:R$100)/(1+'Life Cycle Cost Evaluation'!$M$1)^($B44-'Life Cycle Cost Evaluation'!$M$4)</f>
        <v>0</v>
      </c>
      <c r="S129" s="208">
        <f>-NPV('Life Cycle Cost Evaluation'!$M$1,S45:S$100)/(1+'Life Cycle Cost Evaluation'!$M$1)^($B44-'Life Cycle Cost Evaluation'!$M$4)</f>
        <v>0</v>
      </c>
      <c r="T129" s="208">
        <f>-NPV('Life Cycle Cost Evaluation'!$M$1,T45:T$100)/(1+'Life Cycle Cost Evaluation'!$M$1)^($B44-'Life Cycle Cost Evaluation'!$M$4)</f>
        <v>0</v>
      </c>
      <c r="U129" s="208">
        <f>-NPV('Life Cycle Cost Evaluation'!$M$1,U45:U$100)/(1+'Life Cycle Cost Evaluation'!$M$1)^($B44-'Life Cycle Cost Evaluation'!$M$4)</f>
        <v>0</v>
      </c>
      <c r="V129" s="208">
        <f>-NPV('Life Cycle Cost Evaluation'!$M$1,V45:V$100)/(1+'Life Cycle Cost Evaluation'!$M$1)^($B44-'Life Cycle Cost Evaluation'!$M$4)</f>
        <v>0</v>
      </c>
      <c r="W129" s="208">
        <f>-NPV('Life Cycle Cost Evaluation'!$M$1,W45:W$100)/(1+'Life Cycle Cost Evaluation'!$M$1)^($B44-'Life Cycle Cost Evaluation'!$M$4)</f>
        <v>0</v>
      </c>
      <c r="X129" s="208">
        <f>-NPV('Life Cycle Cost Evaluation'!$M$1,X45:X$100)/(1+'Life Cycle Cost Evaluation'!$M$1)^($B44-'Life Cycle Cost Evaluation'!$M$4)</f>
        <v>0</v>
      </c>
      <c r="Y129" s="208">
        <f>-NPV('Life Cycle Cost Evaluation'!$M$1,Y45:Y$100)/(1+'Life Cycle Cost Evaluation'!$M$1)^($B44-'Life Cycle Cost Evaluation'!$M$4)</f>
        <v>0</v>
      </c>
      <c r="Z129" s="208">
        <f>-NPV('Life Cycle Cost Evaluation'!$M$1,Z45:Z$100)/(1+'Life Cycle Cost Evaluation'!$M$1)^($B44-'Life Cycle Cost Evaluation'!$M$4)</f>
        <v>0</v>
      </c>
      <c r="AA129" s="208">
        <f>-NPV('Life Cycle Cost Evaluation'!$M$1,AA45:AA$100)/(1+'Life Cycle Cost Evaluation'!$M$1)^($B44-'Life Cycle Cost Evaluation'!$M$4)</f>
        <v>0</v>
      </c>
      <c r="AB129" s="208">
        <f>-NPV('Life Cycle Cost Evaluation'!$M$1,AB45:AB$100)/(1+'Life Cycle Cost Evaluation'!$M$1)^($B44-'Life Cycle Cost Evaluation'!$M$4)</f>
        <v>0</v>
      </c>
      <c r="AC129" s="208">
        <f>-NPV('Life Cycle Cost Evaluation'!$M$1,AC45:AC$100)/(1+'Life Cycle Cost Evaluation'!$M$1)^($B44-'Life Cycle Cost Evaluation'!$M$4)</f>
        <v>0</v>
      </c>
      <c r="AD129" s="208">
        <f>-NPV('Life Cycle Cost Evaluation'!$M$1,AD45:AD$100)/(1+'Life Cycle Cost Evaluation'!$M$1)^($B44-'Life Cycle Cost Evaluation'!$M$4)</f>
        <v>0</v>
      </c>
      <c r="AE129" s="208">
        <f>-NPV('Life Cycle Cost Evaluation'!$M$1,AE45:AE$100)/(1+'Life Cycle Cost Evaluation'!$M$1)^($B44-'Life Cycle Cost Evaluation'!$M$4)</f>
        <v>0</v>
      </c>
      <c r="AF129" s="208">
        <f>-NPV('Life Cycle Cost Evaluation'!$M$1,AF45:AF$100)/(1+'Life Cycle Cost Evaluation'!$M$1)^($B44-'Life Cycle Cost Evaluation'!$M$4)</f>
        <v>0</v>
      </c>
      <c r="AG129" s="208">
        <f>-NPV('Life Cycle Cost Evaluation'!$M$1,AG45:AG$100)/(1+'Life Cycle Cost Evaluation'!$M$1)^($B44-'Life Cycle Cost Evaluation'!$M$4)</f>
        <v>0</v>
      </c>
      <c r="AH129" s="208">
        <f>-NPV('Life Cycle Cost Evaluation'!$M$1,AH45:AH$100)/(1+'Life Cycle Cost Evaluation'!$M$1)^($B44-'Life Cycle Cost Evaluation'!$M$4)</f>
        <v>0</v>
      </c>
      <c r="AI129" s="208">
        <f>-NPV('Life Cycle Cost Evaluation'!$M$1,AI45:AI$100)/(1+'Life Cycle Cost Evaluation'!$M$1)^($B44-'Life Cycle Cost Evaluation'!$M$4)</f>
        <v>0</v>
      </c>
      <c r="AJ129" s="208">
        <f>-NPV('Life Cycle Cost Evaluation'!$M$1,AJ45:AJ$100)/(1+'Life Cycle Cost Evaluation'!$M$1)^($B44-'Life Cycle Cost Evaluation'!$M$4)</f>
        <v>0</v>
      </c>
      <c r="AK129" s="208">
        <f>-NPV('Life Cycle Cost Evaluation'!$M$1,AK45:AK$100)/(1+'Life Cycle Cost Evaluation'!$M$1)^($B44-'Life Cycle Cost Evaluation'!$M$4)</f>
        <v>0</v>
      </c>
      <c r="AL129" s="208">
        <f>-NPV('Life Cycle Cost Evaluation'!$M$1,AL45:AL$100)/(1+'Life Cycle Cost Evaluation'!$M$1)^($B44-'Life Cycle Cost Evaluation'!$M$4)</f>
        <v>0</v>
      </c>
      <c r="AM129" s="208">
        <f>-NPV('Life Cycle Cost Evaluation'!$M$1,AM45:AM$100)/(1+'Life Cycle Cost Evaluation'!$M$1)^($B44-'Life Cycle Cost Evaluation'!$M$4)</f>
        <v>0</v>
      </c>
      <c r="AN129" s="208">
        <f>-NPV('Life Cycle Cost Evaluation'!$M$1,AN45:AN$100)/(1+'Life Cycle Cost Evaluation'!$M$1)^($B44-'Life Cycle Cost Evaluation'!$M$4)</f>
        <v>0</v>
      </c>
      <c r="AO129" s="208">
        <f>-NPV('Life Cycle Cost Evaluation'!$M$1,AO45:AO$100)/(1+'Life Cycle Cost Evaluation'!$M$1)^($B44-'Life Cycle Cost Evaluation'!$M$4)</f>
        <v>0</v>
      </c>
      <c r="AP129" s="208">
        <f>-NPV('Life Cycle Cost Evaluation'!$M$1,AP45:AP$100)/(1+'Life Cycle Cost Evaluation'!$M$1)^($B44-'Life Cycle Cost Evaluation'!$M$4)</f>
        <v>0</v>
      </c>
      <c r="AQ129" s="208">
        <f>-NPV('Life Cycle Cost Evaluation'!$M$1,AQ45:AQ$100)/(1+'Life Cycle Cost Evaluation'!$M$1)^($B44-'Life Cycle Cost Evaluation'!$M$4)</f>
        <v>0</v>
      </c>
      <c r="AR129" s="208">
        <f>-NPV('Life Cycle Cost Evaluation'!$M$1,AR45:AR$100)/(1+'Life Cycle Cost Evaluation'!$M$1)^($B44-'Life Cycle Cost Evaluation'!$M$4)</f>
        <v>0</v>
      </c>
      <c r="AS129" s="208">
        <f>-NPV('Life Cycle Cost Evaluation'!$M$1,AS45:AS$100)/(1+'Life Cycle Cost Evaluation'!$M$1)^($B44-'Life Cycle Cost Evaluation'!$M$4)</f>
        <v>0</v>
      </c>
      <c r="AT129" s="208">
        <f>-NPV('Life Cycle Cost Evaluation'!$M$1,AT45:AT$100)/(1+'Life Cycle Cost Evaluation'!$M$1)^($B44-'Life Cycle Cost Evaluation'!$M$4)</f>
        <v>0</v>
      </c>
      <c r="AU129" s="208">
        <f>-NPV('Life Cycle Cost Evaluation'!$M$1,AU45:AU$100)/(1+'Life Cycle Cost Evaluation'!$M$1)^($B44-'Life Cycle Cost Evaluation'!$M$4)</f>
        <v>0</v>
      </c>
      <c r="AV129" s="208">
        <f>-NPV('Life Cycle Cost Evaluation'!$M$1,AV45:AV$100)/(1+'Life Cycle Cost Evaluation'!$M$1)^($B44-'Life Cycle Cost Evaluation'!$M$4)</f>
        <v>0</v>
      </c>
      <c r="AW129" s="208">
        <f>-NPV('Life Cycle Cost Evaluation'!$M$1,AW45:AW$100)/(1+'Life Cycle Cost Evaluation'!$M$1)^($B44-'Life Cycle Cost Evaluation'!$M$4)</f>
        <v>0</v>
      </c>
      <c r="AX129" s="208">
        <f>-NPV('Life Cycle Cost Evaluation'!$M$1,AX45:AX$100)/(1+'Life Cycle Cost Evaluation'!$M$1)^($B44-'Life Cycle Cost Evaluation'!$M$4)</f>
        <v>0</v>
      </c>
      <c r="AY129" s="208">
        <f>-NPV('Life Cycle Cost Evaluation'!$M$1,AY45:AY$100)/(1+'Life Cycle Cost Evaluation'!$M$1)^($B44-'Life Cycle Cost Evaluation'!$M$4)</f>
        <v>0</v>
      </c>
      <c r="AZ129" s="208">
        <f>-NPV('Life Cycle Cost Evaluation'!$M$1,AZ45:AZ$100)/(1+'Life Cycle Cost Evaluation'!$M$1)^($B44-'Life Cycle Cost Evaluation'!$M$4)</f>
        <v>0</v>
      </c>
      <c r="BA129" s="208">
        <f>-NPV('Life Cycle Cost Evaluation'!$M$1,BA45:BA$100)/(1+'Life Cycle Cost Evaluation'!$M$1)^($B44-'Life Cycle Cost Evaluation'!$M$4)</f>
        <v>0</v>
      </c>
      <c r="BB129" s="208">
        <f>-NPV('Life Cycle Cost Evaluation'!$M$1,BB45:BB$100)/(1+'Life Cycle Cost Evaluation'!$M$1)^($B44-'Life Cycle Cost Evaluation'!$M$4)</f>
        <v>0</v>
      </c>
      <c r="BC129" s="208">
        <f>-NPV('Life Cycle Cost Evaluation'!$M$1,BC45:BC$100)/(1+'Life Cycle Cost Evaluation'!$M$1)^($B44-'Life Cycle Cost Evaluation'!$M$4)</f>
        <v>0</v>
      </c>
      <c r="BD129" s="208">
        <f>-NPV('Life Cycle Cost Evaluation'!$M$1,BD45:BD$100)/(1+'Life Cycle Cost Evaluation'!$M$1)^($B44-'Life Cycle Cost Evaluation'!$M$4)</f>
        <v>0</v>
      </c>
      <c r="BE129" s="208">
        <f>-NPV('Life Cycle Cost Evaluation'!$M$1,BE45:BE$100)/(1+'Life Cycle Cost Evaluation'!$M$1)^($B44-'Life Cycle Cost Evaluation'!$M$4)</f>
        <v>0</v>
      </c>
      <c r="BF129" s="208">
        <f>-NPV('Life Cycle Cost Evaluation'!$M$1,BF45:BF$100)/(1+'Life Cycle Cost Evaluation'!$M$1)^($B44-'Life Cycle Cost Evaluation'!$M$4)</f>
        <v>0</v>
      </c>
      <c r="BG129" s="208">
        <f>-NPV('Life Cycle Cost Evaluation'!$M$1,BG45:BG$100)/(1+'Life Cycle Cost Evaluation'!$M$1)^($B44-'Life Cycle Cost Evaluation'!$M$4)</f>
        <v>0</v>
      </c>
      <c r="BH129" s="208">
        <f>-NPV('Life Cycle Cost Evaluation'!$M$1,BH45:BH$100)/(1+'Life Cycle Cost Evaluation'!$M$1)^($B44-'Life Cycle Cost Evaluation'!$M$4)</f>
        <v>0</v>
      </c>
      <c r="BI129" s="208">
        <f>-NPV('Life Cycle Cost Evaluation'!$M$1,BI45:BI$100)/(1+'Life Cycle Cost Evaluation'!$M$1)^($B44-'Life Cycle Cost Evaluation'!$M$4)</f>
        <v>0</v>
      </c>
      <c r="BJ129" s="208">
        <f>-NPV('Life Cycle Cost Evaluation'!$M$1,BJ45:BJ$100)/(1+'Life Cycle Cost Evaluation'!$M$1)^($B44-'Life Cycle Cost Evaluation'!$M$4)</f>
        <v>0</v>
      </c>
      <c r="BK129" s="208">
        <f>-NPV('Life Cycle Cost Evaluation'!$M$1,BK45:BK$100)/(1+'Life Cycle Cost Evaluation'!$M$1)^($B44-'Life Cycle Cost Evaluation'!$M$4)</f>
        <v>0</v>
      </c>
      <c r="BL129" s="208">
        <f>-NPV('Life Cycle Cost Evaluation'!$M$1,BL45:BL$100)/(1+'Life Cycle Cost Evaluation'!$M$1)^($B44-'Life Cycle Cost Evaluation'!$M$4)</f>
        <v>0</v>
      </c>
      <c r="BM129" s="208">
        <f>-NPV('Life Cycle Cost Evaluation'!$M$1,BM45:BM$100)/(1+'Life Cycle Cost Evaluation'!$M$1)^($B44-'Life Cycle Cost Evaluation'!$M$4)</f>
        <v>0</v>
      </c>
      <c r="BN129" s="208">
        <f>-NPV('Life Cycle Cost Evaluation'!$M$1,BN45:BN$100)/(1+'Life Cycle Cost Evaluation'!$M$1)^($B44-'Life Cycle Cost Evaluation'!$M$4)</f>
        <v>0</v>
      </c>
      <c r="BO129" s="208">
        <f>-NPV('Life Cycle Cost Evaluation'!$M$1,BO45:BO$100)/(1+'Life Cycle Cost Evaluation'!$M$1)^($B44-'Life Cycle Cost Evaluation'!$M$4)</f>
        <v>0</v>
      </c>
      <c r="BP129" s="208">
        <f>-NPV('Life Cycle Cost Evaluation'!$M$1,BP45:BP$100)/(1+'Life Cycle Cost Evaluation'!$M$1)^($B44-'Life Cycle Cost Evaluation'!$M$4)</f>
        <v>0</v>
      </c>
      <c r="BQ129" s="208">
        <f>-NPV('Life Cycle Cost Evaluation'!$M$1,BQ45:BQ$100)/(1+'Life Cycle Cost Evaluation'!$M$1)^($B44-'Life Cycle Cost Evaluation'!$M$4)</f>
        <v>0</v>
      </c>
      <c r="BR129" s="208">
        <f>-NPV('Life Cycle Cost Evaluation'!$M$1,BR45:BR$100)/(1+'Life Cycle Cost Evaluation'!$M$1)^($B44-'Life Cycle Cost Evaluation'!$M$4)</f>
        <v>0</v>
      </c>
      <c r="BS129" s="208">
        <f>-NPV('Life Cycle Cost Evaluation'!$M$1,BS45:BS$100)/(1+'Life Cycle Cost Evaluation'!$M$1)^($B44-'Life Cycle Cost Evaluation'!$M$4)</f>
        <v>0</v>
      </c>
      <c r="BT129" s="208">
        <f>-NPV('Life Cycle Cost Evaluation'!$M$1,BT45:BT$100)/(1+'Life Cycle Cost Evaluation'!$M$1)^($B44-'Life Cycle Cost Evaluation'!$M$4)</f>
        <v>0</v>
      </c>
      <c r="BU129" s="208">
        <f>-NPV('Life Cycle Cost Evaluation'!$M$1,BU45:BU$100)/(1+'Life Cycle Cost Evaluation'!$M$1)^($B44-'Life Cycle Cost Evaluation'!$M$4)</f>
        <v>0</v>
      </c>
      <c r="BV129" s="208">
        <f>-NPV('Life Cycle Cost Evaluation'!$M$1,BV45:BV$100)/(1+'Life Cycle Cost Evaluation'!$M$1)^($B44-'Life Cycle Cost Evaluation'!$M$4)</f>
        <v>0</v>
      </c>
      <c r="BW129" s="208">
        <f>-NPV('Life Cycle Cost Evaluation'!$M$1,BW45:BW$100)/(1+'Life Cycle Cost Evaluation'!$M$1)^($B44-'Life Cycle Cost Evaluation'!$M$4)</f>
        <v>0</v>
      </c>
      <c r="BX129" s="208">
        <f>-NPV('Life Cycle Cost Evaluation'!$M$1,BX45:BX$100)/(1+'Life Cycle Cost Evaluation'!$M$1)^($B44-'Life Cycle Cost Evaluation'!$M$4)</f>
        <v>0</v>
      </c>
      <c r="BY129" s="208">
        <f>-NPV('Life Cycle Cost Evaluation'!$M$1,BY45:BY$100)/(1+'Life Cycle Cost Evaluation'!$M$1)^($B44-'Life Cycle Cost Evaluation'!$M$4)</f>
        <v>0</v>
      </c>
      <c r="BZ129" s="208">
        <f>-NPV('Life Cycle Cost Evaluation'!$M$1,BZ45:BZ$100)/(1+'Life Cycle Cost Evaluation'!$M$1)^($B44-'Life Cycle Cost Evaluation'!$M$4)</f>
        <v>0</v>
      </c>
      <c r="CA129" s="208">
        <f>-NPV('Life Cycle Cost Evaluation'!$M$1,CA45:CA$100)/(1+'Life Cycle Cost Evaluation'!$M$1)^($B44-'Life Cycle Cost Evaluation'!$M$4)</f>
        <v>0</v>
      </c>
      <c r="CB129" s="208">
        <f>-NPV('Life Cycle Cost Evaluation'!$M$1,CB45:CB$100)/(1+'Life Cycle Cost Evaluation'!$M$1)^($B44-'Life Cycle Cost Evaluation'!$M$4)</f>
        <v>0</v>
      </c>
      <c r="CC129" s="208">
        <f>-NPV('Life Cycle Cost Evaluation'!$M$1,CC45:CC$100)/(1+'Life Cycle Cost Evaluation'!$M$1)^($B44-'Life Cycle Cost Evaluation'!$M$4)</f>
        <v>0</v>
      </c>
      <c r="CD129" s="208">
        <f>-NPV('Life Cycle Cost Evaluation'!$M$1,CD45:CD$100)/(1+'Life Cycle Cost Evaluation'!$M$1)^($B44-'Life Cycle Cost Evaluation'!$M$4)</f>
        <v>0</v>
      </c>
      <c r="CE129" s="208">
        <f>-NPV('Life Cycle Cost Evaluation'!$M$1,CE45:CE$100)/(1+'Life Cycle Cost Evaluation'!$M$1)^($B44-'Life Cycle Cost Evaluation'!$M$4)</f>
        <v>0</v>
      </c>
      <c r="CF129" s="208">
        <f>-NPV('Life Cycle Cost Evaluation'!$M$1,CF45:CF$100)/(1+'Life Cycle Cost Evaluation'!$M$1)^($B44-'Life Cycle Cost Evaluation'!$M$4)</f>
        <v>0</v>
      </c>
      <c r="CG129" s="208">
        <f>SUM(D129:AB129)</f>
        <v>0</v>
      </c>
      <c r="CH129" s="206"/>
      <c r="CI129" s="206"/>
      <c r="CJ129" s="206"/>
    </row>
    <row r="130" spans="2:88" x14ac:dyDescent="0.2">
      <c r="B130" s="86">
        <f t="shared" si="126"/>
        <v>2052</v>
      </c>
      <c r="C130" s="208"/>
      <c r="D130" s="208">
        <f>-NPV('Life Cycle Cost Evaluation'!$M$1,D46:D$100)/(1+'Life Cycle Cost Evaluation'!$M$1)^($B45-'Life Cycle Cost Evaluation'!$M$4)</f>
        <v>0</v>
      </c>
      <c r="E130" s="208">
        <f>-NPV('Life Cycle Cost Evaluation'!$M$1,E46:E$100)/(1+'Life Cycle Cost Evaluation'!$M$1)^($B45-'Life Cycle Cost Evaluation'!$M$4)</f>
        <v>0</v>
      </c>
      <c r="F130" s="208">
        <f>-NPV('Life Cycle Cost Evaluation'!$M$1,F46:F$100)/(1+'Life Cycle Cost Evaluation'!$M$1)^($B45-'Life Cycle Cost Evaluation'!$M$4)</f>
        <v>0</v>
      </c>
      <c r="G130" s="208">
        <f>-NPV('Life Cycle Cost Evaluation'!$M$1,G46:G$100)/(1+'Life Cycle Cost Evaluation'!$M$1)^($B45-'Life Cycle Cost Evaluation'!$M$4)</f>
        <v>0</v>
      </c>
      <c r="H130" s="208">
        <f>-NPV('Life Cycle Cost Evaluation'!$M$1,H46:H$100)/(1+'Life Cycle Cost Evaluation'!$M$1)^($B45-'Life Cycle Cost Evaluation'!$M$4)</f>
        <v>0</v>
      </c>
      <c r="I130" s="208">
        <f>-NPV('Life Cycle Cost Evaluation'!$M$1,I46:I$100)/(1+'Life Cycle Cost Evaluation'!$M$1)^($B45-'Life Cycle Cost Evaluation'!$M$4)</f>
        <v>0</v>
      </c>
      <c r="J130" s="208">
        <f>-NPV('Life Cycle Cost Evaluation'!$M$1,J46:J$100)/(1+'Life Cycle Cost Evaluation'!$M$1)^($B45-'Life Cycle Cost Evaluation'!$M$4)</f>
        <v>0</v>
      </c>
      <c r="K130" s="208">
        <f>-NPV('Life Cycle Cost Evaluation'!$M$1,K46:K$100)/(1+'Life Cycle Cost Evaluation'!$M$1)^($B45-'Life Cycle Cost Evaluation'!$M$4)</f>
        <v>0</v>
      </c>
      <c r="L130" s="208">
        <f>-NPV('Life Cycle Cost Evaluation'!$M$1,L46:L$100)/(1+'Life Cycle Cost Evaluation'!$M$1)^($B45-'Life Cycle Cost Evaluation'!$M$4)</f>
        <v>0</v>
      </c>
      <c r="M130" s="208">
        <f>-NPV('Life Cycle Cost Evaluation'!$M$1,M46:M$100)/(1+'Life Cycle Cost Evaluation'!$M$1)^($B45-'Life Cycle Cost Evaluation'!$M$4)</f>
        <v>0</v>
      </c>
      <c r="N130" s="208">
        <f>-NPV('Life Cycle Cost Evaluation'!$M$1,N46:N$100)/(1+'Life Cycle Cost Evaluation'!$M$1)^($B45-'Life Cycle Cost Evaluation'!$M$4)</f>
        <v>0</v>
      </c>
      <c r="O130" s="208">
        <f>-NPV('Life Cycle Cost Evaluation'!$M$1,O46:O$100)/(1+'Life Cycle Cost Evaluation'!$M$1)^($B45-'Life Cycle Cost Evaluation'!$M$4)</f>
        <v>0</v>
      </c>
      <c r="P130" s="208">
        <f>-NPV('Life Cycle Cost Evaluation'!$M$1,P46:P$100)/(1+'Life Cycle Cost Evaluation'!$M$1)^($B45-'Life Cycle Cost Evaluation'!$M$4)</f>
        <v>0</v>
      </c>
      <c r="Q130" s="208">
        <f>-NPV('Life Cycle Cost Evaluation'!$M$1,Q46:Q$100)/(1+'Life Cycle Cost Evaluation'!$M$1)^($B45-'Life Cycle Cost Evaluation'!$M$4)</f>
        <v>0</v>
      </c>
      <c r="R130" s="208">
        <f>-NPV('Life Cycle Cost Evaluation'!$M$1,R46:R$100)/(1+'Life Cycle Cost Evaluation'!$M$1)^($B45-'Life Cycle Cost Evaluation'!$M$4)</f>
        <v>0</v>
      </c>
      <c r="S130" s="208">
        <f>-NPV('Life Cycle Cost Evaluation'!$M$1,S46:S$100)/(1+'Life Cycle Cost Evaluation'!$M$1)^($B45-'Life Cycle Cost Evaluation'!$M$4)</f>
        <v>0</v>
      </c>
      <c r="T130" s="208">
        <f>-NPV('Life Cycle Cost Evaluation'!$M$1,T46:T$100)/(1+'Life Cycle Cost Evaluation'!$M$1)^($B45-'Life Cycle Cost Evaluation'!$M$4)</f>
        <v>0</v>
      </c>
      <c r="U130" s="208">
        <f>-NPV('Life Cycle Cost Evaluation'!$M$1,U46:U$100)/(1+'Life Cycle Cost Evaluation'!$M$1)^($B45-'Life Cycle Cost Evaluation'!$M$4)</f>
        <v>0</v>
      </c>
      <c r="V130" s="208">
        <f>-NPV('Life Cycle Cost Evaluation'!$M$1,V46:V$100)/(1+'Life Cycle Cost Evaluation'!$M$1)^($B45-'Life Cycle Cost Evaluation'!$M$4)</f>
        <v>0</v>
      </c>
      <c r="W130" s="208">
        <f>-NPV('Life Cycle Cost Evaluation'!$M$1,W46:W$100)/(1+'Life Cycle Cost Evaluation'!$M$1)^($B45-'Life Cycle Cost Evaluation'!$M$4)</f>
        <v>0</v>
      </c>
      <c r="X130" s="208">
        <f>-NPV('Life Cycle Cost Evaluation'!$M$1,X46:X$100)/(1+'Life Cycle Cost Evaluation'!$M$1)^($B45-'Life Cycle Cost Evaluation'!$M$4)</f>
        <v>0</v>
      </c>
      <c r="Y130" s="208">
        <f>-NPV('Life Cycle Cost Evaluation'!$M$1,Y46:Y$100)/(1+'Life Cycle Cost Evaluation'!$M$1)^($B45-'Life Cycle Cost Evaluation'!$M$4)</f>
        <v>0</v>
      </c>
      <c r="Z130" s="208">
        <f>-NPV('Life Cycle Cost Evaluation'!$M$1,Z46:Z$100)/(1+'Life Cycle Cost Evaluation'!$M$1)^($B45-'Life Cycle Cost Evaluation'!$M$4)</f>
        <v>0</v>
      </c>
      <c r="AA130" s="208">
        <f>-NPV('Life Cycle Cost Evaluation'!$M$1,AA46:AA$100)/(1+'Life Cycle Cost Evaluation'!$M$1)^($B45-'Life Cycle Cost Evaluation'!$M$4)</f>
        <v>0</v>
      </c>
      <c r="AB130" s="208">
        <f>-NPV('Life Cycle Cost Evaluation'!$M$1,AB46:AB$100)/(1+'Life Cycle Cost Evaluation'!$M$1)^($B45-'Life Cycle Cost Evaluation'!$M$4)</f>
        <v>0</v>
      </c>
      <c r="AC130" s="208">
        <f>-NPV('Life Cycle Cost Evaluation'!$M$1,AC46:AC$100)/(1+'Life Cycle Cost Evaluation'!$M$1)^($B45-'Life Cycle Cost Evaluation'!$M$4)</f>
        <v>0</v>
      </c>
      <c r="AD130" s="208">
        <f>-NPV('Life Cycle Cost Evaluation'!$M$1,AD46:AD$100)/(1+'Life Cycle Cost Evaluation'!$M$1)^($B45-'Life Cycle Cost Evaluation'!$M$4)</f>
        <v>0</v>
      </c>
      <c r="AE130" s="208">
        <f>-NPV('Life Cycle Cost Evaluation'!$M$1,AE46:AE$100)/(1+'Life Cycle Cost Evaluation'!$M$1)^($B45-'Life Cycle Cost Evaluation'!$M$4)</f>
        <v>0</v>
      </c>
      <c r="AF130" s="208">
        <f>-NPV('Life Cycle Cost Evaluation'!$M$1,AF46:AF$100)/(1+'Life Cycle Cost Evaluation'!$M$1)^($B45-'Life Cycle Cost Evaluation'!$M$4)</f>
        <v>0</v>
      </c>
      <c r="AG130" s="208">
        <f>-NPV('Life Cycle Cost Evaluation'!$M$1,AG46:AG$100)/(1+'Life Cycle Cost Evaluation'!$M$1)^($B45-'Life Cycle Cost Evaluation'!$M$4)</f>
        <v>0</v>
      </c>
      <c r="AH130" s="208">
        <f>-NPV('Life Cycle Cost Evaluation'!$M$1,AH46:AH$100)/(1+'Life Cycle Cost Evaluation'!$M$1)^($B45-'Life Cycle Cost Evaluation'!$M$4)</f>
        <v>0</v>
      </c>
      <c r="AI130" s="208">
        <f>-NPV('Life Cycle Cost Evaluation'!$M$1,AI46:AI$100)/(1+'Life Cycle Cost Evaluation'!$M$1)^($B45-'Life Cycle Cost Evaluation'!$M$4)</f>
        <v>0</v>
      </c>
      <c r="AJ130" s="208">
        <f>-NPV('Life Cycle Cost Evaluation'!$M$1,AJ46:AJ$100)/(1+'Life Cycle Cost Evaluation'!$M$1)^($B45-'Life Cycle Cost Evaluation'!$M$4)</f>
        <v>0</v>
      </c>
      <c r="AK130" s="208">
        <f>-NPV('Life Cycle Cost Evaluation'!$M$1,AK46:AK$100)/(1+'Life Cycle Cost Evaluation'!$M$1)^($B45-'Life Cycle Cost Evaluation'!$M$4)</f>
        <v>0</v>
      </c>
      <c r="AL130" s="208">
        <f>-NPV('Life Cycle Cost Evaluation'!$M$1,AL46:AL$100)/(1+'Life Cycle Cost Evaluation'!$M$1)^($B45-'Life Cycle Cost Evaluation'!$M$4)</f>
        <v>0</v>
      </c>
      <c r="AM130" s="208">
        <f>-NPV('Life Cycle Cost Evaluation'!$M$1,AM46:AM$100)/(1+'Life Cycle Cost Evaluation'!$M$1)^($B45-'Life Cycle Cost Evaluation'!$M$4)</f>
        <v>0</v>
      </c>
      <c r="AN130" s="208">
        <f>-NPV('Life Cycle Cost Evaluation'!$M$1,AN46:AN$100)/(1+'Life Cycle Cost Evaluation'!$M$1)^($B45-'Life Cycle Cost Evaluation'!$M$4)</f>
        <v>0</v>
      </c>
      <c r="AO130" s="208">
        <f>-NPV('Life Cycle Cost Evaluation'!$M$1,AO46:AO$100)/(1+'Life Cycle Cost Evaluation'!$M$1)^($B45-'Life Cycle Cost Evaluation'!$M$4)</f>
        <v>0</v>
      </c>
      <c r="AP130" s="208">
        <f>-NPV('Life Cycle Cost Evaluation'!$M$1,AP46:AP$100)/(1+'Life Cycle Cost Evaluation'!$M$1)^($B45-'Life Cycle Cost Evaluation'!$M$4)</f>
        <v>0</v>
      </c>
      <c r="AQ130" s="208">
        <f>-NPV('Life Cycle Cost Evaluation'!$M$1,AQ46:AQ$100)/(1+'Life Cycle Cost Evaluation'!$M$1)^($B45-'Life Cycle Cost Evaluation'!$M$4)</f>
        <v>0</v>
      </c>
      <c r="AR130" s="208">
        <f>-NPV('Life Cycle Cost Evaluation'!$M$1,AR46:AR$100)/(1+'Life Cycle Cost Evaluation'!$M$1)^($B45-'Life Cycle Cost Evaluation'!$M$4)</f>
        <v>0</v>
      </c>
      <c r="AS130" s="208">
        <f>-NPV('Life Cycle Cost Evaluation'!$M$1,AS46:AS$100)/(1+'Life Cycle Cost Evaluation'!$M$1)^($B45-'Life Cycle Cost Evaluation'!$M$4)</f>
        <v>0</v>
      </c>
      <c r="AT130" s="208">
        <f>-NPV('Life Cycle Cost Evaluation'!$M$1,AT46:AT$100)/(1+'Life Cycle Cost Evaluation'!$M$1)^($B45-'Life Cycle Cost Evaluation'!$M$4)</f>
        <v>0</v>
      </c>
      <c r="AU130" s="208">
        <f>-NPV('Life Cycle Cost Evaluation'!$M$1,AU46:AU$100)/(1+'Life Cycle Cost Evaluation'!$M$1)^($B45-'Life Cycle Cost Evaluation'!$M$4)</f>
        <v>0</v>
      </c>
      <c r="AV130" s="208">
        <f>-NPV('Life Cycle Cost Evaluation'!$M$1,AV46:AV$100)/(1+'Life Cycle Cost Evaluation'!$M$1)^($B45-'Life Cycle Cost Evaluation'!$M$4)</f>
        <v>0</v>
      </c>
      <c r="AW130" s="208">
        <f>-NPV('Life Cycle Cost Evaluation'!$M$1,AW46:AW$100)/(1+'Life Cycle Cost Evaluation'!$M$1)^($B45-'Life Cycle Cost Evaluation'!$M$4)</f>
        <v>0</v>
      </c>
      <c r="AX130" s="208">
        <f>-NPV('Life Cycle Cost Evaluation'!$M$1,AX46:AX$100)/(1+'Life Cycle Cost Evaluation'!$M$1)^($B45-'Life Cycle Cost Evaluation'!$M$4)</f>
        <v>0</v>
      </c>
      <c r="AY130" s="208">
        <f>-NPV('Life Cycle Cost Evaluation'!$M$1,AY46:AY$100)/(1+'Life Cycle Cost Evaluation'!$M$1)^($B45-'Life Cycle Cost Evaluation'!$M$4)</f>
        <v>0</v>
      </c>
      <c r="AZ130" s="208">
        <f>-NPV('Life Cycle Cost Evaluation'!$M$1,AZ46:AZ$100)/(1+'Life Cycle Cost Evaluation'!$M$1)^($B45-'Life Cycle Cost Evaluation'!$M$4)</f>
        <v>0</v>
      </c>
      <c r="BA130" s="208">
        <f>-NPV('Life Cycle Cost Evaluation'!$M$1,BA46:BA$100)/(1+'Life Cycle Cost Evaluation'!$M$1)^($B45-'Life Cycle Cost Evaluation'!$M$4)</f>
        <v>0</v>
      </c>
      <c r="BB130" s="208">
        <f>-NPV('Life Cycle Cost Evaluation'!$M$1,BB46:BB$100)/(1+'Life Cycle Cost Evaluation'!$M$1)^($B45-'Life Cycle Cost Evaluation'!$M$4)</f>
        <v>0</v>
      </c>
      <c r="BC130" s="208">
        <f>-NPV('Life Cycle Cost Evaluation'!$M$1,BC46:BC$100)/(1+'Life Cycle Cost Evaluation'!$M$1)^($B45-'Life Cycle Cost Evaluation'!$M$4)</f>
        <v>0</v>
      </c>
      <c r="BD130" s="208">
        <f>-NPV('Life Cycle Cost Evaluation'!$M$1,BD46:BD$100)/(1+'Life Cycle Cost Evaluation'!$M$1)^($B45-'Life Cycle Cost Evaluation'!$M$4)</f>
        <v>0</v>
      </c>
      <c r="BE130" s="208">
        <f>-NPV('Life Cycle Cost Evaluation'!$M$1,BE46:BE$100)/(1+'Life Cycle Cost Evaluation'!$M$1)^($B45-'Life Cycle Cost Evaluation'!$M$4)</f>
        <v>0</v>
      </c>
      <c r="BF130" s="208">
        <f>-NPV('Life Cycle Cost Evaluation'!$M$1,BF46:BF$100)/(1+'Life Cycle Cost Evaluation'!$M$1)^($B45-'Life Cycle Cost Evaluation'!$M$4)</f>
        <v>0</v>
      </c>
      <c r="BG130" s="208">
        <f>-NPV('Life Cycle Cost Evaluation'!$M$1,BG46:BG$100)/(1+'Life Cycle Cost Evaluation'!$M$1)^($B45-'Life Cycle Cost Evaluation'!$M$4)</f>
        <v>0</v>
      </c>
      <c r="BH130" s="208">
        <f>-NPV('Life Cycle Cost Evaluation'!$M$1,BH46:BH$100)/(1+'Life Cycle Cost Evaluation'!$M$1)^($B45-'Life Cycle Cost Evaluation'!$M$4)</f>
        <v>0</v>
      </c>
      <c r="BI130" s="208">
        <f>-NPV('Life Cycle Cost Evaluation'!$M$1,BI46:BI$100)/(1+'Life Cycle Cost Evaluation'!$M$1)^($B45-'Life Cycle Cost Evaluation'!$M$4)</f>
        <v>0</v>
      </c>
      <c r="BJ130" s="208">
        <f>-NPV('Life Cycle Cost Evaluation'!$M$1,BJ46:BJ$100)/(1+'Life Cycle Cost Evaluation'!$M$1)^($B45-'Life Cycle Cost Evaluation'!$M$4)</f>
        <v>0</v>
      </c>
      <c r="BK130" s="208">
        <f>-NPV('Life Cycle Cost Evaluation'!$M$1,BK46:BK$100)/(1+'Life Cycle Cost Evaluation'!$M$1)^($B45-'Life Cycle Cost Evaluation'!$M$4)</f>
        <v>0</v>
      </c>
      <c r="BL130" s="208">
        <f>-NPV('Life Cycle Cost Evaluation'!$M$1,BL46:BL$100)/(1+'Life Cycle Cost Evaluation'!$M$1)^($B45-'Life Cycle Cost Evaluation'!$M$4)</f>
        <v>0</v>
      </c>
      <c r="BM130" s="208">
        <f>-NPV('Life Cycle Cost Evaluation'!$M$1,BM46:BM$100)/(1+'Life Cycle Cost Evaluation'!$M$1)^($B45-'Life Cycle Cost Evaluation'!$M$4)</f>
        <v>0</v>
      </c>
      <c r="BN130" s="208">
        <f>-NPV('Life Cycle Cost Evaluation'!$M$1,BN46:BN$100)/(1+'Life Cycle Cost Evaluation'!$M$1)^($B45-'Life Cycle Cost Evaluation'!$M$4)</f>
        <v>0</v>
      </c>
      <c r="BO130" s="208">
        <f>-NPV('Life Cycle Cost Evaluation'!$M$1,BO46:BO$100)/(1+'Life Cycle Cost Evaluation'!$M$1)^($B45-'Life Cycle Cost Evaluation'!$M$4)</f>
        <v>0</v>
      </c>
      <c r="BP130" s="208">
        <f>-NPV('Life Cycle Cost Evaluation'!$M$1,BP46:BP$100)/(1+'Life Cycle Cost Evaluation'!$M$1)^($B45-'Life Cycle Cost Evaluation'!$M$4)</f>
        <v>0</v>
      </c>
      <c r="BQ130" s="208">
        <f>-NPV('Life Cycle Cost Evaluation'!$M$1,BQ46:BQ$100)/(1+'Life Cycle Cost Evaluation'!$M$1)^($B45-'Life Cycle Cost Evaluation'!$M$4)</f>
        <v>0</v>
      </c>
      <c r="BR130" s="208">
        <f>-NPV('Life Cycle Cost Evaluation'!$M$1,BR46:BR$100)/(1+'Life Cycle Cost Evaluation'!$M$1)^($B45-'Life Cycle Cost Evaluation'!$M$4)</f>
        <v>0</v>
      </c>
      <c r="BS130" s="208">
        <f>-NPV('Life Cycle Cost Evaluation'!$M$1,BS46:BS$100)/(1+'Life Cycle Cost Evaluation'!$M$1)^($B45-'Life Cycle Cost Evaluation'!$M$4)</f>
        <v>0</v>
      </c>
      <c r="BT130" s="208">
        <f>-NPV('Life Cycle Cost Evaluation'!$M$1,BT46:BT$100)/(1+'Life Cycle Cost Evaluation'!$M$1)^($B45-'Life Cycle Cost Evaluation'!$M$4)</f>
        <v>0</v>
      </c>
      <c r="BU130" s="208">
        <f>-NPV('Life Cycle Cost Evaluation'!$M$1,BU46:BU$100)/(1+'Life Cycle Cost Evaluation'!$M$1)^($B45-'Life Cycle Cost Evaluation'!$M$4)</f>
        <v>0</v>
      </c>
      <c r="BV130" s="208">
        <f>-NPV('Life Cycle Cost Evaluation'!$M$1,BV46:BV$100)/(1+'Life Cycle Cost Evaluation'!$M$1)^($B45-'Life Cycle Cost Evaluation'!$M$4)</f>
        <v>0</v>
      </c>
      <c r="BW130" s="208">
        <f>-NPV('Life Cycle Cost Evaluation'!$M$1,BW46:BW$100)/(1+'Life Cycle Cost Evaluation'!$M$1)^($B45-'Life Cycle Cost Evaluation'!$M$4)</f>
        <v>0</v>
      </c>
      <c r="BX130" s="208">
        <f>-NPV('Life Cycle Cost Evaluation'!$M$1,BX46:BX$100)/(1+'Life Cycle Cost Evaluation'!$M$1)^($B45-'Life Cycle Cost Evaluation'!$M$4)</f>
        <v>0</v>
      </c>
      <c r="BY130" s="208">
        <f>-NPV('Life Cycle Cost Evaluation'!$M$1,BY46:BY$100)/(1+'Life Cycle Cost Evaluation'!$M$1)^($B45-'Life Cycle Cost Evaluation'!$M$4)</f>
        <v>0</v>
      </c>
      <c r="BZ130" s="208">
        <f>-NPV('Life Cycle Cost Evaluation'!$M$1,BZ46:BZ$100)/(1+'Life Cycle Cost Evaluation'!$M$1)^($B45-'Life Cycle Cost Evaluation'!$M$4)</f>
        <v>0</v>
      </c>
      <c r="CA130" s="208">
        <f>-NPV('Life Cycle Cost Evaluation'!$M$1,CA46:CA$100)/(1+'Life Cycle Cost Evaluation'!$M$1)^($B45-'Life Cycle Cost Evaluation'!$M$4)</f>
        <v>0</v>
      </c>
      <c r="CB130" s="208">
        <f>-NPV('Life Cycle Cost Evaluation'!$M$1,CB46:CB$100)/(1+'Life Cycle Cost Evaluation'!$M$1)^($B45-'Life Cycle Cost Evaluation'!$M$4)</f>
        <v>0</v>
      </c>
      <c r="CC130" s="208">
        <f>-NPV('Life Cycle Cost Evaluation'!$M$1,CC46:CC$100)/(1+'Life Cycle Cost Evaluation'!$M$1)^($B45-'Life Cycle Cost Evaluation'!$M$4)</f>
        <v>0</v>
      </c>
      <c r="CD130" s="208">
        <f>-NPV('Life Cycle Cost Evaluation'!$M$1,CD46:CD$100)/(1+'Life Cycle Cost Evaluation'!$M$1)^($B45-'Life Cycle Cost Evaluation'!$M$4)</f>
        <v>0</v>
      </c>
      <c r="CE130" s="208">
        <f>-NPV('Life Cycle Cost Evaluation'!$M$1,CE46:CE$100)/(1+'Life Cycle Cost Evaluation'!$M$1)^($B45-'Life Cycle Cost Evaluation'!$M$4)</f>
        <v>0</v>
      </c>
      <c r="CF130" s="208">
        <f>-NPV('Life Cycle Cost Evaluation'!$M$1,CF46:CF$100)/(1+'Life Cycle Cost Evaluation'!$M$1)^($B45-'Life Cycle Cost Evaluation'!$M$4)</f>
        <v>0</v>
      </c>
      <c r="CG130" s="208">
        <f>SUM(D130:AC130)</f>
        <v>0</v>
      </c>
      <c r="CH130" s="206"/>
      <c r="CI130" s="206"/>
      <c r="CJ130" s="206"/>
    </row>
    <row r="131" spans="2:88" x14ac:dyDescent="0.2">
      <c r="B131" s="86">
        <f t="shared" si="126"/>
        <v>2053</v>
      </c>
      <c r="C131" s="208"/>
      <c r="D131" s="208">
        <f>-NPV('Life Cycle Cost Evaluation'!$M$1,D47:D$100)/(1+'Life Cycle Cost Evaluation'!$M$1)^($B46-'Life Cycle Cost Evaluation'!$M$4)</f>
        <v>0</v>
      </c>
      <c r="E131" s="208">
        <f>-NPV('Life Cycle Cost Evaluation'!$M$1,E47:E$100)/(1+'Life Cycle Cost Evaluation'!$M$1)^($B46-'Life Cycle Cost Evaluation'!$M$4)</f>
        <v>0</v>
      </c>
      <c r="F131" s="208">
        <f>-NPV('Life Cycle Cost Evaluation'!$M$1,F47:F$100)/(1+'Life Cycle Cost Evaluation'!$M$1)^($B46-'Life Cycle Cost Evaluation'!$M$4)</f>
        <v>0</v>
      </c>
      <c r="G131" s="208">
        <f>-NPV('Life Cycle Cost Evaluation'!$M$1,G47:G$100)/(1+'Life Cycle Cost Evaluation'!$M$1)^($B46-'Life Cycle Cost Evaluation'!$M$4)</f>
        <v>0</v>
      </c>
      <c r="H131" s="208">
        <f>-NPV('Life Cycle Cost Evaluation'!$M$1,H47:H$100)/(1+'Life Cycle Cost Evaluation'!$M$1)^($B46-'Life Cycle Cost Evaluation'!$M$4)</f>
        <v>0</v>
      </c>
      <c r="I131" s="208">
        <f>-NPV('Life Cycle Cost Evaluation'!$M$1,I47:I$100)/(1+'Life Cycle Cost Evaluation'!$M$1)^($B46-'Life Cycle Cost Evaluation'!$M$4)</f>
        <v>0</v>
      </c>
      <c r="J131" s="208">
        <f>-NPV('Life Cycle Cost Evaluation'!$M$1,J47:J$100)/(1+'Life Cycle Cost Evaluation'!$M$1)^($B46-'Life Cycle Cost Evaluation'!$M$4)</f>
        <v>0</v>
      </c>
      <c r="K131" s="208">
        <f>-NPV('Life Cycle Cost Evaluation'!$M$1,K47:K$100)/(1+'Life Cycle Cost Evaluation'!$M$1)^($B46-'Life Cycle Cost Evaluation'!$M$4)</f>
        <v>0</v>
      </c>
      <c r="L131" s="208">
        <f>-NPV('Life Cycle Cost Evaluation'!$M$1,L47:L$100)/(1+'Life Cycle Cost Evaluation'!$M$1)^($B46-'Life Cycle Cost Evaluation'!$M$4)</f>
        <v>0</v>
      </c>
      <c r="M131" s="208">
        <f>-NPV('Life Cycle Cost Evaluation'!$M$1,M47:M$100)/(1+'Life Cycle Cost Evaluation'!$M$1)^($B46-'Life Cycle Cost Evaluation'!$M$4)</f>
        <v>0</v>
      </c>
      <c r="N131" s="208">
        <f>-NPV('Life Cycle Cost Evaluation'!$M$1,N47:N$100)/(1+'Life Cycle Cost Evaluation'!$M$1)^($B46-'Life Cycle Cost Evaluation'!$M$4)</f>
        <v>0</v>
      </c>
      <c r="O131" s="208">
        <f>-NPV('Life Cycle Cost Evaluation'!$M$1,O47:O$100)/(1+'Life Cycle Cost Evaluation'!$M$1)^($B46-'Life Cycle Cost Evaluation'!$M$4)</f>
        <v>0</v>
      </c>
      <c r="P131" s="208">
        <f>-NPV('Life Cycle Cost Evaluation'!$M$1,P47:P$100)/(1+'Life Cycle Cost Evaluation'!$M$1)^($B46-'Life Cycle Cost Evaluation'!$M$4)</f>
        <v>0</v>
      </c>
      <c r="Q131" s="208">
        <f>-NPV('Life Cycle Cost Evaluation'!$M$1,Q47:Q$100)/(1+'Life Cycle Cost Evaluation'!$M$1)^($B46-'Life Cycle Cost Evaluation'!$M$4)</f>
        <v>0</v>
      </c>
      <c r="R131" s="208">
        <f>-NPV('Life Cycle Cost Evaluation'!$M$1,R47:R$100)/(1+'Life Cycle Cost Evaluation'!$M$1)^($B46-'Life Cycle Cost Evaluation'!$M$4)</f>
        <v>0</v>
      </c>
      <c r="S131" s="208">
        <f>-NPV('Life Cycle Cost Evaluation'!$M$1,S47:S$100)/(1+'Life Cycle Cost Evaluation'!$M$1)^($B46-'Life Cycle Cost Evaluation'!$M$4)</f>
        <v>0</v>
      </c>
      <c r="T131" s="208">
        <f>-NPV('Life Cycle Cost Evaluation'!$M$1,T47:T$100)/(1+'Life Cycle Cost Evaluation'!$M$1)^($B46-'Life Cycle Cost Evaluation'!$M$4)</f>
        <v>0</v>
      </c>
      <c r="U131" s="208">
        <f>-NPV('Life Cycle Cost Evaluation'!$M$1,U47:U$100)/(1+'Life Cycle Cost Evaluation'!$M$1)^($B46-'Life Cycle Cost Evaluation'!$M$4)</f>
        <v>0</v>
      </c>
      <c r="V131" s="208">
        <f>-NPV('Life Cycle Cost Evaluation'!$M$1,V47:V$100)/(1+'Life Cycle Cost Evaluation'!$M$1)^($B46-'Life Cycle Cost Evaluation'!$M$4)</f>
        <v>0</v>
      </c>
      <c r="W131" s="208">
        <f>-NPV('Life Cycle Cost Evaluation'!$M$1,W47:W$100)/(1+'Life Cycle Cost Evaluation'!$M$1)^($B46-'Life Cycle Cost Evaluation'!$M$4)</f>
        <v>0</v>
      </c>
      <c r="X131" s="208">
        <f>-NPV('Life Cycle Cost Evaluation'!$M$1,X47:X$100)/(1+'Life Cycle Cost Evaluation'!$M$1)^($B46-'Life Cycle Cost Evaluation'!$M$4)</f>
        <v>0</v>
      </c>
      <c r="Y131" s="208">
        <f>-NPV('Life Cycle Cost Evaluation'!$M$1,Y47:Y$100)/(1+'Life Cycle Cost Evaluation'!$M$1)^($B46-'Life Cycle Cost Evaluation'!$M$4)</f>
        <v>0</v>
      </c>
      <c r="Z131" s="208">
        <f>-NPV('Life Cycle Cost Evaluation'!$M$1,Z47:Z$100)/(1+'Life Cycle Cost Evaluation'!$M$1)^($B46-'Life Cycle Cost Evaluation'!$M$4)</f>
        <v>0</v>
      </c>
      <c r="AA131" s="208">
        <f>-NPV('Life Cycle Cost Evaluation'!$M$1,AA47:AA$100)/(1+'Life Cycle Cost Evaluation'!$M$1)^($B46-'Life Cycle Cost Evaluation'!$M$4)</f>
        <v>0</v>
      </c>
      <c r="AB131" s="208">
        <f>-NPV('Life Cycle Cost Evaluation'!$M$1,AB47:AB$100)/(1+'Life Cycle Cost Evaluation'!$M$1)^($B46-'Life Cycle Cost Evaluation'!$M$4)</f>
        <v>0</v>
      </c>
      <c r="AC131" s="208">
        <f>-NPV('Life Cycle Cost Evaluation'!$M$1,AC47:AC$100)/(1+'Life Cycle Cost Evaluation'!$M$1)^($B46-'Life Cycle Cost Evaluation'!$M$4)</f>
        <v>0</v>
      </c>
      <c r="AD131" s="208">
        <f>-NPV('Life Cycle Cost Evaluation'!$M$1,AD47:AD$100)/(1+'Life Cycle Cost Evaluation'!$M$1)^($B46-'Life Cycle Cost Evaluation'!$M$4)</f>
        <v>0</v>
      </c>
      <c r="AE131" s="208">
        <f>-NPV('Life Cycle Cost Evaluation'!$M$1,AE47:AE$100)/(1+'Life Cycle Cost Evaluation'!$M$1)^($B46-'Life Cycle Cost Evaluation'!$M$4)</f>
        <v>0</v>
      </c>
      <c r="AF131" s="208">
        <f>-NPV('Life Cycle Cost Evaluation'!$M$1,AF47:AF$100)/(1+'Life Cycle Cost Evaluation'!$M$1)^($B46-'Life Cycle Cost Evaluation'!$M$4)</f>
        <v>0</v>
      </c>
      <c r="AG131" s="208">
        <f>-NPV('Life Cycle Cost Evaluation'!$M$1,AG47:AG$100)/(1+'Life Cycle Cost Evaluation'!$M$1)^($B46-'Life Cycle Cost Evaluation'!$M$4)</f>
        <v>0</v>
      </c>
      <c r="AH131" s="208">
        <f>-NPV('Life Cycle Cost Evaluation'!$M$1,AH47:AH$100)/(1+'Life Cycle Cost Evaluation'!$M$1)^($B46-'Life Cycle Cost Evaluation'!$M$4)</f>
        <v>0</v>
      </c>
      <c r="AI131" s="208">
        <f>-NPV('Life Cycle Cost Evaluation'!$M$1,AI47:AI$100)/(1+'Life Cycle Cost Evaluation'!$M$1)^($B46-'Life Cycle Cost Evaluation'!$M$4)</f>
        <v>0</v>
      </c>
      <c r="AJ131" s="208">
        <f>-NPV('Life Cycle Cost Evaluation'!$M$1,AJ47:AJ$100)/(1+'Life Cycle Cost Evaluation'!$M$1)^($B46-'Life Cycle Cost Evaluation'!$M$4)</f>
        <v>0</v>
      </c>
      <c r="AK131" s="208">
        <f>-NPV('Life Cycle Cost Evaluation'!$M$1,AK47:AK$100)/(1+'Life Cycle Cost Evaluation'!$M$1)^($B46-'Life Cycle Cost Evaluation'!$M$4)</f>
        <v>0</v>
      </c>
      <c r="AL131" s="208">
        <f>-NPV('Life Cycle Cost Evaluation'!$M$1,AL47:AL$100)/(1+'Life Cycle Cost Evaluation'!$M$1)^($B46-'Life Cycle Cost Evaluation'!$M$4)</f>
        <v>0</v>
      </c>
      <c r="AM131" s="208">
        <f>-NPV('Life Cycle Cost Evaluation'!$M$1,AM47:AM$100)/(1+'Life Cycle Cost Evaluation'!$M$1)^($B46-'Life Cycle Cost Evaluation'!$M$4)</f>
        <v>0</v>
      </c>
      <c r="AN131" s="208">
        <f>-NPV('Life Cycle Cost Evaluation'!$M$1,AN47:AN$100)/(1+'Life Cycle Cost Evaluation'!$M$1)^($B46-'Life Cycle Cost Evaluation'!$M$4)</f>
        <v>0</v>
      </c>
      <c r="AO131" s="208">
        <f>-NPV('Life Cycle Cost Evaluation'!$M$1,AO47:AO$100)/(1+'Life Cycle Cost Evaluation'!$M$1)^($B46-'Life Cycle Cost Evaluation'!$M$4)</f>
        <v>0</v>
      </c>
      <c r="AP131" s="208">
        <f>-NPV('Life Cycle Cost Evaluation'!$M$1,AP47:AP$100)/(1+'Life Cycle Cost Evaluation'!$M$1)^($B46-'Life Cycle Cost Evaluation'!$M$4)</f>
        <v>0</v>
      </c>
      <c r="AQ131" s="208">
        <f>-NPV('Life Cycle Cost Evaluation'!$M$1,AQ47:AQ$100)/(1+'Life Cycle Cost Evaluation'!$M$1)^($B46-'Life Cycle Cost Evaluation'!$M$4)</f>
        <v>0</v>
      </c>
      <c r="AR131" s="208">
        <f>-NPV('Life Cycle Cost Evaluation'!$M$1,AR47:AR$100)/(1+'Life Cycle Cost Evaluation'!$M$1)^($B46-'Life Cycle Cost Evaluation'!$M$4)</f>
        <v>0</v>
      </c>
      <c r="AS131" s="208">
        <f>-NPV('Life Cycle Cost Evaluation'!$M$1,AS47:AS$100)/(1+'Life Cycle Cost Evaluation'!$M$1)^($B46-'Life Cycle Cost Evaluation'!$M$4)</f>
        <v>0</v>
      </c>
      <c r="AT131" s="208">
        <f>-NPV('Life Cycle Cost Evaluation'!$M$1,AT47:AT$100)/(1+'Life Cycle Cost Evaluation'!$M$1)^($B46-'Life Cycle Cost Evaluation'!$M$4)</f>
        <v>0</v>
      </c>
      <c r="AU131" s="208">
        <f>-NPV('Life Cycle Cost Evaluation'!$M$1,AU47:AU$100)/(1+'Life Cycle Cost Evaluation'!$M$1)^($B46-'Life Cycle Cost Evaluation'!$M$4)</f>
        <v>0</v>
      </c>
      <c r="AV131" s="208">
        <f>-NPV('Life Cycle Cost Evaluation'!$M$1,AV47:AV$100)/(1+'Life Cycle Cost Evaluation'!$M$1)^($B46-'Life Cycle Cost Evaluation'!$M$4)</f>
        <v>0</v>
      </c>
      <c r="AW131" s="208">
        <f>-NPV('Life Cycle Cost Evaluation'!$M$1,AW47:AW$100)/(1+'Life Cycle Cost Evaluation'!$M$1)^($B46-'Life Cycle Cost Evaluation'!$M$4)</f>
        <v>0</v>
      </c>
      <c r="AX131" s="208">
        <f>-NPV('Life Cycle Cost Evaluation'!$M$1,AX47:AX$100)/(1+'Life Cycle Cost Evaluation'!$M$1)^($B46-'Life Cycle Cost Evaluation'!$M$4)</f>
        <v>0</v>
      </c>
      <c r="AY131" s="208">
        <f>-NPV('Life Cycle Cost Evaluation'!$M$1,AY47:AY$100)/(1+'Life Cycle Cost Evaluation'!$M$1)^($B46-'Life Cycle Cost Evaluation'!$M$4)</f>
        <v>0</v>
      </c>
      <c r="AZ131" s="208">
        <f>-NPV('Life Cycle Cost Evaluation'!$M$1,AZ47:AZ$100)/(1+'Life Cycle Cost Evaluation'!$M$1)^($B46-'Life Cycle Cost Evaluation'!$M$4)</f>
        <v>0</v>
      </c>
      <c r="BA131" s="208">
        <f>-NPV('Life Cycle Cost Evaluation'!$M$1,BA47:BA$100)/(1+'Life Cycle Cost Evaluation'!$M$1)^($B46-'Life Cycle Cost Evaluation'!$M$4)</f>
        <v>0</v>
      </c>
      <c r="BB131" s="208">
        <f>-NPV('Life Cycle Cost Evaluation'!$M$1,BB47:BB$100)/(1+'Life Cycle Cost Evaluation'!$M$1)^($B46-'Life Cycle Cost Evaluation'!$M$4)</f>
        <v>0</v>
      </c>
      <c r="BC131" s="208">
        <f>-NPV('Life Cycle Cost Evaluation'!$M$1,BC47:BC$100)/(1+'Life Cycle Cost Evaluation'!$M$1)^($B46-'Life Cycle Cost Evaluation'!$M$4)</f>
        <v>0</v>
      </c>
      <c r="BD131" s="208">
        <f>-NPV('Life Cycle Cost Evaluation'!$M$1,BD47:BD$100)/(1+'Life Cycle Cost Evaluation'!$M$1)^($B46-'Life Cycle Cost Evaluation'!$M$4)</f>
        <v>0</v>
      </c>
      <c r="BE131" s="208">
        <f>-NPV('Life Cycle Cost Evaluation'!$M$1,BE47:BE$100)/(1+'Life Cycle Cost Evaluation'!$M$1)^($B46-'Life Cycle Cost Evaluation'!$M$4)</f>
        <v>0</v>
      </c>
      <c r="BF131" s="208">
        <f>-NPV('Life Cycle Cost Evaluation'!$M$1,BF47:BF$100)/(1+'Life Cycle Cost Evaluation'!$M$1)^($B46-'Life Cycle Cost Evaluation'!$M$4)</f>
        <v>0</v>
      </c>
      <c r="BG131" s="208">
        <f>-NPV('Life Cycle Cost Evaluation'!$M$1,BG47:BG$100)/(1+'Life Cycle Cost Evaluation'!$M$1)^($B46-'Life Cycle Cost Evaluation'!$M$4)</f>
        <v>0</v>
      </c>
      <c r="BH131" s="208">
        <f>-NPV('Life Cycle Cost Evaluation'!$M$1,BH47:BH$100)/(1+'Life Cycle Cost Evaluation'!$M$1)^($B46-'Life Cycle Cost Evaluation'!$M$4)</f>
        <v>0</v>
      </c>
      <c r="BI131" s="208">
        <f>-NPV('Life Cycle Cost Evaluation'!$M$1,BI47:BI$100)/(1+'Life Cycle Cost Evaluation'!$M$1)^($B46-'Life Cycle Cost Evaluation'!$M$4)</f>
        <v>0</v>
      </c>
      <c r="BJ131" s="208">
        <f>-NPV('Life Cycle Cost Evaluation'!$M$1,BJ47:BJ$100)/(1+'Life Cycle Cost Evaluation'!$M$1)^($B46-'Life Cycle Cost Evaluation'!$M$4)</f>
        <v>0</v>
      </c>
      <c r="BK131" s="208">
        <f>-NPV('Life Cycle Cost Evaluation'!$M$1,BK47:BK$100)/(1+'Life Cycle Cost Evaluation'!$M$1)^($B46-'Life Cycle Cost Evaluation'!$M$4)</f>
        <v>0</v>
      </c>
      <c r="BL131" s="208">
        <f>-NPV('Life Cycle Cost Evaluation'!$M$1,BL47:BL$100)/(1+'Life Cycle Cost Evaluation'!$M$1)^($B46-'Life Cycle Cost Evaluation'!$M$4)</f>
        <v>0</v>
      </c>
      <c r="BM131" s="208">
        <f>-NPV('Life Cycle Cost Evaluation'!$M$1,BM47:BM$100)/(1+'Life Cycle Cost Evaluation'!$M$1)^($B46-'Life Cycle Cost Evaluation'!$M$4)</f>
        <v>0</v>
      </c>
      <c r="BN131" s="208">
        <f>-NPV('Life Cycle Cost Evaluation'!$M$1,BN47:BN$100)/(1+'Life Cycle Cost Evaluation'!$M$1)^($B46-'Life Cycle Cost Evaluation'!$M$4)</f>
        <v>0</v>
      </c>
      <c r="BO131" s="208">
        <f>-NPV('Life Cycle Cost Evaluation'!$M$1,BO47:BO$100)/(1+'Life Cycle Cost Evaluation'!$M$1)^($B46-'Life Cycle Cost Evaluation'!$M$4)</f>
        <v>0</v>
      </c>
      <c r="BP131" s="208">
        <f>-NPV('Life Cycle Cost Evaluation'!$M$1,BP47:BP$100)/(1+'Life Cycle Cost Evaluation'!$M$1)^($B46-'Life Cycle Cost Evaluation'!$M$4)</f>
        <v>0</v>
      </c>
      <c r="BQ131" s="208">
        <f>-NPV('Life Cycle Cost Evaluation'!$M$1,BQ47:BQ$100)/(1+'Life Cycle Cost Evaluation'!$M$1)^($B46-'Life Cycle Cost Evaluation'!$M$4)</f>
        <v>0</v>
      </c>
      <c r="BR131" s="208">
        <f>-NPV('Life Cycle Cost Evaluation'!$M$1,BR47:BR$100)/(1+'Life Cycle Cost Evaluation'!$M$1)^($B46-'Life Cycle Cost Evaluation'!$M$4)</f>
        <v>0</v>
      </c>
      <c r="BS131" s="208">
        <f>-NPV('Life Cycle Cost Evaluation'!$M$1,BS47:BS$100)/(1+'Life Cycle Cost Evaluation'!$M$1)^($B46-'Life Cycle Cost Evaluation'!$M$4)</f>
        <v>0</v>
      </c>
      <c r="BT131" s="208">
        <f>-NPV('Life Cycle Cost Evaluation'!$M$1,BT47:BT$100)/(1+'Life Cycle Cost Evaluation'!$M$1)^($B46-'Life Cycle Cost Evaluation'!$M$4)</f>
        <v>0</v>
      </c>
      <c r="BU131" s="208">
        <f>-NPV('Life Cycle Cost Evaluation'!$M$1,BU47:BU$100)/(1+'Life Cycle Cost Evaluation'!$M$1)^($B46-'Life Cycle Cost Evaluation'!$M$4)</f>
        <v>0</v>
      </c>
      <c r="BV131" s="208">
        <f>-NPV('Life Cycle Cost Evaluation'!$M$1,BV47:BV$100)/(1+'Life Cycle Cost Evaluation'!$M$1)^($B46-'Life Cycle Cost Evaluation'!$M$4)</f>
        <v>0</v>
      </c>
      <c r="BW131" s="208">
        <f>-NPV('Life Cycle Cost Evaluation'!$M$1,BW47:BW$100)/(1+'Life Cycle Cost Evaluation'!$M$1)^($B46-'Life Cycle Cost Evaluation'!$M$4)</f>
        <v>0</v>
      </c>
      <c r="BX131" s="208">
        <f>-NPV('Life Cycle Cost Evaluation'!$M$1,BX47:BX$100)/(1+'Life Cycle Cost Evaluation'!$M$1)^($B46-'Life Cycle Cost Evaluation'!$M$4)</f>
        <v>0</v>
      </c>
      <c r="BY131" s="208">
        <f>-NPV('Life Cycle Cost Evaluation'!$M$1,BY47:BY$100)/(1+'Life Cycle Cost Evaluation'!$M$1)^($B46-'Life Cycle Cost Evaluation'!$M$4)</f>
        <v>0</v>
      </c>
      <c r="BZ131" s="208">
        <f>-NPV('Life Cycle Cost Evaluation'!$M$1,BZ47:BZ$100)/(1+'Life Cycle Cost Evaluation'!$M$1)^($B46-'Life Cycle Cost Evaluation'!$M$4)</f>
        <v>0</v>
      </c>
      <c r="CA131" s="208">
        <f>-NPV('Life Cycle Cost Evaluation'!$M$1,CA47:CA$100)/(1+'Life Cycle Cost Evaluation'!$M$1)^($B46-'Life Cycle Cost Evaluation'!$M$4)</f>
        <v>0</v>
      </c>
      <c r="CB131" s="208">
        <f>-NPV('Life Cycle Cost Evaluation'!$M$1,CB47:CB$100)/(1+'Life Cycle Cost Evaluation'!$M$1)^($B46-'Life Cycle Cost Evaluation'!$M$4)</f>
        <v>0</v>
      </c>
      <c r="CC131" s="208">
        <f>-NPV('Life Cycle Cost Evaluation'!$M$1,CC47:CC$100)/(1+'Life Cycle Cost Evaluation'!$M$1)^($B46-'Life Cycle Cost Evaluation'!$M$4)</f>
        <v>0</v>
      </c>
      <c r="CD131" s="208">
        <f>-NPV('Life Cycle Cost Evaluation'!$M$1,CD47:CD$100)/(1+'Life Cycle Cost Evaluation'!$M$1)^($B46-'Life Cycle Cost Evaluation'!$M$4)</f>
        <v>0</v>
      </c>
      <c r="CE131" s="208">
        <f>-NPV('Life Cycle Cost Evaluation'!$M$1,CE47:CE$100)/(1+'Life Cycle Cost Evaluation'!$M$1)^($B46-'Life Cycle Cost Evaluation'!$M$4)</f>
        <v>0</v>
      </c>
      <c r="CF131" s="208">
        <f>-NPV('Life Cycle Cost Evaluation'!$M$1,CF47:CF$100)/(1+'Life Cycle Cost Evaluation'!$M$1)^($B46-'Life Cycle Cost Evaluation'!$M$4)</f>
        <v>0</v>
      </c>
      <c r="CG131" s="208">
        <f>SUM(D131:AD131)</f>
        <v>0</v>
      </c>
      <c r="CH131" s="206"/>
      <c r="CI131" s="206"/>
      <c r="CJ131" s="206"/>
    </row>
    <row r="132" spans="2:88" x14ac:dyDescent="0.2">
      <c r="B132" s="86">
        <f t="shared" si="126"/>
        <v>2054</v>
      </c>
      <c r="C132" s="208"/>
      <c r="D132" s="208">
        <f>-NPV('Life Cycle Cost Evaluation'!$M$1,D48:D$100)/(1+'Life Cycle Cost Evaluation'!$M$1)^($B47-'Life Cycle Cost Evaluation'!$M$4)</f>
        <v>0</v>
      </c>
      <c r="E132" s="208">
        <f>-NPV('Life Cycle Cost Evaluation'!$M$1,E48:E$100)/(1+'Life Cycle Cost Evaluation'!$M$1)^($B47-'Life Cycle Cost Evaluation'!$M$4)</f>
        <v>0</v>
      </c>
      <c r="F132" s="208">
        <f>-NPV('Life Cycle Cost Evaluation'!$M$1,F48:F$100)/(1+'Life Cycle Cost Evaluation'!$M$1)^($B47-'Life Cycle Cost Evaluation'!$M$4)</f>
        <v>0</v>
      </c>
      <c r="G132" s="208">
        <f>-NPV('Life Cycle Cost Evaluation'!$M$1,G48:G$100)/(1+'Life Cycle Cost Evaluation'!$M$1)^($B47-'Life Cycle Cost Evaluation'!$M$4)</f>
        <v>0</v>
      </c>
      <c r="H132" s="208">
        <f>-NPV('Life Cycle Cost Evaluation'!$M$1,H48:H$100)/(1+'Life Cycle Cost Evaluation'!$M$1)^($B47-'Life Cycle Cost Evaluation'!$M$4)</f>
        <v>0</v>
      </c>
      <c r="I132" s="208">
        <f>-NPV('Life Cycle Cost Evaluation'!$M$1,I48:I$100)/(1+'Life Cycle Cost Evaluation'!$M$1)^($B47-'Life Cycle Cost Evaluation'!$M$4)</f>
        <v>0</v>
      </c>
      <c r="J132" s="208">
        <f>-NPV('Life Cycle Cost Evaluation'!$M$1,J48:J$100)/(1+'Life Cycle Cost Evaluation'!$M$1)^($B47-'Life Cycle Cost Evaluation'!$M$4)</f>
        <v>0</v>
      </c>
      <c r="K132" s="208">
        <f>-NPV('Life Cycle Cost Evaluation'!$M$1,K48:K$100)/(1+'Life Cycle Cost Evaluation'!$M$1)^($B47-'Life Cycle Cost Evaluation'!$M$4)</f>
        <v>0</v>
      </c>
      <c r="L132" s="208">
        <f>-NPV('Life Cycle Cost Evaluation'!$M$1,L48:L$100)/(1+'Life Cycle Cost Evaluation'!$M$1)^($B47-'Life Cycle Cost Evaluation'!$M$4)</f>
        <v>0</v>
      </c>
      <c r="M132" s="208">
        <f>-NPV('Life Cycle Cost Evaluation'!$M$1,M48:M$100)/(1+'Life Cycle Cost Evaluation'!$M$1)^($B47-'Life Cycle Cost Evaluation'!$M$4)</f>
        <v>0</v>
      </c>
      <c r="N132" s="208">
        <f>-NPV('Life Cycle Cost Evaluation'!$M$1,N48:N$100)/(1+'Life Cycle Cost Evaluation'!$M$1)^($B47-'Life Cycle Cost Evaluation'!$M$4)</f>
        <v>0</v>
      </c>
      <c r="O132" s="208">
        <f>-NPV('Life Cycle Cost Evaluation'!$M$1,O48:O$100)/(1+'Life Cycle Cost Evaluation'!$M$1)^($B47-'Life Cycle Cost Evaluation'!$M$4)</f>
        <v>0</v>
      </c>
      <c r="P132" s="208">
        <f>-NPV('Life Cycle Cost Evaluation'!$M$1,P48:P$100)/(1+'Life Cycle Cost Evaluation'!$M$1)^($B47-'Life Cycle Cost Evaluation'!$M$4)</f>
        <v>0</v>
      </c>
      <c r="Q132" s="208">
        <f>-NPV('Life Cycle Cost Evaluation'!$M$1,Q48:Q$100)/(1+'Life Cycle Cost Evaluation'!$M$1)^($B47-'Life Cycle Cost Evaluation'!$M$4)</f>
        <v>0</v>
      </c>
      <c r="R132" s="208">
        <f>-NPV('Life Cycle Cost Evaluation'!$M$1,R48:R$100)/(1+'Life Cycle Cost Evaluation'!$M$1)^($B47-'Life Cycle Cost Evaluation'!$M$4)</f>
        <v>0</v>
      </c>
      <c r="S132" s="208">
        <f>-NPV('Life Cycle Cost Evaluation'!$M$1,S48:S$100)/(1+'Life Cycle Cost Evaluation'!$M$1)^($B47-'Life Cycle Cost Evaluation'!$M$4)</f>
        <v>0</v>
      </c>
      <c r="T132" s="208">
        <f>-NPV('Life Cycle Cost Evaluation'!$M$1,T48:T$100)/(1+'Life Cycle Cost Evaluation'!$M$1)^($B47-'Life Cycle Cost Evaluation'!$M$4)</f>
        <v>0</v>
      </c>
      <c r="U132" s="208">
        <f>-NPV('Life Cycle Cost Evaluation'!$M$1,U48:U$100)/(1+'Life Cycle Cost Evaluation'!$M$1)^($B47-'Life Cycle Cost Evaluation'!$M$4)</f>
        <v>0</v>
      </c>
      <c r="V132" s="208">
        <f>-NPV('Life Cycle Cost Evaluation'!$M$1,V48:V$100)/(1+'Life Cycle Cost Evaluation'!$M$1)^($B47-'Life Cycle Cost Evaluation'!$M$4)</f>
        <v>0</v>
      </c>
      <c r="W132" s="208">
        <f>-NPV('Life Cycle Cost Evaluation'!$M$1,W48:W$100)/(1+'Life Cycle Cost Evaluation'!$M$1)^($B47-'Life Cycle Cost Evaluation'!$M$4)</f>
        <v>0</v>
      </c>
      <c r="X132" s="208">
        <f>-NPV('Life Cycle Cost Evaluation'!$M$1,X48:X$100)/(1+'Life Cycle Cost Evaluation'!$M$1)^($B47-'Life Cycle Cost Evaluation'!$M$4)</f>
        <v>0</v>
      </c>
      <c r="Y132" s="208">
        <f>-NPV('Life Cycle Cost Evaluation'!$M$1,Y48:Y$100)/(1+'Life Cycle Cost Evaluation'!$M$1)^($B47-'Life Cycle Cost Evaluation'!$M$4)</f>
        <v>0</v>
      </c>
      <c r="Z132" s="208">
        <f>-NPV('Life Cycle Cost Evaluation'!$M$1,Z48:Z$100)/(1+'Life Cycle Cost Evaluation'!$M$1)^($B47-'Life Cycle Cost Evaluation'!$M$4)</f>
        <v>0</v>
      </c>
      <c r="AA132" s="208">
        <f>-NPV('Life Cycle Cost Evaluation'!$M$1,AA48:AA$100)/(1+'Life Cycle Cost Evaluation'!$M$1)^($B47-'Life Cycle Cost Evaluation'!$M$4)</f>
        <v>0</v>
      </c>
      <c r="AB132" s="208">
        <f>-NPV('Life Cycle Cost Evaluation'!$M$1,AB48:AB$100)/(1+'Life Cycle Cost Evaluation'!$M$1)^($B47-'Life Cycle Cost Evaluation'!$M$4)</f>
        <v>0</v>
      </c>
      <c r="AC132" s="208">
        <f>-NPV('Life Cycle Cost Evaluation'!$M$1,AC48:AC$100)/(1+'Life Cycle Cost Evaluation'!$M$1)^($B47-'Life Cycle Cost Evaluation'!$M$4)</f>
        <v>0</v>
      </c>
      <c r="AD132" s="208">
        <f>-NPV('Life Cycle Cost Evaluation'!$M$1,AD48:AD$100)/(1+'Life Cycle Cost Evaluation'!$M$1)^($B47-'Life Cycle Cost Evaluation'!$M$4)</f>
        <v>0</v>
      </c>
      <c r="AE132" s="208">
        <f>-NPV('Life Cycle Cost Evaluation'!$M$1,AE48:AE$100)/(1+'Life Cycle Cost Evaluation'!$M$1)^($B47-'Life Cycle Cost Evaluation'!$M$4)</f>
        <v>0</v>
      </c>
      <c r="AF132" s="208">
        <f>-NPV('Life Cycle Cost Evaluation'!$M$1,AF48:AF$100)/(1+'Life Cycle Cost Evaluation'!$M$1)^($B47-'Life Cycle Cost Evaluation'!$M$4)</f>
        <v>0</v>
      </c>
      <c r="AG132" s="208">
        <f>-NPV('Life Cycle Cost Evaluation'!$M$1,AG48:AG$100)/(1+'Life Cycle Cost Evaluation'!$M$1)^($B47-'Life Cycle Cost Evaluation'!$M$4)</f>
        <v>0</v>
      </c>
      <c r="AH132" s="208">
        <f>-NPV('Life Cycle Cost Evaluation'!$M$1,AH48:AH$100)/(1+'Life Cycle Cost Evaluation'!$M$1)^($B47-'Life Cycle Cost Evaluation'!$M$4)</f>
        <v>0</v>
      </c>
      <c r="AI132" s="208">
        <f>-NPV('Life Cycle Cost Evaluation'!$M$1,AI48:AI$100)/(1+'Life Cycle Cost Evaluation'!$M$1)^($B47-'Life Cycle Cost Evaluation'!$M$4)</f>
        <v>0</v>
      </c>
      <c r="AJ132" s="208">
        <f>-NPV('Life Cycle Cost Evaluation'!$M$1,AJ48:AJ$100)/(1+'Life Cycle Cost Evaluation'!$M$1)^($B47-'Life Cycle Cost Evaluation'!$M$4)</f>
        <v>0</v>
      </c>
      <c r="AK132" s="208">
        <f>-NPV('Life Cycle Cost Evaluation'!$M$1,AK48:AK$100)/(1+'Life Cycle Cost Evaluation'!$M$1)^($B47-'Life Cycle Cost Evaluation'!$M$4)</f>
        <v>0</v>
      </c>
      <c r="AL132" s="208">
        <f>-NPV('Life Cycle Cost Evaluation'!$M$1,AL48:AL$100)/(1+'Life Cycle Cost Evaluation'!$M$1)^($B47-'Life Cycle Cost Evaluation'!$M$4)</f>
        <v>0</v>
      </c>
      <c r="AM132" s="208">
        <f>-NPV('Life Cycle Cost Evaluation'!$M$1,AM48:AM$100)/(1+'Life Cycle Cost Evaluation'!$M$1)^($B47-'Life Cycle Cost Evaluation'!$M$4)</f>
        <v>0</v>
      </c>
      <c r="AN132" s="208">
        <f>-NPV('Life Cycle Cost Evaluation'!$M$1,AN48:AN$100)/(1+'Life Cycle Cost Evaluation'!$M$1)^($B47-'Life Cycle Cost Evaluation'!$M$4)</f>
        <v>0</v>
      </c>
      <c r="AO132" s="208">
        <f>-NPV('Life Cycle Cost Evaluation'!$M$1,AO48:AO$100)/(1+'Life Cycle Cost Evaluation'!$M$1)^($B47-'Life Cycle Cost Evaluation'!$M$4)</f>
        <v>0</v>
      </c>
      <c r="AP132" s="208">
        <f>-NPV('Life Cycle Cost Evaluation'!$M$1,AP48:AP$100)/(1+'Life Cycle Cost Evaluation'!$M$1)^($B47-'Life Cycle Cost Evaluation'!$M$4)</f>
        <v>0</v>
      </c>
      <c r="AQ132" s="208">
        <f>-NPV('Life Cycle Cost Evaluation'!$M$1,AQ48:AQ$100)/(1+'Life Cycle Cost Evaluation'!$M$1)^($B47-'Life Cycle Cost Evaluation'!$M$4)</f>
        <v>0</v>
      </c>
      <c r="AR132" s="208">
        <f>-NPV('Life Cycle Cost Evaluation'!$M$1,AR48:AR$100)/(1+'Life Cycle Cost Evaluation'!$M$1)^($B47-'Life Cycle Cost Evaluation'!$M$4)</f>
        <v>0</v>
      </c>
      <c r="AS132" s="208">
        <f>-NPV('Life Cycle Cost Evaluation'!$M$1,AS48:AS$100)/(1+'Life Cycle Cost Evaluation'!$M$1)^($B47-'Life Cycle Cost Evaluation'!$M$4)</f>
        <v>0</v>
      </c>
      <c r="AT132" s="208">
        <f>-NPV('Life Cycle Cost Evaluation'!$M$1,AT48:AT$100)/(1+'Life Cycle Cost Evaluation'!$M$1)^($B47-'Life Cycle Cost Evaluation'!$M$4)</f>
        <v>0</v>
      </c>
      <c r="AU132" s="208">
        <f>-NPV('Life Cycle Cost Evaluation'!$M$1,AU48:AU$100)/(1+'Life Cycle Cost Evaluation'!$M$1)^($B47-'Life Cycle Cost Evaluation'!$M$4)</f>
        <v>0</v>
      </c>
      <c r="AV132" s="208">
        <f>-NPV('Life Cycle Cost Evaluation'!$M$1,AV48:AV$100)/(1+'Life Cycle Cost Evaluation'!$M$1)^($B47-'Life Cycle Cost Evaluation'!$M$4)</f>
        <v>0</v>
      </c>
      <c r="AW132" s="208">
        <f>-NPV('Life Cycle Cost Evaluation'!$M$1,AW48:AW$100)/(1+'Life Cycle Cost Evaluation'!$M$1)^($B47-'Life Cycle Cost Evaluation'!$M$4)</f>
        <v>0</v>
      </c>
      <c r="AX132" s="208">
        <f>-NPV('Life Cycle Cost Evaluation'!$M$1,AX48:AX$100)/(1+'Life Cycle Cost Evaluation'!$M$1)^($B47-'Life Cycle Cost Evaluation'!$M$4)</f>
        <v>0</v>
      </c>
      <c r="AY132" s="208">
        <f>-NPV('Life Cycle Cost Evaluation'!$M$1,AY48:AY$100)/(1+'Life Cycle Cost Evaluation'!$M$1)^($B47-'Life Cycle Cost Evaluation'!$M$4)</f>
        <v>0</v>
      </c>
      <c r="AZ132" s="208">
        <f>-NPV('Life Cycle Cost Evaluation'!$M$1,AZ48:AZ$100)/(1+'Life Cycle Cost Evaluation'!$M$1)^($B47-'Life Cycle Cost Evaluation'!$M$4)</f>
        <v>0</v>
      </c>
      <c r="BA132" s="208">
        <f>-NPV('Life Cycle Cost Evaluation'!$M$1,BA48:BA$100)/(1+'Life Cycle Cost Evaluation'!$M$1)^($B47-'Life Cycle Cost Evaluation'!$M$4)</f>
        <v>0</v>
      </c>
      <c r="BB132" s="208">
        <f>-NPV('Life Cycle Cost Evaluation'!$M$1,BB48:BB$100)/(1+'Life Cycle Cost Evaluation'!$M$1)^($B47-'Life Cycle Cost Evaluation'!$M$4)</f>
        <v>0</v>
      </c>
      <c r="BC132" s="208">
        <f>-NPV('Life Cycle Cost Evaluation'!$M$1,BC48:BC$100)/(1+'Life Cycle Cost Evaluation'!$M$1)^($B47-'Life Cycle Cost Evaluation'!$M$4)</f>
        <v>0</v>
      </c>
      <c r="BD132" s="208">
        <f>-NPV('Life Cycle Cost Evaluation'!$M$1,BD48:BD$100)/(1+'Life Cycle Cost Evaluation'!$M$1)^($B47-'Life Cycle Cost Evaluation'!$M$4)</f>
        <v>0</v>
      </c>
      <c r="BE132" s="208">
        <f>-NPV('Life Cycle Cost Evaluation'!$M$1,BE48:BE$100)/(1+'Life Cycle Cost Evaluation'!$M$1)^($B47-'Life Cycle Cost Evaluation'!$M$4)</f>
        <v>0</v>
      </c>
      <c r="BF132" s="208">
        <f>-NPV('Life Cycle Cost Evaluation'!$M$1,BF48:BF$100)/(1+'Life Cycle Cost Evaluation'!$M$1)^($B47-'Life Cycle Cost Evaluation'!$M$4)</f>
        <v>0</v>
      </c>
      <c r="BG132" s="208">
        <f>-NPV('Life Cycle Cost Evaluation'!$M$1,BG48:BG$100)/(1+'Life Cycle Cost Evaluation'!$M$1)^($B47-'Life Cycle Cost Evaluation'!$M$4)</f>
        <v>0</v>
      </c>
      <c r="BH132" s="208">
        <f>-NPV('Life Cycle Cost Evaluation'!$M$1,BH48:BH$100)/(1+'Life Cycle Cost Evaluation'!$M$1)^($B47-'Life Cycle Cost Evaluation'!$M$4)</f>
        <v>0</v>
      </c>
      <c r="BI132" s="208">
        <f>-NPV('Life Cycle Cost Evaluation'!$M$1,BI48:BI$100)/(1+'Life Cycle Cost Evaluation'!$M$1)^($B47-'Life Cycle Cost Evaluation'!$M$4)</f>
        <v>0</v>
      </c>
      <c r="BJ132" s="208">
        <f>-NPV('Life Cycle Cost Evaluation'!$M$1,BJ48:BJ$100)/(1+'Life Cycle Cost Evaluation'!$M$1)^($B47-'Life Cycle Cost Evaluation'!$M$4)</f>
        <v>0</v>
      </c>
      <c r="BK132" s="208">
        <f>-NPV('Life Cycle Cost Evaluation'!$M$1,BK48:BK$100)/(1+'Life Cycle Cost Evaluation'!$M$1)^($B47-'Life Cycle Cost Evaluation'!$M$4)</f>
        <v>0</v>
      </c>
      <c r="BL132" s="208">
        <f>-NPV('Life Cycle Cost Evaluation'!$M$1,BL48:BL$100)/(1+'Life Cycle Cost Evaluation'!$M$1)^($B47-'Life Cycle Cost Evaluation'!$M$4)</f>
        <v>0</v>
      </c>
      <c r="BM132" s="208">
        <f>-NPV('Life Cycle Cost Evaluation'!$M$1,BM48:BM$100)/(1+'Life Cycle Cost Evaluation'!$M$1)^($B47-'Life Cycle Cost Evaluation'!$M$4)</f>
        <v>0</v>
      </c>
      <c r="BN132" s="208">
        <f>-NPV('Life Cycle Cost Evaluation'!$M$1,BN48:BN$100)/(1+'Life Cycle Cost Evaluation'!$M$1)^($B47-'Life Cycle Cost Evaluation'!$M$4)</f>
        <v>0</v>
      </c>
      <c r="BO132" s="208">
        <f>-NPV('Life Cycle Cost Evaluation'!$M$1,BO48:BO$100)/(1+'Life Cycle Cost Evaluation'!$M$1)^($B47-'Life Cycle Cost Evaluation'!$M$4)</f>
        <v>0</v>
      </c>
      <c r="BP132" s="208">
        <f>-NPV('Life Cycle Cost Evaluation'!$M$1,BP48:BP$100)/(1+'Life Cycle Cost Evaluation'!$M$1)^($B47-'Life Cycle Cost Evaluation'!$M$4)</f>
        <v>0</v>
      </c>
      <c r="BQ132" s="208">
        <f>-NPV('Life Cycle Cost Evaluation'!$M$1,BQ48:BQ$100)/(1+'Life Cycle Cost Evaluation'!$M$1)^($B47-'Life Cycle Cost Evaluation'!$M$4)</f>
        <v>0</v>
      </c>
      <c r="BR132" s="208">
        <f>-NPV('Life Cycle Cost Evaluation'!$M$1,BR48:BR$100)/(1+'Life Cycle Cost Evaluation'!$M$1)^($B47-'Life Cycle Cost Evaluation'!$M$4)</f>
        <v>0</v>
      </c>
      <c r="BS132" s="208">
        <f>-NPV('Life Cycle Cost Evaluation'!$M$1,BS48:BS$100)/(1+'Life Cycle Cost Evaluation'!$M$1)^($B47-'Life Cycle Cost Evaluation'!$M$4)</f>
        <v>0</v>
      </c>
      <c r="BT132" s="208">
        <f>-NPV('Life Cycle Cost Evaluation'!$M$1,BT48:BT$100)/(1+'Life Cycle Cost Evaluation'!$M$1)^($B47-'Life Cycle Cost Evaluation'!$M$4)</f>
        <v>0</v>
      </c>
      <c r="BU132" s="208">
        <f>-NPV('Life Cycle Cost Evaluation'!$M$1,BU48:BU$100)/(1+'Life Cycle Cost Evaluation'!$M$1)^($B47-'Life Cycle Cost Evaluation'!$M$4)</f>
        <v>0</v>
      </c>
      <c r="BV132" s="208">
        <f>-NPV('Life Cycle Cost Evaluation'!$M$1,BV48:BV$100)/(1+'Life Cycle Cost Evaluation'!$M$1)^($B47-'Life Cycle Cost Evaluation'!$M$4)</f>
        <v>0</v>
      </c>
      <c r="BW132" s="208">
        <f>-NPV('Life Cycle Cost Evaluation'!$M$1,BW48:BW$100)/(1+'Life Cycle Cost Evaluation'!$M$1)^($B47-'Life Cycle Cost Evaluation'!$M$4)</f>
        <v>0</v>
      </c>
      <c r="BX132" s="208">
        <f>-NPV('Life Cycle Cost Evaluation'!$M$1,BX48:BX$100)/(1+'Life Cycle Cost Evaluation'!$M$1)^($B47-'Life Cycle Cost Evaluation'!$M$4)</f>
        <v>0</v>
      </c>
      <c r="BY132" s="208">
        <f>-NPV('Life Cycle Cost Evaluation'!$M$1,BY48:BY$100)/(1+'Life Cycle Cost Evaluation'!$M$1)^($B47-'Life Cycle Cost Evaluation'!$M$4)</f>
        <v>0</v>
      </c>
      <c r="BZ132" s="208">
        <f>-NPV('Life Cycle Cost Evaluation'!$M$1,BZ48:BZ$100)/(1+'Life Cycle Cost Evaluation'!$M$1)^($B47-'Life Cycle Cost Evaluation'!$M$4)</f>
        <v>0</v>
      </c>
      <c r="CA132" s="208">
        <f>-NPV('Life Cycle Cost Evaluation'!$M$1,CA48:CA$100)/(1+'Life Cycle Cost Evaluation'!$M$1)^($B47-'Life Cycle Cost Evaluation'!$M$4)</f>
        <v>0</v>
      </c>
      <c r="CB132" s="208">
        <f>-NPV('Life Cycle Cost Evaluation'!$M$1,CB48:CB$100)/(1+'Life Cycle Cost Evaluation'!$M$1)^($B47-'Life Cycle Cost Evaluation'!$M$4)</f>
        <v>0</v>
      </c>
      <c r="CC132" s="208">
        <f>-NPV('Life Cycle Cost Evaluation'!$M$1,CC48:CC$100)/(1+'Life Cycle Cost Evaluation'!$M$1)^($B47-'Life Cycle Cost Evaluation'!$M$4)</f>
        <v>0</v>
      </c>
      <c r="CD132" s="208">
        <f>-NPV('Life Cycle Cost Evaluation'!$M$1,CD48:CD$100)/(1+'Life Cycle Cost Evaluation'!$M$1)^($B47-'Life Cycle Cost Evaluation'!$M$4)</f>
        <v>0</v>
      </c>
      <c r="CE132" s="208">
        <f>-NPV('Life Cycle Cost Evaluation'!$M$1,CE48:CE$100)/(1+'Life Cycle Cost Evaluation'!$M$1)^($B47-'Life Cycle Cost Evaluation'!$M$4)</f>
        <v>0</v>
      </c>
      <c r="CF132" s="208">
        <f>-NPV('Life Cycle Cost Evaluation'!$M$1,CF48:CF$100)/(1+'Life Cycle Cost Evaluation'!$M$1)^($B47-'Life Cycle Cost Evaluation'!$M$4)</f>
        <v>0</v>
      </c>
      <c r="CG132" s="208">
        <f>SUM(D132:AE132)</f>
        <v>0</v>
      </c>
      <c r="CH132" s="206"/>
      <c r="CI132" s="206"/>
      <c r="CJ132" s="206"/>
    </row>
    <row r="133" spans="2:88" x14ac:dyDescent="0.2">
      <c r="B133" s="86">
        <f t="shared" si="126"/>
        <v>2055</v>
      </c>
      <c r="C133" s="208"/>
      <c r="D133" s="208">
        <f>-NPV('Life Cycle Cost Evaluation'!$M$1,D49:D$100)/(1+'Life Cycle Cost Evaluation'!$M$1)^($B48-'Life Cycle Cost Evaluation'!$M$4)</f>
        <v>0</v>
      </c>
      <c r="E133" s="208">
        <f>-NPV('Life Cycle Cost Evaluation'!$M$1,E49:E$100)/(1+'Life Cycle Cost Evaluation'!$M$1)^($B48-'Life Cycle Cost Evaluation'!$M$4)</f>
        <v>0</v>
      </c>
      <c r="F133" s="208">
        <f>-NPV('Life Cycle Cost Evaluation'!$M$1,F49:F$100)/(1+'Life Cycle Cost Evaluation'!$M$1)^($B48-'Life Cycle Cost Evaluation'!$M$4)</f>
        <v>0</v>
      </c>
      <c r="G133" s="208">
        <f>-NPV('Life Cycle Cost Evaluation'!$M$1,G49:G$100)/(1+'Life Cycle Cost Evaluation'!$M$1)^($B48-'Life Cycle Cost Evaluation'!$M$4)</f>
        <v>0</v>
      </c>
      <c r="H133" s="208">
        <f>-NPV('Life Cycle Cost Evaluation'!$M$1,H49:H$100)/(1+'Life Cycle Cost Evaluation'!$M$1)^($B48-'Life Cycle Cost Evaluation'!$M$4)</f>
        <v>0</v>
      </c>
      <c r="I133" s="208">
        <f>-NPV('Life Cycle Cost Evaluation'!$M$1,I49:I$100)/(1+'Life Cycle Cost Evaluation'!$M$1)^($B48-'Life Cycle Cost Evaluation'!$M$4)</f>
        <v>0</v>
      </c>
      <c r="J133" s="208">
        <f>-NPV('Life Cycle Cost Evaluation'!$M$1,J49:J$100)/(1+'Life Cycle Cost Evaluation'!$M$1)^($B48-'Life Cycle Cost Evaluation'!$M$4)</f>
        <v>0</v>
      </c>
      <c r="K133" s="208">
        <f>-NPV('Life Cycle Cost Evaluation'!$M$1,K49:K$100)/(1+'Life Cycle Cost Evaluation'!$M$1)^($B48-'Life Cycle Cost Evaluation'!$M$4)</f>
        <v>0</v>
      </c>
      <c r="L133" s="208">
        <f>-NPV('Life Cycle Cost Evaluation'!$M$1,L49:L$100)/(1+'Life Cycle Cost Evaluation'!$M$1)^($B48-'Life Cycle Cost Evaluation'!$M$4)</f>
        <v>0</v>
      </c>
      <c r="M133" s="208">
        <f>-NPV('Life Cycle Cost Evaluation'!$M$1,M49:M$100)/(1+'Life Cycle Cost Evaluation'!$M$1)^($B48-'Life Cycle Cost Evaluation'!$M$4)</f>
        <v>0</v>
      </c>
      <c r="N133" s="208">
        <f>-NPV('Life Cycle Cost Evaluation'!$M$1,N49:N$100)/(1+'Life Cycle Cost Evaluation'!$M$1)^($B48-'Life Cycle Cost Evaluation'!$M$4)</f>
        <v>0</v>
      </c>
      <c r="O133" s="208">
        <f>-NPV('Life Cycle Cost Evaluation'!$M$1,O49:O$100)/(1+'Life Cycle Cost Evaluation'!$M$1)^($B48-'Life Cycle Cost Evaluation'!$M$4)</f>
        <v>0</v>
      </c>
      <c r="P133" s="208">
        <f>-NPV('Life Cycle Cost Evaluation'!$M$1,P49:P$100)/(1+'Life Cycle Cost Evaluation'!$M$1)^($B48-'Life Cycle Cost Evaluation'!$M$4)</f>
        <v>0</v>
      </c>
      <c r="Q133" s="208">
        <f>-NPV('Life Cycle Cost Evaluation'!$M$1,Q49:Q$100)/(1+'Life Cycle Cost Evaluation'!$M$1)^($B48-'Life Cycle Cost Evaluation'!$M$4)</f>
        <v>0</v>
      </c>
      <c r="R133" s="208">
        <f>-NPV('Life Cycle Cost Evaluation'!$M$1,R49:R$100)/(1+'Life Cycle Cost Evaluation'!$M$1)^($B48-'Life Cycle Cost Evaluation'!$M$4)</f>
        <v>0</v>
      </c>
      <c r="S133" s="208">
        <f>-NPV('Life Cycle Cost Evaluation'!$M$1,S49:S$100)/(1+'Life Cycle Cost Evaluation'!$M$1)^($B48-'Life Cycle Cost Evaluation'!$M$4)</f>
        <v>0</v>
      </c>
      <c r="T133" s="208">
        <f>-NPV('Life Cycle Cost Evaluation'!$M$1,T49:T$100)/(1+'Life Cycle Cost Evaluation'!$M$1)^($B48-'Life Cycle Cost Evaluation'!$M$4)</f>
        <v>0</v>
      </c>
      <c r="U133" s="208">
        <f>-NPV('Life Cycle Cost Evaluation'!$M$1,U49:U$100)/(1+'Life Cycle Cost Evaluation'!$M$1)^($B48-'Life Cycle Cost Evaluation'!$M$4)</f>
        <v>0</v>
      </c>
      <c r="V133" s="208">
        <f>-NPV('Life Cycle Cost Evaluation'!$M$1,V49:V$100)/(1+'Life Cycle Cost Evaluation'!$M$1)^($B48-'Life Cycle Cost Evaluation'!$M$4)</f>
        <v>0</v>
      </c>
      <c r="W133" s="208">
        <f>-NPV('Life Cycle Cost Evaluation'!$M$1,W49:W$100)/(1+'Life Cycle Cost Evaluation'!$M$1)^($B48-'Life Cycle Cost Evaluation'!$M$4)</f>
        <v>0</v>
      </c>
      <c r="X133" s="208">
        <f>-NPV('Life Cycle Cost Evaluation'!$M$1,X49:X$100)/(1+'Life Cycle Cost Evaluation'!$M$1)^($B48-'Life Cycle Cost Evaluation'!$M$4)</f>
        <v>0</v>
      </c>
      <c r="Y133" s="208">
        <f>-NPV('Life Cycle Cost Evaluation'!$M$1,Y49:Y$100)/(1+'Life Cycle Cost Evaluation'!$M$1)^($B48-'Life Cycle Cost Evaluation'!$M$4)</f>
        <v>0</v>
      </c>
      <c r="Z133" s="208">
        <f>-NPV('Life Cycle Cost Evaluation'!$M$1,Z49:Z$100)/(1+'Life Cycle Cost Evaluation'!$M$1)^($B48-'Life Cycle Cost Evaluation'!$M$4)</f>
        <v>0</v>
      </c>
      <c r="AA133" s="208">
        <f>-NPV('Life Cycle Cost Evaluation'!$M$1,AA49:AA$100)/(1+'Life Cycle Cost Evaluation'!$M$1)^($B48-'Life Cycle Cost Evaluation'!$M$4)</f>
        <v>0</v>
      </c>
      <c r="AB133" s="208">
        <f>-NPV('Life Cycle Cost Evaluation'!$M$1,AB49:AB$100)/(1+'Life Cycle Cost Evaluation'!$M$1)^($B48-'Life Cycle Cost Evaluation'!$M$4)</f>
        <v>0</v>
      </c>
      <c r="AC133" s="208">
        <f>-NPV('Life Cycle Cost Evaluation'!$M$1,AC49:AC$100)/(1+'Life Cycle Cost Evaluation'!$M$1)^($B48-'Life Cycle Cost Evaluation'!$M$4)</f>
        <v>0</v>
      </c>
      <c r="AD133" s="208">
        <f>-NPV('Life Cycle Cost Evaluation'!$M$1,AD49:AD$100)/(1+'Life Cycle Cost Evaluation'!$M$1)^($B48-'Life Cycle Cost Evaluation'!$M$4)</f>
        <v>0</v>
      </c>
      <c r="AE133" s="208">
        <f>-NPV('Life Cycle Cost Evaluation'!$M$1,AE49:AE$100)/(1+'Life Cycle Cost Evaluation'!$M$1)^($B48-'Life Cycle Cost Evaluation'!$M$4)</f>
        <v>0</v>
      </c>
      <c r="AF133" s="208">
        <f>-NPV('Life Cycle Cost Evaluation'!$M$1,AF49:AF$100)/(1+'Life Cycle Cost Evaluation'!$M$1)^($B48-'Life Cycle Cost Evaluation'!$M$4)</f>
        <v>0</v>
      </c>
      <c r="AG133" s="208">
        <f>-NPV('Life Cycle Cost Evaluation'!$M$1,AG49:AG$100)/(1+'Life Cycle Cost Evaluation'!$M$1)^($B48-'Life Cycle Cost Evaluation'!$M$4)</f>
        <v>0</v>
      </c>
      <c r="AH133" s="208">
        <f>-NPV('Life Cycle Cost Evaluation'!$M$1,AH49:AH$100)/(1+'Life Cycle Cost Evaluation'!$M$1)^($B48-'Life Cycle Cost Evaluation'!$M$4)</f>
        <v>0</v>
      </c>
      <c r="AI133" s="208">
        <f>-NPV('Life Cycle Cost Evaluation'!$M$1,AI49:AI$100)/(1+'Life Cycle Cost Evaluation'!$M$1)^($B48-'Life Cycle Cost Evaluation'!$M$4)</f>
        <v>0</v>
      </c>
      <c r="AJ133" s="208">
        <f>-NPV('Life Cycle Cost Evaluation'!$M$1,AJ49:AJ$100)/(1+'Life Cycle Cost Evaluation'!$M$1)^($B48-'Life Cycle Cost Evaluation'!$M$4)</f>
        <v>0</v>
      </c>
      <c r="AK133" s="208">
        <f>-NPV('Life Cycle Cost Evaluation'!$M$1,AK49:AK$100)/(1+'Life Cycle Cost Evaluation'!$M$1)^($B48-'Life Cycle Cost Evaluation'!$M$4)</f>
        <v>0</v>
      </c>
      <c r="AL133" s="208">
        <f>-NPV('Life Cycle Cost Evaluation'!$M$1,AL49:AL$100)/(1+'Life Cycle Cost Evaluation'!$M$1)^($B48-'Life Cycle Cost Evaluation'!$M$4)</f>
        <v>0</v>
      </c>
      <c r="AM133" s="208">
        <f>-NPV('Life Cycle Cost Evaluation'!$M$1,AM49:AM$100)/(1+'Life Cycle Cost Evaluation'!$M$1)^($B48-'Life Cycle Cost Evaluation'!$M$4)</f>
        <v>0</v>
      </c>
      <c r="AN133" s="208">
        <f>-NPV('Life Cycle Cost Evaluation'!$M$1,AN49:AN$100)/(1+'Life Cycle Cost Evaluation'!$M$1)^($B48-'Life Cycle Cost Evaluation'!$M$4)</f>
        <v>0</v>
      </c>
      <c r="AO133" s="208">
        <f>-NPV('Life Cycle Cost Evaluation'!$M$1,AO49:AO$100)/(1+'Life Cycle Cost Evaluation'!$M$1)^($B48-'Life Cycle Cost Evaluation'!$M$4)</f>
        <v>0</v>
      </c>
      <c r="AP133" s="208">
        <f>-NPV('Life Cycle Cost Evaluation'!$M$1,AP49:AP$100)/(1+'Life Cycle Cost Evaluation'!$M$1)^($B48-'Life Cycle Cost Evaluation'!$M$4)</f>
        <v>0</v>
      </c>
      <c r="AQ133" s="208">
        <f>-NPV('Life Cycle Cost Evaluation'!$M$1,AQ49:AQ$100)/(1+'Life Cycle Cost Evaluation'!$M$1)^($B48-'Life Cycle Cost Evaluation'!$M$4)</f>
        <v>0</v>
      </c>
      <c r="AR133" s="208">
        <f>-NPV('Life Cycle Cost Evaluation'!$M$1,AR49:AR$100)/(1+'Life Cycle Cost Evaluation'!$M$1)^($B48-'Life Cycle Cost Evaluation'!$M$4)</f>
        <v>0</v>
      </c>
      <c r="AS133" s="208">
        <f>-NPV('Life Cycle Cost Evaluation'!$M$1,AS49:AS$100)/(1+'Life Cycle Cost Evaluation'!$M$1)^($B48-'Life Cycle Cost Evaluation'!$M$4)</f>
        <v>0</v>
      </c>
      <c r="AT133" s="208">
        <f>-NPV('Life Cycle Cost Evaluation'!$M$1,AT49:AT$100)/(1+'Life Cycle Cost Evaluation'!$M$1)^($B48-'Life Cycle Cost Evaluation'!$M$4)</f>
        <v>0</v>
      </c>
      <c r="AU133" s="208">
        <f>-NPV('Life Cycle Cost Evaluation'!$M$1,AU49:AU$100)/(1+'Life Cycle Cost Evaluation'!$M$1)^($B48-'Life Cycle Cost Evaluation'!$M$4)</f>
        <v>0</v>
      </c>
      <c r="AV133" s="208">
        <f>-NPV('Life Cycle Cost Evaluation'!$M$1,AV49:AV$100)/(1+'Life Cycle Cost Evaluation'!$M$1)^($B48-'Life Cycle Cost Evaluation'!$M$4)</f>
        <v>0</v>
      </c>
      <c r="AW133" s="208">
        <f>-NPV('Life Cycle Cost Evaluation'!$M$1,AW49:AW$100)/(1+'Life Cycle Cost Evaluation'!$M$1)^($B48-'Life Cycle Cost Evaluation'!$M$4)</f>
        <v>0</v>
      </c>
      <c r="AX133" s="208">
        <f>-NPV('Life Cycle Cost Evaluation'!$M$1,AX49:AX$100)/(1+'Life Cycle Cost Evaluation'!$M$1)^($B48-'Life Cycle Cost Evaluation'!$M$4)</f>
        <v>0</v>
      </c>
      <c r="AY133" s="208">
        <f>-NPV('Life Cycle Cost Evaluation'!$M$1,AY49:AY$100)/(1+'Life Cycle Cost Evaluation'!$M$1)^($B48-'Life Cycle Cost Evaluation'!$M$4)</f>
        <v>0</v>
      </c>
      <c r="AZ133" s="208">
        <f>-NPV('Life Cycle Cost Evaluation'!$M$1,AZ49:AZ$100)/(1+'Life Cycle Cost Evaluation'!$M$1)^($B48-'Life Cycle Cost Evaluation'!$M$4)</f>
        <v>0</v>
      </c>
      <c r="BA133" s="208">
        <f>-NPV('Life Cycle Cost Evaluation'!$M$1,BA49:BA$100)/(1+'Life Cycle Cost Evaluation'!$M$1)^($B48-'Life Cycle Cost Evaluation'!$M$4)</f>
        <v>0</v>
      </c>
      <c r="BB133" s="208">
        <f>-NPV('Life Cycle Cost Evaluation'!$M$1,BB49:BB$100)/(1+'Life Cycle Cost Evaluation'!$M$1)^($B48-'Life Cycle Cost Evaluation'!$M$4)</f>
        <v>0</v>
      </c>
      <c r="BC133" s="208">
        <f>-NPV('Life Cycle Cost Evaluation'!$M$1,BC49:BC$100)/(1+'Life Cycle Cost Evaluation'!$M$1)^($B48-'Life Cycle Cost Evaluation'!$M$4)</f>
        <v>0</v>
      </c>
      <c r="BD133" s="208">
        <f>-NPV('Life Cycle Cost Evaluation'!$M$1,BD49:BD$100)/(1+'Life Cycle Cost Evaluation'!$M$1)^($B48-'Life Cycle Cost Evaluation'!$M$4)</f>
        <v>0</v>
      </c>
      <c r="BE133" s="208">
        <f>-NPV('Life Cycle Cost Evaluation'!$M$1,BE49:BE$100)/(1+'Life Cycle Cost Evaluation'!$M$1)^($B48-'Life Cycle Cost Evaluation'!$M$4)</f>
        <v>0</v>
      </c>
      <c r="BF133" s="208">
        <f>-NPV('Life Cycle Cost Evaluation'!$M$1,BF49:BF$100)/(1+'Life Cycle Cost Evaluation'!$M$1)^($B48-'Life Cycle Cost Evaluation'!$M$4)</f>
        <v>0</v>
      </c>
      <c r="BG133" s="208">
        <f>-NPV('Life Cycle Cost Evaluation'!$M$1,BG49:BG$100)/(1+'Life Cycle Cost Evaluation'!$M$1)^($B48-'Life Cycle Cost Evaluation'!$M$4)</f>
        <v>0</v>
      </c>
      <c r="BH133" s="208">
        <f>-NPV('Life Cycle Cost Evaluation'!$M$1,BH49:BH$100)/(1+'Life Cycle Cost Evaluation'!$M$1)^($B48-'Life Cycle Cost Evaluation'!$M$4)</f>
        <v>0</v>
      </c>
      <c r="BI133" s="208">
        <f>-NPV('Life Cycle Cost Evaluation'!$M$1,BI49:BI$100)/(1+'Life Cycle Cost Evaluation'!$M$1)^($B48-'Life Cycle Cost Evaluation'!$M$4)</f>
        <v>0</v>
      </c>
      <c r="BJ133" s="208">
        <f>-NPV('Life Cycle Cost Evaluation'!$M$1,BJ49:BJ$100)/(1+'Life Cycle Cost Evaluation'!$M$1)^($B48-'Life Cycle Cost Evaluation'!$M$4)</f>
        <v>0</v>
      </c>
      <c r="BK133" s="208">
        <f>-NPV('Life Cycle Cost Evaluation'!$M$1,BK49:BK$100)/(1+'Life Cycle Cost Evaluation'!$M$1)^($B48-'Life Cycle Cost Evaluation'!$M$4)</f>
        <v>0</v>
      </c>
      <c r="BL133" s="208">
        <f>-NPV('Life Cycle Cost Evaluation'!$M$1,BL49:BL$100)/(1+'Life Cycle Cost Evaluation'!$M$1)^($B48-'Life Cycle Cost Evaluation'!$M$4)</f>
        <v>0</v>
      </c>
      <c r="BM133" s="208">
        <f>-NPV('Life Cycle Cost Evaluation'!$M$1,BM49:BM$100)/(1+'Life Cycle Cost Evaluation'!$M$1)^($B48-'Life Cycle Cost Evaluation'!$M$4)</f>
        <v>0</v>
      </c>
      <c r="BN133" s="208">
        <f>-NPV('Life Cycle Cost Evaluation'!$M$1,BN49:BN$100)/(1+'Life Cycle Cost Evaluation'!$M$1)^($B48-'Life Cycle Cost Evaluation'!$M$4)</f>
        <v>0</v>
      </c>
      <c r="BO133" s="208">
        <f>-NPV('Life Cycle Cost Evaluation'!$M$1,BO49:BO$100)/(1+'Life Cycle Cost Evaluation'!$M$1)^($B48-'Life Cycle Cost Evaluation'!$M$4)</f>
        <v>0</v>
      </c>
      <c r="BP133" s="208">
        <f>-NPV('Life Cycle Cost Evaluation'!$M$1,BP49:BP$100)/(1+'Life Cycle Cost Evaluation'!$M$1)^($B48-'Life Cycle Cost Evaluation'!$M$4)</f>
        <v>0</v>
      </c>
      <c r="BQ133" s="208">
        <f>-NPV('Life Cycle Cost Evaluation'!$M$1,BQ49:BQ$100)/(1+'Life Cycle Cost Evaluation'!$M$1)^($B48-'Life Cycle Cost Evaluation'!$M$4)</f>
        <v>0</v>
      </c>
      <c r="BR133" s="208">
        <f>-NPV('Life Cycle Cost Evaluation'!$M$1,BR49:BR$100)/(1+'Life Cycle Cost Evaluation'!$M$1)^($B48-'Life Cycle Cost Evaluation'!$M$4)</f>
        <v>0</v>
      </c>
      <c r="BS133" s="208">
        <f>-NPV('Life Cycle Cost Evaluation'!$M$1,BS49:BS$100)/(1+'Life Cycle Cost Evaluation'!$M$1)^($B48-'Life Cycle Cost Evaluation'!$M$4)</f>
        <v>0</v>
      </c>
      <c r="BT133" s="208">
        <f>-NPV('Life Cycle Cost Evaluation'!$M$1,BT49:BT$100)/(1+'Life Cycle Cost Evaluation'!$M$1)^($B48-'Life Cycle Cost Evaluation'!$M$4)</f>
        <v>0</v>
      </c>
      <c r="BU133" s="208">
        <f>-NPV('Life Cycle Cost Evaluation'!$M$1,BU49:BU$100)/(1+'Life Cycle Cost Evaluation'!$M$1)^($B48-'Life Cycle Cost Evaluation'!$M$4)</f>
        <v>0</v>
      </c>
      <c r="BV133" s="208">
        <f>-NPV('Life Cycle Cost Evaluation'!$M$1,BV49:BV$100)/(1+'Life Cycle Cost Evaluation'!$M$1)^($B48-'Life Cycle Cost Evaluation'!$M$4)</f>
        <v>0</v>
      </c>
      <c r="BW133" s="208">
        <f>-NPV('Life Cycle Cost Evaluation'!$M$1,BW49:BW$100)/(1+'Life Cycle Cost Evaluation'!$M$1)^($B48-'Life Cycle Cost Evaluation'!$M$4)</f>
        <v>0</v>
      </c>
      <c r="BX133" s="208">
        <f>-NPV('Life Cycle Cost Evaluation'!$M$1,BX49:BX$100)/(1+'Life Cycle Cost Evaluation'!$M$1)^($B48-'Life Cycle Cost Evaluation'!$M$4)</f>
        <v>0</v>
      </c>
      <c r="BY133" s="208">
        <f>-NPV('Life Cycle Cost Evaluation'!$M$1,BY49:BY$100)/(1+'Life Cycle Cost Evaluation'!$M$1)^($B48-'Life Cycle Cost Evaluation'!$M$4)</f>
        <v>0</v>
      </c>
      <c r="BZ133" s="208">
        <f>-NPV('Life Cycle Cost Evaluation'!$M$1,BZ49:BZ$100)/(1+'Life Cycle Cost Evaluation'!$M$1)^($B48-'Life Cycle Cost Evaluation'!$M$4)</f>
        <v>0</v>
      </c>
      <c r="CA133" s="208">
        <f>-NPV('Life Cycle Cost Evaluation'!$M$1,CA49:CA$100)/(1+'Life Cycle Cost Evaluation'!$M$1)^($B48-'Life Cycle Cost Evaluation'!$M$4)</f>
        <v>0</v>
      </c>
      <c r="CB133" s="208">
        <f>-NPV('Life Cycle Cost Evaluation'!$M$1,CB49:CB$100)/(1+'Life Cycle Cost Evaluation'!$M$1)^($B48-'Life Cycle Cost Evaluation'!$M$4)</f>
        <v>0</v>
      </c>
      <c r="CC133" s="208">
        <f>-NPV('Life Cycle Cost Evaluation'!$M$1,CC49:CC$100)/(1+'Life Cycle Cost Evaluation'!$M$1)^($B48-'Life Cycle Cost Evaluation'!$M$4)</f>
        <v>0</v>
      </c>
      <c r="CD133" s="208">
        <f>-NPV('Life Cycle Cost Evaluation'!$M$1,CD49:CD$100)/(1+'Life Cycle Cost Evaluation'!$M$1)^($B48-'Life Cycle Cost Evaluation'!$M$4)</f>
        <v>0</v>
      </c>
      <c r="CE133" s="208">
        <f>-NPV('Life Cycle Cost Evaluation'!$M$1,CE49:CE$100)/(1+'Life Cycle Cost Evaluation'!$M$1)^($B48-'Life Cycle Cost Evaluation'!$M$4)</f>
        <v>0</v>
      </c>
      <c r="CF133" s="208">
        <f>-NPV('Life Cycle Cost Evaluation'!$M$1,CF49:CF$100)/(1+'Life Cycle Cost Evaluation'!$M$1)^($B48-'Life Cycle Cost Evaluation'!$M$4)</f>
        <v>0</v>
      </c>
      <c r="CG133" s="208">
        <f>SUM(D133:AF133)</f>
        <v>0</v>
      </c>
      <c r="CH133" s="206"/>
      <c r="CI133" s="206"/>
      <c r="CJ133" s="206"/>
    </row>
    <row r="134" spans="2:88" x14ac:dyDescent="0.2">
      <c r="B134" s="86">
        <f t="shared" si="126"/>
        <v>2056</v>
      </c>
      <c r="C134" s="208"/>
      <c r="D134" s="208">
        <f>-NPV('Life Cycle Cost Evaluation'!$M$1,D50:D$100)/(1+'Life Cycle Cost Evaluation'!$M$1)^($B49-'Life Cycle Cost Evaluation'!$M$4)</f>
        <v>0</v>
      </c>
      <c r="E134" s="208">
        <f>-NPV('Life Cycle Cost Evaluation'!$M$1,E50:E$100)/(1+'Life Cycle Cost Evaluation'!$M$1)^($B49-'Life Cycle Cost Evaluation'!$M$4)</f>
        <v>0</v>
      </c>
      <c r="F134" s="208">
        <f>-NPV('Life Cycle Cost Evaluation'!$M$1,F50:F$100)/(1+'Life Cycle Cost Evaluation'!$M$1)^($B49-'Life Cycle Cost Evaluation'!$M$4)</f>
        <v>0</v>
      </c>
      <c r="G134" s="208">
        <f>-NPV('Life Cycle Cost Evaluation'!$M$1,G50:G$100)/(1+'Life Cycle Cost Evaluation'!$M$1)^($B49-'Life Cycle Cost Evaluation'!$M$4)</f>
        <v>0</v>
      </c>
      <c r="H134" s="208">
        <f>-NPV('Life Cycle Cost Evaluation'!$M$1,H50:H$100)/(1+'Life Cycle Cost Evaluation'!$M$1)^($B49-'Life Cycle Cost Evaluation'!$M$4)</f>
        <v>0</v>
      </c>
      <c r="I134" s="208">
        <f>-NPV('Life Cycle Cost Evaluation'!$M$1,I50:I$100)/(1+'Life Cycle Cost Evaluation'!$M$1)^($B49-'Life Cycle Cost Evaluation'!$M$4)</f>
        <v>0</v>
      </c>
      <c r="J134" s="208">
        <f>-NPV('Life Cycle Cost Evaluation'!$M$1,J50:J$100)/(1+'Life Cycle Cost Evaluation'!$M$1)^($B49-'Life Cycle Cost Evaluation'!$M$4)</f>
        <v>0</v>
      </c>
      <c r="K134" s="208">
        <f>-NPV('Life Cycle Cost Evaluation'!$M$1,K50:K$100)/(1+'Life Cycle Cost Evaluation'!$M$1)^($B49-'Life Cycle Cost Evaluation'!$M$4)</f>
        <v>0</v>
      </c>
      <c r="L134" s="208">
        <f>-NPV('Life Cycle Cost Evaluation'!$M$1,L50:L$100)/(1+'Life Cycle Cost Evaluation'!$M$1)^($B49-'Life Cycle Cost Evaluation'!$M$4)</f>
        <v>0</v>
      </c>
      <c r="M134" s="208">
        <f>-NPV('Life Cycle Cost Evaluation'!$M$1,M50:M$100)/(1+'Life Cycle Cost Evaluation'!$M$1)^($B49-'Life Cycle Cost Evaluation'!$M$4)</f>
        <v>0</v>
      </c>
      <c r="N134" s="208">
        <f>-NPV('Life Cycle Cost Evaluation'!$M$1,N50:N$100)/(1+'Life Cycle Cost Evaluation'!$M$1)^($B49-'Life Cycle Cost Evaluation'!$M$4)</f>
        <v>0</v>
      </c>
      <c r="O134" s="208">
        <f>-NPV('Life Cycle Cost Evaluation'!$M$1,O50:O$100)/(1+'Life Cycle Cost Evaluation'!$M$1)^($B49-'Life Cycle Cost Evaluation'!$M$4)</f>
        <v>0</v>
      </c>
      <c r="P134" s="208">
        <f>-NPV('Life Cycle Cost Evaluation'!$M$1,P50:P$100)/(1+'Life Cycle Cost Evaluation'!$M$1)^($B49-'Life Cycle Cost Evaluation'!$M$4)</f>
        <v>0</v>
      </c>
      <c r="Q134" s="208">
        <f>-NPV('Life Cycle Cost Evaluation'!$M$1,Q50:Q$100)/(1+'Life Cycle Cost Evaluation'!$M$1)^($B49-'Life Cycle Cost Evaluation'!$M$4)</f>
        <v>0</v>
      </c>
      <c r="R134" s="208">
        <f>-NPV('Life Cycle Cost Evaluation'!$M$1,R50:R$100)/(1+'Life Cycle Cost Evaluation'!$M$1)^($B49-'Life Cycle Cost Evaluation'!$M$4)</f>
        <v>0</v>
      </c>
      <c r="S134" s="208">
        <f>-NPV('Life Cycle Cost Evaluation'!$M$1,S50:S$100)/(1+'Life Cycle Cost Evaluation'!$M$1)^($B49-'Life Cycle Cost Evaluation'!$M$4)</f>
        <v>0</v>
      </c>
      <c r="T134" s="208">
        <f>-NPV('Life Cycle Cost Evaluation'!$M$1,T50:T$100)/(1+'Life Cycle Cost Evaluation'!$M$1)^($B49-'Life Cycle Cost Evaluation'!$M$4)</f>
        <v>0</v>
      </c>
      <c r="U134" s="208">
        <f>-NPV('Life Cycle Cost Evaluation'!$M$1,U50:U$100)/(1+'Life Cycle Cost Evaluation'!$M$1)^($B49-'Life Cycle Cost Evaluation'!$M$4)</f>
        <v>0</v>
      </c>
      <c r="V134" s="208">
        <f>-NPV('Life Cycle Cost Evaluation'!$M$1,V50:V$100)/(1+'Life Cycle Cost Evaluation'!$M$1)^($B49-'Life Cycle Cost Evaluation'!$M$4)</f>
        <v>0</v>
      </c>
      <c r="W134" s="208">
        <f>-NPV('Life Cycle Cost Evaluation'!$M$1,W50:W$100)/(1+'Life Cycle Cost Evaluation'!$M$1)^($B49-'Life Cycle Cost Evaluation'!$M$4)</f>
        <v>0</v>
      </c>
      <c r="X134" s="208">
        <f>-NPV('Life Cycle Cost Evaluation'!$M$1,X50:X$100)/(1+'Life Cycle Cost Evaluation'!$M$1)^($B49-'Life Cycle Cost Evaluation'!$M$4)</f>
        <v>0</v>
      </c>
      <c r="Y134" s="208">
        <f>-NPV('Life Cycle Cost Evaluation'!$M$1,Y50:Y$100)/(1+'Life Cycle Cost Evaluation'!$M$1)^($B49-'Life Cycle Cost Evaluation'!$M$4)</f>
        <v>0</v>
      </c>
      <c r="Z134" s="208">
        <f>-NPV('Life Cycle Cost Evaluation'!$M$1,Z50:Z$100)/(1+'Life Cycle Cost Evaluation'!$M$1)^($B49-'Life Cycle Cost Evaluation'!$M$4)</f>
        <v>0</v>
      </c>
      <c r="AA134" s="208">
        <f>-NPV('Life Cycle Cost Evaluation'!$M$1,AA50:AA$100)/(1+'Life Cycle Cost Evaluation'!$M$1)^($B49-'Life Cycle Cost Evaluation'!$M$4)</f>
        <v>0</v>
      </c>
      <c r="AB134" s="208">
        <f>-NPV('Life Cycle Cost Evaluation'!$M$1,AB50:AB$100)/(1+'Life Cycle Cost Evaluation'!$M$1)^($B49-'Life Cycle Cost Evaluation'!$M$4)</f>
        <v>0</v>
      </c>
      <c r="AC134" s="208">
        <f>-NPV('Life Cycle Cost Evaluation'!$M$1,AC50:AC$100)/(1+'Life Cycle Cost Evaluation'!$M$1)^($B49-'Life Cycle Cost Evaluation'!$M$4)</f>
        <v>0</v>
      </c>
      <c r="AD134" s="208">
        <f>-NPV('Life Cycle Cost Evaluation'!$M$1,AD50:AD$100)/(1+'Life Cycle Cost Evaluation'!$M$1)^($B49-'Life Cycle Cost Evaluation'!$M$4)</f>
        <v>0</v>
      </c>
      <c r="AE134" s="208">
        <f>-NPV('Life Cycle Cost Evaluation'!$M$1,AE50:AE$100)/(1+'Life Cycle Cost Evaluation'!$M$1)^($B49-'Life Cycle Cost Evaluation'!$M$4)</f>
        <v>0</v>
      </c>
      <c r="AF134" s="208">
        <f>-NPV('Life Cycle Cost Evaluation'!$M$1,AF50:AF$100)/(1+'Life Cycle Cost Evaluation'!$M$1)^($B49-'Life Cycle Cost Evaluation'!$M$4)</f>
        <v>0</v>
      </c>
      <c r="AG134" s="208">
        <f>-NPV('Life Cycle Cost Evaluation'!$M$1,AG50:AG$100)/(1+'Life Cycle Cost Evaluation'!$M$1)^($B49-'Life Cycle Cost Evaluation'!$M$4)</f>
        <v>0</v>
      </c>
      <c r="AH134" s="208">
        <f>-NPV('Life Cycle Cost Evaluation'!$M$1,AH50:AH$100)/(1+'Life Cycle Cost Evaluation'!$M$1)^($B49-'Life Cycle Cost Evaluation'!$M$4)</f>
        <v>0</v>
      </c>
      <c r="AI134" s="208">
        <f>-NPV('Life Cycle Cost Evaluation'!$M$1,AI50:AI$100)/(1+'Life Cycle Cost Evaluation'!$M$1)^($B49-'Life Cycle Cost Evaluation'!$M$4)</f>
        <v>0</v>
      </c>
      <c r="AJ134" s="208">
        <f>-NPV('Life Cycle Cost Evaluation'!$M$1,AJ50:AJ$100)/(1+'Life Cycle Cost Evaluation'!$M$1)^($B49-'Life Cycle Cost Evaluation'!$M$4)</f>
        <v>0</v>
      </c>
      <c r="AK134" s="208">
        <f>-NPV('Life Cycle Cost Evaluation'!$M$1,AK50:AK$100)/(1+'Life Cycle Cost Evaluation'!$M$1)^($B49-'Life Cycle Cost Evaluation'!$M$4)</f>
        <v>0</v>
      </c>
      <c r="AL134" s="208">
        <f>-NPV('Life Cycle Cost Evaluation'!$M$1,AL50:AL$100)/(1+'Life Cycle Cost Evaluation'!$M$1)^($B49-'Life Cycle Cost Evaluation'!$M$4)</f>
        <v>0</v>
      </c>
      <c r="AM134" s="208">
        <f>-NPV('Life Cycle Cost Evaluation'!$M$1,AM50:AM$100)/(1+'Life Cycle Cost Evaluation'!$M$1)^($B49-'Life Cycle Cost Evaluation'!$M$4)</f>
        <v>0</v>
      </c>
      <c r="AN134" s="208">
        <f>-NPV('Life Cycle Cost Evaluation'!$M$1,AN50:AN$100)/(1+'Life Cycle Cost Evaluation'!$M$1)^($B49-'Life Cycle Cost Evaluation'!$M$4)</f>
        <v>0</v>
      </c>
      <c r="AO134" s="208">
        <f>-NPV('Life Cycle Cost Evaluation'!$M$1,AO50:AO$100)/(1+'Life Cycle Cost Evaluation'!$M$1)^($B49-'Life Cycle Cost Evaluation'!$M$4)</f>
        <v>0</v>
      </c>
      <c r="AP134" s="208">
        <f>-NPV('Life Cycle Cost Evaluation'!$M$1,AP50:AP$100)/(1+'Life Cycle Cost Evaluation'!$M$1)^($B49-'Life Cycle Cost Evaluation'!$M$4)</f>
        <v>0</v>
      </c>
      <c r="AQ134" s="208">
        <f>-NPV('Life Cycle Cost Evaluation'!$M$1,AQ50:AQ$100)/(1+'Life Cycle Cost Evaluation'!$M$1)^($B49-'Life Cycle Cost Evaluation'!$M$4)</f>
        <v>0</v>
      </c>
      <c r="AR134" s="208">
        <f>-NPV('Life Cycle Cost Evaluation'!$M$1,AR50:AR$100)/(1+'Life Cycle Cost Evaluation'!$M$1)^($B49-'Life Cycle Cost Evaluation'!$M$4)</f>
        <v>0</v>
      </c>
      <c r="AS134" s="208">
        <f>-NPV('Life Cycle Cost Evaluation'!$M$1,AS50:AS$100)/(1+'Life Cycle Cost Evaluation'!$M$1)^($B49-'Life Cycle Cost Evaluation'!$M$4)</f>
        <v>0</v>
      </c>
      <c r="AT134" s="208">
        <f>-NPV('Life Cycle Cost Evaluation'!$M$1,AT50:AT$100)/(1+'Life Cycle Cost Evaluation'!$M$1)^($B49-'Life Cycle Cost Evaluation'!$M$4)</f>
        <v>0</v>
      </c>
      <c r="AU134" s="208">
        <f>-NPV('Life Cycle Cost Evaluation'!$M$1,AU50:AU$100)/(1+'Life Cycle Cost Evaluation'!$M$1)^($B49-'Life Cycle Cost Evaluation'!$M$4)</f>
        <v>0</v>
      </c>
      <c r="AV134" s="208">
        <f>-NPV('Life Cycle Cost Evaluation'!$M$1,AV50:AV$100)/(1+'Life Cycle Cost Evaluation'!$M$1)^($B49-'Life Cycle Cost Evaluation'!$M$4)</f>
        <v>0</v>
      </c>
      <c r="AW134" s="208">
        <f>-NPV('Life Cycle Cost Evaluation'!$M$1,AW50:AW$100)/(1+'Life Cycle Cost Evaluation'!$M$1)^($B49-'Life Cycle Cost Evaluation'!$M$4)</f>
        <v>0</v>
      </c>
      <c r="AX134" s="208">
        <f>-NPV('Life Cycle Cost Evaluation'!$M$1,AX50:AX$100)/(1+'Life Cycle Cost Evaluation'!$M$1)^($B49-'Life Cycle Cost Evaluation'!$M$4)</f>
        <v>0</v>
      </c>
      <c r="AY134" s="208">
        <f>-NPV('Life Cycle Cost Evaluation'!$M$1,AY50:AY$100)/(1+'Life Cycle Cost Evaluation'!$M$1)^($B49-'Life Cycle Cost Evaluation'!$M$4)</f>
        <v>0</v>
      </c>
      <c r="AZ134" s="208">
        <f>-NPV('Life Cycle Cost Evaluation'!$M$1,AZ50:AZ$100)/(1+'Life Cycle Cost Evaluation'!$M$1)^($B49-'Life Cycle Cost Evaluation'!$M$4)</f>
        <v>0</v>
      </c>
      <c r="BA134" s="208">
        <f>-NPV('Life Cycle Cost Evaluation'!$M$1,BA50:BA$100)/(1+'Life Cycle Cost Evaluation'!$M$1)^($B49-'Life Cycle Cost Evaluation'!$M$4)</f>
        <v>0</v>
      </c>
      <c r="BB134" s="208">
        <f>-NPV('Life Cycle Cost Evaluation'!$M$1,BB50:BB$100)/(1+'Life Cycle Cost Evaluation'!$M$1)^($B49-'Life Cycle Cost Evaluation'!$M$4)</f>
        <v>0</v>
      </c>
      <c r="BC134" s="208">
        <f>-NPV('Life Cycle Cost Evaluation'!$M$1,BC50:BC$100)/(1+'Life Cycle Cost Evaluation'!$M$1)^($B49-'Life Cycle Cost Evaluation'!$M$4)</f>
        <v>0</v>
      </c>
      <c r="BD134" s="208">
        <f>-NPV('Life Cycle Cost Evaluation'!$M$1,BD50:BD$100)/(1+'Life Cycle Cost Evaluation'!$M$1)^($B49-'Life Cycle Cost Evaluation'!$M$4)</f>
        <v>0</v>
      </c>
      <c r="BE134" s="208">
        <f>-NPV('Life Cycle Cost Evaluation'!$M$1,BE50:BE$100)/(1+'Life Cycle Cost Evaluation'!$M$1)^($B49-'Life Cycle Cost Evaluation'!$M$4)</f>
        <v>0</v>
      </c>
      <c r="BF134" s="208">
        <f>-NPV('Life Cycle Cost Evaluation'!$M$1,BF50:BF$100)/(1+'Life Cycle Cost Evaluation'!$M$1)^($B49-'Life Cycle Cost Evaluation'!$M$4)</f>
        <v>0</v>
      </c>
      <c r="BG134" s="208">
        <f>-NPV('Life Cycle Cost Evaluation'!$M$1,BG50:BG$100)/(1+'Life Cycle Cost Evaluation'!$M$1)^($B49-'Life Cycle Cost Evaluation'!$M$4)</f>
        <v>0</v>
      </c>
      <c r="BH134" s="208">
        <f>-NPV('Life Cycle Cost Evaluation'!$M$1,BH50:BH$100)/(1+'Life Cycle Cost Evaluation'!$M$1)^($B49-'Life Cycle Cost Evaluation'!$M$4)</f>
        <v>0</v>
      </c>
      <c r="BI134" s="208">
        <f>-NPV('Life Cycle Cost Evaluation'!$M$1,BI50:BI$100)/(1+'Life Cycle Cost Evaluation'!$M$1)^($B49-'Life Cycle Cost Evaluation'!$M$4)</f>
        <v>0</v>
      </c>
      <c r="BJ134" s="208">
        <f>-NPV('Life Cycle Cost Evaluation'!$M$1,BJ50:BJ$100)/(1+'Life Cycle Cost Evaluation'!$M$1)^($B49-'Life Cycle Cost Evaluation'!$M$4)</f>
        <v>0</v>
      </c>
      <c r="BK134" s="208">
        <f>-NPV('Life Cycle Cost Evaluation'!$M$1,BK50:BK$100)/(1+'Life Cycle Cost Evaluation'!$M$1)^($B49-'Life Cycle Cost Evaluation'!$M$4)</f>
        <v>0</v>
      </c>
      <c r="BL134" s="208">
        <f>-NPV('Life Cycle Cost Evaluation'!$M$1,BL50:BL$100)/(1+'Life Cycle Cost Evaluation'!$M$1)^($B49-'Life Cycle Cost Evaluation'!$M$4)</f>
        <v>0</v>
      </c>
      <c r="BM134" s="208">
        <f>-NPV('Life Cycle Cost Evaluation'!$M$1,BM50:BM$100)/(1+'Life Cycle Cost Evaluation'!$M$1)^($B49-'Life Cycle Cost Evaluation'!$M$4)</f>
        <v>0</v>
      </c>
      <c r="BN134" s="208">
        <f>-NPV('Life Cycle Cost Evaluation'!$M$1,BN50:BN$100)/(1+'Life Cycle Cost Evaluation'!$M$1)^($B49-'Life Cycle Cost Evaluation'!$M$4)</f>
        <v>0</v>
      </c>
      <c r="BO134" s="208">
        <f>-NPV('Life Cycle Cost Evaluation'!$M$1,BO50:BO$100)/(1+'Life Cycle Cost Evaluation'!$M$1)^($B49-'Life Cycle Cost Evaluation'!$M$4)</f>
        <v>0</v>
      </c>
      <c r="BP134" s="208">
        <f>-NPV('Life Cycle Cost Evaluation'!$M$1,BP50:BP$100)/(1+'Life Cycle Cost Evaluation'!$M$1)^($B49-'Life Cycle Cost Evaluation'!$M$4)</f>
        <v>0</v>
      </c>
      <c r="BQ134" s="208">
        <f>-NPV('Life Cycle Cost Evaluation'!$M$1,BQ50:BQ$100)/(1+'Life Cycle Cost Evaluation'!$M$1)^($B49-'Life Cycle Cost Evaluation'!$M$4)</f>
        <v>0</v>
      </c>
      <c r="BR134" s="208">
        <f>-NPV('Life Cycle Cost Evaluation'!$M$1,BR50:BR$100)/(1+'Life Cycle Cost Evaluation'!$M$1)^($B49-'Life Cycle Cost Evaluation'!$M$4)</f>
        <v>0</v>
      </c>
      <c r="BS134" s="208">
        <f>-NPV('Life Cycle Cost Evaluation'!$M$1,BS50:BS$100)/(1+'Life Cycle Cost Evaluation'!$M$1)^($B49-'Life Cycle Cost Evaluation'!$M$4)</f>
        <v>0</v>
      </c>
      <c r="BT134" s="208">
        <f>-NPV('Life Cycle Cost Evaluation'!$M$1,BT50:BT$100)/(1+'Life Cycle Cost Evaluation'!$M$1)^($B49-'Life Cycle Cost Evaluation'!$M$4)</f>
        <v>0</v>
      </c>
      <c r="BU134" s="208">
        <f>-NPV('Life Cycle Cost Evaluation'!$M$1,BU50:BU$100)/(1+'Life Cycle Cost Evaluation'!$M$1)^($B49-'Life Cycle Cost Evaluation'!$M$4)</f>
        <v>0</v>
      </c>
      <c r="BV134" s="208">
        <f>-NPV('Life Cycle Cost Evaluation'!$M$1,BV50:BV$100)/(1+'Life Cycle Cost Evaluation'!$M$1)^($B49-'Life Cycle Cost Evaluation'!$M$4)</f>
        <v>0</v>
      </c>
      <c r="BW134" s="208">
        <f>-NPV('Life Cycle Cost Evaluation'!$M$1,BW50:BW$100)/(1+'Life Cycle Cost Evaluation'!$M$1)^($B49-'Life Cycle Cost Evaluation'!$M$4)</f>
        <v>0</v>
      </c>
      <c r="BX134" s="208">
        <f>-NPV('Life Cycle Cost Evaluation'!$M$1,BX50:BX$100)/(1+'Life Cycle Cost Evaluation'!$M$1)^($B49-'Life Cycle Cost Evaluation'!$M$4)</f>
        <v>0</v>
      </c>
      <c r="BY134" s="208">
        <f>-NPV('Life Cycle Cost Evaluation'!$M$1,BY50:BY$100)/(1+'Life Cycle Cost Evaluation'!$M$1)^($B49-'Life Cycle Cost Evaluation'!$M$4)</f>
        <v>0</v>
      </c>
      <c r="BZ134" s="208">
        <f>-NPV('Life Cycle Cost Evaluation'!$M$1,BZ50:BZ$100)/(1+'Life Cycle Cost Evaluation'!$M$1)^($B49-'Life Cycle Cost Evaluation'!$M$4)</f>
        <v>0</v>
      </c>
      <c r="CA134" s="208">
        <f>-NPV('Life Cycle Cost Evaluation'!$M$1,CA50:CA$100)/(1+'Life Cycle Cost Evaluation'!$M$1)^($B49-'Life Cycle Cost Evaluation'!$M$4)</f>
        <v>0</v>
      </c>
      <c r="CB134" s="208">
        <f>-NPV('Life Cycle Cost Evaluation'!$M$1,CB50:CB$100)/(1+'Life Cycle Cost Evaluation'!$M$1)^($B49-'Life Cycle Cost Evaluation'!$M$4)</f>
        <v>0</v>
      </c>
      <c r="CC134" s="208">
        <f>-NPV('Life Cycle Cost Evaluation'!$M$1,CC50:CC$100)/(1+'Life Cycle Cost Evaluation'!$M$1)^($B49-'Life Cycle Cost Evaluation'!$M$4)</f>
        <v>0</v>
      </c>
      <c r="CD134" s="208">
        <f>-NPV('Life Cycle Cost Evaluation'!$M$1,CD50:CD$100)/(1+'Life Cycle Cost Evaluation'!$M$1)^($B49-'Life Cycle Cost Evaluation'!$M$4)</f>
        <v>0</v>
      </c>
      <c r="CE134" s="208">
        <f>-NPV('Life Cycle Cost Evaluation'!$M$1,CE50:CE$100)/(1+'Life Cycle Cost Evaluation'!$M$1)^($B49-'Life Cycle Cost Evaluation'!$M$4)</f>
        <v>0</v>
      </c>
      <c r="CF134" s="208">
        <f>-NPV('Life Cycle Cost Evaluation'!$M$1,CF50:CF$100)/(1+'Life Cycle Cost Evaluation'!$M$1)^($B49-'Life Cycle Cost Evaluation'!$M$4)</f>
        <v>0</v>
      </c>
      <c r="CG134" s="208">
        <f>SUM(D134:AG134)</f>
        <v>0</v>
      </c>
      <c r="CH134" s="206"/>
      <c r="CI134" s="206"/>
      <c r="CJ134" s="206"/>
    </row>
    <row r="135" spans="2:88" x14ac:dyDescent="0.2">
      <c r="B135" s="86">
        <f t="shared" si="126"/>
        <v>2057</v>
      </c>
      <c r="C135" s="208"/>
      <c r="D135" s="208">
        <f>-NPV('Life Cycle Cost Evaluation'!$M$1,D51:D$100)/(1+'Life Cycle Cost Evaluation'!$M$1)^($B50-'Life Cycle Cost Evaluation'!$M$4)</f>
        <v>0</v>
      </c>
      <c r="E135" s="208">
        <f>-NPV('Life Cycle Cost Evaluation'!$M$1,E51:E$100)/(1+'Life Cycle Cost Evaluation'!$M$1)^($B50-'Life Cycle Cost Evaluation'!$M$4)</f>
        <v>0</v>
      </c>
      <c r="F135" s="208">
        <f>-NPV('Life Cycle Cost Evaluation'!$M$1,F51:F$100)/(1+'Life Cycle Cost Evaluation'!$M$1)^($B50-'Life Cycle Cost Evaluation'!$M$4)</f>
        <v>0</v>
      </c>
      <c r="G135" s="208">
        <f>-NPV('Life Cycle Cost Evaluation'!$M$1,G51:G$100)/(1+'Life Cycle Cost Evaluation'!$M$1)^($B50-'Life Cycle Cost Evaluation'!$M$4)</f>
        <v>0</v>
      </c>
      <c r="H135" s="208">
        <f>-NPV('Life Cycle Cost Evaluation'!$M$1,H51:H$100)/(1+'Life Cycle Cost Evaluation'!$M$1)^($B50-'Life Cycle Cost Evaluation'!$M$4)</f>
        <v>0</v>
      </c>
      <c r="I135" s="208">
        <f>-NPV('Life Cycle Cost Evaluation'!$M$1,I51:I$100)/(1+'Life Cycle Cost Evaluation'!$M$1)^($B50-'Life Cycle Cost Evaluation'!$M$4)</f>
        <v>0</v>
      </c>
      <c r="J135" s="208">
        <f>-NPV('Life Cycle Cost Evaluation'!$M$1,J51:J$100)/(1+'Life Cycle Cost Evaluation'!$M$1)^($B50-'Life Cycle Cost Evaluation'!$M$4)</f>
        <v>0</v>
      </c>
      <c r="K135" s="208">
        <f>-NPV('Life Cycle Cost Evaluation'!$M$1,K51:K$100)/(1+'Life Cycle Cost Evaluation'!$M$1)^($B50-'Life Cycle Cost Evaluation'!$M$4)</f>
        <v>0</v>
      </c>
      <c r="L135" s="208">
        <f>-NPV('Life Cycle Cost Evaluation'!$M$1,L51:L$100)/(1+'Life Cycle Cost Evaluation'!$M$1)^($B50-'Life Cycle Cost Evaluation'!$M$4)</f>
        <v>0</v>
      </c>
      <c r="M135" s="208">
        <f>-NPV('Life Cycle Cost Evaluation'!$M$1,M51:M$100)/(1+'Life Cycle Cost Evaluation'!$M$1)^($B50-'Life Cycle Cost Evaluation'!$M$4)</f>
        <v>0</v>
      </c>
      <c r="N135" s="208">
        <f>-NPV('Life Cycle Cost Evaluation'!$M$1,N51:N$100)/(1+'Life Cycle Cost Evaluation'!$M$1)^($B50-'Life Cycle Cost Evaluation'!$M$4)</f>
        <v>0</v>
      </c>
      <c r="O135" s="208">
        <f>-NPV('Life Cycle Cost Evaluation'!$M$1,O51:O$100)/(1+'Life Cycle Cost Evaluation'!$M$1)^($B50-'Life Cycle Cost Evaluation'!$M$4)</f>
        <v>0</v>
      </c>
      <c r="P135" s="208">
        <f>-NPV('Life Cycle Cost Evaluation'!$M$1,P51:P$100)/(1+'Life Cycle Cost Evaluation'!$M$1)^($B50-'Life Cycle Cost Evaluation'!$M$4)</f>
        <v>0</v>
      </c>
      <c r="Q135" s="208">
        <f>-NPV('Life Cycle Cost Evaluation'!$M$1,Q51:Q$100)/(1+'Life Cycle Cost Evaluation'!$M$1)^($B50-'Life Cycle Cost Evaluation'!$M$4)</f>
        <v>0</v>
      </c>
      <c r="R135" s="208">
        <f>-NPV('Life Cycle Cost Evaluation'!$M$1,R51:R$100)/(1+'Life Cycle Cost Evaluation'!$M$1)^($B50-'Life Cycle Cost Evaluation'!$M$4)</f>
        <v>0</v>
      </c>
      <c r="S135" s="208">
        <f>-NPV('Life Cycle Cost Evaluation'!$M$1,S51:S$100)/(1+'Life Cycle Cost Evaluation'!$M$1)^($B50-'Life Cycle Cost Evaluation'!$M$4)</f>
        <v>0</v>
      </c>
      <c r="T135" s="208">
        <f>-NPV('Life Cycle Cost Evaluation'!$M$1,T51:T$100)/(1+'Life Cycle Cost Evaluation'!$M$1)^($B50-'Life Cycle Cost Evaluation'!$M$4)</f>
        <v>0</v>
      </c>
      <c r="U135" s="208">
        <f>-NPV('Life Cycle Cost Evaluation'!$M$1,U51:U$100)/(1+'Life Cycle Cost Evaluation'!$M$1)^($B50-'Life Cycle Cost Evaluation'!$M$4)</f>
        <v>0</v>
      </c>
      <c r="V135" s="208">
        <f>-NPV('Life Cycle Cost Evaluation'!$M$1,V51:V$100)/(1+'Life Cycle Cost Evaluation'!$M$1)^($B50-'Life Cycle Cost Evaluation'!$M$4)</f>
        <v>0</v>
      </c>
      <c r="W135" s="208">
        <f>-NPV('Life Cycle Cost Evaluation'!$M$1,W51:W$100)/(1+'Life Cycle Cost Evaluation'!$M$1)^($B50-'Life Cycle Cost Evaluation'!$M$4)</f>
        <v>0</v>
      </c>
      <c r="X135" s="208">
        <f>-NPV('Life Cycle Cost Evaluation'!$M$1,X51:X$100)/(1+'Life Cycle Cost Evaluation'!$M$1)^($B50-'Life Cycle Cost Evaluation'!$M$4)</f>
        <v>0</v>
      </c>
      <c r="Y135" s="208">
        <f>-NPV('Life Cycle Cost Evaluation'!$M$1,Y51:Y$100)/(1+'Life Cycle Cost Evaluation'!$M$1)^($B50-'Life Cycle Cost Evaluation'!$M$4)</f>
        <v>0</v>
      </c>
      <c r="Z135" s="208">
        <f>-NPV('Life Cycle Cost Evaluation'!$M$1,Z51:Z$100)/(1+'Life Cycle Cost Evaluation'!$M$1)^($B50-'Life Cycle Cost Evaluation'!$M$4)</f>
        <v>0</v>
      </c>
      <c r="AA135" s="208">
        <f>-NPV('Life Cycle Cost Evaluation'!$M$1,AA51:AA$100)/(1+'Life Cycle Cost Evaluation'!$M$1)^($B50-'Life Cycle Cost Evaluation'!$M$4)</f>
        <v>0</v>
      </c>
      <c r="AB135" s="208">
        <f>-NPV('Life Cycle Cost Evaluation'!$M$1,AB51:AB$100)/(1+'Life Cycle Cost Evaluation'!$M$1)^($B50-'Life Cycle Cost Evaluation'!$M$4)</f>
        <v>0</v>
      </c>
      <c r="AC135" s="208">
        <f>-NPV('Life Cycle Cost Evaluation'!$M$1,AC51:AC$100)/(1+'Life Cycle Cost Evaluation'!$M$1)^($B50-'Life Cycle Cost Evaluation'!$M$4)</f>
        <v>0</v>
      </c>
      <c r="AD135" s="208">
        <f>-NPV('Life Cycle Cost Evaluation'!$M$1,AD51:AD$100)/(1+'Life Cycle Cost Evaluation'!$M$1)^($B50-'Life Cycle Cost Evaluation'!$M$4)</f>
        <v>0</v>
      </c>
      <c r="AE135" s="208">
        <f>-NPV('Life Cycle Cost Evaluation'!$M$1,AE51:AE$100)/(1+'Life Cycle Cost Evaluation'!$M$1)^($B50-'Life Cycle Cost Evaluation'!$M$4)</f>
        <v>0</v>
      </c>
      <c r="AF135" s="208">
        <f>-NPV('Life Cycle Cost Evaluation'!$M$1,AF51:AF$100)/(1+'Life Cycle Cost Evaluation'!$M$1)^($B50-'Life Cycle Cost Evaluation'!$M$4)</f>
        <v>0</v>
      </c>
      <c r="AG135" s="208">
        <f>-NPV('Life Cycle Cost Evaluation'!$M$1,AG51:AG$100)/(1+'Life Cycle Cost Evaluation'!$M$1)^($B50-'Life Cycle Cost Evaluation'!$M$4)</f>
        <v>0</v>
      </c>
      <c r="AH135" s="208">
        <f>-NPV('Life Cycle Cost Evaluation'!$M$1,AH51:AH$100)/(1+'Life Cycle Cost Evaluation'!$M$1)^($B50-'Life Cycle Cost Evaluation'!$M$4)</f>
        <v>0</v>
      </c>
      <c r="AI135" s="208">
        <f>-NPV('Life Cycle Cost Evaluation'!$M$1,AI51:AI$100)/(1+'Life Cycle Cost Evaluation'!$M$1)^($B50-'Life Cycle Cost Evaluation'!$M$4)</f>
        <v>0</v>
      </c>
      <c r="AJ135" s="208">
        <f>-NPV('Life Cycle Cost Evaluation'!$M$1,AJ51:AJ$100)/(1+'Life Cycle Cost Evaluation'!$M$1)^($B50-'Life Cycle Cost Evaluation'!$M$4)</f>
        <v>0</v>
      </c>
      <c r="AK135" s="208">
        <f>-NPV('Life Cycle Cost Evaluation'!$M$1,AK51:AK$100)/(1+'Life Cycle Cost Evaluation'!$M$1)^($B50-'Life Cycle Cost Evaluation'!$M$4)</f>
        <v>0</v>
      </c>
      <c r="AL135" s="208">
        <f>-NPV('Life Cycle Cost Evaluation'!$M$1,AL51:AL$100)/(1+'Life Cycle Cost Evaluation'!$M$1)^($B50-'Life Cycle Cost Evaluation'!$M$4)</f>
        <v>0</v>
      </c>
      <c r="AM135" s="208">
        <f>-NPV('Life Cycle Cost Evaluation'!$M$1,AM51:AM$100)/(1+'Life Cycle Cost Evaluation'!$M$1)^($B50-'Life Cycle Cost Evaluation'!$M$4)</f>
        <v>0</v>
      </c>
      <c r="AN135" s="208">
        <f>-NPV('Life Cycle Cost Evaluation'!$M$1,AN51:AN$100)/(1+'Life Cycle Cost Evaluation'!$M$1)^($B50-'Life Cycle Cost Evaluation'!$M$4)</f>
        <v>0</v>
      </c>
      <c r="AO135" s="208">
        <f>-NPV('Life Cycle Cost Evaluation'!$M$1,AO51:AO$100)/(1+'Life Cycle Cost Evaluation'!$M$1)^($B50-'Life Cycle Cost Evaluation'!$M$4)</f>
        <v>0</v>
      </c>
      <c r="AP135" s="208">
        <f>-NPV('Life Cycle Cost Evaluation'!$M$1,AP51:AP$100)/(1+'Life Cycle Cost Evaluation'!$M$1)^($B50-'Life Cycle Cost Evaluation'!$M$4)</f>
        <v>0</v>
      </c>
      <c r="AQ135" s="208">
        <f>-NPV('Life Cycle Cost Evaluation'!$M$1,AQ51:AQ$100)/(1+'Life Cycle Cost Evaluation'!$M$1)^($B50-'Life Cycle Cost Evaluation'!$M$4)</f>
        <v>0</v>
      </c>
      <c r="AR135" s="208">
        <f>-NPV('Life Cycle Cost Evaluation'!$M$1,AR51:AR$100)/(1+'Life Cycle Cost Evaluation'!$M$1)^($B50-'Life Cycle Cost Evaluation'!$M$4)</f>
        <v>0</v>
      </c>
      <c r="AS135" s="208">
        <f>-NPV('Life Cycle Cost Evaluation'!$M$1,AS51:AS$100)/(1+'Life Cycle Cost Evaluation'!$M$1)^($B50-'Life Cycle Cost Evaluation'!$M$4)</f>
        <v>0</v>
      </c>
      <c r="AT135" s="208">
        <f>-NPV('Life Cycle Cost Evaluation'!$M$1,AT51:AT$100)/(1+'Life Cycle Cost Evaluation'!$M$1)^($B50-'Life Cycle Cost Evaluation'!$M$4)</f>
        <v>0</v>
      </c>
      <c r="AU135" s="208">
        <f>-NPV('Life Cycle Cost Evaluation'!$M$1,AU51:AU$100)/(1+'Life Cycle Cost Evaluation'!$M$1)^($B50-'Life Cycle Cost Evaluation'!$M$4)</f>
        <v>0</v>
      </c>
      <c r="AV135" s="208">
        <f>-NPV('Life Cycle Cost Evaluation'!$M$1,AV51:AV$100)/(1+'Life Cycle Cost Evaluation'!$M$1)^($B50-'Life Cycle Cost Evaluation'!$M$4)</f>
        <v>0</v>
      </c>
      <c r="AW135" s="208">
        <f>-NPV('Life Cycle Cost Evaluation'!$M$1,AW51:AW$100)/(1+'Life Cycle Cost Evaluation'!$M$1)^($B50-'Life Cycle Cost Evaluation'!$M$4)</f>
        <v>0</v>
      </c>
      <c r="AX135" s="208">
        <f>-NPV('Life Cycle Cost Evaluation'!$M$1,AX51:AX$100)/(1+'Life Cycle Cost Evaluation'!$M$1)^($B50-'Life Cycle Cost Evaluation'!$M$4)</f>
        <v>0</v>
      </c>
      <c r="AY135" s="208">
        <f>-NPV('Life Cycle Cost Evaluation'!$M$1,AY51:AY$100)/(1+'Life Cycle Cost Evaluation'!$M$1)^($B50-'Life Cycle Cost Evaluation'!$M$4)</f>
        <v>0</v>
      </c>
      <c r="AZ135" s="208">
        <f>-NPV('Life Cycle Cost Evaluation'!$M$1,AZ51:AZ$100)/(1+'Life Cycle Cost Evaluation'!$M$1)^($B50-'Life Cycle Cost Evaluation'!$M$4)</f>
        <v>0</v>
      </c>
      <c r="BA135" s="208">
        <f>-NPV('Life Cycle Cost Evaluation'!$M$1,BA51:BA$100)/(1+'Life Cycle Cost Evaluation'!$M$1)^($B50-'Life Cycle Cost Evaluation'!$M$4)</f>
        <v>0</v>
      </c>
      <c r="BB135" s="208">
        <f>-NPV('Life Cycle Cost Evaluation'!$M$1,BB51:BB$100)/(1+'Life Cycle Cost Evaluation'!$M$1)^($B50-'Life Cycle Cost Evaluation'!$M$4)</f>
        <v>0</v>
      </c>
      <c r="BC135" s="208">
        <f>-NPV('Life Cycle Cost Evaluation'!$M$1,BC51:BC$100)/(1+'Life Cycle Cost Evaluation'!$M$1)^($B50-'Life Cycle Cost Evaluation'!$M$4)</f>
        <v>0</v>
      </c>
      <c r="BD135" s="208">
        <f>-NPV('Life Cycle Cost Evaluation'!$M$1,BD51:BD$100)/(1+'Life Cycle Cost Evaluation'!$M$1)^($B50-'Life Cycle Cost Evaluation'!$M$4)</f>
        <v>0</v>
      </c>
      <c r="BE135" s="208">
        <f>-NPV('Life Cycle Cost Evaluation'!$M$1,BE51:BE$100)/(1+'Life Cycle Cost Evaluation'!$M$1)^($B50-'Life Cycle Cost Evaluation'!$M$4)</f>
        <v>0</v>
      </c>
      <c r="BF135" s="208">
        <f>-NPV('Life Cycle Cost Evaluation'!$M$1,BF51:BF$100)/(1+'Life Cycle Cost Evaluation'!$M$1)^($B50-'Life Cycle Cost Evaluation'!$M$4)</f>
        <v>0</v>
      </c>
      <c r="BG135" s="208">
        <f>-NPV('Life Cycle Cost Evaluation'!$M$1,BG51:BG$100)/(1+'Life Cycle Cost Evaluation'!$M$1)^($B50-'Life Cycle Cost Evaluation'!$M$4)</f>
        <v>0</v>
      </c>
      <c r="BH135" s="208">
        <f>-NPV('Life Cycle Cost Evaluation'!$M$1,BH51:BH$100)/(1+'Life Cycle Cost Evaluation'!$M$1)^($B50-'Life Cycle Cost Evaluation'!$M$4)</f>
        <v>0</v>
      </c>
      <c r="BI135" s="208">
        <f>-NPV('Life Cycle Cost Evaluation'!$M$1,BI51:BI$100)/(1+'Life Cycle Cost Evaluation'!$M$1)^($B50-'Life Cycle Cost Evaluation'!$M$4)</f>
        <v>0</v>
      </c>
      <c r="BJ135" s="208">
        <f>-NPV('Life Cycle Cost Evaluation'!$M$1,BJ51:BJ$100)/(1+'Life Cycle Cost Evaluation'!$M$1)^($B50-'Life Cycle Cost Evaluation'!$M$4)</f>
        <v>0</v>
      </c>
      <c r="BK135" s="208">
        <f>-NPV('Life Cycle Cost Evaluation'!$M$1,BK51:BK$100)/(1+'Life Cycle Cost Evaluation'!$M$1)^($B50-'Life Cycle Cost Evaluation'!$M$4)</f>
        <v>0</v>
      </c>
      <c r="BL135" s="208">
        <f>-NPV('Life Cycle Cost Evaluation'!$M$1,BL51:BL$100)/(1+'Life Cycle Cost Evaluation'!$M$1)^($B50-'Life Cycle Cost Evaluation'!$M$4)</f>
        <v>0</v>
      </c>
      <c r="BM135" s="208">
        <f>-NPV('Life Cycle Cost Evaluation'!$M$1,BM51:BM$100)/(1+'Life Cycle Cost Evaluation'!$M$1)^($B50-'Life Cycle Cost Evaluation'!$M$4)</f>
        <v>0</v>
      </c>
      <c r="BN135" s="208">
        <f>-NPV('Life Cycle Cost Evaluation'!$M$1,BN51:BN$100)/(1+'Life Cycle Cost Evaluation'!$M$1)^($B50-'Life Cycle Cost Evaluation'!$M$4)</f>
        <v>0</v>
      </c>
      <c r="BO135" s="208">
        <f>-NPV('Life Cycle Cost Evaluation'!$M$1,BO51:BO$100)/(1+'Life Cycle Cost Evaluation'!$M$1)^($B50-'Life Cycle Cost Evaluation'!$M$4)</f>
        <v>0</v>
      </c>
      <c r="BP135" s="208">
        <f>-NPV('Life Cycle Cost Evaluation'!$M$1,BP51:BP$100)/(1+'Life Cycle Cost Evaluation'!$M$1)^($B50-'Life Cycle Cost Evaluation'!$M$4)</f>
        <v>0</v>
      </c>
      <c r="BQ135" s="208">
        <f>-NPV('Life Cycle Cost Evaluation'!$M$1,BQ51:BQ$100)/(1+'Life Cycle Cost Evaluation'!$M$1)^($B50-'Life Cycle Cost Evaluation'!$M$4)</f>
        <v>0</v>
      </c>
      <c r="BR135" s="208">
        <f>-NPV('Life Cycle Cost Evaluation'!$M$1,BR51:BR$100)/(1+'Life Cycle Cost Evaluation'!$M$1)^($B50-'Life Cycle Cost Evaluation'!$M$4)</f>
        <v>0</v>
      </c>
      <c r="BS135" s="208">
        <f>-NPV('Life Cycle Cost Evaluation'!$M$1,BS51:BS$100)/(1+'Life Cycle Cost Evaluation'!$M$1)^($B50-'Life Cycle Cost Evaluation'!$M$4)</f>
        <v>0</v>
      </c>
      <c r="BT135" s="208">
        <f>-NPV('Life Cycle Cost Evaluation'!$M$1,BT51:BT$100)/(1+'Life Cycle Cost Evaluation'!$M$1)^($B50-'Life Cycle Cost Evaluation'!$M$4)</f>
        <v>0</v>
      </c>
      <c r="BU135" s="208">
        <f>-NPV('Life Cycle Cost Evaluation'!$M$1,BU51:BU$100)/(1+'Life Cycle Cost Evaluation'!$M$1)^($B50-'Life Cycle Cost Evaluation'!$M$4)</f>
        <v>0</v>
      </c>
      <c r="BV135" s="208">
        <f>-NPV('Life Cycle Cost Evaluation'!$M$1,BV51:BV$100)/(1+'Life Cycle Cost Evaluation'!$M$1)^($B50-'Life Cycle Cost Evaluation'!$M$4)</f>
        <v>0</v>
      </c>
      <c r="BW135" s="208">
        <f>-NPV('Life Cycle Cost Evaluation'!$M$1,BW51:BW$100)/(1+'Life Cycle Cost Evaluation'!$M$1)^($B50-'Life Cycle Cost Evaluation'!$M$4)</f>
        <v>0</v>
      </c>
      <c r="BX135" s="208">
        <f>-NPV('Life Cycle Cost Evaluation'!$M$1,BX51:BX$100)/(1+'Life Cycle Cost Evaluation'!$M$1)^($B50-'Life Cycle Cost Evaluation'!$M$4)</f>
        <v>0</v>
      </c>
      <c r="BY135" s="208">
        <f>-NPV('Life Cycle Cost Evaluation'!$M$1,BY51:BY$100)/(1+'Life Cycle Cost Evaluation'!$M$1)^($B50-'Life Cycle Cost Evaluation'!$M$4)</f>
        <v>0</v>
      </c>
      <c r="BZ135" s="208">
        <f>-NPV('Life Cycle Cost Evaluation'!$M$1,BZ51:BZ$100)/(1+'Life Cycle Cost Evaluation'!$M$1)^($B50-'Life Cycle Cost Evaluation'!$M$4)</f>
        <v>0</v>
      </c>
      <c r="CA135" s="208">
        <f>-NPV('Life Cycle Cost Evaluation'!$M$1,CA51:CA$100)/(1+'Life Cycle Cost Evaluation'!$M$1)^($B50-'Life Cycle Cost Evaluation'!$M$4)</f>
        <v>0</v>
      </c>
      <c r="CB135" s="208">
        <f>-NPV('Life Cycle Cost Evaluation'!$M$1,CB51:CB$100)/(1+'Life Cycle Cost Evaluation'!$M$1)^($B50-'Life Cycle Cost Evaluation'!$M$4)</f>
        <v>0</v>
      </c>
      <c r="CC135" s="208">
        <f>-NPV('Life Cycle Cost Evaluation'!$M$1,CC51:CC$100)/(1+'Life Cycle Cost Evaluation'!$M$1)^($B50-'Life Cycle Cost Evaluation'!$M$4)</f>
        <v>0</v>
      </c>
      <c r="CD135" s="208">
        <f>-NPV('Life Cycle Cost Evaluation'!$M$1,CD51:CD$100)/(1+'Life Cycle Cost Evaluation'!$M$1)^($B50-'Life Cycle Cost Evaluation'!$M$4)</f>
        <v>0</v>
      </c>
      <c r="CE135" s="208">
        <f>-NPV('Life Cycle Cost Evaluation'!$M$1,CE51:CE$100)/(1+'Life Cycle Cost Evaluation'!$M$1)^($B50-'Life Cycle Cost Evaluation'!$M$4)</f>
        <v>0</v>
      </c>
      <c r="CF135" s="208">
        <f>-NPV('Life Cycle Cost Evaluation'!$M$1,CF51:CF$100)/(1+'Life Cycle Cost Evaluation'!$M$1)^($B50-'Life Cycle Cost Evaluation'!$M$4)</f>
        <v>0</v>
      </c>
      <c r="CG135" s="208">
        <f>SUM(D135:AH135)</f>
        <v>0</v>
      </c>
      <c r="CH135" s="206"/>
      <c r="CI135" s="206"/>
      <c r="CJ135" s="206"/>
    </row>
    <row r="136" spans="2:88" x14ac:dyDescent="0.2">
      <c r="B136" s="86">
        <f t="shared" si="126"/>
        <v>2058</v>
      </c>
      <c r="C136" s="208"/>
      <c r="D136" s="208">
        <f>-NPV('Life Cycle Cost Evaluation'!$M$1,D52:D$100)/(1+'Life Cycle Cost Evaluation'!$M$1)^($B51-'Life Cycle Cost Evaluation'!$M$4)</f>
        <v>0</v>
      </c>
      <c r="E136" s="208">
        <f>-NPV('Life Cycle Cost Evaluation'!$M$1,E52:E$100)/(1+'Life Cycle Cost Evaluation'!$M$1)^($B51-'Life Cycle Cost Evaluation'!$M$4)</f>
        <v>0</v>
      </c>
      <c r="F136" s="208">
        <f>-NPV('Life Cycle Cost Evaluation'!$M$1,F52:F$100)/(1+'Life Cycle Cost Evaluation'!$M$1)^($B51-'Life Cycle Cost Evaluation'!$M$4)</f>
        <v>0</v>
      </c>
      <c r="G136" s="208">
        <f>-NPV('Life Cycle Cost Evaluation'!$M$1,G52:G$100)/(1+'Life Cycle Cost Evaluation'!$M$1)^($B51-'Life Cycle Cost Evaluation'!$M$4)</f>
        <v>0</v>
      </c>
      <c r="H136" s="208">
        <f>-NPV('Life Cycle Cost Evaluation'!$M$1,H52:H$100)/(1+'Life Cycle Cost Evaluation'!$M$1)^($B51-'Life Cycle Cost Evaluation'!$M$4)</f>
        <v>0</v>
      </c>
      <c r="I136" s="208">
        <f>-NPV('Life Cycle Cost Evaluation'!$M$1,I52:I$100)/(1+'Life Cycle Cost Evaluation'!$M$1)^($B51-'Life Cycle Cost Evaluation'!$M$4)</f>
        <v>0</v>
      </c>
      <c r="J136" s="208">
        <f>-NPV('Life Cycle Cost Evaluation'!$M$1,J52:J$100)/(1+'Life Cycle Cost Evaluation'!$M$1)^($B51-'Life Cycle Cost Evaluation'!$M$4)</f>
        <v>0</v>
      </c>
      <c r="K136" s="208">
        <f>-NPV('Life Cycle Cost Evaluation'!$M$1,K52:K$100)/(1+'Life Cycle Cost Evaluation'!$M$1)^($B51-'Life Cycle Cost Evaluation'!$M$4)</f>
        <v>0</v>
      </c>
      <c r="L136" s="208">
        <f>-NPV('Life Cycle Cost Evaluation'!$M$1,L52:L$100)/(1+'Life Cycle Cost Evaluation'!$M$1)^($B51-'Life Cycle Cost Evaluation'!$M$4)</f>
        <v>0</v>
      </c>
      <c r="M136" s="208">
        <f>-NPV('Life Cycle Cost Evaluation'!$M$1,M52:M$100)/(1+'Life Cycle Cost Evaluation'!$M$1)^($B51-'Life Cycle Cost Evaluation'!$M$4)</f>
        <v>0</v>
      </c>
      <c r="N136" s="208">
        <f>-NPV('Life Cycle Cost Evaluation'!$M$1,N52:N$100)/(1+'Life Cycle Cost Evaluation'!$M$1)^($B51-'Life Cycle Cost Evaluation'!$M$4)</f>
        <v>0</v>
      </c>
      <c r="O136" s="208">
        <f>-NPV('Life Cycle Cost Evaluation'!$M$1,O52:O$100)/(1+'Life Cycle Cost Evaluation'!$M$1)^($B51-'Life Cycle Cost Evaluation'!$M$4)</f>
        <v>0</v>
      </c>
      <c r="P136" s="208">
        <f>-NPV('Life Cycle Cost Evaluation'!$M$1,P52:P$100)/(1+'Life Cycle Cost Evaluation'!$M$1)^($B51-'Life Cycle Cost Evaluation'!$M$4)</f>
        <v>0</v>
      </c>
      <c r="Q136" s="208">
        <f>-NPV('Life Cycle Cost Evaluation'!$M$1,Q52:Q$100)/(1+'Life Cycle Cost Evaluation'!$M$1)^($B51-'Life Cycle Cost Evaluation'!$M$4)</f>
        <v>0</v>
      </c>
      <c r="R136" s="208">
        <f>-NPV('Life Cycle Cost Evaluation'!$M$1,R52:R$100)/(1+'Life Cycle Cost Evaluation'!$M$1)^($B51-'Life Cycle Cost Evaluation'!$M$4)</f>
        <v>0</v>
      </c>
      <c r="S136" s="208">
        <f>-NPV('Life Cycle Cost Evaluation'!$M$1,S52:S$100)/(1+'Life Cycle Cost Evaluation'!$M$1)^($B51-'Life Cycle Cost Evaluation'!$M$4)</f>
        <v>0</v>
      </c>
      <c r="T136" s="208">
        <f>-NPV('Life Cycle Cost Evaluation'!$M$1,T52:T$100)/(1+'Life Cycle Cost Evaluation'!$M$1)^($B51-'Life Cycle Cost Evaluation'!$M$4)</f>
        <v>0</v>
      </c>
      <c r="U136" s="208">
        <f>-NPV('Life Cycle Cost Evaluation'!$M$1,U52:U$100)/(1+'Life Cycle Cost Evaluation'!$M$1)^($B51-'Life Cycle Cost Evaluation'!$M$4)</f>
        <v>0</v>
      </c>
      <c r="V136" s="208">
        <f>-NPV('Life Cycle Cost Evaluation'!$M$1,V52:V$100)/(1+'Life Cycle Cost Evaluation'!$M$1)^($B51-'Life Cycle Cost Evaluation'!$M$4)</f>
        <v>0</v>
      </c>
      <c r="W136" s="208">
        <f>-NPV('Life Cycle Cost Evaluation'!$M$1,W52:W$100)/(1+'Life Cycle Cost Evaluation'!$M$1)^($B51-'Life Cycle Cost Evaluation'!$M$4)</f>
        <v>0</v>
      </c>
      <c r="X136" s="208">
        <f>-NPV('Life Cycle Cost Evaluation'!$M$1,X52:X$100)/(1+'Life Cycle Cost Evaluation'!$M$1)^($B51-'Life Cycle Cost Evaluation'!$M$4)</f>
        <v>0</v>
      </c>
      <c r="Y136" s="208">
        <f>-NPV('Life Cycle Cost Evaluation'!$M$1,Y52:Y$100)/(1+'Life Cycle Cost Evaluation'!$M$1)^($B51-'Life Cycle Cost Evaluation'!$M$4)</f>
        <v>0</v>
      </c>
      <c r="Z136" s="208">
        <f>-NPV('Life Cycle Cost Evaluation'!$M$1,Z52:Z$100)/(1+'Life Cycle Cost Evaluation'!$M$1)^($B51-'Life Cycle Cost Evaluation'!$M$4)</f>
        <v>0</v>
      </c>
      <c r="AA136" s="208">
        <f>-NPV('Life Cycle Cost Evaluation'!$M$1,AA52:AA$100)/(1+'Life Cycle Cost Evaluation'!$M$1)^($B51-'Life Cycle Cost Evaluation'!$M$4)</f>
        <v>0</v>
      </c>
      <c r="AB136" s="208">
        <f>-NPV('Life Cycle Cost Evaluation'!$M$1,AB52:AB$100)/(1+'Life Cycle Cost Evaluation'!$M$1)^($B51-'Life Cycle Cost Evaluation'!$M$4)</f>
        <v>0</v>
      </c>
      <c r="AC136" s="208">
        <f>-NPV('Life Cycle Cost Evaluation'!$M$1,AC52:AC$100)/(1+'Life Cycle Cost Evaluation'!$M$1)^($B51-'Life Cycle Cost Evaluation'!$M$4)</f>
        <v>0</v>
      </c>
      <c r="AD136" s="208">
        <f>-NPV('Life Cycle Cost Evaluation'!$M$1,AD52:AD$100)/(1+'Life Cycle Cost Evaluation'!$M$1)^($B51-'Life Cycle Cost Evaluation'!$M$4)</f>
        <v>0</v>
      </c>
      <c r="AE136" s="208">
        <f>-NPV('Life Cycle Cost Evaluation'!$M$1,AE52:AE$100)/(1+'Life Cycle Cost Evaluation'!$M$1)^($B51-'Life Cycle Cost Evaluation'!$M$4)</f>
        <v>0</v>
      </c>
      <c r="AF136" s="208">
        <f>-NPV('Life Cycle Cost Evaluation'!$M$1,AF52:AF$100)/(1+'Life Cycle Cost Evaluation'!$M$1)^($B51-'Life Cycle Cost Evaluation'!$M$4)</f>
        <v>0</v>
      </c>
      <c r="AG136" s="208">
        <f>-NPV('Life Cycle Cost Evaluation'!$M$1,AG52:AG$100)/(1+'Life Cycle Cost Evaluation'!$M$1)^($B51-'Life Cycle Cost Evaluation'!$M$4)</f>
        <v>0</v>
      </c>
      <c r="AH136" s="208">
        <f>-NPV('Life Cycle Cost Evaluation'!$M$1,AH52:AH$100)/(1+'Life Cycle Cost Evaluation'!$M$1)^($B51-'Life Cycle Cost Evaluation'!$M$4)</f>
        <v>0</v>
      </c>
      <c r="AI136" s="208">
        <f>-NPV('Life Cycle Cost Evaluation'!$M$1,AI52:AI$100)/(1+'Life Cycle Cost Evaluation'!$M$1)^($B51-'Life Cycle Cost Evaluation'!$M$4)</f>
        <v>0</v>
      </c>
      <c r="AJ136" s="208">
        <f>-NPV('Life Cycle Cost Evaluation'!$M$1,AJ52:AJ$100)/(1+'Life Cycle Cost Evaluation'!$M$1)^($B51-'Life Cycle Cost Evaluation'!$M$4)</f>
        <v>0</v>
      </c>
      <c r="AK136" s="208">
        <f>-NPV('Life Cycle Cost Evaluation'!$M$1,AK52:AK$100)/(1+'Life Cycle Cost Evaluation'!$M$1)^($B51-'Life Cycle Cost Evaluation'!$M$4)</f>
        <v>0</v>
      </c>
      <c r="AL136" s="208">
        <f>-NPV('Life Cycle Cost Evaluation'!$M$1,AL52:AL$100)/(1+'Life Cycle Cost Evaluation'!$M$1)^($B51-'Life Cycle Cost Evaluation'!$M$4)</f>
        <v>0</v>
      </c>
      <c r="AM136" s="208">
        <f>-NPV('Life Cycle Cost Evaluation'!$M$1,AM52:AM$100)/(1+'Life Cycle Cost Evaluation'!$M$1)^($B51-'Life Cycle Cost Evaluation'!$M$4)</f>
        <v>0</v>
      </c>
      <c r="AN136" s="208">
        <f>-NPV('Life Cycle Cost Evaluation'!$M$1,AN52:AN$100)/(1+'Life Cycle Cost Evaluation'!$M$1)^($B51-'Life Cycle Cost Evaluation'!$M$4)</f>
        <v>0</v>
      </c>
      <c r="AO136" s="208">
        <f>-NPV('Life Cycle Cost Evaluation'!$M$1,AO52:AO$100)/(1+'Life Cycle Cost Evaluation'!$M$1)^($B51-'Life Cycle Cost Evaluation'!$M$4)</f>
        <v>0</v>
      </c>
      <c r="AP136" s="208">
        <f>-NPV('Life Cycle Cost Evaluation'!$M$1,AP52:AP$100)/(1+'Life Cycle Cost Evaluation'!$M$1)^($B51-'Life Cycle Cost Evaluation'!$M$4)</f>
        <v>0</v>
      </c>
      <c r="AQ136" s="208">
        <f>-NPV('Life Cycle Cost Evaluation'!$M$1,AQ52:AQ$100)/(1+'Life Cycle Cost Evaluation'!$M$1)^($B51-'Life Cycle Cost Evaluation'!$M$4)</f>
        <v>0</v>
      </c>
      <c r="AR136" s="208">
        <f>-NPV('Life Cycle Cost Evaluation'!$M$1,AR52:AR$100)/(1+'Life Cycle Cost Evaluation'!$M$1)^($B51-'Life Cycle Cost Evaluation'!$M$4)</f>
        <v>0</v>
      </c>
      <c r="AS136" s="208">
        <f>-NPV('Life Cycle Cost Evaluation'!$M$1,AS52:AS$100)/(1+'Life Cycle Cost Evaluation'!$M$1)^($B51-'Life Cycle Cost Evaluation'!$M$4)</f>
        <v>0</v>
      </c>
      <c r="AT136" s="208">
        <f>-NPV('Life Cycle Cost Evaluation'!$M$1,AT52:AT$100)/(1+'Life Cycle Cost Evaluation'!$M$1)^($B51-'Life Cycle Cost Evaluation'!$M$4)</f>
        <v>0</v>
      </c>
      <c r="AU136" s="208">
        <f>-NPV('Life Cycle Cost Evaluation'!$M$1,AU52:AU$100)/(1+'Life Cycle Cost Evaluation'!$M$1)^($B51-'Life Cycle Cost Evaluation'!$M$4)</f>
        <v>0</v>
      </c>
      <c r="AV136" s="208">
        <f>-NPV('Life Cycle Cost Evaluation'!$M$1,AV52:AV$100)/(1+'Life Cycle Cost Evaluation'!$M$1)^($B51-'Life Cycle Cost Evaluation'!$M$4)</f>
        <v>0</v>
      </c>
      <c r="AW136" s="208">
        <f>-NPV('Life Cycle Cost Evaluation'!$M$1,AW52:AW$100)/(1+'Life Cycle Cost Evaluation'!$M$1)^($B51-'Life Cycle Cost Evaluation'!$M$4)</f>
        <v>0</v>
      </c>
      <c r="AX136" s="208">
        <f>-NPV('Life Cycle Cost Evaluation'!$M$1,AX52:AX$100)/(1+'Life Cycle Cost Evaluation'!$M$1)^($B51-'Life Cycle Cost Evaluation'!$M$4)</f>
        <v>0</v>
      </c>
      <c r="AY136" s="208">
        <f>-NPV('Life Cycle Cost Evaluation'!$M$1,AY52:AY$100)/(1+'Life Cycle Cost Evaluation'!$M$1)^($B51-'Life Cycle Cost Evaluation'!$M$4)</f>
        <v>0</v>
      </c>
      <c r="AZ136" s="208">
        <f>-NPV('Life Cycle Cost Evaluation'!$M$1,AZ52:AZ$100)/(1+'Life Cycle Cost Evaluation'!$M$1)^($B51-'Life Cycle Cost Evaluation'!$M$4)</f>
        <v>0</v>
      </c>
      <c r="BA136" s="208">
        <f>-NPV('Life Cycle Cost Evaluation'!$M$1,BA52:BA$100)/(1+'Life Cycle Cost Evaluation'!$M$1)^($B51-'Life Cycle Cost Evaluation'!$M$4)</f>
        <v>0</v>
      </c>
      <c r="BB136" s="208">
        <f>-NPV('Life Cycle Cost Evaluation'!$M$1,BB52:BB$100)/(1+'Life Cycle Cost Evaluation'!$M$1)^($B51-'Life Cycle Cost Evaluation'!$M$4)</f>
        <v>0</v>
      </c>
      <c r="BC136" s="208">
        <f>-NPV('Life Cycle Cost Evaluation'!$M$1,BC52:BC$100)/(1+'Life Cycle Cost Evaluation'!$M$1)^($B51-'Life Cycle Cost Evaluation'!$M$4)</f>
        <v>0</v>
      </c>
      <c r="BD136" s="208">
        <f>-NPV('Life Cycle Cost Evaluation'!$M$1,BD52:BD$100)/(1+'Life Cycle Cost Evaluation'!$M$1)^($B51-'Life Cycle Cost Evaluation'!$M$4)</f>
        <v>0</v>
      </c>
      <c r="BE136" s="208">
        <f>-NPV('Life Cycle Cost Evaluation'!$M$1,BE52:BE$100)/(1+'Life Cycle Cost Evaluation'!$M$1)^($B51-'Life Cycle Cost Evaluation'!$M$4)</f>
        <v>0</v>
      </c>
      <c r="BF136" s="208">
        <f>-NPV('Life Cycle Cost Evaluation'!$M$1,BF52:BF$100)/(1+'Life Cycle Cost Evaluation'!$M$1)^($B51-'Life Cycle Cost Evaluation'!$M$4)</f>
        <v>0</v>
      </c>
      <c r="BG136" s="208">
        <f>-NPV('Life Cycle Cost Evaluation'!$M$1,BG52:BG$100)/(1+'Life Cycle Cost Evaluation'!$M$1)^($B51-'Life Cycle Cost Evaluation'!$M$4)</f>
        <v>0</v>
      </c>
      <c r="BH136" s="208">
        <f>-NPV('Life Cycle Cost Evaluation'!$M$1,BH52:BH$100)/(1+'Life Cycle Cost Evaluation'!$M$1)^($B51-'Life Cycle Cost Evaluation'!$M$4)</f>
        <v>0</v>
      </c>
      <c r="BI136" s="208">
        <f>-NPV('Life Cycle Cost Evaluation'!$M$1,BI52:BI$100)/(1+'Life Cycle Cost Evaluation'!$M$1)^($B51-'Life Cycle Cost Evaluation'!$M$4)</f>
        <v>0</v>
      </c>
      <c r="BJ136" s="208">
        <f>-NPV('Life Cycle Cost Evaluation'!$M$1,BJ52:BJ$100)/(1+'Life Cycle Cost Evaluation'!$M$1)^($B51-'Life Cycle Cost Evaluation'!$M$4)</f>
        <v>0</v>
      </c>
      <c r="BK136" s="208">
        <f>-NPV('Life Cycle Cost Evaluation'!$M$1,BK52:BK$100)/(1+'Life Cycle Cost Evaluation'!$M$1)^($B51-'Life Cycle Cost Evaluation'!$M$4)</f>
        <v>0</v>
      </c>
      <c r="BL136" s="208">
        <f>-NPV('Life Cycle Cost Evaluation'!$M$1,BL52:BL$100)/(1+'Life Cycle Cost Evaluation'!$M$1)^($B51-'Life Cycle Cost Evaluation'!$M$4)</f>
        <v>0</v>
      </c>
      <c r="BM136" s="208">
        <f>-NPV('Life Cycle Cost Evaluation'!$M$1,BM52:BM$100)/(1+'Life Cycle Cost Evaluation'!$M$1)^($B51-'Life Cycle Cost Evaluation'!$M$4)</f>
        <v>0</v>
      </c>
      <c r="BN136" s="208">
        <f>-NPV('Life Cycle Cost Evaluation'!$M$1,BN52:BN$100)/(1+'Life Cycle Cost Evaluation'!$M$1)^($B51-'Life Cycle Cost Evaluation'!$M$4)</f>
        <v>0</v>
      </c>
      <c r="BO136" s="208">
        <f>-NPV('Life Cycle Cost Evaluation'!$M$1,BO52:BO$100)/(1+'Life Cycle Cost Evaluation'!$M$1)^($B51-'Life Cycle Cost Evaluation'!$M$4)</f>
        <v>0</v>
      </c>
      <c r="BP136" s="208">
        <f>-NPV('Life Cycle Cost Evaluation'!$M$1,BP52:BP$100)/(1+'Life Cycle Cost Evaluation'!$M$1)^($B51-'Life Cycle Cost Evaluation'!$M$4)</f>
        <v>0</v>
      </c>
      <c r="BQ136" s="208">
        <f>-NPV('Life Cycle Cost Evaluation'!$M$1,BQ52:BQ$100)/(1+'Life Cycle Cost Evaluation'!$M$1)^($B51-'Life Cycle Cost Evaluation'!$M$4)</f>
        <v>0</v>
      </c>
      <c r="BR136" s="208">
        <f>-NPV('Life Cycle Cost Evaluation'!$M$1,BR52:BR$100)/(1+'Life Cycle Cost Evaluation'!$M$1)^($B51-'Life Cycle Cost Evaluation'!$M$4)</f>
        <v>0</v>
      </c>
      <c r="BS136" s="208">
        <f>-NPV('Life Cycle Cost Evaluation'!$M$1,BS52:BS$100)/(1+'Life Cycle Cost Evaluation'!$M$1)^($B51-'Life Cycle Cost Evaluation'!$M$4)</f>
        <v>0</v>
      </c>
      <c r="BT136" s="208">
        <f>-NPV('Life Cycle Cost Evaluation'!$M$1,BT52:BT$100)/(1+'Life Cycle Cost Evaluation'!$M$1)^($B51-'Life Cycle Cost Evaluation'!$M$4)</f>
        <v>0</v>
      </c>
      <c r="BU136" s="208">
        <f>-NPV('Life Cycle Cost Evaluation'!$M$1,BU52:BU$100)/(1+'Life Cycle Cost Evaluation'!$M$1)^($B51-'Life Cycle Cost Evaluation'!$M$4)</f>
        <v>0</v>
      </c>
      <c r="BV136" s="208">
        <f>-NPV('Life Cycle Cost Evaluation'!$M$1,BV52:BV$100)/(1+'Life Cycle Cost Evaluation'!$M$1)^($B51-'Life Cycle Cost Evaluation'!$M$4)</f>
        <v>0</v>
      </c>
      <c r="BW136" s="208">
        <f>-NPV('Life Cycle Cost Evaluation'!$M$1,BW52:BW$100)/(1+'Life Cycle Cost Evaluation'!$M$1)^($B51-'Life Cycle Cost Evaluation'!$M$4)</f>
        <v>0</v>
      </c>
      <c r="BX136" s="208">
        <f>-NPV('Life Cycle Cost Evaluation'!$M$1,BX52:BX$100)/(1+'Life Cycle Cost Evaluation'!$M$1)^($B51-'Life Cycle Cost Evaluation'!$M$4)</f>
        <v>0</v>
      </c>
      <c r="BY136" s="208">
        <f>-NPV('Life Cycle Cost Evaluation'!$M$1,BY52:BY$100)/(1+'Life Cycle Cost Evaluation'!$M$1)^($B51-'Life Cycle Cost Evaluation'!$M$4)</f>
        <v>0</v>
      </c>
      <c r="BZ136" s="208">
        <f>-NPV('Life Cycle Cost Evaluation'!$M$1,BZ52:BZ$100)/(1+'Life Cycle Cost Evaluation'!$M$1)^($B51-'Life Cycle Cost Evaluation'!$M$4)</f>
        <v>0</v>
      </c>
      <c r="CA136" s="208">
        <f>-NPV('Life Cycle Cost Evaluation'!$M$1,CA52:CA$100)/(1+'Life Cycle Cost Evaluation'!$M$1)^($B51-'Life Cycle Cost Evaluation'!$M$4)</f>
        <v>0</v>
      </c>
      <c r="CB136" s="208">
        <f>-NPV('Life Cycle Cost Evaluation'!$M$1,CB52:CB$100)/(1+'Life Cycle Cost Evaluation'!$M$1)^($B51-'Life Cycle Cost Evaluation'!$M$4)</f>
        <v>0</v>
      </c>
      <c r="CC136" s="208">
        <f>-NPV('Life Cycle Cost Evaluation'!$M$1,CC52:CC$100)/(1+'Life Cycle Cost Evaluation'!$M$1)^($B51-'Life Cycle Cost Evaluation'!$M$4)</f>
        <v>0</v>
      </c>
      <c r="CD136" s="208">
        <f>-NPV('Life Cycle Cost Evaluation'!$M$1,CD52:CD$100)/(1+'Life Cycle Cost Evaluation'!$M$1)^($B51-'Life Cycle Cost Evaluation'!$M$4)</f>
        <v>0</v>
      </c>
      <c r="CE136" s="208">
        <f>-NPV('Life Cycle Cost Evaluation'!$M$1,CE52:CE$100)/(1+'Life Cycle Cost Evaluation'!$M$1)^($B51-'Life Cycle Cost Evaluation'!$M$4)</f>
        <v>0</v>
      </c>
      <c r="CF136" s="208">
        <f>-NPV('Life Cycle Cost Evaluation'!$M$1,CF52:CF$100)/(1+'Life Cycle Cost Evaluation'!$M$1)^($B51-'Life Cycle Cost Evaluation'!$M$4)</f>
        <v>0</v>
      </c>
      <c r="CG136" s="208">
        <f>SUM(D136:AI136)</f>
        <v>0</v>
      </c>
      <c r="CH136" s="206"/>
      <c r="CI136" s="206"/>
      <c r="CJ136" s="206"/>
    </row>
    <row r="137" spans="2:88" x14ac:dyDescent="0.2">
      <c r="B137" s="86">
        <f t="shared" si="126"/>
        <v>2059</v>
      </c>
      <c r="C137" s="208"/>
      <c r="D137" s="208">
        <f>-NPV('Life Cycle Cost Evaluation'!$M$1,D53:D$100)/(1+'Life Cycle Cost Evaluation'!$M$1)^($B52-'Life Cycle Cost Evaluation'!$M$4)</f>
        <v>0</v>
      </c>
      <c r="E137" s="208">
        <f>-NPV('Life Cycle Cost Evaluation'!$M$1,E53:E$100)/(1+'Life Cycle Cost Evaluation'!$M$1)^($B52-'Life Cycle Cost Evaluation'!$M$4)</f>
        <v>0</v>
      </c>
      <c r="F137" s="208">
        <f>-NPV('Life Cycle Cost Evaluation'!$M$1,F53:F$100)/(1+'Life Cycle Cost Evaluation'!$M$1)^($B52-'Life Cycle Cost Evaluation'!$M$4)</f>
        <v>0</v>
      </c>
      <c r="G137" s="208">
        <f>-NPV('Life Cycle Cost Evaluation'!$M$1,G53:G$100)/(1+'Life Cycle Cost Evaluation'!$M$1)^($B52-'Life Cycle Cost Evaluation'!$M$4)</f>
        <v>0</v>
      </c>
      <c r="H137" s="208">
        <f>-NPV('Life Cycle Cost Evaluation'!$M$1,H53:H$100)/(1+'Life Cycle Cost Evaluation'!$M$1)^($B52-'Life Cycle Cost Evaluation'!$M$4)</f>
        <v>0</v>
      </c>
      <c r="I137" s="208">
        <f>-NPV('Life Cycle Cost Evaluation'!$M$1,I53:I$100)/(1+'Life Cycle Cost Evaluation'!$M$1)^($B52-'Life Cycle Cost Evaluation'!$M$4)</f>
        <v>0</v>
      </c>
      <c r="J137" s="208">
        <f>-NPV('Life Cycle Cost Evaluation'!$M$1,J53:J$100)/(1+'Life Cycle Cost Evaluation'!$M$1)^($B52-'Life Cycle Cost Evaluation'!$M$4)</f>
        <v>0</v>
      </c>
      <c r="K137" s="208">
        <f>-NPV('Life Cycle Cost Evaluation'!$M$1,K53:K$100)/(1+'Life Cycle Cost Evaluation'!$M$1)^($B52-'Life Cycle Cost Evaluation'!$M$4)</f>
        <v>0</v>
      </c>
      <c r="L137" s="208">
        <f>-NPV('Life Cycle Cost Evaluation'!$M$1,L53:L$100)/(1+'Life Cycle Cost Evaluation'!$M$1)^($B52-'Life Cycle Cost Evaluation'!$M$4)</f>
        <v>0</v>
      </c>
      <c r="M137" s="208">
        <f>-NPV('Life Cycle Cost Evaluation'!$M$1,M53:M$100)/(1+'Life Cycle Cost Evaluation'!$M$1)^($B52-'Life Cycle Cost Evaluation'!$M$4)</f>
        <v>0</v>
      </c>
      <c r="N137" s="208">
        <f>-NPV('Life Cycle Cost Evaluation'!$M$1,N53:N$100)/(1+'Life Cycle Cost Evaluation'!$M$1)^($B52-'Life Cycle Cost Evaluation'!$M$4)</f>
        <v>0</v>
      </c>
      <c r="O137" s="208">
        <f>-NPV('Life Cycle Cost Evaluation'!$M$1,O53:O$100)/(1+'Life Cycle Cost Evaluation'!$M$1)^($B52-'Life Cycle Cost Evaluation'!$M$4)</f>
        <v>0</v>
      </c>
      <c r="P137" s="208">
        <f>-NPV('Life Cycle Cost Evaluation'!$M$1,P53:P$100)/(1+'Life Cycle Cost Evaluation'!$M$1)^($B52-'Life Cycle Cost Evaluation'!$M$4)</f>
        <v>0</v>
      </c>
      <c r="Q137" s="208">
        <f>-NPV('Life Cycle Cost Evaluation'!$M$1,Q53:Q$100)/(1+'Life Cycle Cost Evaluation'!$M$1)^($B52-'Life Cycle Cost Evaluation'!$M$4)</f>
        <v>0</v>
      </c>
      <c r="R137" s="208">
        <f>-NPV('Life Cycle Cost Evaluation'!$M$1,R53:R$100)/(1+'Life Cycle Cost Evaluation'!$M$1)^($B52-'Life Cycle Cost Evaluation'!$M$4)</f>
        <v>0</v>
      </c>
      <c r="S137" s="208">
        <f>-NPV('Life Cycle Cost Evaluation'!$M$1,S53:S$100)/(1+'Life Cycle Cost Evaluation'!$M$1)^($B52-'Life Cycle Cost Evaluation'!$M$4)</f>
        <v>0</v>
      </c>
      <c r="T137" s="208">
        <f>-NPV('Life Cycle Cost Evaluation'!$M$1,T53:T$100)/(1+'Life Cycle Cost Evaluation'!$M$1)^($B52-'Life Cycle Cost Evaluation'!$M$4)</f>
        <v>0</v>
      </c>
      <c r="U137" s="208">
        <f>-NPV('Life Cycle Cost Evaluation'!$M$1,U53:U$100)/(1+'Life Cycle Cost Evaluation'!$M$1)^($B52-'Life Cycle Cost Evaluation'!$M$4)</f>
        <v>0</v>
      </c>
      <c r="V137" s="208">
        <f>-NPV('Life Cycle Cost Evaluation'!$M$1,V53:V$100)/(1+'Life Cycle Cost Evaluation'!$M$1)^($B52-'Life Cycle Cost Evaluation'!$M$4)</f>
        <v>0</v>
      </c>
      <c r="W137" s="208">
        <f>-NPV('Life Cycle Cost Evaluation'!$M$1,W53:W$100)/(1+'Life Cycle Cost Evaluation'!$M$1)^($B52-'Life Cycle Cost Evaluation'!$M$4)</f>
        <v>0</v>
      </c>
      <c r="X137" s="208">
        <f>-NPV('Life Cycle Cost Evaluation'!$M$1,X53:X$100)/(1+'Life Cycle Cost Evaluation'!$M$1)^($B52-'Life Cycle Cost Evaluation'!$M$4)</f>
        <v>0</v>
      </c>
      <c r="Y137" s="208">
        <f>-NPV('Life Cycle Cost Evaluation'!$M$1,Y53:Y$100)/(1+'Life Cycle Cost Evaluation'!$M$1)^($B52-'Life Cycle Cost Evaluation'!$M$4)</f>
        <v>0</v>
      </c>
      <c r="Z137" s="208">
        <f>-NPV('Life Cycle Cost Evaluation'!$M$1,Z53:Z$100)/(1+'Life Cycle Cost Evaluation'!$M$1)^($B52-'Life Cycle Cost Evaluation'!$M$4)</f>
        <v>0</v>
      </c>
      <c r="AA137" s="208">
        <f>-NPV('Life Cycle Cost Evaluation'!$M$1,AA53:AA$100)/(1+'Life Cycle Cost Evaluation'!$M$1)^($B52-'Life Cycle Cost Evaluation'!$M$4)</f>
        <v>0</v>
      </c>
      <c r="AB137" s="208">
        <f>-NPV('Life Cycle Cost Evaluation'!$M$1,AB53:AB$100)/(1+'Life Cycle Cost Evaluation'!$M$1)^($B52-'Life Cycle Cost Evaluation'!$M$4)</f>
        <v>0</v>
      </c>
      <c r="AC137" s="208">
        <f>-NPV('Life Cycle Cost Evaluation'!$M$1,AC53:AC$100)/(1+'Life Cycle Cost Evaluation'!$M$1)^($B52-'Life Cycle Cost Evaluation'!$M$4)</f>
        <v>0</v>
      </c>
      <c r="AD137" s="208">
        <f>-NPV('Life Cycle Cost Evaluation'!$M$1,AD53:AD$100)/(1+'Life Cycle Cost Evaluation'!$M$1)^($B52-'Life Cycle Cost Evaluation'!$M$4)</f>
        <v>0</v>
      </c>
      <c r="AE137" s="208">
        <f>-NPV('Life Cycle Cost Evaluation'!$M$1,AE53:AE$100)/(1+'Life Cycle Cost Evaluation'!$M$1)^($B52-'Life Cycle Cost Evaluation'!$M$4)</f>
        <v>0</v>
      </c>
      <c r="AF137" s="208">
        <f>-NPV('Life Cycle Cost Evaluation'!$M$1,AF53:AF$100)/(1+'Life Cycle Cost Evaluation'!$M$1)^($B52-'Life Cycle Cost Evaluation'!$M$4)</f>
        <v>0</v>
      </c>
      <c r="AG137" s="208">
        <f>-NPV('Life Cycle Cost Evaluation'!$M$1,AG53:AG$100)/(1+'Life Cycle Cost Evaluation'!$M$1)^($B52-'Life Cycle Cost Evaluation'!$M$4)</f>
        <v>0</v>
      </c>
      <c r="AH137" s="208">
        <f>-NPV('Life Cycle Cost Evaluation'!$M$1,AH53:AH$100)/(1+'Life Cycle Cost Evaluation'!$M$1)^($B52-'Life Cycle Cost Evaluation'!$M$4)</f>
        <v>0</v>
      </c>
      <c r="AI137" s="208">
        <f>-NPV('Life Cycle Cost Evaluation'!$M$1,AI53:AI$100)/(1+'Life Cycle Cost Evaluation'!$M$1)^($B52-'Life Cycle Cost Evaluation'!$M$4)</f>
        <v>0</v>
      </c>
      <c r="AJ137" s="208">
        <f>-NPV('Life Cycle Cost Evaluation'!$M$1,AJ53:AJ$100)/(1+'Life Cycle Cost Evaluation'!$M$1)^($B52-'Life Cycle Cost Evaluation'!$M$4)</f>
        <v>0</v>
      </c>
      <c r="AK137" s="208">
        <f>-NPV('Life Cycle Cost Evaluation'!$M$1,AK53:AK$100)/(1+'Life Cycle Cost Evaluation'!$M$1)^($B52-'Life Cycle Cost Evaluation'!$M$4)</f>
        <v>0</v>
      </c>
      <c r="AL137" s="208">
        <f>-NPV('Life Cycle Cost Evaluation'!$M$1,AL53:AL$100)/(1+'Life Cycle Cost Evaluation'!$M$1)^($B52-'Life Cycle Cost Evaluation'!$M$4)</f>
        <v>0</v>
      </c>
      <c r="AM137" s="208">
        <f>-NPV('Life Cycle Cost Evaluation'!$M$1,AM53:AM$100)/(1+'Life Cycle Cost Evaluation'!$M$1)^($B52-'Life Cycle Cost Evaluation'!$M$4)</f>
        <v>0</v>
      </c>
      <c r="AN137" s="208">
        <f>-NPV('Life Cycle Cost Evaluation'!$M$1,AN53:AN$100)/(1+'Life Cycle Cost Evaluation'!$M$1)^($B52-'Life Cycle Cost Evaluation'!$M$4)</f>
        <v>0</v>
      </c>
      <c r="AO137" s="208">
        <f>-NPV('Life Cycle Cost Evaluation'!$M$1,AO53:AO$100)/(1+'Life Cycle Cost Evaluation'!$M$1)^($B52-'Life Cycle Cost Evaluation'!$M$4)</f>
        <v>0</v>
      </c>
      <c r="AP137" s="208">
        <f>-NPV('Life Cycle Cost Evaluation'!$M$1,AP53:AP$100)/(1+'Life Cycle Cost Evaluation'!$M$1)^($B52-'Life Cycle Cost Evaluation'!$M$4)</f>
        <v>0</v>
      </c>
      <c r="AQ137" s="208">
        <f>-NPV('Life Cycle Cost Evaluation'!$M$1,AQ53:AQ$100)/(1+'Life Cycle Cost Evaluation'!$M$1)^($B52-'Life Cycle Cost Evaluation'!$M$4)</f>
        <v>0</v>
      </c>
      <c r="AR137" s="208">
        <f>-NPV('Life Cycle Cost Evaluation'!$M$1,AR53:AR$100)/(1+'Life Cycle Cost Evaluation'!$M$1)^($B52-'Life Cycle Cost Evaluation'!$M$4)</f>
        <v>0</v>
      </c>
      <c r="AS137" s="208">
        <f>-NPV('Life Cycle Cost Evaluation'!$M$1,AS53:AS$100)/(1+'Life Cycle Cost Evaluation'!$M$1)^($B52-'Life Cycle Cost Evaluation'!$M$4)</f>
        <v>0</v>
      </c>
      <c r="AT137" s="208">
        <f>-NPV('Life Cycle Cost Evaluation'!$M$1,AT53:AT$100)/(1+'Life Cycle Cost Evaluation'!$M$1)^($B52-'Life Cycle Cost Evaluation'!$M$4)</f>
        <v>0</v>
      </c>
      <c r="AU137" s="208">
        <f>-NPV('Life Cycle Cost Evaluation'!$M$1,AU53:AU$100)/(1+'Life Cycle Cost Evaluation'!$M$1)^($B52-'Life Cycle Cost Evaluation'!$M$4)</f>
        <v>0</v>
      </c>
      <c r="AV137" s="208">
        <f>-NPV('Life Cycle Cost Evaluation'!$M$1,AV53:AV$100)/(1+'Life Cycle Cost Evaluation'!$M$1)^($B52-'Life Cycle Cost Evaluation'!$M$4)</f>
        <v>0</v>
      </c>
      <c r="AW137" s="208">
        <f>-NPV('Life Cycle Cost Evaluation'!$M$1,AW53:AW$100)/(1+'Life Cycle Cost Evaluation'!$M$1)^($B52-'Life Cycle Cost Evaluation'!$M$4)</f>
        <v>0</v>
      </c>
      <c r="AX137" s="208">
        <f>-NPV('Life Cycle Cost Evaluation'!$M$1,AX53:AX$100)/(1+'Life Cycle Cost Evaluation'!$M$1)^($B52-'Life Cycle Cost Evaluation'!$M$4)</f>
        <v>0</v>
      </c>
      <c r="AY137" s="208">
        <f>-NPV('Life Cycle Cost Evaluation'!$M$1,AY53:AY$100)/(1+'Life Cycle Cost Evaluation'!$M$1)^($B52-'Life Cycle Cost Evaluation'!$M$4)</f>
        <v>0</v>
      </c>
      <c r="AZ137" s="208">
        <f>-NPV('Life Cycle Cost Evaluation'!$M$1,AZ53:AZ$100)/(1+'Life Cycle Cost Evaluation'!$M$1)^($B52-'Life Cycle Cost Evaluation'!$M$4)</f>
        <v>0</v>
      </c>
      <c r="BA137" s="208">
        <f>-NPV('Life Cycle Cost Evaluation'!$M$1,BA53:BA$100)/(1+'Life Cycle Cost Evaluation'!$M$1)^($B52-'Life Cycle Cost Evaluation'!$M$4)</f>
        <v>0</v>
      </c>
      <c r="BB137" s="208">
        <f>-NPV('Life Cycle Cost Evaluation'!$M$1,BB53:BB$100)/(1+'Life Cycle Cost Evaluation'!$M$1)^($B52-'Life Cycle Cost Evaluation'!$M$4)</f>
        <v>0</v>
      </c>
      <c r="BC137" s="208">
        <f>-NPV('Life Cycle Cost Evaluation'!$M$1,BC53:BC$100)/(1+'Life Cycle Cost Evaluation'!$M$1)^($B52-'Life Cycle Cost Evaluation'!$M$4)</f>
        <v>0</v>
      </c>
      <c r="BD137" s="208">
        <f>-NPV('Life Cycle Cost Evaluation'!$M$1,BD53:BD$100)/(1+'Life Cycle Cost Evaluation'!$M$1)^($B52-'Life Cycle Cost Evaluation'!$M$4)</f>
        <v>0</v>
      </c>
      <c r="BE137" s="208">
        <f>-NPV('Life Cycle Cost Evaluation'!$M$1,BE53:BE$100)/(1+'Life Cycle Cost Evaluation'!$M$1)^($B52-'Life Cycle Cost Evaluation'!$M$4)</f>
        <v>0</v>
      </c>
      <c r="BF137" s="208">
        <f>-NPV('Life Cycle Cost Evaluation'!$M$1,BF53:BF$100)/(1+'Life Cycle Cost Evaluation'!$M$1)^($B52-'Life Cycle Cost Evaluation'!$M$4)</f>
        <v>0</v>
      </c>
      <c r="BG137" s="208">
        <f>-NPV('Life Cycle Cost Evaluation'!$M$1,BG53:BG$100)/(1+'Life Cycle Cost Evaluation'!$M$1)^($B52-'Life Cycle Cost Evaluation'!$M$4)</f>
        <v>0</v>
      </c>
      <c r="BH137" s="208">
        <f>-NPV('Life Cycle Cost Evaluation'!$M$1,BH53:BH$100)/(1+'Life Cycle Cost Evaluation'!$M$1)^($B52-'Life Cycle Cost Evaluation'!$M$4)</f>
        <v>0</v>
      </c>
      <c r="BI137" s="208">
        <f>-NPV('Life Cycle Cost Evaluation'!$M$1,BI53:BI$100)/(1+'Life Cycle Cost Evaluation'!$M$1)^($B52-'Life Cycle Cost Evaluation'!$M$4)</f>
        <v>0</v>
      </c>
      <c r="BJ137" s="208">
        <f>-NPV('Life Cycle Cost Evaluation'!$M$1,BJ53:BJ$100)/(1+'Life Cycle Cost Evaluation'!$M$1)^($B52-'Life Cycle Cost Evaluation'!$M$4)</f>
        <v>0</v>
      </c>
      <c r="BK137" s="208">
        <f>-NPV('Life Cycle Cost Evaluation'!$M$1,BK53:BK$100)/(1+'Life Cycle Cost Evaluation'!$M$1)^($B52-'Life Cycle Cost Evaluation'!$M$4)</f>
        <v>0</v>
      </c>
      <c r="BL137" s="208">
        <f>-NPV('Life Cycle Cost Evaluation'!$M$1,BL53:BL$100)/(1+'Life Cycle Cost Evaluation'!$M$1)^($B52-'Life Cycle Cost Evaluation'!$M$4)</f>
        <v>0</v>
      </c>
      <c r="BM137" s="208">
        <f>-NPV('Life Cycle Cost Evaluation'!$M$1,BM53:BM$100)/(1+'Life Cycle Cost Evaluation'!$M$1)^($B52-'Life Cycle Cost Evaluation'!$M$4)</f>
        <v>0</v>
      </c>
      <c r="BN137" s="208">
        <f>-NPV('Life Cycle Cost Evaluation'!$M$1,BN53:BN$100)/(1+'Life Cycle Cost Evaluation'!$M$1)^($B52-'Life Cycle Cost Evaluation'!$M$4)</f>
        <v>0</v>
      </c>
      <c r="BO137" s="208">
        <f>-NPV('Life Cycle Cost Evaluation'!$M$1,BO53:BO$100)/(1+'Life Cycle Cost Evaluation'!$M$1)^($B52-'Life Cycle Cost Evaluation'!$M$4)</f>
        <v>0</v>
      </c>
      <c r="BP137" s="208">
        <f>-NPV('Life Cycle Cost Evaluation'!$M$1,BP53:BP$100)/(1+'Life Cycle Cost Evaluation'!$M$1)^($B52-'Life Cycle Cost Evaluation'!$M$4)</f>
        <v>0</v>
      </c>
      <c r="BQ137" s="208">
        <f>-NPV('Life Cycle Cost Evaluation'!$M$1,BQ53:BQ$100)/(1+'Life Cycle Cost Evaluation'!$M$1)^($B52-'Life Cycle Cost Evaluation'!$M$4)</f>
        <v>0</v>
      </c>
      <c r="BR137" s="208">
        <f>-NPV('Life Cycle Cost Evaluation'!$M$1,BR53:BR$100)/(1+'Life Cycle Cost Evaluation'!$M$1)^($B52-'Life Cycle Cost Evaluation'!$M$4)</f>
        <v>0</v>
      </c>
      <c r="BS137" s="208">
        <f>-NPV('Life Cycle Cost Evaluation'!$M$1,BS53:BS$100)/(1+'Life Cycle Cost Evaluation'!$M$1)^($B52-'Life Cycle Cost Evaluation'!$M$4)</f>
        <v>0</v>
      </c>
      <c r="BT137" s="208">
        <f>-NPV('Life Cycle Cost Evaluation'!$M$1,BT53:BT$100)/(1+'Life Cycle Cost Evaluation'!$M$1)^($B52-'Life Cycle Cost Evaluation'!$M$4)</f>
        <v>0</v>
      </c>
      <c r="BU137" s="208">
        <f>-NPV('Life Cycle Cost Evaluation'!$M$1,BU53:BU$100)/(1+'Life Cycle Cost Evaluation'!$M$1)^($B52-'Life Cycle Cost Evaluation'!$M$4)</f>
        <v>0</v>
      </c>
      <c r="BV137" s="208">
        <f>-NPV('Life Cycle Cost Evaluation'!$M$1,BV53:BV$100)/(1+'Life Cycle Cost Evaluation'!$M$1)^($B52-'Life Cycle Cost Evaluation'!$M$4)</f>
        <v>0</v>
      </c>
      <c r="BW137" s="208">
        <f>-NPV('Life Cycle Cost Evaluation'!$M$1,BW53:BW$100)/(1+'Life Cycle Cost Evaluation'!$M$1)^($B52-'Life Cycle Cost Evaluation'!$M$4)</f>
        <v>0</v>
      </c>
      <c r="BX137" s="208">
        <f>-NPV('Life Cycle Cost Evaluation'!$M$1,BX53:BX$100)/(1+'Life Cycle Cost Evaluation'!$M$1)^($B52-'Life Cycle Cost Evaluation'!$M$4)</f>
        <v>0</v>
      </c>
      <c r="BY137" s="208">
        <f>-NPV('Life Cycle Cost Evaluation'!$M$1,BY53:BY$100)/(1+'Life Cycle Cost Evaluation'!$M$1)^($B52-'Life Cycle Cost Evaluation'!$M$4)</f>
        <v>0</v>
      </c>
      <c r="BZ137" s="208">
        <f>-NPV('Life Cycle Cost Evaluation'!$M$1,BZ53:BZ$100)/(1+'Life Cycle Cost Evaluation'!$M$1)^($B52-'Life Cycle Cost Evaluation'!$M$4)</f>
        <v>0</v>
      </c>
      <c r="CA137" s="208">
        <f>-NPV('Life Cycle Cost Evaluation'!$M$1,CA53:CA$100)/(1+'Life Cycle Cost Evaluation'!$M$1)^($B52-'Life Cycle Cost Evaluation'!$M$4)</f>
        <v>0</v>
      </c>
      <c r="CB137" s="208">
        <f>-NPV('Life Cycle Cost Evaluation'!$M$1,CB53:CB$100)/(1+'Life Cycle Cost Evaluation'!$M$1)^($B52-'Life Cycle Cost Evaluation'!$M$4)</f>
        <v>0</v>
      </c>
      <c r="CC137" s="208">
        <f>-NPV('Life Cycle Cost Evaluation'!$M$1,CC53:CC$100)/(1+'Life Cycle Cost Evaluation'!$M$1)^($B52-'Life Cycle Cost Evaluation'!$M$4)</f>
        <v>0</v>
      </c>
      <c r="CD137" s="208">
        <f>-NPV('Life Cycle Cost Evaluation'!$M$1,CD53:CD$100)/(1+'Life Cycle Cost Evaluation'!$M$1)^($B52-'Life Cycle Cost Evaluation'!$M$4)</f>
        <v>0</v>
      </c>
      <c r="CE137" s="208">
        <f>-NPV('Life Cycle Cost Evaluation'!$M$1,CE53:CE$100)/(1+'Life Cycle Cost Evaluation'!$M$1)^($B52-'Life Cycle Cost Evaluation'!$M$4)</f>
        <v>0</v>
      </c>
      <c r="CF137" s="208">
        <f>-NPV('Life Cycle Cost Evaluation'!$M$1,CF53:CF$100)/(1+'Life Cycle Cost Evaluation'!$M$1)^($B52-'Life Cycle Cost Evaluation'!$M$4)</f>
        <v>0</v>
      </c>
      <c r="CG137" s="208">
        <f>SUM(D137:AJ137)</f>
        <v>0</v>
      </c>
      <c r="CH137" s="206"/>
      <c r="CI137" s="206"/>
      <c r="CJ137" s="206"/>
    </row>
    <row r="138" spans="2:88" x14ac:dyDescent="0.2">
      <c r="B138" s="86">
        <f t="shared" si="126"/>
        <v>2060</v>
      </c>
      <c r="C138" s="208"/>
      <c r="D138" s="208">
        <f>-NPV('Life Cycle Cost Evaluation'!$M$1,D54:D$100)/(1+'Life Cycle Cost Evaluation'!$M$1)^($B53-'Life Cycle Cost Evaluation'!$M$4)</f>
        <v>0</v>
      </c>
      <c r="E138" s="208">
        <f>-NPV('Life Cycle Cost Evaluation'!$M$1,E54:E$100)/(1+'Life Cycle Cost Evaluation'!$M$1)^($B53-'Life Cycle Cost Evaluation'!$M$4)</f>
        <v>0</v>
      </c>
      <c r="F138" s="208">
        <f>-NPV('Life Cycle Cost Evaluation'!$M$1,F54:F$100)/(1+'Life Cycle Cost Evaluation'!$M$1)^($B53-'Life Cycle Cost Evaluation'!$M$4)</f>
        <v>0</v>
      </c>
      <c r="G138" s="208">
        <f>-NPV('Life Cycle Cost Evaluation'!$M$1,G54:G$100)/(1+'Life Cycle Cost Evaluation'!$M$1)^($B53-'Life Cycle Cost Evaluation'!$M$4)</f>
        <v>0</v>
      </c>
      <c r="H138" s="208">
        <f>-NPV('Life Cycle Cost Evaluation'!$M$1,H54:H$100)/(1+'Life Cycle Cost Evaluation'!$M$1)^($B53-'Life Cycle Cost Evaluation'!$M$4)</f>
        <v>0</v>
      </c>
      <c r="I138" s="208">
        <f>-NPV('Life Cycle Cost Evaluation'!$M$1,I54:I$100)/(1+'Life Cycle Cost Evaluation'!$M$1)^($B53-'Life Cycle Cost Evaluation'!$M$4)</f>
        <v>0</v>
      </c>
      <c r="J138" s="208">
        <f>-NPV('Life Cycle Cost Evaluation'!$M$1,J54:J$100)/(1+'Life Cycle Cost Evaluation'!$M$1)^($B53-'Life Cycle Cost Evaluation'!$M$4)</f>
        <v>0</v>
      </c>
      <c r="K138" s="208">
        <f>-NPV('Life Cycle Cost Evaluation'!$M$1,K54:K$100)/(1+'Life Cycle Cost Evaluation'!$M$1)^($B53-'Life Cycle Cost Evaluation'!$M$4)</f>
        <v>0</v>
      </c>
      <c r="L138" s="208">
        <f>-NPV('Life Cycle Cost Evaluation'!$M$1,L54:L$100)/(1+'Life Cycle Cost Evaluation'!$M$1)^($B53-'Life Cycle Cost Evaluation'!$M$4)</f>
        <v>0</v>
      </c>
      <c r="M138" s="208">
        <f>-NPV('Life Cycle Cost Evaluation'!$M$1,M54:M$100)/(1+'Life Cycle Cost Evaluation'!$M$1)^($B53-'Life Cycle Cost Evaluation'!$M$4)</f>
        <v>0</v>
      </c>
      <c r="N138" s="208">
        <f>-NPV('Life Cycle Cost Evaluation'!$M$1,N54:N$100)/(1+'Life Cycle Cost Evaluation'!$M$1)^($B53-'Life Cycle Cost Evaluation'!$M$4)</f>
        <v>0</v>
      </c>
      <c r="O138" s="208">
        <f>-NPV('Life Cycle Cost Evaluation'!$M$1,O54:O$100)/(1+'Life Cycle Cost Evaluation'!$M$1)^($B53-'Life Cycle Cost Evaluation'!$M$4)</f>
        <v>0</v>
      </c>
      <c r="P138" s="208">
        <f>-NPV('Life Cycle Cost Evaluation'!$M$1,P54:P$100)/(1+'Life Cycle Cost Evaluation'!$M$1)^($B53-'Life Cycle Cost Evaluation'!$M$4)</f>
        <v>0</v>
      </c>
      <c r="Q138" s="208">
        <f>-NPV('Life Cycle Cost Evaluation'!$M$1,Q54:Q$100)/(1+'Life Cycle Cost Evaluation'!$M$1)^($B53-'Life Cycle Cost Evaluation'!$M$4)</f>
        <v>0</v>
      </c>
      <c r="R138" s="208">
        <f>-NPV('Life Cycle Cost Evaluation'!$M$1,R54:R$100)/(1+'Life Cycle Cost Evaluation'!$M$1)^($B53-'Life Cycle Cost Evaluation'!$M$4)</f>
        <v>0</v>
      </c>
      <c r="S138" s="208">
        <f>-NPV('Life Cycle Cost Evaluation'!$M$1,S54:S$100)/(1+'Life Cycle Cost Evaluation'!$M$1)^($B53-'Life Cycle Cost Evaluation'!$M$4)</f>
        <v>0</v>
      </c>
      <c r="T138" s="208">
        <f>-NPV('Life Cycle Cost Evaluation'!$M$1,T54:T$100)/(1+'Life Cycle Cost Evaluation'!$M$1)^($B53-'Life Cycle Cost Evaluation'!$M$4)</f>
        <v>0</v>
      </c>
      <c r="U138" s="208">
        <f>-NPV('Life Cycle Cost Evaluation'!$M$1,U54:U$100)/(1+'Life Cycle Cost Evaluation'!$M$1)^($B53-'Life Cycle Cost Evaluation'!$M$4)</f>
        <v>0</v>
      </c>
      <c r="V138" s="208">
        <f>-NPV('Life Cycle Cost Evaluation'!$M$1,V54:V$100)/(1+'Life Cycle Cost Evaluation'!$M$1)^($B53-'Life Cycle Cost Evaluation'!$M$4)</f>
        <v>0</v>
      </c>
      <c r="W138" s="208">
        <f>-NPV('Life Cycle Cost Evaluation'!$M$1,W54:W$100)/(1+'Life Cycle Cost Evaluation'!$M$1)^($B53-'Life Cycle Cost Evaluation'!$M$4)</f>
        <v>0</v>
      </c>
      <c r="X138" s="208">
        <f>-NPV('Life Cycle Cost Evaluation'!$M$1,X54:X$100)/(1+'Life Cycle Cost Evaluation'!$M$1)^($B53-'Life Cycle Cost Evaluation'!$M$4)</f>
        <v>0</v>
      </c>
      <c r="Y138" s="208">
        <f>-NPV('Life Cycle Cost Evaluation'!$M$1,Y54:Y$100)/(1+'Life Cycle Cost Evaluation'!$M$1)^($B53-'Life Cycle Cost Evaluation'!$M$4)</f>
        <v>0</v>
      </c>
      <c r="Z138" s="208">
        <f>-NPV('Life Cycle Cost Evaluation'!$M$1,Z54:Z$100)/(1+'Life Cycle Cost Evaluation'!$M$1)^($B53-'Life Cycle Cost Evaluation'!$M$4)</f>
        <v>0</v>
      </c>
      <c r="AA138" s="208">
        <f>-NPV('Life Cycle Cost Evaluation'!$M$1,AA54:AA$100)/(1+'Life Cycle Cost Evaluation'!$M$1)^($B53-'Life Cycle Cost Evaluation'!$M$4)</f>
        <v>0</v>
      </c>
      <c r="AB138" s="208">
        <f>-NPV('Life Cycle Cost Evaluation'!$M$1,AB54:AB$100)/(1+'Life Cycle Cost Evaluation'!$M$1)^($B53-'Life Cycle Cost Evaluation'!$M$4)</f>
        <v>0</v>
      </c>
      <c r="AC138" s="208">
        <f>-NPV('Life Cycle Cost Evaluation'!$M$1,AC54:AC$100)/(1+'Life Cycle Cost Evaluation'!$M$1)^($B53-'Life Cycle Cost Evaluation'!$M$4)</f>
        <v>0</v>
      </c>
      <c r="AD138" s="208">
        <f>-NPV('Life Cycle Cost Evaluation'!$M$1,AD54:AD$100)/(1+'Life Cycle Cost Evaluation'!$M$1)^($B53-'Life Cycle Cost Evaluation'!$M$4)</f>
        <v>0</v>
      </c>
      <c r="AE138" s="208">
        <f>-NPV('Life Cycle Cost Evaluation'!$M$1,AE54:AE$100)/(1+'Life Cycle Cost Evaluation'!$M$1)^($B53-'Life Cycle Cost Evaluation'!$M$4)</f>
        <v>0</v>
      </c>
      <c r="AF138" s="208">
        <f>-NPV('Life Cycle Cost Evaluation'!$M$1,AF54:AF$100)/(1+'Life Cycle Cost Evaluation'!$M$1)^($B53-'Life Cycle Cost Evaluation'!$M$4)</f>
        <v>0</v>
      </c>
      <c r="AG138" s="208">
        <f>-NPV('Life Cycle Cost Evaluation'!$M$1,AG54:AG$100)/(1+'Life Cycle Cost Evaluation'!$M$1)^($B53-'Life Cycle Cost Evaluation'!$M$4)</f>
        <v>0</v>
      </c>
      <c r="AH138" s="208">
        <f>-NPV('Life Cycle Cost Evaluation'!$M$1,AH54:AH$100)/(1+'Life Cycle Cost Evaluation'!$M$1)^($B53-'Life Cycle Cost Evaluation'!$M$4)</f>
        <v>0</v>
      </c>
      <c r="AI138" s="208">
        <f>-NPV('Life Cycle Cost Evaluation'!$M$1,AI54:AI$100)/(1+'Life Cycle Cost Evaluation'!$M$1)^($B53-'Life Cycle Cost Evaluation'!$M$4)</f>
        <v>0</v>
      </c>
      <c r="AJ138" s="208">
        <f>-NPV('Life Cycle Cost Evaluation'!$M$1,AJ54:AJ$100)/(1+'Life Cycle Cost Evaluation'!$M$1)^($B53-'Life Cycle Cost Evaluation'!$M$4)</f>
        <v>0</v>
      </c>
      <c r="AK138" s="208">
        <f>-NPV('Life Cycle Cost Evaluation'!$M$1,AK54:AK$100)/(1+'Life Cycle Cost Evaluation'!$M$1)^($B53-'Life Cycle Cost Evaluation'!$M$4)</f>
        <v>0</v>
      </c>
      <c r="AL138" s="208">
        <f>-NPV('Life Cycle Cost Evaluation'!$M$1,AL54:AL$100)/(1+'Life Cycle Cost Evaluation'!$M$1)^($B53-'Life Cycle Cost Evaluation'!$M$4)</f>
        <v>0</v>
      </c>
      <c r="AM138" s="208">
        <f>-NPV('Life Cycle Cost Evaluation'!$M$1,AM54:AM$100)/(1+'Life Cycle Cost Evaluation'!$M$1)^($B53-'Life Cycle Cost Evaluation'!$M$4)</f>
        <v>0</v>
      </c>
      <c r="AN138" s="208">
        <f>-NPV('Life Cycle Cost Evaluation'!$M$1,AN54:AN$100)/(1+'Life Cycle Cost Evaluation'!$M$1)^($B53-'Life Cycle Cost Evaluation'!$M$4)</f>
        <v>0</v>
      </c>
      <c r="AO138" s="208">
        <f>-NPV('Life Cycle Cost Evaluation'!$M$1,AO54:AO$100)/(1+'Life Cycle Cost Evaluation'!$M$1)^($B53-'Life Cycle Cost Evaluation'!$M$4)</f>
        <v>0</v>
      </c>
      <c r="AP138" s="208">
        <f>-NPV('Life Cycle Cost Evaluation'!$M$1,AP54:AP$100)/(1+'Life Cycle Cost Evaluation'!$M$1)^($B53-'Life Cycle Cost Evaluation'!$M$4)</f>
        <v>0</v>
      </c>
      <c r="AQ138" s="208">
        <f>-NPV('Life Cycle Cost Evaluation'!$M$1,AQ54:AQ$100)/(1+'Life Cycle Cost Evaluation'!$M$1)^($B53-'Life Cycle Cost Evaluation'!$M$4)</f>
        <v>0</v>
      </c>
      <c r="AR138" s="208">
        <f>-NPV('Life Cycle Cost Evaluation'!$M$1,AR54:AR$100)/(1+'Life Cycle Cost Evaluation'!$M$1)^($B53-'Life Cycle Cost Evaluation'!$M$4)</f>
        <v>0</v>
      </c>
      <c r="AS138" s="208">
        <f>-NPV('Life Cycle Cost Evaluation'!$M$1,AS54:AS$100)/(1+'Life Cycle Cost Evaluation'!$M$1)^($B53-'Life Cycle Cost Evaluation'!$M$4)</f>
        <v>0</v>
      </c>
      <c r="AT138" s="208">
        <f>-NPV('Life Cycle Cost Evaluation'!$M$1,AT54:AT$100)/(1+'Life Cycle Cost Evaluation'!$M$1)^($B53-'Life Cycle Cost Evaluation'!$M$4)</f>
        <v>0</v>
      </c>
      <c r="AU138" s="208">
        <f>-NPV('Life Cycle Cost Evaluation'!$M$1,AU54:AU$100)/(1+'Life Cycle Cost Evaluation'!$M$1)^($B53-'Life Cycle Cost Evaluation'!$M$4)</f>
        <v>0</v>
      </c>
      <c r="AV138" s="208">
        <f>-NPV('Life Cycle Cost Evaluation'!$M$1,AV54:AV$100)/(1+'Life Cycle Cost Evaluation'!$M$1)^($B53-'Life Cycle Cost Evaluation'!$M$4)</f>
        <v>0</v>
      </c>
      <c r="AW138" s="208">
        <f>-NPV('Life Cycle Cost Evaluation'!$M$1,AW54:AW$100)/(1+'Life Cycle Cost Evaluation'!$M$1)^($B53-'Life Cycle Cost Evaluation'!$M$4)</f>
        <v>0</v>
      </c>
      <c r="AX138" s="208">
        <f>-NPV('Life Cycle Cost Evaluation'!$M$1,AX54:AX$100)/(1+'Life Cycle Cost Evaluation'!$M$1)^($B53-'Life Cycle Cost Evaluation'!$M$4)</f>
        <v>0</v>
      </c>
      <c r="AY138" s="208">
        <f>-NPV('Life Cycle Cost Evaluation'!$M$1,AY54:AY$100)/(1+'Life Cycle Cost Evaluation'!$M$1)^($B53-'Life Cycle Cost Evaluation'!$M$4)</f>
        <v>0</v>
      </c>
      <c r="AZ138" s="208">
        <f>-NPV('Life Cycle Cost Evaluation'!$M$1,AZ54:AZ$100)/(1+'Life Cycle Cost Evaluation'!$M$1)^($B53-'Life Cycle Cost Evaluation'!$M$4)</f>
        <v>0</v>
      </c>
      <c r="BA138" s="208">
        <f>-NPV('Life Cycle Cost Evaluation'!$M$1,BA54:BA$100)/(1+'Life Cycle Cost Evaluation'!$M$1)^($B53-'Life Cycle Cost Evaluation'!$M$4)</f>
        <v>0</v>
      </c>
      <c r="BB138" s="208">
        <f>-NPV('Life Cycle Cost Evaluation'!$M$1,BB54:BB$100)/(1+'Life Cycle Cost Evaluation'!$M$1)^($B53-'Life Cycle Cost Evaluation'!$M$4)</f>
        <v>0</v>
      </c>
      <c r="BC138" s="208">
        <f>-NPV('Life Cycle Cost Evaluation'!$M$1,BC54:BC$100)/(1+'Life Cycle Cost Evaluation'!$M$1)^($B53-'Life Cycle Cost Evaluation'!$M$4)</f>
        <v>0</v>
      </c>
      <c r="BD138" s="208">
        <f>-NPV('Life Cycle Cost Evaluation'!$M$1,BD54:BD$100)/(1+'Life Cycle Cost Evaluation'!$M$1)^($B53-'Life Cycle Cost Evaluation'!$M$4)</f>
        <v>0</v>
      </c>
      <c r="BE138" s="208">
        <f>-NPV('Life Cycle Cost Evaluation'!$M$1,BE54:BE$100)/(1+'Life Cycle Cost Evaluation'!$M$1)^($B53-'Life Cycle Cost Evaluation'!$M$4)</f>
        <v>0</v>
      </c>
      <c r="BF138" s="208">
        <f>-NPV('Life Cycle Cost Evaluation'!$M$1,BF54:BF$100)/(1+'Life Cycle Cost Evaluation'!$M$1)^($B53-'Life Cycle Cost Evaluation'!$M$4)</f>
        <v>0</v>
      </c>
      <c r="BG138" s="208">
        <f>-NPV('Life Cycle Cost Evaluation'!$M$1,BG54:BG$100)/(1+'Life Cycle Cost Evaluation'!$M$1)^($B53-'Life Cycle Cost Evaluation'!$M$4)</f>
        <v>0</v>
      </c>
      <c r="BH138" s="208">
        <f>-NPV('Life Cycle Cost Evaluation'!$M$1,BH54:BH$100)/(1+'Life Cycle Cost Evaluation'!$M$1)^($B53-'Life Cycle Cost Evaluation'!$M$4)</f>
        <v>0</v>
      </c>
      <c r="BI138" s="208">
        <f>-NPV('Life Cycle Cost Evaluation'!$M$1,BI54:BI$100)/(1+'Life Cycle Cost Evaluation'!$M$1)^($B53-'Life Cycle Cost Evaluation'!$M$4)</f>
        <v>0</v>
      </c>
      <c r="BJ138" s="208">
        <f>-NPV('Life Cycle Cost Evaluation'!$M$1,BJ54:BJ$100)/(1+'Life Cycle Cost Evaluation'!$M$1)^($B53-'Life Cycle Cost Evaluation'!$M$4)</f>
        <v>0</v>
      </c>
      <c r="BK138" s="208">
        <f>-NPV('Life Cycle Cost Evaluation'!$M$1,BK54:BK$100)/(1+'Life Cycle Cost Evaluation'!$M$1)^($B53-'Life Cycle Cost Evaluation'!$M$4)</f>
        <v>0</v>
      </c>
      <c r="BL138" s="208">
        <f>-NPV('Life Cycle Cost Evaluation'!$M$1,BL54:BL$100)/(1+'Life Cycle Cost Evaluation'!$M$1)^($B53-'Life Cycle Cost Evaluation'!$M$4)</f>
        <v>0</v>
      </c>
      <c r="BM138" s="208">
        <f>-NPV('Life Cycle Cost Evaluation'!$M$1,BM54:BM$100)/(1+'Life Cycle Cost Evaluation'!$M$1)^($B53-'Life Cycle Cost Evaluation'!$M$4)</f>
        <v>0</v>
      </c>
      <c r="BN138" s="208">
        <f>-NPV('Life Cycle Cost Evaluation'!$M$1,BN54:BN$100)/(1+'Life Cycle Cost Evaluation'!$M$1)^($B53-'Life Cycle Cost Evaluation'!$M$4)</f>
        <v>0</v>
      </c>
      <c r="BO138" s="208">
        <f>-NPV('Life Cycle Cost Evaluation'!$M$1,BO54:BO$100)/(1+'Life Cycle Cost Evaluation'!$M$1)^($B53-'Life Cycle Cost Evaluation'!$M$4)</f>
        <v>0</v>
      </c>
      <c r="BP138" s="208">
        <f>-NPV('Life Cycle Cost Evaluation'!$M$1,BP54:BP$100)/(1+'Life Cycle Cost Evaluation'!$M$1)^($B53-'Life Cycle Cost Evaluation'!$M$4)</f>
        <v>0</v>
      </c>
      <c r="BQ138" s="208">
        <f>-NPV('Life Cycle Cost Evaluation'!$M$1,BQ54:BQ$100)/(1+'Life Cycle Cost Evaluation'!$M$1)^($B53-'Life Cycle Cost Evaluation'!$M$4)</f>
        <v>0</v>
      </c>
      <c r="BR138" s="208">
        <f>-NPV('Life Cycle Cost Evaluation'!$M$1,BR54:BR$100)/(1+'Life Cycle Cost Evaluation'!$M$1)^($B53-'Life Cycle Cost Evaluation'!$M$4)</f>
        <v>0</v>
      </c>
      <c r="BS138" s="208">
        <f>-NPV('Life Cycle Cost Evaluation'!$M$1,BS54:BS$100)/(1+'Life Cycle Cost Evaluation'!$M$1)^($B53-'Life Cycle Cost Evaluation'!$M$4)</f>
        <v>0</v>
      </c>
      <c r="BT138" s="208">
        <f>-NPV('Life Cycle Cost Evaluation'!$M$1,BT54:BT$100)/(1+'Life Cycle Cost Evaluation'!$M$1)^($B53-'Life Cycle Cost Evaluation'!$M$4)</f>
        <v>0</v>
      </c>
      <c r="BU138" s="208">
        <f>-NPV('Life Cycle Cost Evaluation'!$M$1,BU54:BU$100)/(1+'Life Cycle Cost Evaluation'!$M$1)^($B53-'Life Cycle Cost Evaluation'!$M$4)</f>
        <v>0</v>
      </c>
      <c r="BV138" s="208">
        <f>-NPV('Life Cycle Cost Evaluation'!$M$1,BV54:BV$100)/(1+'Life Cycle Cost Evaluation'!$M$1)^($B53-'Life Cycle Cost Evaluation'!$M$4)</f>
        <v>0</v>
      </c>
      <c r="BW138" s="208">
        <f>-NPV('Life Cycle Cost Evaluation'!$M$1,BW54:BW$100)/(1+'Life Cycle Cost Evaluation'!$M$1)^($B53-'Life Cycle Cost Evaluation'!$M$4)</f>
        <v>0</v>
      </c>
      <c r="BX138" s="208">
        <f>-NPV('Life Cycle Cost Evaluation'!$M$1,BX54:BX$100)/(1+'Life Cycle Cost Evaluation'!$M$1)^($B53-'Life Cycle Cost Evaluation'!$M$4)</f>
        <v>0</v>
      </c>
      <c r="BY138" s="208">
        <f>-NPV('Life Cycle Cost Evaluation'!$M$1,BY54:BY$100)/(1+'Life Cycle Cost Evaluation'!$M$1)^($B53-'Life Cycle Cost Evaluation'!$M$4)</f>
        <v>0</v>
      </c>
      <c r="BZ138" s="208">
        <f>-NPV('Life Cycle Cost Evaluation'!$M$1,BZ54:BZ$100)/(1+'Life Cycle Cost Evaluation'!$M$1)^($B53-'Life Cycle Cost Evaluation'!$M$4)</f>
        <v>0</v>
      </c>
      <c r="CA138" s="208">
        <f>-NPV('Life Cycle Cost Evaluation'!$M$1,CA54:CA$100)/(1+'Life Cycle Cost Evaluation'!$M$1)^($B53-'Life Cycle Cost Evaluation'!$M$4)</f>
        <v>0</v>
      </c>
      <c r="CB138" s="208">
        <f>-NPV('Life Cycle Cost Evaluation'!$M$1,CB54:CB$100)/(1+'Life Cycle Cost Evaluation'!$M$1)^($B53-'Life Cycle Cost Evaluation'!$M$4)</f>
        <v>0</v>
      </c>
      <c r="CC138" s="208">
        <f>-NPV('Life Cycle Cost Evaluation'!$M$1,CC54:CC$100)/(1+'Life Cycle Cost Evaluation'!$M$1)^($B53-'Life Cycle Cost Evaluation'!$M$4)</f>
        <v>0</v>
      </c>
      <c r="CD138" s="208">
        <f>-NPV('Life Cycle Cost Evaluation'!$M$1,CD54:CD$100)/(1+'Life Cycle Cost Evaluation'!$M$1)^($B53-'Life Cycle Cost Evaluation'!$M$4)</f>
        <v>0</v>
      </c>
      <c r="CE138" s="208">
        <f>-NPV('Life Cycle Cost Evaluation'!$M$1,CE54:CE$100)/(1+'Life Cycle Cost Evaluation'!$M$1)^($B53-'Life Cycle Cost Evaluation'!$M$4)</f>
        <v>0</v>
      </c>
      <c r="CF138" s="208">
        <f>-NPV('Life Cycle Cost Evaluation'!$M$1,CF54:CF$100)/(1+'Life Cycle Cost Evaluation'!$M$1)^($B53-'Life Cycle Cost Evaluation'!$M$4)</f>
        <v>0</v>
      </c>
      <c r="CG138" s="208">
        <f>SUM(D138:AK138)</f>
        <v>0</v>
      </c>
      <c r="CH138" s="206"/>
      <c r="CI138" s="206"/>
      <c r="CJ138" s="206"/>
    </row>
    <row r="139" spans="2:88" x14ac:dyDescent="0.2">
      <c r="B139" s="86">
        <f t="shared" si="126"/>
        <v>2061</v>
      </c>
      <c r="C139" s="208"/>
      <c r="D139" s="208">
        <f>-NPV('Life Cycle Cost Evaluation'!$M$1,D55:D$100)/(1+'Life Cycle Cost Evaluation'!$M$1)^($B54-'Life Cycle Cost Evaluation'!$M$4)</f>
        <v>0</v>
      </c>
      <c r="E139" s="208">
        <f>-NPV('Life Cycle Cost Evaluation'!$M$1,E55:E$100)/(1+'Life Cycle Cost Evaluation'!$M$1)^($B54-'Life Cycle Cost Evaluation'!$M$4)</f>
        <v>0</v>
      </c>
      <c r="F139" s="208">
        <f>-NPV('Life Cycle Cost Evaluation'!$M$1,F55:F$100)/(1+'Life Cycle Cost Evaluation'!$M$1)^($B54-'Life Cycle Cost Evaluation'!$M$4)</f>
        <v>0</v>
      </c>
      <c r="G139" s="208">
        <f>-NPV('Life Cycle Cost Evaluation'!$M$1,G55:G$100)/(1+'Life Cycle Cost Evaluation'!$M$1)^($B54-'Life Cycle Cost Evaluation'!$M$4)</f>
        <v>0</v>
      </c>
      <c r="H139" s="208">
        <f>-NPV('Life Cycle Cost Evaluation'!$M$1,H55:H$100)/(1+'Life Cycle Cost Evaluation'!$M$1)^($B54-'Life Cycle Cost Evaluation'!$M$4)</f>
        <v>0</v>
      </c>
      <c r="I139" s="208">
        <f>-NPV('Life Cycle Cost Evaluation'!$M$1,I55:I$100)/(1+'Life Cycle Cost Evaluation'!$M$1)^($B54-'Life Cycle Cost Evaluation'!$M$4)</f>
        <v>0</v>
      </c>
      <c r="J139" s="208">
        <f>-NPV('Life Cycle Cost Evaluation'!$M$1,J55:J$100)/(1+'Life Cycle Cost Evaluation'!$M$1)^($B54-'Life Cycle Cost Evaluation'!$M$4)</f>
        <v>0</v>
      </c>
      <c r="K139" s="208">
        <f>-NPV('Life Cycle Cost Evaluation'!$M$1,K55:K$100)/(1+'Life Cycle Cost Evaluation'!$M$1)^($B54-'Life Cycle Cost Evaluation'!$M$4)</f>
        <v>0</v>
      </c>
      <c r="L139" s="208">
        <f>-NPV('Life Cycle Cost Evaluation'!$M$1,L55:L$100)/(1+'Life Cycle Cost Evaluation'!$M$1)^($B54-'Life Cycle Cost Evaluation'!$M$4)</f>
        <v>0</v>
      </c>
      <c r="M139" s="208">
        <f>-NPV('Life Cycle Cost Evaluation'!$M$1,M55:M$100)/(1+'Life Cycle Cost Evaluation'!$M$1)^($B54-'Life Cycle Cost Evaluation'!$M$4)</f>
        <v>0</v>
      </c>
      <c r="N139" s="208">
        <f>-NPV('Life Cycle Cost Evaluation'!$M$1,N55:N$100)/(1+'Life Cycle Cost Evaluation'!$M$1)^($B54-'Life Cycle Cost Evaluation'!$M$4)</f>
        <v>0</v>
      </c>
      <c r="O139" s="208">
        <f>-NPV('Life Cycle Cost Evaluation'!$M$1,O55:O$100)/(1+'Life Cycle Cost Evaluation'!$M$1)^($B54-'Life Cycle Cost Evaluation'!$M$4)</f>
        <v>0</v>
      </c>
      <c r="P139" s="208">
        <f>-NPV('Life Cycle Cost Evaluation'!$M$1,P55:P$100)/(1+'Life Cycle Cost Evaluation'!$M$1)^($B54-'Life Cycle Cost Evaluation'!$M$4)</f>
        <v>0</v>
      </c>
      <c r="Q139" s="208">
        <f>-NPV('Life Cycle Cost Evaluation'!$M$1,Q55:Q$100)/(1+'Life Cycle Cost Evaluation'!$M$1)^($B54-'Life Cycle Cost Evaluation'!$M$4)</f>
        <v>0</v>
      </c>
      <c r="R139" s="208">
        <f>-NPV('Life Cycle Cost Evaluation'!$M$1,R55:R$100)/(1+'Life Cycle Cost Evaluation'!$M$1)^($B54-'Life Cycle Cost Evaluation'!$M$4)</f>
        <v>0</v>
      </c>
      <c r="S139" s="208">
        <f>-NPV('Life Cycle Cost Evaluation'!$M$1,S55:S$100)/(1+'Life Cycle Cost Evaluation'!$M$1)^($B54-'Life Cycle Cost Evaluation'!$M$4)</f>
        <v>0</v>
      </c>
      <c r="T139" s="208">
        <f>-NPV('Life Cycle Cost Evaluation'!$M$1,T55:T$100)/(1+'Life Cycle Cost Evaluation'!$M$1)^($B54-'Life Cycle Cost Evaluation'!$M$4)</f>
        <v>0</v>
      </c>
      <c r="U139" s="208">
        <f>-NPV('Life Cycle Cost Evaluation'!$M$1,U55:U$100)/(1+'Life Cycle Cost Evaluation'!$M$1)^($B54-'Life Cycle Cost Evaluation'!$M$4)</f>
        <v>0</v>
      </c>
      <c r="V139" s="208">
        <f>-NPV('Life Cycle Cost Evaluation'!$M$1,V55:V$100)/(1+'Life Cycle Cost Evaluation'!$M$1)^($B54-'Life Cycle Cost Evaluation'!$M$4)</f>
        <v>0</v>
      </c>
      <c r="W139" s="208">
        <f>-NPV('Life Cycle Cost Evaluation'!$M$1,W55:W$100)/(1+'Life Cycle Cost Evaluation'!$M$1)^($B54-'Life Cycle Cost Evaluation'!$M$4)</f>
        <v>0</v>
      </c>
      <c r="X139" s="208">
        <f>-NPV('Life Cycle Cost Evaluation'!$M$1,X55:X$100)/(1+'Life Cycle Cost Evaluation'!$M$1)^($B54-'Life Cycle Cost Evaluation'!$M$4)</f>
        <v>0</v>
      </c>
      <c r="Y139" s="208">
        <f>-NPV('Life Cycle Cost Evaluation'!$M$1,Y55:Y$100)/(1+'Life Cycle Cost Evaluation'!$M$1)^($B54-'Life Cycle Cost Evaluation'!$M$4)</f>
        <v>0</v>
      </c>
      <c r="Z139" s="208">
        <f>-NPV('Life Cycle Cost Evaluation'!$M$1,Z55:Z$100)/(1+'Life Cycle Cost Evaluation'!$M$1)^($B54-'Life Cycle Cost Evaluation'!$M$4)</f>
        <v>0</v>
      </c>
      <c r="AA139" s="208">
        <f>-NPV('Life Cycle Cost Evaluation'!$M$1,AA55:AA$100)/(1+'Life Cycle Cost Evaluation'!$M$1)^($B54-'Life Cycle Cost Evaluation'!$M$4)</f>
        <v>0</v>
      </c>
      <c r="AB139" s="208">
        <f>-NPV('Life Cycle Cost Evaluation'!$M$1,AB55:AB$100)/(1+'Life Cycle Cost Evaluation'!$M$1)^($B54-'Life Cycle Cost Evaluation'!$M$4)</f>
        <v>0</v>
      </c>
      <c r="AC139" s="208">
        <f>-NPV('Life Cycle Cost Evaluation'!$M$1,AC55:AC$100)/(1+'Life Cycle Cost Evaluation'!$M$1)^($B54-'Life Cycle Cost Evaluation'!$M$4)</f>
        <v>0</v>
      </c>
      <c r="AD139" s="208">
        <f>-NPV('Life Cycle Cost Evaluation'!$M$1,AD55:AD$100)/(1+'Life Cycle Cost Evaluation'!$M$1)^($B54-'Life Cycle Cost Evaluation'!$M$4)</f>
        <v>0</v>
      </c>
      <c r="AE139" s="208">
        <f>-NPV('Life Cycle Cost Evaluation'!$M$1,AE55:AE$100)/(1+'Life Cycle Cost Evaluation'!$M$1)^($B54-'Life Cycle Cost Evaluation'!$M$4)</f>
        <v>0</v>
      </c>
      <c r="AF139" s="208">
        <f>-NPV('Life Cycle Cost Evaluation'!$M$1,AF55:AF$100)/(1+'Life Cycle Cost Evaluation'!$M$1)^($B54-'Life Cycle Cost Evaluation'!$M$4)</f>
        <v>0</v>
      </c>
      <c r="AG139" s="208">
        <f>-NPV('Life Cycle Cost Evaluation'!$M$1,AG55:AG$100)/(1+'Life Cycle Cost Evaluation'!$M$1)^($B54-'Life Cycle Cost Evaluation'!$M$4)</f>
        <v>0</v>
      </c>
      <c r="AH139" s="208">
        <f>-NPV('Life Cycle Cost Evaluation'!$M$1,AH55:AH$100)/(1+'Life Cycle Cost Evaluation'!$M$1)^($B54-'Life Cycle Cost Evaluation'!$M$4)</f>
        <v>0</v>
      </c>
      <c r="AI139" s="208">
        <f>-NPV('Life Cycle Cost Evaluation'!$M$1,AI55:AI$100)/(1+'Life Cycle Cost Evaluation'!$M$1)^($B54-'Life Cycle Cost Evaluation'!$M$4)</f>
        <v>0</v>
      </c>
      <c r="AJ139" s="208">
        <f>-NPV('Life Cycle Cost Evaluation'!$M$1,AJ55:AJ$100)/(1+'Life Cycle Cost Evaluation'!$M$1)^($B54-'Life Cycle Cost Evaluation'!$M$4)</f>
        <v>0</v>
      </c>
      <c r="AK139" s="208">
        <f>-NPV('Life Cycle Cost Evaluation'!$M$1,AK55:AK$100)/(1+'Life Cycle Cost Evaluation'!$M$1)^($B54-'Life Cycle Cost Evaluation'!$M$4)</f>
        <v>0</v>
      </c>
      <c r="AL139" s="208">
        <f>-NPV('Life Cycle Cost Evaluation'!$M$1,AL55:AL$100)/(1+'Life Cycle Cost Evaluation'!$M$1)^($B54-'Life Cycle Cost Evaluation'!$M$4)</f>
        <v>0</v>
      </c>
      <c r="AM139" s="208">
        <f>-NPV('Life Cycle Cost Evaluation'!$M$1,AM55:AM$100)/(1+'Life Cycle Cost Evaluation'!$M$1)^($B54-'Life Cycle Cost Evaluation'!$M$4)</f>
        <v>0</v>
      </c>
      <c r="AN139" s="208">
        <f>-NPV('Life Cycle Cost Evaluation'!$M$1,AN55:AN$100)/(1+'Life Cycle Cost Evaluation'!$M$1)^($B54-'Life Cycle Cost Evaluation'!$M$4)</f>
        <v>0</v>
      </c>
      <c r="AO139" s="208">
        <f>-NPV('Life Cycle Cost Evaluation'!$M$1,AO55:AO$100)/(1+'Life Cycle Cost Evaluation'!$M$1)^($B54-'Life Cycle Cost Evaluation'!$M$4)</f>
        <v>0</v>
      </c>
      <c r="AP139" s="208">
        <f>-NPV('Life Cycle Cost Evaluation'!$M$1,AP55:AP$100)/(1+'Life Cycle Cost Evaluation'!$M$1)^($B54-'Life Cycle Cost Evaluation'!$M$4)</f>
        <v>0</v>
      </c>
      <c r="AQ139" s="208">
        <f>-NPV('Life Cycle Cost Evaluation'!$M$1,AQ55:AQ$100)/(1+'Life Cycle Cost Evaluation'!$M$1)^($B54-'Life Cycle Cost Evaluation'!$M$4)</f>
        <v>0</v>
      </c>
      <c r="AR139" s="208">
        <f>-NPV('Life Cycle Cost Evaluation'!$M$1,AR55:AR$100)/(1+'Life Cycle Cost Evaluation'!$M$1)^($B54-'Life Cycle Cost Evaluation'!$M$4)</f>
        <v>0</v>
      </c>
      <c r="AS139" s="208">
        <f>-NPV('Life Cycle Cost Evaluation'!$M$1,AS55:AS$100)/(1+'Life Cycle Cost Evaluation'!$M$1)^($B54-'Life Cycle Cost Evaluation'!$M$4)</f>
        <v>0</v>
      </c>
      <c r="AT139" s="208">
        <f>-NPV('Life Cycle Cost Evaluation'!$M$1,AT55:AT$100)/(1+'Life Cycle Cost Evaluation'!$M$1)^($B54-'Life Cycle Cost Evaluation'!$M$4)</f>
        <v>0</v>
      </c>
      <c r="AU139" s="208">
        <f>-NPV('Life Cycle Cost Evaluation'!$M$1,AU55:AU$100)/(1+'Life Cycle Cost Evaluation'!$M$1)^($B54-'Life Cycle Cost Evaluation'!$M$4)</f>
        <v>0</v>
      </c>
      <c r="AV139" s="208">
        <f>-NPV('Life Cycle Cost Evaluation'!$M$1,AV55:AV$100)/(1+'Life Cycle Cost Evaluation'!$M$1)^($B54-'Life Cycle Cost Evaluation'!$M$4)</f>
        <v>0</v>
      </c>
      <c r="AW139" s="208">
        <f>-NPV('Life Cycle Cost Evaluation'!$M$1,AW55:AW$100)/(1+'Life Cycle Cost Evaluation'!$M$1)^($B54-'Life Cycle Cost Evaluation'!$M$4)</f>
        <v>0</v>
      </c>
      <c r="AX139" s="208">
        <f>-NPV('Life Cycle Cost Evaluation'!$M$1,AX55:AX$100)/(1+'Life Cycle Cost Evaluation'!$M$1)^($B54-'Life Cycle Cost Evaluation'!$M$4)</f>
        <v>0</v>
      </c>
      <c r="AY139" s="208">
        <f>-NPV('Life Cycle Cost Evaluation'!$M$1,AY55:AY$100)/(1+'Life Cycle Cost Evaluation'!$M$1)^($B54-'Life Cycle Cost Evaluation'!$M$4)</f>
        <v>0</v>
      </c>
      <c r="AZ139" s="208">
        <f>-NPV('Life Cycle Cost Evaluation'!$M$1,AZ55:AZ$100)/(1+'Life Cycle Cost Evaluation'!$M$1)^($B54-'Life Cycle Cost Evaluation'!$M$4)</f>
        <v>0</v>
      </c>
      <c r="BA139" s="208">
        <f>-NPV('Life Cycle Cost Evaluation'!$M$1,BA55:BA$100)/(1+'Life Cycle Cost Evaluation'!$M$1)^($B54-'Life Cycle Cost Evaluation'!$M$4)</f>
        <v>0</v>
      </c>
      <c r="BB139" s="208">
        <f>-NPV('Life Cycle Cost Evaluation'!$M$1,BB55:BB$100)/(1+'Life Cycle Cost Evaluation'!$M$1)^($B54-'Life Cycle Cost Evaluation'!$M$4)</f>
        <v>0</v>
      </c>
      <c r="BC139" s="208">
        <f>-NPV('Life Cycle Cost Evaluation'!$M$1,BC55:BC$100)/(1+'Life Cycle Cost Evaluation'!$M$1)^($B54-'Life Cycle Cost Evaluation'!$M$4)</f>
        <v>0</v>
      </c>
      <c r="BD139" s="208">
        <f>-NPV('Life Cycle Cost Evaluation'!$M$1,BD55:BD$100)/(1+'Life Cycle Cost Evaluation'!$M$1)^($B54-'Life Cycle Cost Evaluation'!$M$4)</f>
        <v>0</v>
      </c>
      <c r="BE139" s="208">
        <f>-NPV('Life Cycle Cost Evaluation'!$M$1,BE55:BE$100)/(1+'Life Cycle Cost Evaluation'!$M$1)^($B54-'Life Cycle Cost Evaluation'!$M$4)</f>
        <v>0</v>
      </c>
      <c r="BF139" s="208">
        <f>-NPV('Life Cycle Cost Evaluation'!$M$1,BF55:BF$100)/(1+'Life Cycle Cost Evaluation'!$M$1)^($B54-'Life Cycle Cost Evaluation'!$M$4)</f>
        <v>0</v>
      </c>
      <c r="BG139" s="208">
        <f>-NPV('Life Cycle Cost Evaluation'!$M$1,BG55:BG$100)/(1+'Life Cycle Cost Evaluation'!$M$1)^($B54-'Life Cycle Cost Evaluation'!$M$4)</f>
        <v>0</v>
      </c>
      <c r="BH139" s="208">
        <f>-NPV('Life Cycle Cost Evaluation'!$M$1,BH55:BH$100)/(1+'Life Cycle Cost Evaluation'!$M$1)^($B54-'Life Cycle Cost Evaluation'!$M$4)</f>
        <v>0</v>
      </c>
      <c r="BI139" s="208">
        <f>-NPV('Life Cycle Cost Evaluation'!$M$1,BI55:BI$100)/(1+'Life Cycle Cost Evaluation'!$M$1)^($B54-'Life Cycle Cost Evaluation'!$M$4)</f>
        <v>0</v>
      </c>
      <c r="BJ139" s="208">
        <f>-NPV('Life Cycle Cost Evaluation'!$M$1,BJ55:BJ$100)/(1+'Life Cycle Cost Evaluation'!$M$1)^($B54-'Life Cycle Cost Evaluation'!$M$4)</f>
        <v>0</v>
      </c>
      <c r="BK139" s="208">
        <f>-NPV('Life Cycle Cost Evaluation'!$M$1,BK55:BK$100)/(1+'Life Cycle Cost Evaluation'!$M$1)^($B54-'Life Cycle Cost Evaluation'!$M$4)</f>
        <v>0</v>
      </c>
      <c r="BL139" s="208">
        <f>-NPV('Life Cycle Cost Evaluation'!$M$1,BL55:BL$100)/(1+'Life Cycle Cost Evaluation'!$M$1)^($B54-'Life Cycle Cost Evaluation'!$M$4)</f>
        <v>0</v>
      </c>
      <c r="BM139" s="208">
        <f>-NPV('Life Cycle Cost Evaluation'!$M$1,BM55:BM$100)/(1+'Life Cycle Cost Evaluation'!$M$1)^($B54-'Life Cycle Cost Evaluation'!$M$4)</f>
        <v>0</v>
      </c>
      <c r="BN139" s="208">
        <f>-NPV('Life Cycle Cost Evaluation'!$M$1,BN55:BN$100)/(1+'Life Cycle Cost Evaluation'!$M$1)^($B54-'Life Cycle Cost Evaluation'!$M$4)</f>
        <v>0</v>
      </c>
      <c r="BO139" s="208">
        <f>-NPV('Life Cycle Cost Evaluation'!$M$1,BO55:BO$100)/(1+'Life Cycle Cost Evaluation'!$M$1)^($B54-'Life Cycle Cost Evaluation'!$M$4)</f>
        <v>0</v>
      </c>
      <c r="BP139" s="208">
        <f>-NPV('Life Cycle Cost Evaluation'!$M$1,BP55:BP$100)/(1+'Life Cycle Cost Evaluation'!$M$1)^($B54-'Life Cycle Cost Evaluation'!$M$4)</f>
        <v>0</v>
      </c>
      <c r="BQ139" s="208">
        <f>-NPV('Life Cycle Cost Evaluation'!$M$1,BQ55:BQ$100)/(1+'Life Cycle Cost Evaluation'!$M$1)^($B54-'Life Cycle Cost Evaluation'!$M$4)</f>
        <v>0</v>
      </c>
      <c r="BR139" s="208">
        <f>-NPV('Life Cycle Cost Evaluation'!$M$1,BR55:BR$100)/(1+'Life Cycle Cost Evaluation'!$M$1)^($B54-'Life Cycle Cost Evaluation'!$M$4)</f>
        <v>0</v>
      </c>
      <c r="BS139" s="208">
        <f>-NPV('Life Cycle Cost Evaluation'!$M$1,BS55:BS$100)/(1+'Life Cycle Cost Evaluation'!$M$1)^($B54-'Life Cycle Cost Evaluation'!$M$4)</f>
        <v>0</v>
      </c>
      <c r="BT139" s="208">
        <f>-NPV('Life Cycle Cost Evaluation'!$M$1,BT55:BT$100)/(1+'Life Cycle Cost Evaluation'!$M$1)^($B54-'Life Cycle Cost Evaluation'!$M$4)</f>
        <v>0</v>
      </c>
      <c r="BU139" s="208">
        <f>-NPV('Life Cycle Cost Evaluation'!$M$1,BU55:BU$100)/(1+'Life Cycle Cost Evaluation'!$M$1)^($B54-'Life Cycle Cost Evaluation'!$M$4)</f>
        <v>0</v>
      </c>
      <c r="BV139" s="208">
        <f>-NPV('Life Cycle Cost Evaluation'!$M$1,BV55:BV$100)/(1+'Life Cycle Cost Evaluation'!$M$1)^($B54-'Life Cycle Cost Evaluation'!$M$4)</f>
        <v>0</v>
      </c>
      <c r="BW139" s="208">
        <f>-NPV('Life Cycle Cost Evaluation'!$M$1,BW55:BW$100)/(1+'Life Cycle Cost Evaluation'!$M$1)^($B54-'Life Cycle Cost Evaluation'!$M$4)</f>
        <v>0</v>
      </c>
      <c r="BX139" s="208">
        <f>-NPV('Life Cycle Cost Evaluation'!$M$1,BX55:BX$100)/(1+'Life Cycle Cost Evaluation'!$M$1)^($B54-'Life Cycle Cost Evaluation'!$M$4)</f>
        <v>0</v>
      </c>
      <c r="BY139" s="208">
        <f>-NPV('Life Cycle Cost Evaluation'!$M$1,BY55:BY$100)/(1+'Life Cycle Cost Evaluation'!$M$1)^($B54-'Life Cycle Cost Evaluation'!$M$4)</f>
        <v>0</v>
      </c>
      <c r="BZ139" s="208">
        <f>-NPV('Life Cycle Cost Evaluation'!$M$1,BZ55:BZ$100)/(1+'Life Cycle Cost Evaluation'!$M$1)^($B54-'Life Cycle Cost Evaluation'!$M$4)</f>
        <v>0</v>
      </c>
      <c r="CA139" s="208">
        <f>-NPV('Life Cycle Cost Evaluation'!$M$1,CA55:CA$100)/(1+'Life Cycle Cost Evaluation'!$M$1)^($B54-'Life Cycle Cost Evaluation'!$M$4)</f>
        <v>0</v>
      </c>
      <c r="CB139" s="208">
        <f>-NPV('Life Cycle Cost Evaluation'!$M$1,CB55:CB$100)/(1+'Life Cycle Cost Evaluation'!$M$1)^($B54-'Life Cycle Cost Evaluation'!$M$4)</f>
        <v>0</v>
      </c>
      <c r="CC139" s="208">
        <f>-NPV('Life Cycle Cost Evaluation'!$M$1,CC55:CC$100)/(1+'Life Cycle Cost Evaluation'!$M$1)^($B54-'Life Cycle Cost Evaluation'!$M$4)</f>
        <v>0</v>
      </c>
      <c r="CD139" s="208">
        <f>-NPV('Life Cycle Cost Evaluation'!$M$1,CD55:CD$100)/(1+'Life Cycle Cost Evaluation'!$M$1)^($B54-'Life Cycle Cost Evaluation'!$M$4)</f>
        <v>0</v>
      </c>
      <c r="CE139" s="208">
        <f>-NPV('Life Cycle Cost Evaluation'!$M$1,CE55:CE$100)/(1+'Life Cycle Cost Evaluation'!$M$1)^($B54-'Life Cycle Cost Evaluation'!$M$4)</f>
        <v>0</v>
      </c>
      <c r="CF139" s="208">
        <f>-NPV('Life Cycle Cost Evaluation'!$M$1,CF55:CF$100)/(1+'Life Cycle Cost Evaluation'!$M$1)^($B54-'Life Cycle Cost Evaluation'!$M$4)</f>
        <v>0</v>
      </c>
      <c r="CG139" s="208">
        <f>SUM(D139:AL139)</f>
        <v>0</v>
      </c>
      <c r="CH139" s="206"/>
      <c r="CI139" s="206"/>
      <c r="CJ139" s="206"/>
    </row>
    <row r="140" spans="2:88" x14ac:dyDescent="0.2">
      <c r="B140" s="86">
        <f t="shared" si="126"/>
        <v>2062</v>
      </c>
      <c r="C140" s="208"/>
      <c r="D140" s="208">
        <f>-NPV('Life Cycle Cost Evaluation'!$M$1,D56:D$100)/(1+'Life Cycle Cost Evaluation'!$M$1)^($B55-'Life Cycle Cost Evaluation'!$M$4)</f>
        <v>0</v>
      </c>
      <c r="E140" s="208">
        <f>-NPV('Life Cycle Cost Evaluation'!$M$1,E56:E$100)/(1+'Life Cycle Cost Evaluation'!$M$1)^($B55-'Life Cycle Cost Evaluation'!$M$4)</f>
        <v>0</v>
      </c>
      <c r="F140" s="208">
        <f>-NPV('Life Cycle Cost Evaluation'!$M$1,F56:F$100)/(1+'Life Cycle Cost Evaluation'!$M$1)^($B55-'Life Cycle Cost Evaluation'!$M$4)</f>
        <v>0</v>
      </c>
      <c r="G140" s="208">
        <f>-NPV('Life Cycle Cost Evaluation'!$M$1,G56:G$100)/(1+'Life Cycle Cost Evaluation'!$M$1)^($B55-'Life Cycle Cost Evaluation'!$M$4)</f>
        <v>0</v>
      </c>
      <c r="H140" s="208">
        <f>-NPV('Life Cycle Cost Evaluation'!$M$1,H56:H$100)/(1+'Life Cycle Cost Evaluation'!$M$1)^($B55-'Life Cycle Cost Evaluation'!$M$4)</f>
        <v>0</v>
      </c>
      <c r="I140" s="208">
        <f>-NPV('Life Cycle Cost Evaluation'!$M$1,I56:I$100)/(1+'Life Cycle Cost Evaluation'!$M$1)^($B55-'Life Cycle Cost Evaluation'!$M$4)</f>
        <v>0</v>
      </c>
      <c r="J140" s="208">
        <f>-NPV('Life Cycle Cost Evaluation'!$M$1,J56:J$100)/(1+'Life Cycle Cost Evaluation'!$M$1)^($B55-'Life Cycle Cost Evaluation'!$M$4)</f>
        <v>0</v>
      </c>
      <c r="K140" s="208">
        <f>-NPV('Life Cycle Cost Evaluation'!$M$1,K56:K$100)/(1+'Life Cycle Cost Evaluation'!$M$1)^($B55-'Life Cycle Cost Evaluation'!$M$4)</f>
        <v>0</v>
      </c>
      <c r="L140" s="208">
        <f>-NPV('Life Cycle Cost Evaluation'!$M$1,L56:L$100)/(1+'Life Cycle Cost Evaluation'!$M$1)^($B55-'Life Cycle Cost Evaluation'!$M$4)</f>
        <v>0</v>
      </c>
      <c r="M140" s="208">
        <f>-NPV('Life Cycle Cost Evaluation'!$M$1,M56:M$100)/(1+'Life Cycle Cost Evaluation'!$M$1)^($B55-'Life Cycle Cost Evaluation'!$M$4)</f>
        <v>0</v>
      </c>
      <c r="N140" s="208">
        <f>-NPV('Life Cycle Cost Evaluation'!$M$1,N56:N$100)/(1+'Life Cycle Cost Evaluation'!$M$1)^($B55-'Life Cycle Cost Evaluation'!$M$4)</f>
        <v>0</v>
      </c>
      <c r="O140" s="208">
        <f>-NPV('Life Cycle Cost Evaluation'!$M$1,O56:O$100)/(1+'Life Cycle Cost Evaluation'!$M$1)^($B55-'Life Cycle Cost Evaluation'!$M$4)</f>
        <v>0</v>
      </c>
      <c r="P140" s="208">
        <f>-NPV('Life Cycle Cost Evaluation'!$M$1,P56:P$100)/(1+'Life Cycle Cost Evaluation'!$M$1)^($B55-'Life Cycle Cost Evaluation'!$M$4)</f>
        <v>0</v>
      </c>
      <c r="Q140" s="208">
        <f>-NPV('Life Cycle Cost Evaluation'!$M$1,Q56:Q$100)/(1+'Life Cycle Cost Evaluation'!$M$1)^($B55-'Life Cycle Cost Evaluation'!$M$4)</f>
        <v>0</v>
      </c>
      <c r="R140" s="208">
        <f>-NPV('Life Cycle Cost Evaluation'!$M$1,R56:R$100)/(1+'Life Cycle Cost Evaluation'!$M$1)^($B55-'Life Cycle Cost Evaluation'!$M$4)</f>
        <v>0</v>
      </c>
      <c r="S140" s="208">
        <f>-NPV('Life Cycle Cost Evaluation'!$M$1,S56:S$100)/(1+'Life Cycle Cost Evaluation'!$M$1)^($B55-'Life Cycle Cost Evaluation'!$M$4)</f>
        <v>0</v>
      </c>
      <c r="T140" s="208">
        <f>-NPV('Life Cycle Cost Evaluation'!$M$1,T56:T$100)/(1+'Life Cycle Cost Evaluation'!$M$1)^($B55-'Life Cycle Cost Evaluation'!$M$4)</f>
        <v>0</v>
      </c>
      <c r="U140" s="208">
        <f>-NPV('Life Cycle Cost Evaluation'!$M$1,U56:U$100)/(1+'Life Cycle Cost Evaluation'!$M$1)^($B55-'Life Cycle Cost Evaluation'!$M$4)</f>
        <v>0</v>
      </c>
      <c r="V140" s="208">
        <f>-NPV('Life Cycle Cost Evaluation'!$M$1,V56:V$100)/(1+'Life Cycle Cost Evaluation'!$M$1)^($B55-'Life Cycle Cost Evaluation'!$M$4)</f>
        <v>0</v>
      </c>
      <c r="W140" s="208">
        <f>-NPV('Life Cycle Cost Evaluation'!$M$1,W56:W$100)/(1+'Life Cycle Cost Evaluation'!$M$1)^($B55-'Life Cycle Cost Evaluation'!$M$4)</f>
        <v>0</v>
      </c>
      <c r="X140" s="208">
        <f>-NPV('Life Cycle Cost Evaluation'!$M$1,X56:X$100)/(1+'Life Cycle Cost Evaluation'!$M$1)^($B55-'Life Cycle Cost Evaluation'!$M$4)</f>
        <v>0</v>
      </c>
      <c r="Y140" s="208">
        <f>-NPV('Life Cycle Cost Evaluation'!$M$1,Y56:Y$100)/(1+'Life Cycle Cost Evaluation'!$M$1)^($B55-'Life Cycle Cost Evaluation'!$M$4)</f>
        <v>0</v>
      </c>
      <c r="Z140" s="208">
        <f>-NPV('Life Cycle Cost Evaluation'!$M$1,Z56:Z$100)/(1+'Life Cycle Cost Evaluation'!$M$1)^($B55-'Life Cycle Cost Evaluation'!$M$4)</f>
        <v>0</v>
      </c>
      <c r="AA140" s="208">
        <f>-NPV('Life Cycle Cost Evaluation'!$M$1,AA56:AA$100)/(1+'Life Cycle Cost Evaluation'!$M$1)^($B55-'Life Cycle Cost Evaluation'!$M$4)</f>
        <v>0</v>
      </c>
      <c r="AB140" s="208">
        <f>-NPV('Life Cycle Cost Evaluation'!$M$1,AB56:AB$100)/(1+'Life Cycle Cost Evaluation'!$M$1)^($B55-'Life Cycle Cost Evaluation'!$M$4)</f>
        <v>0</v>
      </c>
      <c r="AC140" s="208">
        <f>-NPV('Life Cycle Cost Evaluation'!$M$1,AC56:AC$100)/(1+'Life Cycle Cost Evaluation'!$M$1)^($B55-'Life Cycle Cost Evaluation'!$M$4)</f>
        <v>0</v>
      </c>
      <c r="AD140" s="208">
        <f>-NPV('Life Cycle Cost Evaluation'!$M$1,AD56:AD$100)/(1+'Life Cycle Cost Evaluation'!$M$1)^($B55-'Life Cycle Cost Evaluation'!$M$4)</f>
        <v>0</v>
      </c>
      <c r="AE140" s="208">
        <f>-NPV('Life Cycle Cost Evaluation'!$M$1,AE56:AE$100)/(1+'Life Cycle Cost Evaluation'!$M$1)^($B55-'Life Cycle Cost Evaluation'!$M$4)</f>
        <v>0</v>
      </c>
      <c r="AF140" s="208">
        <f>-NPV('Life Cycle Cost Evaluation'!$M$1,AF56:AF$100)/(1+'Life Cycle Cost Evaluation'!$M$1)^($B55-'Life Cycle Cost Evaluation'!$M$4)</f>
        <v>0</v>
      </c>
      <c r="AG140" s="208">
        <f>-NPV('Life Cycle Cost Evaluation'!$M$1,AG56:AG$100)/(1+'Life Cycle Cost Evaluation'!$M$1)^($B55-'Life Cycle Cost Evaluation'!$M$4)</f>
        <v>0</v>
      </c>
      <c r="AH140" s="208">
        <f>-NPV('Life Cycle Cost Evaluation'!$M$1,AH56:AH$100)/(1+'Life Cycle Cost Evaluation'!$M$1)^($B55-'Life Cycle Cost Evaluation'!$M$4)</f>
        <v>0</v>
      </c>
      <c r="AI140" s="208">
        <f>-NPV('Life Cycle Cost Evaluation'!$M$1,AI56:AI$100)/(1+'Life Cycle Cost Evaluation'!$M$1)^($B55-'Life Cycle Cost Evaluation'!$M$4)</f>
        <v>0</v>
      </c>
      <c r="AJ140" s="208">
        <f>-NPV('Life Cycle Cost Evaluation'!$M$1,AJ56:AJ$100)/(1+'Life Cycle Cost Evaluation'!$M$1)^($B55-'Life Cycle Cost Evaluation'!$M$4)</f>
        <v>0</v>
      </c>
      <c r="AK140" s="208">
        <f>-NPV('Life Cycle Cost Evaluation'!$M$1,AK56:AK$100)/(1+'Life Cycle Cost Evaluation'!$M$1)^($B55-'Life Cycle Cost Evaluation'!$M$4)</f>
        <v>0</v>
      </c>
      <c r="AL140" s="208">
        <f>-NPV('Life Cycle Cost Evaluation'!$M$1,AL56:AL$100)/(1+'Life Cycle Cost Evaluation'!$M$1)^($B55-'Life Cycle Cost Evaluation'!$M$4)</f>
        <v>0</v>
      </c>
      <c r="AM140" s="208">
        <f>-NPV('Life Cycle Cost Evaluation'!$M$1,AM56:AM$100)/(1+'Life Cycle Cost Evaluation'!$M$1)^($B55-'Life Cycle Cost Evaluation'!$M$4)</f>
        <v>0</v>
      </c>
      <c r="AN140" s="208">
        <f>-NPV('Life Cycle Cost Evaluation'!$M$1,AN56:AN$100)/(1+'Life Cycle Cost Evaluation'!$M$1)^($B55-'Life Cycle Cost Evaluation'!$M$4)</f>
        <v>0</v>
      </c>
      <c r="AO140" s="208">
        <f>-NPV('Life Cycle Cost Evaluation'!$M$1,AO56:AO$100)/(1+'Life Cycle Cost Evaluation'!$M$1)^($B55-'Life Cycle Cost Evaluation'!$M$4)</f>
        <v>0</v>
      </c>
      <c r="AP140" s="208">
        <f>-NPV('Life Cycle Cost Evaluation'!$M$1,AP56:AP$100)/(1+'Life Cycle Cost Evaluation'!$M$1)^($B55-'Life Cycle Cost Evaluation'!$M$4)</f>
        <v>0</v>
      </c>
      <c r="AQ140" s="208">
        <f>-NPV('Life Cycle Cost Evaluation'!$M$1,AQ56:AQ$100)/(1+'Life Cycle Cost Evaluation'!$M$1)^($B55-'Life Cycle Cost Evaluation'!$M$4)</f>
        <v>0</v>
      </c>
      <c r="AR140" s="208">
        <f>-NPV('Life Cycle Cost Evaluation'!$M$1,AR56:AR$100)/(1+'Life Cycle Cost Evaluation'!$M$1)^($B55-'Life Cycle Cost Evaluation'!$M$4)</f>
        <v>0</v>
      </c>
      <c r="AS140" s="208">
        <f>-NPV('Life Cycle Cost Evaluation'!$M$1,AS56:AS$100)/(1+'Life Cycle Cost Evaluation'!$M$1)^($B55-'Life Cycle Cost Evaluation'!$M$4)</f>
        <v>0</v>
      </c>
      <c r="AT140" s="208">
        <f>-NPV('Life Cycle Cost Evaluation'!$M$1,AT56:AT$100)/(1+'Life Cycle Cost Evaluation'!$M$1)^($B55-'Life Cycle Cost Evaluation'!$M$4)</f>
        <v>0</v>
      </c>
      <c r="AU140" s="208">
        <f>-NPV('Life Cycle Cost Evaluation'!$M$1,AU56:AU$100)/(1+'Life Cycle Cost Evaluation'!$M$1)^($B55-'Life Cycle Cost Evaluation'!$M$4)</f>
        <v>0</v>
      </c>
      <c r="AV140" s="208">
        <f>-NPV('Life Cycle Cost Evaluation'!$M$1,AV56:AV$100)/(1+'Life Cycle Cost Evaluation'!$M$1)^($B55-'Life Cycle Cost Evaluation'!$M$4)</f>
        <v>0</v>
      </c>
      <c r="AW140" s="208">
        <f>-NPV('Life Cycle Cost Evaluation'!$M$1,AW56:AW$100)/(1+'Life Cycle Cost Evaluation'!$M$1)^($B55-'Life Cycle Cost Evaluation'!$M$4)</f>
        <v>0</v>
      </c>
      <c r="AX140" s="208">
        <f>-NPV('Life Cycle Cost Evaluation'!$M$1,AX56:AX$100)/(1+'Life Cycle Cost Evaluation'!$M$1)^($B55-'Life Cycle Cost Evaluation'!$M$4)</f>
        <v>0</v>
      </c>
      <c r="AY140" s="208">
        <f>-NPV('Life Cycle Cost Evaluation'!$M$1,AY56:AY$100)/(1+'Life Cycle Cost Evaluation'!$M$1)^($B55-'Life Cycle Cost Evaluation'!$M$4)</f>
        <v>0</v>
      </c>
      <c r="AZ140" s="208">
        <f>-NPV('Life Cycle Cost Evaluation'!$M$1,AZ56:AZ$100)/(1+'Life Cycle Cost Evaluation'!$M$1)^($B55-'Life Cycle Cost Evaluation'!$M$4)</f>
        <v>0</v>
      </c>
      <c r="BA140" s="208">
        <f>-NPV('Life Cycle Cost Evaluation'!$M$1,BA56:BA$100)/(1+'Life Cycle Cost Evaluation'!$M$1)^($B55-'Life Cycle Cost Evaluation'!$M$4)</f>
        <v>0</v>
      </c>
      <c r="BB140" s="208">
        <f>-NPV('Life Cycle Cost Evaluation'!$M$1,BB56:BB$100)/(1+'Life Cycle Cost Evaluation'!$M$1)^($B55-'Life Cycle Cost Evaluation'!$M$4)</f>
        <v>0</v>
      </c>
      <c r="BC140" s="208">
        <f>-NPV('Life Cycle Cost Evaluation'!$M$1,BC56:BC$100)/(1+'Life Cycle Cost Evaluation'!$M$1)^($B55-'Life Cycle Cost Evaluation'!$M$4)</f>
        <v>0</v>
      </c>
      <c r="BD140" s="208">
        <f>-NPV('Life Cycle Cost Evaluation'!$M$1,BD56:BD$100)/(1+'Life Cycle Cost Evaluation'!$M$1)^($B55-'Life Cycle Cost Evaluation'!$M$4)</f>
        <v>0</v>
      </c>
      <c r="BE140" s="208">
        <f>-NPV('Life Cycle Cost Evaluation'!$M$1,BE56:BE$100)/(1+'Life Cycle Cost Evaluation'!$M$1)^($B55-'Life Cycle Cost Evaluation'!$M$4)</f>
        <v>0</v>
      </c>
      <c r="BF140" s="208">
        <f>-NPV('Life Cycle Cost Evaluation'!$M$1,BF56:BF$100)/(1+'Life Cycle Cost Evaluation'!$M$1)^($B55-'Life Cycle Cost Evaluation'!$M$4)</f>
        <v>0</v>
      </c>
      <c r="BG140" s="208">
        <f>-NPV('Life Cycle Cost Evaluation'!$M$1,BG56:BG$100)/(1+'Life Cycle Cost Evaluation'!$M$1)^($B55-'Life Cycle Cost Evaluation'!$M$4)</f>
        <v>0</v>
      </c>
      <c r="BH140" s="208">
        <f>-NPV('Life Cycle Cost Evaluation'!$M$1,BH56:BH$100)/(1+'Life Cycle Cost Evaluation'!$M$1)^($B55-'Life Cycle Cost Evaluation'!$M$4)</f>
        <v>0</v>
      </c>
      <c r="BI140" s="208">
        <f>-NPV('Life Cycle Cost Evaluation'!$M$1,BI56:BI$100)/(1+'Life Cycle Cost Evaluation'!$M$1)^($B55-'Life Cycle Cost Evaluation'!$M$4)</f>
        <v>0</v>
      </c>
      <c r="BJ140" s="208">
        <f>-NPV('Life Cycle Cost Evaluation'!$M$1,BJ56:BJ$100)/(1+'Life Cycle Cost Evaluation'!$M$1)^($B55-'Life Cycle Cost Evaluation'!$M$4)</f>
        <v>0</v>
      </c>
      <c r="BK140" s="208">
        <f>-NPV('Life Cycle Cost Evaluation'!$M$1,BK56:BK$100)/(1+'Life Cycle Cost Evaluation'!$M$1)^($B55-'Life Cycle Cost Evaluation'!$M$4)</f>
        <v>0</v>
      </c>
      <c r="BL140" s="208">
        <f>-NPV('Life Cycle Cost Evaluation'!$M$1,BL56:BL$100)/(1+'Life Cycle Cost Evaluation'!$M$1)^($B55-'Life Cycle Cost Evaluation'!$M$4)</f>
        <v>0</v>
      </c>
      <c r="BM140" s="208">
        <f>-NPV('Life Cycle Cost Evaluation'!$M$1,BM56:BM$100)/(1+'Life Cycle Cost Evaluation'!$M$1)^($B55-'Life Cycle Cost Evaluation'!$M$4)</f>
        <v>0</v>
      </c>
      <c r="BN140" s="208">
        <f>-NPV('Life Cycle Cost Evaluation'!$M$1,BN56:BN$100)/(1+'Life Cycle Cost Evaluation'!$M$1)^($B55-'Life Cycle Cost Evaluation'!$M$4)</f>
        <v>0</v>
      </c>
      <c r="BO140" s="208">
        <f>-NPV('Life Cycle Cost Evaluation'!$M$1,BO56:BO$100)/(1+'Life Cycle Cost Evaluation'!$M$1)^($B55-'Life Cycle Cost Evaluation'!$M$4)</f>
        <v>0</v>
      </c>
      <c r="BP140" s="208">
        <f>-NPV('Life Cycle Cost Evaluation'!$M$1,BP56:BP$100)/(1+'Life Cycle Cost Evaluation'!$M$1)^($B55-'Life Cycle Cost Evaluation'!$M$4)</f>
        <v>0</v>
      </c>
      <c r="BQ140" s="208">
        <f>-NPV('Life Cycle Cost Evaluation'!$M$1,BQ56:BQ$100)/(1+'Life Cycle Cost Evaluation'!$M$1)^($B55-'Life Cycle Cost Evaluation'!$M$4)</f>
        <v>0</v>
      </c>
      <c r="BR140" s="208">
        <f>-NPV('Life Cycle Cost Evaluation'!$M$1,BR56:BR$100)/(1+'Life Cycle Cost Evaluation'!$M$1)^($B55-'Life Cycle Cost Evaluation'!$M$4)</f>
        <v>0</v>
      </c>
      <c r="BS140" s="208">
        <f>-NPV('Life Cycle Cost Evaluation'!$M$1,BS56:BS$100)/(1+'Life Cycle Cost Evaluation'!$M$1)^($B55-'Life Cycle Cost Evaluation'!$M$4)</f>
        <v>0</v>
      </c>
      <c r="BT140" s="208">
        <f>-NPV('Life Cycle Cost Evaluation'!$M$1,BT56:BT$100)/(1+'Life Cycle Cost Evaluation'!$M$1)^($B55-'Life Cycle Cost Evaluation'!$M$4)</f>
        <v>0</v>
      </c>
      <c r="BU140" s="208">
        <f>-NPV('Life Cycle Cost Evaluation'!$M$1,BU56:BU$100)/(1+'Life Cycle Cost Evaluation'!$M$1)^($B55-'Life Cycle Cost Evaluation'!$M$4)</f>
        <v>0</v>
      </c>
      <c r="BV140" s="208">
        <f>-NPV('Life Cycle Cost Evaluation'!$M$1,BV56:BV$100)/(1+'Life Cycle Cost Evaluation'!$M$1)^($B55-'Life Cycle Cost Evaluation'!$M$4)</f>
        <v>0</v>
      </c>
      <c r="BW140" s="208">
        <f>-NPV('Life Cycle Cost Evaluation'!$M$1,BW56:BW$100)/(1+'Life Cycle Cost Evaluation'!$M$1)^($B55-'Life Cycle Cost Evaluation'!$M$4)</f>
        <v>0</v>
      </c>
      <c r="BX140" s="208">
        <f>-NPV('Life Cycle Cost Evaluation'!$M$1,BX56:BX$100)/(1+'Life Cycle Cost Evaluation'!$M$1)^($B55-'Life Cycle Cost Evaluation'!$M$4)</f>
        <v>0</v>
      </c>
      <c r="BY140" s="208">
        <f>-NPV('Life Cycle Cost Evaluation'!$M$1,BY56:BY$100)/(1+'Life Cycle Cost Evaluation'!$M$1)^($B55-'Life Cycle Cost Evaluation'!$M$4)</f>
        <v>0</v>
      </c>
      <c r="BZ140" s="208">
        <f>-NPV('Life Cycle Cost Evaluation'!$M$1,BZ56:BZ$100)/(1+'Life Cycle Cost Evaluation'!$M$1)^($B55-'Life Cycle Cost Evaluation'!$M$4)</f>
        <v>0</v>
      </c>
      <c r="CA140" s="208">
        <f>-NPV('Life Cycle Cost Evaluation'!$M$1,CA56:CA$100)/(1+'Life Cycle Cost Evaluation'!$M$1)^($B55-'Life Cycle Cost Evaluation'!$M$4)</f>
        <v>0</v>
      </c>
      <c r="CB140" s="208">
        <f>-NPV('Life Cycle Cost Evaluation'!$M$1,CB56:CB$100)/(1+'Life Cycle Cost Evaluation'!$M$1)^($B55-'Life Cycle Cost Evaluation'!$M$4)</f>
        <v>0</v>
      </c>
      <c r="CC140" s="208">
        <f>-NPV('Life Cycle Cost Evaluation'!$M$1,CC56:CC$100)/(1+'Life Cycle Cost Evaluation'!$M$1)^($B55-'Life Cycle Cost Evaluation'!$M$4)</f>
        <v>0</v>
      </c>
      <c r="CD140" s="208">
        <f>-NPV('Life Cycle Cost Evaluation'!$M$1,CD56:CD$100)/(1+'Life Cycle Cost Evaluation'!$M$1)^($B55-'Life Cycle Cost Evaluation'!$M$4)</f>
        <v>0</v>
      </c>
      <c r="CE140" s="208">
        <f>-NPV('Life Cycle Cost Evaluation'!$M$1,CE56:CE$100)/(1+'Life Cycle Cost Evaluation'!$M$1)^($B55-'Life Cycle Cost Evaluation'!$M$4)</f>
        <v>0</v>
      </c>
      <c r="CF140" s="208">
        <f>-NPV('Life Cycle Cost Evaluation'!$M$1,CF56:CF$100)/(1+'Life Cycle Cost Evaluation'!$M$1)^($B55-'Life Cycle Cost Evaluation'!$M$4)</f>
        <v>0</v>
      </c>
      <c r="CG140" s="208">
        <f>SUM(D140:AM140)</f>
        <v>0</v>
      </c>
      <c r="CH140" s="206"/>
      <c r="CI140" s="206"/>
      <c r="CJ140" s="206"/>
    </row>
    <row r="141" spans="2:88" x14ac:dyDescent="0.2">
      <c r="B141" s="86">
        <f t="shared" si="126"/>
        <v>2063</v>
      </c>
      <c r="C141" s="208"/>
      <c r="D141" s="208">
        <f>-NPV('Life Cycle Cost Evaluation'!$M$1,D57:D$100)/(1+'Life Cycle Cost Evaluation'!$M$1)^($B56-'Life Cycle Cost Evaluation'!$M$4)</f>
        <v>0</v>
      </c>
      <c r="E141" s="208">
        <f>-NPV('Life Cycle Cost Evaluation'!$M$1,E57:E$100)/(1+'Life Cycle Cost Evaluation'!$M$1)^($B56-'Life Cycle Cost Evaluation'!$M$4)</f>
        <v>0</v>
      </c>
      <c r="F141" s="208">
        <f>-NPV('Life Cycle Cost Evaluation'!$M$1,F57:F$100)/(1+'Life Cycle Cost Evaluation'!$M$1)^($B56-'Life Cycle Cost Evaluation'!$M$4)</f>
        <v>0</v>
      </c>
      <c r="G141" s="208">
        <f>-NPV('Life Cycle Cost Evaluation'!$M$1,G57:G$100)/(1+'Life Cycle Cost Evaluation'!$M$1)^($B56-'Life Cycle Cost Evaluation'!$M$4)</f>
        <v>0</v>
      </c>
      <c r="H141" s="208">
        <f>-NPV('Life Cycle Cost Evaluation'!$M$1,H57:H$100)/(1+'Life Cycle Cost Evaluation'!$M$1)^($B56-'Life Cycle Cost Evaluation'!$M$4)</f>
        <v>0</v>
      </c>
      <c r="I141" s="208">
        <f>-NPV('Life Cycle Cost Evaluation'!$M$1,I57:I$100)/(1+'Life Cycle Cost Evaluation'!$M$1)^($B56-'Life Cycle Cost Evaluation'!$M$4)</f>
        <v>0</v>
      </c>
      <c r="J141" s="208">
        <f>-NPV('Life Cycle Cost Evaluation'!$M$1,J57:J$100)/(1+'Life Cycle Cost Evaluation'!$M$1)^($B56-'Life Cycle Cost Evaluation'!$M$4)</f>
        <v>0</v>
      </c>
      <c r="K141" s="208">
        <f>-NPV('Life Cycle Cost Evaluation'!$M$1,K57:K$100)/(1+'Life Cycle Cost Evaluation'!$M$1)^($B56-'Life Cycle Cost Evaluation'!$M$4)</f>
        <v>0</v>
      </c>
      <c r="L141" s="208">
        <f>-NPV('Life Cycle Cost Evaluation'!$M$1,L57:L$100)/(1+'Life Cycle Cost Evaluation'!$M$1)^($B56-'Life Cycle Cost Evaluation'!$M$4)</f>
        <v>0</v>
      </c>
      <c r="M141" s="208">
        <f>-NPV('Life Cycle Cost Evaluation'!$M$1,M57:M$100)/(1+'Life Cycle Cost Evaluation'!$M$1)^($B56-'Life Cycle Cost Evaluation'!$M$4)</f>
        <v>0</v>
      </c>
      <c r="N141" s="208">
        <f>-NPV('Life Cycle Cost Evaluation'!$M$1,N57:N$100)/(1+'Life Cycle Cost Evaluation'!$M$1)^($B56-'Life Cycle Cost Evaluation'!$M$4)</f>
        <v>0</v>
      </c>
      <c r="O141" s="208">
        <f>-NPV('Life Cycle Cost Evaluation'!$M$1,O57:O$100)/(1+'Life Cycle Cost Evaluation'!$M$1)^($B56-'Life Cycle Cost Evaluation'!$M$4)</f>
        <v>0</v>
      </c>
      <c r="P141" s="208">
        <f>-NPV('Life Cycle Cost Evaluation'!$M$1,P57:P$100)/(1+'Life Cycle Cost Evaluation'!$M$1)^($B56-'Life Cycle Cost Evaluation'!$M$4)</f>
        <v>0</v>
      </c>
      <c r="Q141" s="208">
        <f>-NPV('Life Cycle Cost Evaluation'!$M$1,Q57:Q$100)/(1+'Life Cycle Cost Evaluation'!$M$1)^($B56-'Life Cycle Cost Evaluation'!$M$4)</f>
        <v>0</v>
      </c>
      <c r="R141" s="208">
        <f>-NPV('Life Cycle Cost Evaluation'!$M$1,R57:R$100)/(1+'Life Cycle Cost Evaluation'!$M$1)^($B56-'Life Cycle Cost Evaluation'!$M$4)</f>
        <v>0</v>
      </c>
      <c r="S141" s="208">
        <f>-NPV('Life Cycle Cost Evaluation'!$M$1,S57:S$100)/(1+'Life Cycle Cost Evaluation'!$M$1)^($B56-'Life Cycle Cost Evaluation'!$M$4)</f>
        <v>0</v>
      </c>
      <c r="T141" s="208">
        <f>-NPV('Life Cycle Cost Evaluation'!$M$1,T57:T$100)/(1+'Life Cycle Cost Evaluation'!$M$1)^($B56-'Life Cycle Cost Evaluation'!$M$4)</f>
        <v>0</v>
      </c>
      <c r="U141" s="208">
        <f>-NPV('Life Cycle Cost Evaluation'!$M$1,U57:U$100)/(1+'Life Cycle Cost Evaluation'!$M$1)^($B56-'Life Cycle Cost Evaluation'!$M$4)</f>
        <v>0</v>
      </c>
      <c r="V141" s="208">
        <f>-NPV('Life Cycle Cost Evaluation'!$M$1,V57:V$100)/(1+'Life Cycle Cost Evaluation'!$M$1)^($B56-'Life Cycle Cost Evaluation'!$M$4)</f>
        <v>0</v>
      </c>
      <c r="W141" s="208">
        <f>-NPV('Life Cycle Cost Evaluation'!$M$1,W57:W$100)/(1+'Life Cycle Cost Evaluation'!$M$1)^($B56-'Life Cycle Cost Evaluation'!$M$4)</f>
        <v>0</v>
      </c>
      <c r="X141" s="208">
        <f>-NPV('Life Cycle Cost Evaluation'!$M$1,X57:X$100)/(1+'Life Cycle Cost Evaluation'!$M$1)^($B56-'Life Cycle Cost Evaluation'!$M$4)</f>
        <v>0</v>
      </c>
      <c r="Y141" s="208">
        <f>-NPV('Life Cycle Cost Evaluation'!$M$1,Y57:Y$100)/(1+'Life Cycle Cost Evaluation'!$M$1)^($B56-'Life Cycle Cost Evaluation'!$M$4)</f>
        <v>0</v>
      </c>
      <c r="Z141" s="208">
        <f>-NPV('Life Cycle Cost Evaluation'!$M$1,Z57:Z$100)/(1+'Life Cycle Cost Evaluation'!$M$1)^($B56-'Life Cycle Cost Evaluation'!$M$4)</f>
        <v>0</v>
      </c>
      <c r="AA141" s="208">
        <f>-NPV('Life Cycle Cost Evaluation'!$M$1,AA57:AA$100)/(1+'Life Cycle Cost Evaluation'!$M$1)^($B56-'Life Cycle Cost Evaluation'!$M$4)</f>
        <v>0</v>
      </c>
      <c r="AB141" s="208">
        <f>-NPV('Life Cycle Cost Evaluation'!$M$1,AB57:AB$100)/(1+'Life Cycle Cost Evaluation'!$M$1)^($B56-'Life Cycle Cost Evaluation'!$M$4)</f>
        <v>0</v>
      </c>
      <c r="AC141" s="208">
        <f>-NPV('Life Cycle Cost Evaluation'!$M$1,AC57:AC$100)/(1+'Life Cycle Cost Evaluation'!$M$1)^($B56-'Life Cycle Cost Evaluation'!$M$4)</f>
        <v>0</v>
      </c>
      <c r="AD141" s="208">
        <f>-NPV('Life Cycle Cost Evaluation'!$M$1,AD57:AD$100)/(1+'Life Cycle Cost Evaluation'!$M$1)^($B56-'Life Cycle Cost Evaluation'!$M$4)</f>
        <v>0</v>
      </c>
      <c r="AE141" s="208">
        <f>-NPV('Life Cycle Cost Evaluation'!$M$1,AE57:AE$100)/(1+'Life Cycle Cost Evaluation'!$M$1)^($B56-'Life Cycle Cost Evaluation'!$M$4)</f>
        <v>0</v>
      </c>
      <c r="AF141" s="208">
        <f>-NPV('Life Cycle Cost Evaluation'!$M$1,AF57:AF$100)/(1+'Life Cycle Cost Evaluation'!$M$1)^($B56-'Life Cycle Cost Evaluation'!$M$4)</f>
        <v>0</v>
      </c>
      <c r="AG141" s="208">
        <f>-NPV('Life Cycle Cost Evaluation'!$M$1,AG57:AG$100)/(1+'Life Cycle Cost Evaluation'!$M$1)^($B56-'Life Cycle Cost Evaluation'!$M$4)</f>
        <v>0</v>
      </c>
      <c r="AH141" s="208">
        <f>-NPV('Life Cycle Cost Evaluation'!$M$1,AH57:AH$100)/(1+'Life Cycle Cost Evaluation'!$M$1)^($B56-'Life Cycle Cost Evaluation'!$M$4)</f>
        <v>0</v>
      </c>
      <c r="AI141" s="208">
        <f>-NPV('Life Cycle Cost Evaluation'!$M$1,AI57:AI$100)/(1+'Life Cycle Cost Evaluation'!$M$1)^($B56-'Life Cycle Cost Evaluation'!$M$4)</f>
        <v>0</v>
      </c>
      <c r="AJ141" s="208">
        <f>-NPV('Life Cycle Cost Evaluation'!$M$1,AJ57:AJ$100)/(1+'Life Cycle Cost Evaluation'!$M$1)^($B56-'Life Cycle Cost Evaluation'!$M$4)</f>
        <v>0</v>
      </c>
      <c r="AK141" s="208">
        <f>-NPV('Life Cycle Cost Evaluation'!$M$1,AK57:AK$100)/(1+'Life Cycle Cost Evaluation'!$M$1)^($B56-'Life Cycle Cost Evaluation'!$M$4)</f>
        <v>0</v>
      </c>
      <c r="AL141" s="208">
        <f>-NPV('Life Cycle Cost Evaluation'!$M$1,AL57:AL$100)/(1+'Life Cycle Cost Evaluation'!$M$1)^($B56-'Life Cycle Cost Evaluation'!$M$4)</f>
        <v>0</v>
      </c>
      <c r="AM141" s="208">
        <f>-NPV('Life Cycle Cost Evaluation'!$M$1,AM57:AM$100)/(1+'Life Cycle Cost Evaluation'!$M$1)^($B56-'Life Cycle Cost Evaluation'!$M$4)</f>
        <v>0</v>
      </c>
      <c r="AN141" s="208">
        <f>-NPV('Life Cycle Cost Evaluation'!$M$1,AN57:AN$100)/(1+'Life Cycle Cost Evaluation'!$M$1)^($B56-'Life Cycle Cost Evaluation'!$M$4)</f>
        <v>0</v>
      </c>
      <c r="AO141" s="208">
        <f>-NPV('Life Cycle Cost Evaluation'!$M$1,AO57:AO$100)/(1+'Life Cycle Cost Evaluation'!$M$1)^($B56-'Life Cycle Cost Evaluation'!$M$4)</f>
        <v>0</v>
      </c>
      <c r="AP141" s="208">
        <f>-NPV('Life Cycle Cost Evaluation'!$M$1,AP57:AP$100)/(1+'Life Cycle Cost Evaluation'!$M$1)^($B56-'Life Cycle Cost Evaluation'!$M$4)</f>
        <v>0</v>
      </c>
      <c r="AQ141" s="208">
        <f>-NPV('Life Cycle Cost Evaluation'!$M$1,AQ57:AQ$100)/(1+'Life Cycle Cost Evaluation'!$M$1)^($B56-'Life Cycle Cost Evaluation'!$M$4)</f>
        <v>0</v>
      </c>
      <c r="AR141" s="208">
        <f>-NPV('Life Cycle Cost Evaluation'!$M$1,AR57:AR$100)/(1+'Life Cycle Cost Evaluation'!$M$1)^($B56-'Life Cycle Cost Evaluation'!$M$4)</f>
        <v>0</v>
      </c>
      <c r="AS141" s="208">
        <f>-NPV('Life Cycle Cost Evaluation'!$M$1,AS57:AS$100)/(1+'Life Cycle Cost Evaluation'!$M$1)^($B56-'Life Cycle Cost Evaluation'!$M$4)</f>
        <v>0</v>
      </c>
      <c r="AT141" s="208">
        <f>-NPV('Life Cycle Cost Evaluation'!$M$1,AT57:AT$100)/(1+'Life Cycle Cost Evaluation'!$M$1)^($B56-'Life Cycle Cost Evaluation'!$M$4)</f>
        <v>0</v>
      </c>
      <c r="AU141" s="208">
        <f>-NPV('Life Cycle Cost Evaluation'!$M$1,AU57:AU$100)/(1+'Life Cycle Cost Evaluation'!$M$1)^($B56-'Life Cycle Cost Evaluation'!$M$4)</f>
        <v>0</v>
      </c>
      <c r="AV141" s="208">
        <f>-NPV('Life Cycle Cost Evaluation'!$M$1,AV57:AV$100)/(1+'Life Cycle Cost Evaluation'!$M$1)^($B56-'Life Cycle Cost Evaluation'!$M$4)</f>
        <v>0</v>
      </c>
      <c r="AW141" s="208">
        <f>-NPV('Life Cycle Cost Evaluation'!$M$1,AW57:AW$100)/(1+'Life Cycle Cost Evaluation'!$M$1)^($B56-'Life Cycle Cost Evaluation'!$M$4)</f>
        <v>0</v>
      </c>
      <c r="AX141" s="208">
        <f>-NPV('Life Cycle Cost Evaluation'!$M$1,AX57:AX$100)/(1+'Life Cycle Cost Evaluation'!$M$1)^($B56-'Life Cycle Cost Evaluation'!$M$4)</f>
        <v>0</v>
      </c>
      <c r="AY141" s="208">
        <f>-NPV('Life Cycle Cost Evaluation'!$M$1,AY57:AY$100)/(1+'Life Cycle Cost Evaluation'!$M$1)^($B56-'Life Cycle Cost Evaluation'!$M$4)</f>
        <v>0</v>
      </c>
      <c r="AZ141" s="208">
        <f>-NPV('Life Cycle Cost Evaluation'!$M$1,AZ57:AZ$100)/(1+'Life Cycle Cost Evaluation'!$M$1)^($B56-'Life Cycle Cost Evaluation'!$M$4)</f>
        <v>0</v>
      </c>
      <c r="BA141" s="208">
        <f>-NPV('Life Cycle Cost Evaluation'!$M$1,BA57:BA$100)/(1+'Life Cycle Cost Evaluation'!$M$1)^($B56-'Life Cycle Cost Evaluation'!$M$4)</f>
        <v>0</v>
      </c>
      <c r="BB141" s="208">
        <f>-NPV('Life Cycle Cost Evaluation'!$M$1,BB57:BB$100)/(1+'Life Cycle Cost Evaluation'!$M$1)^($B56-'Life Cycle Cost Evaluation'!$M$4)</f>
        <v>0</v>
      </c>
      <c r="BC141" s="208">
        <f>-NPV('Life Cycle Cost Evaluation'!$M$1,BC57:BC$100)/(1+'Life Cycle Cost Evaluation'!$M$1)^($B56-'Life Cycle Cost Evaluation'!$M$4)</f>
        <v>0</v>
      </c>
      <c r="BD141" s="208">
        <f>-NPV('Life Cycle Cost Evaluation'!$M$1,BD57:BD$100)/(1+'Life Cycle Cost Evaluation'!$M$1)^($B56-'Life Cycle Cost Evaluation'!$M$4)</f>
        <v>0</v>
      </c>
      <c r="BE141" s="208">
        <f>-NPV('Life Cycle Cost Evaluation'!$M$1,BE57:BE$100)/(1+'Life Cycle Cost Evaluation'!$M$1)^($B56-'Life Cycle Cost Evaluation'!$M$4)</f>
        <v>0</v>
      </c>
      <c r="BF141" s="208">
        <f>-NPV('Life Cycle Cost Evaluation'!$M$1,BF57:BF$100)/(1+'Life Cycle Cost Evaluation'!$M$1)^($B56-'Life Cycle Cost Evaluation'!$M$4)</f>
        <v>0</v>
      </c>
      <c r="BG141" s="208">
        <f>-NPV('Life Cycle Cost Evaluation'!$M$1,BG57:BG$100)/(1+'Life Cycle Cost Evaluation'!$M$1)^($B56-'Life Cycle Cost Evaluation'!$M$4)</f>
        <v>0</v>
      </c>
      <c r="BH141" s="208">
        <f>-NPV('Life Cycle Cost Evaluation'!$M$1,BH57:BH$100)/(1+'Life Cycle Cost Evaluation'!$M$1)^($B56-'Life Cycle Cost Evaluation'!$M$4)</f>
        <v>0</v>
      </c>
      <c r="BI141" s="208">
        <f>-NPV('Life Cycle Cost Evaluation'!$M$1,BI57:BI$100)/(1+'Life Cycle Cost Evaluation'!$M$1)^($B56-'Life Cycle Cost Evaluation'!$M$4)</f>
        <v>0</v>
      </c>
      <c r="BJ141" s="208">
        <f>-NPV('Life Cycle Cost Evaluation'!$M$1,BJ57:BJ$100)/(1+'Life Cycle Cost Evaluation'!$M$1)^($B56-'Life Cycle Cost Evaluation'!$M$4)</f>
        <v>0</v>
      </c>
      <c r="BK141" s="208">
        <f>-NPV('Life Cycle Cost Evaluation'!$M$1,BK57:BK$100)/(1+'Life Cycle Cost Evaluation'!$M$1)^($B56-'Life Cycle Cost Evaluation'!$M$4)</f>
        <v>0</v>
      </c>
      <c r="BL141" s="208">
        <f>-NPV('Life Cycle Cost Evaluation'!$M$1,BL57:BL$100)/(1+'Life Cycle Cost Evaluation'!$M$1)^($B56-'Life Cycle Cost Evaluation'!$M$4)</f>
        <v>0</v>
      </c>
      <c r="BM141" s="208">
        <f>-NPV('Life Cycle Cost Evaluation'!$M$1,BM57:BM$100)/(1+'Life Cycle Cost Evaluation'!$M$1)^($B56-'Life Cycle Cost Evaluation'!$M$4)</f>
        <v>0</v>
      </c>
      <c r="BN141" s="208">
        <f>-NPV('Life Cycle Cost Evaluation'!$M$1,BN57:BN$100)/(1+'Life Cycle Cost Evaluation'!$M$1)^($B56-'Life Cycle Cost Evaluation'!$M$4)</f>
        <v>0</v>
      </c>
      <c r="BO141" s="208">
        <f>-NPV('Life Cycle Cost Evaluation'!$M$1,BO57:BO$100)/(1+'Life Cycle Cost Evaluation'!$M$1)^($B56-'Life Cycle Cost Evaluation'!$M$4)</f>
        <v>0</v>
      </c>
      <c r="BP141" s="208">
        <f>-NPV('Life Cycle Cost Evaluation'!$M$1,BP57:BP$100)/(1+'Life Cycle Cost Evaluation'!$M$1)^($B56-'Life Cycle Cost Evaluation'!$M$4)</f>
        <v>0</v>
      </c>
      <c r="BQ141" s="208">
        <f>-NPV('Life Cycle Cost Evaluation'!$M$1,BQ57:BQ$100)/(1+'Life Cycle Cost Evaluation'!$M$1)^($B56-'Life Cycle Cost Evaluation'!$M$4)</f>
        <v>0</v>
      </c>
      <c r="BR141" s="208">
        <f>-NPV('Life Cycle Cost Evaluation'!$M$1,BR57:BR$100)/(1+'Life Cycle Cost Evaluation'!$M$1)^($B56-'Life Cycle Cost Evaluation'!$M$4)</f>
        <v>0</v>
      </c>
      <c r="BS141" s="208">
        <f>-NPV('Life Cycle Cost Evaluation'!$M$1,BS57:BS$100)/(1+'Life Cycle Cost Evaluation'!$M$1)^($B56-'Life Cycle Cost Evaluation'!$M$4)</f>
        <v>0</v>
      </c>
      <c r="BT141" s="208">
        <f>-NPV('Life Cycle Cost Evaluation'!$M$1,BT57:BT$100)/(1+'Life Cycle Cost Evaluation'!$M$1)^($B56-'Life Cycle Cost Evaluation'!$M$4)</f>
        <v>0</v>
      </c>
      <c r="BU141" s="208">
        <f>-NPV('Life Cycle Cost Evaluation'!$M$1,BU57:BU$100)/(1+'Life Cycle Cost Evaluation'!$M$1)^($B56-'Life Cycle Cost Evaluation'!$M$4)</f>
        <v>0</v>
      </c>
      <c r="BV141" s="208">
        <f>-NPV('Life Cycle Cost Evaluation'!$M$1,BV57:BV$100)/(1+'Life Cycle Cost Evaluation'!$M$1)^($B56-'Life Cycle Cost Evaluation'!$M$4)</f>
        <v>0</v>
      </c>
      <c r="BW141" s="208">
        <f>-NPV('Life Cycle Cost Evaluation'!$M$1,BW57:BW$100)/(1+'Life Cycle Cost Evaluation'!$M$1)^($B56-'Life Cycle Cost Evaluation'!$M$4)</f>
        <v>0</v>
      </c>
      <c r="BX141" s="208">
        <f>-NPV('Life Cycle Cost Evaluation'!$M$1,BX57:BX$100)/(1+'Life Cycle Cost Evaluation'!$M$1)^($B56-'Life Cycle Cost Evaluation'!$M$4)</f>
        <v>0</v>
      </c>
      <c r="BY141" s="208">
        <f>-NPV('Life Cycle Cost Evaluation'!$M$1,BY57:BY$100)/(1+'Life Cycle Cost Evaluation'!$M$1)^($B56-'Life Cycle Cost Evaluation'!$M$4)</f>
        <v>0</v>
      </c>
      <c r="BZ141" s="208">
        <f>-NPV('Life Cycle Cost Evaluation'!$M$1,BZ57:BZ$100)/(1+'Life Cycle Cost Evaluation'!$M$1)^($B56-'Life Cycle Cost Evaluation'!$M$4)</f>
        <v>0</v>
      </c>
      <c r="CA141" s="208">
        <f>-NPV('Life Cycle Cost Evaluation'!$M$1,CA57:CA$100)/(1+'Life Cycle Cost Evaluation'!$M$1)^($B56-'Life Cycle Cost Evaluation'!$M$4)</f>
        <v>0</v>
      </c>
      <c r="CB141" s="208">
        <f>-NPV('Life Cycle Cost Evaluation'!$M$1,CB57:CB$100)/(1+'Life Cycle Cost Evaluation'!$M$1)^($B56-'Life Cycle Cost Evaluation'!$M$4)</f>
        <v>0</v>
      </c>
      <c r="CC141" s="208">
        <f>-NPV('Life Cycle Cost Evaluation'!$M$1,CC57:CC$100)/(1+'Life Cycle Cost Evaluation'!$M$1)^($B56-'Life Cycle Cost Evaluation'!$M$4)</f>
        <v>0</v>
      </c>
      <c r="CD141" s="208">
        <f>-NPV('Life Cycle Cost Evaluation'!$M$1,CD57:CD$100)/(1+'Life Cycle Cost Evaluation'!$M$1)^($B56-'Life Cycle Cost Evaluation'!$M$4)</f>
        <v>0</v>
      </c>
      <c r="CE141" s="208">
        <f>-NPV('Life Cycle Cost Evaluation'!$M$1,CE57:CE$100)/(1+'Life Cycle Cost Evaluation'!$M$1)^($B56-'Life Cycle Cost Evaluation'!$M$4)</f>
        <v>0</v>
      </c>
      <c r="CF141" s="208">
        <f>-NPV('Life Cycle Cost Evaluation'!$M$1,CF57:CF$100)/(1+'Life Cycle Cost Evaluation'!$M$1)^($B56-'Life Cycle Cost Evaluation'!$M$4)</f>
        <v>0</v>
      </c>
      <c r="CG141" s="208">
        <f>SUM(D141:AN141)</f>
        <v>0</v>
      </c>
      <c r="CH141" s="206"/>
      <c r="CI141" s="206"/>
      <c r="CJ141" s="206"/>
    </row>
    <row r="142" spans="2:88" x14ac:dyDescent="0.2">
      <c r="B142" s="86">
        <f t="shared" si="126"/>
        <v>2064</v>
      </c>
      <c r="C142" s="208"/>
      <c r="D142" s="208">
        <f>-NPV('Life Cycle Cost Evaluation'!$M$1,D58:D$100)/(1+'Life Cycle Cost Evaluation'!$M$1)^($B57-'Life Cycle Cost Evaluation'!$M$4)</f>
        <v>0</v>
      </c>
      <c r="E142" s="208">
        <f>-NPV('Life Cycle Cost Evaluation'!$M$1,E58:E$100)/(1+'Life Cycle Cost Evaluation'!$M$1)^($B57-'Life Cycle Cost Evaluation'!$M$4)</f>
        <v>0</v>
      </c>
      <c r="F142" s="208">
        <f>-NPV('Life Cycle Cost Evaluation'!$M$1,F58:F$100)/(1+'Life Cycle Cost Evaluation'!$M$1)^($B57-'Life Cycle Cost Evaluation'!$M$4)</f>
        <v>0</v>
      </c>
      <c r="G142" s="208">
        <f>-NPV('Life Cycle Cost Evaluation'!$M$1,G58:G$100)/(1+'Life Cycle Cost Evaluation'!$M$1)^($B57-'Life Cycle Cost Evaluation'!$M$4)</f>
        <v>0</v>
      </c>
      <c r="H142" s="208">
        <f>-NPV('Life Cycle Cost Evaluation'!$M$1,H58:H$100)/(1+'Life Cycle Cost Evaluation'!$M$1)^($B57-'Life Cycle Cost Evaluation'!$M$4)</f>
        <v>0</v>
      </c>
      <c r="I142" s="208">
        <f>-NPV('Life Cycle Cost Evaluation'!$M$1,I58:I$100)/(1+'Life Cycle Cost Evaluation'!$M$1)^($B57-'Life Cycle Cost Evaluation'!$M$4)</f>
        <v>0</v>
      </c>
      <c r="J142" s="208">
        <f>-NPV('Life Cycle Cost Evaluation'!$M$1,J58:J$100)/(1+'Life Cycle Cost Evaluation'!$M$1)^($B57-'Life Cycle Cost Evaluation'!$M$4)</f>
        <v>0</v>
      </c>
      <c r="K142" s="208">
        <f>-NPV('Life Cycle Cost Evaluation'!$M$1,K58:K$100)/(1+'Life Cycle Cost Evaluation'!$M$1)^($B57-'Life Cycle Cost Evaluation'!$M$4)</f>
        <v>0</v>
      </c>
      <c r="L142" s="208">
        <f>-NPV('Life Cycle Cost Evaluation'!$M$1,L58:L$100)/(1+'Life Cycle Cost Evaluation'!$M$1)^($B57-'Life Cycle Cost Evaluation'!$M$4)</f>
        <v>0</v>
      </c>
      <c r="M142" s="208">
        <f>-NPV('Life Cycle Cost Evaluation'!$M$1,M58:M$100)/(1+'Life Cycle Cost Evaluation'!$M$1)^($B57-'Life Cycle Cost Evaluation'!$M$4)</f>
        <v>0</v>
      </c>
      <c r="N142" s="208">
        <f>-NPV('Life Cycle Cost Evaluation'!$M$1,N58:N$100)/(1+'Life Cycle Cost Evaluation'!$M$1)^($B57-'Life Cycle Cost Evaluation'!$M$4)</f>
        <v>0</v>
      </c>
      <c r="O142" s="208">
        <f>-NPV('Life Cycle Cost Evaluation'!$M$1,O58:O$100)/(1+'Life Cycle Cost Evaluation'!$M$1)^($B57-'Life Cycle Cost Evaluation'!$M$4)</f>
        <v>0</v>
      </c>
      <c r="P142" s="208">
        <f>-NPV('Life Cycle Cost Evaluation'!$M$1,P58:P$100)/(1+'Life Cycle Cost Evaluation'!$M$1)^($B57-'Life Cycle Cost Evaluation'!$M$4)</f>
        <v>0</v>
      </c>
      <c r="Q142" s="208">
        <f>-NPV('Life Cycle Cost Evaluation'!$M$1,Q58:Q$100)/(1+'Life Cycle Cost Evaluation'!$M$1)^($B57-'Life Cycle Cost Evaluation'!$M$4)</f>
        <v>0</v>
      </c>
      <c r="R142" s="208">
        <f>-NPV('Life Cycle Cost Evaluation'!$M$1,R58:R$100)/(1+'Life Cycle Cost Evaluation'!$M$1)^($B57-'Life Cycle Cost Evaluation'!$M$4)</f>
        <v>0</v>
      </c>
      <c r="S142" s="208">
        <f>-NPV('Life Cycle Cost Evaluation'!$M$1,S58:S$100)/(1+'Life Cycle Cost Evaluation'!$M$1)^($B57-'Life Cycle Cost Evaluation'!$M$4)</f>
        <v>0</v>
      </c>
      <c r="T142" s="208">
        <f>-NPV('Life Cycle Cost Evaluation'!$M$1,T58:T$100)/(1+'Life Cycle Cost Evaluation'!$M$1)^($B57-'Life Cycle Cost Evaluation'!$M$4)</f>
        <v>0</v>
      </c>
      <c r="U142" s="208">
        <f>-NPV('Life Cycle Cost Evaluation'!$M$1,U58:U$100)/(1+'Life Cycle Cost Evaluation'!$M$1)^($B57-'Life Cycle Cost Evaluation'!$M$4)</f>
        <v>0</v>
      </c>
      <c r="V142" s="208">
        <f>-NPV('Life Cycle Cost Evaluation'!$M$1,V58:V$100)/(1+'Life Cycle Cost Evaluation'!$M$1)^($B57-'Life Cycle Cost Evaluation'!$M$4)</f>
        <v>0</v>
      </c>
      <c r="W142" s="208">
        <f>-NPV('Life Cycle Cost Evaluation'!$M$1,W58:W$100)/(1+'Life Cycle Cost Evaluation'!$M$1)^($B57-'Life Cycle Cost Evaluation'!$M$4)</f>
        <v>0</v>
      </c>
      <c r="X142" s="208">
        <f>-NPV('Life Cycle Cost Evaluation'!$M$1,X58:X$100)/(1+'Life Cycle Cost Evaluation'!$M$1)^($B57-'Life Cycle Cost Evaluation'!$M$4)</f>
        <v>0</v>
      </c>
      <c r="Y142" s="208">
        <f>-NPV('Life Cycle Cost Evaluation'!$M$1,Y58:Y$100)/(1+'Life Cycle Cost Evaluation'!$M$1)^($B57-'Life Cycle Cost Evaluation'!$M$4)</f>
        <v>0</v>
      </c>
      <c r="Z142" s="208">
        <f>-NPV('Life Cycle Cost Evaluation'!$M$1,Z58:Z$100)/(1+'Life Cycle Cost Evaluation'!$M$1)^($B57-'Life Cycle Cost Evaluation'!$M$4)</f>
        <v>0</v>
      </c>
      <c r="AA142" s="208">
        <f>-NPV('Life Cycle Cost Evaluation'!$M$1,AA58:AA$100)/(1+'Life Cycle Cost Evaluation'!$M$1)^($B57-'Life Cycle Cost Evaluation'!$M$4)</f>
        <v>0</v>
      </c>
      <c r="AB142" s="208">
        <f>-NPV('Life Cycle Cost Evaluation'!$M$1,AB58:AB$100)/(1+'Life Cycle Cost Evaluation'!$M$1)^($B57-'Life Cycle Cost Evaluation'!$M$4)</f>
        <v>0</v>
      </c>
      <c r="AC142" s="208">
        <f>-NPV('Life Cycle Cost Evaluation'!$M$1,AC58:AC$100)/(1+'Life Cycle Cost Evaluation'!$M$1)^($B57-'Life Cycle Cost Evaluation'!$M$4)</f>
        <v>0</v>
      </c>
      <c r="AD142" s="208">
        <f>-NPV('Life Cycle Cost Evaluation'!$M$1,AD58:AD$100)/(1+'Life Cycle Cost Evaluation'!$M$1)^($B57-'Life Cycle Cost Evaluation'!$M$4)</f>
        <v>0</v>
      </c>
      <c r="AE142" s="208">
        <f>-NPV('Life Cycle Cost Evaluation'!$M$1,AE58:AE$100)/(1+'Life Cycle Cost Evaluation'!$M$1)^($B57-'Life Cycle Cost Evaluation'!$M$4)</f>
        <v>0</v>
      </c>
      <c r="AF142" s="208">
        <f>-NPV('Life Cycle Cost Evaluation'!$M$1,AF58:AF$100)/(1+'Life Cycle Cost Evaluation'!$M$1)^($B57-'Life Cycle Cost Evaluation'!$M$4)</f>
        <v>0</v>
      </c>
      <c r="AG142" s="208">
        <f>-NPV('Life Cycle Cost Evaluation'!$M$1,AG58:AG$100)/(1+'Life Cycle Cost Evaluation'!$M$1)^($B57-'Life Cycle Cost Evaluation'!$M$4)</f>
        <v>0</v>
      </c>
      <c r="AH142" s="208">
        <f>-NPV('Life Cycle Cost Evaluation'!$M$1,AH58:AH$100)/(1+'Life Cycle Cost Evaluation'!$M$1)^($B57-'Life Cycle Cost Evaluation'!$M$4)</f>
        <v>0</v>
      </c>
      <c r="AI142" s="208">
        <f>-NPV('Life Cycle Cost Evaluation'!$M$1,AI58:AI$100)/(1+'Life Cycle Cost Evaluation'!$M$1)^($B57-'Life Cycle Cost Evaluation'!$M$4)</f>
        <v>0</v>
      </c>
      <c r="AJ142" s="208">
        <f>-NPV('Life Cycle Cost Evaluation'!$M$1,AJ58:AJ$100)/(1+'Life Cycle Cost Evaluation'!$M$1)^($B57-'Life Cycle Cost Evaluation'!$M$4)</f>
        <v>0</v>
      </c>
      <c r="AK142" s="208">
        <f>-NPV('Life Cycle Cost Evaluation'!$M$1,AK58:AK$100)/(1+'Life Cycle Cost Evaluation'!$M$1)^($B57-'Life Cycle Cost Evaluation'!$M$4)</f>
        <v>0</v>
      </c>
      <c r="AL142" s="208">
        <f>-NPV('Life Cycle Cost Evaluation'!$M$1,AL58:AL$100)/(1+'Life Cycle Cost Evaluation'!$M$1)^($B57-'Life Cycle Cost Evaluation'!$M$4)</f>
        <v>0</v>
      </c>
      <c r="AM142" s="208">
        <f>-NPV('Life Cycle Cost Evaluation'!$M$1,AM58:AM$100)/(1+'Life Cycle Cost Evaluation'!$M$1)^($B57-'Life Cycle Cost Evaluation'!$M$4)</f>
        <v>0</v>
      </c>
      <c r="AN142" s="208">
        <f>-NPV('Life Cycle Cost Evaluation'!$M$1,AN58:AN$100)/(1+'Life Cycle Cost Evaluation'!$M$1)^($B57-'Life Cycle Cost Evaluation'!$M$4)</f>
        <v>0</v>
      </c>
      <c r="AO142" s="208">
        <f>-NPV('Life Cycle Cost Evaluation'!$M$1,AO58:AO$100)/(1+'Life Cycle Cost Evaluation'!$M$1)^($B57-'Life Cycle Cost Evaluation'!$M$4)</f>
        <v>0</v>
      </c>
      <c r="AP142" s="208">
        <f>-NPV('Life Cycle Cost Evaluation'!$M$1,AP58:AP$100)/(1+'Life Cycle Cost Evaluation'!$M$1)^($B57-'Life Cycle Cost Evaluation'!$M$4)</f>
        <v>0</v>
      </c>
      <c r="AQ142" s="208">
        <f>-NPV('Life Cycle Cost Evaluation'!$M$1,AQ58:AQ$100)/(1+'Life Cycle Cost Evaluation'!$M$1)^($B57-'Life Cycle Cost Evaluation'!$M$4)</f>
        <v>0</v>
      </c>
      <c r="AR142" s="208">
        <f>-NPV('Life Cycle Cost Evaluation'!$M$1,AR58:AR$100)/(1+'Life Cycle Cost Evaluation'!$M$1)^($B57-'Life Cycle Cost Evaluation'!$M$4)</f>
        <v>0</v>
      </c>
      <c r="AS142" s="208">
        <f>-NPV('Life Cycle Cost Evaluation'!$M$1,AS58:AS$100)/(1+'Life Cycle Cost Evaluation'!$M$1)^($B57-'Life Cycle Cost Evaluation'!$M$4)</f>
        <v>0</v>
      </c>
      <c r="AT142" s="208">
        <f>-NPV('Life Cycle Cost Evaluation'!$M$1,AT58:AT$100)/(1+'Life Cycle Cost Evaluation'!$M$1)^($B57-'Life Cycle Cost Evaluation'!$M$4)</f>
        <v>0</v>
      </c>
      <c r="AU142" s="208">
        <f>-NPV('Life Cycle Cost Evaluation'!$M$1,AU58:AU$100)/(1+'Life Cycle Cost Evaluation'!$M$1)^($B57-'Life Cycle Cost Evaluation'!$M$4)</f>
        <v>0</v>
      </c>
      <c r="AV142" s="208">
        <f>-NPV('Life Cycle Cost Evaluation'!$M$1,AV58:AV$100)/(1+'Life Cycle Cost Evaluation'!$M$1)^($B57-'Life Cycle Cost Evaluation'!$M$4)</f>
        <v>0</v>
      </c>
      <c r="AW142" s="208">
        <f>-NPV('Life Cycle Cost Evaluation'!$M$1,AW58:AW$100)/(1+'Life Cycle Cost Evaluation'!$M$1)^($B57-'Life Cycle Cost Evaluation'!$M$4)</f>
        <v>0</v>
      </c>
      <c r="AX142" s="208">
        <f>-NPV('Life Cycle Cost Evaluation'!$M$1,AX58:AX$100)/(1+'Life Cycle Cost Evaluation'!$M$1)^($B57-'Life Cycle Cost Evaluation'!$M$4)</f>
        <v>0</v>
      </c>
      <c r="AY142" s="208">
        <f>-NPV('Life Cycle Cost Evaluation'!$M$1,AY58:AY$100)/(1+'Life Cycle Cost Evaluation'!$M$1)^($B57-'Life Cycle Cost Evaluation'!$M$4)</f>
        <v>0</v>
      </c>
      <c r="AZ142" s="208">
        <f>-NPV('Life Cycle Cost Evaluation'!$M$1,AZ58:AZ$100)/(1+'Life Cycle Cost Evaluation'!$M$1)^($B57-'Life Cycle Cost Evaluation'!$M$4)</f>
        <v>0</v>
      </c>
      <c r="BA142" s="208">
        <f>-NPV('Life Cycle Cost Evaluation'!$M$1,BA58:BA$100)/(1+'Life Cycle Cost Evaluation'!$M$1)^($B57-'Life Cycle Cost Evaluation'!$M$4)</f>
        <v>0</v>
      </c>
      <c r="BB142" s="208">
        <f>-NPV('Life Cycle Cost Evaluation'!$M$1,BB58:BB$100)/(1+'Life Cycle Cost Evaluation'!$M$1)^($B57-'Life Cycle Cost Evaluation'!$M$4)</f>
        <v>0</v>
      </c>
      <c r="BC142" s="208">
        <f>-NPV('Life Cycle Cost Evaluation'!$M$1,BC58:BC$100)/(1+'Life Cycle Cost Evaluation'!$M$1)^($B57-'Life Cycle Cost Evaluation'!$M$4)</f>
        <v>0</v>
      </c>
      <c r="BD142" s="208">
        <f>-NPV('Life Cycle Cost Evaluation'!$M$1,BD58:BD$100)/(1+'Life Cycle Cost Evaluation'!$M$1)^($B57-'Life Cycle Cost Evaluation'!$M$4)</f>
        <v>0</v>
      </c>
      <c r="BE142" s="208">
        <f>-NPV('Life Cycle Cost Evaluation'!$M$1,BE58:BE$100)/(1+'Life Cycle Cost Evaluation'!$M$1)^($B57-'Life Cycle Cost Evaluation'!$M$4)</f>
        <v>0</v>
      </c>
      <c r="BF142" s="208">
        <f>-NPV('Life Cycle Cost Evaluation'!$M$1,BF58:BF$100)/(1+'Life Cycle Cost Evaluation'!$M$1)^($B57-'Life Cycle Cost Evaluation'!$M$4)</f>
        <v>0</v>
      </c>
      <c r="BG142" s="208">
        <f>-NPV('Life Cycle Cost Evaluation'!$M$1,BG58:BG$100)/(1+'Life Cycle Cost Evaluation'!$M$1)^($B57-'Life Cycle Cost Evaluation'!$M$4)</f>
        <v>0</v>
      </c>
      <c r="BH142" s="208">
        <f>-NPV('Life Cycle Cost Evaluation'!$M$1,BH58:BH$100)/(1+'Life Cycle Cost Evaluation'!$M$1)^($B57-'Life Cycle Cost Evaluation'!$M$4)</f>
        <v>0</v>
      </c>
      <c r="BI142" s="208">
        <f>-NPV('Life Cycle Cost Evaluation'!$M$1,BI58:BI$100)/(1+'Life Cycle Cost Evaluation'!$M$1)^($B57-'Life Cycle Cost Evaluation'!$M$4)</f>
        <v>0</v>
      </c>
      <c r="BJ142" s="208">
        <f>-NPV('Life Cycle Cost Evaluation'!$M$1,BJ58:BJ$100)/(1+'Life Cycle Cost Evaluation'!$M$1)^($B57-'Life Cycle Cost Evaluation'!$M$4)</f>
        <v>0</v>
      </c>
      <c r="BK142" s="208">
        <f>-NPV('Life Cycle Cost Evaluation'!$M$1,BK58:BK$100)/(1+'Life Cycle Cost Evaluation'!$M$1)^($B57-'Life Cycle Cost Evaluation'!$M$4)</f>
        <v>0</v>
      </c>
      <c r="BL142" s="208">
        <f>-NPV('Life Cycle Cost Evaluation'!$M$1,BL58:BL$100)/(1+'Life Cycle Cost Evaluation'!$M$1)^($B57-'Life Cycle Cost Evaluation'!$M$4)</f>
        <v>0</v>
      </c>
      <c r="BM142" s="208">
        <f>-NPV('Life Cycle Cost Evaluation'!$M$1,BM58:BM$100)/(1+'Life Cycle Cost Evaluation'!$M$1)^($B57-'Life Cycle Cost Evaluation'!$M$4)</f>
        <v>0</v>
      </c>
      <c r="BN142" s="208">
        <f>-NPV('Life Cycle Cost Evaluation'!$M$1,BN58:BN$100)/(1+'Life Cycle Cost Evaluation'!$M$1)^($B57-'Life Cycle Cost Evaluation'!$M$4)</f>
        <v>0</v>
      </c>
      <c r="BO142" s="208">
        <f>-NPV('Life Cycle Cost Evaluation'!$M$1,BO58:BO$100)/(1+'Life Cycle Cost Evaluation'!$M$1)^($B57-'Life Cycle Cost Evaluation'!$M$4)</f>
        <v>0</v>
      </c>
      <c r="BP142" s="208">
        <f>-NPV('Life Cycle Cost Evaluation'!$M$1,BP58:BP$100)/(1+'Life Cycle Cost Evaluation'!$M$1)^($B57-'Life Cycle Cost Evaluation'!$M$4)</f>
        <v>0</v>
      </c>
      <c r="BQ142" s="208">
        <f>-NPV('Life Cycle Cost Evaluation'!$M$1,BQ58:BQ$100)/(1+'Life Cycle Cost Evaluation'!$M$1)^($B57-'Life Cycle Cost Evaluation'!$M$4)</f>
        <v>0</v>
      </c>
      <c r="BR142" s="208">
        <f>-NPV('Life Cycle Cost Evaluation'!$M$1,BR58:BR$100)/(1+'Life Cycle Cost Evaluation'!$M$1)^($B57-'Life Cycle Cost Evaluation'!$M$4)</f>
        <v>0</v>
      </c>
      <c r="BS142" s="208">
        <f>-NPV('Life Cycle Cost Evaluation'!$M$1,BS58:BS$100)/(1+'Life Cycle Cost Evaluation'!$M$1)^($B57-'Life Cycle Cost Evaluation'!$M$4)</f>
        <v>0</v>
      </c>
      <c r="BT142" s="208">
        <f>-NPV('Life Cycle Cost Evaluation'!$M$1,BT58:BT$100)/(1+'Life Cycle Cost Evaluation'!$M$1)^($B57-'Life Cycle Cost Evaluation'!$M$4)</f>
        <v>0</v>
      </c>
      <c r="BU142" s="208">
        <f>-NPV('Life Cycle Cost Evaluation'!$M$1,BU58:BU$100)/(1+'Life Cycle Cost Evaluation'!$M$1)^($B57-'Life Cycle Cost Evaluation'!$M$4)</f>
        <v>0</v>
      </c>
      <c r="BV142" s="208">
        <f>-NPV('Life Cycle Cost Evaluation'!$M$1,BV58:BV$100)/(1+'Life Cycle Cost Evaluation'!$M$1)^($B57-'Life Cycle Cost Evaluation'!$M$4)</f>
        <v>0</v>
      </c>
      <c r="BW142" s="208">
        <f>-NPV('Life Cycle Cost Evaluation'!$M$1,BW58:BW$100)/(1+'Life Cycle Cost Evaluation'!$M$1)^($B57-'Life Cycle Cost Evaluation'!$M$4)</f>
        <v>0</v>
      </c>
      <c r="BX142" s="208">
        <f>-NPV('Life Cycle Cost Evaluation'!$M$1,BX58:BX$100)/(1+'Life Cycle Cost Evaluation'!$M$1)^($B57-'Life Cycle Cost Evaluation'!$M$4)</f>
        <v>0</v>
      </c>
      <c r="BY142" s="208">
        <f>-NPV('Life Cycle Cost Evaluation'!$M$1,BY58:BY$100)/(1+'Life Cycle Cost Evaluation'!$M$1)^($B57-'Life Cycle Cost Evaluation'!$M$4)</f>
        <v>0</v>
      </c>
      <c r="BZ142" s="208">
        <f>-NPV('Life Cycle Cost Evaluation'!$M$1,BZ58:BZ$100)/(1+'Life Cycle Cost Evaluation'!$M$1)^($B57-'Life Cycle Cost Evaluation'!$M$4)</f>
        <v>0</v>
      </c>
      <c r="CA142" s="208">
        <f>-NPV('Life Cycle Cost Evaluation'!$M$1,CA58:CA$100)/(1+'Life Cycle Cost Evaluation'!$M$1)^($B57-'Life Cycle Cost Evaluation'!$M$4)</f>
        <v>0</v>
      </c>
      <c r="CB142" s="208">
        <f>-NPV('Life Cycle Cost Evaluation'!$M$1,CB58:CB$100)/(1+'Life Cycle Cost Evaluation'!$M$1)^($B57-'Life Cycle Cost Evaluation'!$M$4)</f>
        <v>0</v>
      </c>
      <c r="CC142" s="208">
        <f>-NPV('Life Cycle Cost Evaluation'!$M$1,CC58:CC$100)/(1+'Life Cycle Cost Evaluation'!$M$1)^($B57-'Life Cycle Cost Evaluation'!$M$4)</f>
        <v>0</v>
      </c>
      <c r="CD142" s="208">
        <f>-NPV('Life Cycle Cost Evaluation'!$M$1,CD58:CD$100)/(1+'Life Cycle Cost Evaluation'!$M$1)^($B57-'Life Cycle Cost Evaluation'!$M$4)</f>
        <v>0</v>
      </c>
      <c r="CE142" s="208">
        <f>-NPV('Life Cycle Cost Evaluation'!$M$1,CE58:CE$100)/(1+'Life Cycle Cost Evaluation'!$M$1)^($B57-'Life Cycle Cost Evaluation'!$M$4)</f>
        <v>0</v>
      </c>
      <c r="CF142" s="208">
        <f>-NPV('Life Cycle Cost Evaluation'!$M$1,CF58:CF$100)/(1+'Life Cycle Cost Evaluation'!$M$1)^($B57-'Life Cycle Cost Evaluation'!$M$4)</f>
        <v>0</v>
      </c>
      <c r="CG142" s="208">
        <f>SUM(D142:AO142)</f>
        <v>0</v>
      </c>
      <c r="CH142" s="206"/>
      <c r="CI142" s="206"/>
      <c r="CJ142" s="206"/>
    </row>
    <row r="143" spans="2:88" x14ac:dyDescent="0.2">
      <c r="B143" s="86">
        <f t="shared" si="126"/>
        <v>2065</v>
      </c>
      <c r="C143" s="208"/>
      <c r="D143" s="208">
        <f>-NPV('Life Cycle Cost Evaluation'!$M$1,D59:D$100)/(1+'Life Cycle Cost Evaluation'!$M$1)^($B58-'Life Cycle Cost Evaluation'!$M$4)</f>
        <v>0</v>
      </c>
      <c r="E143" s="208">
        <f>-NPV('Life Cycle Cost Evaluation'!$M$1,E59:E$100)/(1+'Life Cycle Cost Evaluation'!$M$1)^($B58-'Life Cycle Cost Evaluation'!$M$4)</f>
        <v>0</v>
      </c>
      <c r="F143" s="208">
        <f>-NPV('Life Cycle Cost Evaluation'!$M$1,F59:F$100)/(1+'Life Cycle Cost Evaluation'!$M$1)^($B58-'Life Cycle Cost Evaluation'!$M$4)</f>
        <v>0</v>
      </c>
      <c r="G143" s="208">
        <f>-NPV('Life Cycle Cost Evaluation'!$M$1,G59:G$100)/(1+'Life Cycle Cost Evaluation'!$M$1)^($B58-'Life Cycle Cost Evaluation'!$M$4)</f>
        <v>0</v>
      </c>
      <c r="H143" s="208">
        <f>-NPV('Life Cycle Cost Evaluation'!$M$1,H59:H$100)/(1+'Life Cycle Cost Evaluation'!$M$1)^($B58-'Life Cycle Cost Evaluation'!$M$4)</f>
        <v>0</v>
      </c>
      <c r="I143" s="208">
        <f>-NPV('Life Cycle Cost Evaluation'!$M$1,I59:I$100)/(1+'Life Cycle Cost Evaluation'!$M$1)^($B58-'Life Cycle Cost Evaluation'!$M$4)</f>
        <v>0</v>
      </c>
      <c r="J143" s="208">
        <f>-NPV('Life Cycle Cost Evaluation'!$M$1,J59:J$100)/(1+'Life Cycle Cost Evaluation'!$M$1)^($B58-'Life Cycle Cost Evaluation'!$M$4)</f>
        <v>0</v>
      </c>
      <c r="K143" s="208">
        <f>-NPV('Life Cycle Cost Evaluation'!$M$1,K59:K$100)/(1+'Life Cycle Cost Evaluation'!$M$1)^($B58-'Life Cycle Cost Evaluation'!$M$4)</f>
        <v>0</v>
      </c>
      <c r="L143" s="208">
        <f>-NPV('Life Cycle Cost Evaluation'!$M$1,L59:L$100)/(1+'Life Cycle Cost Evaluation'!$M$1)^($B58-'Life Cycle Cost Evaluation'!$M$4)</f>
        <v>0</v>
      </c>
      <c r="M143" s="208">
        <f>-NPV('Life Cycle Cost Evaluation'!$M$1,M59:M$100)/(1+'Life Cycle Cost Evaluation'!$M$1)^($B58-'Life Cycle Cost Evaluation'!$M$4)</f>
        <v>0</v>
      </c>
      <c r="N143" s="208">
        <f>-NPV('Life Cycle Cost Evaluation'!$M$1,N59:N$100)/(1+'Life Cycle Cost Evaluation'!$M$1)^($B58-'Life Cycle Cost Evaluation'!$M$4)</f>
        <v>0</v>
      </c>
      <c r="O143" s="208">
        <f>-NPV('Life Cycle Cost Evaluation'!$M$1,O59:O$100)/(1+'Life Cycle Cost Evaluation'!$M$1)^($B58-'Life Cycle Cost Evaluation'!$M$4)</f>
        <v>0</v>
      </c>
      <c r="P143" s="208">
        <f>-NPV('Life Cycle Cost Evaluation'!$M$1,P59:P$100)/(1+'Life Cycle Cost Evaluation'!$M$1)^($B58-'Life Cycle Cost Evaluation'!$M$4)</f>
        <v>0</v>
      </c>
      <c r="Q143" s="208">
        <f>-NPV('Life Cycle Cost Evaluation'!$M$1,Q59:Q$100)/(1+'Life Cycle Cost Evaluation'!$M$1)^($B58-'Life Cycle Cost Evaluation'!$M$4)</f>
        <v>0</v>
      </c>
      <c r="R143" s="208">
        <f>-NPV('Life Cycle Cost Evaluation'!$M$1,R59:R$100)/(1+'Life Cycle Cost Evaluation'!$M$1)^($B58-'Life Cycle Cost Evaluation'!$M$4)</f>
        <v>0</v>
      </c>
      <c r="S143" s="208">
        <f>-NPV('Life Cycle Cost Evaluation'!$M$1,S59:S$100)/(1+'Life Cycle Cost Evaluation'!$M$1)^($B58-'Life Cycle Cost Evaluation'!$M$4)</f>
        <v>0</v>
      </c>
      <c r="T143" s="208">
        <f>-NPV('Life Cycle Cost Evaluation'!$M$1,T59:T$100)/(1+'Life Cycle Cost Evaluation'!$M$1)^($B58-'Life Cycle Cost Evaluation'!$M$4)</f>
        <v>0</v>
      </c>
      <c r="U143" s="208">
        <f>-NPV('Life Cycle Cost Evaluation'!$M$1,U59:U$100)/(1+'Life Cycle Cost Evaluation'!$M$1)^($B58-'Life Cycle Cost Evaluation'!$M$4)</f>
        <v>0</v>
      </c>
      <c r="V143" s="208">
        <f>-NPV('Life Cycle Cost Evaluation'!$M$1,V59:V$100)/(1+'Life Cycle Cost Evaluation'!$M$1)^($B58-'Life Cycle Cost Evaluation'!$M$4)</f>
        <v>0</v>
      </c>
      <c r="W143" s="208">
        <f>-NPV('Life Cycle Cost Evaluation'!$M$1,W59:W$100)/(1+'Life Cycle Cost Evaluation'!$M$1)^($B58-'Life Cycle Cost Evaluation'!$M$4)</f>
        <v>0</v>
      </c>
      <c r="X143" s="208">
        <f>-NPV('Life Cycle Cost Evaluation'!$M$1,X59:X$100)/(1+'Life Cycle Cost Evaluation'!$M$1)^($B58-'Life Cycle Cost Evaluation'!$M$4)</f>
        <v>0</v>
      </c>
      <c r="Y143" s="208">
        <f>-NPV('Life Cycle Cost Evaluation'!$M$1,Y59:Y$100)/(1+'Life Cycle Cost Evaluation'!$M$1)^($B58-'Life Cycle Cost Evaluation'!$M$4)</f>
        <v>0</v>
      </c>
      <c r="Z143" s="208">
        <f>-NPV('Life Cycle Cost Evaluation'!$M$1,Z59:Z$100)/(1+'Life Cycle Cost Evaluation'!$M$1)^($B58-'Life Cycle Cost Evaluation'!$M$4)</f>
        <v>0</v>
      </c>
      <c r="AA143" s="208">
        <f>-NPV('Life Cycle Cost Evaluation'!$M$1,AA59:AA$100)/(1+'Life Cycle Cost Evaluation'!$M$1)^($B58-'Life Cycle Cost Evaluation'!$M$4)</f>
        <v>0</v>
      </c>
      <c r="AB143" s="208">
        <f>-NPV('Life Cycle Cost Evaluation'!$M$1,AB59:AB$100)/(1+'Life Cycle Cost Evaluation'!$M$1)^($B58-'Life Cycle Cost Evaluation'!$M$4)</f>
        <v>0</v>
      </c>
      <c r="AC143" s="208">
        <f>-NPV('Life Cycle Cost Evaluation'!$M$1,AC59:AC$100)/(1+'Life Cycle Cost Evaluation'!$M$1)^($B58-'Life Cycle Cost Evaluation'!$M$4)</f>
        <v>0</v>
      </c>
      <c r="AD143" s="208">
        <f>-NPV('Life Cycle Cost Evaluation'!$M$1,AD59:AD$100)/(1+'Life Cycle Cost Evaluation'!$M$1)^($B58-'Life Cycle Cost Evaluation'!$M$4)</f>
        <v>0</v>
      </c>
      <c r="AE143" s="208">
        <f>-NPV('Life Cycle Cost Evaluation'!$M$1,AE59:AE$100)/(1+'Life Cycle Cost Evaluation'!$M$1)^($B58-'Life Cycle Cost Evaluation'!$M$4)</f>
        <v>0</v>
      </c>
      <c r="AF143" s="208">
        <f>-NPV('Life Cycle Cost Evaluation'!$M$1,AF59:AF$100)/(1+'Life Cycle Cost Evaluation'!$M$1)^($B58-'Life Cycle Cost Evaluation'!$M$4)</f>
        <v>0</v>
      </c>
      <c r="AG143" s="208">
        <f>-NPV('Life Cycle Cost Evaluation'!$M$1,AG59:AG$100)/(1+'Life Cycle Cost Evaluation'!$M$1)^($B58-'Life Cycle Cost Evaluation'!$M$4)</f>
        <v>0</v>
      </c>
      <c r="AH143" s="208">
        <f>-NPV('Life Cycle Cost Evaluation'!$M$1,AH59:AH$100)/(1+'Life Cycle Cost Evaluation'!$M$1)^($B58-'Life Cycle Cost Evaluation'!$M$4)</f>
        <v>0</v>
      </c>
      <c r="AI143" s="208">
        <f>-NPV('Life Cycle Cost Evaluation'!$M$1,AI59:AI$100)/(1+'Life Cycle Cost Evaluation'!$M$1)^($B58-'Life Cycle Cost Evaluation'!$M$4)</f>
        <v>0</v>
      </c>
      <c r="AJ143" s="208">
        <f>-NPV('Life Cycle Cost Evaluation'!$M$1,AJ59:AJ$100)/(1+'Life Cycle Cost Evaluation'!$M$1)^($B58-'Life Cycle Cost Evaluation'!$M$4)</f>
        <v>0</v>
      </c>
      <c r="AK143" s="208">
        <f>-NPV('Life Cycle Cost Evaluation'!$M$1,AK59:AK$100)/(1+'Life Cycle Cost Evaluation'!$M$1)^($B58-'Life Cycle Cost Evaluation'!$M$4)</f>
        <v>0</v>
      </c>
      <c r="AL143" s="208">
        <f>-NPV('Life Cycle Cost Evaluation'!$M$1,AL59:AL$100)/(1+'Life Cycle Cost Evaluation'!$M$1)^($B58-'Life Cycle Cost Evaluation'!$M$4)</f>
        <v>0</v>
      </c>
      <c r="AM143" s="208">
        <f>-NPV('Life Cycle Cost Evaluation'!$M$1,AM59:AM$100)/(1+'Life Cycle Cost Evaluation'!$M$1)^($B58-'Life Cycle Cost Evaluation'!$M$4)</f>
        <v>0</v>
      </c>
      <c r="AN143" s="208">
        <f>-NPV('Life Cycle Cost Evaluation'!$M$1,AN59:AN$100)/(1+'Life Cycle Cost Evaluation'!$M$1)^($B58-'Life Cycle Cost Evaluation'!$M$4)</f>
        <v>0</v>
      </c>
      <c r="AO143" s="208">
        <f>-NPV('Life Cycle Cost Evaluation'!$M$1,AO59:AO$100)/(1+'Life Cycle Cost Evaluation'!$M$1)^($B58-'Life Cycle Cost Evaluation'!$M$4)</f>
        <v>0</v>
      </c>
      <c r="AP143" s="208">
        <f>-NPV('Life Cycle Cost Evaluation'!$M$1,AP59:AP$100)/(1+'Life Cycle Cost Evaluation'!$M$1)^($B58-'Life Cycle Cost Evaluation'!$M$4)</f>
        <v>0</v>
      </c>
      <c r="AQ143" s="208">
        <f>-NPV('Life Cycle Cost Evaluation'!$M$1,AQ59:AQ$100)/(1+'Life Cycle Cost Evaluation'!$M$1)^($B58-'Life Cycle Cost Evaluation'!$M$4)</f>
        <v>0</v>
      </c>
      <c r="AR143" s="208">
        <f>-NPV('Life Cycle Cost Evaluation'!$M$1,AR59:AR$100)/(1+'Life Cycle Cost Evaluation'!$M$1)^($B58-'Life Cycle Cost Evaluation'!$M$4)</f>
        <v>0</v>
      </c>
      <c r="AS143" s="208">
        <f>-NPV('Life Cycle Cost Evaluation'!$M$1,AS59:AS$100)/(1+'Life Cycle Cost Evaluation'!$M$1)^($B58-'Life Cycle Cost Evaluation'!$M$4)</f>
        <v>0</v>
      </c>
      <c r="AT143" s="208">
        <f>-NPV('Life Cycle Cost Evaluation'!$M$1,AT59:AT$100)/(1+'Life Cycle Cost Evaluation'!$M$1)^($B58-'Life Cycle Cost Evaluation'!$M$4)</f>
        <v>0</v>
      </c>
      <c r="AU143" s="208">
        <f>-NPV('Life Cycle Cost Evaluation'!$M$1,AU59:AU$100)/(1+'Life Cycle Cost Evaluation'!$M$1)^($B58-'Life Cycle Cost Evaluation'!$M$4)</f>
        <v>0</v>
      </c>
      <c r="AV143" s="208">
        <f>-NPV('Life Cycle Cost Evaluation'!$M$1,AV59:AV$100)/(1+'Life Cycle Cost Evaluation'!$M$1)^($B58-'Life Cycle Cost Evaluation'!$M$4)</f>
        <v>0</v>
      </c>
      <c r="AW143" s="208">
        <f>-NPV('Life Cycle Cost Evaluation'!$M$1,AW59:AW$100)/(1+'Life Cycle Cost Evaluation'!$M$1)^($B58-'Life Cycle Cost Evaluation'!$M$4)</f>
        <v>0</v>
      </c>
      <c r="AX143" s="208">
        <f>-NPV('Life Cycle Cost Evaluation'!$M$1,AX59:AX$100)/(1+'Life Cycle Cost Evaluation'!$M$1)^($B58-'Life Cycle Cost Evaluation'!$M$4)</f>
        <v>0</v>
      </c>
      <c r="AY143" s="208">
        <f>-NPV('Life Cycle Cost Evaluation'!$M$1,AY59:AY$100)/(1+'Life Cycle Cost Evaluation'!$M$1)^($B58-'Life Cycle Cost Evaluation'!$M$4)</f>
        <v>0</v>
      </c>
      <c r="AZ143" s="208">
        <f>-NPV('Life Cycle Cost Evaluation'!$M$1,AZ59:AZ$100)/(1+'Life Cycle Cost Evaluation'!$M$1)^($B58-'Life Cycle Cost Evaluation'!$M$4)</f>
        <v>0</v>
      </c>
      <c r="BA143" s="208">
        <f>-NPV('Life Cycle Cost Evaluation'!$M$1,BA59:BA$100)/(1+'Life Cycle Cost Evaluation'!$M$1)^($B58-'Life Cycle Cost Evaluation'!$M$4)</f>
        <v>0</v>
      </c>
      <c r="BB143" s="208">
        <f>-NPV('Life Cycle Cost Evaluation'!$M$1,BB59:BB$100)/(1+'Life Cycle Cost Evaluation'!$M$1)^($B58-'Life Cycle Cost Evaluation'!$M$4)</f>
        <v>0</v>
      </c>
      <c r="BC143" s="208">
        <f>-NPV('Life Cycle Cost Evaluation'!$M$1,BC59:BC$100)/(1+'Life Cycle Cost Evaluation'!$M$1)^($B58-'Life Cycle Cost Evaluation'!$M$4)</f>
        <v>0</v>
      </c>
      <c r="BD143" s="208">
        <f>-NPV('Life Cycle Cost Evaluation'!$M$1,BD59:BD$100)/(1+'Life Cycle Cost Evaluation'!$M$1)^($B58-'Life Cycle Cost Evaluation'!$M$4)</f>
        <v>0</v>
      </c>
      <c r="BE143" s="208">
        <f>-NPV('Life Cycle Cost Evaluation'!$M$1,BE59:BE$100)/(1+'Life Cycle Cost Evaluation'!$M$1)^($B58-'Life Cycle Cost Evaluation'!$M$4)</f>
        <v>0</v>
      </c>
      <c r="BF143" s="208">
        <f>-NPV('Life Cycle Cost Evaluation'!$M$1,BF59:BF$100)/(1+'Life Cycle Cost Evaluation'!$M$1)^($B58-'Life Cycle Cost Evaluation'!$M$4)</f>
        <v>0</v>
      </c>
      <c r="BG143" s="208">
        <f>-NPV('Life Cycle Cost Evaluation'!$M$1,BG59:BG$100)/(1+'Life Cycle Cost Evaluation'!$M$1)^($B58-'Life Cycle Cost Evaluation'!$M$4)</f>
        <v>0</v>
      </c>
      <c r="BH143" s="208">
        <f>-NPV('Life Cycle Cost Evaluation'!$M$1,BH59:BH$100)/(1+'Life Cycle Cost Evaluation'!$M$1)^($B58-'Life Cycle Cost Evaluation'!$M$4)</f>
        <v>0</v>
      </c>
      <c r="BI143" s="208">
        <f>-NPV('Life Cycle Cost Evaluation'!$M$1,BI59:BI$100)/(1+'Life Cycle Cost Evaluation'!$M$1)^($B58-'Life Cycle Cost Evaluation'!$M$4)</f>
        <v>0</v>
      </c>
      <c r="BJ143" s="208">
        <f>-NPV('Life Cycle Cost Evaluation'!$M$1,BJ59:BJ$100)/(1+'Life Cycle Cost Evaluation'!$M$1)^($B58-'Life Cycle Cost Evaluation'!$M$4)</f>
        <v>0</v>
      </c>
      <c r="BK143" s="208">
        <f>-NPV('Life Cycle Cost Evaluation'!$M$1,BK59:BK$100)/(1+'Life Cycle Cost Evaluation'!$M$1)^($B58-'Life Cycle Cost Evaluation'!$M$4)</f>
        <v>0</v>
      </c>
      <c r="BL143" s="208">
        <f>-NPV('Life Cycle Cost Evaluation'!$M$1,BL59:BL$100)/(1+'Life Cycle Cost Evaluation'!$M$1)^($B58-'Life Cycle Cost Evaluation'!$M$4)</f>
        <v>0</v>
      </c>
      <c r="BM143" s="208">
        <f>-NPV('Life Cycle Cost Evaluation'!$M$1,BM59:BM$100)/(1+'Life Cycle Cost Evaluation'!$M$1)^($B58-'Life Cycle Cost Evaluation'!$M$4)</f>
        <v>0</v>
      </c>
      <c r="BN143" s="208">
        <f>-NPV('Life Cycle Cost Evaluation'!$M$1,BN59:BN$100)/(1+'Life Cycle Cost Evaluation'!$M$1)^($B58-'Life Cycle Cost Evaluation'!$M$4)</f>
        <v>0</v>
      </c>
      <c r="BO143" s="208">
        <f>-NPV('Life Cycle Cost Evaluation'!$M$1,BO59:BO$100)/(1+'Life Cycle Cost Evaluation'!$M$1)^($B58-'Life Cycle Cost Evaluation'!$M$4)</f>
        <v>0</v>
      </c>
      <c r="BP143" s="208">
        <f>-NPV('Life Cycle Cost Evaluation'!$M$1,BP59:BP$100)/(1+'Life Cycle Cost Evaluation'!$M$1)^($B58-'Life Cycle Cost Evaluation'!$M$4)</f>
        <v>0</v>
      </c>
      <c r="BQ143" s="208">
        <f>-NPV('Life Cycle Cost Evaluation'!$M$1,BQ59:BQ$100)/(1+'Life Cycle Cost Evaluation'!$M$1)^($B58-'Life Cycle Cost Evaluation'!$M$4)</f>
        <v>0</v>
      </c>
      <c r="BR143" s="208">
        <f>-NPV('Life Cycle Cost Evaluation'!$M$1,BR59:BR$100)/(1+'Life Cycle Cost Evaluation'!$M$1)^($B58-'Life Cycle Cost Evaluation'!$M$4)</f>
        <v>0</v>
      </c>
      <c r="BS143" s="208">
        <f>-NPV('Life Cycle Cost Evaluation'!$M$1,BS59:BS$100)/(1+'Life Cycle Cost Evaluation'!$M$1)^($B58-'Life Cycle Cost Evaluation'!$M$4)</f>
        <v>0</v>
      </c>
      <c r="BT143" s="208">
        <f>-NPV('Life Cycle Cost Evaluation'!$M$1,BT59:BT$100)/(1+'Life Cycle Cost Evaluation'!$M$1)^($B58-'Life Cycle Cost Evaluation'!$M$4)</f>
        <v>0</v>
      </c>
      <c r="BU143" s="208">
        <f>-NPV('Life Cycle Cost Evaluation'!$M$1,BU59:BU$100)/(1+'Life Cycle Cost Evaluation'!$M$1)^($B58-'Life Cycle Cost Evaluation'!$M$4)</f>
        <v>0</v>
      </c>
      <c r="BV143" s="208">
        <f>-NPV('Life Cycle Cost Evaluation'!$M$1,BV59:BV$100)/(1+'Life Cycle Cost Evaluation'!$M$1)^($B58-'Life Cycle Cost Evaluation'!$M$4)</f>
        <v>0</v>
      </c>
      <c r="BW143" s="208">
        <f>-NPV('Life Cycle Cost Evaluation'!$M$1,BW59:BW$100)/(1+'Life Cycle Cost Evaluation'!$M$1)^($B58-'Life Cycle Cost Evaluation'!$M$4)</f>
        <v>0</v>
      </c>
      <c r="BX143" s="208">
        <f>-NPV('Life Cycle Cost Evaluation'!$M$1,BX59:BX$100)/(1+'Life Cycle Cost Evaluation'!$M$1)^($B58-'Life Cycle Cost Evaluation'!$M$4)</f>
        <v>0</v>
      </c>
      <c r="BY143" s="208">
        <f>-NPV('Life Cycle Cost Evaluation'!$M$1,BY59:BY$100)/(1+'Life Cycle Cost Evaluation'!$M$1)^($B58-'Life Cycle Cost Evaluation'!$M$4)</f>
        <v>0</v>
      </c>
      <c r="BZ143" s="208">
        <f>-NPV('Life Cycle Cost Evaluation'!$M$1,BZ59:BZ$100)/(1+'Life Cycle Cost Evaluation'!$M$1)^($B58-'Life Cycle Cost Evaluation'!$M$4)</f>
        <v>0</v>
      </c>
      <c r="CA143" s="208">
        <f>-NPV('Life Cycle Cost Evaluation'!$M$1,CA59:CA$100)/(1+'Life Cycle Cost Evaluation'!$M$1)^($B58-'Life Cycle Cost Evaluation'!$M$4)</f>
        <v>0</v>
      </c>
      <c r="CB143" s="208">
        <f>-NPV('Life Cycle Cost Evaluation'!$M$1,CB59:CB$100)/(1+'Life Cycle Cost Evaluation'!$M$1)^($B58-'Life Cycle Cost Evaluation'!$M$4)</f>
        <v>0</v>
      </c>
      <c r="CC143" s="208">
        <f>-NPV('Life Cycle Cost Evaluation'!$M$1,CC59:CC$100)/(1+'Life Cycle Cost Evaluation'!$M$1)^($B58-'Life Cycle Cost Evaluation'!$M$4)</f>
        <v>0</v>
      </c>
      <c r="CD143" s="208">
        <f>-NPV('Life Cycle Cost Evaluation'!$M$1,CD59:CD$100)/(1+'Life Cycle Cost Evaluation'!$M$1)^($B58-'Life Cycle Cost Evaluation'!$M$4)</f>
        <v>0</v>
      </c>
      <c r="CE143" s="208">
        <f>-NPV('Life Cycle Cost Evaluation'!$M$1,CE59:CE$100)/(1+'Life Cycle Cost Evaluation'!$M$1)^($B58-'Life Cycle Cost Evaluation'!$M$4)</f>
        <v>0</v>
      </c>
      <c r="CF143" s="208">
        <f>-NPV('Life Cycle Cost Evaluation'!$M$1,CF59:CF$100)/(1+'Life Cycle Cost Evaluation'!$M$1)^($B58-'Life Cycle Cost Evaluation'!$M$4)</f>
        <v>0</v>
      </c>
      <c r="CG143" s="208">
        <f>SUM(D143:AP143)</f>
        <v>0</v>
      </c>
      <c r="CH143" s="206"/>
      <c r="CI143" s="206"/>
      <c r="CJ143" s="206"/>
    </row>
    <row r="144" spans="2:88" x14ac:dyDescent="0.2">
      <c r="B144" s="86">
        <f t="shared" si="126"/>
        <v>2066</v>
      </c>
      <c r="C144" s="208"/>
      <c r="D144" s="208">
        <f>-NPV('Life Cycle Cost Evaluation'!$M$1,D60:D$100)/(1+'Life Cycle Cost Evaluation'!$M$1)^($B59-'Life Cycle Cost Evaluation'!$M$4)</f>
        <v>0</v>
      </c>
      <c r="E144" s="208">
        <f>-NPV('Life Cycle Cost Evaluation'!$M$1,E60:E$100)/(1+'Life Cycle Cost Evaluation'!$M$1)^($B59-'Life Cycle Cost Evaluation'!$M$4)</f>
        <v>0</v>
      </c>
      <c r="F144" s="208">
        <f>-NPV('Life Cycle Cost Evaluation'!$M$1,F60:F$100)/(1+'Life Cycle Cost Evaluation'!$M$1)^($B59-'Life Cycle Cost Evaluation'!$M$4)</f>
        <v>0</v>
      </c>
      <c r="G144" s="208">
        <f>-NPV('Life Cycle Cost Evaluation'!$M$1,G60:G$100)/(1+'Life Cycle Cost Evaluation'!$M$1)^($B59-'Life Cycle Cost Evaluation'!$M$4)</f>
        <v>0</v>
      </c>
      <c r="H144" s="208">
        <f>-NPV('Life Cycle Cost Evaluation'!$M$1,H60:H$100)/(1+'Life Cycle Cost Evaluation'!$M$1)^($B59-'Life Cycle Cost Evaluation'!$M$4)</f>
        <v>0</v>
      </c>
      <c r="I144" s="208">
        <f>-NPV('Life Cycle Cost Evaluation'!$M$1,I60:I$100)/(1+'Life Cycle Cost Evaluation'!$M$1)^($B59-'Life Cycle Cost Evaluation'!$M$4)</f>
        <v>0</v>
      </c>
      <c r="J144" s="208">
        <f>-NPV('Life Cycle Cost Evaluation'!$M$1,J60:J$100)/(1+'Life Cycle Cost Evaluation'!$M$1)^($B59-'Life Cycle Cost Evaluation'!$M$4)</f>
        <v>0</v>
      </c>
      <c r="K144" s="208">
        <f>-NPV('Life Cycle Cost Evaluation'!$M$1,K60:K$100)/(1+'Life Cycle Cost Evaluation'!$M$1)^($B59-'Life Cycle Cost Evaluation'!$M$4)</f>
        <v>0</v>
      </c>
      <c r="L144" s="208">
        <f>-NPV('Life Cycle Cost Evaluation'!$M$1,L60:L$100)/(1+'Life Cycle Cost Evaluation'!$M$1)^($B59-'Life Cycle Cost Evaluation'!$M$4)</f>
        <v>0</v>
      </c>
      <c r="M144" s="208">
        <f>-NPV('Life Cycle Cost Evaluation'!$M$1,M60:M$100)/(1+'Life Cycle Cost Evaluation'!$M$1)^($B59-'Life Cycle Cost Evaluation'!$M$4)</f>
        <v>0</v>
      </c>
      <c r="N144" s="208">
        <f>-NPV('Life Cycle Cost Evaluation'!$M$1,N60:N$100)/(1+'Life Cycle Cost Evaluation'!$M$1)^($B59-'Life Cycle Cost Evaluation'!$M$4)</f>
        <v>0</v>
      </c>
      <c r="O144" s="208">
        <f>-NPV('Life Cycle Cost Evaluation'!$M$1,O60:O$100)/(1+'Life Cycle Cost Evaluation'!$M$1)^($B59-'Life Cycle Cost Evaluation'!$M$4)</f>
        <v>0</v>
      </c>
      <c r="P144" s="208">
        <f>-NPV('Life Cycle Cost Evaluation'!$M$1,P60:P$100)/(1+'Life Cycle Cost Evaluation'!$M$1)^($B59-'Life Cycle Cost Evaluation'!$M$4)</f>
        <v>0</v>
      </c>
      <c r="Q144" s="208">
        <f>-NPV('Life Cycle Cost Evaluation'!$M$1,Q60:Q$100)/(1+'Life Cycle Cost Evaluation'!$M$1)^($B59-'Life Cycle Cost Evaluation'!$M$4)</f>
        <v>0</v>
      </c>
      <c r="R144" s="208">
        <f>-NPV('Life Cycle Cost Evaluation'!$M$1,R60:R$100)/(1+'Life Cycle Cost Evaluation'!$M$1)^($B59-'Life Cycle Cost Evaluation'!$M$4)</f>
        <v>0</v>
      </c>
      <c r="S144" s="208">
        <f>-NPV('Life Cycle Cost Evaluation'!$M$1,S60:S$100)/(1+'Life Cycle Cost Evaluation'!$M$1)^($B59-'Life Cycle Cost Evaluation'!$M$4)</f>
        <v>0</v>
      </c>
      <c r="T144" s="208">
        <f>-NPV('Life Cycle Cost Evaluation'!$M$1,T60:T$100)/(1+'Life Cycle Cost Evaluation'!$M$1)^($B59-'Life Cycle Cost Evaluation'!$M$4)</f>
        <v>0</v>
      </c>
      <c r="U144" s="208">
        <f>-NPV('Life Cycle Cost Evaluation'!$M$1,U60:U$100)/(1+'Life Cycle Cost Evaluation'!$M$1)^($B59-'Life Cycle Cost Evaluation'!$M$4)</f>
        <v>0</v>
      </c>
      <c r="V144" s="208">
        <f>-NPV('Life Cycle Cost Evaluation'!$M$1,V60:V$100)/(1+'Life Cycle Cost Evaluation'!$M$1)^($B59-'Life Cycle Cost Evaluation'!$M$4)</f>
        <v>0</v>
      </c>
      <c r="W144" s="208">
        <f>-NPV('Life Cycle Cost Evaluation'!$M$1,W60:W$100)/(1+'Life Cycle Cost Evaluation'!$M$1)^($B59-'Life Cycle Cost Evaluation'!$M$4)</f>
        <v>0</v>
      </c>
      <c r="X144" s="208">
        <f>-NPV('Life Cycle Cost Evaluation'!$M$1,X60:X$100)/(1+'Life Cycle Cost Evaluation'!$M$1)^($B59-'Life Cycle Cost Evaluation'!$M$4)</f>
        <v>0</v>
      </c>
      <c r="Y144" s="208">
        <f>-NPV('Life Cycle Cost Evaluation'!$M$1,Y60:Y$100)/(1+'Life Cycle Cost Evaluation'!$M$1)^($B59-'Life Cycle Cost Evaluation'!$M$4)</f>
        <v>0</v>
      </c>
      <c r="Z144" s="208">
        <f>-NPV('Life Cycle Cost Evaluation'!$M$1,Z60:Z$100)/(1+'Life Cycle Cost Evaluation'!$M$1)^($B59-'Life Cycle Cost Evaluation'!$M$4)</f>
        <v>0</v>
      </c>
      <c r="AA144" s="208">
        <f>-NPV('Life Cycle Cost Evaluation'!$M$1,AA60:AA$100)/(1+'Life Cycle Cost Evaluation'!$M$1)^($B59-'Life Cycle Cost Evaluation'!$M$4)</f>
        <v>0</v>
      </c>
      <c r="AB144" s="208">
        <f>-NPV('Life Cycle Cost Evaluation'!$M$1,AB60:AB$100)/(1+'Life Cycle Cost Evaluation'!$M$1)^($B59-'Life Cycle Cost Evaluation'!$M$4)</f>
        <v>0</v>
      </c>
      <c r="AC144" s="208">
        <f>-NPV('Life Cycle Cost Evaluation'!$M$1,AC60:AC$100)/(1+'Life Cycle Cost Evaluation'!$M$1)^($B59-'Life Cycle Cost Evaluation'!$M$4)</f>
        <v>0</v>
      </c>
      <c r="AD144" s="208">
        <f>-NPV('Life Cycle Cost Evaluation'!$M$1,AD60:AD$100)/(1+'Life Cycle Cost Evaluation'!$M$1)^($B59-'Life Cycle Cost Evaluation'!$M$4)</f>
        <v>0</v>
      </c>
      <c r="AE144" s="208">
        <f>-NPV('Life Cycle Cost Evaluation'!$M$1,AE60:AE$100)/(1+'Life Cycle Cost Evaluation'!$M$1)^($B59-'Life Cycle Cost Evaluation'!$M$4)</f>
        <v>0</v>
      </c>
      <c r="AF144" s="208">
        <f>-NPV('Life Cycle Cost Evaluation'!$M$1,AF60:AF$100)/(1+'Life Cycle Cost Evaluation'!$M$1)^($B59-'Life Cycle Cost Evaluation'!$M$4)</f>
        <v>0</v>
      </c>
      <c r="AG144" s="208">
        <f>-NPV('Life Cycle Cost Evaluation'!$M$1,AG60:AG$100)/(1+'Life Cycle Cost Evaluation'!$M$1)^($B59-'Life Cycle Cost Evaluation'!$M$4)</f>
        <v>0</v>
      </c>
      <c r="AH144" s="208">
        <f>-NPV('Life Cycle Cost Evaluation'!$M$1,AH60:AH$100)/(1+'Life Cycle Cost Evaluation'!$M$1)^($B59-'Life Cycle Cost Evaluation'!$M$4)</f>
        <v>0</v>
      </c>
      <c r="AI144" s="208">
        <f>-NPV('Life Cycle Cost Evaluation'!$M$1,AI60:AI$100)/(1+'Life Cycle Cost Evaluation'!$M$1)^($B59-'Life Cycle Cost Evaluation'!$M$4)</f>
        <v>0</v>
      </c>
      <c r="AJ144" s="208">
        <f>-NPV('Life Cycle Cost Evaluation'!$M$1,AJ60:AJ$100)/(1+'Life Cycle Cost Evaluation'!$M$1)^($B59-'Life Cycle Cost Evaluation'!$M$4)</f>
        <v>0</v>
      </c>
      <c r="AK144" s="208">
        <f>-NPV('Life Cycle Cost Evaluation'!$M$1,AK60:AK$100)/(1+'Life Cycle Cost Evaluation'!$M$1)^($B59-'Life Cycle Cost Evaluation'!$M$4)</f>
        <v>0</v>
      </c>
      <c r="AL144" s="208">
        <f>-NPV('Life Cycle Cost Evaluation'!$M$1,AL60:AL$100)/(1+'Life Cycle Cost Evaluation'!$M$1)^($B59-'Life Cycle Cost Evaluation'!$M$4)</f>
        <v>0</v>
      </c>
      <c r="AM144" s="208">
        <f>-NPV('Life Cycle Cost Evaluation'!$M$1,AM60:AM$100)/(1+'Life Cycle Cost Evaluation'!$M$1)^($B59-'Life Cycle Cost Evaluation'!$M$4)</f>
        <v>0</v>
      </c>
      <c r="AN144" s="208">
        <f>-NPV('Life Cycle Cost Evaluation'!$M$1,AN60:AN$100)/(1+'Life Cycle Cost Evaluation'!$M$1)^($B59-'Life Cycle Cost Evaluation'!$M$4)</f>
        <v>0</v>
      </c>
      <c r="AO144" s="208">
        <f>-NPV('Life Cycle Cost Evaluation'!$M$1,AO60:AO$100)/(1+'Life Cycle Cost Evaluation'!$M$1)^($B59-'Life Cycle Cost Evaluation'!$M$4)</f>
        <v>0</v>
      </c>
      <c r="AP144" s="208">
        <f>-NPV('Life Cycle Cost Evaluation'!$M$1,AP60:AP$100)/(1+'Life Cycle Cost Evaluation'!$M$1)^($B59-'Life Cycle Cost Evaluation'!$M$4)</f>
        <v>0</v>
      </c>
      <c r="AQ144" s="208">
        <f>-NPV('Life Cycle Cost Evaluation'!$M$1,AQ60:AQ$100)/(1+'Life Cycle Cost Evaluation'!$M$1)^($B59-'Life Cycle Cost Evaluation'!$M$4)</f>
        <v>0</v>
      </c>
      <c r="AR144" s="208">
        <f>-NPV('Life Cycle Cost Evaluation'!$M$1,AR60:AR$100)/(1+'Life Cycle Cost Evaluation'!$M$1)^($B59-'Life Cycle Cost Evaluation'!$M$4)</f>
        <v>0</v>
      </c>
      <c r="AS144" s="208">
        <f>-NPV('Life Cycle Cost Evaluation'!$M$1,AS60:AS$100)/(1+'Life Cycle Cost Evaluation'!$M$1)^($B59-'Life Cycle Cost Evaluation'!$M$4)</f>
        <v>0</v>
      </c>
      <c r="AT144" s="208">
        <f>-NPV('Life Cycle Cost Evaluation'!$M$1,AT60:AT$100)/(1+'Life Cycle Cost Evaluation'!$M$1)^($B59-'Life Cycle Cost Evaluation'!$M$4)</f>
        <v>0</v>
      </c>
      <c r="AU144" s="208">
        <f>-NPV('Life Cycle Cost Evaluation'!$M$1,AU60:AU$100)/(1+'Life Cycle Cost Evaluation'!$M$1)^($B59-'Life Cycle Cost Evaluation'!$M$4)</f>
        <v>0</v>
      </c>
      <c r="AV144" s="208">
        <f>-NPV('Life Cycle Cost Evaluation'!$M$1,AV60:AV$100)/(1+'Life Cycle Cost Evaluation'!$M$1)^($B59-'Life Cycle Cost Evaluation'!$M$4)</f>
        <v>0</v>
      </c>
      <c r="AW144" s="208">
        <f>-NPV('Life Cycle Cost Evaluation'!$M$1,AW60:AW$100)/(1+'Life Cycle Cost Evaluation'!$M$1)^($B59-'Life Cycle Cost Evaluation'!$M$4)</f>
        <v>0</v>
      </c>
      <c r="AX144" s="208">
        <f>-NPV('Life Cycle Cost Evaluation'!$M$1,AX60:AX$100)/(1+'Life Cycle Cost Evaluation'!$M$1)^($B59-'Life Cycle Cost Evaluation'!$M$4)</f>
        <v>0</v>
      </c>
      <c r="AY144" s="208">
        <f>-NPV('Life Cycle Cost Evaluation'!$M$1,AY60:AY$100)/(1+'Life Cycle Cost Evaluation'!$M$1)^($B59-'Life Cycle Cost Evaluation'!$M$4)</f>
        <v>0</v>
      </c>
      <c r="AZ144" s="208">
        <f>-NPV('Life Cycle Cost Evaluation'!$M$1,AZ60:AZ$100)/(1+'Life Cycle Cost Evaluation'!$M$1)^($B59-'Life Cycle Cost Evaluation'!$M$4)</f>
        <v>0</v>
      </c>
      <c r="BA144" s="208">
        <f>-NPV('Life Cycle Cost Evaluation'!$M$1,BA60:BA$100)/(1+'Life Cycle Cost Evaluation'!$M$1)^($B59-'Life Cycle Cost Evaluation'!$M$4)</f>
        <v>0</v>
      </c>
      <c r="BB144" s="208">
        <f>-NPV('Life Cycle Cost Evaluation'!$M$1,BB60:BB$100)/(1+'Life Cycle Cost Evaluation'!$M$1)^($B59-'Life Cycle Cost Evaluation'!$M$4)</f>
        <v>0</v>
      </c>
      <c r="BC144" s="208">
        <f>-NPV('Life Cycle Cost Evaluation'!$M$1,BC60:BC$100)/(1+'Life Cycle Cost Evaluation'!$M$1)^($B59-'Life Cycle Cost Evaluation'!$M$4)</f>
        <v>0</v>
      </c>
      <c r="BD144" s="208">
        <f>-NPV('Life Cycle Cost Evaluation'!$M$1,BD60:BD$100)/(1+'Life Cycle Cost Evaluation'!$M$1)^($B59-'Life Cycle Cost Evaluation'!$M$4)</f>
        <v>0</v>
      </c>
      <c r="BE144" s="208">
        <f>-NPV('Life Cycle Cost Evaluation'!$M$1,BE60:BE$100)/(1+'Life Cycle Cost Evaluation'!$M$1)^($B59-'Life Cycle Cost Evaluation'!$M$4)</f>
        <v>0</v>
      </c>
      <c r="BF144" s="208">
        <f>-NPV('Life Cycle Cost Evaluation'!$M$1,BF60:BF$100)/(1+'Life Cycle Cost Evaluation'!$M$1)^($B59-'Life Cycle Cost Evaluation'!$M$4)</f>
        <v>0</v>
      </c>
      <c r="BG144" s="208">
        <f>-NPV('Life Cycle Cost Evaluation'!$M$1,BG60:BG$100)/(1+'Life Cycle Cost Evaluation'!$M$1)^($B59-'Life Cycle Cost Evaluation'!$M$4)</f>
        <v>0</v>
      </c>
      <c r="BH144" s="208">
        <f>-NPV('Life Cycle Cost Evaluation'!$M$1,BH60:BH$100)/(1+'Life Cycle Cost Evaluation'!$M$1)^($B59-'Life Cycle Cost Evaluation'!$M$4)</f>
        <v>0</v>
      </c>
      <c r="BI144" s="208">
        <f>-NPV('Life Cycle Cost Evaluation'!$M$1,BI60:BI$100)/(1+'Life Cycle Cost Evaluation'!$M$1)^($B59-'Life Cycle Cost Evaluation'!$M$4)</f>
        <v>0</v>
      </c>
      <c r="BJ144" s="208">
        <f>-NPV('Life Cycle Cost Evaluation'!$M$1,BJ60:BJ$100)/(1+'Life Cycle Cost Evaluation'!$M$1)^($B59-'Life Cycle Cost Evaluation'!$M$4)</f>
        <v>0</v>
      </c>
      <c r="BK144" s="208">
        <f>-NPV('Life Cycle Cost Evaluation'!$M$1,BK60:BK$100)/(1+'Life Cycle Cost Evaluation'!$M$1)^($B59-'Life Cycle Cost Evaluation'!$M$4)</f>
        <v>0</v>
      </c>
      <c r="BL144" s="208">
        <f>-NPV('Life Cycle Cost Evaluation'!$M$1,BL60:BL$100)/(1+'Life Cycle Cost Evaluation'!$M$1)^($B59-'Life Cycle Cost Evaluation'!$M$4)</f>
        <v>0</v>
      </c>
      <c r="BM144" s="208">
        <f>-NPV('Life Cycle Cost Evaluation'!$M$1,BM60:BM$100)/(1+'Life Cycle Cost Evaluation'!$M$1)^($B59-'Life Cycle Cost Evaluation'!$M$4)</f>
        <v>0</v>
      </c>
      <c r="BN144" s="208">
        <f>-NPV('Life Cycle Cost Evaluation'!$M$1,BN60:BN$100)/(1+'Life Cycle Cost Evaluation'!$M$1)^($B59-'Life Cycle Cost Evaluation'!$M$4)</f>
        <v>0</v>
      </c>
      <c r="BO144" s="208">
        <f>-NPV('Life Cycle Cost Evaluation'!$M$1,BO60:BO$100)/(1+'Life Cycle Cost Evaluation'!$M$1)^($B59-'Life Cycle Cost Evaluation'!$M$4)</f>
        <v>0</v>
      </c>
      <c r="BP144" s="208">
        <f>-NPV('Life Cycle Cost Evaluation'!$M$1,BP60:BP$100)/(1+'Life Cycle Cost Evaluation'!$M$1)^($B59-'Life Cycle Cost Evaluation'!$M$4)</f>
        <v>0</v>
      </c>
      <c r="BQ144" s="208">
        <f>-NPV('Life Cycle Cost Evaluation'!$M$1,BQ60:BQ$100)/(1+'Life Cycle Cost Evaluation'!$M$1)^($B59-'Life Cycle Cost Evaluation'!$M$4)</f>
        <v>0</v>
      </c>
      <c r="BR144" s="208">
        <f>-NPV('Life Cycle Cost Evaluation'!$M$1,BR60:BR$100)/(1+'Life Cycle Cost Evaluation'!$M$1)^($B59-'Life Cycle Cost Evaluation'!$M$4)</f>
        <v>0</v>
      </c>
      <c r="BS144" s="208">
        <f>-NPV('Life Cycle Cost Evaluation'!$M$1,BS60:BS$100)/(1+'Life Cycle Cost Evaluation'!$M$1)^($B59-'Life Cycle Cost Evaluation'!$M$4)</f>
        <v>0</v>
      </c>
      <c r="BT144" s="208">
        <f>-NPV('Life Cycle Cost Evaluation'!$M$1,BT60:BT$100)/(1+'Life Cycle Cost Evaluation'!$M$1)^($B59-'Life Cycle Cost Evaluation'!$M$4)</f>
        <v>0</v>
      </c>
      <c r="BU144" s="208">
        <f>-NPV('Life Cycle Cost Evaluation'!$M$1,BU60:BU$100)/(1+'Life Cycle Cost Evaluation'!$M$1)^($B59-'Life Cycle Cost Evaluation'!$M$4)</f>
        <v>0</v>
      </c>
      <c r="BV144" s="208">
        <f>-NPV('Life Cycle Cost Evaluation'!$M$1,BV60:BV$100)/(1+'Life Cycle Cost Evaluation'!$M$1)^($B59-'Life Cycle Cost Evaluation'!$M$4)</f>
        <v>0</v>
      </c>
      <c r="BW144" s="208">
        <f>-NPV('Life Cycle Cost Evaluation'!$M$1,BW60:BW$100)/(1+'Life Cycle Cost Evaluation'!$M$1)^($B59-'Life Cycle Cost Evaluation'!$M$4)</f>
        <v>0</v>
      </c>
      <c r="BX144" s="208">
        <f>-NPV('Life Cycle Cost Evaluation'!$M$1,BX60:BX$100)/(1+'Life Cycle Cost Evaluation'!$M$1)^($B59-'Life Cycle Cost Evaluation'!$M$4)</f>
        <v>0</v>
      </c>
      <c r="BY144" s="208">
        <f>-NPV('Life Cycle Cost Evaluation'!$M$1,BY60:BY$100)/(1+'Life Cycle Cost Evaluation'!$M$1)^($B59-'Life Cycle Cost Evaluation'!$M$4)</f>
        <v>0</v>
      </c>
      <c r="BZ144" s="208">
        <f>-NPV('Life Cycle Cost Evaluation'!$M$1,BZ60:BZ$100)/(1+'Life Cycle Cost Evaluation'!$M$1)^($B59-'Life Cycle Cost Evaluation'!$M$4)</f>
        <v>0</v>
      </c>
      <c r="CA144" s="208">
        <f>-NPV('Life Cycle Cost Evaluation'!$M$1,CA60:CA$100)/(1+'Life Cycle Cost Evaluation'!$M$1)^($B59-'Life Cycle Cost Evaluation'!$M$4)</f>
        <v>0</v>
      </c>
      <c r="CB144" s="208">
        <f>-NPV('Life Cycle Cost Evaluation'!$M$1,CB60:CB$100)/(1+'Life Cycle Cost Evaluation'!$M$1)^($B59-'Life Cycle Cost Evaluation'!$M$4)</f>
        <v>0</v>
      </c>
      <c r="CC144" s="208">
        <f>-NPV('Life Cycle Cost Evaluation'!$M$1,CC60:CC$100)/(1+'Life Cycle Cost Evaluation'!$M$1)^($B59-'Life Cycle Cost Evaluation'!$M$4)</f>
        <v>0</v>
      </c>
      <c r="CD144" s="208">
        <f>-NPV('Life Cycle Cost Evaluation'!$M$1,CD60:CD$100)/(1+'Life Cycle Cost Evaluation'!$M$1)^($B59-'Life Cycle Cost Evaluation'!$M$4)</f>
        <v>0</v>
      </c>
      <c r="CE144" s="208">
        <f>-NPV('Life Cycle Cost Evaluation'!$M$1,CE60:CE$100)/(1+'Life Cycle Cost Evaluation'!$M$1)^($B59-'Life Cycle Cost Evaluation'!$M$4)</f>
        <v>0</v>
      </c>
      <c r="CF144" s="208">
        <f>-NPV('Life Cycle Cost Evaluation'!$M$1,CF60:CF$100)/(1+'Life Cycle Cost Evaluation'!$M$1)^($B59-'Life Cycle Cost Evaluation'!$M$4)</f>
        <v>0</v>
      </c>
      <c r="CG144" s="208">
        <f>SUM(D144:AQ144)</f>
        <v>0</v>
      </c>
      <c r="CH144" s="206"/>
      <c r="CI144" s="206"/>
      <c r="CJ144" s="206"/>
    </row>
    <row r="145" spans="2:88" x14ac:dyDescent="0.2">
      <c r="B145" s="86">
        <f t="shared" si="126"/>
        <v>2067</v>
      </c>
      <c r="C145" s="208"/>
      <c r="D145" s="208">
        <f>-NPV('Life Cycle Cost Evaluation'!$M$1,D61:D$100)/(1+'Life Cycle Cost Evaluation'!$M$1)^($B60-'Life Cycle Cost Evaluation'!$M$4)</f>
        <v>0</v>
      </c>
      <c r="E145" s="208">
        <f>-NPV('Life Cycle Cost Evaluation'!$M$1,E61:E$100)/(1+'Life Cycle Cost Evaluation'!$M$1)^($B60-'Life Cycle Cost Evaluation'!$M$4)</f>
        <v>0</v>
      </c>
      <c r="F145" s="208">
        <f>-NPV('Life Cycle Cost Evaluation'!$M$1,F61:F$100)/(1+'Life Cycle Cost Evaluation'!$M$1)^($B60-'Life Cycle Cost Evaluation'!$M$4)</f>
        <v>0</v>
      </c>
      <c r="G145" s="208">
        <f>-NPV('Life Cycle Cost Evaluation'!$M$1,G61:G$100)/(1+'Life Cycle Cost Evaluation'!$M$1)^($B60-'Life Cycle Cost Evaluation'!$M$4)</f>
        <v>0</v>
      </c>
      <c r="H145" s="208">
        <f>-NPV('Life Cycle Cost Evaluation'!$M$1,H61:H$100)/(1+'Life Cycle Cost Evaluation'!$M$1)^($B60-'Life Cycle Cost Evaluation'!$M$4)</f>
        <v>0</v>
      </c>
      <c r="I145" s="208">
        <f>-NPV('Life Cycle Cost Evaluation'!$M$1,I61:I$100)/(1+'Life Cycle Cost Evaluation'!$M$1)^($B60-'Life Cycle Cost Evaluation'!$M$4)</f>
        <v>0</v>
      </c>
      <c r="J145" s="208">
        <f>-NPV('Life Cycle Cost Evaluation'!$M$1,J61:J$100)/(1+'Life Cycle Cost Evaluation'!$M$1)^($B60-'Life Cycle Cost Evaluation'!$M$4)</f>
        <v>0</v>
      </c>
      <c r="K145" s="208">
        <f>-NPV('Life Cycle Cost Evaluation'!$M$1,K61:K$100)/(1+'Life Cycle Cost Evaluation'!$M$1)^($B60-'Life Cycle Cost Evaluation'!$M$4)</f>
        <v>0</v>
      </c>
      <c r="L145" s="208">
        <f>-NPV('Life Cycle Cost Evaluation'!$M$1,L61:L$100)/(1+'Life Cycle Cost Evaluation'!$M$1)^($B60-'Life Cycle Cost Evaluation'!$M$4)</f>
        <v>0</v>
      </c>
      <c r="M145" s="208">
        <f>-NPV('Life Cycle Cost Evaluation'!$M$1,M61:M$100)/(1+'Life Cycle Cost Evaluation'!$M$1)^($B60-'Life Cycle Cost Evaluation'!$M$4)</f>
        <v>0</v>
      </c>
      <c r="N145" s="208">
        <f>-NPV('Life Cycle Cost Evaluation'!$M$1,N61:N$100)/(1+'Life Cycle Cost Evaluation'!$M$1)^($B60-'Life Cycle Cost Evaluation'!$M$4)</f>
        <v>0</v>
      </c>
      <c r="O145" s="208">
        <f>-NPV('Life Cycle Cost Evaluation'!$M$1,O61:O$100)/(1+'Life Cycle Cost Evaluation'!$M$1)^($B60-'Life Cycle Cost Evaluation'!$M$4)</f>
        <v>0</v>
      </c>
      <c r="P145" s="208">
        <f>-NPV('Life Cycle Cost Evaluation'!$M$1,P61:P$100)/(1+'Life Cycle Cost Evaluation'!$M$1)^($B60-'Life Cycle Cost Evaluation'!$M$4)</f>
        <v>0</v>
      </c>
      <c r="Q145" s="208">
        <f>-NPV('Life Cycle Cost Evaluation'!$M$1,Q61:Q$100)/(1+'Life Cycle Cost Evaluation'!$M$1)^($B60-'Life Cycle Cost Evaluation'!$M$4)</f>
        <v>0</v>
      </c>
      <c r="R145" s="208">
        <f>-NPV('Life Cycle Cost Evaluation'!$M$1,R61:R$100)/(1+'Life Cycle Cost Evaluation'!$M$1)^($B60-'Life Cycle Cost Evaluation'!$M$4)</f>
        <v>0</v>
      </c>
      <c r="S145" s="208">
        <f>-NPV('Life Cycle Cost Evaluation'!$M$1,S61:S$100)/(1+'Life Cycle Cost Evaluation'!$M$1)^($B60-'Life Cycle Cost Evaluation'!$M$4)</f>
        <v>0</v>
      </c>
      <c r="T145" s="208">
        <f>-NPV('Life Cycle Cost Evaluation'!$M$1,T61:T$100)/(1+'Life Cycle Cost Evaluation'!$M$1)^($B60-'Life Cycle Cost Evaluation'!$M$4)</f>
        <v>0</v>
      </c>
      <c r="U145" s="208">
        <f>-NPV('Life Cycle Cost Evaluation'!$M$1,U61:U$100)/(1+'Life Cycle Cost Evaluation'!$M$1)^($B60-'Life Cycle Cost Evaluation'!$M$4)</f>
        <v>0</v>
      </c>
      <c r="V145" s="208">
        <f>-NPV('Life Cycle Cost Evaluation'!$M$1,V61:V$100)/(1+'Life Cycle Cost Evaluation'!$M$1)^($B60-'Life Cycle Cost Evaluation'!$M$4)</f>
        <v>0</v>
      </c>
      <c r="W145" s="208">
        <f>-NPV('Life Cycle Cost Evaluation'!$M$1,W61:W$100)/(1+'Life Cycle Cost Evaluation'!$M$1)^($B60-'Life Cycle Cost Evaluation'!$M$4)</f>
        <v>0</v>
      </c>
      <c r="X145" s="208">
        <f>-NPV('Life Cycle Cost Evaluation'!$M$1,X61:X$100)/(1+'Life Cycle Cost Evaluation'!$M$1)^($B60-'Life Cycle Cost Evaluation'!$M$4)</f>
        <v>0</v>
      </c>
      <c r="Y145" s="208">
        <f>-NPV('Life Cycle Cost Evaluation'!$M$1,Y61:Y$100)/(1+'Life Cycle Cost Evaluation'!$M$1)^($B60-'Life Cycle Cost Evaluation'!$M$4)</f>
        <v>0</v>
      </c>
      <c r="Z145" s="208">
        <f>-NPV('Life Cycle Cost Evaluation'!$M$1,Z61:Z$100)/(1+'Life Cycle Cost Evaluation'!$M$1)^($B60-'Life Cycle Cost Evaluation'!$M$4)</f>
        <v>0</v>
      </c>
      <c r="AA145" s="208">
        <f>-NPV('Life Cycle Cost Evaluation'!$M$1,AA61:AA$100)/(1+'Life Cycle Cost Evaluation'!$M$1)^($B60-'Life Cycle Cost Evaluation'!$M$4)</f>
        <v>0</v>
      </c>
      <c r="AB145" s="208">
        <f>-NPV('Life Cycle Cost Evaluation'!$M$1,AB61:AB$100)/(1+'Life Cycle Cost Evaluation'!$M$1)^($B60-'Life Cycle Cost Evaluation'!$M$4)</f>
        <v>0</v>
      </c>
      <c r="AC145" s="208">
        <f>-NPV('Life Cycle Cost Evaluation'!$M$1,AC61:AC$100)/(1+'Life Cycle Cost Evaluation'!$M$1)^($B60-'Life Cycle Cost Evaluation'!$M$4)</f>
        <v>0</v>
      </c>
      <c r="AD145" s="208">
        <f>-NPV('Life Cycle Cost Evaluation'!$M$1,AD61:AD$100)/(1+'Life Cycle Cost Evaluation'!$M$1)^($B60-'Life Cycle Cost Evaluation'!$M$4)</f>
        <v>0</v>
      </c>
      <c r="AE145" s="208">
        <f>-NPV('Life Cycle Cost Evaluation'!$M$1,AE61:AE$100)/(1+'Life Cycle Cost Evaluation'!$M$1)^($B60-'Life Cycle Cost Evaluation'!$M$4)</f>
        <v>0</v>
      </c>
      <c r="AF145" s="208">
        <f>-NPV('Life Cycle Cost Evaluation'!$M$1,AF61:AF$100)/(1+'Life Cycle Cost Evaluation'!$M$1)^($B60-'Life Cycle Cost Evaluation'!$M$4)</f>
        <v>0</v>
      </c>
      <c r="AG145" s="208">
        <f>-NPV('Life Cycle Cost Evaluation'!$M$1,AG61:AG$100)/(1+'Life Cycle Cost Evaluation'!$M$1)^($B60-'Life Cycle Cost Evaluation'!$M$4)</f>
        <v>0</v>
      </c>
      <c r="AH145" s="208">
        <f>-NPV('Life Cycle Cost Evaluation'!$M$1,AH61:AH$100)/(1+'Life Cycle Cost Evaluation'!$M$1)^($B60-'Life Cycle Cost Evaluation'!$M$4)</f>
        <v>0</v>
      </c>
      <c r="AI145" s="208">
        <f>-NPV('Life Cycle Cost Evaluation'!$M$1,AI61:AI$100)/(1+'Life Cycle Cost Evaluation'!$M$1)^($B60-'Life Cycle Cost Evaluation'!$M$4)</f>
        <v>0</v>
      </c>
      <c r="AJ145" s="208">
        <f>-NPV('Life Cycle Cost Evaluation'!$M$1,AJ61:AJ$100)/(1+'Life Cycle Cost Evaluation'!$M$1)^($B60-'Life Cycle Cost Evaluation'!$M$4)</f>
        <v>0</v>
      </c>
      <c r="AK145" s="208">
        <f>-NPV('Life Cycle Cost Evaluation'!$M$1,AK61:AK$100)/(1+'Life Cycle Cost Evaluation'!$M$1)^($B60-'Life Cycle Cost Evaluation'!$M$4)</f>
        <v>0</v>
      </c>
      <c r="AL145" s="208">
        <f>-NPV('Life Cycle Cost Evaluation'!$M$1,AL61:AL$100)/(1+'Life Cycle Cost Evaluation'!$M$1)^($B60-'Life Cycle Cost Evaluation'!$M$4)</f>
        <v>0</v>
      </c>
      <c r="AM145" s="208">
        <f>-NPV('Life Cycle Cost Evaluation'!$M$1,AM61:AM$100)/(1+'Life Cycle Cost Evaluation'!$M$1)^($B60-'Life Cycle Cost Evaluation'!$M$4)</f>
        <v>0</v>
      </c>
      <c r="AN145" s="208">
        <f>-NPV('Life Cycle Cost Evaluation'!$M$1,AN61:AN$100)/(1+'Life Cycle Cost Evaluation'!$M$1)^($B60-'Life Cycle Cost Evaluation'!$M$4)</f>
        <v>0</v>
      </c>
      <c r="AO145" s="208">
        <f>-NPV('Life Cycle Cost Evaluation'!$M$1,AO61:AO$100)/(1+'Life Cycle Cost Evaluation'!$M$1)^($B60-'Life Cycle Cost Evaluation'!$M$4)</f>
        <v>0</v>
      </c>
      <c r="AP145" s="208">
        <f>-NPV('Life Cycle Cost Evaluation'!$M$1,AP61:AP$100)/(1+'Life Cycle Cost Evaluation'!$M$1)^($B60-'Life Cycle Cost Evaluation'!$M$4)</f>
        <v>0</v>
      </c>
      <c r="AQ145" s="208">
        <f>-NPV('Life Cycle Cost Evaluation'!$M$1,AQ61:AQ$100)/(1+'Life Cycle Cost Evaluation'!$M$1)^($B60-'Life Cycle Cost Evaluation'!$M$4)</f>
        <v>0</v>
      </c>
      <c r="AR145" s="208">
        <f>-NPV('Life Cycle Cost Evaluation'!$M$1,AR61:AR$100)/(1+'Life Cycle Cost Evaluation'!$M$1)^($B60-'Life Cycle Cost Evaluation'!$M$4)</f>
        <v>0</v>
      </c>
      <c r="AS145" s="208">
        <f>-NPV('Life Cycle Cost Evaluation'!$M$1,AS61:AS$100)/(1+'Life Cycle Cost Evaluation'!$M$1)^($B60-'Life Cycle Cost Evaluation'!$M$4)</f>
        <v>0</v>
      </c>
      <c r="AT145" s="208">
        <f>-NPV('Life Cycle Cost Evaluation'!$M$1,AT61:AT$100)/(1+'Life Cycle Cost Evaluation'!$M$1)^($B60-'Life Cycle Cost Evaluation'!$M$4)</f>
        <v>0</v>
      </c>
      <c r="AU145" s="208">
        <f>-NPV('Life Cycle Cost Evaluation'!$M$1,AU61:AU$100)/(1+'Life Cycle Cost Evaluation'!$M$1)^($B60-'Life Cycle Cost Evaluation'!$M$4)</f>
        <v>0</v>
      </c>
      <c r="AV145" s="208">
        <f>-NPV('Life Cycle Cost Evaluation'!$M$1,AV61:AV$100)/(1+'Life Cycle Cost Evaluation'!$M$1)^($B60-'Life Cycle Cost Evaluation'!$M$4)</f>
        <v>0</v>
      </c>
      <c r="AW145" s="208">
        <f>-NPV('Life Cycle Cost Evaluation'!$M$1,AW61:AW$100)/(1+'Life Cycle Cost Evaluation'!$M$1)^($B60-'Life Cycle Cost Evaluation'!$M$4)</f>
        <v>0</v>
      </c>
      <c r="AX145" s="208">
        <f>-NPV('Life Cycle Cost Evaluation'!$M$1,AX61:AX$100)/(1+'Life Cycle Cost Evaluation'!$M$1)^($B60-'Life Cycle Cost Evaluation'!$M$4)</f>
        <v>0</v>
      </c>
      <c r="AY145" s="208">
        <f>-NPV('Life Cycle Cost Evaluation'!$M$1,AY61:AY$100)/(1+'Life Cycle Cost Evaluation'!$M$1)^($B60-'Life Cycle Cost Evaluation'!$M$4)</f>
        <v>0</v>
      </c>
      <c r="AZ145" s="208">
        <f>-NPV('Life Cycle Cost Evaluation'!$M$1,AZ61:AZ$100)/(1+'Life Cycle Cost Evaluation'!$M$1)^($B60-'Life Cycle Cost Evaluation'!$M$4)</f>
        <v>0</v>
      </c>
      <c r="BA145" s="208">
        <f>-NPV('Life Cycle Cost Evaluation'!$M$1,BA61:BA$100)/(1+'Life Cycle Cost Evaluation'!$M$1)^($B60-'Life Cycle Cost Evaluation'!$M$4)</f>
        <v>0</v>
      </c>
      <c r="BB145" s="208">
        <f>-NPV('Life Cycle Cost Evaluation'!$M$1,BB61:BB$100)/(1+'Life Cycle Cost Evaluation'!$M$1)^($B60-'Life Cycle Cost Evaluation'!$M$4)</f>
        <v>0</v>
      </c>
      <c r="BC145" s="208">
        <f>-NPV('Life Cycle Cost Evaluation'!$M$1,BC61:BC$100)/(1+'Life Cycle Cost Evaluation'!$M$1)^($B60-'Life Cycle Cost Evaluation'!$M$4)</f>
        <v>0</v>
      </c>
      <c r="BD145" s="208">
        <f>-NPV('Life Cycle Cost Evaluation'!$M$1,BD61:BD$100)/(1+'Life Cycle Cost Evaluation'!$M$1)^($B60-'Life Cycle Cost Evaluation'!$M$4)</f>
        <v>0</v>
      </c>
      <c r="BE145" s="208">
        <f>-NPV('Life Cycle Cost Evaluation'!$M$1,BE61:BE$100)/(1+'Life Cycle Cost Evaluation'!$M$1)^($B60-'Life Cycle Cost Evaluation'!$M$4)</f>
        <v>0</v>
      </c>
      <c r="BF145" s="208">
        <f>-NPV('Life Cycle Cost Evaluation'!$M$1,BF61:BF$100)/(1+'Life Cycle Cost Evaluation'!$M$1)^($B60-'Life Cycle Cost Evaluation'!$M$4)</f>
        <v>0</v>
      </c>
      <c r="BG145" s="208">
        <f>-NPV('Life Cycle Cost Evaluation'!$M$1,BG61:BG$100)/(1+'Life Cycle Cost Evaluation'!$M$1)^($B60-'Life Cycle Cost Evaluation'!$M$4)</f>
        <v>0</v>
      </c>
      <c r="BH145" s="208">
        <f>-NPV('Life Cycle Cost Evaluation'!$M$1,BH61:BH$100)/(1+'Life Cycle Cost Evaluation'!$M$1)^($B60-'Life Cycle Cost Evaluation'!$M$4)</f>
        <v>0</v>
      </c>
      <c r="BI145" s="208">
        <f>-NPV('Life Cycle Cost Evaluation'!$M$1,BI61:BI$100)/(1+'Life Cycle Cost Evaluation'!$M$1)^($B60-'Life Cycle Cost Evaluation'!$M$4)</f>
        <v>0</v>
      </c>
      <c r="BJ145" s="208">
        <f>-NPV('Life Cycle Cost Evaluation'!$M$1,BJ61:BJ$100)/(1+'Life Cycle Cost Evaluation'!$M$1)^($B60-'Life Cycle Cost Evaluation'!$M$4)</f>
        <v>0</v>
      </c>
      <c r="BK145" s="208">
        <f>-NPV('Life Cycle Cost Evaluation'!$M$1,BK61:BK$100)/(1+'Life Cycle Cost Evaluation'!$M$1)^($B60-'Life Cycle Cost Evaluation'!$M$4)</f>
        <v>0</v>
      </c>
      <c r="BL145" s="208">
        <f>-NPV('Life Cycle Cost Evaluation'!$M$1,BL61:BL$100)/(1+'Life Cycle Cost Evaluation'!$M$1)^($B60-'Life Cycle Cost Evaluation'!$M$4)</f>
        <v>0</v>
      </c>
      <c r="BM145" s="208">
        <f>-NPV('Life Cycle Cost Evaluation'!$M$1,BM61:BM$100)/(1+'Life Cycle Cost Evaluation'!$M$1)^($B60-'Life Cycle Cost Evaluation'!$M$4)</f>
        <v>0</v>
      </c>
      <c r="BN145" s="208">
        <f>-NPV('Life Cycle Cost Evaluation'!$M$1,BN61:BN$100)/(1+'Life Cycle Cost Evaluation'!$M$1)^($B60-'Life Cycle Cost Evaluation'!$M$4)</f>
        <v>0</v>
      </c>
      <c r="BO145" s="208">
        <f>-NPV('Life Cycle Cost Evaluation'!$M$1,BO61:BO$100)/(1+'Life Cycle Cost Evaluation'!$M$1)^($B60-'Life Cycle Cost Evaluation'!$M$4)</f>
        <v>0</v>
      </c>
      <c r="BP145" s="208">
        <f>-NPV('Life Cycle Cost Evaluation'!$M$1,BP61:BP$100)/(1+'Life Cycle Cost Evaluation'!$M$1)^($B60-'Life Cycle Cost Evaluation'!$M$4)</f>
        <v>0</v>
      </c>
      <c r="BQ145" s="208">
        <f>-NPV('Life Cycle Cost Evaluation'!$M$1,BQ61:BQ$100)/(1+'Life Cycle Cost Evaluation'!$M$1)^($B60-'Life Cycle Cost Evaluation'!$M$4)</f>
        <v>0</v>
      </c>
      <c r="BR145" s="208">
        <f>-NPV('Life Cycle Cost Evaluation'!$M$1,BR61:BR$100)/(1+'Life Cycle Cost Evaluation'!$M$1)^($B60-'Life Cycle Cost Evaluation'!$M$4)</f>
        <v>0</v>
      </c>
      <c r="BS145" s="208">
        <f>-NPV('Life Cycle Cost Evaluation'!$M$1,BS61:BS$100)/(1+'Life Cycle Cost Evaluation'!$M$1)^($B60-'Life Cycle Cost Evaluation'!$M$4)</f>
        <v>0</v>
      </c>
      <c r="BT145" s="208">
        <f>-NPV('Life Cycle Cost Evaluation'!$M$1,BT61:BT$100)/(1+'Life Cycle Cost Evaluation'!$M$1)^($B60-'Life Cycle Cost Evaluation'!$M$4)</f>
        <v>0</v>
      </c>
      <c r="BU145" s="208">
        <f>-NPV('Life Cycle Cost Evaluation'!$M$1,BU61:BU$100)/(1+'Life Cycle Cost Evaluation'!$M$1)^($B60-'Life Cycle Cost Evaluation'!$M$4)</f>
        <v>0</v>
      </c>
      <c r="BV145" s="208">
        <f>-NPV('Life Cycle Cost Evaluation'!$M$1,BV61:BV$100)/(1+'Life Cycle Cost Evaluation'!$M$1)^($B60-'Life Cycle Cost Evaluation'!$M$4)</f>
        <v>0</v>
      </c>
      <c r="BW145" s="208">
        <f>-NPV('Life Cycle Cost Evaluation'!$M$1,BW61:BW$100)/(1+'Life Cycle Cost Evaluation'!$M$1)^($B60-'Life Cycle Cost Evaluation'!$M$4)</f>
        <v>0</v>
      </c>
      <c r="BX145" s="208">
        <f>-NPV('Life Cycle Cost Evaluation'!$M$1,BX61:BX$100)/(1+'Life Cycle Cost Evaluation'!$M$1)^($B60-'Life Cycle Cost Evaluation'!$M$4)</f>
        <v>0</v>
      </c>
      <c r="BY145" s="208">
        <f>-NPV('Life Cycle Cost Evaluation'!$M$1,BY61:BY$100)/(1+'Life Cycle Cost Evaluation'!$M$1)^($B60-'Life Cycle Cost Evaluation'!$M$4)</f>
        <v>0</v>
      </c>
      <c r="BZ145" s="208">
        <f>-NPV('Life Cycle Cost Evaluation'!$M$1,BZ61:BZ$100)/(1+'Life Cycle Cost Evaluation'!$M$1)^($B60-'Life Cycle Cost Evaluation'!$M$4)</f>
        <v>0</v>
      </c>
      <c r="CA145" s="208">
        <f>-NPV('Life Cycle Cost Evaluation'!$M$1,CA61:CA$100)/(1+'Life Cycle Cost Evaluation'!$M$1)^($B60-'Life Cycle Cost Evaluation'!$M$4)</f>
        <v>0</v>
      </c>
      <c r="CB145" s="208">
        <f>-NPV('Life Cycle Cost Evaluation'!$M$1,CB61:CB$100)/(1+'Life Cycle Cost Evaluation'!$M$1)^($B60-'Life Cycle Cost Evaluation'!$M$4)</f>
        <v>0</v>
      </c>
      <c r="CC145" s="208">
        <f>-NPV('Life Cycle Cost Evaluation'!$M$1,CC61:CC$100)/(1+'Life Cycle Cost Evaluation'!$M$1)^($B60-'Life Cycle Cost Evaluation'!$M$4)</f>
        <v>0</v>
      </c>
      <c r="CD145" s="208">
        <f>-NPV('Life Cycle Cost Evaluation'!$M$1,CD61:CD$100)/(1+'Life Cycle Cost Evaluation'!$M$1)^($B60-'Life Cycle Cost Evaluation'!$M$4)</f>
        <v>0</v>
      </c>
      <c r="CE145" s="208">
        <f>-NPV('Life Cycle Cost Evaluation'!$M$1,CE61:CE$100)/(1+'Life Cycle Cost Evaluation'!$M$1)^($B60-'Life Cycle Cost Evaluation'!$M$4)</f>
        <v>0</v>
      </c>
      <c r="CF145" s="208">
        <f>-NPV('Life Cycle Cost Evaluation'!$M$1,CF61:CF$100)/(1+'Life Cycle Cost Evaluation'!$M$1)^($B60-'Life Cycle Cost Evaluation'!$M$4)</f>
        <v>0</v>
      </c>
      <c r="CG145" s="208">
        <f>SUM(D145:AR145)</f>
        <v>0</v>
      </c>
      <c r="CH145" s="206"/>
      <c r="CI145" s="206"/>
      <c r="CJ145" s="206"/>
    </row>
    <row r="146" spans="2:88" x14ac:dyDescent="0.2">
      <c r="B146" s="86">
        <f t="shared" si="126"/>
        <v>2068</v>
      </c>
      <c r="C146" s="208"/>
      <c r="D146" s="208">
        <f>-NPV('Life Cycle Cost Evaluation'!$M$1,D62:D$100)/(1+'Life Cycle Cost Evaluation'!$M$1)^($B61-'Life Cycle Cost Evaluation'!$M$4)</f>
        <v>0</v>
      </c>
      <c r="E146" s="208">
        <f>-NPV('Life Cycle Cost Evaluation'!$M$1,E62:E$100)/(1+'Life Cycle Cost Evaluation'!$M$1)^($B61-'Life Cycle Cost Evaluation'!$M$4)</f>
        <v>0</v>
      </c>
      <c r="F146" s="208">
        <f>-NPV('Life Cycle Cost Evaluation'!$M$1,F62:F$100)/(1+'Life Cycle Cost Evaluation'!$M$1)^($B61-'Life Cycle Cost Evaluation'!$M$4)</f>
        <v>0</v>
      </c>
      <c r="G146" s="208">
        <f>-NPV('Life Cycle Cost Evaluation'!$M$1,G62:G$100)/(1+'Life Cycle Cost Evaluation'!$M$1)^($B61-'Life Cycle Cost Evaluation'!$M$4)</f>
        <v>0</v>
      </c>
      <c r="H146" s="208">
        <f>-NPV('Life Cycle Cost Evaluation'!$M$1,H62:H$100)/(1+'Life Cycle Cost Evaluation'!$M$1)^($B61-'Life Cycle Cost Evaluation'!$M$4)</f>
        <v>0</v>
      </c>
      <c r="I146" s="208">
        <f>-NPV('Life Cycle Cost Evaluation'!$M$1,I62:I$100)/(1+'Life Cycle Cost Evaluation'!$M$1)^($B61-'Life Cycle Cost Evaluation'!$M$4)</f>
        <v>0</v>
      </c>
      <c r="J146" s="208">
        <f>-NPV('Life Cycle Cost Evaluation'!$M$1,J62:J$100)/(1+'Life Cycle Cost Evaluation'!$M$1)^($B61-'Life Cycle Cost Evaluation'!$M$4)</f>
        <v>0</v>
      </c>
      <c r="K146" s="208">
        <f>-NPV('Life Cycle Cost Evaluation'!$M$1,K62:K$100)/(1+'Life Cycle Cost Evaluation'!$M$1)^($B61-'Life Cycle Cost Evaluation'!$M$4)</f>
        <v>0</v>
      </c>
      <c r="L146" s="208">
        <f>-NPV('Life Cycle Cost Evaluation'!$M$1,L62:L$100)/(1+'Life Cycle Cost Evaluation'!$M$1)^($B61-'Life Cycle Cost Evaluation'!$M$4)</f>
        <v>0</v>
      </c>
      <c r="M146" s="208">
        <f>-NPV('Life Cycle Cost Evaluation'!$M$1,M62:M$100)/(1+'Life Cycle Cost Evaluation'!$M$1)^($B61-'Life Cycle Cost Evaluation'!$M$4)</f>
        <v>0</v>
      </c>
      <c r="N146" s="208">
        <f>-NPV('Life Cycle Cost Evaluation'!$M$1,N62:N$100)/(1+'Life Cycle Cost Evaluation'!$M$1)^($B61-'Life Cycle Cost Evaluation'!$M$4)</f>
        <v>0</v>
      </c>
      <c r="O146" s="208">
        <f>-NPV('Life Cycle Cost Evaluation'!$M$1,O62:O$100)/(1+'Life Cycle Cost Evaluation'!$M$1)^($B61-'Life Cycle Cost Evaluation'!$M$4)</f>
        <v>0</v>
      </c>
      <c r="P146" s="208">
        <f>-NPV('Life Cycle Cost Evaluation'!$M$1,P62:P$100)/(1+'Life Cycle Cost Evaluation'!$M$1)^($B61-'Life Cycle Cost Evaluation'!$M$4)</f>
        <v>0</v>
      </c>
      <c r="Q146" s="208">
        <f>-NPV('Life Cycle Cost Evaluation'!$M$1,Q62:Q$100)/(1+'Life Cycle Cost Evaluation'!$M$1)^($B61-'Life Cycle Cost Evaluation'!$M$4)</f>
        <v>0</v>
      </c>
      <c r="R146" s="208">
        <f>-NPV('Life Cycle Cost Evaluation'!$M$1,R62:R$100)/(1+'Life Cycle Cost Evaluation'!$M$1)^($B61-'Life Cycle Cost Evaluation'!$M$4)</f>
        <v>0</v>
      </c>
      <c r="S146" s="208">
        <f>-NPV('Life Cycle Cost Evaluation'!$M$1,S62:S$100)/(1+'Life Cycle Cost Evaluation'!$M$1)^($B61-'Life Cycle Cost Evaluation'!$M$4)</f>
        <v>0</v>
      </c>
      <c r="T146" s="208">
        <f>-NPV('Life Cycle Cost Evaluation'!$M$1,T62:T$100)/(1+'Life Cycle Cost Evaluation'!$M$1)^($B61-'Life Cycle Cost Evaluation'!$M$4)</f>
        <v>0</v>
      </c>
      <c r="U146" s="208">
        <f>-NPV('Life Cycle Cost Evaluation'!$M$1,U62:U$100)/(1+'Life Cycle Cost Evaluation'!$M$1)^($B61-'Life Cycle Cost Evaluation'!$M$4)</f>
        <v>0</v>
      </c>
      <c r="V146" s="208">
        <f>-NPV('Life Cycle Cost Evaluation'!$M$1,V62:V$100)/(1+'Life Cycle Cost Evaluation'!$M$1)^($B61-'Life Cycle Cost Evaluation'!$M$4)</f>
        <v>0</v>
      </c>
      <c r="W146" s="208">
        <f>-NPV('Life Cycle Cost Evaluation'!$M$1,W62:W$100)/(1+'Life Cycle Cost Evaluation'!$M$1)^($B61-'Life Cycle Cost Evaluation'!$M$4)</f>
        <v>0</v>
      </c>
      <c r="X146" s="208">
        <f>-NPV('Life Cycle Cost Evaluation'!$M$1,X62:X$100)/(1+'Life Cycle Cost Evaluation'!$M$1)^($B61-'Life Cycle Cost Evaluation'!$M$4)</f>
        <v>0</v>
      </c>
      <c r="Y146" s="208">
        <f>-NPV('Life Cycle Cost Evaluation'!$M$1,Y62:Y$100)/(1+'Life Cycle Cost Evaluation'!$M$1)^($B61-'Life Cycle Cost Evaluation'!$M$4)</f>
        <v>0</v>
      </c>
      <c r="Z146" s="208">
        <f>-NPV('Life Cycle Cost Evaluation'!$M$1,Z62:Z$100)/(1+'Life Cycle Cost Evaluation'!$M$1)^($B61-'Life Cycle Cost Evaluation'!$M$4)</f>
        <v>0</v>
      </c>
      <c r="AA146" s="208">
        <f>-NPV('Life Cycle Cost Evaluation'!$M$1,AA62:AA$100)/(1+'Life Cycle Cost Evaluation'!$M$1)^($B61-'Life Cycle Cost Evaluation'!$M$4)</f>
        <v>0</v>
      </c>
      <c r="AB146" s="208">
        <f>-NPV('Life Cycle Cost Evaluation'!$M$1,AB62:AB$100)/(1+'Life Cycle Cost Evaluation'!$M$1)^($B61-'Life Cycle Cost Evaluation'!$M$4)</f>
        <v>0</v>
      </c>
      <c r="AC146" s="208">
        <f>-NPV('Life Cycle Cost Evaluation'!$M$1,AC62:AC$100)/(1+'Life Cycle Cost Evaluation'!$M$1)^($B61-'Life Cycle Cost Evaluation'!$M$4)</f>
        <v>0</v>
      </c>
      <c r="AD146" s="208">
        <f>-NPV('Life Cycle Cost Evaluation'!$M$1,AD62:AD$100)/(1+'Life Cycle Cost Evaluation'!$M$1)^($B61-'Life Cycle Cost Evaluation'!$M$4)</f>
        <v>0</v>
      </c>
      <c r="AE146" s="208">
        <f>-NPV('Life Cycle Cost Evaluation'!$M$1,AE62:AE$100)/(1+'Life Cycle Cost Evaluation'!$M$1)^($B61-'Life Cycle Cost Evaluation'!$M$4)</f>
        <v>0</v>
      </c>
      <c r="AF146" s="208">
        <f>-NPV('Life Cycle Cost Evaluation'!$M$1,AF62:AF$100)/(1+'Life Cycle Cost Evaluation'!$M$1)^($B61-'Life Cycle Cost Evaluation'!$M$4)</f>
        <v>0</v>
      </c>
      <c r="AG146" s="208">
        <f>-NPV('Life Cycle Cost Evaluation'!$M$1,AG62:AG$100)/(1+'Life Cycle Cost Evaluation'!$M$1)^($B61-'Life Cycle Cost Evaluation'!$M$4)</f>
        <v>0</v>
      </c>
      <c r="AH146" s="208">
        <f>-NPV('Life Cycle Cost Evaluation'!$M$1,AH62:AH$100)/(1+'Life Cycle Cost Evaluation'!$M$1)^($B61-'Life Cycle Cost Evaluation'!$M$4)</f>
        <v>0</v>
      </c>
      <c r="AI146" s="208">
        <f>-NPV('Life Cycle Cost Evaluation'!$M$1,AI62:AI$100)/(1+'Life Cycle Cost Evaluation'!$M$1)^($B61-'Life Cycle Cost Evaluation'!$M$4)</f>
        <v>0</v>
      </c>
      <c r="AJ146" s="208">
        <f>-NPV('Life Cycle Cost Evaluation'!$M$1,AJ62:AJ$100)/(1+'Life Cycle Cost Evaluation'!$M$1)^($B61-'Life Cycle Cost Evaluation'!$M$4)</f>
        <v>0</v>
      </c>
      <c r="AK146" s="208">
        <f>-NPV('Life Cycle Cost Evaluation'!$M$1,AK62:AK$100)/(1+'Life Cycle Cost Evaluation'!$M$1)^($B61-'Life Cycle Cost Evaluation'!$M$4)</f>
        <v>0</v>
      </c>
      <c r="AL146" s="208">
        <f>-NPV('Life Cycle Cost Evaluation'!$M$1,AL62:AL$100)/(1+'Life Cycle Cost Evaluation'!$M$1)^($B61-'Life Cycle Cost Evaluation'!$M$4)</f>
        <v>0</v>
      </c>
      <c r="AM146" s="208">
        <f>-NPV('Life Cycle Cost Evaluation'!$M$1,AM62:AM$100)/(1+'Life Cycle Cost Evaluation'!$M$1)^($B61-'Life Cycle Cost Evaluation'!$M$4)</f>
        <v>0</v>
      </c>
      <c r="AN146" s="208">
        <f>-NPV('Life Cycle Cost Evaluation'!$M$1,AN62:AN$100)/(1+'Life Cycle Cost Evaluation'!$M$1)^($B61-'Life Cycle Cost Evaluation'!$M$4)</f>
        <v>0</v>
      </c>
      <c r="AO146" s="208">
        <f>-NPV('Life Cycle Cost Evaluation'!$M$1,AO62:AO$100)/(1+'Life Cycle Cost Evaluation'!$M$1)^($B61-'Life Cycle Cost Evaluation'!$M$4)</f>
        <v>0</v>
      </c>
      <c r="AP146" s="208">
        <f>-NPV('Life Cycle Cost Evaluation'!$M$1,AP62:AP$100)/(1+'Life Cycle Cost Evaluation'!$M$1)^($B61-'Life Cycle Cost Evaluation'!$M$4)</f>
        <v>0</v>
      </c>
      <c r="AQ146" s="208">
        <f>-NPV('Life Cycle Cost Evaluation'!$M$1,AQ62:AQ$100)/(1+'Life Cycle Cost Evaluation'!$M$1)^($B61-'Life Cycle Cost Evaluation'!$M$4)</f>
        <v>0</v>
      </c>
      <c r="AR146" s="208">
        <f>-NPV('Life Cycle Cost Evaluation'!$M$1,AR62:AR$100)/(1+'Life Cycle Cost Evaluation'!$M$1)^($B61-'Life Cycle Cost Evaluation'!$M$4)</f>
        <v>0</v>
      </c>
      <c r="AS146" s="208">
        <f>-NPV('Life Cycle Cost Evaluation'!$M$1,AS62:AS$100)/(1+'Life Cycle Cost Evaluation'!$M$1)^($B61-'Life Cycle Cost Evaluation'!$M$4)</f>
        <v>0</v>
      </c>
      <c r="AT146" s="208">
        <f>-NPV('Life Cycle Cost Evaluation'!$M$1,AT62:AT$100)/(1+'Life Cycle Cost Evaluation'!$M$1)^($B61-'Life Cycle Cost Evaluation'!$M$4)</f>
        <v>0</v>
      </c>
      <c r="AU146" s="208">
        <f>-NPV('Life Cycle Cost Evaluation'!$M$1,AU62:AU$100)/(1+'Life Cycle Cost Evaluation'!$M$1)^($B61-'Life Cycle Cost Evaluation'!$M$4)</f>
        <v>0</v>
      </c>
      <c r="AV146" s="208">
        <f>-NPV('Life Cycle Cost Evaluation'!$M$1,AV62:AV$100)/(1+'Life Cycle Cost Evaluation'!$M$1)^($B61-'Life Cycle Cost Evaluation'!$M$4)</f>
        <v>0</v>
      </c>
      <c r="AW146" s="208">
        <f>-NPV('Life Cycle Cost Evaluation'!$M$1,AW62:AW$100)/(1+'Life Cycle Cost Evaluation'!$M$1)^($B61-'Life Cycle Cost Evaluation'!$M$4)</f>
        <v>0</v>
      </c>
      <c r="AX146" s="208">
        <f>-NPV('Life Cycle Cost Evaluation'!$M$1,AX62:AX$100)/(1+'Life Cycle Cost Evaluation'!$M$1)^($B61-'Life Cycle Cost Evaluation'!$M$4)</f>
        <v>0</v>
      </c>
      <c r="AY146" s="208">
        <f>-NPV('Life Cycle Cost Evaluation'!$M$1,AY62:AY$100)/(1+'Life Cycle Cost Evaluation'!$M$1)^($B61-'Life Cycle Cost Evaluation'!$M$4)</f>
        <v>0</v>
      </c>
      <c r="AZ146" s="208">
        <f>-NPV('Life Cycle Cost Evaluation'!$M$1,AZ62:AZ$100)/(1+'Life Cycle Cost Evaluation'!$M$1)^($B61-'Life Cycle Cost Evaluation'!$M$4)</f>
        <v>0</v>
      </c>
      <c r="BA146" s="208">
        <f>-NPV('Life Cycle Cost Evaluation'!$M$1,BA62:BA$100)/(1+'Life Cycle Cost Evaluation'!$M$1)^($B61-'Life Cycle Cost Evaluation'!$M$4)</f>
        <v>0</v>
      </c>
      <c r="BB146" s="208">
        <f>-NPV('Life Cycle Cost Evaluation'!$M$1,BB62:BB$100)/(1+'Life Cycle Cost Evaluation'!$M$1)^($B61-'Life Cycle Cost Evaluation'!$M$4)</f>
        <v>0</v>
      </c>
      <c r="BC146" s="208">
        <f>-NPV('Life Cycle Cost Evaluation'!$M$1,BC62:BC$100)/(1+'Life Cycle Cost Evaluation'!$M$1)^($B61-'Life Cycle Cost Evaluation'!$M$4)</f>
        <v>0</v>
      </c>
      <c r="BD146" s="208">
        <f>-NPV('Life Cycle Cost Evaluation'!$M$1,BD62:BD$100)/(1+'Life Cycle Cost Evaluation'!$M$1)^($B61-'Life Cycle Cost Evaluation'!$M$4)</f>
        <v>0</v>
      </c>
      <c r="BE146" s="208">
        <f>-NPV('Life Cycle Cost Evaluation'!$M$1,BE62:BE$100)/(1+'Life Cycle Cost Evaluation'!$M$1)^($B61-'Life Cycle Cost Evaluation'!$M$4)</f>
        <v>0</v>
      </c>
      <c r="BF146" s="208">
        <f>-NPV('Life Cycle Cost Evaluation'!$M$1,BF62:BF$100)/(1+'Life Cycle Cost Evaluation'!$M$1)^($B61-'Life Cycle Cost Evaluation'!$M$4)</f>
        <v>0</v>
      </c>
      <c r="BG146" s="208">
        <f>-NPV('Life Cycle Cost Evaluation'!$M$1,BG62:BG$100)/(1+'Life Cycle Cost Evaluation'!$M$1)^($B61-'Life Cycle Cost Evaluation'!$M$4)</f>
        <v>0</v>
      </c>
      <c r="BH146" s="208">
        <f>-NPV('Life Cycle Cost Evaluation'!$M$1,BH62:BH$100)/(1+'Life Cycle Cost Evaluation'!$M$1)^($B61-'Life Cycle Cost Evaluation'!$M$4)</f>
        <v>0</v>
      </c>
      <c r="BI146" s="208">
        <f>-NPV('Life Cycle Cost Evaluation'!$M$1,BI62:BI$100)/(1+'Life Cycle Cost Evaluation'!$M$1)^($B61-'Life Cycle Cost Evaluation'!$M$4)</f>
        <v>0</v>
      </c>
      <c r="BJ146" s="208">
        <f>-NPV('Life Cycle Cost Evaluation'!$M$1,BJ62:BJ$100)/(1+'Life Cycle Cost Evaluation'!$M$1)^($B61-'Life Cycle Cost Evaluation'!$M$4)</f>
        <v>0</v>
      </c>
      <c r="BK146" s="208">
        <f>-NPV('Life Cycle Cost Evaluation'!$M$1,BK62:BK$100)/(1+'Life Cycle Cost Evaluation'!$M$1)^($B61-'Life Cycle Cost Evaluation'!$M$4)</f>
        <v>0</v>
      </c>
      <c r="BL146" s="208">
        <f>-NPV('Life Cycle Cost Evaluation'!$M$1,BL62:BL$100)/(1+'Life Cycle Cost Evaluation'!$M$1)^($B61-'Life Cycle Cost Evaluation'!$M$4)</f>
        <v>0</v>
      </c>
      <c r="BM146" s="208">
        <f>-NPV('Life Cycle Cost Evaluation'!$M$1,BM62:BM$100)/(1+'Life Cycle Cost Evaluation'!$M$1)^($B61-'Life Cycle Cost Evaluation'!$M$4)</f>
        <v>0</v>
      </c>
      <c r="BN146" s="208">
        <f>-NPV('Life Cycle Cost Evaluation'!$M$1,BN62:BN$100)/(1+'Life Cycle Cost Evaluation'!$M$1)^($B61-'Life Cycle Cost Evaluation'!$M$4)</f>
        <v>0</v>
      </c>
      <c r="BO146" s="208">
        <f>-NPV('Life Cycle Cost Evaluation'!$M$1,BO62:BO$100)/(1+'Life Cycle Cost Evaluation'!$M$1)^($B61-'Life Cycle Cost Evaluation'!$M$4)</f>
        <v>0</v>
      </c>
      <c r="BP146" s="208">
        <f>-NPV('Life Cycle Cost Evaluation'!$M$1,BP62:BP$100)/(1+'Life Cycle Cost Evaluation'!$M$1)^($B61-'Life Cycle Cost Evaluation'!$M$4)</f>
        <v>0</v>
      </c>
      <c r="BQ146" s="208">
        <f>-NPV('Life Cycle Cost Evaluation'!$M$1,BQ62:BQ$100)/(1+'Life Cycle Cost Evaluation'!$M$1)^($B61-'Life Cycle Cost Evaluation'!$M$4)</f>
        <v>0</v>
      </c>
      <c r="BR146" s="208">
        <f>-NPV('Life Cycle Cost Evaluation'!$M$1,BR62:BR$100)/(1+'Life Cycle Cost Evaluation'!$M$1)^($B61-'Life Cycle Cost Evaluation'!$M$4)</f>
        <v>0</v>
      </c>
      <c r="BS146" s="208">
        <f>-NPV('Life Cycle Cost Evaluation'!$M$1,BS62:BS$100)/(1+'Life Cycle Cost Evaluation'!$M$1)^($B61-'Life Cycle Cost Evaluation'!$M$4)</f>
        <v>0</v>
      </c>
      <c r="BT146" s="208">
        <f>-NPV('Life Cycle Cost Evaluation'!$M$1,BT62:BT$100)/(1+'Life Cycle Cost Evaluation'!$M$1)^($B61-'Life Cycle Cost Evaluation'!$M$4)</f>
        <v>0</v>
      </c>
      <c r="BU146" s="208">
        <f>-NPV('Life Cycle Cost Evaluation'!$M$1,BU62:BU$100)/(1+'Life Cycle Cost Evaluation'!$M$1)^($B61-'Life Cycle Cost Evaluation'!$M$4)</f>
        <v>0</v>
      </c>
      <c r="BV146" s="208">
        <f>-NPV('Life Cycle Cost Evaluation'!$M$1,BV62:BV$100)/(1+'Life Cycle Cost Evaluation'!$M$1)^($B61-'Life Cycle Cost Evaluation'!$M$4)</f>
        <v>0</v>
      </c>
      <c r="BW146" s="208">
        <f>-NPV('Life Cycle Cost Evaluation'!$M$1,BW62:BW$100)/(1+'Life Cycle Cost Evaluation'!$M$1)^($B61-'Life Cycle Cost Evaluation'!$M$4)</f>
        <v>0</v>
      </c>
      <c r="BX146" s="208">
        <f>-NPV('Life Cycle Cost Evaluation'!$M$1,BX62:BX$100)/(1+'Life Cycle Cost Evaluation'!$M$1)^($B61-'Life Cycle Cost Evaluation'!$M$4)</f>
        <v>0</v>
      </c>
      <c r="BY146" s="208">
        <f>-NPV('Life Cycle Cost Evaluation'!$M$1,BY62:BY$100)/(1+'Life Cycle Cost Evaluation'!$M$1)^($B61-'Life Cycle Cost Evaluation'!$M$4)</f>
        <v>0</v>
      </c>
      <c r="BZ146" s="208">
        <f>-NPV('Life Cycle Cost Evaluation'!$M$1,BZ62:BZ$100)/(1+'Life Cycle Cost Evaluation'!$M$1)^($B61-'Life Cycle Cost Evaluation'!$M$4)</f>
        <v>0</v>
      </c>
      <c r="CA146" s="208">
        <f>-NPV('Life Cycle Cost Evaluation'!$M$1,CA62:CA$100)/(1+'Life Cycle Cost Evaluation'!$M$1)^($B61-'Life Cycle Cost Evaluation'!$M$4)</f>
        <v>0</v>
      </c>
      <c r="CB146" s="208">
        <f>-NPV('Life Cycle Cost Evaluation'!$M$1,CB62:CB$100)/(1+'Life Cycle Cost Evaluation'!$M$1)^($B61-'Life Cycle Cost Evaluation'!$M$4)</f>
        <v>0</v>
      </c>
      <c r="CC146" s="208">
        <f>-NPV('Life Cycle Cost Evaluation'!$M$1,CC62:CC$100)/(1+'Life Cycle Cost Evaluation'!$M$1)^($B61-'Life Cycle Cost Evaluation'!$M$4)</f>
        <v>0</v>
      </c>
      <c r="CD146" s="208">
        <f>-NPV('Life Cycle Cost Evaluation'!$M$1,CD62:CD$100)/(1+'Life Cycle Cost Evaluation'!$M$1)^($B61-'Life Cycle Cost Evaluation'!$M$4)</f>
        <v>0</v>
      </c>
      <c r="CE146" s="208">
        <f>-NPV('Life Cycle Cost Evaluation'!$M$1,CE62:CE$100)/(1+'Life Cycle Cost Evaluation'!$M$1)^($B61-'Life Cycle Cost Evaluation'!$M$4)</f>
        <v>0</v>
      </c>
      <c r="CF146" s="208">
        <f>-NPV('Life Cycle Cost Evaluation'!$M$1,CF62:CF$100)/(1+'Life Cycle Cost Evaluation'!$M$1)^($B61-'Life Cycle Cost Evaluation'!$M$4)</f>
        <v>0</v>
      </c>
      <c r="CG146" s="208">
        <f>SUM(D146:AS146)</f>
        <v>0</v>
      </c>
      <c r="CH146" s="206"/>
      <c r="CI146" s="206"/>
      <c r="CJ146" s="206"/>
    </row>
    <row r="147" spans="2:88" x14ac:dyDescent="0.2">
      <c r="B147" s="86">
        <f t="shared" si="126"/>
        <v>2069</v>
      </c>
      <c r="C147" s="208"/>
      <c r="D147" s="208">
        <f>-NPV('Life Cycle Cost Evaluation'!$M$1,D63:D$100)/(1+'Life Cycle Cost Evaluation'!$M$1)^($B62-'Life Cycle Cost Evaluation'!$M$4)</f>
        <v>0</v>
      </c>
      <c r="E147" s="208">
        <f>-NPV('Life Cycle Cost Evaluation'!$M$1,E63:E$100)/(1+'Life Cycle Cost Evaluation'!$M$1)^($B62-'Life Cycle Cost Evaluation'!$M$4)</f>
        <v>0</v>
      </c>
      <c r="F147" s="208">
        <f>-NPV('Life Cycle Cost Evaluation'!$M$1,F63:F$100)/(1+'Life Cycle Cost Evaluation'!$M$1)^($B62-'Life Cycle Cost Evaluation'!$M$4)</f>
        <v>0</v>
      </c>
      <c r="G147" s="208">
        <f>-NPV('Life Cycle Cost Evaluation'!$M$1,G63:G$100)/(1+'Life Cycle Cost Evaluation'!$M$1)^($B62-'Life Cycle Cost Evaluation'!$M$4)</f>
        <v>0</v>
      </c>
      <c r="H147" s="208">
        <f>-NPV('Life Cycle Cost Evaluation'!$M$1,H63:H$100)/(1+'Life Cycle Cost Evaluation'!$M$1)^($B62-'Life Cycle Cost Evaluation'!$M$4)</f>
        <v>0</v>
      </c>
      <c r="I147" s="208">
        <f>-NPV('Life Cycle Cost Evaluation'!$M$1,I63:I$100)/(1+'Life Cycle Cost Evaluation'!$M$1)^($B62-'Life Cycle Cost Evaluation'!$M$4)</f>
        <v>0</v>
      </c>
      <c r="J147" s="208">
        <f>-NPV('Life Cycle Cost Evaluation'!$M$1,J63:J$100)/(1+'Life Cycle Cost Evaluation'!$M$1)^($B62-'Life Cycle Cost Evaluation'!$M$4)</f>
        <v>0</v>
      </c>
      <c r="K147" s="208">
        <f>-NPV('Life Cycle Cost Evaluation'!$M$1,K63:K$100)/(1+'Life Cycle Cost Evaluation'!$M$1)^($B62-'Life Cycle Cost Evaluation'!$M$4)</f>
        <v>0</v>
      </c>
      <c r="L147" s="208">
        <f>-NPV('Life Cycle Cost Evaluation'!$M$1,L63:L$100)/(1+'Life Cycle Cost Evaluation'!$M$1)^($B62-'Life Cycle Cost Evaluation'!$M$4)</f>
        <v>0</v>
      </c>
      <c r="M147" s="208">
        <f>-NPV('Life Cycle Cost Evaluation'!$M$1,M63:M$100)/(1+'Life Cycle Cost Evaluation'!$M$1)^($B62-'Life Cycle Cost Evaluation'!$M$4)</f>
        <v>0</v>
      </c>
      <c r="N147" s="208">
        <f>-NPV('Life Cycle Cost Evaluation'!$M$1,N63:N$100)/(1+'Life Cycle Cost Evaluation'!$M$1)^($B62-'Life Cycle Cost Evaluation'!$M$4)</f>
        <v>0</v>
      </c>
      <c r="O147" s="208">
        <f>-NPV('Life Cycle Cost Evaluation'!$M$1,O63:O$100)/(1+'Life Cycle Cost Evaluation'!$M$1)^($B62-'Life Cycle Cost Evaluation'!$M$4)</f>
        <v>0</v>
      </c>
      <c r="P147" s="208">
        <f>-NPV('Life Cycle Cost Evaluation'!$M$1,P63:P$100)/(1+'Life Cycle Cost Evaluation'!$M$1)^($B62-'Life Cycle Cost Evaluation'!$M$4)</f>
        <v>0</v>
      </c>
      <c r="Q147" s="208">
        <f>-NPV('Life Cycle Cost Evaluation'!$M$1,Q63:Q$100)/(1+'Life Cycle Cost Evaluation'!$M$1)^($B62-'Life Cycle Cost Evaluation'!$M$4)</f>
        <v>0</v>
      </c>
      <c r="R147" s="208">
        <f>-NPV('Life Cycle Cost Evaluation'!$M$1,R63:R$100)/(1+'Life Cycle Cost Evaluation'!$M$1)^($B62-'Life Cycle Cost Evaluation'!$M$4)</f>
        <v>0</v>
      </c>
      <c r="S147" s="208">
        <f>-NPV('Life Cycle Cost Evaluation'!$M$1,S63:S$100)/(1+'Life Cycle Cost Evaluation'!$M$1)^($B62-'Life Cycle Cost Evaluation'!$M$4)</f>
        <v>0</v>
      </c>
      <c r="T147" s="208">
        <f>-NPV('Life Cycle Cost Evaluation'!$M$1,T63:T$100)/(1+'Life Cycle Cost Evaluation'!$M$1)^($B62-'Life Cycle Cost Evaluation'!$M$4)</f>
        <v>0</v>
      </c>
      <c r="U147" s="208">
        <f>-NPV('Life Cycle Cost Evaluation'!$M$1,U63:U$100)/(1+'Life Cycle Cost Evaluation'!$M$1)^($B62-'Life Cycle Cost Evaluation'!$M$4)</f>
        <v>0</v>
      </c>
      <c r="V147" s="208">
        <f>-NPV('Life Cycle Cost Evaluation'!$M$1,V63:V$100)/(1+'Life Cycle Cost Evaluation'!$M$1)^($B62-'Life Cycle Cost Evaluation'!$M$4)</f>
        <v>0</v>
      </c>
      <c r="W147" s="208">
        <f>-NPV('Life Cycle Cost Evaluation'!$M$1,W63:W$100)/(1+'Life Cycle Cost Evaluation'!$M$1)^($B62-'Life Cycle Cost Evaluation'!$M$4)</f>
        <v>0</v>
      </c>
      <c r="X147" s="208">
        <f>-NPV('Life Cycle Cost Evaluation'!$M$1,X63:X$100)/(1+'Life Cycle Cost Evaluation'!$M$1)^($B62-'Life Cycle Cost Evaluation'!$M$4)</f>
        <v>0</v>
      </c>
      <c r="Y147" s="208">
        <f>-NPV('Life Cycle Cost Evaluation'!$M$1,Y63:Y$100)/(1+'Life Cycle Cost Evaluation'!$M$1)^($B62-'Life Cycle Cost Evaluation'!$M$4)</f>
        <v>0</v>
      </c>
      <c r="Z147" s="208">
        <f>-NPV('Life Cycle Cost Evaluation'!$M$1,Z63:Z$100)/(1+'Life Cycle Cost Evaluation'!$M$1)^($B62-'Life Cycle Cost Evaluation'!$M$4)</f>
        <v>0</v>
      </c>
      <c r="AA147" s="208">
        <f>-NPV('Life Cycle Cost Evaluation'!$M$1,AA63:AA$100)/(1+'Life Cycle Cost Evaluation'!$M$1)^($B62-'Life Cycle Cost Evaluation'!$M$4)</f>
        <v>0</v>
      </c>
      <c r="AB147" s="208">
        <f>-NPV('Life Cycle Cost Evaluation'!$M$1,AB63:AB$100)/(1+'Life Cycle Cost Evaluation'!$M$1)^($B62-'Life Cycle Cost Evaluation'!$M$4)</f>
        <v>0</v>
      </c>
      <c r="AC147" s="208">
        <f>-NPV('Life Cycle Cost Evaluation'!$M$1,AC63:AC$100)/(1+'Life Cycle Cost Evaluation'!$M$1)^($B62-'Life Cycle Cost Evaluation'!$M$4)</f>
        <v>0</v>
      </c>
      <c r="AD147" s="208">
        <f>-NPV('Life Cycle Cost Evaluation'!$M$1,AD63:AD$100)/(1+'Life Cycle Cost Evaluation'!$M$1)^($B62-'Life Cycle Cost Evaluation'!$M$4)</f>
        <v>0</v>
      </c>
      <c r="AE147" s="208">
        <f>-NPV('Life Cycle Cost Evaluation'!$M$1,AE63:AE$100)/(1+'Life Cycle Cost Evaluation'!$M$1)^($B62-'Life Cycle Cost Evaluation'!$M$4)</f>
        <v>0</v>
      </c>
      <c r="AF147" s="208">
        <f>-NPV('Life Cycle Cost Evaluation'!$M$1,AF63:AF$100)/(1+'Life Cycle Cost Evaluation'!$M$1)^($B62-'Life Cycle Cost Evaluation'!$M$4)</f>
        <v>0</v>
      </c>
      <c r="AG147" s="208">
        <f>-NPV('Life Cycle Cost Evaluation'!$M$1,AG63:AG$100)/(1+'Life Cycle Cost Evaluation'!$M$1)^($B62-'Life Cycle Cost Evaluation'!$M$4)</f>
        <v>0</v>
      </c>
      <c r="AH147" s="208">
        <f>-NPV('Life Cycle Cost Evaluation'!$M$1,AH63:AH$100)/(1+'Life Cycle Cost Evaluation'!$M$1)^($B62-'Life Cycle Cost Evaluation'!$M$4)</f>
        <v>0</v>
      </c>
      <c r="AI147" s="208">
        <f>-NPV('Life Cycle Cost Evaluation'!$M$1,AI63:AI$100)/(1+'Life Cycle Cost Evaluation'!$M$1)^($B62-'Life Cycle Cost Evaluation'!$M$4)</f>
        <v>0</v>
      </c>
      <c r="AJ147" s="208">
        <f>-NPV('Life Cycle Cost Evaluation'!$M$1,AJ63:AJ$100)/(1+'Life Cycle Cost Evaluation'!$M$1)^($B62-'Life Cycle Cost Evaluation'!$M$4)</f>
        <v>0</v>
      </c>
      <c r="AK147" s="208">
        <f>-NPV('Life Cycle Cost Evaluation'!$M$1,AK63:AK$100)/(1+'Life Cycle Cost Evaluation'!$M$1)^($B62-'Life Cycle Cost Evaluation'!$M$4)</f>
        <v>0</v>
      </c>
      <c r="AL147" s="208">
        <f>-NPV('Life Cycle Cost Evaluation'!$M$1,AL63:AL$100)/(1+'Life Cycle Cost Evaluation'!$M$1)^($B62-'Life Cycle Cost Evaluation'!$M$4)</f>
        <v>0</v>
      </c>
      <c r="AM147" s="208">
        <f>-NPV('Life Cycle Cost Evaluation'!$M$1,AM63:AM$100)/(1+'Life Cycle Cost Evaluation'!$M$1)^($B62-'Life Cycle Cost Evaluation'!$M$4)</f>
        <v>0</v>
      </c>
      <c r="AN147" s="208">
        <f>-NPV('Life Cycle Cost Evaluation'!$M$1,AN63:AN$100)/(1+'Life Cycle Cost Evaluation'!$M$1)^($B62-'Life Cycle Cost Evaluation'!$M$4)</f>
        <v>0</v>
      </c>
      <c r="AO147" s="208">
        <f>-NPV('Life Cycle Cost Evaluation'!$M$1,AO63:AO$100)/(1+'Life Cycle Cost Evaluation'!$M$1)^($B62-'Life Cycle Cost Evaluation'!$M$4)</f>
        <v>0</v>
      </c>
      <c r="AP147" s="208">
        <f>-NPV('Life Cycle Cost Evaluation'!$M$1,AP63:AP$100)/(1+'Life Cycle Cost Evaluation'!$M$1)^($B62-'Life Cycle Cost Evaluation'!$M$4)</f>
        <v>0</v>
      </c>
      <c r="AQ147" s="208">
        <f>-NPV('Life Cycle Cost Evaluation'!$M$1,AQ63:AQ$100)/(1+'Life Cycle Cost Evaluation'!$M$1)^($B62-'Life Cycle Cost Evaluation'!$M$4)</f>
        <v>0</v>
      </c>
      <c r="AR147" s="208">
        <f>-NPV('Life Cycle Cost Evaluation'!$M$1,AR63:AR$100)/(1+'Life Cycle Cost Evaluation'!$M$1)^($B62-'Life Cycle Cost Evaluation'!$M$4)</f>
        <v>0</v>
      </c>
      <c r="AS147" s="208">
        <f>-NPV('Life Cycle Cost Evaluation'!$M$1,AS63:AS$100)/(1+'Life Cycle Cost Evaluation'!$M$1)^($B62-'Life Cycle Cost Evaluation'!$M$4)</f>
        <v>0</v>
      </c>
      <c r="AT147" s="208">
        <f>-NPV('Life Cycle Cost Evaluation'!$M$1,AT63:AT$100)/(1+'Life Cycle Cost Evaluation'!$M$1)^($B62-'Life Cycle Cost Evaluation'!$M$4)</f>
        <v>0</v>
      </c>
      <c r="AU147" s="208">
        <f>-NPV('Life Cycle Cost Evaluation'!$M$1,AU63:AU$100)/(1+'Life Cycle Cost Evaluation'!$M$1)^($B62-'Life Cycle Cost Evaluation'!$M$4)</f>
        <v>0</v>
      </c>
      <c r="AV147" s="208">
        <f>-NPV('Life Cycle Cost Evaluation'!$M$1,AV63:AV$100)/(1+'Life Cycle Cost Evaluation'!$M$1)^($B62-'Life Cycle Cost Evaluation'!$M$4)</f>
        <v>0</v>
      </c>
      <c r="AW147" s="208">
        <f>-NPV('Life Cycle Cost Evaluation'!$M$1,AW63:AW$100)/(1+'Life Cycle Cost Evaluation'!$M$1)^($B62-'Life Cycle Cost Evaluation'!$M$4)</f>
        <v>0</v>
      </c>
      <c r="AX147" s="208">
        <f>-NPV('Life Cycle Cost Evaluation'!$M$1,AX63:AX$100)/(1+'Life Cycle Cost Evaluation'!$M$1)^($B62-'Life Cycle Cost Evaluation'!$M$4)</f>
        <v>0</v>
      </c>
      <c r="AY147" s="208">
        <f>-NPV('Life Cycle Cost Evaluation'!$M$1,AY63:AY$100)/(1+'Life Cycle Cost Evaluation'!$M$1)^($B62-'Life Cycle Cost Evaluation'!$M$4)</f>
        <v>0</v>
      </c>
      <c r="AZ147" s="208">
        <f>-NPV('Life Cycle Cost Evaluation'!$M$1,AZ63:AZ$100)/(1+'Life Cycle Cost Evaluation'!$M$1)^($B62-'Life Cycle Cost Evaluation'!$M$4)</f>
        <v>0</v>
      </c>
      <c r="BA147" s="208">
        <f>-NPV('Life Cycle Cost Evaluation'!$M$1,BA63:BA$100)/(1+'Life Cycle Cost Evaluation'!$M$1)^($B62-'Life Cycle Cost Evaluation'!$M$4)</f>
        <v>0</v>
      </c>
      <c r="BB147" s="208">
        <f>-NPV('Life Cycle Cost Evaluation'!$M$1,BB63:BB$100)/(1+'Life Cycle Cost Evaluation'!$M$1)^($B62-'Life Cycle Cost Evaluation'!$M$4)</f>
        <v>0</v>
      </c>
      <c r="BC147" s="208">
        <f>-NPV('Life Cycle Cost Evaluation'!$M$1,BC63:BC$100)/(1+'Life Cycle Cost Evaluation'!$M$1)^($B62-'Life Cycle Cost Evaluation'!$M$4)</f>
        <v>0</v>
      </c>
      <c r="BD147" s="208">
        <f>-NPV('Life Cycle Cost Evaluation'!$M$1,BD63:BD$100)/(1+'Life Cycle Cost Evaluation'!$M$1)^($B62-'Life Cycle Cost Evaluation'!$M$4)</f>
        <v>0</v>
      </c>
      <c r="BE147" s="208">
        <f>-NPV('Life Cycle Cost Evaluation'!$M$1,BE63:BE$100)/(1+'Life Cycle Cost Evaluation'!$M$1)^($B62-'Life Cycle Cost Evaluation'!$M$4)</f>
        <v>0</v>
      </c>
      <c r="BF147" s="208">
        <f>-NPV('Life Cycle Cost Evaluation'!$M$1,BF63:BF$100)/(1+'Life Cycle Cost Evaluation'!$M$1)^($B62-'Life Cycle Cost Evaluation'!$M$4)</f>
        <v>0</v>
      </c>
      <c r="BG147" s="208">
        <f>-NPV('Life Cycle Cost Evaluation'!$M$1,BG63:BG$100)/(1+'Life Cycle Cost Evaluation'!$M$1)^($B62-'Life Cycle Cost Evaluation'!$M$4)</f>
        <v>0</v>
      </c>
      <c r="BH147" s="208">
        <f>-NPV('Life Cycle Cost Evaluation'!$M$1,BH63:BH$100)/(1+'Life Cycle Cost Evaluation'!$M$1)^($B62-'Life Cycle Cost Evaluation'!$M$4)</f>
        <v>0</v>
      </c>
      <c r="BI147" s="208">
        <f>-NPV('Life Cycle Cost Evaluation'!$M$1,BI63:BI$100)/(1+'Life Cycle Cost Evaluation'!$M$1)^($B62-'Life Cycle Cost Evaluation'!$M$4)</f>
        <v>0</v>
      </c>
      <c r="BJ147" s="208">
        <f>-NPV('Life Cycle Cost Evaluation'!$M$1,BJ63:BJ$100)/(1+'Life Cycle Cost Evaluation'!$M$1)^($B62-'Life Cycle Cost Evaluation'!$M$4)</f>
        <v>0</v>
      </c>
      <c r="BK147" s="208">
        <f>-NPV('Life Cycle Cost Evaluation'!$M$1,BK63:BK$100)/(1+'Life Cycle Cost Evaluation'!$M$1)^($B62-'Life Cycle Cost Evaluation'!$M$4)</f>
        <v>0</v>
      </c>
      <c r="BL147" s="208">
        <f>-NPV('Life Cycle Cost Evaluation'!$M$1,BL63:BL$100)/(1+'Life Cycle Cost Evaluation'!$M$1)^($B62-'Life Cycle Cost Evaluation'!$M$4)</f>
        <v>0</v>
      </c>
      <c r="BM147" s="208">
        <f>-NPV('Life Cycle Cost Evaluation'!$M$1,BM63:BM$100)/(1+'Life Cycle Cost Evaluation'!$M$1)^($B62-'Life Cycle Cost Evaluation'!$M$4)</f>
        <v>0</v>
      </c>
      <c r="BN147" s="208">
        <f>-NPV('Life Cycle Cost Evaluation'!$M$1,BN63:BN$100)/(1+'Life Cycle Cost Evaluation'!$M$1)^($B62-'Life Cycle Cost Evaluation'!$M$4)</f>
        <v>0</v>
      </c>
      <c r="BO147" s="208">
        <f>-NPV('Life Cycle Cost Evaluation'!$M$1,BO63:BO$100)/(1+'Life Cycle Cost Evaluation'!$M$1)^($B62-'Life Cycle Cost Evaluation'!$M$4)</f>
        <v>0</v>
      </c>
      <c r="BP147" s="208">
        <f>-NPV('Life Cycle Cost Evaluation'!$M$1,BP63:BP$100)/(1+'Life Cycle Cost Evaluation'!$M$1)^($B62-'Life Cycle Cost Evaluation'!$M$4)</f>
        <v>0</v>
      </c>
      <c r="BQ147" s="208">
        <f>-NPV('Life Cycle Cost Evaluation'!$M$1,BQ63:BQ$100)/(1+'Life Cycle Cost Evaluation'!$M$1)^($B62-'Life Cycle Cost Evaluation'!$M$4)</f>
        <v>0</v>
      </c>
      <c r="BR147" s="208">
        <f>-NPV('Life Cycle Cost Evaluation'!$M$1,BR63:BR$100)/(1+'Life Cycle Cost Evaluation'!$M$1)^($B62-'Life Cycle Cost Evaluation'!$M$4)</f>
        <v>0</v>
      </c>
      <c r="BS147" s="208">
        <f>-NPV('Life Cycle Cost Evaluation'!$M$1,BS63:BS$100)/(1+'Life Cycle Cost Evaluation'!$M$1)^($B62-'Life Cycle Cost Evaluation'!$M$4)</f>
        <v>0</v>
      </c>
      <c r="BT147" s="208">
        <f>-NPV('Life Cycle Cost Evaluation'!$M$1,BT63:BT$100)/(1+'Life Cycle Cost Evaluation'!$M$1)^($B62-'Life Cycle Cost Evaluation'!$M$4)</f>
        <v>0</v>
      </c>
      <c r="BU147" s="208">
        <f>-NPV('Life Cycle Cost Evaluation'!$M$1,BU63:BU$100)/(1+'Life Cycle Cost Evaluation'!$M$1)^($B62-'Life Cycle Cost Evaluation'!$M$4)</f>
        <v>0</v>
      </c>
      <c r="BV147" s="208">
        <f>-NPV('Life Cycle Cost Evaluation'!$M$1,BV63:BV$100)/(1+'Life Cycle Cost Evaluation'!$M$1)^($B62-'Life Cycle Cost Evaluation'!$M$4)</f>
        <v>0</v>
      </c>
      <c r="BW147" s="208">
        <f>-NPV('Life Cycle Cost Evaluation'!$M$1,BW63:BW$100)/(1+'Life Cycle Cost Evaluation'!$M$1)^($B62-'Life Cycle Cost Evaluation'!$M$4)</f>
        <v>0</v>
      </c>
      <c r="BX147" s="208">
        <f>-NPV('Life Cycle Cost Evaluation'!$M$1,BX63:BX$100)/(1+'Life Cycle Cost Evaluation'!$M$1)^($B62-'Life Cycle Cost Evaluation'!$M$4)</f>
        <v>0</v>
      </c>
      <c r="BY147" s="208">
        <f>-NPV('Life Cycle Cost Evaluation'!$M$1,BY63:BY$100)/(1+'Life Cycle Cost Evaluation'!$M$1)^($B62-'Life Cycle Cost Evaluation'!$M$4)</f>
        <v>0</v>
      </c>
      <c r="BZ147" s="208">
        <f>-NPV('Life Cycle Cost Evaluation'!$M$1,BZ63:BZ$100)/(1+'Life Cycle Cost Evaluation'!$M$1)^($B62-'Life Cycle Cost Evaluation'!$M$4)</f>
        <v>0</v>
      </c>
      <c r="CA147" s="208">
        <f>-NPV('Life Cycle Cost Evaluation'!$M$1,CA63:CA$100)/(1+'Life Cycle Cost Evaluation'!$M$1)^($B62-'Life Cycle Cost Evaluation'!$M$4)</f>
        <v>0</v>
      </c>
      <c r="CB147" s="208">
        <f>-NPV('Life Cycle Cost Evaluation'!$M$1,CB63:CB$100)/(1+'Life Cycle Cost Evaluation'!$M$1)^($B62-'Life Cycle Cost Evaluation'!$M$4)</f>
        <v>0</v>
      </c>
      <c r="CC147" s="208">
        <f>-NPV('Life Cycle Cost Evaluation'!$M$1,CC63:CC$100)/(1+'Life Cycle Cost Evaluation'!$M$1)^($B62-'Life Cycle Cost Evaluation'!$M$4)</f>
        <v>0</v>
      </c>
      <c r="CD147" s="208">
        <f>-NPV('Life Cycle Cost Evaluation'!$M$1,CD63:CD$100)/(1+'Life Cycle Cost Evaluation'!$M$1)^($B62-'Life Cycle Cost Evaluation'!$M$4)</f>
        <v>0</v>
      </c>
      <c r="CE147" s="208">
        <f>-NPV('Life Cycle Cost Evaluation'!$M$1,CE63:CE$100)/(1+'Life Cycle Cost Evaluation'!$M$1)^($B62-'Life Cycle Cost Evaluation'!$M$4)</f>
        <v>0</v>
      </c>
      <c r="CF147" s="208">
        <f>-NPV('Life Cycle Cost Evaluation'!$M$1,CF63:CF$100)/(1+'Life Cycle Cost Evaluation'!$M$1)^($B62-'Life Cycle Cost Evaluation'!$M$4)</f>
        <v>0</v>
      </c>
      <c r="CG147" s="208">
        <f>SUM(D147:AT147)</f>
        <v>0</v>
      </c>
      <c r="CH147" s="206"/>
      <c r="CI147" s="206"/>
      <c r="CJ147" s="206"/>
    </row>
    <row r="148" spans="2:88" x14ac:dyDescent="0.2">
      <c r="B148" s="86">
        <f t="shared" si="126"/>
        <v>2070</v>
      </c>
      <c r="C148" s="208"/>
      <c r="D148" s="208">
        <f>-NPV('Life Cycle Cost Evaluation'!$M$1,D64:D$100)/(1+'Life Cycle Cost Evaluation'!$M$1)^($B63-'Life Cycle Cost Evaluation'!$M$4)</f>
        <v>0</v>
      </c>
      <c r="E148" s="208">
        <f>-NPV('Life Cycle Cost Evaluation'!$M$1,E64:E$100)/(1+'Life Cycle Cost Evaluation'!$M$1)^($B63-'Life Cycle Cost Evaluation'!$M$4)</f>
        <v>0</v>
      </c>
      <c r="F148" s="208">
        <f>-NPV('Life Cycle Cost Evaluation'!$M$1,F64:F$100)/(1+'Life Cycle Cost Evaluation'!$M$1)^($B63-'Life Cycle Cost Evaluation'!$M$4)</f>
        <v>0</v>
      </c>
      <c r="G148" s="208">
        <f>-NPV('Life Cycle Cost Evaluation'!$M$1,G64:G$100)/(1+'Life Cycle Cost Evaluation'!$M$1)^($B63-'Life Cycle Cost Evaluation'!$M$4)</f>
        <v>0</v>
      </c>
      <c r="H148" s="208">
        <f>-NPV('Life Cycle Cost Evaluation'!$M$1,H64:H$100)/(1+'Life Cycle Cost Evaluation'!$M$1)^($B63-'Life Cycle Cost Evaluation'!$M$4)</f>
        <v>0</v>
      </c>
      <c r="I148" s="208">
        <f>-NPV('Life Cycle Cost Evaluation'!$M$1,I64:I$100)/(1+'Life Cycle Cost Evaluation'!$M$1)^($B63-'Life Cycle Cost Evaluation'!$M$4)</f>
        <v>0</v>
      </c>
      <c r="J148" s="208">
        <f>-NPV('Life Cycle Cost Evaluation'!$M$1,J64:J$100)/(1+'Life Cycle Cost Evaluation'!$M$1)^($B63-'Life Cycle Cost Evaluation'!$M$4)</f>
        <v>0</v>
      </c>
      <c r="K148" s="208">
        <f>-NPV('Life Cycle Cost Evaluation'!$M$1,K64:K$100)/(1+'Life Cycle Cost Evaluation'!$M$1)^($B63-'Life Cycle Cost Evaluation'!$M$4)</f>
        <v>0</v>
      </c>
      <c r="L148" s="208">
        <f>-NPV('Life Cycle Cost Evaluation'!$M$1,L64:L$100)/(1+'Life Cycle Cost Evaluation'!$M$1)^($B63-'Life Cycle Cost Evaluation'!$M$4)</f>
        <v>0</v>
      </c>
      <c r="M148" s="208">
        <f>-NPV('Life Cycle Cost Evaluation'!$M$1,M64:M$100)/(1+'Life Cycle Cost Evaluation'!$M$1)^($B63-'Life Cycle Cost Evaluation'!$M$4)</f>
        <v>0</v>
      </c>
      <c r="N148" s="208">
        <f>-NPV('Life Cycle Cost Evaluation'!$M$1,N64:N$100)/(1+'Life Cycle Cost Evaluation'!$M$1)^($B63-'Life Cycle Cost Evaluation'!$M$4)</f>
        <v>0</v>
      </c>
      <c r="O148" s="208">
        <f>-NPV('Life Cycle Cost Evaluation'!$M$1,O64:O$100)/(1+'Life Cycle Cost Evaluation'!$M$1)^($B63-'Life Cycle Cost Evaluation'!$M$4)</f>
        <v>0</v>
      </c>
      <c r="P148" s="208">
        <f>-NPV('Life Cycle Cost Evaluation'!$M$1,P64:P$100)/(1+'Life Cycle Cost Evaluation'!$M$1)^($B63-'Life Cycle Cost Evaluation'!$M$4)</f>
        <v>0</v>
      </c>
      <c r="Q148" s="208">
        <f>-NPV('Life Cycle Cost Evaluation'!$M$1,Q64:Q$100)/(1+'Life Cycle Cost Evaluation'!$M$1)^($B63-'Life Cycle Cost Evaluation'!$M$4)</f>
        <v>0</v>
      </c>
      <c r="R148" s="208">
        <f>-NPV('Life Cycle Cost Evaluation'!$M$1,R64:R$100)/(1+'Life Cycle Cost Evaluation'!$M$1)^($B63-'Life Cycle Cost Evaluation'!$M$4)</f>
        <v>0</v>
      </c>
      <c r="S148" s="208">
        <f>-NPV('Life Cycle Cost Evaluation'!$M$1,S64:S$100)/(1+'Life Cycle Cost Evaluation'!$M$1)^($B63-'Life Cycle Cost Evaluation'!$M$4)</f>
        <v>0</v>
      </c>
      <c r="T148" s="208">
        <f>-NPV('Life Cycle Cost Evaluation'!$M$1,T64:T$100)/(1+'Life Cycle Cost Evaluation'!$M$1)^($B63-'Life Cycle Cost Evaluation'!$M$4)</f>
        <v>0</v>
      </c>
      <c r="U148" s="208">
        <f>-NPV('Life Cycle Cost Evaluation'!$M$1,U64:U$100)/(1+'Life Cycle Cost Evaluation'!$M$1)^($B63-'Life Cycle Cost Evaluation'!$M$4)</f>
        <v>0</v>
      </c>
      <c r="V148" s="208">
        <f>-NPV('Life Cycle Cost Evaluation'!$M$1,V64:V$100)/(1+'Life Cycle Cost Evaluation'!$M$1)^($B63-'Life Cycle Cost Evaluation'!$M$4)</f>
        <v>0</v>
      </c>
      <c r="W148" s="208">
        <f>-NPV('Life Cycle Cost Evaluation'!$M$1,W64:W$100)/(1+'Life Cycle Cost Evaluation'!$M$1)^($B63-'Life Cycle Cost Evaluation'!$M$4)</f>
        <v>0</v>
      </c>
      <c r="X148" s="208">
        <f>-NPV('Life Cycle Cost Evaluation'!$M$1,X64:X$100)/(1+'Life Cycle Cost Evaluation'!$M$1)^($B63-'Life Cycle Cost Evaluation'!$M$4)</f>
        <v>0</v>
      </c>
      <c r="Y148" s="208">
        <f>-NPV('Life Cycle Cost Evaluation'!$M$1,Y64:Y$100)/(1+'Life Cycle Cost Evaluation'!$M$1)^($B63-'Life Cycle Cost Evaluation'!$M$4)</f>
        <v>0</v>
      </c>
      <c r="Z148" s="208">
        <f>-NPV('Life Cycle Cost Evaluation'!$M$1,Z64:Z$100)/(1+'Life Cycle Cost Evaluation'!$M$1)^($B63-'Life Cycle Cost Evaluation'!$M$4)</f>
        <v>0</v>
      </c>
      <c r="AA148" s="208">
        <f>-NPV('Life Cycle Cost Evaluation'!$M$1,AA64:AA$100)/(1+'Life Cycle Cost Evaluation'!$M$1)^($B63-'Life Cycle Cost Evaluation'!$M$4)</f>
        <v>0</v>
      </c>
      <c r="AB148" s="208">
        <f>-NPV('Life Cycle Cost Evaluation'!$M$1,AB64:AB$100)/(1+'Life Cycle Cost Evaluation'!$M$1)^($B63-'Life Cycle Cost Evaluation'!$M$4)</f>
        <v>0</v>
      </c>
      <c r="AC148" s="208">
        <f>-NPV('Life Cycle Cost Evaluation'!$M$1,AC64:AC$100)/(1+'Life Cycle Cost Evaluation'!$M$1)^($B63-'Life Cycle Cost Evaluation'!$M$4)</f>
        <v>0</v>
      </c>
      <c r="AD148" s="208">
        <f>-NPV('Life Cycle Cost Evaluation'!$M$1,AD64:AD$100)/(1+'Life Cycle Cost Evaluation'!$M$1)^($B63-'Life Cycle Cost Evaluation'!$M$4)</f>
        <v>0</v>
      </c>
      <c r="AE148" s="208">
        <f>-NPV('Life Cycle Cost Evaluation'!$M$1,AE64:AE$100)/(1+'Life Cycle Cost Evaluation'!$M$1)^($B63-'Life Cycle Cost Evaluation'!$M$4)</f>
        <v>0</v>
      </c>
      <c r="AF148" s="208">
        <f>-NPV('Life Cycle Cost Evaluation'!$M$1,AF64:AF$100)/(1+'Life Cycle Cost Evaluation'!$M$1)^($B63-'Life Cycle Cost Evaluation'!$M$4)</f>
        <v>0</v>
      </c>
      <c r="AG148" s="208">
        <f>-NPV('Life Cycle Cost Evaluation'!$M$1,AG64:AG$100)/(1+'Life Cycle Cost Evaluation'!$M$1)^($B63-'Life Cycle Cost Evaluation'!$M$4)</f>
        <v>0</v>
      </c>
      <c r="AH148" s="208">
        <f>-NPV('Life Cycle Cost Evaluation'!$M$1,AH64:AH$100)/(1+'Life Cycle Cost Evaluation'!$M$1)^($B63-'Life Cycle Cost Evaluation'!$M$4)</f>
        <v>0</v>
      </c>
      <c r="AI148" s="208">
        <f>-NPV('Life Cycle Cost Evaluation'!$M$1,AI64:AI$100)/(1+'Life Cycle Cost Evaluation'!$M$1)^($B63-'Life Cycle Cost Evaluation'!$M$4)</f>
        <v>0</v>
      </c>
      <c r="AJ148" s="208">
        <f>-NPV('Life Cycle Cost Evaluation'!$M$1,AJ64:AJ$100)/(1+'Life Cycle Cost Evaluation'!$M$1)^($B63-'Life Cycle Cost Evaluation'!$M$4)</f>
        <v>0</v>
      </c>
      <c r="AK148" s="208">
        <f>-NPV('Life Cycle Cost Evaluation'!$M$1,AK64:AK$100)/(1+'Life Cycle Cost Evaluation'!$M$1)^($B63-'Life Cycle Cost Evaluation'!$M$4)</f>
        <v>0</v>
      </c>
      <c r="AL148" s="208">
        <f>-NPV('Life Cycle Cost Evaluation'!$M$1,AL64:AL$100)/(1+'Life Cycle Cost Evaluation'!$M$1)^($B63-'Life Cycle Cost Evaluation'!$M$4)</f>
        <v>0</v>
      </c>
      <c r="AM148" s="208">
        <f>-NPV('Life Cycle Cost Evaluation'!$M$1,AM64:AM$100)/(1+'Life Cycle Cost Evaluation'!$M$1)^($B63-'Life Cycle Cost Evaluation'!$M$4)</f>
        <v>0</v>
      </c>
      <c r="AN148" s="208">
        <f>-NPV('Life Cycle Cost Evaluation'!$M$1,AN64:AN$100)/(1+'Life Cycle Cost Evaluation'!$M$1)^($B63-'Life Cycle Cost Evaluation'!$M$4)</f>
        <v>0</v>
      </c>
      <c r="AO148" s="208">
        <f>-NPV('Life Cycle Cost Evaluation'!$M$1,AO64:AO$100)/(1+'Life Cycle Cost Evaluation'!$M$1)^($B63-'Life Cycle Cost Evaluation'!$M$4)</f>
        <v>0</v>
      </c>
      <c r="AP148" s="208">
        <f>-NPV('Life Cycle Cost Evaluation'!$M$1,AP64:AP$100)/(1+'Life Cycle Cost Evaluation'!$M$1)^($B63-'Life Cycle Cost Evaluation'!$M$4)</f>
        <v>0</v>
      </c>
      <c r="AQ148" s="208">
        <f>-NPV('Life Cycle Cost Evaluation'!$M$1,AQ64:AQ$100)/(1+'Life Cycle Cost Evaluation'!$M$1)^($B63-'Life Cycle Cost Evaluation'!$M$4)</f>
        <v>0</v>
      </c>
      <c r="AR148" s="208">
        <f>-NPV('Life Cycle Cost Evaluation'!$M$1,AR64:AR$100)/(1+'Life Cycle Cost Evaluation'!$M$1)^($B63-'Life Cycle Cost Evaluation'!$M$4)</f>
        <v>0</v>
      </c>
      <c r="AS148" s="208">
        <f>-NPV('Life Cycle Cost Evaluation'!$M$1,AS64:AS$100)/(1+'Life Cycle Cost Evaluation'!$M$1)^($B63-'Life Cycle Cost Evaluation'!$M$4)</f>
        <v>0</v>
      </c>
      <c r="AT148" s="208">
        <f>-NPV('Life Cycle Cost Evaluation'!$M$1,AT64:AT$100)/(1+'Life Cycle Cost Evaluation'!$M$1)^($B63-'Life Cycle Cost Evaluation'!$M$4)</f>
        <v>0</v>
      </c>
      <c r="AU148" s="208">
        <f>-NPV('Life Cycle Cost Evaluation'!$M$1,AU64:AU$100)/(1+'Life Cycle Cost Evaluation'!$M$1)^($B63-'Life Cycle Cost Evaluation'!$M$4)</f>
        <v>0</v>
      </c>
      <c r="AV148" s="208">
        <f>-NPV('Life Cycle Cost Evaluation'!$M$1,AV64:AV$100)/(1+'Life Cycle Cost Evaluation'!$M$1)^($B63-'Life Cycle Cost Evaluation'!$M$4)</f>
        <v>0</v>
      </c>
      <c r="AW148" s="208">
        <f>-NPV('Life Cycle Cost Evaluation'!$M$1,AW64:AW$100)/(1+'Life Cycle Cost Evaluation'!$M$1)^($B63-'Life Cycle Cost Evaluation'!$M$4)</f>
        <v>0</v>
      </c>
      <c r="AX148" s="208">
        <f>-NPV('Life Cycle Cost Evaluation'!$M$1,AX64:AX$100)/(1+'Life Cycle Cost Evaluation'!$M$1)^($B63-'Life Cycle Cost Evaluation'!$M$4)</f>
        <v>0</v>
      </c>
      <c r="AY148" s="208">
        <f>-NPV('Life Cycle Cost Evaluation'!$M$1,AY64:AY$100)/(1+'Life Cycle Cost Evaluation'!$M$1)^($B63-'Life Cycle Cost Evaluation'!$M$4)</f>
        <v>0</v>
      </c>
      <c r="AZ148" s="208">
        <f>-NPV('Life Cycle Cost Evaluation'!$M$1,AZ64:AZ$100)/(1+'Life Cycle Cost Evaluation'!$M$1)^($B63-'Life Cycle Cost Evaluation'!$M$4)</f>
        <v>0</v>
      </c>
      <c r="BA148" s="208">
        <f>-NPV('Life Cycle Cost Evaluation'!$M$1,BA64:BA$100)/(1+'Life Cycle Cost Evaluation'!$M$1)^($B63-'Life Cycle Cost Evaluation'!$M$4)</f>
        <v>0</v>
      </c>
      <c r="BB148" s="208">
        <f>-NPV('Life Cycle Cost Evaluation'!$M$1,BB64:BB$100)/(1+'Life Cycle Cost Evaluation'!$M$1)^($B63-'Life Cycle Cost Evaluation'!$M$4)</f>
        <v>0</v>
      </c>
      <c r="BC148" s="208">
        <f>-NPV('Life Cycle Cost Evaluation'!$M$1,BC64:BC$100)/(1+'Life Cycle Cost Evaluation'!$M$1)^($B63-'Life Cycle Cost Evaluation'!$M$4)</f>
        <v>0</v>
      </c>
      <c r="BD148" s="208">
        <f>-NPV('Life Cycle Cost Evaluation'!$M$1,BD64:BD$100)/(1+'Life Cycle Cost Evaluation'!$M$1)^($B63-'Life Cycle Cost Evaluation'!$M$4)</f>
        <v>0</v>
      </c>
      <c r="BE148" s="208">
        <f>-NPV('Life Cycle Cost Evaluation'!$M$1,BE64:BE$100)/(1+'Life Cycle Cost Evaluation'!$M$1)^($B63-'Life Cycle Cost Evaluation'!$M$4)</f>
        <v>0</v>
      </c>
      <c r="BF148" s="208">
        <f>-NPV('Life Cycle Cost Evaluation'!$M$1,BF64:BF$100)/(1+'Life Cycle Cost Evaluation'!$M$1)^($B63-'Life Cycle Cost Evaluation'!$M$4)</f>
        <v>0</v>
      </c>
      <c r="BG148" s="208">
        <f>-NPV('Life Cycle Cost Evaluation'!$M$1,BG64:BG$100)/(1+'Life Cycle Cost Evaluation'!$M$1)^($B63-'Life Cycle Cost Evaluation'!$M$4)</f>
        <v>0</v>
      </c>
      <c r="BH148" s="208">
        <f>-NPV('Life Cycle Cost Evaluation'!$M$1,BH64:BH$100)/(1+'Life Cycle Cost Evaluation'!$M$1)^($B63-'Life Cycle Cost Evaluation'!$M$4)</f>
        <v>0</v>
      </c>
      <c r="BI148" s="208">
        <f>-NPV('Life Cycle Cost Evaluation'!$M$1,BI64:BI$100)/(1+'Life Cycle Cost Evaluation'!$M$1)^($B63-'Life Cycle Cost Evaluation'!$M$4)</f>
        <v>0</v>
      </c>
      <c r="BJ148" s="208">
        <f>-NPV('Life Cycle Cost Evaluation'!$M$1,BJ64:BJ$100)/(1+'Life Cycle Cost Evaluation'!$M$1)^($B63-'Life Cycle Cost Evaluation'!$M$4)</f>
        <v>0</v>
      </c>
      <c r="BK148" s="208">
        <f>-NPV('Life Cycle Cost Evaluation'!$M$1,BK64:BK$100)/(1+'Life Cycle Cost Evaluation'!$M$1)^($B63-'Life Cycle Cost Evaluation'!$M$4)</f>
        <v>0</v>
      </c>
      <c r="BL148" s="208">
        <f>-NPV('Life Cycle Cost Evaluation'!$M$1,BL64:BL$100)/(1+'Life Cycle Cost Evaluation'!$M$1)^($B63-'Life Cycle Cost Evaluation'!$M$4)</f>
        <v>0</v>
      </c>
      <c r="BM148" s="208">
        <f>-NPV('Life Cycle Cost Evaluation'!$M$1,BM64:BM$100)/(1+'Life Cycle Cost Evaluation'!$M$1)^($B63-'Life Cycle Cost Evaluation'!$M$4)</f>
        <v>0</v>
      </c>
      <c r="BN148" s="208">
        <f>-NPV('Life Cycle Cost Evaluation'!$M$1,BN64:BN$100)/(1+'Life Cycle Cost Evaluation'!$M$1)^($B63-'Life Cycle Cost Evaluation'!$M$4)</f>
        <v>0</v>
      </c>
      <c r="BO148" s="208">
        <f>-NPV('Life Cycle Cost Evaluation'!$M$1,BO64:BO$100)/(1+'Life Cycle Cost Evaluation'!$M$1)^($B63-'Life Cycle Cost Evaluation'!$M$4)</f>
        <v>0</v>
      </c>
      <c r="BP148" s="208">
        <f>-NPV('Life Cycle Cost Evaluation'!$M$1,BP64:BP$100)/(1+'Life Cycle Cost Evaluation'!$M$1)^($B63-'Life Cycle Cost Evaluation'!$M$4)</f>
        <v>0</v>
      </c>
      <c r="BQ148" s="208">
        <f>-NPV('Life Cycle Cost Evaluation'!$M$1,BQ64:BQ$100)/(1+'Life Cycle Cost Evaluation'!$M$1)^($B63-'Life Cycle Cost Evaluation'!$M$4)</f>
        <v>0</v>
      </c>
      <c r="BR148" s="208">
        <f>-NPV('Life Cycle Cost Evaluation'!$M$1,BR64:BR$100)/(1+'Life Cycle Cost Evaluation'!$M$1)^($B63-'Life Cycle Cost Evaluation'!$M$4)</f>
        <v>0</v>
      </c>
      <c r="BS148" s="208">
        <f>-NPV('Life Cycle Cost Evaluation'!$M$1,BS64:BS$100)/(1+'Life Cycle Cost Evaluation'!$M$1)^($B63-'Life Cycle Cost Evaluation'!$M$4)</f>
        <v>0</v>
      </c>
      <c r="BT148" s="208">
        <f>-NPV('Life Cycle Cost Evaluation'!$M$1,BT64:BT$100)/(1+'Life Cycle Cost Evaluation'!$M$1)^($B63-'Life Cycle Cost Evaluation'!$M$4)</f>
        <v>0</v>
      </c>
      <c r="BU148" s="208">
        <f>-NPV('Life Cycle Cost Evaluation'!$M$1,BU64:BU$100)/(1+'Life Cycle Cost Evaluation'!$M$1)^($B63-'Life Cycle Cost Evaluation'!$M$4)</f>
        <v>0</v>
      </c>
      <c r="BV148" s="208">
        <f>-NPV('Life Cycle Cost Evaluation'!$M$1,BV64:BV$100)/(1+'Life Cycle Cost Evaluation'!$M$1)^($B63-'Life Cycle Cost Evaluation'!$M$4)</f>
        <v>0</v>
      </c>
      <c r="BW148" s="208">
        <f>-NPV('Life Cycle Cost Evaluation'!$M$1,BW64:BW$100)/(1+'Life Cycle Cost Evaluation'!$M$1)^($B63-'Life Cycle Cost Evaluation'!$M$4)</f>
        <v>0</v>
      </c>
      <c r="BX148" s="208">
        <f>-NPV('Life Cycle Cost Evaluation'!$M$1,BX64:BX$100)/(1+'Life Cycle Cost Evaluation'!$M$1)^($B63-'Life Cycle Cost Evaluation'!$M$4)</f>
        <v>0</v>
      </c>
      <c r="BY148" s="208">
        <f>-NPV('Life Cycle Cost Evaluation'!$M$1,BY64:BY$100)/(1+'Life Cycle Cost Evaluation'!$M$1)^($B63-'Life Cycle Cost Evaluation'!$M$4)</f>
        <v>0</v>
      </c>
      <c r="BZ148" s="208">
        <f>-NPV('Life Cycle Cost Evaluation'!$M$1,BZ64:BZ$100)/(1+'Life Cycle Cost Evaluation'!$M$1)^($B63-'Life Cycle Cost Evaluation'!$M$4)</f>
        <v>0</v>
      </c>
      <c r="CA148" s="208">
        <f>-NPV('Life Cycle Cost Evaluation'!$M$1,CA64:CA$100)/(1+'Life Cycle Cost Evaluation'!$M$1)^($B63-'Life Cycle Cost Evaluation'!$M$4)</f>
        <v>0</v>
      </c>
      <c r="CB148" s="208">
        <f>-NPV('Life Cycle Cost Evaluation'!$M$1,CB64:CB$100)/(1+'Life Cycle Cost Evaluation'!$M$1)^($B63-'Life Cycle Cost Evaluation'!$M$4)</f>
        <v>0</v>
      </c>
      <c r="CC148" s="208">
        <f>-NPV('Life Cycle Cost Evaluation'!$M$1,CC64:CC$100)/(1+'Life Cycle Cost Evaluation'!$M$1)^($B63-'Life Cycle Cost Evaluation'!$M$4)</f>
        <v>0</v>
      </c>
      <c r="CD148" s="208">
        <f>-NPV('Life Cycle Cost Evaluation'!$M$1,CD64:CD$100)/(1+'Life Cycle Cost Evaluation'!$M$1)^($B63-'Life Cycle Cost Evaluation'!$M$4)</f>
        <v>0</v>
      </c>
      <c r="CE148" s="208">
        <f>-NPV('Life Cycle Cost Evaluation'!$M$1,CE64:CE$100)/(1+'Life Cycle Cost Evaluation'!$M$1)^($B63-'Life Cycle Cost Evaluation'!$M$4)</f>
        <v>0</v>
      </c>
      <c r="CF148" s="208">
        <f>-NPV('Life Cycle Cost Evaluation'!$M$1,CF64:CF$100)/(1+'Life Cycle Cost Evaluation'!$M$1)^($B63-'Life Cycle Cost Evaluation'!$M$4)</f>
        <v>0</v>
      </c>
      <c r="CG148" s="208">
        <f>SUM(D148:AU148)</f>
        <v>0</v>
      </c>
      <c r="CH148" s="206"/>
      <c r="CI148" s="206"/>
      <c r="CJ148" s="206"/>
    </row>
    <row r="149" spans="2:88" x14ac:dyDescent="0.2">
      <c r="B149" s="86">
        <f t="shared" si="126"/>
        <v>2071</v>
      </c>
      <c r="C149" s="208"/>
      <c r="D149" s="208">
        <f>-NPV('Life Cycle Cost Evaluation'!$M$1,D65:D$100)/(1+'Life Cycle Cost Evaluation'!$M$1)^($B64-'Life Cycle Cost Evaluation'!$M$4)</f>
        <v>0</v>
      </c>
      <c r="E149" s="208">
        <f>-NPV('Life Cycle Cost Evaluation'!$M$1,E65:E$100)/(1+'Life Cycle Cost Evaluation'!$M$1)^($B64-'Life Cycle Cost Evaluation'!$M$4)</f>
        <v>0</v>
      </c>
      <c r="F149" s="208">
        <f>-NPV('Life Cycle Cost Evaluation'!$M$1,F65:F$100)/(1+'Life Cycle Cost Evaluation'!$M$1)^($B64-'Life Cycle Cost Evaluation'!$M$4)</f>
        <v>0</v>
      </c>
      <c r="G149" s="208">
        <f>-NPV('Life Cycle Cost Evaluation'!$M$1,G65:G$100)/(1+'Life Cycle Cost Evaluation'!$M$1)^($B64-'Life Cycle Cost Evaluation'!$M$4)</f>
        <v>0</v>
      </c>
      <c r="H149" s="208">
        <f>-NPV('Life Cycle Cost Evaluation'!$M$1,H65:H$100)/(1+'Life Cycle Cost Evaluation'!$M$1)^($B64-'Life Cycle Cost Evaluation'!$M$4)</f>
        <v>0</v>
      </c>
      <c r="I149" s="208">
        <f>-NPV('Life Cycle Cost Evaluation'!$M$1,I65:I$100)/(1+'Life Cycle Cost Evaluation'!$M$1)^($B64-'Life Cycle Cost Evaluation'!$M$4)</f>
        <v>0</v>
      </c>
      <c r="J149" s="208">
        <f>-NPV('Life Cycle Cost Evaluation'!$M$1,J65:J$100)/(1+'Life Cycle Cost Evaluation'!$M$1)^($B64-'Life Cycle Cost Evaluation'!$M$4)</f>
        <v>0</v>
      </c>
      <c r="K149" s="208">
        <f>-NPV('Life Cycle Cost Evaluation'!$M$1,K65:K$100)/(1+'Life Cycle Cost Evaluation'!$M$1)^($B64-'Life Cycle Cost Evaluation'!$M$4)</f>
        <v>0</v>
      </c>
      <c r="L149" s="208">
        <f>-NPV('Life Cycle Cost Evaluation'!$M$1,L65:L$100)/(1+'Life Cycle Cost Evaluation'!$M$1)^($B64-'Life Cycle Cost Evaluation'!$M$4)</f>
        <v>0</v>
      </c>
      <c r="M149" s="208">
        <f>-NPV('Life Cycle Cost Evaluation'!$M$1,M65:M$100)/(1+'Life Cycle Cost Evaluation'!$M$1)^($B64-'Life Cycle Cost Evaluation'!$M$4)</f>
        <v>0</v>
      </c>
      <c r="N149" s="208">
        <f>-NPV('Life Cycle Cost Evaluation'!$M$1,N65:N$100)/(1+'Life Cycle Cost Evaluation'!$M$1)^($B64-'Life Cycle Cost Evaluation'!$M$4)</f>
        <v>0</v>
      </c>
      <c r="O149" s="208">
        <f>-NPV('Life Cycle Cost Evaluation'!$M$1,O65:O$100)/(1+'Life Cycle Cost Evaluation'!$M$1)^($B64-'Life Cycle Cost Evaluation'!$M$4)</f>
        <v>0</v>
      </c>
      <c r="P149" s="208">
        <f>-NPV('Life Cycle Cost Evaluation'!$M$1,P65:P$100)/(1+'Life Cycle Cost Evaluation'!$M$1)^($B64-'Life Cycle Cost Evaluation'!$M$4)</f>
        <v>0</v>
      </c>
      <c r="Q149" s="208">
        <f>-NPV('Life Cycle Cost Evaluation'!$M$1,Q65:Q$100)/(1+'Life Cycle Cost Evaluation'!$M$1)^($B64-'Life Cycle Cost Evaluation'!$M$4)</f>
        <v>0</v>
      </c>
      <c r="R149" s="208">
        <f>-NPV('Life Cycle Cost Evaluation'!$M$1,R65:R$100)/(1+'Life Cycle Cost Evaluation'!$M$1)^($B64-'Life Cycle Cost Evaluation'!$M$4)</f>
        <v>0</v>
      </c>
      <c r="S149" s="208">
        <f>-NPV('Life Cycle Cost Evaluation'!$M$1,S65:S$100)/(1+'Life Cycle Cost Evaluation'!$M$1)^($B64-'Life Cycle Cost Evaluation'!$M$4)</f>
        <v>0</v>
      </c>
      <c r="T149" s="208">
        <f>-NPV('Life Cycle Cost Evaluation'!$M$1,T65:T$100)/(1+'Life Cycle Cost Evaluation'!$M$1)^($B64-'Life Cycle Cost Evaluation'!$M$4)</f>
        <v>0</v>
      </c>
      <c r="U149" s="208">
        <f>-NPV('Life Cycle Cost Evaluation'!$M$1,U65:U$100)/(1+'Life Cycle Cost Evaluation'!$M$1)^($B64-'Life Cycle Cost Evaluation'!$M$4)</f>
        <v>0</v>
      </c>
      <c r="V149" s="208">
        <f>-NPV('Life Cycle Cost Evaluation'!$M$1,V65:V$100)/(1+'Life Cycle Cost Evaluation'!$M$1)^($B64-'Life Cycle Cost Evaluation'!$M$4)</f>
        <v>0</v>
      </c>
      <c r="W149" s="208">
        <f>-NPV('Life Cycle Cost Evaluation'!$M$1,W65:W$100)/(1+'Life Cycle Cost Evaluation'!$M$1)^($B64-'Life Cycle Cost Evaluation'!$M$4)</f>
        <v>0</v>
      </c>
      <c r="X149" s="208">
        <f>-NPV('Life Cycle Cost Evaluation'!$M$1,X65:X$100)/(1+'Life Cycle Cost Evaluation'!$M$1)^($B64-'Life Cycle Cost Evaluation'!$M$4)</f>
        <v>0</v>
      </c>
      <c r="Y149" s="208">
        <f>-NPV('Life Cycle Cost Evaluation'!$M$1,Y65:Y$100)/(1+'Life Cycle Cost Evaluation'!$M$1)^($B64-'Life Cycle Cost Evaluation'!$M$4)</f>
        <v>0</v>
      </c>
      <c r="Z149" s="208">
        <f>-NPV('Life Cycle Cost Evaluation'!$M$1,Z65:Z$100)/(1+'Life Cycle Cost Evaluation'!$M$1)^($B64-'Life Cycle Cost Evaluation'!$M$4)</f>
        <v>0</v>
      </c>
      <c r="AA149" s="208">
        <f>-NPV('Life Cycle Cost Evaluation'!$M$1,AA65:AA$100)/(1+'Life Cycle Cost Evaluation'!$M$1)^($B64-'Life Cycle Cost Evaluation'!$M$4)</f>
        <v>0</v>
      </c>
      <c r="AB149" s="208">
        <f>-NPV('Life Cycle Cost Evaluation'!$M$1,AB65:AB$100)/(1+'Life Cycle Cost Evaluation'!$M$1)^($B64-'Life Cycle Cost Evaluation'!$M$4)</f>
        <v>0</v>
      </c>
      <c r="AC149" s="208">
        <f>-NPV('Life Cycle Cost Evaluation'!$M$1,AC65:AC$100)/(1+'Life Cycle Cost Evaluation'!$M$1)^($B64-'Life Cycle Cost Evaluation'!$M$4)</f>
        <v>0</v>
      </c>
      <c r="AD149" s="208">
        <f>-NPV('Life Cycle Cost Evaluation'!$M$1,AD65:AD$100)/(1+'Life Cycle Cost Evaluation'!$M$1)^($B64-'Life Cycle Cost Evaluation'!$M$4)</f>
        <v>0</v>
      </c>
      <c r="AE149" s="208">
        <f>-NPV('Life Cycle Cost Evaluation'!$M$1,AE65:AE$100)/(1+'Life Cycle Cost Evaluation'!$M$1)^($B64-'Life Cycle Cost Evaluation'!$M$4)</f>
        <v>0</v>
      </c>
      <c r="AF149" s="208">
        <f>-NPV('Life Cycle Cost Evaluation'!$M$1,AF65:AF$100)/(1+'Life Cycle Cost Evaluation'!$M$1)^($B64-'Life Cycle Cost Evaluation'!$M$4)</f>
        <v>0</v>
      </c>
      <c r="AG149" s="208">
        <f>-NPV('Life Cycle Cost Evaluation'!$M$1,AG65:AG$100)/(1+'Life Cycle Cost Evaluation'!$M$1)^($B64-'Life Cycle Cost Evaluation'!$M$4)</f>
        <v>0</v>
      </c>
      <c r="AH149" s="208">
        <f>-NPV('Life Cycle Cost Evaluation'!$M$1,AH65:AH$100)/(1+'Life Cycle Cost Evaluation'!$M$1)^($B64-'Life Cycle Cost Evaluation'!$M$4)</f>
        <v>0</v>
      </c>
      <c r="AI149" s="208">
        <f>-NPV('Life Cycle Cost Evaluation'!$M$1,AI65:AI$100)/(1+'Life Cycle Cost Evaluation'!$M$1)^($B64-'Life Cycle Cost Evaluation'!$M$4)</f>
        <v>0</v>
      </c>
      <c r="AJ149" s="208">
        <f>-NPV('Life Cycle Cost Evaluation'!$M$1,AJ65:AJ$100)/(1+'Life Cycle Cost Evaluation'!$M$1)^($B64-'Life Cycle Cost Evaluation'!$M$4)</f>
        <v>0</v>
      </c>
      <c r="AK149" s="208">
        <f>-NPV('Life Cycle Cost Evaluation'!$M$1,AK65:AK$100)/(1+'Life Cycle Cost Evaluation'!$M$1)^($B64-'Life Cycle Cost Evaluation'!$M$4)</f>
        <v>0</v>
      </c>
      <c r="AL149" s="208">
        <f>-NPV('Life Cycle Cost Evaluation'!$M$1,AL65:AL$100)/(1+'Life Cycle Cost Evaluation'!$M$1)^($B64-'Life Cycle Cost Evaluation'!$M$4)</f>
        <v>0</v>
      </c>
      <c r="AM149" s="208">
        <f>-NPV('Life Cycle Cost Evaluation'!$M$1,AM65:AM$100)/(1+'Life Cycle Cost Evaluation'!$M$1)^($B64-'Life Cycle Cost Evaluation'!$M$4)</f>
        <v>0</v>
      </c>
      <c r="AN149" s="208">
        <f>-NPV('Life Cycle Cost Evaluation'!$M$1,AN65:AN$100)/(1+'Life Cycle Cost Evaluation'!$M$1)^($B64-'Life Cycle Cost Evaluation'!$M$4)</f>
        <v>0</v>
      </c>
      <c r="AO149" s="208">
        <f>-NPV('Life Cycle Cost Evaluation'!$M$1,AO65:AO$100)/(1+'Life Cycle Cost Evaluation'!$M$1)^($B64-'Life Cycle Cost Evaluation'!$M$4)</f>
        <v>0</v>
      </c>
      <c r="AP149" s="208">
        <f>-NPV('Life Cycle Cost Evaluation'!$M$1,AP65:AP$100)/(1+'Life Cycle Cost Evaluation'!$M$1)^($B64-'Life Cycle Cost Evaluation'!$M$4)</f>
        <v>0</v>
      </c>
      <c r="AQ149" s="208">
        <f>-NPV('Life Cycle Cost Evaluation'!$M$1,AQ65:AQ$100)/(1+'Life Cycle Cost Evaluation'!$M$1)^($B64-'Life Cycle Cost Evaluation'!$M$4)</f>
        <v>0</v>
      </c>
      <c r="AR149" s="208">
        <f>-NPV('Life Cycle Cost Evaluation'!$M$1,AR65:AR$100)/(1+'Life Cycle Cost Evaluation'!$M$1)^($B64-'Life Cycle Cost Evaluation'!$M$4)</f>
        <v>0</v>
      </c>
      <c r="AS149" s="208">
        <f>-NPV('Life Cycle Cost Evaluation'!$M$1,AS65:AS$100)/(1+'Life Cycle Cost Evaluation'!$M$1)^($B64-'Life Cycle Cost Evaluation'!$M$4)</f>
        <v>0</v>
      </c>
      <c r="AT149" s="208">
        <f>-NPV('Life Cycle Cost Evaluation'!$M$1,AT65:AT$100)/(1+'Life Cycle Cost Evaluation'!$M$1)^($B64-'Life Cycle Cost Evaluation'!$M$4)</f>
        <v>0</v>
      </c>
      <c r="AU149" s="208">
        <f>-NPV('Life Cycle Cost Evaluation'!$M$1,AU65:AU$100)/(1+'Life Cycle Cost Evaluation'!$M$1)^($B64-'Life Cycle Cost Evaluation'!$M$4)</f>
        <v>0</v>
      </c>
      <c r="AV149" s="208">
        <f>-NPV('Life Cycle Cost Evaluation'!$M$1,AV65:AV$100)/(1+'Life Cycle Cost Evaluation'!$M$1)^($B64-'Life Cycle Cost Evaluation'!$M$4)</f>
        <v>0</v>
      </c>
      <c r="AW149" s="208">
        <f>-NPV('Life Cycle Cost Evaluation'!$M$1,AW65:AW$100)/(1+'Life Cycle Cost Evaluation'!$M$1)^($B64-'Life Cycle Cost Evaluation'!$M$4)</f>
        <v>0</v>
      </c>
      <c r="AX149" s="208">
        <f>-NPV('Life Cycle Cost Evaluation'!$M$1,AX65:AX$100)/(1+'Life Cycle Cost Evaluation'!$M$1)^($B64-'Life Cycle Cost Evaluation'!$M$4)</f>
        <v>0</v>
      </c>
      <c r="AY149" s="208">
        <f>-NPV('Life Cycle Cost Evaluation'!$M$1,AY65:AY$100)/(1+'Life Cycle Cost Evaluation'!$M$1)^($B64-'Life Cycle Cost Evaluation'!$M$4)</f>
        <v>0</v>
      </c>
      <c r="AZ149" s="208">
        <f>-NPV('Life Cycle Cost Evaluation'!$M$1,AZ65:AZ$100)/(1+'Life Cycle Cost Evaluation'!$M$1)^($B64-'Life Cycle Cost Evaluation'!$M$4)</f>
        <v>0</v>
      </c>
      <c r="BA149" s="208">
        <f>-NPV('Life Cycle Cost Evaluation'!$M$1,BA65:BA$100)/(1+'Life Cycle Cost Evaluation'!$M$1)^($B64-'Life Cycle Cost Evaluation'!$M$4)</f>
        <v>0</v>
      </c>
      <c r="BB149" s="208">
        <f>-NPV('Life Cycle Cost Evaluation'!$M$1,BB65:BB$100)/(1+'Life Cycle Cost Evaluation'!$M$1)^($B64-'Life Cycle Cost Evaluation'!$M$4)</f>
        <v>0</v>
      </c>
      <c r="BC149" s="208">
        <f>-NPV('Life Cycle Cost Evaluation'!$M$1,BC65:BC$100)/(1+'Life Cycle Cost Evaluation'!$M$1)^($B64-'Life Cycle Cost Evaluation'!$M$4)</f>
        <v>0</v>
      </c>
      <c r="BD149" s="208">
        <f>-NPV('Life Cycle Cost Evaluation'!$M$1,BD65:BD$100)/(1+'Life Cycle Cost Evaluation'!$M$1)^($B64-'Life Cycle Cost Evaluation'!$M$4)</f>
        <v>0</v>
      </c>
      <c r="BE149" s="208">
        <f>-NPV('Life Cycle Cost Evaluation'!$M$1,BE65:BE$100)/(1+'Life Cycle Cost Evaluation'!$M$1)^($B64-'Life Cycle Cost Evaluation'!$M$4)</f>
        <v>0</v>
      </c>
      <c r="BF149" s="208">
        <f>-NPV('Life Cycle Cost Evaluation'!$M$1,BF65:BF$100)/(1+'Life Cycle Cost Evaluation'!$M$1)^($B64-'Life Cycle Cost Evaluation'!$M$4)</f>
        <v>0</v>
      </c>
      <c r="BG149" s="208">
        <f>-NPV('Life Cycle Cost Evaluation'!$M$1,BG65:BG$100)/(1+'Life Cycle Cost Evaluation'!$M$1)^($B64-'Life Cycle Cost Evaluation'!$M$4)</f>
        <v>0</v>
      </c>
      <c r="BH149" s="208">
        <f>-NPV('Life Cycle Cost Evaluation'!$M$1,BH65:BH$100)/(1+'Life Cycle Cost Evaluation'!$M$1)^($B64-'Life Cycle Cost Evaluation'!$M$4)</f>
        <v>0</v>
      </c>
      <c r="BI149" s="208">
        <f>-NPV('Life Cycle Cost Evaluation'!$M$1,BI65:BI$100)/(1+'Life Cycle Cost Evaluation'!$M$1)^($B64-'Life Cycle Cost Evaluation'!$M$4)</f>
        <v>0</v>
      </c>
      <c r="BJ149" s="208">
        <f>-NPV('Life Cycle Cost Evaluation'!$M$1,BJ65:BJ$100)/(1+'Life Cycle Cost Evaluation'!$M$1)^($B64-'Life Cycle Cost Evaluation'!$M$4)</f>
        <v>0</v>
      </c>
      <c r="BK149" s="208">
        <f>-NPV('Life Cycle Cost Evaluation'!$M$1,BK65:BK$100)/(1+'Life Cycle Cost Evaluation'!$M$1)^($B64-'Life Cycle Cost Evaluation'!$M$4)</f>
        <v>0</v>
      </c>
      <c r="BL149" s="208">
        <f>-NPV('Life Cycle Cost Evaluation'!$M$1,BL65:BL$100)/(1+'Life Cycle Cost Evaluation'!$M$1)^($B64-'Life Cycle Cost Evaluation'!$M$4)</f>
        <v>0</v>
      </c>
      <c r="BM149" s="208">
        <f>-NPV('Life Cycle Cost Evaluation'!$M$1,BM65:BM$100)/(1+'Life Cycle Cost Evaluation'!$M$1)^($B64-'Life Cycle Cost Evaluation'!$M$4)</f>
        <v>0</v>
      </c>
      <c r="BN149" s="208">
        <f>-NPV('Life Cycle Cost Evaluation'!$M$1,BN65:BN$100)/(1+'Life Cycle Cost Evaluation'!$M$1)^($B64-'Life Cycle Cost Evaluation'!$M$4)</f>
        <v>0</v>
      </c>
      <c r="BO149" s="208">
        <f>-NPV('Life Cycle Cost Evaluation'!$M$1,BO65:BO$100)/(1+'Life Cycle Cost Evaluation'!$M$1)^($B64-'Life Cycle Cost Evaluation'!$M$4)</f>
        <v>0</v>
      </c>
      <c r="BP149" s="208">
        <f>-NPV('Life Cycle Cost Evaluation'!$M$1,BP65:BP$100)/(1+'Life Cycle Cost Evaluation'!$M$1)^($B64-'Life Cycle Cost Evaluation'!$M$4)</f>
        <v>0</v>
      </c>
      <c r="BQ149" s="208">
        <f>-NPV('Life Cycle Cost Evaluation'!$M$1,BQ65:BQ$100)/(1+'Life Cycle Cost Evaluation'!$M$1)^($B64-'Life Cycle Cost Evaluation'!$M$4)</f>
        <v>0</v>
      </c>
      <c r="BR149" s="208">
        <f>-NPV('Life Cycle Cost Evaluation'!$M$1,BR65:BR$100)/(1+'Life Cycle Cost Evaluation'!$M$1)^($B64-'Life Cycle Cost Evaluation'!$M$4)</f>
        <v>0</v>
      </c>
      <c r="BS149" s="208">
        <f>-NPV('Life Cycle Cost Evaluation'!$M$1,BS65:BS$100)/(1+'Life Cycle Cost Evaluation'!$M$1)^($B64-'Life Cycle Cost Evaluation'!$M$4)</f>
        <v>0</v>
      </c>
      <c r="BT149" s="208">
        <f>-NPV('Life Cycle Cost Evaluation'!$M$1,BT65:BT$100)/(1+'Life Cycle Cost Evaluation'!$M$1)^($B64-'Life Cycle Cost Evaluation'!$M$4)</f>
        <v>0</v>
      </c>
      <c r="BU149" s="208">
        <f>-NPV('Life Cycle Cost Evaluation'!$M$1,BU65:BU$100)/(1+'Life Cycle Cost Evaluation'!$M$1)^($B64-'Life Cycle Cost Evaluation'!$M$4)</f>
        <v>0</v>
      </c>
      <c r="BV149" s="208">
        <f>-NPV('Life Cycle Cost Evaluation'!$M$1,BV65:BV$100)/(1+'Life Cycle Cost Evaluation'!$M$1)^($B64-'Life Cycle Cost Evaluation'!$M$4)</f>
        <v>0</v>
      </c>
      <c r="BW149" s="208">
        <f>-NPV('Life Cycle Cost Evaluation'!$M$1,BW65:BW$100)/(1+'Life Cycle Cost Evaluation'!$M$1)^($B64-'Life Cycle Cost Evaluation'!$M$4)</f>
        <v>0</v>
      </c>
      <c r="BX149" s="208">
        <f>-NPV('Life Cycle Cost Evaluation'!$M$1,BX65:BX$100)/(1+'Life Cycle Cost Evaluation'!$M$1)^($B64-'Life Cycle Cost Evaluation'!$M$4)</f>
        <v>0</v>
      </c>
      <c r="BY149" s="208">
        <f>-NPV('Life Cycle Cost Evaluation'!$M$1,BY65:BY$100)/(1+'Life Cycle Cost Evaluation'!$M$1)^($B64-'Life Cycle Cost Evaluation'!$M$4)</f>
        <v>0</v>
      </c>
      <c r="BZ149" s="208">
        <f>-NPV('Life Cycle Cost Evaluation'!$M$1,BZ65:BZ$100)/(1+'Life Cycle Cost Evaluation'!$M$1)^($B64-'Life Cycle Cost Evaluation'!$M$4)</f>
        <v>0</v>
      </c>
      <c r="CA149" s="208">
        <f>-NPV('Life Cycle Cost Evaluation'!$M$1,CA65:CA$100)/(1+'Life Cycle Cost Evaluation'!$M$1)^($B64-'Life Cycle Cost Evaluation'!$M$4)</f>
        <v>0</v>
      </c>
      <c r="CB149" s="208">
        <f>-NPV('Life Cycle Cost Evaluation'!$M$1,CB65:CB$100)/(1+'Life Cycle Cost Evaluation'!$M$1)^($B64-'Life Cycle Cost Evaluation'!$M$4)</f>
        <v>0</v>
      </c>
      <c r="CC149" s="208">
        <f>-NPV('Life Cycle Cost Evaluation'!$M$1,CC65:CC$100)/(1+'Life Cycle Cost Evaluation'!$M$1)^($B64-'Life Cycle Cost Evaluation'!$M$4)</f>
        <v>0</v>
      </c>
      <c r="CD149" s="208">
        <f>-NPV('Life Cycle Cost Evaluation'!$M$1,CD65:CD$100)/(1+'Life Cycle Cost Evaluation'!$M$1)^($B64-'Life Cycle Cost Evaluation'!$M$4)</f>
        <v>0</v>
      </c>
      <c r="CE149" s="208">
        <f>-NPV('Life Cycle Cost Evaluation'!$M$1,CE65:CE$100)/(1+'Life Cycle Cost Evaluation'!$M$1)^($B64-'Life Cycle Cost Evaluation'!$M$4)</f>
        <v>0</v>
      </c>
      <c r="CF149" s="208">
        <f>-NPV('Life Cycle Cost Evaluation'!$M$1,CF65:CF$100)/(1+'Life Cycle Cost Evaluation'!$M$1)^($B64-'Life Cycle Cost Evaluation'!$M$4)</f>
        <v>0</v>
      </c>
      <c r="CG149" s="208">
        <f>SUM(D149:AV149)</f>
        <v>0</v>
      </c>
      <c r="CH149" s="206"/>
      <c r="CI149" s="206"/>
      <c r="CJ149" s="206"/>
    </row>
    <row r="150" spans="2:88" x14ac:dyDescent="0.2">
      <c r="B150" s="86">
        <f t="shared" si="126"/>
        <v>2072</v>
      </c>
      <c r="C150" s="208"/>
      <c r="D150" s="208">
        <f>-NPV('Life Cycle Cost Evaluation'!$M$1,D66:D$100)/(1+'Life Cycle Cost Evaluation'!$M$1)^($B65-'Life Cycle Cost Evaluation'!$M$4)</f>
        <v>0</v>
      </c>
      <c r="E150" s="208">
        <f>-NPV('Life Cycle Cost Evaluation'!$M$1,E66:E$100)/(1+'Life Cycle Cost Evaluation'!$M$1)^($B65-'Life Cycle Cost Evaluation'!$M$4)</f>
        <v>0</v>
      </c>
      <c r="F150" s="208">
        <f>-NPV('Life Cycle Cost Evaluation'!$M$1,F66:F$100)/(1+'Life Cycle Cost Evaluation'!$M$1)^($B65-'Life Cycle Cost Evaluation'!$M$4)</f>
        <v>0</v>
      </c>
      <c r="G150" s="208">
        <f>-NPV('Life Cycle Cost Evaluation'!$M$1,G66:G$100)/(1+'Life Cycle Cost Evaluation'!$M$1)^($B65-'Life Cycle Cost Evaluation'!$M$4)</f>
        <v>0</v>
      </c>
      <c r="H150" s="208">
        <f>-NPV('Life Cycle Cost Evaluation'!$M$1,H66:H$100)/(1+'Life Cycle Cost Evaluation'!$M$1)^($B65-'Life Cycle Cost Evaluation'!$M$4)</f>
        <v>0</v>
      </c>
      <c r="I150" s="208">
        <f>-NPV('Life Cycle Cost Evaluation'!$M$1,I66:I$100)/(1+'Life Cycle Cost Evaluation'!$M$1)^($B65-'Life Cycle Cost Evaluation'!$M$4)</f>
        <v>0</v>
      </c>
      <c r="J150" s="208">
        <f>-NPV('Life Cycle Cost Evaluation'!$M$1,J66:J$100)/(1+'Life Cycle Cost Evaluation'!$M$1)^($B65-'Life Cycle Cost Evaluation'!$M$4)</f>
        <v>0</v>
      </c>
      <c r="K150" s="208">
        <f>-NPV('Life Cycle Cost Evaluation'!$M$1,K66:K$100)/(1+'Life Cycle Cost Evaluation'!$M$1)^($B65-'Life Cycle Cost Evaluation'!$M$4)</f>
        <v>0</v>
      </c>
      <c r="L150" s="208">
        <f>-NPV('Life Cycle Cost Evaluation'!$M$1,L66:L$100)/(1+'Life Cycle Cost Evaluation'!$M$1)^($B65-'Life Cycle Cost Evaluation'!$M$4)</f>
        <v>0</v>
      </c>
      <c r="M150" s="208">
        <f>-NPV('Life Cycle Cost Evaluation'!$M$1,M66:M$100)/(1+'Life Cycle Cost Evaluation'!$M$1)^($B65-'Life Cycle Cost Evaluation'!$M$4)</f>
        <v>0</v>
      </c>
      <c r="N150" s="208">
        <f>-NPV('Life Cycle Cost Evaluation'!$M$1,N66:N$100)/(1+'Life Cycle Cost Evaluation'!$M$1)^($B65-'Life Cycle Cost Evaluation'!$M$4)</f>
        <v>0</v>
      </c>
      <c r="O150" s="208">
        <f>-NPV('Life Cycle Cost Evaluation'!$M$1,O66:O$100)/(1+'Life Cycle Cost Evaluation'!$M$1)^($B65-'Life Cycle Cost Evaluation'!$M$4)</f>
        <v>0</v>
      </c>
      <c r="P150" s="208">
        <f>-NPV('Life Cycle Cost Evaluation'!$M$1,P66:P$100)/(1+'Life Cycle Cost Evaluation'!$M$1)^($B65-'Life Cycle Cost Evaluation'!$M$4)</f>
        <v>0</v>
      </c>
      <c r="Q150" s="208">
        <f>-NPV('Life Cycle Cost Evaluation'!$M$1,Q66:Q$100)/(1+'Life Cycle Cost Evaluation'!$M$1)^($B65-'Life Cycle Cost Evaluation'!$M$4)</f>
        <v>0</v>
      </c>
      <c r="R150" s="208">
        <f>-NPV('Life Cycle Cost Evaluation'!$M$1,R66:R$100)/(1+'Life Cycle Cost Evaluation'!$M$1)^($B65-'Life Cycle Cost Evaluation'!$M$4)</f>
        <v>0</v>
      </c>
      <c r="S150" s="208">
        <f>-NPV('Life Cycle Cost Evaluation'!$M$1,S66:S$100)/(1+'Life Cycle Cost Evaluation'!$M$1)^($B65-'Life Cycle Cost Evaluation'!$M$4)</f>
        <v>0</v>
      </c>
      <c r="T150" s="208">
        <f>-NPV('Life Cycle Cost Evaluation'!$M$1,T66:T$100)/(1+'Life Cycle Cost Evaluation'!$M$1)^($B65-'Life Cycle Cost Evaluation'!$M$4)</f>
        <v>0</v>
      </c>
      <c r="U150" s="208">
        <f>-NPV('Life Cycle Cost Evaluation'!$M$1,U66:U$100)/(1+'Life Cycle Cost Evaluation'!$M$1)^($B65-'Life Cycle Cost Evaluation'!$M$4)</f>
        <v>0</v>
      </c>
      <c r="V150" s="208">
        <f>-NPV('Life Cycle Cost Evaluation'!$M$1,V66:V$100)/(1+'Life Cycle Cost Evaluation'!$M$1)^($B65-'Life Cycle Cost Evaluation'!$M$4)</f>
        <v>0</v>
      </c>
      <c r="W150" s="208">
        <f>-NPV('Life Cycle Cost Evaluation'!$M$1,W66:W$100)/(1+'Life Cycle Cost Evaluation'!$M$1)^($B65-'Life Cycle Cost Evaluation'!$M$4)</f>
        <v>0</v>
      </c>
      <c r="X150" s="208">
        <f>-NPV('Life Cycle Cost Evaluation'!$M$1,X66:X$100)/(1+'Life Cycle Cost Evaluation'!$M$1)^($B65-'Life Cycle Cost Evaluation'!$M$4)</f>
        <v>0</v>
      </c>
      <c r="Y150" s="208">
        <f>-NPV('Life Cycle Cost Evaluation'!$M$1,Y66:Y$100)/(1+'Life Cycle Cost Evaluation'!$M$1)^($B65-'Life Cycle Cost Evaluation'!$M$4)</f>
        <v>0</v>
      </c>
      <c r="Z150" s="208">
        <f>-NPV('Life Cycle Cost Evaluation'!$M$1,Z66:Z$100)/(1+'Life Cycle Cost Evaluation'!$M$1)^($B65-'Life Cycle Cost Evaluation'!$M$4)</f>
        <v>0</v>
      </c>
      <c r="AA150" s="208">
        <f>-NPV('Life Cycle Cost Evaluation'!$M$1,AA66:AA$100)/(1+'Life Cycle Cost Evaluation'!$M$1)^($B65-'Life Cycle Cost Evaluation'!$M$4)</f>
        <v>0</v>
      </c>
      <c r="AB150" s="208">
        <f>-NPV('Life Cycle Cost Evaluation'!$M$1,AB66:AB$100)/(1+'Life Cycle Cost Evaluation'!$M$1)^($B65-'Life Cycle Cost Evaluation'!$M$4)</f>
        <v>0</v>
      </c>
      <c r="AC150" s="208">
        <f>-NPV('Life Cycle Cost Evaluation'!$M$1,AC66:AC$100)/(1+'Life Cycle Cost Evaluation'!$M$1)^($B65-'Life Cycle Cost Evaluation'!$M$4)</f>
        <v>0</v>
      </c>
      <c r="AD150" s="208">
        <f>-NPV('Life Cycle Cost Evaluation'!$M$1,AD66:AD$100)/(1+'Life Cycle Cost Evaluation'!$M$1)^($B65-'Life Cycle Cost Evaluation'!$M$4)</f>
        <v>0</v>
      </c>
      <c r="AE150" s="208">
        <f>-NPV('Life Cycle Cost Evaluation'!$M$1,AE66:AE$100)/(1+'Life Cycle Cost Evaluation'!$M$1)^($B65-'Life Cycle Cost Evaluation'!$M$4)</f>
        <v>0</v>
      </c>
      <c r="AF150" s="208">
        <f>-NPV('Life Cycle Cost Evaluation'!$M$1,AF66:AF$100)/(1+'Life Cycle Cost Evaluation'!$M$1)^($B65-'Life Cycle Cost Evaluation'!$M$4)</f>
        <v>0</v>
      </c>
      <c r="AG150" s="208">
        <f>-NPV('Life Cycle Cost Evaluation'!$M$1,AG66:AG$100)/(1+'Life Cycle Cost Evaluation'!$M$1)^($B65-'Life Cycle Cost Evaluation'!$M$4)</f>
        <v>0</v>
      </c>
      <c r="AH150" s="208">
        <f>-NPV('Life Cycle Cost Evaluation'!$M$1,AH66:AH$100)/(1+'Life Cycle Cost Evaluation'!$M$1)^($B65-'Life Cycle Cost Evaluation'!$M$4)</f>
        <v>0</v>
      </c>
      <c r="AI150" s="208">
        <f>-NPV('Life Cycle Cost Evaluation'!$M$1,AI66:AI$100)/(1+'Life Cycle Cost Evaluation'!$M$1)^($B65-'Life Cycle Cost Evaluation'!$M$4)</f>
        <v>0</v>
      </c>
      <c r="AJ150" s="208">
        <f>-NPV('Life Cycle Cost Evaluation'!$M$1,AJ66:AJ$100)/(1+'Life Cycle Cost Evaluation'!$M$1)^($B65-'Life Cycle Cost Evaluation'!$M$4)</f>
        <v>0</v>
      </c>
      <c r="AK150" s="208">
        <f>-NPV('Life Cycle Cost Evaluation'!$M$1,AK66:AK$100)/(1+'Life Cycle Cost Evaluation'!$M$1)^($B65-'Life Cycle Cost Evaluation'!$M$4)</f>
        <v>0</v>
      </c>
      <c r="AL150" s="208">
        <f>-NPV('Life Cycle Cost Evaluation'!$M$1,AL66:AL$100)/(1+'Life Cycle Cost Evaluation'!$M$1)^($B65-'Life Cycle Cost Evaluation'!$M$4)</f>
        <v>0</v>
      </c>
      <c r="AM150" s="208">
        <f>-NPV('Life Cycle Cost Evaluation'!$M$1,AM66:AM$100)/(1+'Life Cycle Cost Evaluation'!$M$1)^($B65-'Life Cycle Cost Evaluation'!$M$4)</f>
        <v>0</v>
      </c>
      <c r="AN150" s="208">
        <f>-NPV('Life Cycle Cost Evaluation'!$M$1,AN66:AN$100)/(1+'Life Cycle Cost Evaluation'!$M$1)^($B65-'Life Cycle Cost Evaluation'!$M$4)</f>
        <v>0</v>
      </c>
      <c r="AO150" s="208">
        <f>-NPV('Life Cycle Cost Evaluation'!$M$1,AO66:AO$100)/(1+'Life Cycle Cost Evaluation'!$M$1)^($B65-'Life Cycle Cost Evaluation'!$M$4)</f>
        <v>0</v>
      </c>
      <c r="AP150" s="208">
        <f>-NPV('Life Cycle Cost Evaluation'!$M$1,AP66:AP$100)/(1+'Life Cycle Cost Evaluation'!$M$1)^($B65-'Life Cycle Cost Evaluation'!$M$4)</f>
        <v>0</v>
      </c>
      <c r="AQ150" s="208">
        <f>-NPV('Life Cycle Cost Evaluation'!$M$1,AQ66:AQ$100)/(1+'Life Cycle Cost Evaluation'!$M$1)^($B65-'Life Cycle Cost Evaluation'!$M$4)</f>
        <v>0</v>
      </c>
      <c r="AR150" s="208">
        <f>-NPV('Life Cycle Cost Evaluation'!$M$1,AR66:AR$100)/(1+'Life Cycle Cost Evaluation'!$M$1)^($B65-'Life Cycle Cost Evaluation'!$M$4)</f>
        <v>0</v>
      </c>
      <c r="AS150" s="208">
        <f>-NPV('Life Cycle Cost Evaluation'!$M$1,AS66:AS$100)/(1+'Life Cycle Cost Evaluation'!$M$1)^($B65-'Life Cycle Cost Evaluation'!$M$4)</f>
        <v>0</v>
      </c>
      <c r="AT150" s="208">
        <f>-NPV('Life Cycle Cost Evaluation'!$M$1,AT66:AT$100)/(1+'Life Cycle Cost Evaluation'!$M$1)^($B65-'Life Cycle Cost Evaluation'!$M$4)</f>
        <v>0</v>
      </c>
      <c r="AU150" s="208">
        <f>-NPV('Life Cycle Cost Evaluation'!$M$1,AU66:AU$100)/(1+'Life Cycle Cost Evaluation'!$M$1)^($B65-'Life Cycle Cost Evaluation'!$M$4)</f>
        <v>0</v>
      </c>
      <c r="AV150" s="208">
        <f>-NPV('Life Cycle Cost Evaluation'!$M$1,AV66:AV$100)/(1+'Life Cycle Cost Evaluation'!$M$1)^($B65-'Life Cycle Cost Evaluation'!$M$4)</f>
        <v>0</v>
      </c>
      <c r="AW150" s="208">
        <f>-NPV('Life Cycle Cost Evaluation'!$M$1,AW66:AW$100)/(1+'Life Cycle Cost Evaluation'!$M$1)^($B65-'Life Cycle Cost Evaluation'!$M$4)</f>
        <v>0</v>
      </c>
      <c r="AX150" s="208">
        <f>-NPV('Life Cycle Cost Evaluation'!$M$1,AX66:AX$100)/(1+'Life Cycle Cost Evaluation'!$M$1)^($B65-'Life Cycle Cost Evaluation'!$M$4)</f>
        <v>0</v>
      </c>
      <c r="AY150" s="208">
        <f>-NPV('Life Cycle Cost Evaluation'!$M$1,AY66:AY$100)/(1+'Life Cycle Cost Evaluation'!$M$1)^($B65-'Life Cycle Cost Evaluation'!$M$4)</f>
        <v>0</v>
      </c>
      <c r="AZ150" s="208">
        <f>-NPV('Life Cycle Cost Evaluation'!$M$1,AZ66:AZ$100)/(1+'Life Cycle Cost Evaluation'!$M$1)^($B65-'Life Cycle Cost Evaluation'!$M$4)</f>
        <v>0</v>
      </c>
      <c r="BA150" s="208">
        <f>-NPV('Life Cycle Cost Evaluation'!$M$1,BA66:BA$100)/(1+'Life Cycle Cost Evaluation'!$M$1)^($B65-'Life Cycle Cost Evaluation'!$M$4)</f>
        <v>0</v>
      </c>
      <c r="BB150" s="208">
        <f>-NPV('Life Cycle Cost Evaluation'!$M$1,BB66:BB$100)/(1+'Life Cycle Cost Evaluation'!$M$1)^($B65-'Life Cycle Cost Evaluation'!$M$4)</f>
        <v>0</v>
      </c>
      <c r="BC150" s="208">
        <f>-NPV('Life Cycle Cost Evaluation'!$M$1,BC66:BC$100)/(1+'Life Cycle Cost Evaluation'!$M$1)^($B65-'Life Cycle Cost Evaluation'!$M$4)</f>
        <v>0</v>
      </c>
      <c r="BD150" s="208">
        <f>-NPV('Life Cycle Cost Evaluation'!$M$1,BD66:BD$100)/(1+'Life Cycle Cost Evaluation'!$M$1)^($B65-'Life Cycle Cost Evaluation'!$M$4)</f>
        <v>0</v>
      </c>
      <c r="BE150" s="208">
        <f>-NPV('Life Cycle Cost Evaluation'!$M$1,BE66:BE$100)/(1+'Life Cycle Cost Evaluation'!$M$1)^($B65-'Life Cycle Cost Evaluation'!$M$4)</f>
        <v>0</v>
      </c>
      <c r="BF150" s="208">
        <f>-NPV('Life Cycle Cost Evaluation'!$M$1,BF66:BF$100)/(1+'Life Cycle Cost Evaluation'!$M$1)^($B65-'Life Cycle Cost Evaluation'!$M$4)</f>
        <v>0</v>
      </c>
      <c r="BG150" s="208">
        <f>-NPV('Life Cycle Cost Evaluation'!$M$1,BG66:BG$100)/(1+'Life Cycle Cost Evaluation'!$M$1)^($B65-'Life Cycle Cost Evaluation'!$M$4)</f>
        <v>0</v>
      </c>
      <c r="BH150" s="208">
        <f>-NPV('Life Cycle Cost Evaluation'!$M$1,BH66:BH$100)/(1+'Life Cycle Cost Evaluation'!$M$1)^($B65-'Life Cycle Cost Evaluation'!$M$4)</f>
        <v>0</v>
      </c>
      <c r="BI150" s="208">
        <f>-NPV('Life Cycle Cost Evaluation'!$M$1,BI66:BI$100)/(1+'Life Cycle Cost Evaluation'!$M$1)^($B65-'Life Cycle Cost Evaluation'!$M$4)</f>
        <v>0</v>
      </c>
      <c r="BJ150" s="208">
        <f>-NPV('Life Cycle Cost Evaluation'!$M$1,BJ66:BJ$100)/(1+'Life Cycle Cost Evaluation'!$M$1)^($B65-'Life Cycle Cost Evaluation'!$M$4)</f>
        <v>0</v>
      </c>
      <c r="BK150" s="208">
        <f>-NPV('Life Cycle Cost Evaluation'!$M$1,BK66:BK$100)/(1+'Life Cycle Cost Evaluation'!$M$1)^($B65-'Life Cycle Cost Evaluation'!$M$4)</f>
        <v>0</v>
      </c>
      <c r="BL150" s="208">
        <f>-NPV('Life Cycle Cost Evaluation'!$M$1,BL66:BL$100)/(1+'Life Cycle Cost Evaluation'!$M$1)^($B65-'Life Cycle Cost Evaluation'!$M$4)</f>
        <v>0</v>
      </c>
      <c r="BM150" s="208">
        <f>-NPV('Life Cycle Cost Evaluation'!$M$1,BM66:BM$100)/(1+'Life Cycle Cost Evaluation'!$M$1)^($B65-'Life Cycle Cost Evaluation'!$M$4)</f>
        <v>0</v>
      </c>
      <c r="BN150" s="208">
        <f>-NPV('Life Cycle Cost Evaluation'!$M$1,BN66:BN$100)/(1+'Life Cycle Cost Evaluation'!$M$1)^($B65-'Life Cycle Cost Evaluation'!$M$4)</f>
        <v>0</v>
      </c>
      <c r="BO150" s="208">
        <f>-NPV('Life Cycle Cost Evaluation'!$M$1,BO66:BO$100)/(1+'Life Cycle Cost Evaluation'!$M$1)^($B65-'Life Cycle Cost Evaluation'!$M$4)</f>
        <v>0</v>
      </c>
      <c r="BP150" s="208">
        <f>-NPV('Life Cycle Cost Evaluation'!$M$1,BP66:BP$100)/(1+'Life Cycle Cost Evaluation'!$M$1)^($B65-'Life Cycle Cost Evaluation'!$M$4)</f>
        <v>0</v>
      </c>
      <c r="BQ150" s="208">
        <f>-NPV('Life Cycle Cost Evaluation'!$M$1,BQ66:BQ$100)/(1+'Life Cycle Cost Evaluation'!$M$1)^($B65-'Life Cycle Cost Evaluation'!$M$4)</f>
        <v>0</v>
      </c>
      <c r="BR150" s="208">
        <f>-NPV('Life Cycle Cost Evaluation'!$M$1,BR66:BR$100)/(1+'Life Cycle Cost Evaluation'!$M$1)^($B65-'Life Cycle Cost Evaluation'!$M$4)</f>
        <v>0</v>
      </c>
      <c r="BS150" s="208">
        <f>-NPV('Life Cycle Cost Evaluation'!$M$1,BS66:BS$100)/(1+'Life Cycle Cost Evaluation'!$M$1)^($B65-'Life Cycle Cost Evaluation'!$M$4)</f>
        <v>0</v>
      </c>
      <c r="BT150" s="208">
        <f>-NPV('Life Cycle Cost Evaluation'!$M$1,BT66:BT$100)/(1+'Life Cycle Cost Evaluation'!$M$1)^($B65-'Life Cycle Cost Evaluation'!$M$4)</f>
        <v>0</v>
      </c>
      <c r="BU150" s="208">
        <f>-NPV('Life Cycle Cost Evaluation'!$M$1,BU66:BU$100)/(1+'Life Cycle Cost Evaluation'!$M$1)^($B65-'Life Cycle Cost Evaluation'!$M$4)</f>
        <v>0</v>
      </c>
      <c r="BV150" s="208">
        <f>-NPV('Life Cycle Cost Evaluation'!$M$1,BV66:BV$100)/(1+'Life Cycle Cost Evaluation'!$M$1)^($B65-'Life Cycle Cost Evaluation'!$M$4)</f>
        <v>0</v>
      </c>
      <c r="BW150" s="208">
        <f>-NPV('Life Cycle Cost Evaluation'!$M$1,BW66:BW$100)/(1+'Life Cycle Cost Evaluation'!$M$1)^($B65-'Life Cycle Cost Evaluation'!$M$4)</f>
        <v>0</v>
      </c>
      <c r="BX150" s="208">
        <f>-NPV('Life Cycle Cost Evaluation'!$M$1,BX66:BX$100)/(1+'Life Cycle Cost Evaluation'!$M$1)^($B65-'Life Cycle Cost Evaluation'!$M$4)</f>
        <v>0</v>
      </c>
      <c r="BY150" s="208">
        <f>-NPV('Life Cycle Cost Evaluation'!$M$1,BY66:BY$100)/(1+'Life Cycle Cost Evaluation'!$M$1)^($B65-'Life Cycle Cost Evaluation'!$M$4)</f>
        <v>0</v>
      </c>
      <c r="BZ150" s="208">
        <f>-NPV('Life Cycle Cost Evaluation'!$M$1,BZ66:BZ$100)/(1+'Life Cycle Cost Evaluation'!$M$1)^($B65-'Life Cycle Cost Evaluation'!$M$4)</f>
        <v>0</v>
      </c>
      <c r="CA150" s="208">
        <f>-NPV('Life Cycle Cost Evaluation'!$M$1,CA66:CA$100)/(1+'Life Cycle Cost Evaluation'!$M$1)^($B65-'Life Cycle Cost Evaluation'!$M$4)</f>
        <v>0</v>
      </c>
      <c r="CB150" s="208">
        <f>-NPV('Life Cycle Cost Evaluation'!$M$1,CB66:CB$100)/(1+'Life Cycle Cost Evaluation'!$M$1)^($B65-'Life Cycle Cost Evaluation'!$M$4)</f>
        <v>0</v>
      </c>
      <c r="CC150" s="208">
        <f>-NPV('Life Cycle Cost Evaluation'!$M$1,CC66:CC$100)/(1+'Life Cycle Cost Evaluation'!$M$1)^($B65-'Life Cycle Cost Evaluation'!$M$4)</f>
        <v>0</v>
      </c>
      <c r="CD150" s="208">
        <f>-NPV('Life Cycle Cost Evaluation'!$M$1,CD66:CD$100)/(1+'Life Cycle Cost Evaluation'!$M$1)^($B65-'Life Cycle Cost Evaluation'!$M$4)</f>
        <v>0</v>
      </c>
      <c r="CE150" s="208">
        <f>-NPV('Life Cycle Cost Evaluation'!$M$1,CE66:CE$100)/(1+'Life Cycle Cost Evaluation'!$M$1)^($B65-'Life Cycle Cost Evaluation'!$M$4)</f>
        <v>0</v>
      </c>
      <c r="CF150" s="208">
        <f>-NPV('Life Cycle Cost Evaluation'!$M$1,CF66:CF$100)/(1+'Life Cycle Cost Evaluation'!$M$1)^($B65-'Life Cycle Cost Evaluation'!$M$4)</f>
        <v>0</v>
      </c>
      <c r="CG150" s="208">
        <f>SUM(D150:AW150)</f>
        <v>0</v>
      </c>
      <c r="CH150" s="206"/>
      <c r="CI150" s="206"/>
      <c r="CJ150" s="206"/>
    </row>
    <row r="151" spans="2:88" x14ac:dyDescent="0.2">
      <c r="B151" s="86">
        <f t="shared" si="126"/>
        <v>2073</v>
      </c>
      <c r="C151" s="208"/>
      <c r="D151" s="208">
        <f>-NPV('Life Cycle Cost Evaluation'!$M$1,D67:D$100)/(1+'Life Cycle Cost Evaluation'!$M$1)^($B66-'Life Cycle Cost Evaluation'!$M$4)</f>
        <v>0</v>
      </c>
      <c r="E151" s="208">
        <f>-NPV('Life Cycle Cost Evaluation'!$M$1,E67:E$100)/(1+'Life Cycle Cost Evaluation'!$M$1)^($B66-'Life Cycle Cost Evaluation'!$M$4)</f>
        <v>0</v>
      </c>
      <c r="F151" s="208">
        <f>-NPV('Life Cycle Cost Evaluation'!$M$1,F67:F$100)/(1+'Life Cycle Cost Evaluation'!$M$1)^($B66-'Life Cycle Cost Evaluation'!$M$4)</f>
        <v>0</v>
      </c>
      <c r="G151" s="208">
        <f>-NPV('Life Cycle Cost Evaluation'!$M$1,G67:G$100)/(1+'Life Cycle Cost Evaluation'!$M$1)^($B66-'Life Cycle Cost Evaluation'!$M$4)</f>
        <v>0</v>
      </c>
      <c r="H151" s="208">
        <f>-NPV('Life Cycle Cost Evaluation'!$M$1,H67:H$100)/(1+'Life Cycle Cost Evaluation'!$M$1)^($B66-'Life Cycle Cost Evaluation'!$M$4)</f>
        <v>0</v>
      </c>
      <c r="I151" s="208">
        <f>-NPV('Life Cycle Cost Evaluation'!$M$1,I67:I$100)/(1+'Life Cycle Cost Evaluation'!$M$1)^($B66-'Life Cycle Cost Evaluation'!$M$4)</f>
        <v>0</v>
      </c>
      <c r="J151" s="208">
        <f>-NPV('Life Cycle Cost Evaluation'!$M$1,J67:J$100)/(1+'Life Cycle Cost Evaluation'!$M$1)^($B66-'Life Cycle Cost Evaluation'!$M$4)</f>
        <v>0</v>
      </c>
      <c r="K151" s="208">
        <f>-NPV('Life Cycle Cost Evaluation'!$M$1,K67:K$100)/(1+'Life Cycle Cost Evaluation'!$M$1)^($B66-'Life Cycle Cost Evaluation'!$M$4)</f>
        <v>0</v>
      </c>
      <c r="L151" s="208">
        <f>-NPV('Life Cycle Cost Evaluation'!$M$1,L67:L$100)/(1+'Life Cycle Cost Evaluation'!$M$1)^($B66-'Life Cycle Cost Evaluation'!$M$4)</f>
        <v>0</v>
      </c>
      <c r="M151" s="208">
        <f>-NPV('Life Cycle Cost Evaluation'!$M$1,M67:M$100)/(1+'Life Cycle Cost Evaluation'!$M$1)^($B66-'Life Cycle Cost Evaluation'!$M$4)</f>
        <v>0</v>
      </c>
      <c r="N151" s="208">
        <f>-NPV('Life Cycle Cost Evaluation'!$M$1,N67:N$100)/(1+'Life Cycle Cost Evaluation'!$M$1)^($B66-'Life Cycle Cost Evaluation'!$M$4)</f>
        <v>0</v>
      </c>
      <c r="O151" s="208">
        <f>-NPV('Life Cycle Cost Evaluation'!$M$1,O67:O$100)/(1+'Life Cycle Cost Evaluation'!$M$1)^($B66-'Life Cycle Cost Evaluation'!$M$4)</f>
        <v>0</v>
      </c>
      <c r="P151" s="208">
        <f>-NPV('Life Cycle Cost Evaluation'!$M$1,P67:P$100)/(1+'Life Cycle Cost Evaluation'!$M$1)^($B66-'Life Cycle Cost Evaluation'!$M$4)</f>
        <v>0</v>
      </c>
      <c r="Q151" s="208">
        <f>-NPV('Life Cycle Cost Evaluation'!$M$1,Q67:Q$100)/(1+'Life Cycle Cost Evaluation'!$M$1)^($B66-'Life Cycle Cost Evaluation'!$M$4)</f>
        <v>0</v>
      </c>
      <c r="R151" s="208">
        <f>-NPV('Life Cycle Cost Evaluation'!$M$1,R67:R$100)/(1+'Life Cycle Cost Evaluation'!$M$1)^($B66-'Life Cycle Cost Evaluation'!$M$4)</f>
        <v>0</v>
      </c>
      <c r="S151" s="208">
        <f>-NPV('Life Cycle Cost Evaluation'!$M$1,S67:S$100)/(1+'Life Cycle Cost Evaluation'!$M$1)^($B66-'Life Cycle Cost Evaluation'!$M$4)</f>
        <v>0</v>
      </c>
      <c r="T151" s="208">
        <f>-NPV('Life Cycle Cost Evaluation'!$M$1,T67:T$100)/(1+'Life Cycle Cost Evaluation'!$M$1)^($B66-'Life Cycle Cost Evaluation'!$M$4)</f>
        <v>0</v>
      </c>
      <c r="U151" s="208">
        <f>-NPV('Life Cycle Cost Evaluation'!$M$1,U67:U$100)/(1+'Life Cycle Cost Evaluation'!$M$1)^($B66-'Life Cycle Cost Evaluation'!$M$4)</f>
        <v>0</v>
      </c>
      <c r="V151" s="208">
        <f>-NPV('Life Cycle Cost Evaluation'!$M$1,V67:V$100)/(1+'Life Cycle Cost Evaluation'!$M$1)^($B66-'Life Cycle Cost Evaluation'!$M$4)</f>
        <v>0</v>
      </c>
      <c r="W151" s="208">
        <f>-NPV('Life Cycle Cost Evaluation'!$M$1,W67:W$100)/(1+'Life Cycle Cost Evaluation'!$M$1)^($B66-'Life Cycle Cost Evaluation'!$M$4)</f>
        <v>0</v>
      </c>
      <c r="X151" s="208">
        <f>-NPV('Life Cycle Cost Evaluation'!$M$1,X67:X$100)/(1+'Life Cycle Cost Evaluation'!$M$1)^($B66-'Life Cycle Cost Evaluation'!$M$4)</f>
        <v>0</v>
      </c>
      <c r="Y151" s="208">
        <f>-NPV('Life Cycle Cost Evaluation'!$M$1,Y67:Y$100)/(1+'Life Cycle Cost Evaluation'!$M$1)^($B66-'Life Cycle Cost Evaluation'!$M$4)</f>
        <v>0</v>
      </c>
      <c r="Z151" s="208">
        <f>-NPV('Life Cycle Cost Evaluation'!$M$1,Z67:Z$100)/(1+'Life Cycle Cost Evaluation'!$M$1)^($B66-'Life Cycle Cost Evaluation'!$M$4)</f>
        <v>0</v>
      </c>
      <c r="AA151" s="208">
        <f>-NPV('Life Cycle Cost Evaluation'!$M$1,AA67:AA$100)/(1+'Life Cycle Cost Evaluation'!$M$1)^($B66-'Life Cycle Cost Evaluation'!$M$4)</f>
        <v>0</v>
      </c>
      <c r="AB151" s="208">
        <f>-NPV('Life Cycle Cost Evaluation'!$M$1,AB67:AB$100)/(1+'Life Cycle Cost Evaluation'!$M$1)^($B66-'Life Cycle Cost Evaluation'!$M$4)</f>
        <v>0</v>
      </c>
      <c r="AC151" s="208">
        <f>-NPV('Life Cycle Cost Evaluation'!$M$1,AC67:AC$100)/(1+'Life Cycle Cost Evaluation'!$M$1)^($B66-'Life Cycle Cost Evaluation'!$M$4)</f>
        <v>0</v>
      </c>
      <c r="AD151" s="208">
        <f>-NPV('Life Cycle Cost Evaluation'!$M$1,AD67:AD$100)/(1+'Life Cycle Cost Evaluation'!$M$1)^($B66-'Life Cycle Cost Evaluation'!$M$4)</f>
        <v>0</v>
      </c>
      <c r="AE151" s="208">
        <f>-NPV('Life Cycle Cost Evaluation'!$M$1,AE67:AE$100)/(1+'Life Cycle Cost Evaluation'!$M$1)^($B66-'Life Cycle Cost Evaluation'!$M$4)</f>
        <v>0</v>
      </c>
      <c r="AF151" s="208">
        <f>-NPV('Life Cycle Cost Evaluation'!$M$1,AF67:AF$100)/(1+'Life Cycle Cost Evaluation'!$M$1)^($B66-'Life Cycle Cost Evaluation'!$M$4)</f>
        <v>0</v>
      </c>
      <c r="AG151" s="208">
        <f>-NPV('Life Cycle Cost Evaluation'!$M$1,AG67:AG$100)/(1+'Life Cycle Cost Evaluation'!$M$1)^($B66-'Life Cycle Cost Evaluation'!$M$4)</f>
        <v>0</v>
      </c>
      <c r="AH151" s="208">
        <f>-NPV('Life Cycle Cost Evaluation'!$M$1,AH67:AH$100)/(1+'Life Cycle Cost Evaluation'!$M$1)^($B66-'Life Cycle Cost Evaluation'!$M$4)</f>
        <v>0</v>
      </c>
      <c r="AI151" s="208">
        <f>-NPV('Life Cycle Cost Evaluation'!$M$1,AI67:AI$100)/(1+'Life Cycle Cost Evaluation'!$M$1)^($B66-'Life Cycle Cost Evaluation'!$M$4)</f>
        <v>0</v>
      </c>
      <c r="AJ151" s="208">
        <f>-NPV('Life Cycle Cost Evaluation'!$M$1,AJ67:AJ$100)/(1+'Life Cycle Cost Evaluation'!$M$1)^($B66-'Life Cycle Cost Evaluation'!$M$4)</f>
        <v>0</v>
      </c>
      <c r="AK151" s="208">
        <f>-NPV('Life Cycle Cost Evaluation'!$M$1,AK67:AK$100)/(1+'Life Cycle Cost Evaluation'!$M$1)^($B66-'Life Cycle Cost Evaluation'!$M$4)</f>
        <v>0</v>
      </c>
      <c r="AL151" s="208">
        <f>-NPV('Life Cycle Cost Evaluation'!$M$1,AL67:AL$100)/(1+'Life Cycle Cost Evaluation'!$M$1)^($B66-'Life Cycle Cost Evaluation'!$M$4)</f>
        <v>0</v>
      </c>
      <c r="AM151" s="208">
        <f>-NPV('Life Cycle Cost Evaluation'!$M$1,AM67:AM$100)/(1+'Life Cycle Cost Evaluation'!$M$1)^($B66-'Life Cycle Cost Evaluation'!$M$4)</f>
        <v>0</v>
      </c>
      <c r="AN151" s="208">
        <f>-NPV('Life Cycle Cost Evaluation'!$M$1,AN67:AN$100)/(1+'Life Cycle Cost Evaluation'!$M$1)^($B66-'Life Cycle Cost Evaluation'!$M$4)</f>
        <v>0</v>
      </c>
      <c r="AO151" s="208">
        <f>-NPV('Life Cycle Cost Evaluation'!$M$1,AO67:AO$100)/(1+'Life Cycle Cost Evaluation'!$M$1)^($B66-'Life Cycle Cost Evaluation'!$M$4)</f>
        <v>0</v>
      </c>
      <c r="AP151" s="208">
        <f>-NPV('Life Cycle Cost Evaluation'!$M$1,AP67:AP$100)/(1+'Life Cycle Cost Evaluation'!$M$1)^($B66-'Life Cycle Cost Evaluation'!$M$4)</f>
        <v>0</v>
      </c>
      <c r="AQ151" s="208">
        <f>-NPV('Life Cycle Cost Evaluation'!$M$1,AQ67:AQ$100)/(1+'Life Cycle Cost Evaluation'!$M$1)^($B66-'Life Cycle Cost Evaluation'!$M$4)</f>
        <v>0</v>
      </c>
      <c r="AR151" s="208">
        <f>-NPV('Life Cycle Cost Evaluation'!$M$1,AR67:AR$100)/(1+'Life Cycle Cost Evaluation'!$M$1)^($B66-'Life Cycle Cost Evaluation'!$M$4)</f>
        <v>0</v>
      </c>
      <c r="AS151" s="208">
        <f>-NPV('Life Cycle Cost Evaluation'!$M$1,AS67:AS$100)/(1+'Life Cycle Cost Evaluation'!$M$1)^($B66-'Life Cycle Cost Evaluation'!$M$4)</f>
        <v>0</v>
      </c>
      <c r="AT151" s="208">
        <f>-NPV('Life Cycle Cost Evaluation'!$M$1,AT67:AT$100)/(1+'Life Cycle Cost Evaluation'!$M$1)^($B66-'Life Cycle Cost Evaluation'!$M$4)</f>
        <v>0</v>
      </c>
      <c r="AU151" s="208">
        <f>-NPV('Life Cycle Cost Evaluation'!$M$1,AU67:AU$100)/(1+'Life Cycle Cost Evaluation'!$M$1)^($B66-'Life Cycle Cost Evaluation'!$M$4)</f>
        <v>0</v>
      </c>
      <c r="AV151" s="208">
        <f>-NPV('Life Cycle Cost Evaluation'!$M$1,AV67:AV$100)/(1+'Life Cycle Cost Evaluation'!$M$1)^($B66-'Life Cycle Cost Evaluation'!$M$4)</f>
        <v>0</v>
      </c>
      <c r="AW151" s="208">
        <f>-NPV('Life Cycle Cost Evaluation'!$M$1,AW67:AW$100)/(1+'Life Cycle Cost Evaluation'!$M$1)^($B66-'Life Cycle Cost Evaluation'!$M$4)</f>
        <v>0</v>
      </c>
      <c r="AX151" s="208">
        <f>-NPV('Life Cycle Cost Evaluation'!$M$1,AX67:AX$100)/(1+'Life Cycle Cost Evaluation'!$M$1)^($B66-'Life Cycle Cost Evaluation'!$M$4)</f>
        <v>0</v>
      </c>
      <c r="AY151" s="208">
        <f>-NPV('Life Cycle Cost Evaluation'!$M$1,AY67:AY$100)/(1+'Life Cycle Cost Evaluation'!$M$1)^($B66-'Life Cycle Cost Evaluation'!$M$4)</f>
        <v>0</v>
      </c>
      <c r="AZ151" s="208">
        <f>-NPV('Life Cycle Cost Evaluation'!$M$1,AZ67:AZ$100)/(1+'Life Cycle Cost Evaluation'!$M$1)^($B66-'Life Cycle Cost Evaluation'!$M$4)</f>
        <v>0</v>
      </c>
      <c r="BA151" s="208">
        <f>-NPV('Life Cycle Cost Evaluation'!$M$1,BA67:BA$100)/(1+'Life Cycle Cost Evaluation'!$M$1)^($B66-'Life Cycle Cost Evaluation'!$M$4)</f>
        <v>0</v>
      </c>
      <c r="BB151" s="208">
        <f>-NPV('Life Cycle Cost Evaluation'!$M$1,BB67:BB$100)/(1+'Life Cycle Cost Evaluation'!$M$1)^($B66-'Life Cycle Cost Evaluation'!$M$4)</f>
        <v>0</v>
      </c>
      <c r="BC151" s="208">
        <f>-NPV('Life Cycle Cost Evaluation'!$M$1,BC67:BC$100)/(1+'Life Cycle Cost Evaluation'!$M$1)^($B66-'Life Cycle Cost Evaluation'!$M$4)</f>
        <v>0</v>
      </c>
      <c r="BD151" s="208">
        <f>-NPV('Life Cycle Cost Evaluation'!$M$1,BD67:BD$100)/(1+'Life Cycle Cost Evaluation'!$M$1)^($B66-'Life Cycle Cost Evaluation'!$M$4)</f>
        <v>0</v>
      </c>
      <c r="BE151" s="208">
        <f>-NPV('Life Cycle Cost Evaluation'!$M$1,BE67:BE$100)/(1+'Life Cycle Cost Evaluation'!$M$1)^($B66-'Life Cycle Cost Evaluation'!$M$4)</f>
        <v>0</v>
      </c>
      <c r="BF151" s="208">
        <f>-NPV('Life Cycle Cost Evaluation'!$M$1,BF67:BF$100)/(1+'Life Cycle Cost Evaluation'!$M$1)^($B66-'Life Cycle Cost Evaluation'!$M$4)</f>
        <v>0</v>
      </c>
      <c r="BG151" s="208">
        <f>-NPV('Life Cycle Cost Evaluation'!$M$1,BG67:BG$100)/(1+'Life Cycle Cost Evaluation'!$M$1)^($B66-'Life Cycle Cost Evaluation'!$M$4)</f>
        <v>0</v>
      </c>
      <c r="BH151" s="208">
        <f>-NPV('Life Cycle Cost Evaluation'!$M$1,BH67:BH$100)/(1+'Life Cycle Cost Evaluation'!$M$1)^($B66-'Life Cycle Cost Evaluation'!$M$4)</f>
        <v>0</v>
      </c>
      <c r="BI151" s="208">
        <f>-NPV('Life Cycle Cost Evaluation'!$M$1,BI67:BI$100)/(1+'Life Cycle Cost Evaluation'!$M$1)^($B66-'Life Cycle Cost Evaluation'!$M$4)</f>
        <v>0</v>
      </c>
      <c r="BJ151" s="208">
        <f>-NPV('Life Cycle Cost Evaluation'!$M$1,BJ67:BJ$100)/(1+'Life Cycle Cost Evaluation'!$M$1)^($B66-'Life Cycle Cost Evaluation'!$M$4)</f>
        <v>0</v>
      </c>
      <c r="BK151" s="208">
        <f>-NPV('Life Cycle Cost Evaluation'!$M$1,BK67:BK$100)/(1+'Life Cycle Cost Evaluation'!$M$1)^($B66-'Life Cycle Cost Evaluation'!$M$4)</f>
        <v>0</v>
      </c>
      <c r="BL151" s="208">
        <f>-NPV('Life Cycle Cost Evaluation'!$M$1,BL67:BL$100)/(1+'Life Cycle Cost Evaluation'!$M$1)^($B66-'Life Cycle Cost Evaluation'!$M$4)</f>
        <v>0</v>
      </c>
      <c r="BM151" s="208">
        <f>-NPV('Life Cycle Cost Evaluation'!$M$1,BM67:BM$100)/(1+'Life Cycle Cost Evaluation'!$M$1)^($B66-'Life Cycle Cost Evaluation'!$M$4)</f>
        <v>0</v>
      </c>
      <c r="BN151" s="208">
        <f>-NPV('Life Cycle Cost Evaluation'!$M$1,BN67:BN$100)/(1+'Life Cycle Cost Evaluation'!$M$1)^($B66-'Life Cycle Cost Evaluation'!$M$4)</f>
        <v>0</v>
      </c>
      <c r="BO151" s="208">
        <f>-NPV('Life Cycle Cost Evaluation'!$M$1,BO67:BO$100)/(1+'Life Cycle Cost Evaluation'!$M$1)^($B66-'Life Cycle Cost Evaluation'!$M$4)</f>
        <v>0</v>
      </c>
      <c r="BP151" s="208">
        <f>-NPV('Life Cycle Cost Evaluation'!$M$1,BP67:BP$100)/(1+'Life Cycle Cost Evaluation'!$M$1)^($B66-'Life Cycle Cost Evaluation'!$M$4)</f>
        <v>0</v>
      </c>
      <c r="BQ151" s="208">
        <f>-NPV('Life Cycle Cost Evaluation'!$M$1,BQ67:BQ$100)/(1+'Life Cycle Cost Evaluation'!$M$1)^($B66-'Life Cycle Cost Evaluation'!$M$4)</f>
        <v>0</v>
      </c>
      <c r="BR151" s="208">
        <f>-NPV('Life Cycle Cost Evaluation'!$M$1,BR67:BR$100)/(1+'Life Cycle Cost Evaluation'!$M$1)^($B66-'Life Cycle Cost Evaluation'!$M$4)</f>
        <v>0</v>
      </c>
      <c r="BS151" s="208">
        <f>-NPV('Life Cycle Cost Evaluation'!$M$1,BS67:BS$100)/(1+'Life Cycle Cost Evaluation'!$M$1)^($B66-'Life Cycle Cost Evaluation'!$M$4)</f>
        <v>0</v>
      </c>
      <c r="BT151" s="208">
        <f>-NPV('Life Cycle Cost Evaluation'!$M$1,BT67:BT$100)/(1+'Life Cycle Cost Evaluation'!$M$1)^($B66-'Life Cycle Cost Evaluation'!$M$4)</f>
        <v>0</v>
      </c>
      <c r="BU151" s="208">
        <f>-NPV('Life Cycle Cost Evaluation'!$M$1,BU67:BU$100)/(1+'Life Cycle Cost Evaluation'!$M$1)^($B66-'Life Cycle Cost Evaluation'!$M$4)</f>
        <v>0</v>
      </c>
      <c r="BV151" s="208">
        <f>-NPV('Life Cycle Cost Evaluation'!$M$1,BV67:BV$100)/(1+'Life Cycle Cost Evaluation'!$M$1)^($B66-'Life Cycle Cost Evaluation'!$M$4)</f>
        <v>0</v>
      </c>
      <c r="BW151" s="208">
        <f>-NPV('Life Cycle Cost Evaluation'!$M$1,BW67:BW$100)/(1+'Life Cycle Cost Evaluation'!$M$1)^($B66-'Life Cycle Cost Evaluation'!$M$4)</f>
        <v>0</v>
      </c>
      <c r="BX151" s="208">
        <f>-NPV('Life Cycle Cost Evaluation'!$M$1,BX67:BX$100)/(1+'Life Cycle Cost Evaluation'!$M$1)^($B66-'Life Cycle Cost Evaluation'!$M$4)</f>
        <v>0</v>
      </c>
      <c r="BY151" s="208">
        <f>-NPV('Life Cycle Cost Evaluation'!$M$1,BY67:BY$100)/(1+'Life Cycle Cost Evaluation'!$M$1)^($B66-'Life Cycle Cost Evaluation'!$M$4)</f>
        <v>0</v>
      </c>
      <c r="BZ151" s="208">
        <f>-NPV('Life Cycle Cost Evaluation'!$M$1,BZ67:BZ$100)/(1+'Life Cycle Cost Evaluation'!$M$1)^($B66-'Life Cycle Cost Evaluation'!$M$4)</f>
        <v>0</v>
      </c>
      <c r="CA151" s="208">
        <f>-NPV('Life Cycle Cost Evaluation'!$M$1,CA67:CA$100)/(1+'Life Cycle Cost Evaluation'!$M$1)^($B66-'Life Cycle Cost Evaluation'!$M$4)</f>
        <v>0</v>
      </c>
      <c r="CB151" s="208">
        <f>-NPV('Life Cycle Cost Evaluation'!$M$1,CB67:CB$100)/(1+'Life Cycle Cost Evaluation'!$M$1)^($B66-'Life Cycle Cost Evaluation'!$M$4)</f>
        <v>0</v>
      </c>
      <c r="CC151" s="208">
        <f>-NPV('Life Cycle Cost Evaluation'!$M$1,CC67:CC$100)/(1+'Life Cycle Cost Evaluation'!$M$1)^($B66-'Life Cycle Cost Evaluation'!$M$4)</f>
        <v>0</v>
      </c>
      <c r="CD151" s="208">
        <f>-NPV('Life Cycle Cost Evaluation'!$M$1,CD67:CD$100)/(1+'Life Cycle Cost Evaluation'!$M$1)^($B66-'Life Cycle Cost Evaluation'!$M$4)</f>
        <v>0</v>
      </c>
      <c r="CE151" s="208">
        <f>-NPV('Life Cycle Cost Evaluation'!$M$1,CE67:CE$100)/(1+'Life Cycle Cost Evaluation'!$M$1)^($B66-'Life Cycle Cost Evaluation'!$M$4)</f>
        <v>0</v>
      </c>
      <c r="CF151" s="208">
        <f>-NPV('Life Cycle Cost Evaluation'!$M$1,CF67:CF$100)/(1+'Life Cycle Cost Evaluation'!$M$1)^($B66-'Life Cycle Cost Evaluation'!$M$4)</f>
        <v>0</v>
      </c>
      <c r="CG151" s="208">
        <f>SUM(D151:AX151)</f>
        <v>0</v>
      </c>
      <c r="CH151" s="206"/>
      <c r="CI151" s="206"/>
      <c r="CJ151" s="206"/>
    </row>
    <row r="152" spans="2:88" x14ac:dyDescent="0.2">
      <c r="B152" s="86">
        <f t="shared" si="126"/>
        <v>2074</v>
      </c>
      <c r="C152" s="208"/>
      <c r="D152" s="208">
        <f>-NPV('Life Cycle Cost Evaluation'!$M$1,D68:D$100)/(1+'Life Cycle Cost Evaluation'!$M$1)^($B67-'Life Cycle Cost Evaluation'!$M$4)</f>
        <v>0</v>
      </c>
      <c r="E152" s="208">
        <f>-NPV('Life Cycle Cost Evaluation'!$M$1,E68:E$100)/(1+'Life Cycle Cost Evaluation'!$M$1)^($B67-'Life Cycle Cost Evaluation'!$M$4)</f>
        <v>0</v>
      </c>
      <c r="F152" s="208">
        <f>-NPV('Life Cycle Cost Evaluation'!$M$1,F68:F$100)/(1+'Life Cycle Cost Evaluation'!$M$1)^($B67-'Life Cycle Cost Evaluation'!$M$4)</f>
        <v>0</v>
      </c>
      <c r="G152" s="208">
        <f>-NPV('Life Cycle Cost Evaluation'!$M$1,G68:G$100)/(1+'Life Cycle Cost Evaluation'!$M$1)^($B67-'Life Cycle Cost Evaluation'!$M$4)</f>
        <v>0</v>
      </c>
      <c r="H152" s="208">
        <f>-NPV('Life Cycle Cost Evaluation'!$M$1,H68:H$100)/(1+'Life Cycle Cost Evaluation'!$M$1)^($B67-'Life Cycle Cost Evaluation'!$M$4)</f>
        <v>0</v>
      </c>
      <c r="I152" s="208">
        <f>-NPV('Life Cycle Cost Evaluation'!$M$1,I68:I$100)/(1+'Life Cycle Cost Evaluation'!$M$1)^($B67-'Life Cycle Cost Evaluation'!$M$4)</f>
        <v>0</v>
      </c>
      <c r="J152" s="208">
        <f>-NPV('Life Cycle Cost Evaluation'!$M$1,J68:J$100)/(1+'Life Cycle Cost Evaluation'!$M$1)^($B67-'Life Cycle Cost Evaluation'!$M$4)</f>
        <v>0</v>
      </c>
      <c r="K152" s="208">
        <f>-NPV('Life Cycle Cost Evaluation'!$M$1,K68:K$100)/(1+'Life Cycle Cost Evaluation'!$M$1)^($B67-'Life Cycle Cost Evaluation'!$M$4)</f>
        <v>0</v>
      </c>
      <c r="L152" s="208">
        <f>-NPV('Life Cycle Cost Evaluation'!$M$1,L68:L$100)/(1+'Life Cycle Cost Evaluation'!$M$1)^($B67-'Life Cycle Cost Evaluation'!$M$4)</f>
        <v>0</v>
      </c>
      <c r="M152" s="208">
        <f>-NPV('Life Cycle Cost Evaluation'!$M$1,M68:M$100)/(1+'Life Cycle Cost Evaluation'!$M$1)^($B67-'Life Cycle Cost Evaluation'!$M$4)</f>
        <v>0</v>
      </c>
      <c r="N152" s="208">
        <f>-NPV('Life Cycle Cost Evaluation'!$M$1,N68:N$100)/(1+'Life Cycle Cost Evaluation'!$M$1)^($B67-'Life Cycle Cost Evaluation'!$M$4)</f>
        <v>0</v>
      </c>
      <c r="O152" s="208">
        <f>-NPV('Life Cycle Cost Evaluation'!$M$1,O68:O$100)/(1+'Life Cycle Cost Evaluation'!$M$1)^($B67-'Life Cycle Cost Evaluation'!$M$4)</f>
        <v>0</v>
      </c>
      <c r="P152" s="208">
        <f>-NPV('Life Cycle Cost Evaluation'!$M$1,P68:P$100)/(1+'Life Cycle Cost Evaluation'!$M$1)^($B67-'Life Cycle Cost Evaluation'!$M$4)</f>
        <v>0</v>
      </c>
      <c r="Q152" s="208">
        <f>-NPV('Life Cycle Cost Evaluation'!$M$1,Q68:Q$100)/(1+'Life Cycle Cost Evaluation'!$M$1)^($B67-'Life Cycle Cost Evaluation'!$M$4)</f>
        <v>0</v>
      </c>
      <c r="R152" s="208">
        <f>-NPV('Life Cycle Cost Evaluation'!$M$1,R68:R$100)/(1+'Life Cycle Cost Evaluation'!$M$1)^($B67-'Life Cycle Cost Evaluation'!$M$4)</f>
        <v>0</v>
      </c>
      <c r="S152" s="208">
        <f>-NPV('Life Cycle Cost Evaluation'!$M$1,S68:S$100)/(1+'Life Cycle Cost Evaluation'!$M$1)^($B67-'Life Cycle Cost Evaluation'!$M$4)</f>
        <v>0</v>
      </c>
      <c r="T152" s="208">
        <f>-NPV('Life Cycle Cost Evaluation'!$M$1,T68:T$100)/(1+'Life Cycle Cost Evaluation'!$M$1)^($B67-'Life Cycle Cost Evaluation'!$M$4)</f>
        <v>0</v>
      </c>
      <c r="U152" s="208">
        <f>-NPV('Life Cycle Cost Evaluation'!$M$1,U68:U$100)/(1+'Life Cycle Cost Evaluation'!$M$1)^($B67-'Life Cycle Cost Evaluation'!$M$4)</f>
        <v>0</v>
      </c>
      <c r="V152" s="208">
        <f>-NPV('Life Cycle Cost Evaluation'!$M$1,V68:V$100)/(1+'Life Cycle Cost Evaluation'!$M$1)^($B67-'Life Cycle Cost Evaluation'!$M$4)</f>
        <v>0</v>
      </c>
      <c r="W152" s="208">
        <f>-NPV('Life Cycle Cost Evaluation'!$M$1,W68:W$100)/(1+'Life Cycle Cost Evaluation'!$M$1)^($B67-'Life Cycle Cost Evaluation'!$M$4)</f>
        <v>0</v>
      </c>
      <c r="X152" s="208">
        <f>-NPV('Life Cycle Cost Evaluation'!$M$1,X68:X$100)/(1+'Life Cycle Cost Evaluation'!$M$1)^($B67-'Life Cycle Cost Evaluation'!$M$4)</f>
        <v>0</v>
      </c>
      <c r="Y152" s="208">
        <f>-NPV('Life Cycle Cost Evaluation'!$M$1,Y68:Y$100)/(1+'Life Cycle Cost Evaluation'!$M$1)^($B67-'Life Cycle Cost Evaluation'!$M$4)</f>
        <v>0</v>
      </c>
      <c r="Z152" s="208">
        <f>-NPV('Life Cycle Cost Evaluation'!$M$1,Z68:Z$100)/(1+'Life Cycle Cost Evaluation'!$M$1)^($B67-'Life Cycle Cost Evaluation'!$M$4)</f>
        <v>0</v>
      </c>
      <c r="AA152" s="208">
        <f>-NPV('Life Cycle Cost Evaluation'!$M$1,AA68:AA$100)/(1+'Life Cycle Cost Evaluation'!$M$1)^($B67-'Life Cycle Cost Evaluation'!$M$4)</f>
        <v>0</v>
      </c>
      <c r="AB152" s="208">
        <f>-NPV('Life Cycle Cost Evaluation'!$M$1,AB68:AB$100)/(1+'Life Cycle Cost Evaluation'!$M$1)^($B67-'Life Cycle Cost Evaluation'!$M$4)</f>
        <v>0</v>
      </c>
      <c r="AC152" s="208">
        <f>-NPV('Life Cycle Cost Evaluation'!$M$1,AC68:AC$100)/(1+'Life Cycle Cost Evaluation'!$M$1)^($B67-'Life Cycle Cost Evaluation'!$M$4)</f>
        <v>0</v>
      </c>
      <c r="AD152" s="208">
        <f>-NPV('Life Cycle Cost Evaluation'!$M$1,AD68:AD$100)/(1+'Life Cycle Cost Evaluation'!$M$1)^($B67-'Life Cycle Cost Evaluation'!$M$4)</f>
        <v>0</v>
      </c>
      <c r="AE152" s="208">
        <f>-NPV('Life Cycle Cost Evaluation'!$M$1,AE68:AE$100)/(1+'Life Cycle Cost Evaluation'!$M$1)^($B67-'Life Cycle Cost Evaluation'!$M$4)</f>
        <v>0</v>
      </c>
      <c r="AF152" s="208">
        <f>-NPV('Life Cycle Cost Evaluation'!$M$1,AF68:AF$100)/(1+'Life Cycle Cost Evaluation'!$M$1)^($B67-'Life Cycle Cost Evaluation'!$M$4)</f>
        <v>0</v>
      </c>
      <c r="AG152" s="208">
        <f>-NPV('Life Cycle Cost Evaluation'!$M$1,AG68:AG$100)/(1+'Life Cycle Cost Evaluation'!$M$1)^($B67-'Life Cycle Cost Evaluation'!$M$4)</f>
        <v>0</v>
      </c>
      <c r="AH152" s="208">
        <f>-NPV('Life Cycle Cost Evaluation'!$M$1,AH68:AH$100)/(1+'Life Cycle Cost Evaluation'!$M$1)^($B67-'Life Cycle Cost Evaluation'!$M$4)</f>
        <v>0</v>
      </c>
      <c r="AI152" s="208">
        <f>-NPV('Life Cycle Cost Evaluation'!$M$1,AI68:AI$100)/(1+'Life Cycle Cost Evaluation'!$M$1)^($B67-'Life Cycle Cost Evaluation'!$M$4)</f>
        <v>0</v>
      </c>
      <c r="AJ152" s="208">
        <f>-NPV('Life Cycle Cost Evaluation'!$M$1,AJ68:AJ$100)/(1+'Life Cycle Cost Evaluation'!$M$1)^($B67-'Life Cycle Cost Evaluation'!$M$4)</f>
        <v>0</v>
      </c>
      <c r="AK152" s="208">
        <f>-NPV('Life Cycle Cost Evaluation'!$M$1,AK68:AK$100)/(1+'Life Cycle Cost Evaluation'!$M$1)^($B67-'Life Cycle Cost Evaluation'!$M$4)</f>
        <v>0</v>
      </c>
      <c r="AL152" s="208">
        <f>-NPV('Life Cycle Cost Evaluation'!$M$1,AL68:AL$100)/(1+'Life Cycle Cost Evaluation'!$M$1)^($B67-'Life Cycle Cost Evaluation'!$M$4)</f>
        <v>0</v>
      </c>
      <c r="AM152" s="208">
        <f>-NPV('Life Cycle Cost Evaluation'!$M$1,AM68:AM$100)/(1+'Life Cycle Cost Evaluation'!$M$1)^($B67-'Life Cycle Cost Evaluation'!$M$4)</f>
        <v>0</v>
      </c>
      <c r="AN152" s="208">
        <f>-NPV('Life Cycle Cost Evaluation'!$M$1,AN68:AN$100)/(1+'Life Cycle Cost Evaluation'!$M$1)^($B67-'Life Cycle Cost Evaluation'!$M$4)</f>
        <v>0</v>
      </c>
      <c r="AO152" s="208">
        <f>-NPV('Life Cycle Cost Evaluation'!$M$1,AO68:AO$100)/(1+'Life Cycle Cost Evaluation'!$M$1)^($B67-'Life Cycle Cost Evaluation'!$M$4)</f>
        <v>0</v>
      </c>
      <c r="AP152" s="208">
        <f>-NPV('Life Cycle Cost Evaluation'!$M$1,AP68:AP$100)/(1+'Life Cycle Cost Evaluation'!$M$1)^($B67-'Life Cycle Cost Evaluation'!$M$4)</f>
        <v>0</v>
      </c>
      <c r="AQ152" s="208">
        <f>-NPV('Life Cycle Cost Evaluation'!$M$1,AQ68:AQ$100)/(1+'Life Cycle Cost Evaluation'!$M$1)^($B67-'Life Cycle Cost Evaluation'!$M$4)</f>
        <v>0</v>
      </c>
      <c r="AR152" s="208">
        <f>-NPV('Life Cycle Cost Evaluation'!$M$1,AR68:AR$100)/(1+'Life Cycle Cost Evaluation'!$M$1)^($B67-'Life Cycle Cost Evaluation'!$M$4)</f>
        <v>0</v>
      </c>
      <c r="AS152" s="208">
        <f>-NPV('Life Cycle Cost Evaluation'!$M$1,AS68:AS$100)/(1+'Life Cycle Cost Evaluation'!$M$1)^($B67-'Life Cycle Cost Evaluation'!$M$4)</f>
        <v>0</v>
      </c>
      <c r="AT152" s="208">
        <f>-NPV('Life Cycle Cost Evaluation'!$M$1,AT68:AT$100)/(1+'Life Cycle Cost Evaluation'!$M$1)^($B67-'Life Cycle Cost Evaluation'!$M$4)</f>
        <v>0</v>
      </c>
      <c r="AU152" s="208">
        <f>-NPV('Life Cycle Cost Evaluation'!$M$1,AU68:AU$100)/(1+'Life Cycle Cost Evaluation'!$M$1)^($B67-'Life Cycle Cost Evaluation'!$M$4)</f>
        <v>0</v>
      </c>
      <c r="AV152" s="208">
        <f>-NPV('Life Cycle Cost Evaluation'!$M$1,AV68:AV$100)/(1+'Life Cycle Cost Evaluation'!$M$1)^($B67-'Life Cycle Cost Evaluation'!$M$4)</f>
        <v>0</v>
      </c>
      <c r="AW152" s="208">
        <f>-NPV('Life Cycle Cost Evaluation'!$M$1,AW68:AW$100)/(1+'Life Cycle Cost Evaluation'!$M$1)^($B67-'Life Cycle Cost Evaluation'!$M$4)</f>
        <v>0</v>
      </c>
      <c r="AX152" s="208">
        <f>-NPV('Life Cycle Cost Evaluation'!$M$1,AX68:AX$100)/(1+'Life Cycle Cost Evaluation'!$M$1)^($B67-'Life Cycle Cost Evaluation'!$M$4)</f>
        <v>0</v>
      </c>
      <c r="AY152" s="208">
        <f>-NPV('Life Cycle Cost Evaluation'!$M$1,AY68:AY$100)/(1+'Life Cycle Cost Evaluation'!$M$1)^($B67-'Life Cycle Cost Evaluation'!$M$4)</f>
        <v>0</v>
      </c>
      <c r="AZ152" s="208">
        <f>-NPV('Life Cycle Cost Evaluation'!$M$1,AZ68:AZ$100)/(1+'Life Cycle Cost Evaluation'!$M$1)^($B67-'Life Cycle Cost Evaluation'!$M$4)</f>
        <v>0</v>
      </c>
      <c r="BA152" s="208">
        <f>-NPV('Life Cycle Cost Evaluation'!$M$1,BA68:BA$100)/(1+'Life Cycle Cost Evaluation'!$M$1)^($B67-'Life Cycle Cost Evaluation'!$M$4)</f>
        <v>0</v>
      </c>
      <c r="BB152" s="208">
        <f>-NPV('Life Cycle Cost Evaluation'!$M$1,BB68:BB$100)/(1+'Life Cycle Cost Evaluation'!$M$1)^($B67-'Life Cycle Cost Evaluation'!$M$4)</f>
        <v>0</v>
      </c>
      <c r="BC152" s="208">
        <f>-NPV('Life Cycle Cost Evaluation'!$M$1,BC68:BC$100)/(1+'Life Cycle Cost Evaluation'!$M$1)^($B67-'Life Cycle Cost Evaluation'!$M$4)</f>
        <v>0</v>
      </c>
      <c r="BD152" s="208">
        <f>-NPV('Life Cycle Cost Evaluation'!$M$1,BD68:BD$100)/(1+'Life Cycle Cost Evaluation'!$M$1)^($B67-'Life Cycle Cost Evaluation'!$M$4)</f>
        <v>0</v>
      </c>
      <c r="BE152" s="208">
        <f>-NPV('Life Cycle Cost Evaluation'!$M$1,BE68:BE$100)/(1+'Life Cycle Cost Evaluation'!$M$1)^($B67-'Life Cycle Cost Evaluation'!$M$4)</f>
        <v>0</v>
      </c>
      <c r="BF152" s="208">
        <f>-NPV('Life Cycle Cost Evaluation'!$M$1,BF68:BF$100)/(1+'Life Cycle Cost Evaluation'!$M$1)^($B67-'Life Cycle Cost Evaluation'!$M$4)</f>
        <v>0</v>
      </c>
      <c r="BG152" s="208">
        <f>-NPV('Life Cycle Cost Evaluation'!$M$1,BG68:BG$100)/(1+'Life Cycle Cost Evaluation'!$M$1)^($B67-'Life Cycle Cost Evaluation'!$M$4)</f>
        <v>0</v>
      </c>
      <c r="BH152" s="208">
        <f>-NPV('Life Cycle Cost Evaluation'!$M$1,BH68:BH$100)/(1+'Life Cycle Cost Evaluation'!$M$1)^($B67-'Life Cycle Cost Evaluation'!$M$4)</f>
        <v>0</v>
      </c>
      <c r="BI152" s="208">
        <f>-NPV('Life Cycle Cost Evaluation'!$M$1,BI68:BI$100)/(1+'Life Cycle Cost Evaluation'!$M$1)^($B67-'Life Cycle Cost Evaluation'!$M$4)</f>
        <v>0</v>
      </c>
      <c r="BJ152" s="208">
        <f>-NPV('Life Cycle Cost Evaluation'!$M$1,BJ68:BJ$100)/(1+'Life Cycle Cost Evaluation'!$M$1)^($B67-'Life Cycle Cost Evaluation'!$M$4)</f>
        <v>0</v>
      </c>
      <c r="BK152" s="208">
        <f>-NPV('Life Cycle Cost Evaluation'!$M$1,BK68:BK$100)/(1+'Life Cycle Cost Evaluation'!$M$1)^($B67-'Life Cycle Cost Evaluation'!$M$4)</f>
        <v>0</v>
      </c>
      <c r="BL152" s="208">
        <f>-NPV('Life Cycle Cost Evaluation'!$M$1,BL68:BL$100)/(1+'Life Cycle Cost Evaluation'!$M$1)^($B67-'Life Cycle Cost Evaluation'!$M$4)</f>
        <v>0</v>
      </c>
      <c r="BM152" s="208">
        <f>-NPV('Life Cycle Cost Evaluation'!$M$1,BM68:BM$100)/(1+'Life Cycle Cost Evaluation'!$M$1)^($B67-'Life Cycle Cost Evaluation'!$M$4)</f>
        <v>0</v>
      </c>
      <c r="BN152" s="208">
        <f>-NPV('Life Cycle Cost Evaluation'!$M$1,BN68:BN$100)/(1+'Life Cycle Cost Evaluation'!$M$1)^($B67-'Life Cycle Cost Evaluation'!$M$4)</f>
        <v>0</v>
      </c>
      <c r="BO152" s="208">
        <f>-NPV('Life Cycle Cost Evaluation'!$M$1,BO68:BO$100)/(1+'Life Cycle Cost Evaluation'!$M$1)^($B67-'Life Cycle Cost Evaluation'!$M$4)</f>
        <v>0</v>
      </c>
      <c r="BP152" s="208">
        <f>-NPV('Life Cycle Cost Evaluation'!$M$1,BP68:BP$100)/(1+'Life Cycle Cost Evaluation'!$M$1)^($B67-'Life Cycle Cost Evaluation'!$M$4)</f>
        <v>0</v>
      </c>
      <c r="BQ152" s="208">
        <f>-NPV('Life Cycle Cost Evaluation'!$M$1,BQ68:BQ$100)/(1+'Life Cycle Cost Evaluation'!$M$1)^($B67-'Life Cycle Cost Evaluation'!$M$4)</f>
        <v>0</v>
      </c>
      <c r="BR152" s="208">
        <f>-NPV('Life Cycle Cost Evaluation'!$M$1,BR68:BR$100)/(1+'Life Cycle Cost Evaluation'!$M$1)^($B67-'Life Cycle Cost Evaluation'!$M$4)</f>
        <v>0</v>
      </c>
      <c r="BS152" s="208">
        <f>-NPV('Life Cycle Cost Evaluation'!$M$1,BS68:BS$100)/(1+'Life Cycle Cost Evaluation'!$M$1)^($B67-'Life Cycle Cost Evaluation'!$M$4)</f>
        <v>0</v>
      </c>
      <c r="BT152" s="208">
        <f>-NPV('Life Cycle Cost Evaluation'!$M$1,BT68:BT$100)/(1+'Life Cycle Cost Evaluation'!$M$1)^($B67-'Life Cycle Cost Evaluation'!$M$4)</f>
        <v>0</v>
      </c>
      <c r="BU152" s="208">
        <f>-NPV('Life Cycle Cost Evaluation'!$M$1,BU68:BU$100)/(1+'Life Cycle Cost Evaluation'!$M$1)^($B67-'Life Cycle Cost Evaluation'!$M$4)</f>
        <v>0</v>
      </c>
      <c r="BV152" s="208">
        <f>-NPV('Life Cycle Cost Evaluation'!$M$1,BV68:BV$100)/(1+'Life Cycle Cost Evaluation'!$M$1)^($B67-'Life Cycle Cost Evaluation'!$M$4)</f>
        <v>0</v>
      </c>
      <c r="BW152" s="208">
        <f>-NPV('Life Cycle Cost Evaluation'!$M$1,BW68:BW$100)/(1+'Life Cycle Cost Evaluation'!$M$1)^($B67-'Life Cycle Cost Evaluation'!$M$4)</f>
        <v>0</v>
      </c>
      <c r="BX152" s="208">
        <f>-NPV('Life Cycle Cost Evaluation'!$M$1,BX68:BX$100)/(1+'Life Cycle Cost Evaluation'!$M$1)^($B67-'Life Cycle Cost Evaluation'!$M$4)</f>
        <v>0</v>
      </c>
      <c r="BY152" s="208">
        <f>-NPV('Life Cycle Cost Evaluation'!$M$1,BY68:BY$100)/(1+'Life Cycle Cost Evaluation'!$M$1)^($B67-'Life Cycle Cost Evaluation'!$M$4)</f>
        <v>0</v>
      </c>
      <c r="BZ152" s="208">
        <f>-NPV('Life Cycle Cost Evaluation'!$M$1,BZ68:BZ$100)/(1+'Life Cycle Cost Evaluation'!$M$1)^($B67-'Life Cycle Cost Evaluation'!$M$4)</f>
        <v>0</v>
      </c>
      <c r="CA152" s="208">
        <f>-NPV('Life Cycle Cost Evaluation'!$M$1,CA68:CA$100)/(1+'Life Cycle Cost Evaluation'!$M$1)^($B67-'Life Cycle Cost Evaluation'!$M$4)</f>
        <v>0</v>
      </c>
      <c r="CB152" s="208">
        <f>-NPV('Life Cycle Cost Evaluation'!$M$1,CB68:CB$100)/(1+'Life Cycle Cost Evaluation'!$M$1)^($B67-'Life Cycle Cost Evaluation'!$M$4)</f>
        <v>0</v>
      </c>
      <c r="CC152" s="208">
        <f>-NPV('Life Cycle Cost Evaluation'!$M$1,CC68:CC$100)/(1+'Life Cycle Cost Evaluation'!$M$1)^($B67-'Life Cycle Cost Evaluation'!$M$4)</f>
        <v>0</v>
      </c>
      <c r="CD152" s="208">
        <f>-NPV('Life Cycle Cost Evaluation'!$M$1,CD68:CD$100)/(1+'Life Cycle Cost Evaluation'!$M$1)^($B67-'Life Cycle Cost Evaluation'!$M$4)</f>
        <v>0</v>
      </c>
      <c r="CE152" s="208">
        <f>-NPV('Life Cycle Cost Evaluation'!$M$1,CE68:CE$100)/(1+'Life Cycle Cost Evaluation'!$M$1)^($B67-'Life Cycle Cost Evaluation'!$M$4)</f>
        <v>0</v>
      </c>
      <c r="CF152" s="208">
        <f>-NPV('Life Cycle Cost Evaluation'!$M$1,CF68:CF$100)/(1+'Life Cycle Cost Evaluation'!$M$1)^($B67-'Life Cycle Cost Evaluation'!$M$4)</f>
        <v>0</v>
      </c>
      <c r="CG152" s="208">
        <f>SUM(D152:AY152)</f>
        <v>0</v>
      </c>
      <c r="CH152" s="206"/>
      <c r="CI152" s="206"/>
      <c r="CJ152" s="206"/>
    </row>
    <row r="153" spans="2:88" x14ac:dyDescent="0.2">
      <c r="B153" s="86">
        <f t="shared" si="126"/>
        <v>2075</v>
      </c>
      <c r="C153" s="208"/>
      <c r="D153" s="208">
        <f>-NPV('Life Cycle Cost Evaluation'!$M$1,D69:D$100)/(1+'Life Cycle Cost Evaluation'!$M$1)^($B68-'Life Cycle Cost Evaluation'!$M$4)</f>
        <v>0</v>
      </c>
      <c r="E153" s="208">
        <f>-NPV('Life Cycle Cost Evaluation'!$M$1,E69:E$100)/(1+'Life Cycle Cost Evaluation'!$M$1)^($B68-'Life Cycle Cost Evaluation'!$M$4)</f>
        <v>0</v>
      </c>
      <c r="F153" s="208">
        <f>-NPV('Life Cycle Cost Evaluation'!$M$1,F69:F$100)/(1+'Life Cycle Cost Evaluation'!$M$1)^($B68-'Life Cycle Cost Evaluation'!$M$4)</f>
        <v>0</v>
      </c>
      <c r="G153" s="208">
        <f>-NPV('Life Cycle Cost Evaluation'!$M$1,G69:G$100)/(1+'Life Cycle Cost Evaluation'!$M$1)^($B68-'Life Cycle Cost Evaluation'!$M$4)</f>
        <v>0</v>
      </c>
      <c r="H153" s="208">
        <f>-NPV('Life Cycle Cost Evaluation'!$M$1,H69:H$100)/(1+'Life Cycle Cost Evaluation'!$M$1)^($B68-'Life Cycle Cost Evaluation'!$M$4)</f>
        <v>0</v>
      </c>
      <c r="I153" s="208">
        <f>-NPV('Life Cycle Cost Evaluation'!$M$1,I69:I$100)/(1+'Life Cycle Cost Evaluation'!$M$1)^($B68-'Life Cycle Cost Evaluation'!$M$4)</f>
        <v>0</v>
      </c>
      <c r="J153" s="208">
        <f>-NPV('Life Cycle Cost Evaluation'!$M$1,J69:J$100)/(1+'Life Cycle Cost Evaluation'!$M$1)^($B68-'Life Cycle Cost Evaluation'!$M$4)</f>
        <v>0</v>
      </c>
      <c r="K153" s="208">
        <f>-NPV('Life Cycle Cost Evaluation'!$M$1,K69:K$100)/(1+'Life Cycle Cost Evaluation'!$M$1)^($B68-'Life Cycle Cost Evaluation'!$M$4)</f>
        <v>0</v>
      </c>
      <c r="L153" s="208">
        <f>-NPV('Life Cycle Cost Evaluation'!$M$1,L69:L$100)/(1+'Life Cycle Cost Evaluation'!$M$1)^($B68-'Life Cycle Cost Evaluation'!$M$4)</f>
        <v>0</v>
      </c>
      <c r="M153" s="208">
        <f>-NPV('Life Cycle Cost Evaluation'!$M$1,M69:M$100)/(1+'Life Cycle Cost Evaluation'!$M$1)^($B68-'Life Cycle Cost Evaluation'!$M$4)</f>
        <v>0</v>
      </c>
      <c r="N153" s="208">
        <f>-NPV('Life Cycle Cost Evaluation'!$M$1,N69:N$100)/(1+'Life Cycle Cost Evaluation'!$M$1)^($B68-'Life Cycle Cost Evaluation'!$M$4)</f>
        <v>0</v>
      </c>
      <c r="O153" s="208">
        <f>-NPV('Life Cycle Cost Evaluation'!$M$1,O69:O$100)/(1+'Life Cycle Cost Evaluation'!$M$1)^($B68-'Life Cycle Cost Evaluation'!$M$4)</f>
        <v>0</v>
      </c>
      <c r="P153" s="208">
        <f>-NPV('Life Cycle Cost Evaluation'!$M$1,P69:P$100)/(1+'Life Cycle Cost Evaluation'!$M$1)^($B68-'Life Cycle Cost Evaluation'!$M$4)</f>
        <v>0</v>
      </c>
      <c r="Q153" s="208">
        <f>-NPV('Life Cycle Cost Evaluation'!$M$1,Q69:Q$100)/(1+'Life Cycle Cost Evaluation'!$M$1)^($B68-'Life Cycle Cost Evaluation'!$M$4)</f>
        <v>0</v>
      </c>
      <c r="R153" s="208">
        <f>-NPV('Life Cycle Cost Evaluation'!$M$1,R69:R$100)/(1+'Life Cycle Cost Evaluation'!$M$1)^($B68-'Life Cycle Cost Evaluation'!$M$4)</f>
        <v>0</v>
      </c>
      <c r="S153" s="208">
        <f>-NPV('Life Cycle Cost Evaluation'!$M$1,S69:S$100)/(1+'Life Cycle Cost Evaluation'!$M$1)^($B68-'Life Cycle Cost Evaluation'!$M$4)</f>
        <v>0</v>
      </c>
      <c r="T153" s="208">
        <f>-NPV('Life Cycle Cost Evaluation'!$M$1,T69:T$100)/(1+'Life Cycle Cost Evaluation'!$M$1)^($B68-'Life Cycle Cost Evaluation'!$M$4)</f>
        <v>0</v>
      </c>
      <c r="U153" s="208">
        <f>-NPV('Life Cycle Cost Evaluation'!$M$1,U69:U$100)/(1+'Life Cycle Cost Evaluation'!$M$1)^($B68-'Life Cycle Cost Evaluation'!$M$4)</f>
        <v>0</v>
      </c>
      <c r="V153" s="208">
        <f>-NPV('Life Cycle Cost Evaluation'!$M$1,V69:V$100)/(1+'Life Cycle Cost Evaluation'!$M$1)^($B68-'Life Cycle Cost Evaluation'!$M$4)</f>
        <v>0</v>
      </c>
      <c r="W153" s="208">
        <f>-NPV('Life Cycle Cost Evaluation'!$M$1,W69:W$100)/(1+'Life Cycle Cost Evaluation'!$M$1)^($B68-'Life Cycle Cost Evaluation'!$M$4)</f>
        <v>0</v>
      </c>
      <c r="X153" s="208">
        <f>-NPV('Life Cycle Cost Evaluation'!$M$1,X69:X$100)/(1+'Life Cycle Cost Evaluation'!$M$1)^($B68-'Life Cycle Cost Evaluation'!$M$4)</f>
        <v>0</v>
      </c>
      <c r="Y153" s="208">
        <f>-NPV('Life Cycle Cost Evaluation'!$M$1,Y69:Y$100)/(1+'Life Cycle Cost Evaluation'!$M$1)^($B68-'Life Cycle Cost Evaluation'!$M$4)</f>
        <v>0</v>
      </c>
      <c r="Z153" s="208">
        <f>-NPV('Life Cycle Cost Evaluation'!$M$1,Z69:Z$100)/(1+'Life Cycle Cost Evaluation'!$M$1)^($B68-'Life Cycle Cost Evaluation'!$M$4)</f>
        <v>0</v>
      </c>
      <c r="AA153" s="208">
        <f>-NPV('Life Cycle Cost Evaluation'!$M$1,AA69:AA$100)/(1+'Life Cycle Cost Evaluation'!$M$1)^($B68-'Life Cycle Cost Evaluation'!$M$4)</f>
        <v>0</v>
      </c>
      <c r="AB153" s="208">
        <f>-NPV('Life Cycle Cost Evaluation'!$M$1,AB69:AB$100)/(1+'Life Cycle Cost Evaluation'!$M$1)^($B68-'Life Cycle Cost Evaluation'!$M$4)</f>
        <v>0</v>
      </c>
      <c r="AC153" s="208">
        <f>-NPV('Life Cycle Cost Evaluation'!$M$1,AC69:AC$100)/(1+'Life Cycle Cost Evaluation'!$M$1)^($B68-'Life Cycle Cost Evaluation'!$M$4)</f>
        <v>0</v>
      </c>
      <c r="AD153" s="208">
        <f>-NPV('Life Cycle Cost Evaluation'!$M$1,AD69:AD$100)/(1+'Life Cycle Cost Evaluation'!$M$1)^($B68-'Life Cycle Cost Evaluation'!$M$4)</f>
        <v>0</v>
      </c>
      <c r="AE153" s="208">
        <f>-NPV('Life Cycle Cost Evaluation'!$M$1,AE69:AE$100)/(1+'Life Cycle Cost Evaluation'!$M$1)^($B68-'Life Cycle Cost Evaluation'!$M$4)</f>
        <v>0</v>
      </c>
      <c r="AF153" s="208">
        <f>-NPV('Life Cycle Cost Evaluation'!$M$1,AF69:AF$100)/(1+'Life Cycle Cost Evaluation'!$M$1)^($B68-'Life Cycle Cost Evaluation'!$M$4)</f>
        <v>0</v>
      </c>
      <c r="AG153" s="208">
        <f>-NPV('Life Cycle Cost Evaluation'!$M$1,AG69:AG$100)/(1+'Life Cycle Cost Evaluation'!$M$1)^($B68-'Life Cycle Cost Evaluation'!$M$4)</f>
        <v>0</v>
      </c>
      <c r="AH153" s="208">
        <f>-NPV('Life Cycle Cost Evaluation'!$M$1,AH69:AH$100)/(1+'Life Cycle Cost Evaluation'!$M$1)^($B68-'Life Cycle Cost Evaluation'!$M$4)</f>
        <v>0</v>
      </c>
      <c r="AI153" s="208">
        <f>-NPV('Life Cycle Cost Evaluation'!$M$1,AI69:AI$100)/(1+'Life Cycle Cost Evaluation'!$M$1)^($B68-'Life Cycle Cost Evaluation'!$M$4)</f>
        <v>0</v>
      </c>
      <c r="AJ153" s="208">
        <f>-NPV('Life Cycle Cost Evaluation'!$M$1,AJ69:AJ$100)/(1+'Life Cycle Cost Evaluation'!$M$1)^($B68-'Life Cycle Cost Evaluation'!$M$4)</f>
        <v>0</v>
      </c>
      <c r="AK153" s="208">
        <f>-NPV('Life Cycle Cost Evaluation'!$M$1,AK69:AK$100)/(1+'Life Cycle Cost Evaluation'!$M$1)^($B68-'Life Cycle Cost Evaluation'!$M$4)</f>
        <v>0</v>
      </c>
      <c r="AL153" s="208">
        <f>-NPV('Life Cycle Cost Evaluation'!$M$1,AL69:AL$100)/(1+'Life Cycle Cost Evaluation'!$M$1)^($B68-'Life Cycle Cost Evaluation'!$M$4)</f>
        <v>0</v>
      </c>
      <c r="AM153" s="208">
        <f>-NPV('Life Cycle Cost Evaluation'!$M$1,AM69:AM$100)/(1+'Life Cycle Cost Evaluation'!$M$1)^($B68-'Life Cycle Cost Evaluation'!$M$4)</f>
        <v>0</v>
      </c>
      <c r="AN153" s="208">
        <f>-NPV('Life Cycle Cost Evaluation'!$M$1,AN69:AN$100)/(1+'Life Cycle Cost Evaluation'!$M$1)^($B68-'Life Cycle Cost Evaluation'!$M$4)</f>
        <v>0</v>
      </c>
      <c r="AO153" s="208">
        <f>-NPV('Life Cycle Cost Evaluation'!$M$1,AO69:AO$100)/(1+'Life Cycle Cost Evaluation'!$M$1)^($B68-'Life Cycle Cost Evaluation'!$M$4)</f>
        <v>0</v>
      </c>
      <c r="AP153" s="208">
        <f>-NPV('Life Cycle Cost Evaluation'!$M$1,AP69:AP$100)/(1+'Life Cycle Cost Evaluation'!$M$1)^($B68-'Life Cycle Cost Evaluation'!$M$4)</f>
        <v>0</v>
      </c>
      <c r="AQ153" s="208">
        <f>-NPV('Life Cycle Cost Evaluation'!$M$1,AQ69:AQ$100)/(1+'Life Cycle Cost Evaluation'!$M$1)^($B68-'Life Cycle Cost Evaluation'!$M$4)</f>
        <v>0</v>
      </c>
      <c r="AR153" s="208">
        <f>-NPV('Life Cycle Cost Evaluation'!$M$1,AR69:AR$100)/(1+'Life Cycle Cost Evaluation'!$M$1)^($B68-'Life Cycle Cost Evaluation'!$M$4)</f>
        <v>0</v>
      </c>
      <c r="AS153" s="208">
        <f>-NPV('Life Cycle Cost Evaluation'!$M$1,AS69:AS$100)/(1+'Life Cycle Cost Evaluation'!$M$1)^($B68-'Life Cycle Cost Evaluation'!$M$4)</f>
        <v>0</v>
      </c>
      <c r="AT153" s="208">
        <f>-NPV('Life Cycle Cost Evaluation'!$M$1,AT69:AT$100)/(1+'Life Cycle Cost Evaluation'!$M$1)^($B68-'Life Cycle Cost Evaluation'!$M$4)</f>
        <v>0</v>
      </c>
      <c r="AU153" s="208">
        <f>-NPV('Life Cycle Cost Evaluation'!$M$1,AU69:AU$100)/(1+'Life Cycle Cost Evaluation'!$M$1)^($B68-'Life Cycle Cost Evaluation'!$M$4)</f>
        <v>0</v>
      </c>
      <c r="AV153" s="208">
        <f>-NPV('Life Cycle Cost Evaluation'!$M$1,AV69:AV$100)/(1+'Life Cycle Cost Evaluation'!$M$1)^($B68-'Life Cycle Cost Evaluation'!$M$4)</f>
        <v>0</v>
      </c>
      <c r="AW153" s="208">
        <f>-NPV('Life Cycle Cost Evaluation'!$M$1,AW69:AW$100)/(1+'Life Cycle Cost Evaluation'!$M$1)^($B68-'Life Cycle Cost Evaluation'!$M$4)</f>
        <v>0</v>
      </c>
      <c r="AX153" s="208">
        <f>-NPV('Life Cycle Cost Evaluation'!$M$1,AX69:AX$100)/(1+'Life Cycle Cost Evaluation'!$M$1)^($B68-'Life Cycle Cost Evaluation'!$M$4)</f>
        <v>0</v>
      </c>
      <c r="AY153" s="208">
        <f>-NPV('Life Cycle Cost Evaluation'!$M$1,AY69:AY$100)/(1+'Life Cycle Cost Evaluation'!$M$1)^($B68-'Life Cycle Cost Evaluation'!$M$4)</f>
        <v>0</v>
      </c>
      <c r="AZ153" s="208">
        <f>-NPV('Life Cycle Cost Evaluation'!$M$1,AZ69:AZ$100)/(1+'Life Cycle Cost Evaluation'!$M$1)^($B68-'Life Cycle Cost Evaluation'!$M$4)</f>
        <v>0</v>
      </c>
      <c r="BA153" s="208">
        <f>-NPV('Life Cycle Cost Evaluation'!$M$1,BA69:BA$100)/(1+'Life Cycle Cost Evaluation'!$M$1)^($B68-'Life Cycle Cost Evaluation'!$M$4)</f>
        <v>0</v>
      </c>
      <c r="BB153" s="208">
        <f>-NPV('Life Cycle Cost Evaluation'!$M$1,BB69:BB$100)/(1+'Life Cycle Cost Evaluation'!$M$1)^($B68-'Life Cycle Cost Evaluation'!$M$4)</f>
        <v>0</v>
      </c>
      <c r="BC153" s="208">
        <f>-NPV('Life Cycle Cost Evaluation'!$M$1,BC69:BC$100)/(1+'Life Cycle Cost Evaluation'!$M$1)^($B68-'Life Cycle Cost Evaluation'!$M$4)</f>
        <v>0</v>
      </c>
      <c r="BD153" s="208">
        <f>-NPV('Life Cycle Cost Evaluation'!$M$1,BD69:BD$100)/(1+'Life Cycle Cost Evaluation'!$M$1)^($B68-'Life Cycle Cost Evaluation'!$M$4)</f>
        <v>0</v>
      </c>
      <c r="BE153" s="208">
        <f>-NPV('Life Cycle Cost Evaluation'!$M$1,BE69:BE$100)/(1+'Life Cycle Cost Evaluation'!$M$1)^($B68-'Life Cycle Cost Evaluation'!$M$4)</f>
        <v>0</v>
      </c>
      <c r="BF153" s="208">
        <f>-NPV('Life Cycle Cost Evaluation'!$M$1,BF69:BF$100)/(1+'Life Cycle Cost Evaluation'!$M$1)^($B68-'Life Cycle Cost Evaluation'!$M$4)</f>
        <v>0</v>
      </c>
      <c r="BG153" s="208">
        <f>-NPV('Life Cycle Cost Evaluation'!$M$1,BG69:BG$100)/(1+'Life Cycle Cost Evaluation'!$M$1)^($B68-'Life Cycle Cost Evaluation'!$M$4)</f>
        <v>0</v>
      </c>
      <c r="BH153" s="208">
        <f>-NPV('Life Cycle Cost Evaluation'!$M$1,BH69:BH$100)/(1+'Life Cycle Cost Evaluation'!$M$1)^($B68-'Life Cycle Cost Evaluation'!$M$4)</f>
        <v>0</v>
      </c>
      <c r="BI153" s="208">
        <f>-NPV('Life Cycle Cost Evaluation'!$M$1,BI69:BI$100)/(1+'Life Cycle Cost Evaluation'!$M$1)^($B68-'Life Cycle Cost Evaluation'!$M$4)</f>
        <v>0</v>
      </c>
      <c r="BJ153" s="208">
        <f>-NPV('Life Cycle Cost Evaluation'!$M$1,BJ69:BJ$100)/(1+'Life Cycle Cost Evaluation'!$M$1)^($B68-'Life Cycle Cost Evaluation'!$M$4)</f>
        <v>0</v>
      </c>
      <c r="BK153" s="208">
        <f>-NPV('Life Cycle Cost Evaluation'!$M$1,BK69:BK$100)/(1+'Life Cycle Cost Evaluation'!$M$1)^($B68-'Life Cycle Cost Evaluation'!$M$4)</f>
        <v>0</v>
      </c>
      <c r="BL153" s="208">
        <f>-NPV('Life Cycle Cost Evaluation'!$M$1,BL69:BL$100)/(1+'Life Cycle Cost Evaluation'!$M$1)^($B68-'Life Cycle Cost Evaluation'!$M$4)</f>
        <v>0</v>
      </c>
      <c r="BM153" s="208">
        <f>-NPV('Life Cycle Cost Evaluation'!$M$1,BM69:BM$100)/(1+'Life Cycle Cost Evaluation'!$M$1)^($B68-'Life Cycle Cost Evaluation'!$M$4)</f>
        <v>0</v>
      </c>
      <c r="BN153" s="208">
        <f>-NPV('Life Cycle Cost Evaluation'!$M$1,BN69:BN$100)/(1+'Life Cycle Cost Evaluation'!$M$1)^($B68-'Life Cycle Cost Evaluation'!$M$4)</f>
        <v>0</v>
      </c>
      <c r="BO153" s="208">
        <f>-NPV('Life Cycle Cost Evaluation'!$M$1,BO69:BO$100)/(1+'Life Cycle Cost Evaluation'!$M$1)^($B68-'Life Cycle Cost Evaluation'!$M$4)</f>
        <v>0</v>
      </c>
      <c r="BP153" s="208">
        <f>-NPV('Life Cycle Cost Evaluation'!$M$1,BP69:BP$100)/(1+'Life Cycle Cost Evaluation'!$M$1)^($B68-'Life Cycle Cost Evaluation'!$M$4)</f>
        <v>0</v>
      </c>
      <c r="BQ153" s="208">
        <f>-NPV('Life Cycle Cost Evaluation'!$M$1,BQ69:BQ$100)/(1+'Life Cycle Cost Evaluation'!$M$1)^($B68-'Life Cycle Cost Evaluation'!$M$4)</f>
        <v>0</v>
      </c>
      <c r="BR153" s="208">
        <f>-NPV('Life Cycle Cost Evaluation'!$M$1,BR69:BR$100)/(1+'Life Cycle Cost Evaluation'!$M$1)^($B68-'Life Cycle Cost Evaluation'!$M$4)</f>
        <v>0</v>
      </c>
      <c r="BS153" s="208">
        <f>-NPV('Life Cycle Cost Evaluation'!$M$1,BS69:BS$100)/(1+'Life Cycle Cost Evaluation'!$M$1)^($B68-'Life Cycle Cost Evaluation'!$M$4)</f>
        <v>0</v>
      </c>
      <c r="BT153" s="208">
        <f>-NPV('Life Cycle Cost Evaluation'!$M$1,BT69:BT$100)/(1+'Life Cycle Cost Evaluation'!$M$1)^($B68-'Life Cycle Cost Evaluation'!$M$4)</f>
        <v>0</v>
      </c>
      <c r="BU153" s="208">
        <f>-NPV('Life Cycle Cost Evaluation'!$M$1,BU69:BU$100)/(1+'Life Cycle Cost Evaluation'!$M$1)^($B68-'Life Cycle Cost Evaluation'!$M$4)</f>
        <v>0</v>
      </c>
      <c r="BV153" s="208">
        <f>-NPV('Life Cycle Cost Evaluation'!$M$1,BV69:BV$100)/(1+'Life Cycle Cost Evaluation'!$M$1)^($B68-'Life Cycle Cost Evaluation'!$M$4)</f>
        <v>0</v>
      </c>
      <c r="BW153" s="208">
        <f>-NPV('Life Cycle Cost Evaluation'!$M$1,BW69:BW$100)/(1+'Life Cycle Cost Evaluation'!$M$1)^($B68-'Life Cycle Cost Evaluation'!$M$4)</f>
        <v>0</v>
      </c>
      <c r="BX153" s="208">
        <f>-NPV('Life Cycle Cost Evaluation'!$M$1,BX69:BX$100)/(1+'Life Cycle Cost Evaluation'!$M$1)^($B68-'Life Cycle Cost Evaluation'!$M$4)</f>
        <v>0</v>
      </c>
      <c r="BY153" s="208">
        <f>-NPV('Life Cycle Cost Evaluation'!$M$1,BY69:BY$100)/(1+'Life Cycle Cost Evaluation'!$M$1)^($B68-'Life Cycle Cost Evaluation'!$M$4)</f>
        <v>0</v>
      </c>
      <c r="BZ153" s="208">
        <f>-NPV('Life Cycle Cost Evaluation'!$M$1,BZ69:BZ$100)/(1+'Life Cycle Cost Evaluation'!$M$1)^($B68-'Life Cycle Cost Evaluation'!$M$4)</f>
        <v>0</v>
      </c>
      <c r="CA153" s="208">
        <f>-NPV('Life Cycle Cost Evaluation'!$M$1,CA69:CA$100)/(1+'Life Cycle Cost Evaluation'!$M$1)^($B68-'Life Cycle Cost Evaluation'!$M$4)</f>
        <v>0</v>
      </c>
      <c r="CB153" s="208">
        <f>-NPV('Life Cycle Cost Evaluation'!$M$1,CB69:CB$100)/(1+'Life Cycle Cost Evaluation'!$M$1)^($B68-'Life Cycle Cost Evaluation'!$M$4)</f>
        <v>0</v>
      </c>
      <c r="CC153" s="208">
        <f>-NPV('Life Cycle Cost Evaluation'!$M$1,CC69:CC$100)/(1+'Life Cycle Cost Evaluation'!$M$1)^($B68-'Life Cycle Cost Evaluation'!$M$4)</f>
        <v>0</v>
      </c>
      <c r="CD153" s="208">
        <f>-NPV('Life Cycle Cost Evaluation'!$M$1,CD69:CD$100)/(1+'Life Cycle Cost Evaluation'!$M$1)^($B68-'Life Cycle Cost Evaluation'!$M$4)</f>
        <v>0</v>
      </c>
      <c r="CE153" s="208">
        <f>-NPV('Life Cycle Cost Evaluation'!$M$1,CE69:CE$100)/(1+'Life Cycle Cost Evaluation'!$M$1)^($B68-'Life Cycle Cost Evaluation'!$M$4)</f>
        <v>0</v>
      </c>
      <c r="CF153" s="208">
        <f>-NPV('Life Cycle Cost Evaluation'!$M$1,CF69:CF$100)/(1+'Life Cycle Cost Evaluation'!$M$1)^($B68-'Life Cycle Cost Evaluation'!$M$4)</f>
        <v>0</v>
      </c>
      <c r="CG153" s="208">
        <f>SUM(D153:AZ153)</f>
        <v>0</v>
      </c>
      <c r="CH153" s="206"/>
      <c r="CI153" s="206"/>
      <c r="CJ153" s="206"/>
    </row>
    <row r="154" spans="2:88" x14ac:dyDescent="0.2">
      <c r="B154" s="86">
        <f t="shared" si="126"/>
        <v>2076</v>
      </c>
      <c r="C154" s="208"/>
      <c r="D154" s="208">
        <f>-NPV('Life Cycle Cost Evaluation'!$M$1,D70:D$100)/(1+'Life Cycle Cost Evaluation'!$M$1)^($B69-'Life Cycle Cost Evaluation'!$M$4)</f>
        <v>0</v>
      </c>
      <c r="E154" s="208">
        <f>-NPV('Life Cycle Cost Evaluation'!$M$1,E70:E$100)/(1+'Life Cycle Cost Evaluation'!$M$1)^($B69-'Life Cycle Cost Evaluation'!$M$4)</f>
        <v>0</v>
      </c>
      <c r="F154" s="208">
        <f>-NPV('Life Cycle Cost Evaluation'!$M$1,F70:F$100)/(1+'Life Cycle Cost Evaluation'!$M$1)^($B69-'Life Cycle Cost Evaluation'!$M$4)</f>
        <v>0</v>
      </c>
      <c r="G154" s="208">
        <f>-NPV('Life Cycle Cost Evaluation'!$M$1,G70:G$100)/(1+'Life Cycle Cost Evaluation'!$M$1)^($B69-'Life Cycle Cost Evaluation'!$M$4)</f>
        <v>0</v>
      </c>
      <c r="H154" s="208">
        <f>-NPV('Life Cycle Cost Evaluation'!$M$1,H70:H$100)/(1+'Life Cycle Cost Evaluation'!$M$1)^($B69-'Life Cycle Cost Evaluation'!$M$4)</f>
        <v>0</v>
      </c>
      <c r="I154" s="208">
        <f>-NPV('Life Cycle Cost Evaluation'!$M$1,I70:I$100)/(1+'Life Cycle Cost Evaluation'!$M$1)^($B69-'Life Cycle Cost Evaluation'!$M$4)</f>
        <v>0</v>
      </c>
      <c r="J154" s="208">
        <f>-NPV('Life Cycle Cost Evaluation'!$M$1,J70:J$100)/(1+'Life Cycle Cost Evaluation'!$M$1)^($B69-'Life Cycle Cost Evaluation'!$M$4)</f>
        <v>0</v>
      </c>
      <c r="K154" s="208">
        <f>-NPV('Life Cycle Cost Evaluation'!$M$1,K70:K$100)/(1+'Life Cycle Cost Evaluation'!$M$1)^($B69-'Life Cycle Cost Evaluation'!$M$4)</f>
        <v>0</v>
      </c>
      <c r="L154" s="208">
        <f>-NPV('Life Cycle Cost Evaluation'!$M$1,L70:L$100)/(1+'Life Cycle Cost Evaluation'!$M$1)^($B69-'Life Cycle Cost Evaluation'!$M$4)</f>
        <v>0</v>
      </c>
      <c r="M154" s="208">
        <f>-NPV('Life Cycle Cost Evaluation'!$M$1,M70:M$100)/(1+'Life Cycle Cost Evaluation'!$M$1)^($B69-'Life Cycle Cost Evaluation'!$M$4)</f>
        <v>0</v>
      </c>
      <c r="N154" s="208">
        <f>-NPV('Life Cycle Cost Evaluation'!$M$1,N70:N$100)/(1+'Life Cycle Cost Evaluation'!$M$1)^($B69-'Life Cycle Cost Evaluation'!$M$4)</f>
        <v>0</v>
      </c>
      <c r="O154" s="208">
        <f>-NPV('Life Cycle Cost Evaluation'!$M$1,O70:O$100)/(1+'Life Cycle Cost Evaluation'!$M$1)^($B69-'Life Cycle Cost Evaluation'!$M$4)</f>
        <v>0</v>
      </c>
      <c r="P154" s="208">
        <f>-NPV('Life Cycle Cost Evaluation'!$M$1,P70:P$100)/(1+'Life Cycle Cost Evaluation'!$M$1)^($B69-'Life Cycle Cost Evaluation'!$M$4)</f>
        <v>0</v>
      </c>
      <c r="Q154" s="208">
        <f>-NPV('Life Cycle Cost Evaluation'!$M$1,Q70:Q$100)/(1+'Life Cycle Cost Evaluation'!$M$1)^($B69-'Life Cycle Cost Evaluation'!$M$4)</f>
        <v>0</v>
      </c>
      <c r="R154" s="208">
        <f>-NPV('Life Cycle Cost Evaluation'!$M$1,R70:R$100)/(1+'Life Cycle Cost Evaluation'!$M$1)^($B69-'Life Cycle Cost Evaluation'!$M$4)</f>
        <v>0</v>
      </c>
      <c r="S154" s="208">
        <f>-NPV('Life Cycle Cost Evaluation'!$M$1,S70:S$100)/(1+'Life Cycle Cost Evaluation'!$M$1)^($B69-'Life Cycle Cost Evaluation'!$M$4)</f>
        <v>0</v>
      </c>
      <c r="T154" s="208">
        <f>-NPV('Life Cycle Cost Evaluation'!$M$1,T70:T$100)/(1+'Life Cycle Cost Evaluation'!$M$1)^($B69-'Life Cycle Cost Evaluation'!$M$4)</f>
        <v>0</v>
      </c>
      <c r="U154" s="208">
        <f>-NPV('Life Cycle Cost Evaluation'!$M$1,U70:U$100)/(1+'Life Cycle Cost Evaluation'!$M$1)^($B69-'Life Cycle Cost Evaluation'!$M$4)</f>
        <v>0</v>
      </c>
      <c r="V154" s="208">
        <f>-NPV('Life Cycle Cost Evaluation'!$M$1,V70:V$100)/(1+'Life Cycle Cost Evaluation'!$M$1)^($B69-'Life Cycle Cost Evaluation'!$M$4)</f>
        <v>0</v>
      </c>
      <c r="W154" s="208">
        <f>-NPV('Life Cycle Cost Evaluation'!$M$1,W70:W$100)/(1+'Life Cycle Cost Evaluation'!$M$1)^($B69-'Life Cycle Cost Evaluation'!$M$4)</f>
        <v>0</v>
      </c>
      <c r="X154" s="208">
        <f>-NPV('Life Cycle Cost Evaluation'!$M$1,X70:X$100)/(1+'Life Cycle Cost Evaluation'!$M$1)^($B69-'Life Cycle Cost Evaluation'!$M$4)</f>
        <v>0</v>
      </c>
      <c r="Y154" s="208">
        <f>-NPV('Life Cycle Cost Evaluation'!$M$1,Y70:Y$100)/(1+'Life Cycle Cost Evaluation'!$M$1)^($B69-'Life Cycle Cost Evaluation'!$M$4)</f>
        <v>0</v>
      </c>
      <c r="Z154" s="208">
        <f>-NPV('Life Cycle Cost Evaluation'!$M$1,Z70:Z$100)/(1+'Life Cycle Cost Evaluation'!$M$1)^($B69-'Life Cycle Cost Evaluation'!$M$4)</f>
        <v>0</v>
      </c>
      <c r="AA154" s="208">
        <f>-NPV('Life Cycle Cost Evaluation'!$M$1,AA70:AA$100)/(1+'Life Cycle Cost Evaluation'!$M$1)^($B69-'Life Cycle Cost Evaluation'!$M$4)</f>
        <v>0</v>
      </c>
      <c r="AB154" s="208">
        <f>-NPV('Life Cycle Cost Evaluation'!$M$1,AB70:AB$100)/(1+'Life Cycle Cost Evaluation'!$M$1)^($B69-'Life Cycle Cost Evaluation'!$M$4)</f>
        <v>0</v>
      </c>
      <c r="AC154" s="208">
        <f>-NPV('Life Cycle Cost Evaluation'!$M$1,AC70:AC$100)/(1+'Life Cycle Cost Evaluation'!$M$1)^($B69-'Life Cycle Cost Evaluation'!$M$4)</f>
        <v>0</v>
      </c>
      <c r="AD154" s="208">
        <f>-NPV('Life Cycle Cost Evaluation'!$M$1,AD70:AD$100)/(1+'Life Cycle Cost Evaluation'!$M$1)^($B69-'Life Cycle Cost Evaluation'!$M$4)</f>
        <v>0</v>
      </c>
      <c r="AE154" s="208">
        <f>-NPV('Life Cycle Cost Evaluation'!$M$1,AE70:AE$100)/(1+'Life Cycle Cost Evaluation'!$M$1)^($B69-'Life Cycle Cost Evaluation'!$M$4)</f>
        <v>0</v>
      </c>
      <c r="AF154" s="208">
        <f>-NPV('Life Cycle Cost Evaluation'!$M$1,AF70:AF$100)/(1+'Life Cycle Cost Evaluation'!$M$1)^($B69-'Life Cycle Cost Evaluation'!$M$4)</f>
        <v>0</v>
      </c>
      <c r="AG154" s="208">
        <f>-NPV('Life Cycle Cost Evaluation'!$M$1,AG70:AG$100)/(1+'Life Cycle Cost Evaluation'!$M$1)^($B69-'Life Cycle Cost Evaluation'!$M$4)</f>
        <v>0</v>
      </c>
      <c r="AH154" s="208">
        <f>-NPV('Life Cycle Cost Evaluation'!$M$1,AH70:AH$100)/(1+'Life Cycle Cost Evaluation'!$M$1)^($B69-'Life Cycle Cost Evaluation'!$M$4)</f>
        <v>0</v>
      </c>
      <c r="AI154" s="208">
        <f>-NPV('Life Cycle Cost Evaluation'!$M$1,AI70:AI$100)/(1+'Life Cycle Cost Evaluation'!$M$1)^($B69-'Life Cycle Cost Evaluation'!$M$4)</f>
        <v>0</v>
      </c>
      <c r="AJ154" s="208">
        <f>-NPV('Life Cycle Cost Evaluation'!$M$1,AJ70:AJ$100)/(1+'Life Cycle Cost Evaluation'!$M$1)^($B69-'Life Cycle Cost Evaluation'!$M$4)</f>
        <v>0</v>
      </c>
      <c r="AK154" s="208">
        <f>-NPV('Life Cycle Cost Evaluation'!$M$1,AK70:AK$100)/(1+'Life Cycle Cost Evaluation'!$M$1)^($B69-'Life Cycle Cost Evaluation'!$M$4)</f>
        <v>0</v>
      </c>
      <c r="AL154" s="208">
        <f>-NPV('Life Cycle Cost Evaluation'!$M$1,AL70:AL$100)/(1+'Life Cycle Cost Evaluation'!$M$1)^($B69-'Life Cycle Cost Evaluation'!$M$4)</f>
        <v>0</v>
      </c>
      <c r="AM154" s="208">
        <f>-NPV('Life Cycle Cost Evaluation'!$M$1,AM70:AM$100)/(1+'Life Cycle Cost Evaluation'!$M$1)^($B69-'Life Cycle Cost Evaluation'!$M$4)</f>
        <v>0</v>
      </c>
      <c r="AN154" s="208">
        <f>-NPV('Life Cycle Cost Evaluation'!$M$1,AN70:AN$100)/(1+'Life Cycle Cost Evaluation'!$M$1)^($B69-'Life Cycle Cost Evaluation'!$M$4)</f>
        <v>0</v>
      </c>
      <c r="AO154" s="208">
        <f>-NPV('Life Cycle Cost Evaluation'!$M$1,AO70:AO$100)/(1+'Life Cycle Cost Evaluation'!$M$1)^($B69-'Life Cycle Cost Evaluation'!$M$4)</f>
        <v>0</v>
      </c>
      <c r="AP154" s="208">
        <f>-NPV('Life Cycle Cost Evaluation'!$M$1,AP70:AP$100)/(1+'Life Cycle Cost Evaluation'!$M$1)^($B69-'Life Cycle Cost Evaluation'!$M$4)</f>
        <v>0</v>
      </c>
      <c r="AQ154" s="208">
        <f>-NPV('Life Cycle Cost Evaluation'!$M$1,AQ70:AQ$100)/(1+'Life Cycle Cost Evaluation'!$M$1)^($B69-'Life Cycle Cost Evaluation'!$M$4)</f>
        <v>0</v>
      </c>
      <c r="AR154" s="208">
        <f>-NPV('Life Cycle Cost Evaluation'!$M$1,AR70:AR$100)/(1+'Life Cycle Cost Evaluation'!$M$1)^($B69-'Life Cycle Cost Evaluation'!$M$4)</f>
        <v>0</v>
      </c>
      <c r="AS154" s="208">
        <f>-NPV('Life Cycle Cost Evaluation'!$M$1,AS70:AS$100)/(1+'Life Cycle Cost Evaluation'!$M$1)^($B69-'Life Cycle Cost Evaluation'!$M$4)</f>
        <v>0</v>
      </c>
      <c r="AT154" s="208">
        <f>-NPV('Life Cycle Cost Evaluation'!$M$1,AT70:AT$100)/(1+'Life Cycle Cost Evaluation'!$M$1)^($B69-'Life Cycle Cost Evaluation'!$M$4)</f>
        <v>0</v>
      </c>
      <c r="AU154" s="208">
        <f>-NPV('Life Cycle Cost Evaluation'!$M$1,AU70:AU$100)/(1+'Life Cycle Cost Evaluation'!$M$1)^($B69-'Life Cycle Cost Evaluation'!$M$4)</f>
        <v>0</v>
      </c>
      <c r="AV154" s="208">
        <f>-NPV('Life Cycle Cost Evaluation'!$M$1,AV70:AV$100)/(1+'Life Cycle Cost Evaluation'!$M$1)^($B69-'Life Cycle Cost Evaluation'!$M$4)</f>
        <v>0</v>
      </c>
      <c r="AW154" s="208">
        <f>-NPV('Life Cycle Cost Evaluation'!$M$1,AW70:AW$100)/(1+'Life Cycle Cost Evaluation'!$M$1)^($B69-'Life Cycle Cost Evaluation'!$M$4)</f>
        <v>0</v>
      </c>
      <c r="AX154" s="208">
        <f>-NPV('Life Cycle Cost Evaluation'!$M$1,AX70:AX$100)/(1+'Life Cycle Cost Evaluation'!$M$1)^($B69-'Life Cycle Cost Evaluation'!$M$4)</f>
        <v>0</v>
      </c>
      <c r="AY154" s="208">
        <f>-NPV('Life Cycle Cost Evaluation'!$M$1,AY70:AY$100)/(1+'Life Cycle Cost Evaluation'!$M$1)^($B69-'Life Cycle Cost Evaluation'!$M$4)</f>
        <v>0</v>
      </c>
      <c r="AZ154" s="208">
        <f>-NPV('Life Cycle Cost Evaluation'!$M$1,AZ70:AZ$100)/(1+'Life Cycle Cost Evaluation'!$M$1)^($B69-'Life Cycle Cost Evaluation'!$M$4)</f>
        <v>0</v>
      </c>
      <c r="BA154" s="208">
        <f>-NPV('Life Cycle Cost Evaluation'!$M$1,BA70:BA$100)/(1+'Life Cycle Cost Evaluation'!$M$1)^($B69-'Life Cycle Cost Evaluation'!$M$4)</f>
        <v>0</v>
      </c>
      <c r="BB154" s="208">
        <f>-NPV('Life Cycle Cost Evaluation'!$M$1,BB70:BB$100)/(1+'Life Cycle Cost Evaluation'!$M$1)^($B69-'Life Cycle Cost Evaluation'!$M$4)</f>
        <v>0</v>
      </c>
      <c r="BC154" s="208">
        <f>-NPV('Life Cycle Cost Evaluation'!$M$1,BC70:BC$100)/(1+'Life Cycle Cost Evaluation'!$M$1)^($B69-'Life Cycle Cost Evaluation'!$M$4)</f>
        <v>0</v>
      </c>
      <c r="BD154" s="208">
        <f>-NPV('Life Cycle Cost Evaluation'!$M$1,BD70:BD$100)/(1+'Life Cycle Cost Evaluation'!$M$1)^($B69-'Life Cycle Cost Evaluation'!$M$4)</f>
        <v>0</v>
      </c>
      <c r="BE154" s="208">
        <f>-NPV('Life Cycle Cost Evaluation'!$M$1,BE70:BE$100)/(1+'Life Cycle Cost Evaluation'!$M$1)^($B69-'Life Cycle Cost Evaluation'!$M$4)</f>
        <v>0</v>
      </c>
      <c r="BF154" s="208">
        <f>-NPV('Life Cycle Cost Evaluation'!$M$1,BF70:BF$100)/(1+'Life Cycle Cost Evaluation'!$M$1)^($B69-'Life Cycle Cost Evaluation'!$M$4)</f>
        <v>0</v>
      </c>
      <c r="BG154" s="208">
        <f>-NPV('Life Cycle Cost Evaluation'!$M$1,BG70:BG$100)/(1+'Life Cycle Cost Evaluation'!$M$1)^($B69-'Life Cycle Cost Evaluation'!$M$4)</f>
        <v>0</v>
      </c>
      <c r="BH154" s="208">
        <f>-NPV('Life Cycle Cost Evaluation'!$M$1,BH70:BH$100)/(1+'Life Cycle Cost Evaluation'!$M$1)^($B69-'Life Cycle Cost Evaluation'!$M$4)</f>
        <v>0</v>
      </c>
      <c r="BI154" s="208">
        <f>-NPV('Life Cycle Cost Evaluation'!$M$1,BI70:BI$100)/(1+'Life Cycle Cost Evaluation'!$M$1)^($B69-'Life Cycle Cost Evaluation'!$M$4)</f>
        <v>0</v>
      </c>
      <c r="BJ154" s="208">
        <f>-NPV('Life Cycle Cost Evaluation'!$M$1,BJ70:BJ$100)/(1+'Life Cycle Cost Evaluation'!$M$1)^($B69-'Life Cycle Cost Evaluation'!$M$4)</f>
        <v>0</v>
      </c>
      <c r="BK154" s="208">
        <f>-NPV('Life Cycle Cost Evaluation'!$M$1,BK70:BK$100)/(1+'Life Cycle Cost Evaluation'!$M$1)^($B69-'Life Cycle Cost Evaluation'!$M$4)</f>
        <v>0</v>
      </c>
      <c r="BL154" s="208">
        <f>-NPV('Life Cycle Cost Evaluation'!$M$1,BL70:BL$100)/(1+'Life Cycle Cost Evaluation'!$M$1)^($B69-'Life Cycle Cost Evaluation'!$M$4)</f>
        <v>0</v>
      </c>
      <c r="BM154" s="208">
        <f>-NPV('Life Cycle Cost Evaluation'!$M$1,BM70:BM$100)/(1+'Life Cycle Cost Evaluation'!$M$1)^($B69-'Life Cycle Cost Evaluation'!$M$4)</f>
        <v>0</v>
      </c>
      <c r="BN154" s="208">
        <f>-NPV('Life Cycle Cost Evaluation'!$M$1,BN70:BN$100)/(1+'Life Cycle Cost Evaluation'!$M$1)^($B69-'Life Cycle Cost Evaluation'!$M$4)</f>
        <v>0</v>
      </c>
      <c r="BO154" s="208">
        <f>-NPV('Life Cycle Cost Evaluation'!$M$1,BO70:BO$100)/(1+'Life Cycle Cost Evaluation'!$M$1)^($B69-'Life Cycle Cost Evaluation'!$M$4)</f>
        <v>0</v>
      </c>
      <c r="BP154" s="208">
        <f>-NPV('Life Cycle Cost Evaluation'!$M$1,BP70:BP$100)/(1+'Life Cycle Cost Evaluation'!$M$1)^($B69-'Life Cycle Cost Evaluation'!$M$4)</f>
        <v>0</v>
      </c>
      <c r="BQ154" s="208">
        <f>-NPV('Life Cycle Cost Evaluation'!$M$1,BQ70:BQ$100)/(1+'Life Cycle Cost Evaluation'!$M$1)^($B69-'Life Cycle Cost Evaluation'!$M$4)</f>
        <v>0</v>
      </c>
      <c r="BR154" s="208">
        <f>-NPV('Life Cycle Cost Evaluation'!$M$1,BR70:BR$100)/(1+'Life Cycle Cost Evaluation'!$M$1)^($B69-'Life Cycle Cost Evaluation'!$M$4)</f>
        <v>0</v>
      </c>
      <c r="BS154" s="208">
        <f>-NPV('Life Cycle Cost Evaluation'!$M$1,BS70:BS$100)/(1+'Life Cycle Cost Evaluation'!$M$1)^($B69-'Life Cycle Cost Evaluation'!$M$4)</f>
        <v>0</v>
      </c>
      <c r="BT154" s="208">
        <f>-NPV('Life Cycle Cost Evaluation'!$M$1,BT70:BT$100)/(1+'Life Cycle Cost Evaluation'!$M$1)^($B69-'Life Cycle Cost Evaluation'!$M$4)</f>
        <v>0</v>
      </c>
      <c r="BU154" s="208">
        <f>-NPV('Life Cycle Cost Evaluation'!$M$1,BU70:BU$100)/(1+'Life Cycle Cost Evaluation'!$M$1)^($B69-'Life Cycle Cost Evaluation'!$M$4)</f>
        <v>0</v>
      </c>
      <c r="BV154" s="208">
        <f>-NPV('Life Cycle Cost Evaluation'!$M$1,BV70:BV$100)/(1+'Life Cycle Cost Evaluation'!$M$1)^($B69-'Life Cycle Cost Evaluation'!$M$4)</f>
        <v>0</v>
      </c>
      <c r="BW154" s="208">
        <f>-NPV('Life Cycle Cost Evaluation'!$M$1,BW70:BW$100)/(1+'Life Cycle Cost Evaluation'!$M$1)^($B69-'Life Cycle Cost Evaluation'!$M$4)</f>
        <v>0</v>
      </c>
      <c r="BX154" s="208">
        <f>-NPV('Life Cycle Cost Evaluation'!$M$1,BX70:BX$100)/(1+'Life Cycle Cost Evaluation'!$M$1)^($B69-'Life Cycle Cost Evaluation'!$M$4)</f>
        <v>0</v>
      </c>
      <c r="BY154" s="208">
        <f>-NPV('Life Cycle Cost Evaluation'!$M$1,BY70:BY$100)/(1+'Life Cycle Cost Evaluation'!$M$1)^($B69-'Life Cycle Cost Evaluation'!$M$4)</f>
        <v>0</v>
      </c>
      <c r="BZ154" s="208">
        <f>-NPV('Life Cycle Cost Evaluation'!$M$1,BZ70:BZ$100)/(1+'Life Cycle Cost Evaluation'!$M$1)^($B69-'Life Cycle Cost Evaluation'!$M$4)</f>
        <v>0</v>
      </c>
      <c r="CA154" s="208">
        <f>-NPV('Life Cycle Cost Evaluation'!$M$1,CA70:CA$100)/(1+'Life Cycle Cost Evaluation'!$M$1)^($B69-'Life Cycle Cost Evaluation'!$M$4)</f>
        <v>0</v>
      </c>
      <c r="CB154" s="208">
        <f>-NPV('Life Cycle Cost Evaluation'!$M$1,CB70:CB$100)/(1+'Life Cycle Cost Evaluation'!$M$1)^($B69-'Life Cycle Cost Evaluation'!$M$4)</f>
        <v>0</v>
      </c>
      <c r="CC154" s="208">
        <f>-NPV('Life Cycle Cost Evaluation'!$M$1,CC70:CC$100)/(1+'Life Cycle Cost Evaluation'!$M$1)^($B69-'Life Cycle Cost Evaluation'!$M$4)</f>
        <v>0</v>
      </c>
      <c r="CD154" s="208">
        <f>-NPV('Life Cycle Cost Evaluation'!$M$1,CD70:CD$100)/(1+'Life Cycle Cost Evaluation'!$M$1)^($B69-'Life Cycle Cost Evaluation'!$M$4)</f>
        <v>0</v>
      </c>
      <c r="CE154" s="208">
        <f>-NPV('Life Cycle Cost Evaluation'!$M$1,CE70:CE$100)/(1+'Life Cycle Cost Evaluation'!$M$1)^($B69-'Life Cycle Cost Evaluation'!$M$4)</f>
        <v>0</v>
      </c>
      <c r="CF154" s="208">
        <f>-NPV('Life Cycle Cost Evaluation'!$M$1,CF70:CF$100)/(1+'Life Cycle Cost Evaluation'!$M$1)^($B69-'Life Cycle Cost Evaluation'!$M$4)</f>
        <v>0</v>
      </c>
      <c r="CG154" s="208">
        <f>SUM(D154:BA154)</f>
        <v>0</v>
      </c>
      <c r="CH154" s="206"/>
      <c r="CI154" s="206"/>
      <c r="CJ154" s="206"/>
    </row>
    <row r="155" spans="2:88" x14ac:dyDescent="0.2">
      <c r="B155" s="86">
        <f t="shared" si="126"/>
        <v>2077</v>
      </c>
      <c r="C155" s="208"/>
      <c r="D155" s="208">
        <f>-NPV('Life Cycle Cost Evaluation'!$M$1,D71:D$100)/(1+'Life Cycle Cost Evaluation'!$M$1)^($B70-'Life Cycle Cost Evaluation'!$M$4)</f>
        <v>0</v>
      </c>
      <c r="E155" s="208">
        <f>-NPV('Life Cycle Cost Evaluation'!$M$1,E71:E$100)/(1+'Life Cycle Cost Evaluation'!$M$1)^($B70-'Life Cycle Cost Evaluation'!$M$4)</f>
        <v>0</v>
      </c>
      <c r="F155" s="208">
        <f>-NPV('Life Cycle Cost Evaluation'!$M$1,F71:F$100)/(1+'Life Cycle Cost Evaluation'!$M$1)^($B70-'Life Cycle Cost Evaluation'!$M$4)</f>
        <v>0</v>
      </c>
      <c r="G155" s="208">
        <f>-NPV('Life Cycle Cost Evaluation'!$M$1,G71:G$100)/(1+'Life Cycle Cost Evaluation'!$M$1)^($B70-'Life Cycle Cost Evaluation'!$M$4)</f>
        <v>0</v>
      </c>
      <c r="H155" s="208">
        <f>-NPV('Life Cycle Cost Evaluation'!$M$1,H71:H$100)/(1+'Life Cycle Cost Evaluation'!$M$1)^($B70-'Life Cycle Cost Evaluation'!$M$4)</f>
        <v>0</v>
      </c>
      <c r="I155" s="208">
        <f>-NPV('Life Cycle Cost Evaluation'!$M$1,I71:I$100)/(1+'Life Cycle Cost Evaluation'!$M$1)^($B70-'Life Cycle Cost Evaluation'!$M$4)</f>
        <v>0</v>
      </c>
      <c r="J155" s="208">
        <f>-NPV('Life Cycle Cost Evaluation'!$M$1,J71:J$100)/(1+'Life Cycle Cost Evaluation'!$M$1)^($B70-'Life Cycle Cost Evaluation'!$M$4)</f>
        <v>0</v>
      </c>
      <c r="K155" s="208">
        <f>-NPV('Life Cycle Cost Evaluation'!$M$1,K71:K$100)/(1+'Life Cycle Cost Evaluation'!$M$1)^($B70-'Life Cycle Cost Evaluation'!$M$4)</f>
        <v>0</v>
      </c>
      <c r="L155" s="208">
        <f>-NPV('Life Cycle Cost Evaluation'!$M$1,L71:L$100)/(1+'Life Cycle Cost Evaluation'!$M$1)^($B70-'Life Cycle Cost Evaluation'!$M$4)</f>
        <v>0</v>
      </c>
      <c r="M155" s="208">
        <f>-NPV('Life Cycle Cost Evaluation'!$M$1,M71:M$100)/(1+'Life Cycle Cost Evaluation'!$M$1)^($B70-'Life Cycle Cost Evaluation'!$M$4)</f>
        <v>0</v>
      </c>
      <c r="N155" s="208">
        <f>-NPV('Life Cycle Cost Evaluation'!$M$1,N71:N$100)/(1+'Life Cycle Cost Evaluation'!$M$1)^($B70-'Life Cycle Cost Evaluation'!$M$4)</f>
        <v>0</v>
      </c>
      <c r="O155" s="208">
        <f>-NPV('Life Cycle Cost Evaluation'!$M$1,O71:O$100)/(1+'Life Cycle Cost Evaluation'!$M$1)^($B70-'Life Cycle Cost Evaluation'!$M$4)</f>
        <v>0</v>
      </c>
      <c r="P155" s="208">
        <f>-NPV('Life Cycle Cost Evaluation'!$M$1,P71:P$100)/(1+'Life Cycle Cost Evaluation'!$M$1)^($B70-'Life Cycle Cost Evaluation'!$M$4)</f>
        <v>0</v>
      </c>
      <c r="Q155" s="208">
        <f>-NPV('Life Cycle Cost Evaluation'!$M$1,Q71:Q$100)/(1+'Life Cycle Cost Evaluation'!$M$1)^($B70-'Life Cycle Cost Evaluation'!$M$4)</f>
        <v>0</v>
      </c>
      <c r="R155" s="208">
        <f>-NPV('Life Cycle Cost Evaluation'!$M$1,R71:R$100)/(1+'Life Cycle Cost Evaluation'!$M$1)^($B70-'Life Cycle Cost Evaluation'!$M$4)</f>
        <v>0</v>
      </c>
      <c r="S155" s="208">
        <f>-NPV('Life Cycle Cost Evaluation'!$M$1,S71:S$100)/(1+'Life Cycle Cost Evaluation'!$M$1)^($B70-'Life Cycle Cost Evaluation'!$M$4)</f>
        <v>0</v>
      </c>
      <c r="T155" s="208">
        <f>-NPV('Life Cycle Cost Evaluation'!$M$1,T71:T$100)/(1+'Life Cycle Cost Evaluation'!$M$1)^($B70-'Life Cycle Cost Evaluation'!$M$4)</f>
        <v>0</v>
      </c>
      <c r="U155" s="208">
        <f>-NPV('Life Cycle Cost Evaluation'!$M$1,U71:U$100)/(1+'Life Cycle Cost Evaluation'!$M$1)^($B70-'Life Cycle Cost Evaluation'!$M$4)</f>
        <v>0</v>
      </c>
      <c r="V155" s="208">
        <f>-NPV('Life Cycle Cost Evaluation'!$M$1,V71:V$100)/(1+'Life Cycle Cost Evaluation'!$M$1)^($B70-'Life Cycle Cost Evaluation'!$M$4)</f>
        <v>0</v>
      </c>
      <c r="W155" s="208">
        <f>-NPV('Life Cycle Cost Evaluation'!$M$1,W71:W$100)/(1+'Life Cycle Cost Evaluation'!$M$1)^($B70-'Life Cycle Cost Evaluation'!$M$4)</f>
        <v>0</v>
      </c>
      <c r="X155" s="208">
        <f>-NPV('Life Cycle Cost Evaluation'!$M$1,X71:X$100)/(1+'Life Cycle Cost Evaluation'!$M$1)^($B70-'Life Cycle Cost Evaluation'!$M$4)</f>
        <v>0</v>
      </c>
      <c r="Y155" s="208">
        <f>-NPV('Life Cycle Cost Evaluation'!$M$1,Y71:Y$100)/(1+'Life Cycle Cost Evaluation'!$M$1)^($B70-'Life Cycle Cost Evaluation'!$M$4)</f>
        <v>0</v>
      </c>
      <c r="Z155" s="208">
        <f>-NPV('Life Cycle Cost Evaluation'!$M$1,Z71:Z$100)/(1+'Life Cycle Cost Evaluation'!$M$1)^($B70-'Life Cycle Cost Evaluation'!$M$4)</f>
        <v>0</v>
      </c>
      <c r="AA155" s="208">
        <f>-NPV('Life Cycle Cost Evaluation'!$M$1,AA71:AA$100)/(1+'Life Cycle Cost Evaluation'!$M$1)^($B70-'Life Cycle Cost Evaluation'!$M$4)</f>
        <v>0</v>
      </c>
      <c r="AB155" s="208">
        <f>-NPV('Life Cycle Cost Evaluation'!$M$1,AB71:AB$100)/(1+'Life Cycle Cost Evaluation'!$M$1)^($B70-'Life Cycle Cost Evaluation'!$M$4)</f>
        <v>0</v>
      </c>
      <c r="AC155" s="208">
        <f>-NPV('Life Cycle Cost Evaluation'!$M$1,AC71:AC$100)/(1+'Life Cycle Cost Evaluation'!$M$1)^($B70-'Life Cycle Cost Evaluation'!$M$4)</f>
        <v>0</v>
      </c>
      <c r="AD155" s="208">
        <f>-NPV('Life Cycle Cost Evaluation'!$M$1,AD71:AD$100)/(1+'Life Cycle Cost Evaluation'!$M$1)^($B70-'Life Cycle Cost Evaluation'!$M$4)</f>
        <v>0</v>
      </c>
      <c r="AE155" s="208">
        <f>-NPV('Life Cycle Cost Evaluation'!$M$1,AE71:AE$100)/(1+'Life Cycle Cost Evaluation'!$M$1)^($B70-'Life Cycle Cost Evaluation'!$M$4)</f>
        <v>0</v>
      </c>
      <c r="AF155" s="208">
        <f>-NPV('Life Cycle Cost Evaluation'!$M$1,AF71:AF$100)/(1+'Life Cycle Cost Evaluation'!$M$1)^($B70-'Life Cycle Cost Evaluation'!$M$4)</f>
        <v>0</v>
      </c>
      <c r="AG155" s="208">
        <f>-NPV('Life Cycle Cost Evaluation'!$M$1,AG71:AG$100)/(1+'Life Cycle Cost Evaluation'!$M$1)^($B70-'Life Cycle Cost Evaluation'!$M$4)</f>
        <v>0</v>
      </c>
      <c r="AH155" s="208">
        <f>-NPV('Life Cycle Cost Evaluation'!$M$1,AH71:AH$100)/(1+'Life Cycle Cost Evaluation'!$M$1)^($B70-'Life Cycle Cost Evaluation'!$M$4)</f>
        <v>0</v>
      </c>
      <c r="AI155" s="208">
        <f>-NPV('Life Cycle Cost Evaluation'!$M$1,AI71:AI$100)/(1+'Life Cycle Cost Evaluation'!$M$1)^($B70-'Life Cycle Cost Evaluation'!$M$4)</f>
        <v>0</v>
      </c>
      <c r="AJ155" s="208">
        <f>-NPV('Life Cycle Cost Evaluation'!$M$1,AJ71:AJ$100)/(1+'Life Cycle Cost Evaluation'!$M$1)^($B70-'Life Cycle Cost Evaluation'!$M$4)</f>
        <v>0</v>
      </c>
      <c r="AK155" s="208">
        <f>-NPV('Life Cycle Cost Evaluation'!$M$1,AK71:AK$100)/(1+'Life Cycle Cost Evaluation'!$M$1)^($B70-'Life Cycle Cost Evaluation'!$M$4)</f>
        <v>0</v>
      </c>
      <c r="AL155" s="208">
        <f>-NPV('Life Cycle Cost Evaluation'!$M$1,AL71:AL$100)/(1+'Life Cycle Cost Evaluation'!$M$1)^($B70-'Life Cycle Cost Evaluation'!$M$4)</f>
        <v>0</v>
      </c>
      <c r="AM155" s="208">
        <f>-NPV('Life Cycle Cost Evaluation'!$M$1,AM71:AM$100)/(1+'Life Cycle Cost Evaluation'!$M$1)^($B70-'Life Cycle Cost Evaluation'!$M$4)</f>
        <v>0</v>
      </c>
      <c r="AN155" s="208">
        <f>-NPV('Life Cycle Cost Evaluation'!$M$1,AN71:AN$100)/(1+'Life Cycle Cost Evaluation'!$M$1)^($B70-'Life Cycle Cost Evaluation'!$M$4)</f>
        <v>0</v>
      </c>
      <c r="AO155" s="208">
        <f>-NPV('Life Cycle Cost Evaluation'!$M$1,AO71:AO$100)/(1+'Life Cycle Cost Evaluation'!$M$1)^($B70-'Life Cycle Cost Evaluation'!$M$4)</f>
        <v>0</v>
      </c>
      <c r="AP155" s="208">
        <f>-NPV('Life Cycle Cost Evaluation'!$M$1,AP71:AP$100)/(1+'Life Cycle Cost Evaluation'!$M$1)^($B70-'Life Cycle Cost Evaluation'!$M$4)</f>
        <v>0</v>
      </c>
      <c r="AQ155" s="208">
        <f>-NPV('Life Cycle Cost Evaluation'!$M$1,AQ71:AQ$100)/(1+'Life Cycle Cost Evaluation'!$M$1)^($B70-'Life Cycle Cost Evaluation'!$M$4)</f>
        <v>0</v>
      </c>
      <c r="AR155" s="208">
        <f>-NPV('Life Cycle Cost Evaluation'!$M$1,AR71:AR$100)/(1+'Life Cycle Cost Evaluation'!$M$1)^($B70-'Life Cycle Cost Evaluation'!$M$4)</f>
        <v>0</v>
      </c>
      <c r="AS155" s="208">
        <f>-NPV('Life Cycle Cost Evaluation'!$M$1,AS71:AS$100)/(1+'Life Cycle Cost Evaluation'!$M$1)^($B70-'Life Cycle Cost Evaluation'!$M$4)</f>
        <v>0</v>
      </c>
      <c r="AT155" s="208">
        <f>-NPV('Life Cycle Cost Evaluation'!$M$1,AT71:AT$100)/(1+'Life Cycle Cost Evaluation'!$M$1)^($B70-'Life Cycle Cost Evaluation'!$M$4)</f>
        <v>0</v>
      </c>
      <c r="AU155" s="208">
        <f>-NPV('Life Cycle Cost Evaluation'!$M$1,AU71:AU$100)/(1+'Life Cycle Cost Evaluation'!$M$1)^($B70-'Life Cycle Cost Evaluation'!$M$4)</f>
        <v>0</v>
      </c>
      <c r="AV155" s="208">
        <f>-NPV('Life Cycle Cost Evaluation'!$M$1,AV71:AV$100)/(1+'Life Cycle Cost Evaluation'!$M$1)^($B70-'Life Cycle Cost Evaluation'!$M$4)</f>
        <v>0</v>
      </c>
      <c r="AW155" s="208">
        <f>-NPV('Life Cycle Cost Evaluation'!$M$1,AW71:AW$100)/(1+'Life Cycle Cost Evaluation'!$M$1)^($B70-'Life Cycle Cost Evaluation'!$M$4)</f>
        <v>0</v>
      </c>
      <c r="AX155" s="208">
        <f>-NPV('Life Cycle Cost Evaluation'!$M$1,AX71:AX$100)/(1+'Life Cycle Cost Evaluation'!$M$1)^($B70-'Life Cycle Cost Evaluation'!$M$4)</f>
        <v>0</v>
      </c>
      <c r="AY155" s="208">
        <f>-NPV('Life Cycle Cost Evaluation'!$M$1,AY71:AY$100)/(1+'Life Cycle Cost Evaluation'!$M$1)^($B70-'Life Cycle Cost Evaluation'!$M$4)</f>
        <v>0</v>
      </c>
      <c r="AZ155" s="208">
        <f>-NPV('Life Cycle Cost Evaluation'!$M$1,AZ71:AZ$100)/(1+'Life Cycle Cost Evaluation'!$M$1)^($B70-'Life Cycle Cost Evaluation'!$M$4)</f>
        <v>0</v>
      </c>
      <c r="BA155" s="208">
        <f>-NPV('Life Cycle Cost Evaluation'!$M$1,BA71:BA$100)/(1+'Life Cycle Cost Evaluation'!$M$1)^($B70-'Life Cycle Cost Evaluation'!$M$4)</f>
        <v>0</v>
      </c>
      <c r="BB155" s="208">
        <f>-NPV('Life Cycle Cost Evaluation'!$M$1,BB71:BB$100)/(1+'Life Cycle Cost Evaluation'!$M$1)^($B70-'Life Cycle Cost Evaluation'!$M$4)</f>
        <v>0</v>
      </c>
      <c r="BC155" s="208">
        <f>-NPV('Life Cycle Cost Evaluation'!$M$1,BC71:BC$100)/(1+'Life Cycle Cost Evaluation'!$M$1)^($B70-'Life Cycle Cost Evaluation'!$M$4)</f>
        <v>0</v>
      </c>
      <c r="BD155" s="208">
        <f>-NPV('Life Cycle Cost Evaluation'!$M$1,BD71:BD$100)/(1+'Life Cycle Cost Evaluation'!$M$1)^($B70-'Life Cycle Cost Evaluation'!$M$4)</f>
        <v>0</v>
      </c>
      <c r="BE155" s="208">
        <f>-NPV('Life Cycle Cost Evaluation'!$M$1,BE71:BE$100)/(1+'Life Cycle Cost Evaluation'!$M$1)^($B70-'Life Cycle Cost Evaluation'!$M$4)</f>
        <v>0</v>
      </c>
      <c r="BF155" s="208">
        <f>-NPV('Life Cycle Cost Evaluation'!$M$1,BF71:BF$100)/(1+'Life Cycle Cost Evaluation'!$M$1)^($B70-'Life Cycle Cost Evaluation'!$M$4)</f>
        <v>0</v>
      </c>
      <c r="BG155" s="208">
        <f>-NPV('Life Cycle Cost Evaluation'!$M$1,BG71:BG$100)/(1+'Life Cycle Cost Evaluation'!$M$1)^($B70-'Life Cycle Cost Evaluation'!$M$4)</f>
        <v>0</v>
      </c>
      <c r="BH155" s="208">
        <f>-NPV('Life Cycle Cost Evaluation'!$M$1,BH71:BH$100)/(1+'Life Cycle Cost Evaluation'!$M$1)^($B70-'Life Cycle Cost Evaluation'!$M$4)</f>
        <v>0</v>
      </c>
      <c r="BI155" s="208">
        <f>-NPV('Life Cycle Cost Evaluation'!$M$1,BI71:BI$100)/(1+'Life Cycle Cost Evaluation'!$M$1)^($B70-'Life Cycle Cost Evaluation'!$M$4)</f>
        <v>0</v>
      </c>
      <c r="BJ155" s="208">
        <f>-NPV('Life Cycle Cost Evaluation'!$M$1,BJ71:BJ$100)/(1+'Life Cycle Cost Evaluation'!$M$1)^($B70-'Life Cycle Cost Evaluation'!$M$4)</f>
        <v>0</v>
      </c>
      <c r="BK155" s="208">
        <f>-NPV('Life Cycle Cost Evaluation'!$M$1,BK71:BK$100)/(1+'Life Cycle Cost Evaluation'!$M$1)^($B70-'Life Cycle Cost Evaluation'!$M$4)</f>
        <v>0</v>
      </c>
      <c r="BL155" s="208">
        <f>-NPV('Life Cycle Cost Evaluation'!$M$1,BL71:BL$100)/(1+'Life Cycle Cost Evaluation'!$M$1)^($B70-'Life Cycle Cost Evaluation'!$M$4)</f>
        <v>0</v>
      </c>
      <c r="BM155" s="208">
        <f>-NPV('Life Cycle Cost Evaluation'!$M$1,BM71:BM$100)/(1+'Life Cycle Cost Evaluation'!$M$1)^($B70-'Life Cycle Cost Evaluation'!$M$4)</f>
        <v>0</v>
      </c>
      <c r="BN155" s="208">
        <f>-NPV('Life Cycle Cost Evaluation'!$M$1,BN71:BN$100)/(1+'Life Cycle Cost Evaluation'!$M$1)^($B70-'Life Cycle Cost Evaluation'!$M$4)</f>
        <v>0</v>
      </c>
      <c r="BO155" s="208">
        <f>-NPV('Life Cycle Cost Evaluation'!$M$1,BO71:BO$100)/(1+'Life Cycle Cost Evaluation'!$M$1)^($B70-'Life Cycle Cost Evaluation'!$M$4)</f>
        <v>0</v>
      </c>
      <c r="BP155" s="208">
        <f>-NPV('Life Cycle Cost Evaluation'!$M$1,BP71:BP$100)/(1+'Life Cycle Cost Evaluation'!$M$1)^($B70-'Life Cycle Cost Evaluation'!$M$4)</f>
        <v>0</v>
      </c>
      <c r="BQ155" s="208">
        <f>-NPV('Life Cycle Cost Evaluation'!$M$1,BQ71:BQ$100)/(1+'Life Cycle Cost Evaluation'!$M$1)^($B70-'Life Cycle Cost Evaluation'!$M$4)</f>
        <v>0</v>
      </c>
      <c r="BR155" s="208">
        <f>-NPV('Life Cycle Cost Evaluation'!$M$1,BR71:BR$100)/(1+'Life Cycle Cost Evaluation'!$M$1)^($B70-'Life Cycle Cost Evaluation'!$M$4)</f>
        <v>0</v>
      </c>
      <c r="BS155" s="208">
        <f>-NPV('Life Cycle Cost Evaluation'!$M$1,BS71:BS$100)/(1+'Life Cycle Cost Evaluation'!$M$1)^($B70-'Life Cycle Cost Evaluation'!$M$4)</f>
        <v>0</v>
      </c>
      <c r="BT155" s="208">
        <f>-NPV('Life Cycle Cost Evaluation'!$M$1,BT71:BT$100)/(1+'Life Cycle Cost Evaluation'!$M$1)^($B70-'Life Cycle Cost Evaluation'!$M$4)</f>
        <v>0</v>
      </c>
      <c r="BU155" s="208">
        <f>-NPV('Life Cycle Cost Evaluation'!$M$1,BU71:BU$100)/(1+'Life Cycle Cost Evaluation'!$M$1)^($B70-'Life Cycle Cost Evaluation'!$M$4)</f>
        <v>0</v>
      </c>
      <c r="BV155" s="208">
        <f>-NPV('Life Cycle Cost Evaluation'!$M$1,BV71:BV$100)/(1+'Life Cycle Cost Evaluation'!$M$1)^($B70-'Life Cycle Cost Evaluation'!$M$4)</f>
        <v>0</v>
      </c>
      <c r="BW155" s="208">
        <f>-NPV('Life Cycle Cost Evaluation'!$M$1,BW71:BW$100)/(1+'Life Cycle Cost Evaluation'!$M$1)^($B70-'Life Cycle Cost Evaluation'!$M$4)</f>
        <v>0</v>
      </c>
      <c r="BX155" s="208">
        <f>-NPV('Life Cycle Cost Evaluation'!$M$1,BX71:BX$100)/(1+'Life Cycle Cost Evaluation'!$M$1)^($B70-'Life Cycle Cost Evaluation'!$M$4)</f>
        <v>0</v>
      </c>
      <c r="BY155" s="208">
        <f>-NPV('Life Cycle Cost Evaluation'!$M$1,BY71:BY$100)/(1+'Life Cycle Cost Evaluation'!$M$1)^($B70-'Life Cycle Cost Evaluation'!$M$4)</f>
        <v>0</v>
      </c>
      <c r="BZ155" s="208">
        <f>-NPV('Life Cycle Cost Evaluation'!$M$1,BZ71:BZ$100)/(1+'Life Cycle Cost Evaluation'!$M$1)^($B70-'Life Cycle Cost Evaluation'!$M$4)</f>
        <v>0</v>
      </c>
      <c r="CA155" s="208">
        <f>-NPV('Life Cycle Cost Evaluation'!$M$1,CA71:CA$100)/(1+'Life Cycle Cost Evaluation'!$M$1)^($B70-'Life Cycle Cost Evaluation'!$M$4)</f>
        <v>0</v>
      </c>
      <c r="CB155" s="208">
        <f>-NPV('Life Cycle Cost Evaluation'!$M$1,CB71:CB$100)/(1+'Life Cycle Cost Evaluation'!$M$1)^($B70-'Life Cycle Cost Evaluation'!$M$4)</f>
        <v>0</v>
      </c>
      <c r="CC155" s="208">
        <f>-NPV('Life Cycle Cost Evaluation'!$M$1,CC71:CC$100)/(1+'Life Cycle Cost Evaluation'!$M$1)^($B70-'Life Cycle Cost Evaluation'!$M$4)</f>
        <v>0</v>
      </c>
      <c r="CD155" s="208">
        <f>-NPV('Life Cycle Cost Evaluation'!$M$1,CD71:CD$100)/(1+'Life Cycle Cost Evaluation'!$M$1)^($B70-'Life Cycle Cost Evaluation'!$M$4)</f>
        <v>0</v>
      </c>
      <c r="CE155" s="208">
        <f>-NPV('Life Cycle Cost Evaluation'!$M$1,CE71:CE$100)/(1+'Life Cycle Cost Evaluation'!$M$1)^($B70-'Life Cycle Cost Evaluation'!$M$4)</f>
        <v>0</v>
      </c>
      <c r="CF155" s="208">
        <f>-NPV('Life Cycle Cost Evaluation'!$M$1,CF71:CF$100)/(1+'Life Cycle Cost Evaluation'!$M$1)^($B70-'Life Cycle Cost Evaluation'!$M$4)</f>
        <v>0</v>
      </c>
      <c r="CG155" s="208">
        <f>SUM(D155:BB155)</f>
        <v>0</v>
      </c>
      <c r="CH155" s="206"/>
      <c r="CI155" s="206"/>
      <c r="CJ155" s="206"/>
    </row>
    <row r="156" spans="2:88" x14ac:dyDescent="0.2">
      <c r="B156" s="86">
        <f t="shared" si="126"/>
        <v>2078</v>
      </c>
      <c r="C156" s="208"/>
      <c r="D156" s="208">
        <f>-NPV('Life Cycle Cost Evaluation'!$M$1,D72:D$100)/(1+'Life Cycle Cost Evaluation'!$M$1)^($B71-'Life Cycle Cost Evaluation'!$M$4)</f>
        <v>0</v>
      </c>
      <c r="E156" s="208">
        <f>-NPV('Life Cycle Cost Evaluation'!$M$1,E72:E$100)/(1+'Life Cycle Cost Evaluation'!$M$1)^($B71-'Life Cycle Cost Evaluation'!$M$4)</f>
        <v>0</v>
      </c>
      <c r="F156" s="208">
        <f>-NPV('Life Cycle Cost Evaluation'!$M$1,F72:F$100)/(1+'Life Cycle Cost Evaluation'!$M$1)^($B71-'Life Cycle Cost Evaluation'!$M$4)</f>
        <v>0</v>
      </c>
      <c r="G156" s="208">
        <f>-NPV('Life Cycle Cost Evaluation'!$M$1,G72:G$100)/(1+'Life Cycle Cost Evaluation'!$M$1)^($B71-'Life Cycle Cost Evaluation'!$M$4)</f>
        <v>0</v>
      </c>
      <c r="H156" s="208">
        <f>-NPV('Life Cycle Cost Evaluation'!$M$1,H72:H$100)/(1+'Life Cycle Cost Evaluation'!$M$1)^($B71-'Life Cycle Cost Evaluation'!$M$4)</f>
        <v>0</v>
      </c>
      <c r="I156" s="208">
        <f>-NPV('Life Cycle Cost Evaluation'!$M$1,I72:I$100)/(1+'Life Cycle Cost Evaluation'!$M$1)^($B71-'Life Cycle Cost Evaluation'!$M$4)</f>
        <v>0</v>
      </c>
      <c r="J156" s="208">
        <f>-NPV('Life Cycle Cost Evaluation'!$M$1,J72:J$100)/(1+'Life Cycle Cost Evaluation'!$M$1)^($B71-'Life Cycle Cost Evaluation'!$M$4)</f>
        <v>0</v>
      </c>
      <c r="K156" s="208">
        <f>-NPV('Life Cycle Cost Evaluation'!$M$1,K72:K$100)/(1+'Life Cycle Cost Evaluation'!$M$1)^($B71-'Life Cycle Cost Evaluation'!$M$4)</f>
        <v>0</v>
      </c>
      <c r="L156" s="208">
        <f>-NPV('Life Cycle Cost Evaluation'!$M$1,L72:L$100)/(1+'Life Cycle Cost Evaluation'!$M$1)^($B71-'Life Cycle Cost Evaluation'!$M$4)</f>
        <v>0</v>
      </c>
      <c r="M156" s="208">
        <f>-NPV('Life Cycle Cost Evaluation'!$M$1,M72:M$100)/(1+'Life Cycle Cost Evaluation'!$M$1)^($B71-'Life Cycle Cost Evaluation'!$M$4)</f>
        <v>0</v>
      </c>
      <c r="N156" s="208">
        <f>-NPV('Life Cycle Cost Evaluation'!$M$1,N72:N$100)/(1+'Life Cycle Cost Evaluation'!$M$1)^($B71-'Life Cycle Cost Evaluation'!$M$4)</f>
        <v>0</v>
      </c>
      <c r="O156" s="208">
        <f>-NPV('Life Cycle Cost Evaluation'!$M$1,O72:O$100)/(1+'Life Cycle Cost Evaluation'!$M$1)^($B71-'Life Cycle Cost Evaluation'!$M$4)</f>
        <v>0</v>
      </c>
      <c r="P156" s="208">
        <f>-NPV('Life Cycle Cost Evaluation'!$M$1,P72:P$100)/(1+'Life Cycle Cost Evaluation'!$M$1)^($B71-'Life Cycle Cost Evaluation'!$M$4)</f>
        <v>0</v>
      </c>
      <c r="Q156" s="208">
        <f>-NPV('Life Cycle Cost Evaluation'!$M$1,Q72:Q$100)/(1+'Life Cycle Cost Evaluation'!$M$1)^($B71-'Life Cycle Cost Evaluation'!$M$4)</f>
        <v>0</v>
      </c>
      <c r="R156" s="208">
        <f>-NPV('Life Cycle Cost Evaluation'!$M$1,R72:R$100)/(1+'Life Cycle Cost Evaluation'!$M$1)^($B71-'Life Cycle Cost Evaluation'!$M$4)</f>
        <v>0</v>
      </c>
      <c r="S156" s="208">
        <f>-NPV('Life Cycle Cost Evaluation'!$M$1,S72:S$100)/(1+'Life Cycle Cost Evaluation'!$M$1)^($B71-'Life Cycle Cost Evaluation'!$M$4)</f>
        <v>0</v>
      </c>
      <c r="T156" s="208">
        <f>-NPV('Life Cycle Cost Evaluation'!$M$1,T72:T$100)/(1+'Life Cycle Cost Evaluation'!$M$1)^($B71-'Life Cycle Cost Evaluation'!$M$4)</f>
        <v>0</v>
      </c>
      <c r="U156" s="208">
        <f>-NPV('Life Cycle Cost Evaluation'!$M$1,U72:U$100)/(1+'Life Cycle Cost Evaluation'!$M$1)^($B71-'Life Cycle Cost Evaluation'!$M$4)</f>
        <v>0</v>
      </c>
      <c r="V156" s="208">
        <f>-NPV('Life Cycle Cost Evaluation'!$M$1,V72:V$100)/(1+'Life Cycle Cost Evaluation'!$M$1)^($B71-'Life Cycle Cost Evaluation'!$M$4)</f>
        <v>0</v>
      </c>
      <c r="W156" s="208">
        <f>-NPV('Life Cycle Cost Evaluation'!$M$1,W72:W$100)/(1+'Life Cycle Cost Evaluation'!$M$1)^($B71-'Life Cycle Cost Evaluation'!$M$4)</f>
        <v>0</v>
      </c>
      <c r="X156" s="208">
        <f>-NPV('Life Cycle Cost Evaluation'!$M$1,X72:X$100)/(1+'Life Cycle Cost Evaluation'!$M$1)^($B71-'Life Cycle Cost Evaluation'!$M$4)</f>
        <v>0</v>
      </c>
      <c r="Y156" s="208">
        <f>-NPV('Life Cycle Cost Evaluation'!$M$1,Y72:Y$100)/(1+'Life Cycle Cost Evaluation'!$M$1)^($B71-'Life Cycle Cost Evaluation'!$M$4)</f>
        <v>0</v>
      </c>
      <c r="Z156" s="208">
        <f>-NPV('Life Cycle Cost Evaluation'!$M$1,Z72:Z$100)/(1+'Life Cycle Cost Evaluation'!$M$1)^($B71-'Life Cycle Cost Evaluation'!$M$4)</f>
        <v>0</v>
      </c>
      <c r="AA156" s="208">
        <f>-NPV('Life Cycle Cost Evaluation'!$M$1,AA72:AA$100)/(1+'Life Cycle Cost Evaluation'!$M$1)^($B71-'Life Cycle Cost Evaluation'!$M$4)</f>
        <v>0</v>
      </c>
      <c r="AB156" s="208">
        <f>-NPV('Life Cycle Cost Evaluation'!$M$1,AB72:AB$100)/(1+'Life Cycle Cost Evaluation'!$M$1)^($B71-'Life Cycle Cost Evaluation'!$M$4)</f>
        <v>0</v>
      </c>
      <c r="AC156" s="208">
        <f>-NPV('Life Cycle Cost Evaluation'!$M$1,AC72:AC$100)/(1+'Life Cycle Cost Evaluation'!$M$1)^($B71-'Life Cycle Cost Evaluation'!$M$4)</f>
        <v>0</v>
      </c>
      <c r="AD156" s="208">
        <f>-NPV('Life Cycle Cost Evaluation'!$M$1,AD72:AD$100)/(1+'Life Cycle Cost Evaluation'!$M$1)^($B71-'Life Cycle Cost Evaluation'!$M$4)</f>
        <v>0</v>
      </c>
      <c r="AE156" s="208">
        <f>-NPV('Life Cycle Cost Evaluation'!$M$1,AE72:AE$100)/(1+'Life Cycle Cost Evaluation'!$M$1)^($B71-'Life Cycle Cost Evaluation'!$M$4)</f>
        <v>0</v>
      </c>
      <c r="AF156" s="208">
        <f>-NPV('Life Cycle Cost Evaluation'!$M$1,AF72:AF$100)/(1+'Life Cycle Cost Evaluation'!$M$1)^($B71-'Life Cycle Cost Evaluation'!$M$4)</f>
        <v>0</v>
      </c>
      <c r="AG156" s="208">
        <f>-NPV('Life Cycle Cost Evaluation'!$M$1,AG72:AG$100)/(1+'Life Cycle Cost Evaluation'!$M$1)^($B71-'Life Cycle Cost Evaluation'!$M$4)</f>
        <v>0</v>
      </c>
      <c r="AH156" s="208">
        <f>-NPV('Life Cycle Cost Evaluation'!$M$1,AH72:AH$100)/(1+'Life Cycle Cost Evaluation'!$M$1)^($B71-'Life Cycle Cost Evaluation'!$M$4)</f>
        <v>0</v>
      </c>
      <c r="AI156" s="208">
        <f>-NPV('Life Cycle Cost Evaluation'!$M$1,AI72:AI$100)/(1+'Life Cycle Cost Evaluation'!$M$1)^($B71-'Life Cycle Cost Evaluation'!$M$4)</f>
        <v>0</v>
      </c>
      <c r="AJ156" s="208">
        <f>-NPV('Life Cycle Cost Evaluation'!$M$1,AJ72:AJ$100)/(1+'Life Cycle Cost Evaluation'!$M$1)^($B71-'Life Cycle Cost Evaluation'!$M$4)</f>
        <v>0</v>
      </c>
      <c r="AK156" s="208">
        <f>-NPV('Life Cycle Cost Evaluation'!$M$1,AK72:AK$100)/(1+'Life Cycle Cost Evaluation'!$M$1)^($B71-'Life Cycle Cost Evaluation'!$M$4)</f>
        <v>0</v>
      </c>
      <c r="AL156" s="208">
        <f>-NPV('Life Cycle Cost Evaluation'!$M$1,AL72:AL$100)/(1+'Life Cycle Cost Evaluation'!$M$1)^($B71-'Life Cycle Cost Evaluation'!$M$4)</f>
        <v>0</v>
      </c>
      <c r="AM156" s="208">
        <f>-NPV('Life Cycle Cost Evaluation'!$M$1,AM72:AM$100)/(1+'Life Cycle Cost Evaluation'!$M$1)^($B71-'Life Cycle Cost Evaluation'!$M$4)</f>
        <v>0</v>
      </c>
      <c r="AN156" s="208">
        <f>-NPV('Life Cycle Cost Evaluation'!$M$1,AN72:AN$100)/(1+'Life Cycle Cost Evaluation'!$M$1)^($B71-'Life Cycle Cost Evaluation'!$M$4)</f>
        <v>0</v>
      </c>
      <c r="AO156" s="208">
        <f>-NPV('Life Cycle Cost Evaluation'!$M$1,AO72:AO$100)/(1+'Life Cycle Cost Evaluation'!$M$1)^($B71-'Life Cycle Cost Evaluation'!$M$4)</f>
        <v>0</v>
      </c>
      <c r="AP156" s="208">
        <f>-NPV('Life Cycle Cost Evaluation'!$M$1,AP72:AP$100)/(1+'Life Cycle Cost Evaluation'!$M$1)^($B71-'Life Cycle Cost Evaluation'!$M$4)</f>
        <v>0</v>
      </c>
      <c r="AQ156" s="208">
        <f>-NPV('Life Cycle Cost Evaluation'!$M$1,AQ72:AQ$100)/(1+'Life Cycle Cost Evaluation'!$M$1)^($B71-'Life Cycle Cost Evaluation'!$M$4)</f>
        <v>0</v>
      </c>
      <c r="AR156" s="208">
        <f>-NPV('Life Cycle Cost Evaluation'!$M$1,AR72:AR$100)/(1+'Life Cycle Cost Evaluation'!$M$1)^($B71-'Life Cycle Cost Evaluation'!$M$4)</f>
        <v>0</v>
      </c>
      <c r="AS156" s="208">
        <f>-NPV('Life Cycle Cost Evaluation'!$M$1,AS72:AS$100)/(1+'Life Cycle Cost Evaluation'!$M$1)^($B71-'Life Cycle Cost Evaluation'!$M$4)</f>
        <v>0</v>
      </c>
      <c r="AT156" s="208">
        <f>-NPV('Life Cycle Cost Evaluation'!$M$1,AT72:AT$100)/(1+'Life Cycle Cost Evaluation'!$M$1)^($B71-'Life Cycle Cost Evaluation'!$M$4)</f>
        <v>0</v>
      </c>
      <c r="AU156" s="208">
        <f>-NPV('Life Cycle Cost Evaluation'!$M$1,AU72:AU$100)/(1+'Life Cycle Cost Evaluation'!$M$1)^($B71-'Life Cycle Cost Evaluation'!$M$4)</f>
        <v>0</v>
      </c>
      <c r="AV156" s="208">
        <f>-NPV('Life Cycle Cost Evaluation'!$M$1,AV72:AV$100)/(1+'Life Cycle Cost Evaluation'!$M$1)^($B71-'Life Cycle Cost Evaluation'!$M$4)</f>
        <v>0</v>
      </c>
      <c r="AW156" s="208">
        <f>-NPV('Life Cycle Cost Evaluation'!$M$1,AW72:AW$100)/(1+'Life Cycle Cost Evaluation'!$M$1)^($B71-'Life Cycle Cost Evaluation'!$M$4)</f>
        <v>0</v>
      </c>
      <c r="AX156" s="208">
        <f>-NPV('Life Cycle Cost Evaluation'!$M$1,AX72:AX$100)/(1+'Life Cycle Cost Evaluation'!$M$1)^($B71-'Life Cycle Cost Evaluation'!$M$4)</f>
        <v>0</v>
      </c>
      <c r="AY156" s="208">
        <f>-NPV('Life Cycle Cost Evaluation'!$M$1,AY72:AY$100)/(1+'Life Cycle Cost Evaluation'!$M$1)^($B71-'Life Cycle Cost Evaluation'!$M$4)</f>
        <v>0</v>
      </c>
      <c r="AZ156" s="208">
        <f>-NPV('Life Cycle Cost Evaluation'!$M$1,AZ72:AZ$100)/(1+'Life Cycle Cost Evaluation'!$M$1)^($B71-'Life Cycle Cost Evaluation'!$M$4)</f>
        <v>0</v>
      </c>
      <c r="BA156" s="208">
        <f>-NPV('Life Cycle Cost Evaluation'!$M$1,BA72:BA$100)/(1+'Life Cycle Cost Evaluation'!$M$1)^($B71-'Life Cycle Cost Evaluation'!$M$4)</f>
        <v>0</v>
      </c>
      <c r="BB156" s="208">
        <f>-NPV('Life Cycle Cost Evaluation'!$M$1,BB72:BB$100)/(1+'Life Cycle Cost Evaluation'!$M$1)^($B71-'Life Cycle Cost Evaluation'!$M$4)</f>
        <v>0</v>
      </c>
      <c r="BC156" s="208">
        <f>-NPV('Life Cycle Cost Evaluation'!$M$1,BC72:BC$100)/(1+'Life Cycle Cost Evaluation'!$M$1)^($B71-'Life Cycle Cost Evaluation'!$M$4)</f>
        <v>0</v>
      </c>
      <c r="BD156" s="208">
        <f>-NPV('Life Cycle Cost Evaluation'!$M$1,BD72:BD$100)/(1+'Life Cycle Cost Evaluation'!$M$1)^($B71-'Life Cycle Cost Evaluation'!$M$4)</f>
        <v>0</v>
      </c>
      <c r="BE156" s="208">
        <f>-NPV('Life Cycle Cost Evaluation'!$M$1,BE72:BE$100)/(1+'Life Cycle Cost Evaluation'!$M$1)^($B71-'Life Cycle Cost Evaluation'!$M$4)</f>
        <v>0</v>
      </c>
      <c r="BF156" s="208">
        <f>-NPV('Life Cycle Cost Evaluation'!$M$1,BF72:BF$100)/(1+'Life Cycle Cost Evaluation'!$M$1)^($B71-'Life Cycle Cost Evaluation'!$M$4)</f>
        <v>0</v>
      </c>
      <c r="BG156" s="208">
        <f>-NPV('Life Cycle Cost Evaluation'!$M$1,BG72:BG$100)/(1+'Life Cycle Cost Evaluation'!$M$1)^($B71-'Life Cycle Cost Evaluation'!$M$4)</f>
        <v>0</v>
      </c>
      <c r="BH156" s="208">
        <f>-NPV('Life Cycle Cost Evaluation'!$M$1,BH72:BH$100)/(1+'Life Cycle Cost Evaluation'!$M$1)^($B71-'Life Cycle Cost Evaluation'!$M$4)</f>
        <v>0</v>
      </c>
      <c r="BI156" s="208">
        <f>-NPV('Life Cycle Cost Evaluation'!$M$1,BI72:BI$100)/(1+'Life Cycle Cost Evaluation'!$M$1)^($B71-'Life Cycle Cost Evaluation'!$M$4)</f>
        <v>0</v>
      </c>
      <c r="BJ156" s="208">
        <f>-NPV('Life Cycle Cost Evaluation'!$M$1,BJ72:BJ$100)/(1+'Life Cycle Cost Evaluation'!$M$1)^($B71-'Life Cycle Cost Evaluation'!$M$4)</f>
        <v>0</v>
      </c>
      <c r="BK156" s="208">
        <f>-NPV('Life Cycle Cost Evaluation'!$M$1,BK72:BK$100)/(1+'Life Cycle Cost Evaluation'!$M$1)^($B71-'Life Cycle Cost Evaluation'!$M$4)</f>
        <v>0</v>
      </c>
      <c r="BL156" s="208">
        <f>-NPV('Life Cycle Cost Evaluation'!$M$1,BL72:BL$100)/(1+'Life Cycle Cost Evaluation'!$M$1)^($B71-'Life Cycle Cost Evaluation'!$M$4)</f>
        <v>0</v>
      </c>
      <c r="BM156" s="208">
        <f>-NPV('Life Cycle Cost Evaluation'!$M$1,BM72:BM$100)/(1+'Life Cycle Cost Evaluation'!$M$1)^($B71-'Life Cycle Cost Evaluation'!$M$4)</f>
        <v>0</v>
      </c>
      <c r="BN156" s="208">
        <f>-NPV('Life Cycle Cost Evaluation'!$M$1,BN72:BN$100)/(1+'Life Cycle Cost Evaluation'!$M$1)^($B71-'Life Cycle Cost Evaluation'!$M$4)</f>
        <v>0</v>
      </c>
      <c r="BO156" s="208">
        <f>-NPV('Life Cycle Cost Evaluation'!$M$1,BO72:BO$100)/(1+'Life Cycle Cost Evaluation'!$M$1)^($B71-'Life Cycle Cost Evaluation'!$M$4)</f>
        <v>0</v>
      </c>
      <c r="BP156" s="208">
        <f>-NPV('Life Cycle Cost Evaluation'!$M$1,BP72:BP$100)/(1+'Life Cycle Cost Evaluation'!$M$1)^($B71-'Life Cycle Cost Evaluation'!$M$4)</f>
        <v>0</v>
      </c>
      <c r="BQ156" s="208">
        <f>-NPV('Life Cycle Cost Evaluation'!$M$1,BQ72:BQ$100)/(1+'Life Cycle Cost Evaluation'!$M$1)^($B71-'Life Cycle Cost Evaluation'!$M$4)</f>
        <v>0</v>
      </c>
      <c r="BR156" s="208">
        <f>-NPV('Life Cycle Cost Evaluation'!$M$1,BR72:BR$100)/(1+'Life Cycle Cost Evaluation'!$M$1)^($B71-'Life Cycle Cost Evaluation'!$M$4)</f>
        <v>0</v>
      </c>
      <c r="BS156" s="208">
        <f>-NPV('Life Cycle Cost Evaluation'!$M$1,BS72:BS$100)/(1+'Life Cycle Cost Evaluation'!$M$1)^($B71-'Life Cycle Cost Evaluation'!$M$4)</f>
        <v>0</v>
      </c>
      <c r="BT156" s="208">
        <f>-NPV('Life Cycle Cost Evaluation'!$M$1,BT72:BT$100)/(1+'Life Cycle Cost Evaluation'!$M$1)^($B71-'Life Cycle Cost Evaluation'!$M$4)</f>
        <v>0</v>
      </c>
      <c r="BU156" s="208">
        <f>-NPV('Life Cycle Cost Evaluation'!$M$1,BU72:BU$100)/(1+'Life Cycle Cost Evaluation'!$M$1)^($B71-'Life Cycle Cost Evaluation'!$M$4)</f>
        <v>0</v>
      </c>
      <c r="BV156" s="208">
        <f>-NPV('Life Cycle Cost Evaluation'!$M$1,BV72:BV$100)/(1+'Life Cycle Cost Evaluation'!$M$1)^($B71-'Life Cycle Cost Evaluation'!$M$4)</f>
        <v>0</v>
      </c>
      <c r="BW156" s="208">
        <f>-NPV('Life Cycle Cost Evaluation'!$M$1,BW72:BW$100)/(1+'Life Cycle Cost Evaluation'!$M$1)^($B71-'Life Cycle Cost Evaluation'!$M$4)</f>
        <v>0</v>
      </c>
      <c r="BX156" s="208">
        <f>-NPV('Life Cycle Cost Evaluation'!$M$1,BX72:BX$100)/(1+'Life Cycle Cost Evaluation'!$M$1)^($B71-'Life Cycle Cost Evaluation'!$M$4)</f>
        <v>0</v>
      </c>
      <c r="BY156" s="208">
        <f>-NPV('Life Cycle Cost Evaluation'!$M$1,BY72:BY$100)/(1+'Life Cycle Cost Evaluation'!$M$1)^($B71-'Life Cycle Cost Evaluation'!$M$4)</f>
        <v>0</v>
      </c>
      <c r="BZ156" s="208">
        <f>-NPV('Life Cycle Cost Evaluation'!$M$1,BZ72:BZ$100)/(1+'Life Cycle Cost Evaluation'!$M$1)^($B71-'Life Cycle Cost Evaluation'!$M$4)</f>
        <v>0</v>
      </c>
      <c r="CA156" s="208">
        <f>-NPV('Life Cycle Cost Evaluation'!$M$1,CA72:CA$100)/(1+'Life Cycle Cost Evaluation'!$M$1)^($B71-'Life Cycle Cost Evaluation'!$M$4)</f>
        <v>0</v>
      </c>
      <c r="CB156" s="208">
        <f>-NPV('Life Cycle Cost Evaluation'!$M$1,CB72:CB$100)/(1+'Life Cycle Cost Evaluation'!$M$1)^($B71-'Life Cycle Cost Evaluation'!$M$4)</f>
        <v>0</v>
      </c>
      <c r="CC156" s="208">
        <f>-NPV('Life Cycle Cost Evaluation'!$M$1,CC72:CC$100)/(1+'Life Cycle Cost Evaluation'!$M$1)^($B71-'Life Cycle Cost Evaluation'!$M$4)</f>
        <v>0</v>
      </c>
      <c r="CD156" s="208">
        <f>-NPV('Life Cycle Cost Evaluation'!$M$1,CD72:CD$100)/(1+'Life Cycle Cost Evaluation'!$M$1)^($B71-'Life Cycle Cost Evaluation'!$M$4)</f>
        <v>0</v>
      </c>
      <c r="CE156" s="208">
        <f>-NPV('Life Cycle Cost Evaluation'!$M$1,CE72:CE$100)/(1+'Life Cycle Cost Evaluation'!$M$1)^($B71-'Life Cycle Cost Evaluation'!$M$4)</f>
        <v>0</v>
      </c>
      <c r="CF156" s="208">
        <f>-NPV('Life Cycle Cost Evaluation'!$M$1,CF72:CF$100)/(1+'Life Cycle Cost Evaluation'!$M$1)^($B71-'Life Cycle Cost Evaluation'!$M$4)</f>
        <v>0</v>
      </c>
      <c r="CG156" s="208">
        <f>SUM(D156:BC156)</f>
        <v>0</v>
      </c>
      <c r="CH156" s="206"/>
      <c r="CI156" s="206"/>
      <c r="CJ156" s="206"/>
    </row>
    <row r="157" spans="2:88" x14ac:dyDescent="0.2">
      <c r="B157" s="86">
        <f t="shared" si="126"/>
        <v>2079</v>
      </c>
      <c r="C157" s="208"/>
      <c r="D157" s="208">
        <f>-NPV('Life Cycle Cost Evaluation'!$M$1,D73:D$100)/(1+'Life Cycle Cost Evaluation'!$M$1)^($B72-'Life Cycle Cost Evaluation'!$M$4)</f>
        <v>0</v>
      </c>
      <c r="E157" s="208">
        <f>-NPV('Life Cycle Cost Evaluation'!$M$1,E73:E$100)/(1+'Life Cycle Cost Evaluation'!$M$1)^($B72-'Life Cycle Cost Evaluation'!$M$4)</f>
        <v>0</v>
      </c>
      <c r="F157" s="208">
        <f>-NPV('Life Cycle Cost Evaluation'!$M$1,F73:F$100)/(1+'Life Cycle Cost Evaluation'!$M$1)^($B72-'Life Cycle Cost Evaluation'!$M$4)</f>
        <v>0</v>
      </c>
      <c r="G157" s="208">
        <f>-NPV('Life Cycle Cost Evaluation'!$M$1,G73:G$100)/(1+'Life Cycle Cost Evaluation'!$M$1)^($B72-'Life Cycle Cost Evaluation'!$M$4)</f>
        <v>0</v>
      </c>
      <c r="H157" s="208">
        <f>-NPV('Life Cycle Cost Evaluation'!$M$1,H73:H$100)/(1+'Life Cycle Cost Evaluation'!$M$1)^($B72-'Life Cycle Cost Evaluation'!$M$4)</f>
        <v>0</v>
      </c>
      <c r="I157" s="208">
        <f>-NPV('Life Cycle Cost Evaluation'!$M$1,I73:I$100)/(1+'Life Cycle Cost Evaluation'!$M$1)^($B72-'Life Cycle Cost Evaluation'!$M$4)</f>
        <v>0</v>
      </c>
      <c r="J157" s="208">
        <f>-NPV('Life Cycle Cost Evaluation'!$M$1,J73:J$100)/(1+'Life Cycle Cost Evaluation'!$M$1)^($B72-'Life Cycle Cost Evaluation'!$M$4)</f>
        <v>0</v>
      </c>
      <c r="K157" s="208">
        <f>-NPV('Life Cycle Cost Evaluation'!$M$1,K73:K$100)/(1+'Life Cycle Cost Evaluation'!$M$1)^($B72-'Life Cycle Cost Evaluation'!$M$4)</f>
        <v>0</v>
      </c>
      <c r="L157" s="208">
        <f>-NPV('Life Cycle Cost Evaluation'!$M$1,L73:L$100)/(1+'Life Cycle Cost Evaluation'!$M$1)^($B72-'Life Cycle Cost Evaluation'!$M$4)</f>
        <v>0</v>
      </c>
      <c r="M157" s="208">
        <f>-NPV('Life Cycle Cost Evaluation'!$M$1,M73:M$100)/(1+'Life Cycle Cost Evaluation'!$M$1)^($B72-'Life Cycle Cost Evaluation'!$M$4)</f>
        <v>0</v>
      </c>
      <c r="N157" s="208">
        <f>-NPV('Life Cycle Cost Evaluation'!$M$1,N73:N$100)/(1+'Life Cycle Cost Evaluation'!$M$1)^($B72-'Life Cycle Cost Evaluation'!$M$4)</f>
        <v>0</v>
      </c>
      <c r="O157" s="208">
        <f>-NPV('Life Cycle Cost Evaluation'!$M$1,O73:O$100)/(1+'Life Cycle Cost Evaluation'!$M$1)^($B72-'Life Cycle Cost Evaluation'!$M$4)</f>
        <v>0</v>
      </c>
      <c r="P157" s="208">
        <f>-NPV('Life Cycle Cost Evaluation'!$M$1,P73:P$100)/(1+'Life Cycle Cost Evaluation'!$M$1)^($B72-'Life Cycle Cost Evaluation'!$M$4)</f>
        <v>0</v>
      </c>
      <c r="Q157" s="208">
        <f>-NPV('Life Cycle Cost Evaluation'!$M$1,Q73:Q$100)/(1+'Life Cycle Cost Evaluation'!$M$1)^($B72-'Life Cycle Cost Evaluation'!$M$4)</f>
        <v>0</v>
      </c>
      <c r="R157" s="208">
        <f>-NPV('Life Cycle Cost Evaluation'!$M$1,R73:R$100)/(1+'Life Cycle Cost Evaluation'!$M$1)^($B72-'Life Cycle Cost Evaluation'!$M$4)</f>
        <v>0</v>
      </c>
      <c r="S157" s="208">
        <f>-NPV('Life Cycle Cost Evaluation'!$M$1,S73:S$100)/(1+'Life Cycle Cost Evaluation'!$M$1)^($B72-'Life Cycle Cost Evaluation'!$M$4)</f>
        <v>0</v>
      </c>
      <c r="T157" s="208">
        <f>-NPV('Life Cycle Cost Evaluation'!$M$1,T73:T$100)/(1+'Life Cycle Cost Evaluation'!$M$1)^($B72-'Life Cycle Cost Evaluation'!$M$4)</f>
        <v>0</v>
      </c>
      <c r="U157" s="208">
        <f>-NPV('Life Cycle Cost Evaluation'!$M$1,U73:U$100)/(1+'Life Cycle Cost Evaluation'!$M$1)^($B72-'Life Cycle Cost Evaluation'!$M$4)</f>
        <v>0</v>
      </c>
      <c r="V157" s="208">
        <f>-NPV('Life Cycle Cost Evaluation'!$M$1,V73:V$100)/(1+'Life Cycle Cost Evaluation'!$M$1)^($B72-'Life Cycle Cost Evaluation'!$M$4)</f>
        <v>0</v>
      </c>
      <c r="W157" s="208">
        <f>-NPV('Life Cycle Cost Evaluation'!$M$1,W73:W$100)/(1+'Life Cycle Cost Evaluation'!$M$1)^($B72-'Life Cycle Cost Evaluation'!$M$4)</f>
        <v>0</v>
      </c>
      <c r="X157" s="208">
        <f>-NPV('Life Cycle Cost Evaluation'!$M$1,X73:X$100)/(1+'Life Cycle Cost Evaluation'!$M$1)^($B72-'Life Cycle Cost Evaluation'!$M$4)</f>
        <v>0</v>
      </c>
      <c r="Y157" s="208">
        <f>-NPV('Life Cycle Cost Evaluation'!$M$1,Y73:Y$100)/(1+'Life Cycle Cost Evaluation'!$M$1)^($B72-'Life Cycle Cost Evaluation'!$M$4)</f>
        <v>0</v>
      </c>
      <c r="Z157" s="208">
        <f>-NPV('Life Cycle Cost Evaluation'!$M$1,Z73:Z$100)/(1+'Life Cycle Cost Evaluation'!$M$1)^($B72-'Life Cycle Cost Evaluation'!$M$4)</f>
        <v>0</v>
      </c>
      <c r="AA157" s="208">
        <f>-NPV('Life Cycle Cost Evaluation'!$M$1,AA73:AA$100)/(1+'Life Cycle Cost Evaluation'!$M$1)^($B72-'Life Cycle Cost Evaluation'!$M$4)</f>
        <v>0</v>
      </c>
      <c r="AB157" s="208">
        <f>-NPV('Life Cycle Cost Evaluation'!$M$1,AB73:AB$100)/(1+'Life Cycle Cost Evaluation'!$M$1)^($B72-'Life Cycle Cost Evaluation'!$M$4)</f>
        <v>0</v>
      </c>
      <c r="AC157" s="208">
        <f>-NPV('Life Cycle Cost Evaluation'!$M$1,AC73:AC$100)/(1+'Life Cycle Cost Evaluation'!$M$1)^($B72-'Life Cycle Cost Evaluation'!$M$4)</f>
        <v>0</v>
      </c>
      <c r="AD157" s="208">
        <f>-NPV('Life Cycle Cost Evaluation'!$M$1,AD73:AD$100)/(1+'Life Cycle Cost Evaluation'!$M$1)^($B72-'Life Cycle Cost Evaluation'!$M$4)</f>
        <v>0</v>
      </c>
      <c r="AE157" s="208">
        <f>-NPV('Life Cycle Cost Evaluation'!$M$1,AE73:AE$100)/(1+'Life Cycle Cost Evaluation'!$M$1)^($B72-'Life Cycle Cost Evaluation'!$M$4)</f>
        <v>0</v>
      </c>
      <c r="AF157" s="208">
        <f>-NPV('Life Cycle Cost Evaluation'!$M$1,AF73:AF$100)/(1+'Life Cycle Cost Evaluation'!$M$1)^($B72-'Life Cycle Cost Evaluation'!$M$4)</f>
        <v>0</v>
      </c>
      <c r="AG157" s="208">
        <f>-NPV('Life Cycle Cost Evaluation'!$M$1,AG73:AG$100)/(1+'Life Cycle Cost Evaluation'!$M$1)^($B72-'Life Cycle Cost Evaluation'!$M$4)</f>
        <v>0</v>
      </c>
      <c r="AH157" s="208">
        <f>-NPV('Life Cycle Cost Evaluation'!$M$1,AH73:AH$100)/(1+'Life Cycle Cost Evaluation'!$M$1)^($B72-'Life Cycle Cost Evaluation'!$M$4)</f>
        <v>0</v>
      </c>
      <c r="AI157" s="208">
        <f>-NPV('Life Cycle Cost Evaluation'!$M$1,AI73:AI$100)/(1+'Life Cycle Cost Evaluation'!$M$1)^($B72-'Life Cycle Cost Evaluation'!$M$4)</f>
        <v>0</v>
      </c>
      <c r="AJ157" s="208">
        <f>-NPV('Life Cycle Cost Evaluation'!$M$1,AJ73:AJ$100)/(1+'Life Cycle Cost Evaluation'!$M$1)^($B72-'Life Cycle Cost Evaluation'!$M$4)</f>
        <v>0</v>
      </c>
      <c r="AK157" s="208">
        <f>-NPV('Life Cycle Cost Evaluation'!$M$1,AK73:AK$100)/(1+'Life Cycle Cost Evaluation'!$M$1)^($B72-'Life Cycle Cost Evaluation'!$M$4)</f>
        <v>0</v>
      </c>
      <c r="AL157" s="208">
        <f>-NPV('Life Cycle Cost Evaluation'!$M$1,AL73:AL$100)/(1+'Life Cycle Cost Evaluation'!$M$1)^($B72-'Life Cycle Cost Evaluation'!$M$4)</f>
        <v>0</v>
      </c>
      <c r="AM157" s="208">
        <f>-NPV('Life Cycle Cost Evaluation'!$M$1,AM73:AM$100)/(1+'Life Cycle Cost Evaluation'!$M$1)^($B72-'Life Cycle Cost Evaluation'!$M$4)</f>
        <v>0</v>
      </c>
      <c r="AN157" s="208">
        <f>-NPV('Life Cycle Cost Evaluation'!$M$1,AN73:AN$100)/(1+'Life Cycle Cost Evaluation'!$M$1)^($B72-'Life Cycle Cost Evaluation'!$M$4)</f>
        <v>0</v>
      </c>
      <c r="AO157" s="208">
        <f>-NPV('Life Cycle Cost Evaluation'!$M$1,AO73:AO$100)/(1+'Life Cycle Cost Evaluation'!$M$1)^($B72-'Life Cycle Cost Evaluation'!$M$4)</f>
        <v>0</v>
      </c>
      <c r="AP157" s="208">
        <f>-NPV('Life Cycle Cost Evaluation'!$M$1,AP73:AP$100)/(1+'Life Cycle Cost Evaluation'!$M$1)^($B72-'Life Cycle Cost Evaluation'!$M$4)</f>
        <v>0</v>
      </c>
      <c r="AQ157" s="208">
        <f>-NPV('Life Cycle Cost Evaluation'!$M$1,AQ73:AQ$100)/(1+'Life Cycle Cost Evaluation'!$M$1)^($B72-'Life Cycle Cost Evaluation'!$M$4)</f>
        <v>0</v>
      </c>
      <c r="AR157" s="208">
        <f>-NPV('Life Cycle Cost Evaluation'!$M$1,AR73:AR$100)/(1+'Life Cycle Cost Evaluation'!$M$1)^($B72-'Life Cycle Cost Evaluation'!$M$4)</f>
        <v>0</v>
      </c>
      <c r="AS157" s="208">
        <f>-NPV('Life Cycle Cost Evaluation'!$M$1,AS73:AS$100)/(1+'Life Cycle Cost Evaluation'!$M$1)^($B72-'Life Cycle Cost Evaluation'!$M$4)</f>
        <v>0</v>
      </c>
      <c r="AT157" s="208">
        <f>-NPV('Life Cycle Cost Evaluation'!$M$1,AT73:AT$100)/(1+'Life Cycle Cost Evaluation'!$M$1)^($B72-'Life Cycle Cost Evaluation'!$M$4)</f>
        <v>0</v>
      </c>
      <c r="AU157" s="208">
        <f>-NPV('Life Cycle Cost Evaluation'!$M$1,AU73:AU$100)/(1+'Life Cycle Cost Evaluation'!$M$1)^($B72-'Life Cycle Cost Evaluation'!$M$4)</f>
        <v>0</v>
      </c>
      <c r="AV157" s="208">
        <f>-NPV('Life Cycle Cost Evaluation'!$M$1,AV73:AV$100)/(1+'Life Cycle Cost Evaluation'!$M$1)^($B72-'Life Cycle Cost Evaluation'!$M$4)</f>
        <v>0</v>
      </c>
      <c r="AW157" s="208">
        <f>-NPV('Life Cycle Cost Evaluation'!$M$1,AW73:AW$100)/(1+'Life Cycle Cost Evaluation'!$M$1)^($B72-'Life Cycle Cost Evaluation'!$M$4)</f>
        <v>0</v>
      </c>
      <c r="AX157" s="208">
        <f>-NPV('Life Cycle Cost Evaluation'!$M$1,AX73:AX$100)/(1+'Life Cycle Cost Evaluation'!$M$1)^($B72-'Life Cycle Cost Evaluation'!$M$4)</f>
        <v>0</v>
      </c>
      <c r="AY157" s="208">
        <f>-NPV('Life Cycle Cost Evaluation'!$M$1,AY73:AY$100)/(1+'Life Cycle Cost Evaluation'!$M$1)^($B72-'Life Cycle Cost Evaluation'!$M$4)</f>
        <v>0</v>
      </c>
      <c r="AZ157" s="208">
        <f>-NPV('Life Cycle Cost Evaluation'!$M$1,AZ73:AZ$100)/(1+'Life Cycle Cost Evaluation'!$M$1)^($B72-'Life Cycle Cost Evaluation'!$M$4)</f>
        <v>0</v>
      </c>
      <c r="BA157" s="208">
        <f>-NPV('Life Cycle Cost Evaluation'!$M$1,BA73:BA$100)/(1+'Life Cycle Cost Evaluation'!$M$1)^($B72-'Life Cycle Cost Evaluation'!$M$4)</f>
        <v>0</v>
      </c>
      <c r="BB157" s="208">
        <f>-NPV('Life Cycle Cost Evaluation'!$M$1,BB73:BB$100)/(1+'Life Cycle Cost Evaluation'!$M$1)^($B72-'Life Cycle Cost Evaluation'!$M$4)</f>
        <v>0</v>
      </c>
      <c r="BC157" s="208">
        <f>-NPV('Life Cycle Cost Evaluation'!$M$1,BC73:BC$100)/(1+'Life Cycle Cost Evaluation'!$M$1)^($B72-'Life Cycle Cost Evaluation'!$M$4)</f>
        <v>0</v>
      </c>
      <c r="BD157" s="208">
        <f>-NPV('Life Cycle Cost Evaluation'!$M$1,BD73:BD$100)/(1+'Life Cycle Cost Evaluation'!$M$1)^($B72-'Life Cycle Cost Evaluation'!$M$4)</f>
        <v>0</v>
      </c>
      <c r="BE157" s="208">
        <f>-NPV('Life Cycle Cost Evaluation'!$M$1,BE73:BE$100)/(1+'Life Cycle Cost Evaluation'!$M$1)^($B72-'Life Cycle Cost Evaluation'!$M$4)</f>
        <v>0</v>
      </c>
      <c r="BF157" s="208">
        <f>-NPV('Life Cycle Cost Evaluation'!$M$1,BF73:BF$100)/(1+'Life Cycle Cost Evaluation'!$M$1)^($B72-'Life Cycle Cost Evaluation'!$M$4)</f>
        <v>0</v>
      </c>
      <c r="BG157" s="208">
        <f>-NPV('Life Cycle Cost Evaluation'!$M$1,BG73:BG$100)/(1+'Life Cycle Cost Evaluation'!$M$1)^($B72-'Life Cycle Cost Evaluation'!$M$4)</f>
        <v>0</v>
      </c>
      <c r="BH157" s="208">
        <f>-NPV('Life Cycle Cost Evaluation'!$M$1,BH73:BH$100)/(1+'Life Cycle Cost Evaluation'!$M$1)^($B72-'Life Cycle Cost Evaluation'!$M$4)</f>
        <v>0</v>
      </c>
      <c r="BI157" s="208">
        <f>-NPV('Life Cycle Cost Evaluation'!$M$1,BI73:BI$100)/(1+'Life Cycle Cost Evaluation'!$M$1)^($B72-'Life Cycle Cost Evaluation'!$M$4)</f>
        <v>0</v>
      </c>
      <c r="BJ157" s="208">
        <f>-NPV('Life Cycle Cost Evaluation'!$M$1,BJ73:BJ$100)/(1+'Life Cycle Cost Evaluation'!$M$1)^($B72-'Life Cycle Cost Evaluation'!$M$4)</f>
        <v>0</v>
      </c>
      <c r="BK157" s="208">
        <f>-NPV('Life Cycle Cost Evaluation'!$M$1,BK73:BK$100)/(1+'Life Cycle Cost Evaluation'!$M$1)^($B72-'Life Cycle Cost Evaluation'!$M$4)</f>
        <v>0</v>
      </c>
      <c r="BL157" s="208">
        <f>-NPV('Life Cycle Cost Evaluation'!$M$1,BL73:BL$100)/(1+'Life Cycle Cost Evaluation'!$M$1)^($B72-'Life Cycle Cost Evaluation'!$M$4)</f>
        <v>0</v>
      </c>
      <c r="BM157" s="208">
        <f>-NPV('Life Cycle Cost Evaluation'!$M$1,BM73:BM$100)/(1+'Life Cycle Cost Evaluation'!$M$1)^($B72-'Life Cycle Cost Evaluation'!$M$4)</f>
        <v>0</v>
      </c>
      <c r="BN157" s="208">
        <f>-NPV('Life Cycle Cost Evaluation'!$M$1,BN73:BN$100)/(1+'Life Cycle Cost Evaluation'!$M$1)^($B72-'Life Cycle Cost Evaluation'!$M$4)</f>
        <v>0</v>
      </c>
      <c r="BO157" s="208">
        <f>-NPV('Life Cycle Cost Evaluation'!$M$1,BO73:BO$100)/(1+'Life Cycle Cost Evaluation'!$M$1)^($B72-'Life Cycle Cost Evaluation'!$M$4)</f>
        <v>0</v>
      </c>
      <c r="BP157" s="208">
        <f>-NPV('Life Cycle Cost Evaluation'!$M$1,BP73:BP$100)/(1+'Life Cycle Cost Evaluation'!$M$1)^($B72-'Life Cycle Cost Evaluation'!$M$4)</f>
        <v>0</v>
      </c>
      <c r="BQ157" s="208">
        <f>-NPV('Life Cycle Cost Evaluation'!$M$1,BQ73:BQ$100)/(1+'Life Cycle Cost Evaluation'!$M$1)^($B72-'Life Cycle Cost Evaluation'!$M$4)</f>
        <v>0</v>
      </c>
      <c r="BR157" s="208">
        <f>-NPV('Life Cycle Cost Evaluation'!$M$1,BR73:BR$100)/(1+'Life Cycle Cost Evaluation'!$M$1)^($B72-'Life Cycle Cost Evaluation'!$M$4)</f>
        <v>0</v>
      </c>
      <c r="BS157" s="208">
        <f>-NPV('Life Cycle Cost Evaluation'!$M$1,BS73:BS$100)/(1+'Life Cycle Cost Evaluation'!$M$1)^($B72-'Life Cycle Cost Evaluation'!$M$4)</f>
        <v>0</v>
      </c>
      <c r="BT157" s="208">
        <f>-NPV('Life Cycle Cost Evaluation'!$M$1,BT73:BT$100)/(1+'Life Cycle Cost Evaluation'!$M$1)^($B72-'Life Cycle Cost Evaluation'!$M$4)</f>
        <v>0</v>
      </c>
      <c r="BU157" s="208">
        <f>-NPV('Life Cycle Cost Evaluation'!$M$1,BU73:BU$100)/(1+'Life Cycle Cost Evaluation'!$M$1)^($B72-'Life Cycle Cost Evaluation'!$M$4)</f>
        <v>0</v>
      </c>
      <c r="BV157" s="208">
        <f>-NPV('Life Cycle Cost Evaluation'!$M$1,BV73:BV$100)/(1+'Life Cycle Cost Evaluation'!$M$1)^($B72-'Life Cycle Cost Evaluation'!$M$4)</f>
        <v>0</v>
      </c>
      <c r="BW157" s="208">
        <f>-NPV('Life Cycle Cost Evaluation'!$M$1,BW73:BW$100)/(1+'Life Cycle Cost Evaluation'!$M$1)^($B72-'Life Cycle Cost Evaluation'!$M$4)</f>
        <v>0</v>
      </c>
      <c r="BX157" s="208">
        <f>-NPV('Life Cycle Cost Evaluation'!$M$1,BX73:BX$100)/(1+'Life Cycle Cost Evaluation'!$M$1)^($B72-'Life Cycle Cost Evaluation'!$M$4)</f>
        <v>0</v>
      </c>
      <c r="BY157" s="208">
        <f>-NPV('Life Cycle Cost Evaluation'!$M$1,BY73:BY$100)/(1+'Life Cycle Cost Evaluation'!$M$1)^($B72-'Life Cycle Cost Evaluation'!$M$4)</f>
        <v>0</v>
      </c>
      <c r="BZ157" s="208">
        <f>-NPV('Life Cycle Cost Evaluation'!$M$1,BZ73:BZ$100)/(1+'Life Cycle Cost Evaluation'!$M$1)^($B72-'Life Cycle Cost Evaluation'!$M$4)</f>
        <v>0</v>
      </c>
      <c r="CA157" s="208">
        <f>-NPV('Life Cycle Cost Evaluation'!$M$1,CA73:CA$100)/(1+'Life Cycle Cost Evaluation'!$M$1)^($B72-'Life Cycle Cost Evaluation'!$M$4)</f>
        <v>0</v>
      </c>
      <c r="CB157" s="208">
        <f>-NPV('Life Cycle Cost Evaluation'!$M$1,CB73:CB$100)/(1+'Life Cycle Cost Evaluation'!$M$1)^($B72-'Life Cycle Cost Evaluation'!$M$4)</f>
        <v>0</v>
      </c>
      <c r="CC157" s="208">
        <f>-NPV('Life Cycle Cost Evaluation'!$M$1,CC73:CC$100)/(1+'Life Cycle Cost Evaluation'!$M$1)^($B72-'Life Cycle Cost Evaluation'!$M$4)</f>
        <v>0</v>
      </c>
      <c r="CD157" s="208">
        <f>-NPV('Life Cycle Cost Evaluation'!$M$1,CD73:CD$100)/(1+'Life Cycle Cost Evaluation'!$M$1)^($B72-'Life Cycle Cost Evaluation'!$M$4)</f>
        <v>0</v>
      </c>
      <c r="CE157" s="208">
        <f>-NPV('Life Cycle Cost Evaluation'!$M$1,CE73:CE$100)/(1+'Life Cycle Cost Evaluation'!$M$1)^($B72-'Life Cycle Cost Evaluation'!$M$4)</f>
        <v>0</v>
      </c>
      <c r="CF157" s="208">
        <f>-NPV('Life Cycle Cost Evaluation'!$M$1,CF73:CF$100)/(1+'Life Cycle Cost Evaluation'!$M$1)^($B72-'Life Cycle Cost Evaluation'!$M$4)</f>
        <v>0</v>
      </c>
      <c r="CG157" s="208">
        <f>SUM(D157:BD157)</f>
        <v>0</v>
      </c>
      <c r="CH157" s="206"/>
      <c r="CI157" s="206"/>
      <c r="CJ157" s="206"/>
    </row>
    <row r="158" spans="2:88" x14ac:dyDescent="0.2">
      <c r="B158" s="86">
        <f t="shared" si="126"/>
        <v>2080</v>
      </c>
      <c r="C158" s="208"/>
      <c r="D158" s="208">
        <f>-NPV('Life Cycle Cost Evaluation'!$M$1,D74:D$100)/(1+'Life Cycle Cost Evaluation'!$M$1)^($B73-'Life Cycle Cost Evaluation'!$M$4)</f>
        <v>0</v>
      </c>
      <c r="E158" s="208">
        <f>-NPV('Life Cycle Cost Evaluation'!$M$1,E74:E$100)/(1+'Life Cycle Cost Evaluation'!$M$1)^($B73-'Life Cycle Cost Evaluation'!$M$4)</f>
        <v>0</v>
      </c>
      <c r="F158" s="208">
        <f>-NPV('Life Cycle Cost Evaluation'!$M$1,F74:F$100)/(1+'Life Cycle Cost Evaluation'!$M$1)^($B73-'Life Cycle Cost Evaluation'!$M$4)</f>
        <v>0</v>
      </c>
      <c r="G158" s="208">
        <f>-NPV('Life Cycle Cost Evaluation'!$M$1,G74:G$100)/(1+'Life Cycle Cost Evaluation'!$M$1)^($B73-'Life Cycle Cost Evaluation'!$M$4)</f>
        <v>0</v>
      </c>
      <c r="H158" s="208">
        <f>-NPV('Life Cycle Cost Evaluation'!$M$1,H74:H$100)/(1+'Life Cycle Cost Evaluation'!$M$1)^($B73-'Life Cycle Cost Evaluation'!$M$4)</f>
        <v>0</v>
      </c>
      <c r="I158" s="208">
        <f>-NPV('Life Cycle Cost Evaluation'!$M$1,I74:I$100)/(1+'Life Cycle Cost Evaluation'!$M$1)^($B73-'Life Cycle Cost Evaluation'!$M$4)</f>
        <v>0</v>
      </c>
      <c r="J158" s="208">
        <f>-NPV('Life Cycle Cost Evaluation'!$M$1,J74:J$100)/(1+'Life Cycle Cost Evaluation'!$M$1)^($B73-'Life Cycle Cost Evaluation'!$M$4)</f>
        <v>0</v>
      </c>
      <c r="K158" s="208">
        <f>-NPV('Life Cycle Cost Evaluation'!$M$1,K74:K$100)/(1+'Life Cycle Cost Evaluation'!$M$1)^($B73-'Life Cycle Cost Evaluation'!$M$4)</f>
        <v>0</v>
      </c>
      <c r="L158" s="208">
        <f>-NPV('Life Cycle Cost Evaluation'!$M$1,L74:L$100)/(1+'Life Cycle Cost Evaluation'!$M$1)^($B73-'Life Cycle Cost Evaluation'!$M$4)</f>
        <v>0</v>
      </c>
      <c r="M158" s="208">
        <f>-NPV('Life Cycle Cost Evaluation'!$M$1,M74:M$100)/(1+'Life Cycle Cost Evaluation'!$M$1)^($B73-'Life Cycle Cost Evaluation'!$M$4)</f>
        <v>0</v>
      </c>
      <c r="N158" s="208">
        <f>-NPV('Life Cycle Cost Evaluation'!$M$1,N74:N$100)/(1+'Life Cycle Cost Evaluation'!$M$1)^($B73-'Life Cycle Cost Evaluation'!$M$4)</f>
        <v>0</v>
      </c>
      <c r="O158" s="208">
        <f>-NPV('Life Cycle Cost Evaluation'!$M$1,O74:O$100)/(1+'Life Cycle Cost Evaluation'!$M$1)^($B73-'Life Cycle Cost Evaluation'!$M$4)</f>
        <v>0</v>
      </c>
      <c r="P158" s="208">
        <f>-NPV('Life Cycle Cost Evaluation'!$M$1,P74:P$100)/(1+'Life Cycle Cost Evaluation'!$M$1)^($B73-'Life Cycle Cost Evaluation'!$M$4)</f>
        <v>0</v>
      </c>
      <c r="Q158" s="208">
        <f>-NPV('Life Cycle Cost Evaluation'!$M$1,Q74:Q$100)/(1+'Life Cycle Cost Evaluation'!$M$1)^($B73-'Life Cycle Cost Evaluation'!$M$4)</f>
        <v>0</v>
      </c>
      <c r="R158" s="208">
        <f>-NPV('Life Cycle Cost Evaluation'!$M$1,R74:R$100)/(1+'Life Cycle Cost Evaluation'!$M$1)^($B73-'Life Cycle Cost Evaluation'!$M$4)</f>
        <v>0</v>
      </c>
      <c r="S158" s="208">
        <f>-NPV('Life Cycle Cost Evaluation'!$M$1,S74:S$100)/(1+'Life Cycle Cost Evaluation'!$M$1)^($B73-'Life Cycle Cost Evaluation'!$M$4)</f>
        <v>0</v>
      </c>
      <c r="T158" s="208">
        <f>-NPV('Life Cycle Cost Evaluation'!$M$1,T74:T$100)/(1+'Life Cycle Cost Evaluation'!$M$1)^($B73-'Life Cycle Cost Evaluation'!$M$4)</f>
        <v>0</v>
      </c>
      <c r="U158" s="208">
        <f>-NPV('Life Cycle Cost Evaluation'!$M$1,U74:U$100)/(1+'Life Cycle Cost Evaluation'!$M$1)^($B73-'Life Cycle Cost Evaluation'!$M$4)</f>
        <v>0</v>
      </c>
      <c r="V158" s="208">
        <f>-NPV('Life Cycle Cost Evaluation'!$M$1,V74:V$100)/(1+'Life Cycle Cost Evaluation'!$M$1)^($B73-'Life Cycle Cost Evaluation'!$M$4)</f>
        <v>0</v>
      </c>
      <c r="W158" s="208">
        <f>-NPV('Life Cycle Cost Evaluation'!$M$1,W74:W$100)/(1+'Life Cycle Cost Evaluation'!$M$1)^($B73-'Life Cycle Cost Evaluation'!$M$4)</f>
        <v>0</v>
      </c>
      <c r="X158" s="208">
        <f>-NPV('Life Cycle Cost Evaluation'!$M$1,X74:X$100)/(1+'Life Cycle Cost Evaluation'!$M$1)^($B73-'Life Cycle Cost Evaluation'!$M$4)</f>
        <v>0</v>
      </c>
      <c r="Y158" s="208">
        <f>-NPV('Life Cycle Cost Evaluation'!$M$1,Y74:Y$100)/(1+'Life Cycle Cost Evaluation'!$M$1)^($B73-'Life Cycle Cost Evaluation'!$M$4)</f>
        <v>0</v>
      </c>
      <c r="Z158" s="208">
        <f>-NPV('Life Cycle Cost Evaluation'!$M$1,Z74:Z$100)/(1+'Life Cycle Cost Evaluation'!$M$1)^($B73-'Life Cycle Cost Evaluation'!$M$4)</f>
        <v>0</v>
      </c>
      <c r="AA158" s="208">
        <f>-NPV('Life Cycle Cost Evaluation'!$M$1,AA74:AA$100)/(1+'Life Cycle Cost Evaluation'!$M$1)^($B73-'Life Cycle Cost Evaluation'!$M$4)</f>
        <v>0</v>
      </c>
      <c r="AB158" s="208">
        <f>-NPV('Life Cycle Cost Evaluation'!$M$1,AB74:AB$100)/(1+'Life Cycle Cost Evaluation'!$M$1)^($B73-'Life Cycle Cost Evaluation'!$M$4)</f>
        <v>0</v>
      </c>
      <c r="AC158" s="208">
        <f>-NPV('Life Cycle Cost Evaluation'!$M$1,AC74:AC$100)/(1+'Life Cycle Cost Evaluation'!$M$1)^($B73-'Life Cycle Cost Evaluation'!$M$4)</f>
        <v>0</v>
      </c>
      <c r="AD158" s="208">
        <f>-NPV('Life Cycle Cost Evaluation'!$M$1,AD74:AD$100)/(1+'Life Cycle Cost Evaluation'!$M$1)^($B73-'Life Cycle Cost Evaluation'!$M$4)</f>
        <v>0</v>
      </c>
      <c r="AE158" s="208">
        <f>-NPV('Life Cycle Cost Evaluation'!$M$1,AE74:AE$100)/(1+'Life Cycle Cost Evaluation'!$M$1)^($B73-'Life Cycle Cost Evaluation'!$M$4)</f>
        <v>0</v>
      </c>
      <c r="AF158" s="208">
        <f>-NPV('Life Cycle Cost Evaluation'!$M$1,AF74:AF$100)/(1+'Life Cycle Cost Evaluation'!$M$1)^($B73-'Life Cycle Cost Evaluation'!$M$4)</f>
        <v>0</v>
      </c>
      <c r="AG158" s="208">
        <f>-NPV('Life Cycle Cost Evaluation'!$M$1,AG74:AG$100)/(1+'Life Cycle Cost Evaluation'!$M$1)^($B73-'Life Cycle Cost Evaluation'!$M$4)</f>
        <v>0</v>
      </c>
      <c r="AH158" s="208">
        <f>-NPV('Life Cycle Cost Evaluation'!$M$1,AH74:AH$100)/(1+'Life Cycle Cost Evaluation'!$M$1)^($B73-'Life Cycle Cost Evaluation'!$M$4)</f>
        <v>0</v>
      </c>
      <c r="AI158" s="208">
        <f>-NPV('Life Cycle Cost Evaluation'!$M$1,AI74:AI$100)/(1+'Life Cycle Cost Evaluation'!$M$1)^($B73-'Life Cycle Cost Evaluation'!$M$4)</f>
        <v>0</v>
      </c>
      <c r="AJ158" s="208">
        <f>-NPV('Life Cycle Cost Evaluation'!$M$1,AJ74:AJ$100)/(1+'Life Cycle Cost Evaluation'!$M$1)^($B73-'Life Cycle Cost Evaluation'!$M$4)</f>
        <v>0</v>
      </c>
      <c r="AK158" s="208">
        <f>-NPV('Life Cycle Cost Evaluation'!$M$1,AK74:AK$100)/(1+'Life Cycle Cost Evaluation'!$M$1)^($B73-'Life Cycle Cost Evaluation'!$M$4)</f>
        <v>0</v>
      </c>
      <c r="AL158" s="208">
        <f>-NPV('Life Cycle Cost Evaluation'!$M$1,AL74:AL$100)/(1+'Life Cycle Cost Evaluation'!$M$1)^($B73-'Life Cycle Cost Evaluation'!$M$4)</f>
        <v>0</v>
      </c>
      <c r="AM158" s="208">
        <f>-NPV('Life Cycle Cost Evaluation'!$M$1,AM74:AM$100)/(1+'Life Cycle Cost Evaluation'!$M$1)^($B73-'Life Cycle Cost Evaluation'!$M$4)</f>
        <v>0</v>
      </c>
      <c r="AN158" s="208">
        <f>-NPV('Life Cycle Cost Evaluation'!$M$1,AN74:AN$100)/(1+'Life Cycle Cost Evaluation'!$M$1)^($B73-'Life Cycle Cost Evaluation'!$M$4)</f>
        <v>0</v>
      </c>
      <c r="AO158" s="208">
        <f>-NPV('Life Cycle Cost Evaluation'!$M$1,AO74:AO$100)/(1+'Life Cycle Cost Evaluation'!$M$1)^($B73-'Life Cycle Cost Evaluation'!$M$4)</f>
        <v>0</v>
      </c>
      <c r="AP158" s="208">
        <f>-NPV('Life Cycle Cost Evaluation'!$M$1,AP74:AP$100)/(1+'Life Cycle Cost Evaluation'!$M$1)^($B73-'Life Cycle Cost Evaluation'!$M$4)</f>
        <v>0</v>
      </c>
      <c r="AQ158" s="208">
        <f>-NPV('Life Cycle Cost Evaluation'!$M$1,AQ74:AQ$100)/(1+'Life Cycle Cost Evaluation'!$M$1)^($B73-'Life Cycle Cost Evaluation'!$M$4)</f>
        <v>0</v>
      </c>
      <c r="AR158" s="208">
        <f>-NPV('Life Cycle Cost Evaluation'!$M$1,AR74:AR$100)/(1+'Life Cycle Cost Evaluation'!$M$1)^($B73-'Life Cycle Cost Evaluation'!$M$4)</f>
        <v>0</v>
      </c>
      <c r="AS158" s="208">
        <f>-NPV('Life Cycle Cost Evaluation'!$M$1,AS74:AS$100)/(1+'Life Cycle Cost Evaluation'!$M$1)^($B73-'Life Cycle Cost Evaluation'!$M$4)</f>
        <v>0</v>
      </c>
      <c r="AT158" s="208">
        <f>-NPV('Life Cycle Cost Evaluation'!$M$1,AT74:AT$100)/(1+'Life Cycle Cost Evaluation'!$M$1)^($B73-'Life Cycle Cost Evaluation'!$M$4)</f>
        <v>0</v>
      </c>
      <c r="AU158" s="208">
        <f>-NPV('Life Cycle Cost Evaluation'!$M$1,AU74:AU$100)/(1+'Life Cycle Cost Evaluation'!$M$1)^($B73-'Life Cycle Cost Evaluation'!$M$4)</f>
        <v>0</v>
      </c>
      <c r="AV158" s="208">
        <f>-NPV('Life Cycle Cost Evaluation'!$M$1,AV74:AV$100)/(1+'Life Cycle Cost Evaluation'!$M$1)^($B73-'Life Cycle Cost Evaluation'!$M$4)</f>
        <v>0</v>
      </c>
      <c r="AW158" s="208">
        <f>-NPV('Life Cycle Cost Evaluation'!$M$1,AW74:AW$100)/(1+'Life Cycle Cost Evaluation'!$M$1)^($B73-'Life Cycle Cost Evaluation'!$M$4)</f>
        <v>0</v>
      </c>
      <c r="AX158" s="208">
        <f>-NPV('Life Cycle Cost Evaluation'!$M$1,AX74:AX$100)/(1+'Life Cycle Cost Evaluation'!$M$1)^($B73-'Life Cycle Cost Evaluation'!$M$4)</f>
        <v>0</v>
      </c>
      <c r="AY158" s="208">
        <f>-NPV('Life Cycle Cost Evaluation'!$M$1,AY74:AY$100)/(1+'Life Cycle Cost Evaluation'!$M$1)^($B73-'Life Cycle Cost Evaluation'!$M$4)</f>
        <v>0</v>
      </c>
      <c r="AZ158" s="208">
        <f>-NPV('Life Cycle Cost Evaluation'!$M$1,AZ74:AZ$100)/(1+'Life Cycle Cost Evaluation'!$M$1)^($B73-'Life Cycle Cost Evaluation'!$M$4)</f>
        <v>0</v>
      </c>
      <c r="BA158" s="208">
        <f>-NPV('Life Cycle Cost Evaluation'!$M$1,BA74:BA$100)/(1+'Life Cycle Cost Evaluation'!$M$1)^($B73-'Life Cycle Cost Evaluation'!$M$4)</f>
        <v>0</v>
      </c>
      <c r="BB158" s="208">
        <f>-NPV('Life Cycle Cost Evaluation'!$M$1,BB74:BB$100)/(1+'Life Cycle Cost Evaluation'!$M$1)^($B73-'Life Cycle Cost Evaluation'!$M$4)</f>
        <v>0</v>
      </c>
      <c r="BC158" s="208">
        <f>-NPV('Life Cycle Cost Evaluation'!$M$1,BC74:BC$100)/(1+'Life Cycle Cost Evaluation'!$M$1)^($B73-'Life Cycle Cost Evaluation'!$M$4)</f>
        <v>0</v>
      </c>
      <c r="BD158" s="208">
        <f>-NPV('Life Cycle Cost Evaluation'!$M$1,BD74:BD$100)/(1+'Life Cycle Cost Evaluation'!$M$1)^($B73-'Life Cycle Cost Evaluation'!$M$4)</f>
        <v>0</v>
      </c>
      <c r="BE158" s="208">
        <f>-NPV('Life Cycle Cost Evaluation'!$M$1,BE74:BE$100)/(1+'Life Cycle Cost Evaluation'!$M$1)^($B73-'Life Cycle Cost Evaluation'!$M$4)</f>
        <v>0</v>
      </c>
      <c r="BF158" s="208">
        <f>-NPV('Life Cycle Cost Evaluation'!$M$1,BF74:BF$100)/(1+'Life Cycle Cost Evaluation'!$M$1)^($B73-'Life Cycle Cost Evaluation'!$M$4)</f>
        <v>0</v>
      </c>
      <c r="BG158" s="208">
        <f>-NPV('Life Cycle Cost Evaluation'!$M$1,BG74:BG$100)/(1+'Life Cycle Cost Evaluation'!$M$1)^($B73-'Life Cycle Cost Evaluation'!$M$4)</f>
        <v>0</v>
      </c>
      <c r="BH158" s="208">
        <f>-NPV('Life Cycle Cost Evaluation'!$M$1,BH74:BH$100)/(1+'Life Cycle Cost Evaluation'!$M$1)^($B73-'Life Cycle Cost Evaluation'!$M$4)</f>
        <v>0</v>
      </c>
      <c r="BI158" s="208">
        <f>-NPV('Life Cycle Cost Evaluation'!$M$1,BI74:BI$100)/(1+'Life Cycle Cost Evaluation'!$M$1)^($B73-'Life Cycle Cost Evaluation'!$M$4)</f>
        <v>0</v>
      </c>
      <c r="BJ158" s="208">
        <f>-NPV('Life Cycle Cost Evaluation'!$M$1,BJ74:BJ$100)/(1+'Life Cycle Cost Evaluation'!$M$1)^($B73-'Life Cycle Cost Evaluation'!$M$4)</f>
        <v>0</v>
      </c>
      <c r="BK158" s="208">
        <f>-NPV('Life Cycle Cost Evaluation'!$M$1,BK74:BK$100)/(1+'Life Cycle Cost Evaluation'!$M$1)^($B73-'Life Cycle Cost Evaluation'!$M$4)</f>
        <v>0</v>
      </c>
      <c r="BL158" s="208">
        <f>-NPV('Life Cycle Cost Evaluation'!$M$1,BL74:BL$100)/(1+'Life Cycle Cost Evaluation'!$M$1)^($B73-'Life Cycle Cost Evaluation'!$M$4)</f>
        <v>0</v>
      </c>
      <c r="BM158" s="208">
        <f>-NPV('Life Cycle Cost Evaluation'!$M$1,BM74:BM$100)/(1+'Life Cycle Cost Evaluation'!$M$1)^($B73-'Life Cycle Cost Evaluation'!$M$4)</f>
        <v>0</v>
      </c>
      <c r="BN158" s="208">
        <f>-NPV('Life Cycle Cost Evaluation'!$M$1,BN74:BN$100)/(1+'Life Cycle Cost Evaluation'!$M$1)^($B73-'Life Cycle Cost Evaluation'!$M$4)</f>
        <v>0</v>
      </c>
      <c r="BO158" s="208">
        <f>-NPV('Life Cycle Cost Evaluation'!$M$1,BO74:BO$100)/(1+'Life Cycle Cost Evaluation'!$M$1)^($B73-'Life Cycle Cost Evaluation'!$M$4)</f>
        <v>0</v>
      </c>
      <c r="BP158" s="208">
        <f>-NPV('Life Cycle Cost Evaluation'!$M$1,BP74:BP$100)/(1+'Life Cycle Cost Evaluation'!$M$1)^($B73-'Life Cycle Cost Evaluation'!$M$4)</f>
        <v>0</v>
      </c>
      <c r="BQ158" s="208">
        <f>-NPV('Life Cycle Cost Evaluation'!$M$1,BQ74:BQ$100)/(1+'Life Cycle Cost Evaluation'!$M$1)^($B73-'Life Cycle Cost Evaluation'!$M$4)</f>
        <v>0</v>
      </c>
      <c r="BR158" s="208">
        <f>-NPV('Life Cycle Cost Evaluation'!$M$1,BR74:BR$100)/(1+'Life Cycle Cost Evaluation'!$M$1)^($B73-'Life Cycle Cost Evaluation'!$M$4)</f>
        <v>0</v>
      </c>
      <c r="BS158" s="208">
        <f>-NPV('Life Cycle Cost Evaluation'!$M$1,BS74:BS$100)/(1+'Life Cycle Cost Evaluation'!$M$1)^($B73-'Life Cycle Cost Evaluation'!$M$4)</f>
        <v>0</v>
      </c>
      <c r="BT158" s="208">
        <f>-NPV('Life Cycle Cost Evaluation'!$M$1,BT74:BT$100)/(1+'Life Cycle Cost Evaluation'!$M$1)^($B73-'Life Cycle Cost Evaluation'!$M$4)</f>
        <v>0</v>
      </c>
      <c r="BU158" s="208">
        <f>-NPV('Life Cycle Cost Evaluation'!$M$1,BU74:BU$100)/(1+'Life Cycle Cost Evaluation'!$M$1)^($B73-'Life Cycle Cost Evaluation'!$M$4)</f>
        <v>0</v>
      </c>
      <c r="BV158" s="208">
        <f>-NPV('Life Cycle Cost Evaluation'!$M$1,BV74:BV$100)/(1+'Life Cycle Cost Evaluation'!$M$1)^($B73-'Life Cycle Cost Evaluation'!$M$4)</f>
        <v>0</v>
      </c>
      <c r="BW158" s="208">
        <f>-NPV('Life Cycle Cost Evaluation'!$M$1,BW74:BW$100)/(1+'Life Cycle Cost Evaluation'!$M$1)^($B73-'Life Cycle Cost Evaluation'!$M$4)</f>
        <v>0</v>
      </c>
      <c r="BX158" s="208">
        <f>-NPV('Life Cycle Cost Evaluation'!$M$1,BX74:BX$100)/(1+'Life Cycle Cost Evaluation'!$M$1)^($B73-'Life Cycle Cost Evaluation'!$M$4)</f>
        <v>0</v>
      </c>
      <c r="BY158" s="208">
        <f>-NPV('Life Cycle Cost Evaluation'!$M$1,BY74:BY$100)/(1+'Life Cycle Cost Evaluation'!$M$1)^($B73-'Life Cycle Cost Evaluation'!$M$4)</f>
        <v>0</v>
      </c>
      <c r="BZ158" s="208">
        <f>-NPV('Life Cycle Cost Evaluation'!$M$1,BZ74:BZ$100)/(1+'Life Cycle Cost Evaluation'!$M$1)^($B73-'Life Cycle Cost Evaluation'!$M$4)</f>
        <v>0</v>
      </c>
      <c r="CA158" s="208">
        <f>-NPV('Life Cycle Cost Evaluation'!$M$1,CA74:CA$100)/(1+'Life Cycle Cost Evaluation'!$M$1)^($B73-'Life Cycle Cost Evaluation'!$M$4)</f>
        <v>0</v>
      </c>
      <c r="CB158" s="208">
        <f>-NPV('Life Cycle Cost Evaluation'!$M$1,CB74:CB$100)/(1+'Life Cycle Cost Evaluation'!$M$1)^($B73-'Life Cycle Cost Evaluation'!$M$4)</f>
        <v>0</v>
      </c>
      <c r="CC158" s="208">
        <f>-NPV('Life Cycle Cost Evaluation'!$M$1,CC74:CC$100)/(1+'Life Cycle Cost Evaluation'!$M$1)^($B73-'Life Cycle Cost Evaluation'!$M$4)</f>
        <v>0</v>
      </c>
      <c r="CD158" s="208">
        <f>-NPV('Life Cycle Cost Evaluation'!$M$1,CD74:CD$100)/(1+'Life Cycle Cost Evaluation'!$M$1)^($B73-'Life Cycle Cost Evaluation'!$M$4)</f>
        <v>0</v>
      </c>
      <c r="CE158" s="208">
        <f>-NPV('Life Cycle Cost Evaluation'!$M$1,CE74:CE$100)/(1+'Life Cycle Cost Evaluation'!$M$1)^($B73-'Life Cycle Cost Evaluation'!$M$4)</f>
        <v>0</v>
      </c>
      <c r="CF158" s="208">
        <f>-NPV('Life Cycle Cost Evaluation'!$M$1,CF74:CF$100)/(1+'Life Cycle Cost Evaluation'!$M$1)^($B73-'Life Cycle Cost Evaluation'!$M$4)</f>
        <v>0</v>
      </c>
      <c r="CG158" s="208">
        <f>SUM(D158:BE158)</f>
        <v>0</v>
      </c>
      <c r="CH158" s="206"/>
      <c r="CI158" s="206"/>
      <c r="CJ158" s="206"/>
    </row>
    <row r="159" spans="2:88" x14ac:dyDescent="0.2">
      <c r="B159" s="86">
        <f t="shared" si="126"/>
        <v>2081</v>
      </c>
      <c r="C159" s="208"/>
      <c r="D159" s="208">
        <f>-NPV('Life Cycle Cost Evaluation'!$M$1,D75:D$100)/(1+'Life Cycle Cost Evaluation'!$M$1)^($B74-'Life Cycle Cost Evaluation'!$M$4)</f>
        <v>0</v>
      </c>
      <c r="E159" s="208">
        <f>-NPV('Life Cycle Cost Evaluation'!$M$1,E75:E$100)/(1+'Life Cycle Cost Evaluation'!$M$1)^($B74-'Life Cycle Cost Evaluation'!$M$4)</f>
        <v>0</v>
      </c>
      <c r="F159" s="208">
        <f>-NPV('Life Cycle Cost Evaluation'!$M$1,F75:F$100)/(1+'Life Cycle Cost Evaluation'!$M$1)^($B74-'Life Cycle Cost Evaluation'!$M$4)</f>
        <v>0</v>
      </c>
      <c r="G159" s="208">
        <f>-NPV('Life Cycle Cost Evaluation'!$M$1,G75:G$100)/(1+'Life Cycle Cost Evaluation'!$M$1)^($B74-'Life Cycle Cost Evaluation'!$M$4)</f>
        <v>0</v>
      </c>
      <c r="H159" s="208">
        <f>-NPV('Life Cycle Cost Evaluation'!$M$1,H75:H$100)/(1+'Life Cycle Cost Evaluation'!$M$1)^($B74-'Life Cycle Cost Evaluation'!$M$4)</f>
        <v>0</v>
      </c>
      <c r="I159" s="208">
        <f>-NPV('Life Cycle Cost Evaluation'!$M$1,I75:I$100)/(1+'Life Cycle Cost Evaluation'!$M$1)^($B74-'Life Cycle Cost Evaluation'!$M$4)</f>
        <v>0</v>
      </c>
      <c r="J159" s="208">
        <f>-NPV('Life Cycle Cost Evaluation'!$M$1,J75:J$100)/(1+'Life Cycle Cost Evaluation'!$M$1)^($B74-'Life Cycle Cost Evaluation'!$M$4)</f>
        <v>0</v>
      </c>
      <c r="K159" s="208">
        <f>-NPV('Life Cycle Cost Evaluation'!$M$1,K75:K$100)/(1+'Life Cycle Cost Evaluation'!$M$1)^($B74-'Life Cycle Cost Evaluation'!$M$4)</f>
        <v>0</v>
      </c>
      <c r="L159" s="208">
        <f>-NPV('Life Cycle Cost Evaluation'!$M$1,L75:L$100)/(1+'Life Cycle Cost Evaluation'!$M$1)^($B74-'Life Cycle Cost Evaluation'!$M$4)</f>
        <v>0</v>
      </c>
      <c r="M159" s="208">
        <f>-NPV('Life Cycle Cost Evaluation'!$M$1,M75:M$100)/(1+'Life Cycle Cost Evaluation'!$M$1)^($B74-'Life Cycle Cost Evaluation'!$M$4)</f>
        <v>0</v>
      </c>
      <c r="N159" s="208">
        <f>-NPV('Life Cycle Cost Evaluation'!$M$1,N75:N$100)/(1+'Life Cycle Cost Evaluation'!$M$1)^($B74-'Life Cycle Cost Evaluation'!$M$4)</f>
        <v>0</v>
      </c>
      <c r="O159" s="208">
        <f>-NPV('Life Cycle Cost Evaluation'!$M$1,O75:O$100)/(1+'Life Cycle Cost Evaluation'!$M$1)^($B74-'Life Cycle Cost Evaluation'!$M$4)</f>
        <v>0</v>
      </c>
      <c r="P159" s="208">
        <f>-NPV('Life Cycle Cost Evaluation'!$M$1,P75:P$100)/(1+'Life Cycle Cost Evaluation'!$M$1)^($B74-'Life Cycle Cost Evaluation'!$M$4)</f>
        <v>0</v>
      </c>
      <c r="Q159" s="208">
        <f>-NPV('Life Cycle Cost Evaluation'!$M$1,Q75:Q$100)/(1+'Life Cycle Cost Evaluation'!$M$1)^($B74-'Life Cycle Cost Evaluation'!$M$4)</f>
        <v>0</v>
      </c>
      <c r="R159" s="208">
        <f>-NPV('Life Cycle Cost Evaluation'!$M$1,R75:R$100)/(1+'Life Cycle Cost Evaluation'!$M$1)^($B74-'Life Cycle Cost Evaluation'!$M$4)</f>
        <v>0</v>
      </c>
      <c r="S159" s="208">
        <f>-NPV('Life Cycle Cost Evaluation'!$M$1,S75:S$100)/(1+'Life Cycle Cost Evaluation'!$M$1)^($B74-'Life Cycle Cost Evaluation'!$M$4)</f>
        <v>0</v>
      </c>
      <c r="T159" s="208">
        <f>-NPV('Life Cycle Cost Evaluation'!$M$1,T75:T$100)/(1+'Life Cycle Cost Evaluation'!$M$1)^($B74-'Life Cycle Cost Evaluation'!$M$4)</f>
        <v>0</v>
      </c>
      <c r="U159" s="208">
        <f>-NPV('Life Cycle Cost Evaluation'!$M$1,U75:U$100)/(1+'Life Cycle Cost Evaluation'!$M$1)^($B74-'Life Cycle Cost Evaluation'!$M$4)</f>
        <v>0</v>
      </c>
      <c r="V159" s="208">
        <f>-NPV('Life Cycle Cost Evaluation'!$M$1,V75:V$100)/(1+'Life Cycle Cost Evaluation'!$M$1)^($B74-'Life Cycle Cost Evaluation'!$M$4)</f>
        <v>0</v>
      </c>
      <c r="W159" s="208">
        <f>-NPV('Life Cycle Cost Evaluation'!$M$1,W75:W$100)/(1+'Life Cycle Cost Evaluation'!$M$1)^($B74-'Life Cycle Cost Evaluation'!$M$4)</f>
        <v>0</v>
      </c>
      <c r="X159" s="208">
        <f>-NPV('Life Cycle Cost Evaluation'!$M$1,X75:X$100)/(1+'Life Cycle Cost Evaluation'!$M$1)^($B74-'Life Cycle Cost Evaluation'!$M$4)</f>
        <v>0</v>
      </c>
      <c r="Y159" s="208">
        <f>-NPV('Life Cycle Cost Evaluation'!$M$1,Y75:Y$100)/(1+'Life Cycle Cost Evaluation'!$M$1)^($B74-'Life Cycle Cost Evaluation'!$M$4)</f>
        <v>0</v>
      </c>
      <c r="Z159" s="208">
        <f>-NPV('Life Cycle Cost Evaluation'!$M$1,Z75:Z$100)/(1+'Life Cycle Cost Evaluation'!$M$1)^($B74-'Life Cycle Cost Evaluation'!$M$4)</f>
        <v>0</v>
      </c>
      <c r="AA159" s="208">
        <f>-NPV('Life Cycle Cost Evaluation'!$M$1,AA75:AA$100)/(1+'Life Cycle Cost Evaluation'!$M$1)^($B74-'Life Cycle Cost Evaluation'!$M$4)</f>
        <v>0</v>
      </c>
      <c r="AB159" s="208">
        <f>-NPV('Life Cycle Cost Evaluation'!$M$1,AB75:AB$100)/(1+'Life Cycle Cost Evaluation'!$M$1)^($B74-'Life Cycle Cost Evaluation'!$M$4)</f>
        <v>0</v>
      </c>
      <c r="AC159" s="208">
        <f>-NPV('Life Cycle Cost Evaluation'!$M$1,AC75:AC$100)/(1+'Life Cycle Cost Evaluation'!$M$1)^($B74-'Life Cycle Cost Evaluation'!$M$4)</f>
        <v>0</v>
      </c>
      <c r="AD159" s="208">
        <f>-NPV('Life Cycle Cost Evaluation'!$M$1,AD75:AD$100)/(1+'Life Cycle Cost Evaluation'!$M$1)^($B74-'Life Cycle Cost Evaluation'!$M$4)</f>
        <v>0</v>
      </c>
      <c r="AE159" s="208">
        <f>-NPV('Life Cycle Cost Evaluation'!$M$1,AE75:AE$100)/(1+'Life Cycle Cost Evaluation'!$M$1)^($B74-'Life Cycle Cost Evaluation'!$M$4)</f>
        <v>0</v>
      </c>
      <c r="AF159" s="208">
        <f>-NPV('Life Cycle Cost Evaluation'!$M$1,AF75:AF$100)/(1+'Life Cycle Cost Evaluation'!$M$1)^($B74-'Life Cycle Cost Evaluation'!$M$4)</f>
        <v>0</v>
      </c>
      <c r="AG159" s="208">
        <f>-NPV('Life Cycle Cost Evaluation'!$M$1,AG75:AG$100)/(1+'Life Cycle Cost Evaluation'!$M$1)^($B74-'Life Cycle Cost Evaluation'!$M$4)</f>
        <v>0</v>
      </c>
      <c r="AH159" s="208">
        <f>-NPV('Life Cycle Cost Evaluation'!$M$1,AH75:AH$100)/(1+'Life Cycle Cost Evaluation'!$M$1)^($B74-'Life Cycle Cost Evaluation'!$M$4)</f>
        <v>0</v>
      </c>
      <c r="AI159" s="208">
        <f>-NPV('Life Cycle Cost Evaluation'!$M$1,AI75:AI$100)/(1+'Life Cycle Cost Evaluation'!$M$1)^($B74-'Life Cycle Cost Evaluation'!$M$4)</f>
        <v>0</v>
      </c>
      <c r="AJ159" s="208">
        <f>-NPV('Life Cycle Cost Evaluation'!$M$1,AJ75:AJ$100)/(1+'Life Cycle Cost Evaluation'!$M$1)^($B74-'Life Cycle Cost Evaluation'!$M$4)</f>
        <v>0</v>
      </c>
      <c r="AK159" s="208">
        <f>-NPV('Life Cycle Cost Evaluation'!$M$1,AK75:AK$100)/(1+'Life Cycle Cost Evaluation'!$M$1)^($B74-'Life Cycle Cost Evaluation'!$M$4)</f>
        <v>0</v>
      </c>
      <c r="AL159" s="208">
        <f>-NPV('Life Cycle Cost Evaluation'!$M$1,AL75:AL$100)/(1+'Life Cycle Cost Evaluation'!$M$1)^($B74-'Life Cycle Cost Evaluation'!$M$4)</f>
        <v>0</v>
      </c>
      <c r="AM159" s="208">
        <f>-NPV('Life Cycle Cost Evaluation'!$M$1,AM75:AM$100)/(1+'Life Cycle Cost Evaluation'!$M$1)^($B74-'Life Cycle Cost Evaluation'!$M$4)</f>
        <v>0</v>
      </c>
      <c r="AN159" s="208">
        <f>-NPV('Life Cycle Cost Evaluation'!$M$1,AN75:AN$100)/(1+'Life Cycle Cost Evaluation'!$M$1)^($B74-'Life Cycle Cost Evaluation'!$M$4)</f>
        <v>0</v>
      </c>
      <c r="AO159" s="208">
        <f>-NPV('Life Cycle Cost Evaluation'!$M$1,AO75:AO$100)/(1+'Life Cycle Cost Evaluation'!$M$1)^($B74-'Life Cycle Cost Evaluation'!$M$4)</f>
        <v>0</v>
      </c>
      <c r="AP159" s="208">
        <f>-NPV('Life Cycle Cost Evaluation'!$M$1,AP75:AP$100)/(1+'Life Cycle Cost Evaluation'!$M$1)^($B74-'Life Cycle Cost Evaluation'!$M$4)</f>
        <v>0</v>
      </c>
      <c r="AQ159" s="208">
        <f>-NPV('Life Cycle Cost Evaluation'!$M$1,AQ75:AQ$100)/(1+'Life Cycle Cost Evaluation'!$M$1)^($B74-'Life Cycle Cost Evaluation'!$M$4)</f>
        <v>0</v>
      </c>
      <c r="AR159" s="208">
        <f>-NPV('Life Cycle Cost Evaluation'!$M$1,AR75:AR$100)/(1+'Life Cycle Cost Evaluation'!$M$1)^($B74-'Life Cycle Cost Evaluation'!$M$4)</f>
        <v>0</v>
      </c>
      <c r="AS159" s="208">
        <f>-NPV('Life Cycle Cost Evaluation'!$M$1,AS75:AS$100)/(1+'Life Cycle Cost Evaluation'!$M$1)^($B74-'Life Cycle Cost Evaluation'!$M$4)</f>
        <v>0</v>
      </c>
      <c r="AT159" s="208">
        <f>-NPV('Life Cycle Cost Evaluation'!$M$1,AT75:AT$100)/(1+'Life Cycle Cost Evaluation'!$M$1)^($B74-'Life Cycle Cost Evaluation'!$M$4)</f>
        <v>0</v>
      </c>
      <c r="AU159" s="208">
        <f>-NPV('Life Cycle Cost Evaluation'!$M$1,AU75:AU$100)/(1+'Life Cycle Cost Evaluation'!$M$1)^($B74-'Life Cycle Cost Evaluation'!$M$4)</f>
        <v>0</v>
      </c>
      <c r="AV159" s="208">
        <f>-NPV('Life Cycle Cost Evaluation'!$M$1,AV75:AV$100)/(1+'Life Cycle Cost Evaluation'!$M$1)^($B74-'Life Cycle Cost Evaluation'!$M$4)</f>
        <v>0</v>
      </c>
      <c r="AW159" s="208">
        <f>-NPV('Life Cycle Cost Evaluation'!$M$1,AW75:AW$100)/(1+'Life Cycle Cost Evaluation'!$M$1)^($B74-'Life Cycle Cost Evaluation'!$M$4)</f>
        <v>0</v>
      </c>
      <c r="AX159" s="208">
        <f>-NPV('Life Cycle Cost Evaluation'!$M$1,AX75:AX$100)/(1+'Life Cycle Cost Evaluation'!$M$1)^($B74-'Life Cycle Cost Evaluation'!$M$4)</f>
        <v>0</v>
      </c>
      <c r="AY159" s="208">
        <f>-NPV('Life Cycle Cost Evaluation'!$M$1,AY75:AY$100)/(1+'Life Cycle Cost Evaluation'!$M$1)^($B74-'Life Cycle Cost Evaluation'!$M$4)</f>
        <v>0</v>
      </c>
      <c r="AZ159" s="208">
        <f>-NPV('Life Cycle Cost Evaluation'!$M$1,AZ75:AZ$100)/(1+'Life Cycle Cost Evaluation'!$M$1)^($B74-'Life Cycle Cost Evaluation'!$M$4)</f>
        <v>0</v>
      </c>
      <c r="BA159" s="208">
        <f>-NPV('Life Cycle Cost Evaluation'!$M$1,BA75:BA$100)/(1+'Life Cycle Cost Evaluation'!$M$1)^($B74-'Life Cycle Cost Evaluation'!$M$4)</f>
        <v>0</v>
      </c>
      <c r="BB159" s="208">
        <f>-NPV('Life Cycle Cost Evaluation'!$M$1,BB75:BB$100)/(1+'Life Cycle Cost Evaluation'!$M$1)^($B74-'Life Cycle Cost Evaluation'!$M$4)</f>
        <v>0</v>
      </c>
      <c r="BC159" s="208">
        <f>-NPV('Life Cycle Cost Evaluation'!$M$1,BC75:BC$100)/(1+'Life Cycle Cost Evaluation'!$M$1)^($B74-'Life Cycle Cost Evaluation'!$M$4)</f>
        <v>0</v>
      </c>
      <c r="BD159" s="208">
        <f>-NPV('Life Cycle Cost Evaluation'!$M$1,BD75:BD$100)/(1+'Life Cycle Cost Evaluation'!$M$1)^($B74-'Life Cycle Cost Evaluation'!$M$4)</f>
        <v>0</v>
      </c>
      <c r="BE159" s="208">
        <f>-NPV('Life Cycle Cost Evaluation'!$M$1,BE75:BE$100)/(1+'Life Cycle Cost Evaluation'!$M$1)^($B74-'Life Cycle Cost Evaluation'!$M$4)</f>
        <v>0</v>
      </c>
      <c r="BF159" s="208">
        <f>-NPV('Life Cycle Cost Evaluation'!$M$1,BF75:BF$100)/(1+'Life Cycle Cost Evaluation'!$M$1)^($B74-'Life Cycle Cost Evaluation'!$M$4)</f>
        <v>0</v>
      </c>
      <c r="BG159" s="208">
        <f>-NPV('Life Cycle Cost Evaluation'!$M$1,BG75:BG$100)/(1+'Life Cycle Cost Evaluation'!$M$1)^($B74-'Life Cycle Cost Evaluation'!$M$4)</f>
        <v>0</v>
      </c>
      <c r="BH159" s="208">
        <f>-NPV('Life Cycle Cost Evaluation'!$M$1,BH75:BH$100)/(1+'Life Cycle Cost Evaluation'!$M$1)^($B74-'Life Cycle Cost Evaluation'!$M$4)</f>
        <v>0</v>
      </c>
      <c r="BI159" s="208">
        <f>-NPV('Life Cycle Cost Evaluation'!$M$1,BI75:BI$100)/(1+'Life Cycle Cost Evaluation'!$M$1)^($B74-'Life Cycle Cost Evaluation'!$M$4)</f>
        <v>0</v>
      </c>
      <c r="BJ159" s="208">
        <f>-NPV('Life Cycle Cost Evaluation'!$M$1,BJ75:BJ$100)/(1+'Life Cycle Cost Evaluation'!$M$1)^($B74-'Life Cycle Cost Evaluation'!$M$4)</f>
        <v>0</v>
      </c>
      <c r="BK159" s="208">
        <f>-NPV('Life Cycle Cost Evaluation'!$M$1,BK75:BK$100)/(1+'Life Cycle Cost Evaluation'!$M$1)^($B74-'Life Cycle Cost Evaluation'!$M$4)</f>
        <v>0</v>
      </c>
      <c r="BL159" s="208">
        <f>-NPV('Life Cycle Cost Evaluation'!$M$1,BL75:BL$100)/(1+'Life Cycle Cost Evaluation'!$M$1)^($B74-'Life Cycle Cost Evaluation'!$M$4)</f>
        <v>0</v>
      </c>
      <c r="BM159" s="208">
        <f>-NPV('Life Cycle Cost Evaluation'!$M$1,BM75:BM$100)/(1+'Life Cycle Cost Evaluation'!$M$1)^($B74-'Life Cycle Cost Evaluation'!$M$4)</f>
        <v>0</v>
      </c>
      <c r="BN159" s="208">
        <f>-NPV('Life Cycle Cost Evaluation'!$M$1,BN75:BN$100)/(1+'Life Cycle Cost Evaluation'!$M$1)^($B74-'Life Cycle Cost Evaluation'!$M$4)</f>
        <v>0</v>
      </c>
      <c r="BO159" s="208">
        <f>-NPV('Life Cycle Cost Evaluation'!$M$1,BO75:BO$100)/(1+'Life Cycle Cost Evaluation'!$M$1)^($B74-'Life Cycle Cost Evaluation'!$M$4)</f>
        <v>0</v>
      </c>
      <c r="BP159" s="208">
        <f>-NPV('Life Cycle Cost Evaluation'!$M$1,BP75:BP$100)/(1+'Life Cycle Cost Evaluation'!$M$1)^($B74-'Life Cycle Cost Evaluation'!$M$4)</f>
        <v>0</v>
      </c>
      <c r="BQ159" s="208">
        <f>-NPV('Life Cycle Cost Evaluation'!$M$1,BQ75:BQ$100)/(1+'Life Cycle Cost Evaluation'!$M$1)^($B74-'Life Cycle Cost Evaluation'!$M$4)</f>
        <v>0</v>
      </c>
      <c r="BR159" s="208">
        <f>-NPV('Life Cycle Cost Evaluation'!$M$1,BR75:BR$100)/(1+'Life Cycle Cost Evaluation'!$M$1)^($B74-'Life Cycle Cost Evaluation'!$M$4)</f>
        <v>0</v>
      </c>
      <c r="BS159" s="208">
        <f>-NPV('Life Cycle Cost Evaluation'!$M$1,BS75:BS$100)/(1+'Life Cycle Cost Evaluation'!$M$1)^($B74-'Life Cycle Cost Evaluation'!$M$4)</f>
        <v>0</v>
      </c>
      <c r="BT159" s="208">
        <f>-NPV('Life Cycle Cost Evaluation'!$M$1,BT75:BT$100)/(1+'Life Cycle Cost Evaluation'!$M$1)^($B74-'Life Cycle Cost Evaluation'!$M$4)</f>
        <v>0</v>
      </c>
      <c r="BU159" s="208">
        <f>-NPV('Life Cycle Cost Evaluation'!$M$1,BU75:BU$100)/(1+'Life Cycle Cost Evaluation'!$M$1)^($B74-'Life Cycle Cost Evaluation'!$M$4)</f>
        <v>0</v>
      </c>
      <c r="BV159" s="208">
        <f>-NPV('Life Cycle Cost Evaluation'!$M$1,BV75:BV$100)/(1+'Life Cycle Cost Evaluation'!$M$1)^($B74-'Life Cycle Cost Evaluation'!$M$4)</f>
        <v>0</v>
      </c>
      <c r="BW159" s="208">
        <f>-NPV('Life Cycle Cost Evaluation'!$M$1,BW75:BW$100)/(1+'Life Cycle Cost Evaluation'!$M$1)^($B74-'Life Cycle Cost Evaluation'!$M$4)</f>
        <v>0</v>
      </c>
      <c r="BX159" s="208">
        <f>-NPV('Life Cycle Cost Evaluation'!$M$1,BX75:BX$100)/(1+'Life Cycle Cost Evaluation'!$M$1)^($B74-'Life Cycle Cost Evaluation'!$M$4)</f>
        <v>0</v>
      </c>
      <c r="BY159" s="208">
        <f>-NPV('Life Cycle Cost Evaluation'!$M$1,BY75:BY$100)/(1+'Life Cycle Cost Evaluation'!$M$1)^($B74-'Life Cycle Cost Evaluation'!$M$4)</f>
        <v>0</v>
      </c>
      <c r="BZ159" s="208">
        <f>-NPV('Life Cycle Cost Evaluation'!$M$1,BZ75:BZ$100)/(1+'Life Cycle Cost Evaluation'!$M$1)^($B74-'Life Cycle Cost Evaluation'!$M$4)</f>
        <v>0</v>
      </c>
      <c r="CA159" s="208">
        <f>-NPV('Life Cycle Cost Evaluation'!$M$1,CA75:CA$100)/(1+'Life Cycle Cost Evaluation'!$M$1)^($B74-'Life Cycle Cost Evaluation'!$M$4)</f>
        <v>0</v>
      </c>
      <c r="CB159" s="208">
        <f>-NPV('Life Cycle Cost Evaluation'!$M$1,CB75:CB$100)/(1+'Life Cycle Cost Evaluation'!$M$1)^($B74-'Life Cycle Cost Evaluation'!$M$4)</f>
        <v>0</v>
      </c>
      <c r="CC159" s="208">
        <f>-NPV('Life Cycle Cost Evaluation'!$M$1,CC75:CC$100)/(1+'Life Cycle Cost Evaluation'!$M$1)^($B74-'Life Cycle Cost Evaluation'!$M$4)</f>
        <v>0</v>
      </c>
      <c r="CD159" s="208">
        <f>-NPV('Life Cycle Cost Evaluation'!$M$1,CD75:CD$100)/(1+'Life Cycle Cost Evaluation'!$M$1)^($B74-'Life Cycle Cost Evaluation'!$M$4)</f>
        <v>0</v>
      </c>
      <c r="CE159" s="208">
        <f>-NPV('Life Cycle Cost Evaluation'!$M$1,CE75:CE$100)/(1+'Life Cycle Cost Evaluation'!$M$1)^($B74-'Life Cycle Cost Evaluation'!$M$4)</f>
        <v>0</v>
      </c>
      <c r="CF159" s="208">
        <f>-NPV('Life Cycle Cost Evaluation'!$M$1,CF75:CF$100)/(1+'Life Cycle Cost Evaluation'!$M$1)^($B74-'Life Cycle Cost Evaluation'!$M$4)</f>
        <v>0</v>
      </c>
      <c r="CG159" s="208">
        <f>SUM(D159:BF159)</f>
        <v>0</v>
      </c>
      <c r="CH159" s="206"/>
      <c r="CI159" s="206"/>
      <c r="CJ159" s="206"/>
    </row>
    <row r="160" spans="2:88" x14ac:dyDescent="0.2">
      <c r="B160" s="86">
        <f t="shared" si="126"/>
        <v>2082</v>
      </c>
      <c r="C160" s="208"/>
      <c r="D160" s="208">
        <f>-NPV('Life Cycle Cost Evaluation'!$M$1,D76:D$100)/(1+'Life Cycle Cost Evaluation'!$M$1)^($B75-'Life Cycle Cost Evaluation'!$M$4)</f>
        <v>0</v>
      </c>
      <c r="E160" s="208">
        <f>-NPV('Life Cycle Cost Evaluation'!$M$1,E76:E$100)/(1+'Life Cycle Cost Evaluation'!$M$1)^($B75-'Life Cycle Cost Evaluation'!$M$4)</f>
        <v>0</v>
      </c>
      <c r="F160" s="208">
        <f>-NPV('Life Cycle Cost Evaluation'!$M$1,F76:F$100)/(1+'Life Cycle Cost Evaluation'!$M$1)^($B75-'Life Cycle Cost Evaluation'!$M$4)</f>
        <v>0</v>
      </c>
      <c r="G160" s="208">
        <f>-NPV('Life Cycle Cost Evaluation'!$M$1,G76:G$100)/(1+'Life Cycle Cost Evaluation'!$M$1)^($B75-'Life Cycle Cost Evaluation'!$M$4)</f>
        <v>0</v>
      </c>
      <c r="H160" s="208">
        <f>-NPV('Life Cycle Cost Evaluation'!$M$1,H76:H$100)/(1+'Life Cycle Cost Evaluation'!$M$1)^($B75-'Life Cycle Cost Evaluation'!$M$4)</f>
        <v>0</v>
      </c>
      <c r="I160" s="208">
        <f>-NPV('Life Cycle Cost Evaluation'!$M$1,I76:I$100)/(1+'Life Cycle Cost Evaluation'!$M$1)^($B75-'Life Cycle Cost Evaluation'!$M$4)</f>
        <v>0</v>
      </c>
      <c r="J160" s="208">
        <f>-NPV('Life Cycle Cost Evaluation'!$M$1,J76:J$100)/(1+'Life Cycle Cost Evaluation'!$M$1)^($B75-'Life Cycle Cost Evaluation'!$M$4)</f>
        <v>0</v>
      </c>
      <c r="K160" s="208">
        <f>-NPV('Life Cycle Cost Evaluation'!$M$1,K76:K$100)/(1+'Life Cycle Cost Evaluation'!$M$1)^($B75-'Life Cycle Cost Evaluation'!$M$4)</f>
        <v>0</v>
      </c>
      <c r="L160" s="208">
        <f>-NPV('Life Cycle Cost Evaluation'!$M$1,L76:L$100)/(1+'Life Cycle Cost Evaluation'!$M$1)^($B75-'Life Cycle Cost Evaluation'!$M$4)</f>
        <v>0</v>
      </c>
      <c r="M160" s="208">
        <f>-NPV('Life Cycle Cost Evaluation'!$M$1,M76:M$100)/(1+'Life Cycle Cost Evaluation'!$M$1)^($B75-'Life Cycle Cost Evaluation'!$M$4)</f>
        <v>0</v>
      </c>
      <c r="N160" s="208">
        <f>-NPV('Life Cycle Cost Evaluation'!$M$1,N76:N$100)/(1+'Life Cycle Cost Evaluation'!$M$1)^($B75-'Life Cycle Cost Evaluation'!$M$4)</f>
        <v>0</v>
      </c>
      <c r="O160" s="208">
        <f>-NPV('Life Cycle Cost Evaluation'!$M$1,O76:O$100)/(1+'Life Cycle Cost Evaluation'!$M$1)^($B75-'Life Cycle Cost Evaluation'!$M$4)</f>
        <v>0</v>
      </c>
      <c r="P160" s="208">
        <f>-NPV('Life Cycle Cost Evaluation'!$M$1,P76:P$100)/(1+'Life Cycle Cost Evaluation'!$M$1)^($B75-'Life Cycle Cost Evaluation'!$M$4)</f>
        <v>0</v>
      </c>
      <c r="Q160" s="208">
        <f>-NPV('Life Cycle Cost Evaluation'!$M$1,Q76:Q$100)/(1+'Life Cycle Cost Evaluation'!$M$1)^($B75-'Life Cycle Cost Evaluation'!$M$4)</f>
        <v>0</v>
      </c>
      <c r="R160" s="208">
        <f>-NPV('Life Cycle Cost Evaluation'!$M$1,R76:R$100)/(1+'Life Cycle Cost Evaluation'!$M$1)^($B75-'Life Cycle Cost Evaluation'!$M$4)</f>
        <v>0</v>
      </c>
      <c r="S160" s="208">
        <f>-NPV('Life Cycle Cost Evaluation'!$M$1,S76:S$100)/(1+'Life Cycle Cost Evaluation'!$M$1)^($B75-'Life Cycle Cost Evaluation'!$M$4)</f>
        <v>0</v>
      </c>
      <c r="T160" s="208">
        <f>-NPV('Life Cycle Cost Evaluation'!$M$1,T76:T$100)/(1+'Life Cycle Cost Evaluation'!$M$1)^($B75-'Life Cycle Cost Evaluation'!$M$4)</f>
        <v>0</v>
      </c>
      <c r="U160" s="208">
        <f>-NPV('Life Cycle Cost Evaluation'!$M$1,U76:U$100)/(1+'Life Cycle Cost Evaluation'!$M$1)^($B75-'Life Cycle Cost Evaluation'!$M$4)</f>
        <v>0</v>
      </c>
      <c r="V160" s="208">
        <f>-NPV('Life Cycle Cost Evaluation'!$M$1,V76:V$100)/(1+'Life Cycle Cost Evaluation'!$M$1)^($B75-'Life Cycle Cost Evaluation'!$M$4)</f>
        <v>0</v>
      </c>
      <c r="W160" s="208">
        <f>-NPV('Life Cycle Cost Evaluation'!$M$1,W76:W$100)/(1+'Life Cycle Cost Evaluation'!$M$1)^($B75-'Life Cycle Cost Evaluation'!$M$4)</f>
        <v>0</v>
      </c>
      <c r="X160" s="208">
        <f>-NPV('Life Cycle Cost Evaluation'!$M$1,X76:X$100)/(1+'Life Cycle Cost Evaluation'!$M$1)^($B75-'Life Cycle Cost Evaluation'!$M$4)</f>
        <v>0</v>
      </c>
      <c r="Y160" s="208">
        <f>-NPV('Life Cycle Cost Evaluation'!$M$1,Y76:Y$100)/(1+'Life Cycle Cost Evaluation'!$M$1)^($B75-'Life Cycle Cost Evaluation'!$M$4)</f>
        <v>0</v>
      </c>
      <c r="Z160" s="208">
        <f>-NPV('Life Cycle Cost Evaluation'!$M$1,Z76:Z$100)/(1+'Life Cycle Cost Evaluation'!$M$1)^($B75-'Life Cycle Cost Evaluation'!$M$4)</f>
        <v>0</v>
      </c>
      <c r="AA160" s="208">
        <f>-NPV('Life Cycle Cost Evaluation'!$M$1,AA76:AA$100)/(1+'Life Cycle Cost Evaluation'!$M$1)^($B75-'Life Cycle Cost Evaluation'!$M$4)</f>
        <v>0</v>
      </c>
      <c r="AB160" s="208">
        <f>-NPV('Life Cycle Cost Evaluation'!$M$1,AB76:AB$100)/(1+'Life Cycle Cost Evaluation'!$M$1)^($B75-'Life Cycle Cost Evaluation'!$M$4)</f>
        <v>0</v>
      </c>
      <c r="AC160" s="208">
        <f>-NPV('Life Cycle Cost Evaluation'!$M$1,AC76:AC$100)/(1+'Life Cycle Cost Evaluation'!$M$1)^($B75-'Life Cycle Cost Evaluation'!$M$4)</f>
        <v>0</v>
      </c>
      <c r="AD160" s="208">
        <f>-NPV('Life Cycle Cost Evaluation'!$M$1,AD76:AD$100)/(1+'Life Cycle Cost Evaluation'!$M$1)^($B75-'Life Cycle Cost Evaluation'!$M$4)</f>
        <v>0</v>
      </c>
      <c r="AE160" s="208">
        <f>-NPV('Life Cycle Cost Evaluation'!$M$1,AE76:AE$100)/(1+'Life Cycle Cost Evaluation'!$M$1)^($B75-'Life Cycle Cost Evaluation'!$M$4)</f>
        <v>0</v>
      </c>
      <c r="AF160" s="208">
        <f>-NPV('Life Cycle Cost Evaluation'!$M$1,AF76:AF$100)/(1+'Life Cycle Cost Evaluation'!$M$1)^($B75-'Life Cycle Cost Evaluation'!$M$4)</f>
        <v>0</v>
      </c>
      <c r="AG160" s="208">
        <f>-NPV('Life Cycle Cost Evaluation'!$M$1,AG76:AG$100)/(1+'Life Cycle Cost Evaluation'!$M$1)^($B75-'Life Cycle Cost Evaluation'!$M$4)</f>
        <v>0</v>
      </c>
      <c r="AH160" s="208">
        <f>-NPV('Life Cycle Cost Evaluation'!$M$1,AH76:AH$100)/(1+'Life Cycle Cost Evaluation'!$M$1)^($B75-'Life Cycle Cost Evaluation'!$M$4)</f>
        <v>0</v>
      </c>
      <c r="AI160" s="208">
        <f>-NPV('Life Cycle Cost Evaluation'!$M$1,AI76:AI$100)/(1+'Life Cycle Cost Evaluation'!$M$1)^($B75-'Life Cycle Cost Evaluation'!$M$4)</f>
        <v>0</v>
      </c>
      <c r="AJ160" s="208">
        <f>-NPV('Life Cycle Cost Evaluation'!$M$1,AJ76:AJ$100)/(1+'Life Cycle Cost Evaluation'!$M$1)^($B75-'Life Cycle Cost Evaluation'!$M$4)</f>
        <v>0</v>
      </c>
      <c r="AK160" s="208">
        <f>-NPV('Life Cycle Cost Evaluation'!$M$1,AK76:AK$100)/(1+'Life Cycle Cost Evaluation'!$M$1)^($B75-'Life Cycle Cost Evaluation'!$M$4)</f>
        <v>0</v>
      </c>
      <c r="AL160" s="208">
        <f>-NPV('Life Cycle Cost Evaluation'!$M$1,AL76:AL$100)/(1+'Life Cycle Cost Evaluation'!$M$1)^($B75-'Life Cycle Cost Evaluation'!$M$4)</f>
        <v>0</v>
      </c>
      <c r="AM160" s="208">
        <f>-NPV('Life Cycle Cost Evaluation'!$M$1,AM76:AM$100)/(1+'Life Cycle Cost Evaluation'!$M$1)^($B75-'Life Cycle Cost Evaluation'!$M$4)</f>
        <v>0</v>
      </c>
      <c r="AN160" s="208">
        <f>-NPV('Life Cycle Cost Evaluation'!$M$1,AN76:AN$100)/(1+'Life Cycle Cost Evaluation'!$M$1)^($B75-'Life Cycle Cost Evaluation'!$M$4)</f>
        <v>0</v>
      </c>
      <c r="AO160" s="208">
        <f>-NPV('Life Cycle Cost Evaluation'!$M$1,AO76:AO$100)/(1+'Life Cycle Cost Evaluation'!$M$1)^($B75-'Life Cycle Cost Evaluation'!$M$4)</f>
        <v>0</v>
      </c>
      <c r="AP160" s="208">
        <f>-NPV('Life Cycle Cost Evaluation'!$M$1,AP76:AP$100)/(1+'Life Cycle Cost Evaluation'!$M$1)^($B75-'Life Cycle Cost Evaluation'!$M$4)</f>
        <v>0</v>
      </c>
      <c r="AQ160" s="208">
        <f>-NPV('Life Cycle Cost Evaluation'!$M$1,AQ76:AQ$100)/(1+'Life Cycle Cost Evaluation'!$M$1)^($B75-'Life Cycle Cost Evaluation'!$M$4)</f>
        <v>0</v>
      </c>
      <c r="AR160" s="208">
        <f>-NPV('Life Cycle Cost Evaluation'!$M$1,AR76:AR$100)/(1+'Life Cycle Cost Evaluation'!$M$1)^($B75-'Life Cycle Cost Evaluation'!$M$4)</f>
        <v>0</v>
      </c>
      <c r="AS160" s="208">
        <f>-NPV('Life Cycle Cost Evaluation'!$M$1,AS76:AS$100)/(1+'Life Cycle Cost Evaluation'!$M$1)^($B75-'Life Cycle Cost Evaluation'!$M$4)</f>
        <v>0</v>
      </c>
      <c r="AT160" s="208">
        <f>-NPV('Life Cycle Cost Evaluation'!$M$1,AT76:AT$100)/(1+'Life Cycle Cost Evaluation'!$M$1)^($B75-'Life Cycle Cost Evaluation'!$M$4)</f>
        <v>0</v>
      </c>
      <c r="AU160" s="208">
        <f>-NPV('Life Cycle Cost Evaluation'!$M$1,AU76:AU$100)/(1+'Life Cycle Cost Evaluation'!$M$1)^($B75-'Life Cycle Cost Evaluation'!$M$4)</f>
        <v>0</v>
      </c>
      <c r="AV160" s="208">
        <f>-NPV('Life Cycle Cost Evaluation'!$M$1,AV76:AV$100)/(1+'Life Cycle Cost Evaluation'!$M$1)^($B75-'Life Cycle Cost Evaluation'!$M$4)</f>
        <v>0</v>
      </c>
      <c r="AW160" s="208">
        <f>-NPV('Life Cycle Cost Evaluation'!$M$1,AW76:AW$100)/(1+'Life Cycle Cost Evaluation'!$M$1)^($B75-'Life Cycle Cost Evaluation'!$M$4)</f>
        <v>0</v>
      </c>
      <c r="AX160" s="208">
        <f>-NPV('Life Cycle Cost Evaluation'!$M$1,AX76:AX$100)/(1+'Life Cycle Cost Evaluation'!$M$1)^($B75-'Life Cycle Cost Evaluation'!$M$4)</f>
        <v>0</v>
      </c>
      <c r="AY160" s="208">
        <f>-NPV('Life Cycle Cost Evaluation'!$M$1,AY76:AY$100)/(1+'Life Cycle Cost Evaluation'!$M$1)^($B75-'Life Cycle Cost Evaluation'!$M$4)</f>
        <v>0</v>
      </c>
      <c r="AZ160" s="208">
        <f>-NPV('Life Cycle Cost Evaluation'!$M$1,AZ76:AZ$100)/(1+'Life Cycle Cost Evaluation'!$M$1)^($B75-'Life Cycle Cost Evaluation'!$M$4)</f>
        <v>0</v>
      </c>
      <c r="BA160" s="208">
        <f>-NPV('Life Cycle Cost Evaluation'!$M$1,BA76:BA$100)/(1+'Life Cycle Cost Evaluation'!$M$1)^($B75-'Life Cycle Cost Evaluation'!$M$4)</f>
        <v>0</v>
      </c>
      <c r="BB160" s="208">
        <f>-NPV('Life Cycle Cost Evaluation'!$M$1,BB76:BB$100)/(1+'Life Cycle Cost Evaluation'!$M$1)^($B75-'Life Cycle Cost Evaluation'!$M$4)</f>
        <v>0</v>
      </c>
      <c r="BC160" s="208">
        <f>-NPV('Life Cycle Cost Evaluation'!$M$1,BC76:BC$100)/(1+'Life Cycle Cost Evaluation'!$M$1)^($B75-'Life Cycle Cost Evaluation'!$M$4)</f>
        <v>0</v>
      </c>
      <c r="BD160" s="208">
        <f>-NPV('Life Cycle Cost Evaluation'!$M$1,BD76:BD$100)/(1+'Life Cycle Cost Evaluation'!$M$1)^($B75-'Life Cycle Cost Evaluation'!$M$4)</f>
        <v>0</v>
      </c>
      <c r="BE160" s="208">
        <f>-NPV('Life Cycle Cost Evaluation'!$M$1,BE76:BE$100)/(1+'Life Cycle Cost Evaluation'!$M$1)^($B75-'Life Cycle Cost Evaluation'!$M$4)</f>
        <v>0</v>
      </c>
      <c r="BF160" s="208">
        <f>-NPV('Life Cycle Cost Evaluation'!$M$1,BF76:BF$100)/(1+'Life Cycle Cost Evaluation'!$M$1)^($B75-'Life Cycle Cost Evaluation'!$M$4)</f>
        <v>0</v>
      </c>
      <c r="BG160" s="208">
        <f>-NPV('Life Cycle Cost Evaluation'!$M$1,BG76:BG$100)/(1+'Life Cycle Cost Evaluation'!$M$1)^($B75-'Life Cycle Cost Evaluation'!$M$4)</f>
        <v>0</v>
      </c>
      <c r="BH160" s="208">
        <f>-NPV('Life Cycle Cost Evaluation'!$M$1,BH76:BH$100)/(1+'Life Cycle Cost Evaluation'!$M$1)^($B75-'Life Cycle Cost Evaluation'!$M$4)</f>
        <v>0</v>
      </c>
      <c r="BI160" s="208">
        <f>-NPV('Life Cycle Cost Evaluation'!$M$1,BI76:BI$100)/(1+'Life Cycle Cost Evaluation'!$M$1)^($B75-'Life Cycle Cost Evaluation'!$M$4)</f>
        <v>0</v>
      </c>
      <c r="BJ160" s="208">
        <f>-NPV('Life Cycle Cost Evaluation'!$M$1,BJ76:BJ$100)/(1+'Life Cycle Cost Evaluation'!$M$1)^($B75-'Life Cycle Cost Evaluation'!$M$4)</f>
        <v>0</v>
      </c>
      <c r="BK160" s="208">
        <f>-NPV('Life Cycle Cost Evaluation'!$M$1,BK76:BK$100)/(1+'Life Cycle Cost Evaluation'!$M$1)^($B75-'Life Cycle Cost Evaluation'!$M$4)</f>
        <v>0</v>
      </c>
      <c r="BL160" s="208">
        <f>-NPV('Life Cycle Cost Evaluation'!$M$1,BL76:BL$100)/(1+'Life Cycle Cost Evaluation'!$M$1)^($B75-'Life Cycle Cost Evaluation'!$M$4)</f>
        <v>0</v>
      </c>
      <c r="BM160" s="208">
        <f>-NPV('Life Cycle Cost Evaluation'!$M$1,BM76:BM$100)/(1+'Life Cycle Cost Evaluation'!$M$1)^($B75-'Life Cycle Cost Evaluation'!$M$4)</f>
        <v>0</v>
      </c>
      <c r="BN160" s="208">
        <f>-NPV('Life Cycle Cost Evaluation'!$M$1,BN76:BN$100)/(1+'Life Cycle Cost Evaluation'!$M$1)^($B75-'Life Cycle Cost Evaluation'!$M$4)</f>
        <v>0</v>
      </c>
      <c r="BO160" s="208">
        <f>-NPV('Life Cycle Cost Evaluation'!$M$1,BO76:BO$100)/(1+'Life Cycle Cost Evaluation'!$M$1)^($B75-'Life Cycle Cost Evaluation'!$M$4)</f>
        <v>0</v>
      </c>
      <c r="BP160" s="208">
        <f>-NPV('Life Cycle Cost Evaluation'!$M$1,BP76:BP$100)/(1+'Life Cycle Cost Evaluation'!$M$1)^($B75-'Life Cycle Cost Evaluation'!$M$4)</f>
        <v>0</v>
      </c>
      <c r="BQ160" s="208">
        <f>-NPV('Life Cycle Cost Evaluation'!$M$1,BQ76:BQ$100)/(1+'Life Cycle Cost Evaluation'!$M$1)^($B75-'Life Cycle Cost Evaluation'!$M$4)</f>
        <v>0</v>
      </c>
      <c r="BR160" s="208">
        <f>-NPV('Life Cycle Cost Evaluation'!$M$1,BR76:BR$100)/(1+'Life Cycle Cost Evaluation'!$M$1)^($B75-'Life Cycle Cost Evaluation'!$M$4)</f>
        <v>0</v>
      </c>
      <c r="BS160" s="208">
        <f>-NPV('Life Cycle Cost Evaluation'!$M$1,BS76:BS$100)/(1+'Life Cycle Cost Evaluation'!$M$1)^($B75-'Life Cycle Cost Evaluation'!$M$4)</f>
        <v>0</v>
      </c>
      <c r="BT160" s="208">
        <f>-NPV('Life Cycle Cost Evaluation'!$M$1,BT76:BT$100)/(1+'Life Cycle Cost Evaluation'!$M$1)^($B75-'Life Cycle Cost Evaluation'!$M$4)</f>
        <v>0</v>
      </c>
      <c r="BU160" s="208">
        <f>-NPV('Life Cycle Cost Evaluation'!$M$1,BU76:BU$100)/(1+'Life Cycle Cost Evaluation'!$M$1)^($B75-'Life Cycle Cost Evaluation'!$M$4)</f>
        <v>0</v>
      </c>
      <c r="BV160" s="208">
        <f>-NPV('Life Cycle Cost Evaluation'!$M$1,BV76:BV$100)/(1+'Life Cycle Cost Evaluation'!$M$1)^($B75-'Life Cycle Cost Evaluation'!$M$4)</f>
        <v>0</v>
      </c>
      <c r="BW160" s="208">
        <f>-NPV('Life Cycle Cost Evaluation'!$M$1,BW76:BW$100)/(1+'Life Cycle Cost Evaluation'!$M$1)^($B75-'Life Cycle Cost Evaluation'!$M$4)</f>
        <v>0</v>
      </c>
      <c r="BX160" s="208">
        <f>-NPV('Life Cycle Cost Evaluation'!$M$1,BX76:BX$100)/(1+'Life Cycle Cost Evaluation'!$M$1)^($B75-'Life Cycle Cost Evaluation'!$M$4)</f>
        <v>0</v>
      </c>
      <c r="BY160" s="208">
        <f>-NPV('Life Cycle Cost Evaluation'!$M$1,BY76:BY$100)/(1+'Life Cycle Cost Evaluation'!$M$1)^($B75-'Life Cycle Cost Evaluation'!$M$4)</f>
        <v>0</v>
      </c>
      <c r="BZ160" s="208">
        <f>-NPV('Life Cycle Cost Evaluation'!$M$1,BZ76:BZ$100)/(1+'Life Cycle Cost Evaluation'!$M$1)^($B75-'Life Cycle Cost Evaluation'!$M$4)</f>
        <v>0</v>
      </c>
      <c r="CA160" s="208">
        <f>-NPV('Life Cycle Cost Evaluation'!$M$1,CA76:CA$100)/(1+'Life Cycle Cost Evaluation'!$M$1)^($B75-'Life Cycle Cost Evaluation'!$M$4)</f>
        <v>0</v>
      </c>
      <c r="CB160" s="208">
        <f>-NPV('Life Cycle Cost Evaluation'!$M$1,CB76:CB$100)/(1+'Life Cycle Cost Evaluation'!$M$1)^($B75-'Life Cycle Cost Evaluation'!$M$4)</f>
        <v>0</v>
      </c>
      <c r="CC160" s="208">
        <f>-NPV('Life Cycle Cost Evaluation'!$M$1,CC76:CC$100)/(1+'Life Cycle Cost Evaluation'!$M$1)^($B75-'Life Cycle Cost Evaluation'!$M$4)</f>
        <v>0</v>
      </c>
      <c r="CD160" s="208">
        <f>-NPV('Life Cycle Cost Evaluation'!$M$1,CD76:CD$100)/(1+'Life Cycle Cost Evaluation'!$M$1)^($B75-'Life Cycle Cost Evaluation'!$M$4)</f>
        <v>0</v>
      </c>
      <c r="CE160" s="208">
        <f>-NPV('Life Cycle Cost Evaluation'!$M$1,CE76:CE$100)/(1+'Life Cycle Cost Evaluation'!$M$1)^($B75-'Life Cycle Cost Evaluation'!$M$4)</f>
        <v>0</v>
      </c>
      <c r="CF160" s="208">
        <f>-NPV('Life Cycle Cost Evaluation'!$M$1,CF76:CF$100)/(1+'Life Cycle Cost Evaluation'!$M$1)^($B75-'Life Cycle Cost Evaluation'!$M$4)</f>
        <v>0</v>
      </c>
      <c r="CG160" s="208">
        <f>SUM(D160:BG160)</f>
        <v>0</v>
      </c>
      <c r="CH160" s="206"/>
      <c r="CI160" s="206"/>
      <c r="CJ160" s="206"/>
    </row>
    <row r="161" spans="2:88" x14ac:dyDescent="0.2">
      <c r="B161" s="86">
        <f t="shared" si="126"/>
        <v>2083</v>
      </c>
      <c r="C161" s="208"/>
      <c r="D161" s="208">
        <f>-NPV('Life Cycle Cost Evaluation'!$M$1,D77:D$100)/(1+'Life Cycle Cost Evaluation'!$M$1)^($B76-'Life Cycle Cost Evaluation'!$M$4)</f>
        <v>0</v>
      </c>
      <c r="E161" s="208">
        <f>-NPV('Life Cycle Cost Evaluation'!$M$1,E77:E$100)/(1+'Life Cycle Cost Evaluation'!$M$1)^($B76-'Life Cycle Cost Evaluation'!$M$4)</f>
        <v>0</v>
      </c>
      <c r="F161" s="208">
        <f>-NPV('Life Cycle Cost Evaluation'!$M$1,F77:F$100)/(1+'Life Cycle Cost Evaluation'!$M$1)^($B76-'Life Cycle Cost Evaluation'!$M$4)</f>
        <v>0</v>
      </c>
      <c r="G161" s="208">
        <f>-NPV('Life Cycle Cost Evaluation'!$M$1,G77:G$100)/(1+'Life Cycle Cost Evaluation'!$M$1)^($B76-'Life Cycle Cost Evaluation'!$M$4)</f>
        <v>0</v>
      </c>
      <c r="H161" s="208">
        <f>-NPV('Life Cycle Cost Evaluation'!$M$1,H77:H$100)/(1+'Life Cycle Cost Evaluation'!$M$1)^($B76-'Life Cycle Cost Evaluation'!$M$4)</f>
        <v>0</v>
      </c>
      <c r="I161" s="208">
        <f>-NPV('Life Cycle Cost Evaluation'!$M$1,I77:I$100)/(1+'Life Cycle Cost Evaluation'!$M$1)^($B76-'Life Cycle Cost Evaluation'!$M$4)</f>
        <v>0</v>
      </c>
      <c r="J161" s="208">
        <f>-NPV('Life Cycle Cost Evaluation'!$M$1,J77:J$100)/(1+'Life Cycle Cost Evaluation'!$M$1)^($B76-'Life Cycle Cost Evaluation'!$M$4)</f>
        <v>0</v>
      </c>
      <c r="K161" s="208">
        <f>-NPV('Life Cycle Cost Evaluation'!$M$1,K77:K$100)/(1+'Life Cycle Cost Evaluation'!$M$1)^($B76-'Life Cycle Cost Evaluation'!$M$4)</f>
        <v>0</v>
      </c>
      <c r="L161" s="208">
        <f>-NPV('Life Cycle Cost Evaluation'!$M$1,L77:L$100)/(1+'Life Cycle Cost Evaluation'!$M$1)^($B76-'Life Cycle Cost Evaluation'!$M$4)</f>
        <v>0</v>
      </c>
      <c r="M161" s="208">
        <f>-NPV('Life Cycle Cost Evaluation'!$M$1,M77:M$100)/(1+'Life Cycle Cost Evaluation'!$M$1)^($B76-'Life Cycle Cost Evaluation'!$M$4)</f>
        <v>0</v>
      </c>
      <c r="N161" s="208">
        <f>-NPV('Life Cycle Cost Evaluation'!$M$1,N77:N$100)/(1+'Life Cycle Cost Evaluation'!$M$1)^($B76-'Life Cycle Cost Evaluation'!$M$4)</f>
        <v>0</v>
      </c>
      <c r="O161" s="208">
        <f>-NPV('Life Cycle Cost Evaluation'!$M$1,O77:O$100)/(1+'Life Cycle Cost Evaluation'!$M$1)^($B76-'Life Cycle Cost Evaluation'!$M$4)</f>
        <v>0</v>
      </c>
      <c r="P161" s="208">
        <f>-NPV('Life Cycle Cost Evaluation'!$M$1,P77:P$100)/(1+'Life Cycle Cost Evaluation'!$M$1)^($B76-'Life Cycle Cost Evaluation'!$M$4)</f>
        <v>0</v>
      </c>
      <c r="Q161" s="208">
        <f>-NPV('Life Cycle Cost Evaluation'!$M$1,Q77:Q$100)/(1+'Life Cycle Cost Evaluation'!$M$1)^($B76-'Life Cycle Cost Evaluation'!$M$4)</f>
        <v>0</v>
      </c>
      <c r="R161" s="208">
        <f>-NPV('Life Cycle Cost Evaluation'!$M$1,R77:R$100)/(1+'Life Cycle Cost Evaluation'!$M$1)^($B76-'Life Cycle Cost Evaluation'!$M$4)</f>
        <v>0</v>
      </c>
      <c r="S161" s="208">
        <f>-NPV('Life Cycle Cost Evaluation'!$M$1,S77:S$100)/(1+'Life Cycle Cost Evaluation'!$M$1)^($B76-'Life Cycle Cost Evaluation'!$M$4)</f>
        <v>0</v>
      </c>
      <c r="T161" s="208">
        <f>-NPV('Life Cycle Cost Evaluation'!$M$1,T77:T$100)/(1+'Life Cycle Cost Evaluation'!$M$1)^($B76-'Life Cycle Cost Evaluation'!$M$4)</f>
        <v>0</v>
      </c>
      <c r="U161" s="208">
        <f>-NPV('Life Cycle Cost Evaluation'!$M$1,U77:U$100)/(1+'Life Cycle Cost Evaluation'!$M$1)^($B76-'Life Cycle Cost Evaluation'!$M$4)</f>
        <v>0</v>
      </c>
      <c r="V161" s="208">
        <f>-NPV('Life Cycle Cost Evaluation'!$M$1,V77:V$100)/(1+'Life Cycle Cost Evaluation'!$M$1)^($B76-'Life Cycle Cost Evaluation'!$M$4)</f>
        <v>0</v>
      </c>
      <c r="W161" s="208">
        <f>-NPV('Life Cycle Cost Evaluation'!$M$1,W77:W$100)/(1+'Life Cycle Cost Evaluation'!$M$1)^($B76-'Life Cycle Cost Evaluation'!$M$4)</f>
        <v>0</v>
      </c>
      <c r="X161" s="208">
        <f>-NPV('Life Cycle Cost Evaluation'!$M$1,X77:X$100)/(1+'Life Cycle Cost Evaluation'!$M$1)^($B76-'Life Cycle Cost Evaluation'!$M$4)</f>
        <v>0</v>
      </c>
      <c r="Y161" s="208">
        <f>-NPV('Life Cycle Cost Evaluation'!$M$1,Y77:Y$100)/(1+'Life Cycle Cost Evaluation'!$M$1)^($B76-'Life Cycle Cost Evaluation'!$M$4)</f>
        <v>0</v>
      </c>
      <c r="Z161" s="208">
        <f>-NPV('Life Cycle Cost Evaluation'!$M$1,Z77:Z$100)/(1+'Life Cycle Cost Evaluation'!$M$1)^($B76-'Life Cycle Cost Evaluation'!$M$4)</f>
        <v>0</v>
      </c>
      <c r="AA161" s="208">
        <f>-NPV('Life Cycle Cost Evaluation'!$M$1,AA77:AA$100)/(1+'Life Cycle Cost Evaluation'!$M$1)^($B76-'Life Cycle Cost Evaluation'!$M$4)</f>
        <v>0</v>
      </c>
      <c r="AB161" s="208">
        <f>-NPV('Life Cycle Cost Evaluation'!$M$1,AB77:AB$100)/(1+'Life Cycle Cost Evaluation'!$M$1)^($B76-'Life Cycle Cost Evaluation'!$M$4)</f>
        <v>0</v>
      </c>
      <c r="AC161" s="208">
        <f>-NPV('Life Cycle Cost Evaluation'!$M$1,AC77:AC$100)/(1+'Life Cycle Cost Evaluation'!$M$1)^($B76-'Life Cycle Cost Evaluation'!$M$4)</f>
        <v>0</v>
      </c>
      <c r="AD161" s="208">
        <f>-NPV('Life Cycle Cost Evaluation'!$M$1,AD77:AD$100)/(1+'Life Cycle Cost Evaluation'!$M$1)^($B76-'Life Cycle Cost Evaluation'!$M$4)</f>
        <v>0</v>
      </c>
      <c r="AE161" s="208">
        <f>-NPV('Life Cycle Cost Evaluation'!$M$1,AE77:AE$100)/(1+'Life Cycle Cost Evaluation'!$M$1)^($B76-'Life Cycle Cost Evaluation'!$M$4)</f>
        <v>0</v>
      </c>
      <c r="AF161" s="208">
        <f>-NPV('Life Cycle Cost Evaluation'!$M$1,AF77:AF$100)/(1+'Life Cycle Cost Evaluation'!$M$1)^($B76-'Life Cycle Cost Evaluation'!$M$4)</f>
        <v>0</v>
      </c>
      <c r="AG161" s="208">
        <f>-NPV('Life Cycle Cost Evaluation'!$M$1,AG77:AG$100)/(1+'Life Cycle Cost Evaluation'!$M$1)^($B76-'Life Cycle Cost Evaluation'!$M$4)</f>
        <v>0</v>
      </c>
      <c r="AH161" s="208">
        <f>-NPV('Life Cycle Cost Evaluation'!$M$1,AH77:AH$100)/(1+'Life Cycle Cost Evaluation'!$M$1)^($B76-'Life Cycle Cost Evaluation'!$M$4)</f>
        <v>0</v>
      </c>
      <c r="AI161" s="208">
        <f>-NPV('Life Cycle Cost Evaluation'!$M$1,AI77:AI$100)/(1+'Life Cycle Cost Evaluation'!$M$1)^($B76-'Life Cycle Cost Evaluation'!$M$4)</f>
        <v>0</v>
      </c>
      <c r="AJ161" s="208">
        <f>-NPV('Life Cycle Cost Evaluation'!$M$1,AJ77:AJ$100)/(1+'Life Cycle Cost Evaluation'!$M$1)^($B76-'Life Cycle Cost Evaluation'!$M$4)</f>
        <v>0</v>
      </c>
      <c r="AK161" s="208">
        <f>-NPV('Life Cycle Cost Evaluation'!$M$1,AK77:AK$100)/(1+'Life Cycle Cost Evaluation'!$M$1)^($B76-'Life Cycle Cost Evaluation'!$M$4)</f>
        <v>0</v>
      </c>
      <c r="AL161" s="208">
        <f>-NPV('Life Cycle Cost Evaluation'!$M$1,AL77:AL$100)/(1+'Life Cycle Cost Evaluation'!$M$1)^($B76-'Life Cycle Cost Evaluation'!$M$4)</f>
        <v>0</v>
      </c>
      <c r="AM161" s="208">
        <f>-NPV('Life Cycle Cost Evaluation'!$M$1,AM77:AM$100)/(1+'Life Cycle Cost Evaluation'!$M$1)^($B76-'Life Cycle Cost Evaluation'!$M$4)</f>
        <v>0</v>
      </c>
      <c r="AN161" s="208">
        <f>-NPV('Life Cycle Cost Evaluation'!$M$1,AN77:AN$100)/(1+'Life Cycle Cost Evaluation'!$M$1)^($B76-'Life Cycle Cost Evaluation'!$M$4)</f>
        <v>0</v>
      </c>
      <c r="AO161" s="208">
        <f>-NPV('Life Cycle Cost Evaluation'!$M$1,AO77:AO$100)/(1+'Life Cycle Cost Evaluation'!$M$1)^($B76-'Life Cycle Cost Evaluation'!$M$4)</f>
        <v>0</v>
      </c>
      <c r="AP161" s="208">
        <f>-NPV('Life Cycle Cost Evaluation'!$M$1,AP77:AP$100)/(1+'Life Cycle Cost Evaluation'!$M$1)^($B76-'Life Cycle Cost Evaluation'!$M$4)</f>
        <v>0</v>
      </c>
      <c r="AQ161" s="208">
        <f>-NPV('Life Cycle Cost Evaluation'!$M$1,AQ77:AQ$100)/(1+'Life Cycle Cost Evaluation'!$M$1)^($B76-'Life Cycle Cost Evaluation'!$M$4)</f>
        <v>0</v>
      </c>
      <c r="AR161" s="208">
        <f>-NPV('Life Cycle Cost Evaluation'!$M$1,AR77:AR$100)/(1+'Life Cycle Cost Evaluation'!$M$1)^($B76-'Life Cycle Cost Evaluation'!$M$4)</f>
        <v>0</v>
      </c>
      <c r="AS161" s="208">
        <f>-NPV('Life Cycle Cost Evaluation'!$M$1,AS77:AS$100)/(1+'Life Cycle Cost Evaluation'!$M$1)^($B76-'Life Cycle Cost Evaluation'!$M$4)</f>
        <v>0</v>
      </c>
      <c r="AT161" s="208">
        <f>-NPV('Life Cycle Cost Evaluation'!$M$1,AT77:AT$100)/(1+'Life Cycle Cost Evaluation'!$M$1)^($B76-'Life Cycle Cost Evaluation'!$M$4)</f>
        <v>0</v>
      </c>
      <c r="AU161" s="208">
        <f>-NPV('Life Cycle Cost Evaluation'!$M$1,AU77:AU$100)/(1+'Life Cycle Cost Evaluation'!$M$1)^($B76-'Life Cycle Cost Evaluation'!$M$4)</f>
        <v>0</v>
      </c>
      <c r="AV161" s="208">
        <f>-NPV('Life Cycle Cost Evaluation'!$M$1,AV77:AV$100)/(1+'Life Cycle Cost Evaluation'!$M$1)^($B76-'Life Cycle Cost Evaluation'!$M$4)</f>
        <v>0</v>
      </c>
      <c r="AW161" s="208">
        <f>-NPV('Life Cycle Cost Evaluation'!$M$1,AW77:AW$100)/(1+'Life Cycle Cost Evaluation'!$M$1)^($B76-'Life Cycle Cost Evaluation'!$M$4)</f>
        <v>0</v>
      </c>
      <c r="AX161" s="208">
        <f>-NPV('Life Cycle Cost Evaluation'!$M$1,AX77:AX$100)/(1+'Life Cycle Cost Evaluation'!$M$1)^($B76-'Life Cycle Cost Evaluation'!$M$4)</f>
        <v>0</v>
      </c>
      <c r="AY161" s="208">
        <f>-NPV('Life Cycle Cost Evaluation'!$M$1,AY77:AY$100)/(1+'Life Cycle Cost Evaluation'!$M$1)^($B76-'Life Cycle Cost Evaluation'!$M$4)</f>
        <v>0</v>
      </c>
      <c r="AZ161" s="208">
        <f>-NPV('Life Cycle Cost Evaluation'!$M$1,AZ77:AZ$100)/(1+'Life Cycle Cost Evaluation'!$M$1)^($B76-'Life Cycle Cost Evaluation'!$M$4)</f>
        <v>0</v>
      </c>
      <c r="BA161" s="208">
        <f>-NPV('Life Cycle Cost Evaluation'!$M$1,BA77:BA$100)/(1+'Life Cycle Cost Evaluation'!$M$1)^($B76-'Life Cycle Cost Evaluation'!$M$4)</f>
        <v>0</v>
      </c>
      <c r="BB161" s="208">
        <f>-NPV('Life Cycle Cost Evaluation'!$M$1,BB77:BB$100)/(1+'Life Cycle Cost Evaluation'!$M$1)^($B76-'Life Cycle Cost Evaluation'!$M$4)</f>
        <v>0</v>
      </c>
      <c r="BC161" s="208">
        <f>-NPV('Life Cycle Cost Evaluation'!$M$1,BC77:BC$100)/(1+'Life Cycle Cost Evaluation'!$M$1)^($B76-'Life Cycle Cost Evaluation'!$M$4)</f>
        <v>0</v>
      </c>
      <c r="BD161" s="208">
        <f>-NPV('Life Cycle Cost Evaluation'!$M$1,BD77:BD$100)/(1+'Life Cycle Cost Evaluation'!$M$1)^($B76-'Life Cycle Cost Evaluation'!$M$4)</f>
        <v>0</v>
      </c>
      <c r="BE161" s="208">
        <f>-NPV('Life Cycle Cost Evaluation'!$M$1,BE77:BE$100)/(1+'Life Cycle Cost Evaluation'!$M$1)^($B76-'Life Cycle Cost Evaluation'!$M$4)</f>
        <v>0</v>
      </c>
      <c r="BF161" s="208">
        <f>-NPV('Life Cycle Cost Evaluation'!$M$1,BF77:BF$100)/(1+'Life Cycle Cost Evaluation'!$M$1)^($B76-'Life Cycle Cost Evaluation'!$M$4)</f>
        <v>0</v>
      </c>
      <c r="BG161" s="208">
        <f>-NPV('Life Cycle Cost Evaluation'!$M$1,BG77:BG$100)/(1+'Life Cycle Cost Evaluation'!$M$1)^($B76-'Life Cycle Cost Evaluation'!$M$4)</f>
        <v>0</v>
      </c>
      <c r="BH161" s="208">
        <f>-NPV('Life Cycle Cost Evaluation'!$M$1,BH77:BH$100)/(1+'Life Cycle Cost Evaluation'!$M$1)^($B76-'Life Cycle Cost Evaluation'!$M$4)</f>
        <v>0</v>
      </c>
      <c r="BI161" s="208">
        <f>-NPV('Life Cycle Cost Evaluation'!$M$1,BI77:BI$100)/(1+'Life Cycle Cost Evaluation'!$M$1)^($B76-'Life Cycle Cost Evaluation'!$M$4)</f>
        <v>0</v>
      </c>
      <c r="BJ161" s="208">
        <f>-NPV('Life Cycle Cost Evaluation'!$M$1,BJ77:BJ$100)/(1+'Life Cycle Cost Evaluation'!$M$1)^($B76-'Life Cycle Cost Evaluation'!$M$4)</f>
        <v>0</v>
      </c>
      <c r="BK161" s="208">
        <f>-NPV('Life Cycle Cost Evaluation'!$M$1,BK77:BK$100)/(1+'Life Cycle Cost Evaluation'!$M$1)^($B76-'Life Cycle Cost Evaluation'!$M$4)</f>
        <v>0</v>
      </c>
      <c r="BL161" s="208">
        <f>-NPV('Life Cycle Cost Evaluation'!$M$1,BL77:BL$100)/(1+'Life Cycle Cost Evaluation'!$M$1)^($B76-'Life Cycle Cost Evaluation'!$M$4)</f>
        <v>0</v>
      </c>
      <c r="BM161" s="208">
        <f>-NPV('Life Cycle Cost Evaluation'!$M$1,BM77:BM$100)/(1+'Life Cycle Cost Evaluation'!$M$1)^($B76-'Life Cycle Cost Evaluation'!$M$4)</f>
        <v>0</v>
      </c>
      <c r="BN161" s="208">
        <f>-NPV('Life Cycle Cost Evaluation'!$M$1,BN77:BN$100)/(1+'Life Cycle Cost Evaluation'!$M$1)^($B76-'Life Cycle Cost Evaluation'!$M$4)</f>
        <v>0</v>
      </c>
      <c r="BO161" s="208">
        <f>-NPV('Life Cycle Cost Evaluation'!$M$1,BO77:BO$100)/(1+'Life Cycle Cost Evaluation'!$M$1)^($B76-'Life Cycle Cost Evaluation'!$M$4)</f>
        <v>0</v>
      </c>
      <c r="BP161" s="208">
        <f>-NPV('Life Cycle Cost Evaluation'!$M$1,BP77:BP$100)/(1+'Life Cycle Cost Evaluation'!$M$1)^($B76-'Life Cycle Cost Evaluation'!$M$4)</f>
        <v>0</v>
      </c>
      <c r="BQ161" s="208">
        <f>-NPV('Life Cycle Cost Evaluation'!$M$1,BQ77:BQ$100)/(1+'Life Cycle Cost Evaluation'!$M$1)^($B76-'Life Cycle Cost Evaluation'!$M$4)</f>
        <v>0</v>
      </c>
      <c r="BR161" s="208">
        <f>-NPV('Life Cycle Cost Evaluation'!$M$1,BR77:BR$100)/(1+'Life Cycle Cost Evaluation'!$M$1)^($B76-'Life Cycle Cost Evaluation'!$M$4)</f>
        <v>0</v>
      </c>
      <c r="BS161" s="208">
        <f>-NPV('Life Cycle Cost Evaluation'!$M$1,BS77:BS$100)/(1+'Life Cycle Cost Evaluation'!$M$1)^($B76-'Life Cycle Cost Evaluation'!$M$4)</f>
        <v>0</v>
      </c>
      <c r="BT161" s="208">
        <f>-NPV('Life Cycle Cost Evaluation'!$M$1,BT77:BT$100)/(1+'Life Cycle Cost Evaluation'!$M$1)^($B76-'Life Cycle Cost Evaluation'!$M$4)</f>
        <v>0</v>
      </c>
      <c r="BU161" s="208">
        <f>-NPV('Life Cycle Cost Evaluation'!$M$1,BU77:BU$100)/(1+'Life Cycle Cost Evaluation'!$M$1)^($B76-'Life Cycle Cost Evaluation'!$M$4)</f>
        <v>0</v>
      </c>
      <c r="BV161" s="208">
        <f>-NPV('Life Cycle Cost Evaluation'!$M$1,BV77:BV$100)/(1+'Life Cycle Cost Evaluation'!$M$1)^($B76-'Life Cycle Cost Evaluation'!$M$4)</f>
        <v>0</v>
      </c>
      <c r="BW161" s="208">
        <f>-NPV('Life Cycle Cost Evaluation'!$M$1,BW77:BW$100)/(1+'Life Cycle Cost Evaluation'!$M$1)^($B76-'Life Cycle Cost Evaluation'!$M$4)</f>
        <v>0</v>
      </c>
      <c r="BX161" s="208">
        <f>-NPV('Life Cycle Cost Evaluation'!$M$1,BX77:BX$100)/(1+'Life Cycle Cost Evaluation'!$M$1)^($B76-'Life Cycle Cost Evaluation'!$M$4)</f>
        <v>0</v>
      </c>
      <c r="BY161" s="208">
        <f>-NPV('Life Cycle Cost Evaluation'!$M$1,BY77:BY$100)/(1+'Life Cycle Cost Evaluation'!$M$1)^($B76-'Life Cycle Cost Evaluation'!$M$4)</f>
        <v>0</v>
      </c>
      <c r="BZ161" s="208">
        <f>-NPV('Life Cycle Cost Evaluation'!$M$1,BZ77:BZ$100)/(1+'Life Cycle Cost Evaluation'!$M$1)^($B76-'Life Cycle Cost Evaluation'!$M$4)</f>
        <v>0</v>
      </c>
      <c r="CA161" s="208">
        <f>-NPV('Life Cycle Cost Evaluation'!$M$1,CA77:CA$100)/(1+'Life Cycle Cost Evaluation'!$M$1)^($B76-'Life Cycle Cost Evaluation'!$M$4)</f>
        <v>0</v>
      </c>
      <c r="CB161" s="208">
        <f>-NPV('Life Cycle Cost Evaluation'!$M$1,CB77:CB$100)/(1+'Life Cycle Cost Evaluation'!$M$1)^($B76-'Life Cycle Cost Evaluation'!$M$4)</f>
        <v>0</v>
      </c>
      <c r="CC161" s="208">
        <f>-NPV('Life Cycle Cost Evaluation'!$M$1,CC77:CC$100)/(1+'Life Cycle Cost Evaluation'!$M$1)^($B76-'Life Cycle Cost Evaluation'!$M$4)</f>
        <v>0</v>
      </c>
      <c r="CD161" s="208">
        <f>-NPV('Life Cycle Cost Evaluation'!$M$1,CD77:CD$100)/(1+'Life Cycle Cost Evaluation'!$M$1)^($B76-'Life Cycle Cost Evaluation'!$M$4)</f>
        <v>0</v>
      </c>
      <c r="CE161" s="208">
        <f>-NPV('Life Cycle Cost Evaluation'!$M$1,CE77:CE$100)/(1+'Life Cycle Cost Evaluation'!$M$1)^($B76-'Life Cycle Cost Evaluation'!$M$4)</f>
        <v>0</v>
      </c>
      <c r="CF161" s="208">
        <f>-NPV('Life Cycle Cost Evaluation'!$M$1,CF77:CF$100)/(1+'Life Cycle Cost Evaluation'!$M$1)^($B76-'Life Cycle Cost Evaluation'!$M$4)</f>
        <v>0</v>
      </c>
      <c r="CG161" s="208">
        <f>SUM(D161:BH161)</f>
        <v>0</v>
      </c>
      <c r="CH161" s="206"/>
      <c r="CI161" s="206"/>
      <c r="CJ161" s="206"/>
    </row>
    <row r="162" spans="2:88" x14ac:dyDescent="0.2">
      <c r="B162" s="86">
        <f t="shared" si="126"/>
        <v>2084</v>
      </c>
      <c r="C162" s="208"/>
      <c r="D162" s="208">
        <f>-NPV('Life Cycle Cost Evaluation'!$M$1,D78:D$100)/(1+'Life Cycle Cost Evaluation'!$M$1)^($B77-'Life Cycle Cost Evaluation'!$M$4)</f>
        <v>0</v>
      </c>
      <c r="E162" s="208">
        <f>-NPV('Life Cycle Cost Evaluation'!$M$1,E78:E$100)/(1+'Life Cycle Cost Evaluation'!$M$1)^($B77-'Life Cycle Cost Evaluation'!$M$4)</f>
        <v>0</v>
      </c>
      <c r="F162" s="208">
        <f>-NPV('Life Cycle Cost Evaluation'!$M$1,F78:F$100)/(1+'Life Cycle Cost Evaluation'!$M$1)^($B77-'Life Cycle Cost Evaluation'!$M$4)</f>
        <v>0</v>
      </c>
      <c r="G162" s="208">
        <f>-NPV('Life Cycle Cost Evaluation'!$M$1,G78:G$100)/(1+'Life Cycle Cost Evaluation'!$M$1)^($B77-'Life Cycle Cost Evaluation'!$M$4)</f>
        <v>0</v>
      </c>
      <c r="H162" s="208">
        <f>-NPV('Life Cycle Cost Evaluation'!$M$1,H78:H$100)/(1+'Life Cycle Cost Evaluation'!$M$1)^($B77-'Life Cycle Cost Evaluation'!$M$4)</f>
        <v>0</v>
      </c>
      <c r="I162" s="208">
        <f>-NPV('Life Cycle Cost Evaluation'!$M$1,I78:I$100)/(1+'Life Cycle Cost Evaluation'!$M$1)^($B77-'Life Cycle Cost Evaluation'!$M$4)</f>
        <v>0</v>
      </c>
      <c r="J162" s="208">
        <f>-NPV('Life Cycle Cost Evaluation'!$M$1,J78:J$100)/(1+'Life Cycle Cost Evaluation'!$M$1)^($B77-'Life Cycle Cost Evaluation'!$M$4)</f>
        <v>0</v>
      </c>
      <c r="K162" s="208">
        <f>-NPV('Life Cycle Cost Evaluation'!$M$1,K78:K$100)/(1+'Life Cycle Cost Evaluation'!$M$1)^($B77-'Life Cycle Cost Evaluation'!$M$4)</f>
        <v>0</v>
      </c>
      <c r="L162" s="208">
        <f>-NPV('Life Cycle Cost Evaluation'!$M$1,L78:L$100)/(1+'Life Cycle Cost Evaluation'!$M$1)^($B77-'Life Cycle Cost Evaluation'!$M$4)</f>
        <v>0</v>
      </c>
      <c r="M162" s="208">
        <f>-NPV('Life Cycle Cost Evaluation'!$M$1,M78:M$100)/(1+'Life Cycle Cost Evaluation'!$M$1)^($B77-'Life Cycle Cost Evaluation'!$M$4)</f>
        <v>0</v>
      </c>
      <c r="N162" s="208">
        <f>-NPV('Life Cycle Cost Evaluation'!$M$1,N78:N$100)/(1+'Life Cycle Cost Evaluation'!$M$1)^($B77-'Life Cycle Cost Evaluation'!$M$4)</f>
        <v>0</v>
      </c>
      <c r="O162" s="208">
        <f>-NPV('Life Cycle Cost Evaluation'!$M$1,O78:O$100)/(1+'Life Cycle Cost Evaluation'!$M$1)^($B77-'Life Cycle Cost Evaluation'!$M$4)</f>
        <v>0</v>
      </c>
      <c r="P162" s="208">
        <f>-NPV('Life Cycle Cost Evaluation'!$M$1,P78:P$100)/(1+'Life Cycle Cost Evaluation'!$M$1)^($B77-'Life Cycle Cost Evaluation'!$M$4)</f>
        <v>0</v>
      </c>
      <c r="Q162" s="208">
        <f>-NPV('Life Cycle Cost Evaluation'!$M$1,Q78:Q$100)/(1+'Life Cycle Cost Evaluation'!$M$1)^($B77-'Life Cycle Cost Evaluation'!$M$4)</f>
        <v>0</v>
      </c>
      <c r="R162" s="208">
        <f>-NPV('Life Cycle Cost Evaluation'!$M$1,R78:R$100)/(1+'Life Cycle Cost Evaluation'!$M$1)^($B77-'Life Cycle Cost Evaluation'!$M$4)</f>
        <v>0</v>
      </c>
      <c r="S162" s="208">
        <f>-NPV('Life Cycle Cost Evaluation'!$M$1,S78:S$100)/(1+'Life Cycle Cost Evaluation'!$M$1)^($B77-'Life Cycle Cost Evaluation'!$M$4)</f>
        <v>0</v>
      </c>
      <c r="T162" s="208">
        <f>-NPV('Life Cycle Cost Evaluation'!$M$1,T78:T$100)/(1+'Life Cycle Cost Evaluation'!$M$1)^($B77-'Life Cycle Cost Evaluation'!$M$4)</f>
        <v>0</v>
      </c>
      <c r="U162" s="208">
        <f>-NPV('Life Cycle Cost Evaluation'!$M$1,U78:U$100)/(1+'Life Cycle Cost Evaluation'!$M$1)^($B77-'Life Cycle Cost Evaluation'!$M$4)</f>
        <v>0</v>
      </c>
      <c r="V162" s="208">
        <f>-NPV('Life Cycle Cost Evaluation'!$M$1,V78:V$100)/(1+'Life Cycle Cost Evaluation'!$M$1)^($B77-'Life Cycle Cost Evaluation'!$M$4)</f>
        <v>0</v>
      </c>
      <c r="W162" s="208">
        <f>-NPV('Life Cycle Cost Evaluation'!$M$1,W78:W$100)/(1+'Life Cycle Cost Evaluation'!$M$1)^($B77-'Life Cycle Cost Evaluation'!$M$4)</f>
        <v>0</v>
      </c>
      <c r="X162" s="208">
        <f>-NPV('Life Cycle Cost Evaluation'!$M$1,X78:X$100)/(1+'Life Cycle Cost Evaluation'!$M$1)^($B77-'Life Cycle Cost Evaluation'!$M$4)</f>
        <v>0</v>
      </c>
      <c r="Y162" s="208">
        <f>-NPV('Life Cycle Cost Evaluation'!$M$1,Y78:Y$100)/(1+'Life Cycle Cost Evaluation'!$M$1)^($B77-'Life Cycle Cost Evaluation'!$M$4)</f>
        <v>0</v>
      </c>
      <c r="Z162" s="208">
        <f>-NPV('Life Cycle Cost Evaluation'!$M$1,Z78:Z$100)/(1+'Life Cycle Cost Evaluation'!$M$1)^($B77-'Life Cycle Cost Evaluation'!$M$4)</f>
        <v>0</v>
      </c>
      <c r="AA162" s="208">
        <f>-NPV('Life Cycle Cost Evaluation'!$M$1,AA78:AA$100)/(1+'Life Cycle Cost Evaluation'!$M$1)^($B77-'Life Cycle Cost Evaluation'!$M$4)</f>
        <v>0</v>
      </c>
      <c r="AB162" s="208">
        <f>-NPV('Life Cycle Cost Evaluation'!$M$1,AB78:AB$100)/(1+'Life Cycle Cost Evaluation'!$M$1)^($B77-'Life Cycle Cost Evaluation'!$M$4)</f>
        <v>0</v>
      </c>
      <c r="AC162" s="208">
        <f>-NPV('Life Cycle Cost Evaluation'!$M$1,AC78:AC$100)/(1+'Life Cycle Cost Evaluation'!$M$1)^($B77-'Life Cycle Cost Evaluation'!$M$4)</f>
        <v>0</v>
      </c>
      <c r="AD162" s="208">
        <f>-NPV('Life Cycle Cost Evaluation'!$M$1,AD78:AD$100)/(1+'Life Cycle Cost Evaluation'!$M$1)^($B77-'Life Cycle Cost Evaluation'!$M$4)</f>
        <v>0</v>
      </c>
      <c r="AE162" s="208">
        <f>-NPV('Life Cycle Cost Evaluation'!$M$1,AE78:AE$100)/(1+'Life Cycle Cost Evaluation'!$M$1)^($B77-'Life Cycle Cost Evaluation'!$M$4)</f>
        <v>0</v>
      </c>
      <c r="AF162" s="208">
        <f>-NPV('Life Cycle Cost Evaluation'!$M$1,AF78:AF$100)/(1+'Life Cycle Cost Evaluation'!$M$1)^($B77-'Life Cycle Cost Evaluation'!$M$4)</f>
        <v>0</v>
      </c>
      <c r="AG162" s="208">
        <f>-NPV('Life Cycle Cost Evaluation'!$M$1,AG78:AG$100)/(1+'Life Cycle Cost Evaluation'!$M$1)^($B77-'Life Cycle Cost Evaluation'!$M$4)</f>
        <v>0</v>
      </c>
      <c r="AH162" s="208">
        <f>-NPV('Life Cycle Cost Evaluation'!$M$1,AH78:AH$100)/(1+'Life Cycle Cost Evaluation'!$M$1)^($B77-'Life Cycle Cost Evaluation'!$M$4)</f>
        <v>0</v>
      </c>
      <c r="AI162" s="208">
        <f>-NPV('Life Cycle Cost Evaluation'!$M$1,AI78:AI$100)/(1+'Life Cycle Cost Evaluation'!$M$1)^($B77-'Life Cycle Cost Evaluation'!$M$4)</f>
        <v>0</v>
      </c>
      <c r="AJ162" s="208">
        <f>-NPV('Life Cycle Cost Evaluation'!$M$1,AJ78:AJ$100)/(1+'Life Cycle Cost Evaluation'!$M$1)^($B77-'Life Cycle Cost Evaluation'!$M$4)</f>
        <v>0</v>
      </c>
      <c r="AK162" s="208">
        <f>-NPV('Life Cycle Cost Evaluation'!$M$1,AK78:AK$100)/(1+'Life Cycle Cost Evaluation'!$M$1)^($B77-'Life Cycle Cost Evaluation'!$M$4)</f>
        <v>0</v>
      </c>
      <c r="AL162" s="208">
        <f>-NPV('Life Cycle Cost Evaluation'!$M$1,AL78:AL$100)/(1+'Life Cycle Cost Evaluation'!$M$1)^($B77-'Life Cycle Cost Evaluation'!$M$4)</f>
        <v>0</v>
      </c>
      <c r="AM162" s="208">
        <f>-NPV('Life Cycle Cost Evaluation'!$M$1,AM78:AM$100)/(1+'Life Cycle Cost Evaluation'!$M$1)^($B77-'Life Cycle Cost Evaluation'!$M$4)</f>
        <v>0</v>
      </c>
      <c r="AN162" s="208">
        <f>-NPV('Life Cycle Cost Evaluation'!$M$1,AN78:AN$100)/(1+'Life Cycle Cost Evaluation'!$M$1)^($B77-'Life Cycle Cost Evaluation'!$M$4)</f>
        <v>0</v>
      </c>
      <c r="AO162" s="208">
        <f>-NPV('Life Cycle Cost Evaluation'!$M$1,AO78:AO$100)/(1+'Life Cycle Cost Evaluation'!$M$1)^($B77-'Life Cycle Cost Evaluation'!$M$4)</f>
        <v>0</v>
      </c>
      <c r="AP162" s="208">
        <f>-NPV('Life Cycle Cost Evaluation'!$M$1,AP78:AP$100)/(1+'Life Cycle Cost Evaluation'!$M$1)^($B77-'Life Cycle Cost Evaluation'!$M$4)</f>
        <v>0</v>
      </c>
      <c r="AQ162" s="208">
        <f>-NPV('Life Cycle Cost Evaluation'!$M$1,AQ78:AQ$100)/(1+'Life Cycle Cost Evaluation'!$M$1)^($B77-'Life Cycle Cost Evaluation'!$M$4)</f>
        <v>0</v>
      </c>
      <c r="AR162" s="208">
        <f>-NPV('Life Cycle Cost Evaluation'!$M$1,AR78:AR$100)/(1+'Life Cycle Cost Evaluation'!$M$1)^($B77-'Life Cycle Cost Evaluation'!$M$4)</f>
        <v>0</v>
      </c>
      <c r="AS162" s="208">
        <f>-NPV('Life Cycle Cost Evaluation'!$M$1,AS78:AS$100)/(1+'Life Cycle Cost Evaluation'!$M$1)^($B77-'Life Cycle Cost Evaluation'!$M$4)</f>
        <v>0</v>
      </c>
      <c r="AT162" s="208">
        <f>-NPV('Life Cycle Cost Evaluation'!$M$1,AT78:AT$100)/(1+'Life Cycle Cost Evaluation'!$M$1)^($B77-'Life Cycle Cost Evaluation'!$M$4)</f>
        <v>0</v>
      </c>
      <c r="AU162" s="208">
        <f>-NPV('Life Cycle Cost Evaluation'!$M$1,AU78:AU$100)/(1+'Life Cycle Cost Evaluation'!$M$1)^($B77-'Life Cycle Cost Evaluation'!$M$4)</f>
        <v>0</v>
      </c>
      <c r="AV162" s="208">
        <f>-NPV('Life Cycle Cost Evaluation'!$M$1,AV78:AV$100)/(1+'Life Cycle Cost Evaluation'!$M$1)^($B77-'Life Cycle Cost Evaluation'!$M$4)</f>
        <v>0</v>
      </c>
      <c r="AW162" s="208">
        <f>-NPV('Life Cycle Cost Evaluation'!$M$1,AW78:AW$100)/(1+'Life Cycle Cost Evaluation'!$M$1)^($B77-'Life Cycle Cost Evaluation'!$M$4)</f>
        <v>0</v>
      </c>
      <c r="AX162" s="208">
        <f>-NPV('Life Cycle Cost Evaluation'!$M$1,AX78:AX$100)/(1+'Life Cycle Cost Evaluation'!$M$1)^($B77-'Life Cycle Cost Evaluation'!$M$4)</f>
        <v>0</v>
      </c>
      <c r="AY162" s="208">
        <f>-NPV('Life Cycle Cost Evaluation'!$M$1,AY78:AY$100)/(1+'Life Cycle Cost Evaluation'!$M$1)^($B77-'Life Cycle Cost Evaluation'!$M$4)</f>
        <v>0</v>
      </c>
      <c r="AZ162" s="208">
        <f>-NPV('Life Cycle Cost Evaluation'!$M$1,AZ78:AZ$100)/(1+'Life Cycle Cost Evaluation'!$M$1)^($B77-'Life Cycle Cost Evaluation'!$M$4)</f>
        <v>0</v>
      </c>
      <c r="BA162" s="208">
        <f>-NPV('Life Cycle Cost Evaluation'!$M$1,BA78:BA$100)/(1+'Life Cycle Cost Evaluation'!$M$1)^($B77-'Life Cycle Cost Evaluation'!$M$4)</f>
        <v>0</v>
      </c>
      <c r="BB162" s="208">
        <f>-NPV('Life Cycle Cost Evaluation'!$M$1,BB78:BB$100)/(1+'Life Cycle Cost Evaluation'!$M$1)^($B77-'Life Cycle Cost Evaluation'!$M$4)</f>
        <v>0</v>
      </c>
      <c r="BC162" s="208">
        <f>-NPV('Life Cycle Cost Evaluation'!$M$1,BC78:BC$100)/(1+'Life Cycle Cost Evaluation'!$M$1)^($B77-'Life Cycle Cost Evaluation'!$M$4)</f>
        <v>0</v>
      </c>
      <c r="BD162" s="208">
        <f>-NPV('Life Cycle Cost Evaluation'!$M$1,BD78:BD$100)/(1+'Life Cycle Cost Evaluation'!$M$1)^($B77-'Life Cycle Cost Evaluation'!$M$4)</f>
        <v>0</v>
      </c>
      <c r="BE162" s="208">
        <f>-NPV('Life Cycle Cost Evaluation'!$M$1,BE78:BE$100)/(1+'Life Cycle Cost Evaluation'!$M$1)^($B77-'Life Cycle Cost Evaluation'!$M$4)</f>
        <v>0</v>
      </c>
      <c r="BF162" s="208">
        <f>-NPV('Life Cycle Cost Evaluation'!$M$1,BF78:BF$100)/(1+'Life Cycle Cost Evaluation'!$M$1)^($B77-'Life Cycle Cost Evaluation'!$M$4)</f>
        <v>0</v>
      </c>
      <c r="BG162" s="208">
        <f>-NPV('Life Cycle Cost Evaluation'!$M$1,BG78:BG$100)/(1+'Life Cycle Cost Evaluation'!$M$1)^($B77-'Life Cycle Cost Evaluation'!$M$4)</f>
        <v>0</v>
      </c>
      <c r="BH162" s="208">
        <f>-NPV('Life Cycle Cost Evaluation'!$M$1,BH78:BH$100)/(1+'Life Cycle Cost Evaluation'!$M$1)^($B77-'Life Cycle Cost Evaluation'!$M$4)</f>
        <v>0</v>
      </c>
      <c r="BI162" s="208">
        <f>-NPV('Life Cycle Cost Evaluation'!$M$1,BI78:BI$100)/(1+'Life Cycle Cost Evaluation'!$M$1)^($B77-'Life Cycle Cost Evaluation'!$M$4)</f>
        <v>0</v>
      </c>
      <c r="BJ162" s="208">
        <f>-NPV('Life Cycle Cost Evaluation'!$M$1,BJ78:BJ$100)/(1+'Life Cycle Cost Evaluation'!$M$1)^($B77-'Life Cycle Cost Evaluation'!$M$4)</f>
        <v>0</v>
      </c>
      <c r="BK162" s="208">
        <f>-NPV('Life Cycle Cost Evaluation'!$M$1,BK78:BK$100)/(1+'Life Cycle Cost Evaluation'!$M$1)^($B77-'Life Cycle Cost Evaluation'!$M$4)</f>
        <v>0</v>
      </c>
      <c r="BL162" s="208">
        <f>-NPV('Life Cycle Cost Evaluation'!$M$1,BL78:BL$100)/(1+'Life Cycle Cost Evaluation'!$M$1)^($B77-'Life Cycle Cost Evaluation'!$M$4)</f>
        <v>0</v>
      </c>
      <c r="BM162" s="208">
        <f>-NPV('Life Cycle Cost Evaluation'!$M$1,BM78:BM$100)/(1+'Life Cycle Cost Evaluation'!$M$1)^($B77-'Life Cycle Cost Evaluation'!$M$4)</f>
        <v>0</v>
      </c>
      <c r="BN162" s="208">
        <f>-NPV('Life Cycle Cost Evaluation'!$M$1,BN78:BN$100)/(1+'Life Cycle Cost Evaluation'!$M$1)^($B77-'Life Cycle Cost Evaluation'!$M$4)</f>
        <v>0</v>
      </c>
      <c r="BO162" s="208">
        <f>-NPV('Life Cycle Cost Evaluation'!$M$1,BO78:BO$100)/(1+'Life Cycle Cost Evaluation'!$M$1)^($B77-'Life Cycle Cost Evaluation'!$M$4)</f>
        <v>0</v>
      </c>
      <c r="BP162" s="208">
        <f>-NPV('Life Cycle Cost Evaluation'!$M$1,BP78:BP$100)/(1+'Life Cycle Cost Evaluation'!$M$1)^($B77-'Life Cycle Cost Evaluation'!$M$4)</f>
        <v>0</v>
      </c>
      <c r="BQ162" s="208">
        <f>-NPV('Life Cycle Cost Evaluation'!$M$1,BQ78:BQ$100)/(1+'Life Cycle Cost Evaluation'!$M$1)^($B77-'Life Cycle Cost Evaluation'!$M$4)</f>
        <v>0</v>
      </c>
      <c r="BR162" s="208">
        <f>-NPV('Life Cycle Cost Evaluation'!$M$1,BR78:BR$100)/(1+'Life Cycle Cost Evaluation'!$M$1)^($B77-'Life Cycle Cost Evaluation'!$M$4)</f>
        <v>0</v>
      </c>
      <c r="BS162" s="208">
        <f>-NPV('Life Cycle Cost Evaluation'!$M$1,BS78:BS$100)/(1+'Life Cycle Cost Evaluation'!$M$1)^($B77-'Life Cycle Cost Evaluation'!$M$4)</f>
        <v>0</v>
      </c>
      <c r="BT162" s="208">
        <f>-NPV('Life Cycle Cost Evaluation'!$M$1,BT78:BT$100)/(1+'Life Cycle Cost Evaluation'!$M$1)^($B77-'Life Cycle Cost Evaluation'!$M$4)</f>
        <v>0</v>
      </c>
      <c r="BU162" s="208">
        <f>-NPV('Life Cycle Cost Evaluation'!$M$1,BU78:BU$100)/(1+'Life Cycle Cost Evaluation'!$M$1)^($B77-'Life Cycle Cost Evaluation'!$M$4)</f>
        <v>0</v>
      </c>
      <c r="BV162" s="208">
        <f>-NPV('Life Cycle Cost Evaluation'!$M$1,BV78:BV$100)/(1+'Life Cycle Cost Evaluation'!$M$1)^($B77-'Life Cycle Cost Evaluation'!$M$4)</f>
        <v>0</v>
      </c>
      <c r="BW162" s="208">
        <f>-NPV('Life Cycle Cost Evaluation'!$M$1,BW78:BW$100)/(1+'Life Cycle Cost Evaluation'!$M$1)^($B77-'Life Cycle Cost Evaluation'!$M$4)</f>
        <v>0</v>
      </c>
      <c r="BX162" s="208">
        <f>-NPV('Life Cycle Cost Evaluation'!$M$1,BX78:BX$100)/(1+'Life Cycle Cost Evaluation'!$M$1)^($B77-'Life Cycle Cost Evaluation'!$M$4)</f>
        <v>0</v>
      </c>
      <c r="BY162" s="208">
        <f>-NPV('Life Cycle Cost Evaluation'!$M$1,BY78:BY$100)/(1+'Life Cycle Cost Evaluation'!$M$1)^($B77-'Life Cycle Cost Evaluation'!$M$4)</f>
        <v>0</v>
      </c>
      <c r="BZ162" s="208">
        <f>-NPV('Life Cycle Cost Evaluation'!$M$1,BZ78:BZ$100)/(1+'Life Cycle Cost Evaluation'!$M$1)^($B77-'Life Cycle Cost Evaluation'!$M$4)</f>
        <v>0</v>
      </c>
      <c r="CA162" s="208">
        <f>-NPV('Life Cycle Cost Evaluation'!$M$1,CA78:CA$100)/(1+'Life Cycle Cost Evaluation'!$M$1)^($B77-'Life Cycle Cost Evaluation'!$M$4)</f>
        <v>0</v>
      </c>
      <c r="CB162" s="208">
        <f>-NPV('Life Cycle Cost Evaluation'!$M$1,CB78:CB$100)/(1+'Life Cycle Cost Evaluation'!$M$1)^($B77-'Life Cycle Cost Evaluation'!$M$4)</f>
        <v>0</v>
      </c>
      <c r="CC162" s="208">
        <f>-NPV('Life Cycle Cost Evaluation'!$M$1,CC78:CC$100)/(1+'Life Cycle Cost Evaluation'!$M$1)^($B77-'Life Cycle Cost Evaluation'!$M$4)</f>
        <v>0</v>
      </c>
      <c r="CD162" s="208">
        <f>-NPV('Life Cycle Cost Evaluation'!$M$1,CD78:CD$100)/(1+'Life Cycle Cost Evaluation'!$M$1)^($B77-'Life Cycle Cost Evaluation'!$M$4)</f>
        <v>0</v>
      </c>
      <c r="CE162" s="208">
        <f>-NPV('Life Cycle Cost Evaluation'!$M$1,CE78:CE$100)/(1+'Life Cycle Cost Evaluation'!$M$1)^($B77-'Life Cycle Cost Evaluation'!$M$4)</f>
        <v>0</v>
      </c>
      <c r="CF162" s="208">
        <f>-NPV('Life Cycle Cost Evaluation'!$M$1,CF78:CF$100)/(1+'Life Cycle Cost Evaluation'!$M$1)^($B77-'Life Cycle Cost Evaluation'!$M$4)</f>
        <v>0</v>
      </c>
      <c r="CG162" s="208">
        <f>SUM(D162:BI162)</f>
        <v>0</v>
      </c>
      <c r="CH162" s="206"/>
      <c r="CI162" s="206"/>
      <c r="CJ162" s="206"/>
    </row>
    <row r="163" spans="2:88" x14ac:dyDescent="0.2">
      <c r="B163" s="86">
        <f t="shared" si="126"/>
        <v>2085</v>
      </c>
      <c r="C163" s="208"/>
      <c r="D163" s="208">
        <f>-NPV('Life Cycle Cost Evaluation'!$M$1,D79:D$100)/(1+'Life Cycle Cost Evaluation'!$M$1)^($B78-'Life Cycle Cost Evaluation'!$M$4)</f>
        <v>0</v>
      </c>
      <c r="E163" s="208">
        <f>-NPV('Life Cycle Cost Evaluation'!$M$1,E79:E$100)/(1+'Life Cycle Cost Evaluation'!$M$1)^($B78-'Life Cycle Cost Evaluation'!$M$4)</f>
        <v>0</v>
      </c>
      <c r="F163" s="208">
        <f>-NPV('Life Cycle Cost Evaluation'!$M$1,F79:F$100)/(1+'Life Cycle Cost Evaluation'!$M$1)^($B78-'Life Cycle Cost Evaluation'!$M$4)</f>
        <v>0</v>
      </c>
      <c r="G163" s="208">
        <f>-NPV('Life Cycle Cost Evaluation'!$M$1,G79:G$100)/(1+'Life Cycle Cost Evaluation'!$M$1)^($B78-'Life Cycle Cost Evaluation'!$M$4)</f>
        <v>0</v>
      </c>
      <c r="H163" s="208">
        <f>-NPV('Life Cycle Cost Evaluation'!$M$1,H79:H$100)/(1+'Life Cycle Cost Evaluation'!$M$1)^($B78-'Life Cycle Cost Evaluation'!$M$4)</f>
        <v>0</v>
      </c>
      <c r="I163" s="208">
        <f>-NPV('Life Cycle Cost Evaluation'!$M$1,I79:I$100)/(1+'Life Cycle Cost Evaluation'!$M$1)^($B78-'Life Cycle Cost Evaluation'!$M$4)</f>
        <v>0</v>
      </c>
      <c r="J163" s="208">
        <f>-NPV('Life Cycle Cost Evaluation'!$M$1,J79:J$100)/(1+'Life Cycle Cost Evaluation'!$M$1)^($B78-'Life Cycle Cost Evaluation'!$M$4)</f>
        <v>0</v>
      </c>
      <c r="K163" s="208">
        <f>-NPV('Life Cycle Cost Evaluation'!$M$1,K79:K$100)/(1+'Life Cycle Cost Evaluation'!$M$1)^($B78-'Life Cycle Cost Evaluation'!$M$4)</f>
        <v>0</v>
      </c>
      <c r="L163" s="208">
        <f>-NPV('Life Cycle Cost Evaluation'!$M$1,L79:L$100)/(1+'Life Cycle Cost Evaluation'!$M$1)^($B78-'Life Cycle Cost Evaluation'!$M$4)</f>
        <v>0</v>
      </c>
      <c r="M163" s="208">
        <f>-NPV('Life Cycle Cost Evaluation'!$M$1,M79:M$100)/(1+'Life Cycle Cost Evaluation'!$M$1)^($B78-'Life Cycle Cost Evaluation'!$M$4)</f>
        <v>0</v>
      </c>
      <c r="N163" s="208">
        <f>-NPV('Life Cycle Cost Evaluation'!$M$1,N79:N$100)/(1+'Life Cycle Cost Evaluation'!$M$1)^($B78-'Life Cycle Cost Evaluation'!$M$4)</f>
        <v>0</v>
      </c>
      <c r="O163" s="208">
        <f>-NPV('Life Cycle Cost Evaluation'!$M$1,O79:O$100)/(1+'Life Cycle Cost Evaluation'!$M$1)^($B78-'Life Cycle Cost Evaluation'!$M$4)</f>
        <v>0</v>
      </c>
      <c r="P163" s="208">
        <f>-NPV('Life Cycle Cost Evaluation'!$M$1,P79:P$100)/(1+'Life Cycle Cost Evaluation'!$M$1)^($B78-'Life Cycle Cost Evaluation'!$M$4)</f>
        <v>0</v>
      </c>
      <c r="Q163" s="208">
        <f>-NPV('Life Cycle Cost Evaluation'!$M$1,Q79:Q$100)/(1+'Life Cycle Cost Evaluation'!$M$1)^($B78-'Life Cycle Cost Evaluation'!$M$4)</f>
        <v>0</v>
      </c>
      <c r="R163" s="208">
        <f>-NPV('Life Cycle Cost Evaluation'!$M$1,R79:R$100)/(1+'Life Cycle Cost Evaluation'!$M$1)^($B78-'Life Cycle Cost Evaluation'!$M$4)</f>
        <v>0</v>
      </c>
      <c r="S163" s="208">
        <f>-NPV('Life Cycle Cost Evaluation'!$M$1,S79:S$100)/(1+'Life Cycle Cost Evaluation'!$M$1)^($B78-'Life Cycle Cost Evaluation'!$M$4)</f>
        <v>0</v>
      </c>
      <c r="T163" s="208">
        <f>-NPV('Life Cycle Cost Evaluation'!$M$1,T79:T$100)/(1+'Life Cycle Cost Evaluation'!$M$1)^($B78-'Life Cycle Cost Evaluation'!$M$4)</f>
        <v>0</v>
      </c>
      <c r="U163" s="208">
        <f>-NPV('Life Cycle Cost Evaluation'!$M$1,U79:U$100)/(1+'Life Cycle Cost Evaluation'!$M$1)^($B78-'Life Cycle Cost Evaluation'!$M$4)</f>
        <v>0</v>
      </c>
      <c r="V163" s="208">
        <f>-NPV('Life Cycle Cost Evaluation'!$M$1,V79:V$100)/(1+'Life Cycle Cost Evaluation'!$M$1)^($B78-'Life Cycle Cost Evaluation'!$M$4)</f>
        <v>0</v>
      </c>
      <c r="W163" s="208">
        <f>-NPV('Life Cycle Cost Evaluation'!$M$1,W79:W$100)/(1+'Life Cycle Cost Evaluation'!$M$1)^($B78-'Life Cycle Cost Evaluation'!$M$4)</f>
        <v>0</v>
      </c>
      <c r="X163" s="208">
        <f>-NPV('Life Cycle Cost Evaluation'!$M$1,X79:X$100)/(1+'Life Cycle Cost Evaluation'!$M$1)^($B78-'Life Cycle Cost Evaluation'!$M$4)</f>
        <v>0</v>
      </c>
      <c r="Y163" s="208">
        <f>-NPV('Life Cycle Cost Evaluation'!$M$1,Y79:Y$100)/(1+'Life Cycle Cost Evaluation'!$M$1)^($B78-'Life Cycle Cost Evaluation'!$M$4)</f>
        <v>0</v>
      </c>
      <c r="Z163" s="208">
        <f>-NPV('Life Cycle Cost Evaluation'!$M$1,Z79:Z$100)/(1+'Life Cycle Cost Evaluation'!$M$1)^($B78-'Life Cycle Cost Evaluation'!$M$4)</f>
        <v>0</v>
      </c>
      <c r="AA163" s="208">
        <f>-NPV('Life Cycle Cost Evaluation'!$M$1,AA79:AA$100)/(1+'Life Cycle Cost Evaluation'!$M$1)^($B78-'Life Cycle Cost Evaluation'!$M$4)</f>
        <v>0</v>
      </c>
      <c r="AB163" s="208">
        <f>-NPV('Life Cycle Cost Evaluation'!$M$1,AB79:AB$100)/(1+'Life Cycle Cost Evaluation'!$M$1)^($B78-'Life Cycle Cost Evaluation'!$M$4)</f>
        <v>0</v>
      </c>
      <c r="AC163" s="208">
        <f>-NPV('Life Cycle Cost Evaluation'!$M$1,AC79:AC$100)/(1+'Life Cycle Cost Evaluation'!$M$1)^($B78-'Life Cycle Cost Evaluation'!$M$4)</f>
        <v>0</v>
      </c>
      <c r="AD163" s="208">
        <f>-NPV('Life Cycle Cost Evaluation'!$M$1,AD79:AD$100)/(1+'Life Cycle Cost Evaluation'!$M$1)^($B78-'Life Cycle Cost Evaluation'!$M$4)</f>
        <v>0</v>
      </c>
      <c r="AE163" s="208">
        <f>-NPV('Life Cycle Cost Evaluation'!$M$1,AE79:AE$100)/(1+'Life Cycle Cost Evaluation'!$M$1)^($B78-'Life Cycle Cost Evaluation'!$M$4)</f>
        <v>0</v>
      </c>
      <c r="AF163" s="208">
        <f>-NPV('Life Cycle Cost Evaluation'!$M$1,AF79:AF$100)/(1+'Life Cycle Cost Evaluation'!$M$1)^($B78-'Life Cycle Cost Evaluation'!$M$4)</f>
        <v>0</v>
      </c>
      <c r="AG163" s="208">
        <f>-NPV('Life Cycle Cost Evaluation'!$M$1,AG79:AG$100)/(1+'Life Cycle Cost Evaluation'!$M$1)^($B78-'Life Cycle Cost Evaluation'!$M$4)</f>
        <v>0</v>
      </c>
      <c r="AH163" s="208">
        <f>-NPV('Life Cycle Cost Evaluation'!$M$1,AH79:AH$100)/(1+'Life Cycle Cost Evaluation'!$M$1)^($B78-'Life Cycle Cost Evaluation'!$M$4)</f>
        <v>0</v>
      </c>
      <c r="AI163" s="208">
        <f>-NPV('Life Cycle Cost Evaluation'!$M$1,AI79:AI$100)/(1+'Life Cycle Cost Evaluation'!$M$1)^($B78-'Life Cycle Cost Evaluation'!$M$4)</f>
        <v>0</v>
      </c>
      <c r="AJ163" s="208">
        <f>-NPV('Life Cycle Cost Evaluation'!$M$1,AJ79:AJ$100)/(1+'Life Cycle Cost Evaluation'!$M$1)^($B78-'Life Cycle Cost Evaluation'!$M$4)</f>
        <v>0</v>
      </c>
      <c r="AK163" s="208">
        <f>-NPV('Life Cycle Cost Evaluation'!$M$1,AK79:AK$100)/(1+'Life Cycle Cost Evaluation'!$M$1)^($B78-'Life Cycle Cost Evaluation'!$M$4)</f>
        <v>0</v>
      </c>
      <c r="AL163" s="208">
        <f>-NPV('Life Cycle Cost Evaluation'!$M$1,AL79:AL$100)/(1+'Life Cycle Cost Evaluation'!$M$1)^($B78-'Life Cycle Cost Evaluation'!$M$4)</f>
        <v>0</v>
      </c>
      <c r="AM163" s="208">
        <f>-NPV('Life Cycle Cost Evaluation'!$M$1,AM79:AM$100)/(1+'Life Cycle Cost Evaluation'!$M$1)^($B78-'Life Cycle Cost Evaluation'!$M$4)</f>
        <v>0</v>
      </c>
      <c r="AN163" s="208">
        <f>-NPV('Life Cycle Cost Evaluation'!$M$1,AN79:AN$100)/(1+'Life Cycle Cost Evaluation'!$M$1)^($B78-'Life Cycle Cost Evaluation'!$M$4)</f>
        <v>0</v>
      </c>
      <c r="AO163" s="208">
        <f>-NPV('Life Cycle Cost Evaluation'!$M$1,AO79:AO$100)/(1+'Life Cycle Cost Evaluation'!$M$1)^($B78-'Life Cycle Cost Evaluation'!$M$4)</f>
        <v>0</v>
      </c>
      <c r="AP163" s="208">
        <f>-NPV('Life Cycle Cost Evaluation'!$M$1,AP79:AP$100)/(1+'Life Cycle Cost Evaluation'!$M$1)^($B78-'Life Cycle Cost Evaluation'!$M$4)</f>
        <v>0</v>
      </c>
      <c r="AQ163" s="208">
        <f>-NPV('Life Cycle Cost Evaluation'!$M$1,AQ79:AQ$100)/(1+'Life Cycle Cost Evaluation'!$M$1)^($B78-'Life Cycle Cost Evaluation'!$M$4)</f>
        <v>0</v>
      </c>
      <c r="AR163" s="208">
        <f>-NPV('Life Cycle Cost Evaluation'!$M$1,AR79:AR$100)/(1+'Life Cycle Cost Evaluation'!$M$1)^($B78-'Life Cycle Cost Evaluation'!$M$4)</f>
        <v>0</v>
      </c>
      <c r="AS163" s="208">
        <f>-NPV('Life Cycle Cost Evaluation'!$M$1,AS79:AS$100)/(1+'Life Cycle Cost Evaluation'!$M$1)^($B78-'Life Cycle Cost Evaluation'!$M$4)</f>
        <v>0</v>
      </c>
      <c r="AT163" s="208">
        <f>-NPV('Life Cycle Cost Evaluation'!$M$1,AT79:AT$100)/(1+'Life Cycle Cost Evaluation'!$M$1)^($B78-'Life Cycle Cost Evaluation'!$M$4)</f>
        <v>0</v>
      </c>
      <c r="AU163" s="208">
        <f>-NPV('Life Cycle Cost Evaluation'!$M$1,AU79:AU$100)/(1+'Life Cycle Cost Evaluation'!$M$1)^($B78-'Life Cycle Cost Evaluation'!$M$4)</f>
        <v>0</v>
      </c>
      <c r="AV163" s="208">
        <f>-NPV('Life Cycle Cost Evaluation'!$M$1,AV79:AV$100)/(1+'Life Cycle Cost Evaluation'!$M$1)^($B78-'Life Cycle Cost Evaluation'!$M$4)</f>
        <v>0</v>
      </c>
      <c r="AW163" s="208">
        <f>-NPV('Life Cycle Cost Evaluation'!$M$1,AW79:AW$100)/(1+'Life Cycle Cost Evaluation'!$M$1)^($B78-'Life Cycle Cost Evaluation'!$M$4)</f>
        <v>0</v>
      </c>
      <c r="AX163" s="208">
        <f>-NPV('Life Cycle Cost Evaluation'!$M$1,AX79:AX$100)/(1+'Life Cycle Cost Evaluation'!$M$1)^($B78-'Life Cycle Cost Evaluation'!$M$4)</f>
        <v>0</v>
      </c>
      <c r="AY163" s="208">
        <f>-NPV('Life Cycle Cost Evaluation'!$M$1,AY79:AY$100)/(1+'Life Cycle Cost Evaluation'!$M$1)^($B78-'Life Cycle Cost Evaluation'!$M$4)</f>
        <v>0</v>
      </c>
      <c r="AZ163" s="208">
        <f>-NPV('Life Cycle Cost Evaluation'!$M$1,AZ79:AZ$100)/(1+'Life Cycle Cost Evaluation'!$M$1)^($B78-'Life Cycle Cost Evaluation'!$M$4)</f>
        <v>0</v>
      </c>
      <c r="BA163" s="208">
        <f>-NPV('Life Cycle Cost Evaluation'!$M$1,BA79:BA$100)/(1+'Life Cycle Cost Evaluation'!$M$1)^($B78-'Life Cycle Cost Evaluation'!$M$4)</f>
        <v>0</v>
      </c>
      <c r="BB163" s="208">
        <f>-NPV('Life Cycle Cost Evaluation'!$M$1,BB79:BB$100)/(1+'Life Cycle Cost Evaluation'!$M$1)^($B78-'Life Cycle Cost Evaluation'!$M$4)</f>
        <v>0</v>
      </c>
      <c r="BC163" s="208">
        <f>-NPV('Life Cycle Cost Evaluation'!$M$1,BC79:BC$100)/(1+'Life Cycle Cost Evaluation'!$M$1)^($B78-'Life Cycle Cost Evaluation'!$M$4)</f>
        <v>0</v>
      </c>
      <c r="BD163" s="208">
        <f>-NPV('Life Cycle Cost Evaluation'!$M$1,BD79:BD$100)/(1+'Life Cycle Cost Evaluation'!$M$1)^($B78-'Life Cycle Cost Evaluation'!$M$4)</f>
        <v>0</v>
      </c>
      <c r="BE163" s="208">
        <f>-NPV('Life Cycle Cost Evaluation'!$M$1,BE79:BE$100)/(1+'Life Cycle Cost Evaluation'!$M$1)^($B78-'Life Cycle Cost Evaluation'!$M$4)</f>
        <v>0</v>
      </c>
      <c r="BF163" s="208">
        <f>-NPV('Life Cycle Cost Evaluation'!$M$1,BF79:BF$100)/(1+'Life Cycle Cost Evaluation'!$M$1)^($B78-'Life Cycle Cost Evaluation'!$M$4)</f>
        <v>0</v>
      </c>
      <c r="BG163" s="208">
        <f>-NPV('Life Cycle Cost Evaluation'!$M$1,BG79:BG$100)/(1+'Life Cycle Cost Evaluation'!$M$1)^($B78-'Life Cycle Cost Evaluation'!$M$4)</f>
        <v>0</v>
      </c>
      <c r="BH163" s="208">
        <f>-NPV('Life Cycle Cost Evaluation'!$M$1,BH79:BH$100)/(1+'Life Cycle Cost Evaluation'!$M$1)^($B78-'Life Cycle Cost Evaluation'!$M$4)</f>
        <v>0</v>
      </c>
      <c r="BI163" s="208">
        <f>-NPV('Life Cycle Cost Evaluation'!$M$1,BI79:BI$100)/(1+'Life Cycle Cost Evaluation'!$M$1)^($B78-'Life Cycle Cost Evaluation'!$M$4)</f>
        <v>0</v>
      </c>
      <c r="BJ163" s="208">
        <f>-NPV('Life Cycle Cost Evaluation'!$M$1,BJ79:BJ$100)/(1+'Life Cycle Cost Evaluation'!$M$1)^($B78-'Life Cycle Cost Evaluation'!$M$4)</f>
        <v>0</v>
      </c>
      <c r="BK163" s="208">
        <f>-NPV('Life Cycle Cost Evaluation'!$M$1,BK79:BK$100)/(1+'Life Cycle Cost Evaluation'!$M$1)^($B78-'Life Cycle Cost Evaluation'!$M$4)</f>
        <v>0</v>
      </c>
      <c r="BL163" s="208">
        <f>-NPV('Life Cycle Cost Evaluation'!$M$1,BL79:BL$100)/(1+'Life Cycle Cost Evaluation'!$M$1)^($B78-'Life Cycle Cost Evaluation'!$M$4)</f>
        <v>0</v>
      </c>
      <c r="BM163" s="208">
        <f>-NPV('Life Cycle Cost Evaluation'!$M$1,BM79:BM$100)/(1+'Life Cycle Cost Evaluation'!$M$1)^($B78-'Life Cycle Cost Evaluation'!$M$4)</f>
        <v>0</v>
      </c>
      <c r="BN163" s="208">
        <f>-NPV('Life Cycle Cost Evaluation'!$M$1,BN79:BN$100)/(1+'Life Cycle Cost Evaluation'!$M$1)^($B78-'Life Cycle Cost Evaluation'!$M$4)</f>
        <v>0</v>
      </c>
      <c r="BO163" s="208">
        <f>-NPV('Life Cycle Cost Evaluation'!$M$1,BO79:BO$100)/(1+'Life Cycle Cost Evaluation'!$M$1)^($B78-'Life Cycle Cost Evaluation'!$M$4)</f>
        <v>0</v>
      </c>
      <c r="BP163" s="208">
        <f>-NPV('Life Cycle Cost Evaluation'!$M$1,BP79:BP$100)/(1+'Life Cycle Cost Evaluation'!$M$1)^($B78-'Life Cycle Cost Evaluation'!$M$4)</f>
        <v>0</v>
      </c>
      <c r="BQ163" s="208">
        <f>-NPV('Life Cycle Cost Evaluation'!$M$1,BQ79:BQ$100)/(1+'Life Cycle Cost Evaluation'!$M$1)^($B78-'Life Cycle Cost Evaluation'!$M$4)</f>
        <v>0</v>
      </c>
      <c r="BR163" s="208">
        <f>-NPV('Life Cycle Cost Evaluation'!$M$1,BR79:BR$100)/(1+'Life Cycle Cost Evaluation'!$M$1)^($B78-'Life Cycle Cost Evaluation'!$M$4)</f>
        <v>0</v>
      </c>
      <c r="BS163" s="208">
        <f>-NPV('Life Cycle Cost Evaluation'!$M$1,BS79:BS$100)/(1+'Life Cycle Cost Evaluation'!$M$1)^($B78-'Life Cycle Cost Evaluation'!$M$4)</f>
        <v>0</v>
      </c>
      <c r="BT163" s="208">
        <f>-NPV('Life Cycle Cost Evaluation'!$M$1,BT79:BT$100)/(1+'Life Cycle Cost Evaluation'!$M$1)^($B78-'Life Cycle Cost Evaluation'!$M$4)</f>
        <v>0</v>
      </c>
      <c r="BU163" s="208">
        <f>-NPV('Life Cycle Cost Evaluation'!$M$1,BU79:BU$100)/(1+'Life Cycle Cost Evaluation'!$M$1)^($B78-'Life Cycle Cost Evaluation'!$M$4)</f>
        <v>0</v>
      </c>
      <c r="BV163" s="208">
        <f>-NPV('Life Cycle Cost Evaluation'!$M$1,BV79:BV$100)/(1+'Life Cycle Cost Evaluation'!$M$1)^($B78-'Life Cycle Cost Evaluation'!$M$4)</f>
        <v>0</v>
      </c>
      <c r="BW163" s="208">
        <f>-NPV('Life Cycle Cost Evaluation'!$M$1,BW79:BW$100)/(1+'Life Cycle Cost Evaluation'!$M$1)^($B78-'Life Cycle Cost Evaluation'!$M$4)</f>
        <v>0</v>
      </c>
      <c r="BX163" s="208">
        <f>-NPV('Life Cycle Cost Evaluation'!$M$1,BX79:BX$100)/(1+'Life Cycle Cost Evaluation'!$M$1)^($B78-'Life Cycle Cost Evaluation'!$M$4)</f>
        <v>0</v>
      </c>
      <c r="BY163" s="208">
        <f>-NPV('Life Cycle Cost Evaluation'!$M$1,BY79:BY$100)/(1+'Life Cycle Cost Evaluation'!$M$1)^($B78-'Life Cycle Cost Evaluation'!$M$4)</f>
        <v>0</v>
      </c>
      <c r="BZ163" s="208">
        <f>-NPV('Life Cycle Cost Evaluation'!$M$1,BZ79:BZ$100)/(1+'Life Cycle Cost Evaluation'!$M$1)^($B78-'Life Cycle Cost Evaluation'!$M$4)</f>
        <v>0</v>
      </c>
      <c r="CA163" s="208">
        <f>-NPV('Life Cycle Cost Evaluation'!$M$1,CA79:CA$100)/(1+'Life Cycle Cost Evaluation'!$M$1)^($B78-'Life Cycle Cost Evaluation'!$M$4)</f>
        <v>0</v>
      </c>
      <c r="CB163" s="208">
        <f>-NPV('Life Cycle Cost Evaluation'!$M$1,CB79:CB$100)/(1+'Life Cycle Cost Evaluation'!$M$1)^($B78-'Life Cycle Cost Evaluation'!$M$4)</f>
        <v>0</v>
      </c>
      <c r="CC163" s="208">
        <f>-NPV('Life Cycle Cost Evaluation'!$M$1,CC79:CC$100)/(1+'Life Cycle Cost Evaluation'!$M$1)^($B78-'Life Cycle Cost Evaluation'!$M$4)</f>
        <v>0</v>
      </c>
      <c r="CD163" s="208">
        <f>-NPV('Life Cycle Cost Evaluation'!$M$1,CD79:CD$100)/(1+'Life Cycle Cost Evaluation'!$M$1)^($B78-'Life Cycle Cost Evaluation'!$M$4)</f>
        <v>0</v>
      </c>
      <c r="CE163" s="208">
        <f>-NPV('Life Cycle Cost Evaluation'!$M$1,CE79:CE$100)/(1+'Life Cycle Cost Evaluation'!$M$1)^($B78-'Life Cycle Cost Evaluation'!$M$4)</f>
        <v>0</v>
      </c>
      <c r="CF163" s="208">
        <f>-NPV('Life Cycle Cost Evaluation'!$M$1,CF79:CF$100)/(1+'Life Cycle Cost Evaluation'!$M$1)^($B78-'Life Cycle Cost Evaluation'!$M$4)</f>
        <v>0</v>
      </c>
      <c r="CG163" s="208">
        <f>SUM(D163:BJ163)</f>
        <v>0</v>
      </c>
      <c r="CH163" s="206"/>
      <c r="CI163" s="206"/>
      <c r="CJ163" s="206"/>
    </row>
    <row r="164" spans="2:88" x14ac:dyDescent="0.2">
      <c r="B164" s="86">
        <f t="shared" si="126"/>
        <v>2086</v>
      </c>
      <c r="C164" s="208"/>
      <c r="D164" s="208">
        <f>-NPV('Life Cycle Cost Evaluation'!$M$1,D80:D$100)/(1+'Life Cycle Cost Evaluation'!$M$1)^($B79-'Life Cycle Cost Evaluation'!$M$4)</f>
        <v>0</v>
      </c>
      <c r="E164" s="208">
        <f>-NPV('Life Cycle Cost Evaluation'!$M$1,E80:E$100)/(1+'Life Cycle Cost Evaluation'!$M$1)^($B79-'Life Cycle Cost Evaluation'!$M$4)</f>
        <v>0</v>
      </c>
      <c r="F164" s="208">
        <f>-NPV('Life Cycle Cost Evaluation'!$M$1,F80:F$100)/(1+'Life Cycle Cost Evaluation'!$M$1)^($B79-'Life Cycle Cost Evaluation'!$M$4)</f>
        <v>0</v>
      </c>
      <c r="G164" s="208">
        <f>-NPV('Life Cycle Cost Evaluation'!$M$1,G80:G$100)/(1+'Life Cycle Cost Evaluation'!$M$1)^($B79-'Life Cycle Cost Evaluation'!$M$4)</f>
        <v>0</v>
      </c>
      <c r="H164" s="208">
        <f>-NPV('Life Cycle Cost Evaluation'!$M$1,H80:H$100)/(1+'Life Cycle Cost Evaluation'!$M$1)^($B79-'Life Cycle Cost Evaluation'!$M$4)</f>
        <v>0</v>
      </c>
      <c r="I164" s="208">
        <f>-NPV('Life Cycle Cost Evaluation'!$M$1,I80:I$100)/(1+'Life Cycle Cost Evaluation'!$M$1)^($B79-'Life Cycle Cost Evaluation'!$M$4)</f>
        <v>0</v>
      </c>
      <c r="J164" s="208">
        <f>-NPV('Life Cycle Cost Evaluation'!$M$1,J80:J$100)/(1+'Life Cycle Cost Evaluation'!$M$1)^($B79-'Life Cycle Cost Evaluation'!$M$4)</f>
        <v>0</v>
      </c>
      <c r="K164" s="208">
        <f>-NPV('Life Cycle Cost Evaluation'!$M$1,K80:K$100)/(1+'Life Cycle Cost Evaluation'!$M$1)^($B79-'Life Cycle Cost Evaluation'!$M$4)</f>
        <v>0</v>
      </c>
      <c r="L164" s="208">
        <f>-NPV('Life Cycle Cost Evaluation'!$M$1,L80:L$100)/(1+'Life Cycle Cost Evaluation'!$M$1)^($B79-'Life Cycle Cost Evaluation'!$M$4)</f>
        <v>0</v>
      </c>
      <c r="M164" s="208">
        <f>-NPV('Life Cycle Cost Evaluation'!$M$1,M80:M$100)/(1+'Life Cycle Cost Evaluation'!$M$1)^($B79-'Life Cycle Cost Evaluation'!$M$4)</f>
        <v>0</v>
      </c>
      <c r="N164" s="208">
        <f>-NPV('Life Cycle Cost Evaluation'!$M$1,N80:N$100)/(1+'Life Cycle Cost Evaluation'!$M$1)^($B79-'Life Cycle Cost Evaluation'!$M$4)</f>
        <v>0</v>
      </c>
      <c r="O164" s="208">
        <f>-NPV('Life Cycle Cost Evaluation'!$M$1,O80:O$100)/(1+'Life Cycle Cost Evaluation'!$M$1)^($B79-'Life Cycle Cost Evaluation'!$M$4)</f>
        <v>0</v>
      </c>
      <c r="P164" s="208">
        <f>-NPV('Life Cycle Cost Evaluation'!$M$1,P80:P$100)/(1+'Life Cycle Cost Evaluation'!$M$1)^($B79-'Life Cycle Cost Evaluation'!$M$4)</f>
        <v>0</v>
      </c>
      <c r="Q164" s="208">
        <f>-NPV('Life Cycle Cost Evaluation'!$M$1,Q80:Q$100)/(1+'Life Cycle Cost Evaluation'!$M$1)^($B79-'Life Cycle Cost Evaluation'!$M$4)</f>
        <v>0</v>
      </c>
      <c r="R164" s="208">
        <f>-NPV('Life Cycle Cost Evaluation'!$M$1,R80:R$100)/(1+'Life Cycle Cost Evaluation'!$M$1)^($B79-'Life Cycle Cost Evaluation'!$M$4)</f>
        <v>0</v>
      </c>
      <c r="S164" s="208">
        <f>-NPV('Life Cycle Cost Evaluation'!$M$1,S80:S$100)/(1+'Life Cycle Cost Evaluation'!$M$1)^($B79-'Life Cycle Cost Evaluation'!$M$4)</f>
        <v>0</v>
      </c>
      <c r="T164" s="208">
        <f>-NPV('Life Cycle Cost Evaluation'!$M$1,T80:T$100)/(1+'Life Cycle Cost Evaluation'!$M$1)^($B79-'Life Cycle Cost Evaluation'!$M$4)</f>
        <v>0</v>
      </c>
      <c r="U164" s="208">
        <f>-NPV('Life Cycle Cost Evaluation'!$M$1,U80:U$100)/(1+'Life Cycle Cost Evaluation'!$M$1)^($B79-'Life Cycle Cost Evaluation'!$M$4)</f>
        <v>0</v>
      </c>
      <c r="V164" s="208">
        <f>-NPV('Life Cycle Cost Evaluation'!$M$1,V80:V$100)/(1+'Life Cycle Cost Evaluation'!$M$1)^($B79-'Life Cycle Cost Evaluation'!$M$4)</f>
        <v>0</v>
      </c>
      <c r="W164" s="208">
        <f>-NPV('Life Cycle Cost Evaluation'!$M$1,W80:W$100)/(1+'Life Cycle Cost Evaluation'!$M$1)^($B79-'Life Cycle Cost Evaluation'!$M$4)</f>
        <v>0</v>
      </c>
      <c r="X164" s="208">
        <f>-NPV('Life Cycle Cost Evaluation'!$M$1,X80:X$100)/(1+'Life Cycle Cost Evaluation'!$M$1)^($B79-'Life Cycle Cost Evaluation'!$M$4)</f>
        <v>0</v>
      </c>
      <c r="Y164" s="208">
        <f>-NPV('Life Cycle Cost Evaluation'!$M$1,Y80:Y$100)/(1+'Life Cycle Cost Evaluation'!$M$1)^($B79-'Life Cycle Cost Evaluation'!$M$4)</f>
        <v>0</v>
      </c>
      <c r="Z164" s="208">
        <f>-NPV('Life Cycle Cost Evaluation'!$M$1,Z80:Z$100)/(1+'Life Cycle Cost Evaluation'!$M$1)^($B79-'Life Cycle Cost Evaluation'!$M$4)</f>
        <v>0</v>
      </c>
      <c r="AA164" s="208">
        <f>-NPV('Life Cycle Cost Evaluation'!$M$1,AA80:AA$100)/(1+'Life Cycle Cost Evaluation'!$M$1)^($B79-'Life Cycle Cost Evaluation'!$M$4)</f>
        <v>0</v>
      </c>
      <c r="AB164" s="208">
        <f>-NPV('Life Cycle Cost Evaluation'!$M$1,AB80:AB$100)/(1+'Life Cycle Cost Evaluation'!$M$1)^($B79-'Life Cycle Cost Evaluation'!$M$4)</f>
        <v>0</v>
      </c>
      <c r="AC164" s="208">
        <f>-NPV('Life Cycle Cost Evaluation'!$M$1,AC80:AC$100)/(1+'Life Cycle Cost Evaluation'!$M$1)^($B79-'Life Cycle Cost Evaluation'!$M$4)</f>
        <v>0</v>
      </c>
      <c r="AD164" s="208">
        <f>-NPV('Life Cycle Cost Evaluation'!$M$1,AD80:AD$100)/(1+'Life Cycle Cost Evaluation'!$M$1)^($B79-'Life Cycle Cost Evaluation'!$M$4)</f>
        <v>0</v>
      </c>
      <c r="AE164" s="208">
        <f>-NPV('Life Cycle Cost Evaluation'!$M$1,AE80:AE$100)/(1+'Life Cycle Cost Evaluation'!$M$1)^($B79-'Life Cycle Cost Evaluation'!$M$4)</f>
        <v>0</v>
      </c>
      <c r="AF164" s="208">
        <f>-NPV('Life Cycle Cost Evaluation'!$M$1,AF80:AF$100)/(1+'Life Cycle Cost Evaluation'!$M$1)^($B79-'Life Cycle Cost Evaluation'!$M$4)</f>
        <v>0</v>
      </c>
      <c r="AG164" s="208">
        <f>-NPV('Life Cycle Cost Evaluation'!$M$1,AG80:AG$100)/(1+'Life Cycle Cost Evaluation'!$M$1)^($B79-'Life Cycle Cost Evaluation'!$M$4)</f>
        <v>0</v>
      </c>
      <c r="AH164" s="208">
        <f>-NPV('Life Cycle Cost Evaluation'!$M$1,AH80:AH$100)/(1+'Life Cycle Cost Evaluation'!$M$1)^($B79-'Life Cycle Cost Evaluation'!$M$4)</f>
        <v>0</v>
      </c>
      <c r="AI164" s="208">
        <f>-NPV('Life Cycle Cost Evaluation'!$M$1,AI80:AI$100)/(1+'Life Cycle Cost Evaluation'!$M$1)^($B79-'Life Cycle Cost Evaluation'!$M$4)</f>
        <v>0</v>
      </c>
      <c r="AJ164" s="208">
        <f>-NPV('Life Cycle Cost Evaluation'!$M$1,AJ80:AJ$100)/(1+'Life Cycle Cost Evaluation'!$M$1)^($B79-'Life Cycle Cost Evaluation'!$M$4)</f>
        <v>0</v>
      </c>
      <c r="AK164" s="208">
        <f>-NPV('Life Cycle Cost Evaluation'!$M$1,AK80:AK$100)/(1+'Life Cycle Cost Evaluation'!$M$1)^($B79-'Life Cycle Cost Evaluation'!$M$4)</f>
        <v>0</v>
      </c>
      <c r="AL164" s="208">
        <f>-NPV('Life Cycle Cost Evaluation'!$M$1,AL80:AL$100)/(1+'Life Cycle Cost Evaluation'!$M$1)^($B79-'Life Cycle Cost Evaluation'!$M$4)</f>
        <v>0</v>
      </c>
      <c r="AM164" s="208">
        <f>-NPV('Life Cycle Cost Evaluation'!$M$1,AM80:AM$100)/(1+'Life Cycle Cost Evaluation'!$M$1)^($B79-'Life Cycle Cost Evaluation'!$M$4)</f>
        <v>0</v>
      </c>
      <c r="AN164" s="208">
        <f>-NPV('Life Cycle Cost Evaluation'!$M$1,AN80:AN$100)/(1+'Life Cycle Cost Evaluation'!$M$1)^($B79-'Life Cycle Cost Evaluation'!$M$4)</f>
        <v>0</v>
      </c>
      <c r="AO164" s="208">
        <f>-NPV('Life Cycle Cost Evaluation'!$M$1,AO80:AO$100)/(1+'Life Cycle Cost Evaluation'!$M$1)^($B79-'Life Cycle Cost Evaluation'!$M$4)</f>
        <v>0</v>
      </c>
      <c r="AP164" s="208">
        <f>-NPV('Life Cycle Cost Evaluation'!$M$1,AP80:AP$100)/(1+'Life Cycle Cost Evaluation'!$M$1)^($B79-'Life Cycle Cost Evaluation'!$M$4)</f>
        <v>0</v>
      </c>
      <c r="AQ164" s="208">
        <f>-NPV('Life Cycle Cost Evaluation'!$M$1,AQ80:AQ$100)/(1+'Life Cycle Cost Evaluation'!$M$1)^($B79-'Life Cycle Cost Evaluation'!$M$4)</f>
        <v>0</v>
      </c>
      <c r="AR164" s="208">
        <f>-NPV('Life Cycle Cost Evaluation'!$M$1,AR80:AR$100)/(1+'Life Cycle Cost Evaluation'!$M$1)^($B79-'Life Cycle Cost Evaluation'!$M$4)</f>
        <v>0</v>
      </c>
      <c r="AS164" s="208">
        <f>-NPV('Life Cycle Cost Evaluation'!$M$1,AS80:AS$100)/(1+'Life Cycle Cost Evaluation'!$M$1)^($B79-'Life Cycle Cost Evaluation'!$M$4)</f>
        <v>0</v>
      </c>
      <c r="AT164" s="208">
        <f>-NPV('Life Cycle Cost Evaluation'!$M$1,AT80:AT$100)/(1+'Life Cycle Cost Evaluation'!$M$1)^($B79-'Life Cycle Cost Evaluation'!$M$4)</f>
        <v>0</v>
      </c>
      <c r="AU164" s="208">
        <f>-NPV('Life Cycle Cost Evaluation'!$M$1,AU80:AU$100)/(1+'Life Cycle Cost Evaluation'!$M$1)^($B79-'Life Cycle Cost Evaluation'!$M$4)</f>
        <v>0</v>
      </c>
      <c r="AV164" s="208">
        <f>-NPV('Life Cycle Cost Evaluation'!$M$1,AV80:AV$100)/(1+'Life Cycle Cost Evaluation'!$M$1)^($B79-'Life Cycle Cost Evaluation'!$M$4)</f>
        <v>0</v>
      </c>
      <c r="AW164" s="208">
        <f>-NPV('Life Cycle Cost Evaluation'!$M$1,AW80:AW$100)/(1+'Life Cycle Cost Evaluation'!$M$1)^($B79-'Life Cycle Cost Evaluation'!$M$4)</f>
        <v>0</v>
      </c>
      <c r="AX164" s="208">
        <f>-NPV('Life Cycle Cost Evaluation'!$M$1,AX80:AX$100)/(1+'Life Cycle Cost Evaluation'!$M$1)^($B79-'Life Cycle Cost Evaluation'!$M$4)</f>
        <v>0</v>
      </c>
      <c r="AY164" s="208">
        <f>-NPV('Life Cycle Cost Evaluation'!$M$1,AY80:AY$100)/(1+'Life Cycle Cost Evaluation'!$M$1)^($B79-'Life Cycle Cost Evaluation'!$M$4)</f>
        <v>0</v>
      </c>
      <c r="AZ164" s="208">
        <f>-NPV('Life Cycle Cost Evaluation'!$M$1,AZ80:AZ$100)/(1+'Life Cycle Cost Evaluation'!$M$1)^($B79-'Life Cycle Cost Evaluation'!$M$4)</f>
        <v>0</v>
      </c>
      <c r="BA164" s="208">
        <f>-NPV('Life Cycle Cost Evaluation'!$M$1,BA80:BA$100)/(1+'Life Cycle Cost Evaluation'!$M$1)^($B79-'Life Cycle Cost Evaluation'!$M$4)</f>
        <v>0</v>
      </c>
      <c r="BB164" s="208">
        <f>-NPV('Life Cycle Cost Evaluation'!$M$1,BB80:BB$100)/(1+'Life Cycle Cost Evaluation'!$M$1)^($B79-'Life Cycle Cost Evaluation'!$M$4)</f>
        <v>0</v>
      </c>
      <c r="BC164" s="208">
        <f>-NPV('Life Cycle Cost Evaluation'!$M$1,BC80:BC$100)/(1+'Life Cycle Cost Evaluation'!$M$1)^($B79-'Life Cycle Cost Evaluation'!$M$4)</f>
        <v>0</v>
      </c>
      <c r="BD164" s="208">
        <f>-NPV('Life Cycle Cost Evaluation'!$M$1,BD80:BD$100)/(1+'Life Cycle Cost Evaluation'!$M$1)^($B79-'Life Cycle Cost Evaluation'!$M$4)</f>
        <v>0</v>
      </c>
      <c r="BE164" s="208">
        <f>-NPV('Life Cycle Cost Evaluation'!$M$1,BE80:BE$100)/(1+'Life Cycle Cost Evaluation'!$M$1)^($B79-'Life Cycle Cost Evaluation'!$M$4)</f>
        <v>0</v>
      </c>
      <c r="BF164" s="208">
        <f>-NPV('Life Cycle Cost Evaluation'!$M$1,BF80:BF$100)/(1+'Life Cycle Cost Evaluation'!$M$1)^($B79-'Life Cycle Cost Evaluation'!$M$4)</f>
        <v>0</v>
      </c>
      <c r="BG164" s="208">
        <f>-NPV('Life Cycle Cost Evaluation'!$M$1,BG80:BG$100)/(1+'Life Cycle Cost Evaluation'!$M$1)^($B79-'Life Cycle Cost Evaluation'!$M$4)</f>
        <v>0</v>
      </c>
      <c r="BH164" s="208">
        <f>-NPV('Life Cycle Cost Evaluation'!$M$1,BH80:BH$100)/(1+'Life Cycle Cost Evaluation'!$M$1)^($B79-'Life Cycle Cost Evaluation'!$M$4)</f>
        <v>0</v>
      </c>
      <c r="BI164" s="208">
        <f>-NPV('Life Cycle Cost Evaluation'!$M$1,BI80:BI$100)/(1+'Life Cycle Cost Evaluation'!$M$1)^($B79-'Life Cycle Cost Evaluation'!$M$4)</f>
        <v>0</v>
      </c>
      <c r="BJ164" s="208">
        <f>-NPV('Life Cycle Cost Evaluation'!$M$1,BJ80:BJ$100)/(1+'Life Cycle Cost Evaluation'!$M$1)^($B79-'Life Cycle Cost Evaluation'!$M$4)</f>
        <v>0</v>
      </c>
      <c r="BK164" s="208">
        <f>-NPV('Life Cycle Cost Evaluation'!$M$1,BK80:BK$100)/(1+'Life Cycle Cost Evaluation'!$M$1)^($B79-'Life Cycle Cost Evaluation'!$M$4)</f>
        <v>0</v>
      </c>
      <c r="BL164" s="208">
        <f>-NPV('Life Cycle Cost Evaluation'!$M$1,BL80:BL$100)/(1+'Life Cycle Cost Evaluation'!$M$1)^($B79-'Life Cycle Cost Evaluation'!$M$4)</f>
        <v>0</v>
      </c>
      <c r="BM164" s="208">
        <f>-NPV('Life Cycle Cost Evaluation'!$M$1,BM80:BM$100)/(1+'Life Cycle Cost Evaluation'!$M$1)^($B79-'Life Cycle Cost Evaluation'!$M$4)</f>
        <v>0</v>
      </c>
      <c r="BN164" s="208">
        <f>-NPV('Life Cycle Cost Evaluation'!$M$1,BN80:BN$100)/(1+'Life Cycle Cost Evaluation'!$M$1)^($B79-'Life Cycle Cost Evaluation'!$M$4)</f>
        <v>0</v>
      </c>
      <c r="BO164" s="208">
        <f>-NPV('Life Cycle Cost Evaluation'!$M$1,BO80:BO$100)/(1+'Life Cycle Cost Evaluation'!$M$1)^($B79-'Life Cycle Cost Evaluation'!$M$4)</f>
        <v>0</v>
      </c>
      <c r="BP164" s="208">
        <f>-NPV('Life Cycle Cost Evaluation'!$M$1,BP80:BP$100)/(1+'Life Cycle Cost Evaluation'!$M$1)^($B79-'Life Cycle Cost Evaluation'!$M$4)</f>
        <v>0</v>
      </c>
      <c r="BQ164" s="208">
        <f>-NPV('Life Cycle Cost Evaluation'!$M$1,BQ80:BQ$100)/(1+'Life Cycle Cost Evaluation'!$M$1)^($B79-'Life Cycle Cost Evaluation'!$M$4)</f>
        <v>0</v>
      </c>
      <c r="BR164" s="208">
        <f>-NPV('Life Cycle Cost Evaluation'!$M$1,BR80:BR$100)/(1+'Life Cycle Cost Evaluation'!$M$1)^($B79-'Life Cycle Cost Evaluation'!$M$4)</f>
        <v>0</v>
      </c>
      <c r="BS164" s="208">
        <f>-NPV('Life Cycle Cost Evaluation'!$M$1,BS80:BS$100)/(1+'Life Cycle Cost Evaluation'!$M$1)^($B79-'Life Cycle Cost Evaluation'!$M$4)</f>
        <v>0</v>
      </c>
      <c r="BT164" s="208">
        <f>-NPV('Life Cycle Cost Evaluation'!$M$1,BT80:BT$100)/(1+'Life Cycle Cost Evaluation'!$M$1)^($B79-'Life Cycle Cost Evaluation'!$M$4)</f>
        <v>0</v>
      </c>
      <c r="BU164" s="208">
        <f>-NPV('Life Cycle Cost Evaluation'!$M$1,BU80:BU$100)/(1+'Life Cycle Cost Evaluation'!$M$1)^($B79-'Life Cycle Cost Evaluation'!$M$4)</f>
        <v>0</v>
      </c>
      <c r="BV164" s="208">
        <f>-NPV('Life Cycle Cost Evaluation'!$M$1,BV80:BV$100)/(1+'Life Cycle Cost Evaluation'!$M$1)^($B79-'Life Cycle Cost Evaluation'!$M$4)</f>
        <v>0</v>
      </c>
      <c r="BW164" s="208">
        <f>-NPV('Life Cycle Cost Evaluation'!$M$1,BW80:BW$100)/(1+'Life Cycle Cost Evaluation'!$M$1)^($B79-'Life Cycle Cost Evaluation'!$M$4)</f>
        <v>0</v>
      </c>
      <c r="BX164" s="208">
        <f>-NPV('Life Cycle Cost Evaluation'!$M$1,BX80:BX$100)/(1+'Life Cycle Cost Evaluation'!$M$1)^($B79-'Life Cycle Cost Evaluation'!$M$4)</f>
        <v>0</v>
      </c>
      <c r="BY164" s="208">
        <f>-NPV('Life Cycle Cost Evaluation'!$M$1,BY80:BY$100)/(1+'Life Cycle Cost Evaluation'!$M$1)^($B79-'Life Cycle Cost Evaluation'!$M$4)</f>
        <v>0</v>
      </c>
      <c r="BZ164" s="208">
        <f>-NPV('Life Cycle Cost Evaluation'!$M$1,BZ80:BZ$100)/(1+'Life Cycle Cost Evaluation'!$M$1)^($B79-'Life Cycle Cost Evaluation'!$M$4)</f>
        <v>0</v>
      </c>
      <c r="CA164" s="208">
        <f>-NPV('Life Cycle Cost Evaluation'!$M$1,CA80:CA$100)/(1+'Life Cycle Cost Evaluation'!$M$1)^($B79-'Life Cycle Cost Evaluation'!$M$4)</f>
        <v>0</v>
      </c>
      <c r="CB164" s="208">
        <f>-NPV('Life Cycle Cost Evaluation'!$M$1,CB80:CB$100)/(1+'Life Cycle Cost Evaluation'!$M$1)^($B79-'Life Cycle Cost Evaluation'!$M$4)</f>
        <v>0</v>
      </c>
      <c r="CC164" s="208">
        <f>-NPV('Life Cycle Cost Evaluation'!$M$1,CC80:CC$100)/(1+'Life Cycle Cost Evaluation'!$M$1)^($B79-'Life Cycle Cost Evaluation'!$M$4)</f>
        <v>0</v>
      </c>
      <c r="CD164" s="208">
        <f>-NPV('Life Cycle Cost Evaluation'!$M$1,CD80:CD$100)/(1+'Life Cycle Cost Evaluation'!$M$1)^($B79-'Life Cycle Cost Evaluation'!$M$4)</f>
        <v>0</v>
      </c>
      <c r="CE164" s="208">
        <f>-NPV('Life Cycle Cost Evaluation'!$M$1,CE80:CE$100)/(1+'Life Cycle Cost Evaluation'!$M$1)^($B79-'Life Cycle Cost Evaluation'!$M$4)</f>
        <v>0</v>
      </c>
      <c r="CF164" s="208">
        <f>-NPV('Life Cycle Cost Evaluation'!$M$1,CF80:CF$100)/(1+'Life Cycle Cost Evaluation'!$M$1)^($B79-'Life Cycle Cost Evaluation'!$M$4)</f>
        <v>0</v>
      </c>
      <c r="CG164" s="208">
        <f>SUM(D164:BK164)</f>
        <v>0</v>
      </c>
      <c r="CH164" s="206"/>
      <c r="CI164" s="206"/>
      <c r="CJ164" s="206"/>
    </row>
    <row r="165" spans="2:88" x14ac:dyDescent="0.2">
      <c r="B165" s="86">
        <f t="shared" si="126"/>
        <v>2087</v>
      </c>
      <c r="C165" s="208"/>
      <c r="D165" s="208">
        <f>-NPV('Life Cycle Cost Evaluation'!$M$1,D81:D$100)/(1+'Life Cycle Cost Evaluation'!$M$1)^($B80-'Life Cycle Cost Evaluation'!$M$4)</f>
        <v>0</v>
      </c>
      <c r="E165" s="208">
        <f>-NPV('Life Cycle Cost Evaluation'!$M$1,E81:E$100)/(1+'Life Cycle Cost Evaluation'!$M$1)^($B80-'Life Cycle Cost Evaluation'!$M$4)</f>
        <v>0</v>
      </c>
      <c r="F165" s="208">
        <f>-NPV('Life Cycle Cost Evaluation'!$M$1,F81:F$100)/(1+'Life Cycle Cost Evaluation'!$M$1)^($B80-'Life Cycle Cost Evaluation'!$M$4)</f>
        <v>0</v>
      </c>
      <c r="G165" s="208">
        <f>-NPV('Life Cycle Cost Evaluation'!$M$1,G81:G$100)/(1+'Life Cycle Cost Evaluation'!$M$1)^($B80-'Life Cycle Cost Evaluation'!$M$4)</f>
        <v>0</v>
      </c>
      <c r="H165" s="208">
        <f>-NPV('Life Cycle Cost Evaluation'!$M$1,H81:H$100)/(1+'Life Cycle Cost Evaluation'!$M$1)^($B80-'Life Cycle Cost Evaluation'!$M$4)</f>
        <v>0</v>
      </c>
      <c r="I165" s="208">
        <f>-NPV('Life Cycle Cost Evaluation'!$M$1,I81:I$100)/(1+'Life Cycle Cost Evaluation'!$M$1)^($B80-'Life Cycle Cost Evaluation'!$M$4)</f>
        <v>0</v>
      </c>
      <c r="J165" s="208">
        <f>-NPV('Life Cycle Cost Evaluation'!$M$1,J81:J$100)/(1+'Life Cycle Cost Evaluation'!$M$1)^($B80-'Life Cycle Cost Evaluation'!$M$4)</f>
        <v>0</v>
      </c>
      <c r="K165" s="208">
        <f>-NPV('Life Cycle Cost Evaluation'!$M$1,K81:K$100)/(1+'Life Cycle Cost Evaluation'!$M$1)^($B80-'Life Cycle Cost Evaluation'!$M$4)</f>
        <v>0</v>
      </c>
      <c r="L165" s="208">
        <f>-NPV('Life Cycle Cost Evaluation'!$M$1,L81:L$100)/(1+'Life Cycle Cost Evaluation'!$M$1)^($B80-'Life Cycle Cost Evaluation'!$M$4)</f>
        <v>0</v>
      </c>
      <c r="M165" s="208">
        <f>-NPV('Life Cycle Cost Evaluation'!$M$1,M81:M$100)/(1+'Life Cycle Cost Evaluation'!$M$1)^($B80-'Life Cycle Cost Evaluation'!$M$4)</f>
        <v>0</v>
      </c>
      <c r="N165" s="208">
        <f>-NPV('Life Cycle Cost Evaluation'!$M$1,N81:N$100)/(1+'Life Cycle Cost Evaluation'!$M$1)^($B80-'Life Cycle Cost Evaluation'!$M$4)</f>
        <v>0</v>
      </c>
      <c r="O165" s="208">
        <f>-NPV('Life Cycle Cost Evaluation'!$M$1,O81:O$100)/(1+'Life Cycle Cost Evaluation'!$M$1)^($B80-'Life Cycle Cost Evaluation'!$M$4)</f>
        <v>0</v>
      </c>
      <c r="P165" s="208">
        <f>-NPV('Life Cycle Cost Evaluation'!$M$1,P81:P$100)/(1+'Life Cycle Cost Evaluation'!$M$1)^($B80-'Life Cycle Cost Evaluation'!$M$4)</f>
        <v>0</v>
      </c>
      <c r="Q165" s="208">
        <f>-NPV('Life Cycle Cost Evaluation'!$M$1,Q81:Q$100)/(1+'Life Cycle Cost Evaluation'!$M$1)^($B80-'Life Cycle Cost Evaluation'!$M$4)</f>
        <v>0</v>
      </c>
      <c r="R165" s="208">
        <f>-NPV('Life Cycle Cost Evaluation'!$M$1,R81:R$100)/(1+'Life Cycle Cost Evaluation'!$M$1)^($B80-'Life Cycle Cost Evaluation'!$M$4)</f>
        <v>0</v>
      </c>
      <c r="S165" s="208">
        <f>-NPV('Life Cycle Cost Evaluation'!$M$1,S81:S$100)/(1+'Life Cycle Cost Evaluation'!$M$1)^($B80-'Life Cycle Cost Evaluation'!$M$4)</f>
        <v>0</v>
      </c>
      <c r="T165" s="208">
        <f>-NPV('Life Cycle Cost Evaluation'!$M$1,T81:T$100)/(1+'Life Cycle Cost Evaluation'!$M$1)^($B80-'Life Cycle Cost Evaluation'!$M$4)</f>
        <v>0</v>
      </c>
      <c r="U165" s="208">
        <f>-NPV('Life Cycle Cost Evaluation'!$M$1,U81:U$100)/(1+'Life Cycle Cost Evaluation'!$M$1)^($B80-'Life Cycle Cost Evaluation'!$M$4)</f>
        <v>0</v>
      </c>
      <c r="V165" s="208">
        <f>-NPV('Life Cycle Cost Evaluation'!$M$1,V81:V$100)/(1+'Life Cycle Cost Evaluation'!$M$1)^($B80-'Life Cycle Cost Evaluation'!$M$4)</f>
        <v>0</v>
      </c>
      <c r="W165" s="208">
        <f>-NPV('Life Cycle Cost Evaluation'!$M$1,W81:W$100)/(1+'Life Cycle Cost Evaluation'!$M$1)^($B80-'Life Cycle Cost Evaluation'!$M$4)</f>
        <v>0</v>
      </c>
      <c r="X165" s="208">
        <f>-NPV('Life Cycle Cost Evaluation'!$M$1,X81:X$100)/(1+'Life Cycle Cost Evaluation'!$M$1)^($B80-'Life Cycle Cost Evaluation'!$M$4)</f>
        <v>0</v>
      </c>
      <c r="Y165" s="208">
        <f>-NPV('Life Cycle Cost Evaluation'!$M$1,Y81:Y$100)/(1+'Life Cycle Cost Evaluation'!$M$1)^($B80-'Life Cycle Cost Evaluation'!$M$4)</f>
        <v>0</v>
      </c>
      <c r="Z165" s="208">
        <f>-NPV('Life Cycle Cost Evaluation'!$M$1,Z81:Z$100)/(1+'Life Cycle Cost Evaluation'!$M$1)^($B80-'Life Cycle Cost Evaluation'!$M$4)</f>
        <v>0</v>
      </c>
      <c r="AA165" s="208">
        <f>-NPV('Life Cycle Cost Evaluation'!$M$1,AA81:AA$100)/(1+'Life Cycle Cost Evaluation'!$M$1)^($B80-'Life Cycle Cost Evaluation'!$M$4)</f>
        <v>0</v>
      </c>
      <c r="AB165" s="208">
        <f>-NPV('Life Cycle Cost Evaluation'!$M$1,AB81:AB$100)/(1+'Life Cycle Cost Evaluation'!$M$1)^($B80-'Life Cycle Cost Evaluation'!$M$4)</f>
        <v>0</v>
      </c>
      <c r="AC165" s="208">
        <f>-NPV('Life Cycle Cost Evaluation'!$M$1,AC81:AC$100)/(1+'Life Cycle Cost Evaluation'!$M$1)^($B80-'Life Cycle Cost Evaluation'!$M$4)</f>
        <v>0</v>
      </c>
      <c r="AD165" s="208">
        <f>-NPV('Life Cycle Cost Evaluation'!$M$1,AD81:AD$100)/(1+'Life Cycle Cost Evaluation'!$M$1)^($B80-'Life Cycle Cost Evaluation'!$M$4)</f>
        <v>0</v>
      </c>
      <c r="AE165" s="208">
        <f>-NPV('Life Cycle Cost Evaluation'!$M$1,AE81:AE$100)/(1+'Life Cycle Cost Evaluation'!$M$1)^($B80-'Life Cycle Cost Evaluation'!$M$4)</f>
        <v>0</v>
      </c>
      <c r="AF165" s="208">
        <f>-NPV('Life Cycle Cost Evaluation'!$M$1,AF81:AF$100)/(1+'Life Cycle Cost Evaluation'!$M$1)^($B80-'Life Cycle Cost Evaluation'!$M$4)</f>
        <v>0</v>
      </c>
      <c r="AG165" s="208">
        <f>-NPV('Life Cycle Cost Evaluation'!$M$1,AG81:AG$100)/(1+'Life Cycle Cost Evaluation'!$M$1)^($B80-'Life Cycle Cost Evaluation'!$M$4)</f>
        <v>0</v>
      </c>
      <c r="AH165" s="208">
        <f>-NPV('Life Cycle Cost Evaluation'!$M$1,AH81:AH$100)/(1+'Life Cycle Cost Evaluation'!$M$1)^($B80-'Life Cycle Cost Evaluation'!$M$4)</f>
        <v>0</v>
      </c>
      <c r="AI165" s="208">
        <f>-NPV('Life Cycle Cost Evaluation'!$M$1,AI81:AI$100)/(1+'Life Cycle Cost Evaluation'!$M$1)^($B80-'Life Cycle Cost Evaluation'!$M$4)</f>
        <v>0</v>
      </c>
      <c r="AJ165" s="208">
        <f>-NPV('Life Cycle Cost Evaluation'!$M$1,AJ81:AJ$100)/(1+'Life Cycle Cost Evaluation'!$M$1)^($B80-'Life Cycle Cost Evaluation'!$M$4)</f>
        <v>0</v>
      </c>
      <c r="AK165" s="208">
        <f>-NPV('Life Cycle Cost Evaluation'!$M$1,AK81:AK$100)/(1+'Life Cycle Cost Evaluation'!$M$1)^($B80-'Life Cycle Cost Evaluation'!$M$4)</f>
        <v>0</v>
      </c>
      <c r="AL165" s="208">
        <f>-NPV('Life Cycle Cost Evaluation'!$M$1,AL81:AL$100)/(1+'Life Cycle Cost Evaluation'!$M$1)^($B80-'Life Cycle Cost Evaluation'!$M$4)</f>
        <v>0</v>
      </c>
      <c r="AM165" s="208">
        <f>-NPV('Life Cycle Cost Evaluation'!$M$1,AM81:AM$100)/(1+'Life Cycle Cost Evaluation'!$M$1)^($B80-'Life Cycle Cost Evaluation'!$M$4)</f>
        <v>0</v>
      </c>
      <c r="AN165" s="208">
        <f>-NPV('Life Cycle Cost Evaluation'!$M$1,AN81:AN$100)/(1+'Life Cycle Cost Evaluation'!$M$1)^($B80-'Life Cycle Cost Evaluation'!$M$4)</f>
        <v>0</v>
      </c>
      <c r="AO165" s="208">
        <f>-NPV('Life Cycle Cost Evaluation'!$M$1,AO81:AO$100)/(1+'Life Cycle Cost Evaluation'!$M$1)^($B80-'Life Cycle Cost Evaluation'!$M$4)</f>
        <v>0</v>
      </c>
      <c r="AP165" s="208">
        <f>-NPV('Life Cycle Cost Evaluation'!$M$1,AP81:AP$100)/(1+'Life Cycle Cost Evaluation'!$M$1)^($B80-'Life Cycle Cost Evaluation'!$M$4)</f>
        <v>0</v>
      </c>
      <c r="AQ165" s="208">
        <f>-NPV('Life Cycle Cost Evaluation'!$M$1,AQ81:AQ$100)/(1+'Life Cycle Cost Evaluation'!$M$1)^($B80-'Life Cycle Cost Evaluation'!$M$4)</f>
        <v>0</v>
      </c>
      <c r="AR165" s="208">
        <f>-NPV('Life Cycle Cost Evaluation'!$M$1,AR81:AR$100)/(1+'Life Cycle Cost Evaluation'!$M$1)^($B80-'Life Cycle Cost Evaluation'!$M$4)</f>
        <v>0</v>
      </c>
      <c r="AS165" s="208">
        <f>-NPV('Life Cycle Cost Evaluation'!$M$1,AS81:AS$100)/(1+'Life Cycle Cost Evaluation'!$M$1)^($B80-'Life Cycle Cost Evaluation'!$M$4)</f>
        <v>0</v>
      </c>
      <c r="AT165" s="208">
        <f>-NPV('Life Cycle Cost Evaluation'!$M$1,AT81:AT$100)/(1+'Life Cycle Cost Evaluation'!$M$1)^($B80-'Life Cycle Cost Evaluation'!$M$4)</f>
        <v>0</v>
      </c>
      <c r="AU165" s="208">
        <f>-NPV('Life Cycle Cost Evaluation'!$M$1,AU81:AU$100)/(1+'Life Cycle Cost Evaluation'!$M$1)^($B80-'Life Cycle Cost Evaluation'!$M$4)</f>
        <v>0</v>
      </c>
      <c r="AV165" s="208">
        <f>-NPV('Life Cycle Cost Evaluation'!$M$1,AV81:AV$100)/(1+'Life Cycle Cost Evaluation'!$M$1)^($B80-'Life Cycle Cost Evaluation'!$M$4)</f>
        <v>0</v>
      </c>
      <c r="AW165" s="208">
        <f>-NPV('Life Cycle Cost Evaluation'!$M$1,AW81:AW$100)/(1+'Life Cycle Cost Evaluation'!$M$1)^($B80-'Life Cycle Cost Evaluation'!$M$4)</f>
        <v>0</v>
      </c>
      <c r="AX165" s="208">
        <f>-NPV('Life Cycle Cost Evaluation'!$M$1,AX81:AX$100)/(1+'Life Cycle Cost Evaluation'!$M$1)^($B80-'Life Cycle Cost Evaluation'!$M$4)</f>
        <v>0</v>
      </c>
      <c r="AY165" s="208">
        <f>-NPV('Life Cycle Cost Evaluation'!$M$1,AY81:AY$100)/(1+'Life Cycle Cost Evaluation'!$M$1)^($B80-'Life Cycle Cost Evaluation'!$M$4)</f>
        <v>0</v>
      </c>
      <c r="AZ165" s="208">
        <f>-NPV('Life Cycle Cost Evaluation'!$M$1,AZ81:AZ$100)/(1+'Life Cycle Cost Evaluation'!$M$1)^($B80-'Life Cycle Cost Evaluation'!$M$4)</f>
        <v>0</v>
      </c>
      <c r="BA165" s="208">
        <f>-NPV('Life Cycle Cost Evaluation'!$M$1,BA81:BA$100)/(1+'Life Cycle Cost Evaluation'!$M$1)^($B80-'Life Cycle Cost Evaluation'!$M$4)</f>
        <v>0</v>
      </c>
      <c r="BB165" s="208">
        <f>-NPV('Life Cycle Cost Evaluation'!$M$1,BB81:BB$100)/(1+'Life Cycle Cost Evaluation'!$M$1)^($B80-'Life Cycle Cost Evaluation'!$M$4)</f>
        <v>0</v>
      </c>
      <c r="BC165" s="208">
        <f>-NPV('Life Cycle Cost Evaluation'!$M$1,BC81:BC$100)/(1+'Life Cycle Cost Evaluation'!$M$1)^($B80-'Life Cycle Cost Evaluation'!$M$4)</f>
        <v>0</v>
      </c>
      <c r="BD165" s="208">
        <f>-NPV('Life Cycle Cost Evaluation'!$M$1,BD81:BD$100)/(1+'Life Cycle Cost Evaluation'!$M$1)^($B80-'Life Cycle Cost Evaluation'!$M$4)</f>
        <v>0</v>
      </c>
      <c r="BE165" s="208">
        <f>-NPV('Life Cycle Cost Evaluation'!$M$1,BE81:BE$100)/(1+'Life Cycle Cost Evaluation'!$M$1)^($B80-'Life Cycle Cost Evaluation'!$M$4)</f>
        <v>0</v>
      </c>
      <c r="BF165" s="208">
        <f>-NPV('Life Cycle Cost Evaluation'!$M$1,BF81:BF$100)/(1+'Life Cycle Cost Evaluation'!$M$1)^($B80-'Life Cycle Cost Evaluation'!$M$4)</f>
        <v>0</v>
      </c>
      <c r="BG165" s="208">
        <f>-NPV('Life Cycle Cost Evaluation'!$M$1,BG81:BG$100)/(1+'Life Cycle Cost Evaluation'!$M$1)^($B80-'Life Cycle Cost Evaluation'!$M$4)</f>
        <v>0</v>
      </c>
      <c r="BH165" s="208">
        <f>-NPV('Life Cycle Cost Evaluation'!$M$1,BH81:BH$100)/(1+'Life Cycle Cost Evaluation'!$M$1)^($B80-'Life Cycle Cost Evaluation'!$M$4)</f>
        <v>0</v>
      </c>
      <c r="BI165" s="208">
        <f>-NPV('Life Cycle Cost Evaluation'!$M$1,BI81:BI$100)/(1+'Life Cycle Cost Evaluation'!$M$1)^($B80-'Life Cycle Cost Evaluation'!$M$4)</f>
        <v>0</v>
      </c>
      <c r="BJ165" s="208">
        <f>-NPV('Life Cycle Cost Evaluation'!$M$1,BJ81:BJ$100)/(1+'Life Cycle Cost Evaluation'!$M$1)^($B80-'Life Cycle Cost Evaluation'!$M$4)</f>
        <v>0</v>
      </c>
      <c r="BK165" s="208">
        <f>-NPV('Life Cycle Cost Evaluation'!$M$1,BK81:BK$100)/(1+'Life Cycle Cost Evaluation'!$M$1)^($B80-'Life Cycle Cost Evaluation'!$M$4)</f>
        <v>0</v>
      </c>
      <c r="BL165" s="208">
        <f>-NPV('Life Cycle Cost Evaluation'!$M$1,BL81:BL$100)/(1+'Life Cycle Cost Evaluation'!$M$1)^($B80-'Life Cycle Cost Evaluation'!$M$4)</f>
        <v>0</v>
      </c>
      <c r="BM165" s="208">
        <f>-NPV('Life Cycle Cost Evaluation'!$M$1,BM81:BM$100)/(1+'Life Cycle Cost Evaluation'!$M$1)^($B80-'Life Cycle Cost Evaluation'!$M$4)</f>
        <v>0</v>
      </c>
      <c r="BN165" s="208">
        <f>-NPV('Life Cycle Cost Evaluation'!$M$1,BN81:BN$100)/(1+'Life Cycle Cost Evaluation'!$M$1)^($B80-'Life Cycle Cost Evaluation'!$M$4)</f>
        <v>0</v>
      </c>
      <c r="BO165" s="208">
        <f>-NPV('Life Cycle Cost Evaluation'!$M$1,BO81:BO$100)/(1+'Life Cycle Cost Evaluation'!$M$1)^($B80-'Life Cycle Cost Evaluation'!$M$4)</f>
        <v>0</v>
      </c>
      <c r="BP165" s="208">
        <f>-NPV('Life Cycle Cost Evaluation'!$M$1,BP81:BP$100)/(1+'Life Cycle Cost Evaluation'!$M$1)^($B80-'Life Cycle Cost Evaluation'!$M$4)</f>
        <v>0</v>
      </c>
      <c r="BQ165" s="208">
        <f>-NPV('Life Cycle Cost Evaluation'!$M$1,BQ81:BQ$100)/(1+'Life Cycle Cost Evaluation'!$M$1)^($B80-'Life Cycle Cost Evaluation'!$M$4)</f>
        <v>0</v>
      </c>
      <c r="BR165" s="208">
        <f>-NPV('Life Cycle Cost Evaluation'!$M$1,BR81:BR$100)/(1+'Life Cycle Cost Evaluation'!$M$1)^($B80-'Life Cycle Cost Evaluation'!$M$4)</f>
        <v>0</v>
      </c>
      <c r="BS165" s="208">
        <f>-NPV('Life Cycle Cost Evaluation'!$M$1,BS81:BS$100)/(1+'Life Cycle Cost Evaluation'!$M$1)^($B80-'Life Cycle Cost Evaluation'!$M$4)</f>
        <v>0</v>
      </c>
      <c r="BT165" s="208">
        <f>-NPV('Life Cycle Cost Evaluation'!$M$1,BT81:BT$100)/(1+'Life Cycle Cost Evaluation'!$M$1)^($B80-'Life Cycle Cost Evaluation'!$M$4)</f>
        <v>0</v>
      </c>
      <c r="BU165" s="208">
        <f>-NPV('Life Cycle Cost Evaluation'!$M$1,BU81:BU$100)/(1+'Life Cycle Cost Evaluation'!$M$1)^($B80-'Life Cycle Cost Evaluation'!$M$4)</f>
        <v>0</v>
      </c>
      <c r="BV165" s="208">
        <f>-NPV('Life Cycle Cost Evaluation'!$M$1,BV81:BV$100)/(1+'Life Cycle Cost Evaluation'!$M$1)^($B80-'Life Cycle Cost Evaluation'!$M$4)</f>
        <v>0</v>
      </c>
      <c r="BW165" s="208">
        <f>-NPV('Life Cycle Cost Evaluation'!$M$1,BW81:BW$100)/(1+'Life Cycle Cost Evaluation'!$M$1)^($B80-'Life Cycle Cost Evaluation'!$M$4)</f>
        <v>0</v>
      </c>
      <c r="BX165" s="208">
        <f>-NPV('Life Cycle Cost Evaluation'!$M$1,BX81:BX$100)/(1+'Life Cycle Cost Evaluation'!$M$1)^($B80-'Life Cycle Cost Evaluation'!$M$4)</f>
        <v>0</v>
      </c>
      <c r="BY165" s="208">
        <f>-NPV('Life Cycle Cost Evaluation'!$M$1,BY81:BY$100)/(1+'Life Cycle Cost Evaluation'!$M$1)^($B80-'Life Cycle Cost Evaluation'!$M$4)</f>
        <v>0</v>
      </c>
      <c r="BZ165" s="208">
        <f>-NPV('Life Cycle Cost Evaluation'!$M$1,BZ81:BZ$100)/(1+'Life Cycle Cost Evaluation'!$M$1)^($B80-'Life Cycle Cost Evaluation'!$M$4)</f>
        <v>0</v>
      </c>
      <c r="CA165" s="208">
        <f>-NPV('Life Cycle Cost Evaluation'!$M$1,CA81:CA$100)/(1+'Life Cycle Cost Evaluation'!$M$1)^($B80-'Life Cycle Cost Evaluation'!$M$4)</f>
        <v>0</v>
      </c>
      <c r="CB165" s="208">
        <f>-NPV('Life Cycle Cost Evaluation'!$M$1,CB81:CB$100)/(1+'Life Cycle Cost Evaluation'!$M$1)^($B80-'Life Cycle Cost Evaluation'!$M$4)</f>
        <v>0</v>
      </c>
      <c r="CC165" s="208">
        <f>-NPV('Life Cycle Cost Evaluation'!$M$1,CC81:CC$100)/(1+'Life Cycle Cost Evaluation'!$M$1)^($B80-'Life Cycle Cost Evaluation'!$M$4)</f>
        <v>0</v>
      </c>
      <c r="CD165" s="208">
        <f>-NPV('Life Cycle Cost Evaluation'!$M$1,CD81:CD$100)/(1+'Life Cycle Cost Evaluation'!$M$1)^($B80-'Life Cycle Cost Evaluation'!$M$4)</f>
        <v>0</v>
      </c>
      <c r="CE165" s="208">
        <f>-NPV('Life Cycle Cost Evaluation'!$M$1,CE81:CE$100)/(1+'Life Cycle Cost Evaluation'!$M$1)^($B80-'Life Cycle Cost Evaluation'!$M$4)</f>
        <v>0</v>
      </c>
      <c r="CF165" s="208">
        <f>-NPV('Life Cycle Cost Evaluation'!$M$1,CF81:CF$100)/(1+'Life Cycle Cost Evaluation'!$M$1)^($B80-'Life Cycle Cost Evaluation'!$M$4)</f>
        <v>0</v>
      </c>
      <c r="CG165" s="208">
        <f>SUM(D165:BL165)</f>
        <v>0</v>
      </c>
      <c r="CH165" s="206"/>
      <c r="CI165" s="206"/>
      <c r="CJ165" s="206"/>
    </row>
    <row r="166" spans="2:88" x14ac:dyDescent="0.2">
      <c r="B166" s="86">
        <f t="shared" si="126"/>
        <v>2088</v>
      </c>
      <c r="C166" s="208"/>
      <c r="D166" s="208">
        <f>-NPV('Life Cycle Cost Evaluation'!$M$1,D82:D$100)/(1+'Life Cycle Cost Evaluation'!$M$1)^($B81-'Life Cycle Cost Evaluation'!$M$4)</f>
        <v>0</v>
      </c>
      <c r="E166" s="208">
        <f>-NPV('Life Cycle Cost Evaluation'!$M$1,E82:E$100)/(1+'Life Cycle Cost Evaluation'!$M$1)^($B81-'Life Cycle Cost Evaluation'!$M$4)</f>
        <v>0</v>
      </c>
      <c r="F166" s="208">
        <f>-NPV('Life Cycle Cost Evaluation'!$M$1,F82:F$100)/(1+'Life Cycle Cost Evaluation'!$M$1)^($B81-'Life Cycle Cost Evaluation'!$M$4)</f>
        <v>0</v>
      </c>
      <c r="G166" s="208">
        <f>-NPV('Life Cycle Cost Evaluation'!$M$1,G82:G$100)/(1+'Life Cycle Cost Evaluation'!$M$1)^($B81-'Life Cycle Cost Evaluation'!$M$4)</f>
        <v>0</v>
      </c>
      <c r="H166" s="208">
        <f>-NPV('Life Cycle Cost Evaluation'!$M$1,H82:H$100)/(1+'Life Cycle Cost Evaluation'!$M$1)^($B81-'Life Cycle Cost Evaluation'!$M$4)</f>
        <v>0</v>
      </c>
      <c r="I166" s="208">
        <f>-NPV('Life Cycle Cost Evaluation'!$M$1,I82:I$100)/(1+'Life Cycle Cost Evaluation'!$M$1)^($B81-'Life Cycle Cost Evaluation'!$M$4)</f>
        <v>0</v>
      </c>
      <c r="J166" s="208">
        <f>-NPV('Life Cycle Cost Evaluation'!$M$1,J82:J$100)/(1+'Life Cycle Cost Evaluation'!$M$1)^($B81-'Life Cycle Cost Evaluation'!$M$4)</f>
        <v>0</v>
      </c>
      <c r="K166" s="208">
        <f>-NPV('Life Cycle Cost Evaluation'!$M$1,K82:K$100)/(1+'Life Cycle Cost Evaluation'!$M$1)^($B81-'Life Cycle Cost Evaluation'!$M$4)</f>
        <v>0</v>
      </c>
      <c r="L166" s="208">
        <f>-NPV('Life Cycle Cost Evaluation'!$M$1,L82:L$100)/(1+'Life Cycle Cost Evaluation'!$M$1)^($B81-'Life Cycle Cost Evaluation'!$M$4)</f>
        <v>0</v>
      </c>
      <c r="M166" s="208">
        <f>-NPV('Life Cycle Cost Evaluation'!$M$1,M82:M$100)/(1+'Life Cycle Cost Evaluation'!$M$1)^($B81-'Life Cycle Cost Evaluation'!$M$4)</f>
        <v>0</v>
      </c>
      <c r="N166" s="208">
        <f>-NPV('Life Cycle Cost Evaluation'!$M$1,N82:N$100)/(1+'Life Cycle Cost Evaluation'!$M$1)^($B81-'Life Cycle Cost Evaluation'!$M$4)</f>
        <v>0</v>
      </c>
      <c r="O166" s="208">
        <f>-NPV('Life Cycle Cost Evaluation'!$M$1,O82:O$100)/(1+'Life Cycle Cost Evaluation'!$M$1)^($B81-'Life Cycle Cost Evaluation'!$M$4)</f>
        <v>0</v>
      </c>
      <c r="P166" s="208">
        <f>-NPV('Life Cycle Cost Evaluation'!$M$1,P82:P$100)/(1+'Life Cycle Cost Evaluation'!$M$1)^($B81-'Life Cycle Cost Evaluation'!$M$4)</f>
        <v>0</v>
      </c>
      <c r="Q166" s="208">
        <f>-NPV('Life Cycle Cost Evaluation'!$M$1,Q82:Q$100)/(1+'Life Cycle Cost Evaluation'!$M$1)^($B81-'Life Cycle Cost Evaluation'!$M$4)</f>
        <v>0</v>
      </c>
      <c r="R166" s="208">
        <f>-NPV('Life Cycle Cost Evaluation'!$M$1,R82:R$100)/(1+'Life Cycle Cost Evaluation'!$M$1)^($B81-'Life Cycle Cost Evaluation'!$M$4)</f>
        <v>0</v>
      </c>
      <c r="S166" s="208">
        <f>-NPV('Life Cycle Cost Evaluation'!$M$1,S82:S$100)/(1+'Life Cycle Cost Evaluation'!$M$1)^($B81-'Life Cycle Cost Evaluation'!$M$4)</f>
        <v>0</v>
      </c>
      <c r="T166" s="208">
        <f>-NPV('Life Cycle Cost Evaluation'!$M$1,T82:T$100)/(1+'Life Cycle Cost Evaluation'!$M$1)^($B81-'Life Cycle Cost Evaluation'!$M$4)</f>
        <v>0</v>
      </c>
      <c r="U166" s="208">
        <f>-NPV('Life Cycle Cost Evaluation'!$M$1,U82:U$100)/(1+'Life Cycle Cost Evaluation'!$M$1)^($B81-'Life Cycle Cost Evaluation'!$M$4)</f>
        <v>0</v>
      </c>
      <c r="V166" s="208">
        <f>-NPV('Life Cycle Cost Evaluation'!$M$1,V82:V$100)/(1+'Life Cycle Cost Evaluation'!$M$1)^($B81-'Life Cycle Cost Evaluation'!$M$4)</f>
        <v>0</v>
      </c>
      <c r="W166" s="208">
        <f>-NPV('Life Cycle Cost Evaluation'!$M$1,W82:W$100)/(1+'Life Cycle Cost Evaluation'!$M$1)^($B81-'Life Cycle Cost Evaluation'!$M$4)</f>
        <v>0</v>
      </c>
      <c r="X166" s="208">
        <f>-NPV('Life Cycle Cost Evaluation'!$M$1,X82:X$100)/(1+'Life Cycle Cost Evaluation'!$M$1)^($B81-'Life Cycle Cost Evaluation'!$M$4)</f>
        <v>0</v>
      </c>
      <c r="Y166" s="208">
        <f>-NPV('Life Cycle Cost Evaluation'!$M$1,Y82:Y$100)/(1+'Life Cycle Cost Evaluation'!$M$1)^($B81-'Life Cycle Cost Evaluation'!$M$4)</f>
        <v>0</v>
      </c>
      <c r="Z166" s="208">
        <f>-NPV('Life Cycle Cost Evaluation'!$M$1,Z82:Z$100)/(1+'Life Cycle Cost Evaluation'!$M$1)^($B81-'Life Cycle Cost Evaluation'!$M$4)</f>
        <v>0</v>
      </c>
      <c r="AA166" s="208">
        <f>-NPV('Life Cycle Cost Evaluation'!$M$1,AA82:AA$100)/(1+'Life Cycle Cost Evaluation'!$M$1)^($B81-'Life Cycle Cost Evaluation'!$M$4)</f>
        <v>0</v>
      </c>
      <c r="AB166" s="208">
        <f>-NPV('Life Cycle Cost Evaluation'!$M$1,AB82:AB$100)/(1+'Life Cycle Cost Evaluation'!$M$1)^($B81-'Life Cycle Cost Evaluation'!$M$4)</f>
        <v>0</v>
      </c>
      <c r="AC166" s="208">
        <f>-NPV('Life Cycle Cost Evaluation'!$M$1,AC82:AC$100)/(1+'Life Cycle Cost Evaluation'!$M$1)^($B81-'Life Cycle Cost Evaluation'!$M$4)</f>
        <v>0</v>
      </c>
      <c r="AD166" s="208">
        <f>-NPV('Life Cycle Cost Evaluation'!$M$1,AD82:AD$100)/(1+'Life Cycle Cost Evaluation'!$M$1)^($B81-'Life Cycle Cost Evaluation'!$M$4)</f>
        <v>0</v>
      </c>
      <c r="AE166" s="208">
        <f>-NPV('Life Cycle Cost Evaluation'!$M$1,AE82:AE$100)/(1+'Life Cycle Cost Evaluation'!$M$1)^($B81-'Life Cycle Cost Evaluation'!$M$4)</f>
        <v>0</v>
      </c>
      <c r="AF166" s="208">
        <f>-NPV('Life Cycle Cost Evaluation'!$M$1,AF82:AF$100)/(1+'Life Cycle Cost Evaluation'!$M$1)^($B81-'Life Cycle Cost Evaluation'!$M$4)</f>
        <v>0</v>
      </c>
      <c r="AG166" s="208">
        <f>-NPV('Life Cycle Cost Evaluation'!$M$1,AG82:AG$100)/(1+'Life Cycle Cost Evaluation'!$M$1)^($B81-'Life Cycle Cost Evaluation'!$M$4)</f>
        <v>0</v>
      </c>
      <c r="AH166" s="208">
        <f>-NPV('Life Cycle Cost Evaluation'!$M$1,AH82:AH$100)/(1+'Life Cycle Cost Evaluation'!$M$1)^($B81-'Life Cycle Cost Evaluation'!$M$4)</f>
        <v>0</v>
      </c>
      <c r="AI166" s="208">
        <f>-NPV('Life Cycle Cost Evaluation'!$M$1,AI82:AI$100)/(1+'Life Cycle Cost Evaluation'!$M$1)^($B81-'Life Cycle Cost Evaluation'!$M$4)</f>
        <v>0</v>
      </c>
      <c r="AJ166" s="208">
        <f>-NPV('Life Cycle Cost Evaluation'!$M$1,AJ82:AJ$100)/(1+'Life Cycle Cost Evaluation'!$M$1)^($B81-'Life Cycle Cost Evaluation'!$M$4)</f>
        <v>0</v>
      </c>
      <c r="AK166" s="208">
        <f>-NPV('Life Cycle Cost Evaluation'!$M$1,AK82:AK$100)/(1+'Life Cycle Cost Evaluation'!$M$1)^($B81-'Life Cycle Cost Evaluation'!$M$4)</f>
        <v>0</v>
      </c>
      <c r="AL166" s="208">
        <f>-NPV('Life Cycle Cost Evaluation'!$M$1,AL82:AL$100)/(1+'Life Cycle Cost Evaluation'!$M$1)^($B81-'Life Cycle Cost Evaluation'!$M$4)</f>
        <v>0</v>
      </c>
      <c r="AM166" s="208">
        <f>-NPV('Life Cycle Cost Evaluation'!$M$1,AM82:AM$100)/(1+'Life Cycle Cost Evaluation'!$M$1)^($B81-'Life Cycle Cost Evaluation'!$M$4)</f>
        <v>0</v>
      </c>
      <c r="AN166" s="208">
        <f>-NPV('Life Cycle Cost Evaluation'!$M$1,AN82:AN$100)/(1+'Life Cycle Cost Evaluation'!$M$1)^($B81-'Life Cycle Cost Evaluation'!$M$4)</f>
        <v>0</v>
      </c>
      <c r="AO166" s="208">
        <f>-NPV('Life Cycle Cost Evaluation'!$M$1,AO82:AO$100)/(1+'Life Cycle Cost Evaluation'!$M$1)^($B81-'Life Cycle Cost Evaluation'!$M$4)</f>
        <v>0</v>
      </c>
      <c r="AP166" s="208">
        <f>-NPV('Life Cycle Cost Evaluation'!$M$1,AP82:AP$100)/(1+'Life Cycle Cost Evaluation'!$M$1)^($B81-'Life Cycle Cost Evaluation'!$M$4)</f>
        <v>0</v>
      </c>
      <c r="AQ166" s="208">
        <f>-NPV('Life Cycle Cost Evaluation'!$M$1,AQ82:AQ$100)/(1+'Life Cycle Cost Evaluation'!$M$1)^($B81-'Life Cycle Cost Evaluation'!$M$4)</f>
        <v>0</v>
      </c>
      <c r="AR166" s="208">
        <f>-NPV('Life Cycle Cost Evaluation'!$M$1,AR82:AR$100)/(1+'Life Cycle Cost Evaluation'!$M$1)^($B81-'Life Cycle Cost Evaluation'!$M$4)</f>
        <v>0</v>
      </c>
      <c r="AS166" s="208">
        <f>-NPV('Life Cycle Cost Evaluation'!$M$1,AS82:AS$100)/(1+'Life Cycle Cost Evaluation'!$M$1)^($B81-'Life Cycle Cost Evaluation'!$M$4)</f>
        <v>0</v>
      </c>
      <c r="AT166" s="208">
        <f>-NPV('Life Cycle Cost Evaluation'!$M$1,AT82:AT$100)/(1+'Life Cycle Cost Evaluation'!$M$1)^($B81-'Life Cycle Cost Evaluation'!$M$4)</f>
        <v>0</v>
      </c>
      <c r="AU166" s="208">
        <f>-NPV('Life Cycle Cost Evaluation'!$M$1,AU82:AU$100)/(1+'Life Cycle Cost Evaluation'!$M$1)^($B81-'Life Cycle Cost Evaluation'!$M$4)</f>
        <v>0</v>
      </c>
      <c r="AV166" s="208">
        <f>-NPV('Life Cycle Cost Evaluation'!$M$1,AV82:AV$100)/(1+'Life Cycle Cost Evaluation'!$M$1)^($B81-'Life Cycle Cost Evaluation'!$M$4)</f>
        <v>0</v>
      </c>
      <c r="AW166" s="208">
        <f>-NPV('Life Cycle Cost Evaluation'!$M$1,AW82:AW$100)/(1+'Life Cycle Cost Evaluation'!$M$1)^($B81-'Life Cycle Cost Evaluation'!$M$4)</f>
        <v>0</v>
      </c>
      <c r="AX166" s="208">
        <f>-NPV('Life Cycle Cost Evaluation'!$M$1,AX82:AX$100)/(1+'Life Cycle Cost Evaluation'!$M$1)^($B81-'Life Cycle Cost Evaluation'!$M$4)</f>
        <v>0</v>
      </c>
      <c r="AY166" s="208">
        <f>-NPV('Life Cycle Cost Evaluation'!$M$1,AY82:AY$100)/(1+'Life Cycle Cost Evaluation'!$M$1)^($B81-'Life Cycle Cost Evaluation'!$M$4)</f>
        <v>0</v>
      </c>
      <c r="AZ166" s="208">
        <f>-NPV('Life Cycle Cost Evaluation'!$M$1,AZ82:AZ$100)/(1+'Life Cycle Cost Evaluation'!$M$1)^($B81-'Life Cycle Cost Evaluation'!$M$4)</f>
        <v>0</v>
      </c>
      <c r="BA166" s="208">
        <f>-NPV('Life Cycle Cost Evaluation'!$M$1,BA82:BA$100)/(1+'Life Cycle Cost Evaluation'!$M$1)^($B81-'Life Cycle Cost Evaluation'!$M$4)</f>
        <v>0</v>
      </c>
      <c r="BB166" s="208">
        <f>-NPV('Life Cycle Cost Evaluation'!$M$1,BB82:BB$100)/(1+'Life Cycle Cost Evaluation'!$M$1)^($B81-'Life Cycle Cost Evaluation'!$M$4)</f>
        <v>0</v>
      </c>
      <c r="BC166" s="208">
        <f>-NPV('Life Cycle Cost Evaluation'!$M$1,BC82:BC$100)/(1+'Life Cycle Cost Evaluation'!$M$1)^($B81-'Life Cycle Cost Evaluation'!$M$4)</f>
        <v>0</v>
      </c>
      <c r="BD166" s="208">
        <f>-NPV('Life Cycle Cost Evaluation'!$M$1,BD82:BD$100)/(1+'Life Cycle Cost Evaluation'!$M$1)^($B81-'Life Cycle Cost Evaluation'!$M$4)</f>
        <v>0</v>
      </c>
      <c r="BE166" s="208">
        <f>-NPV('Life Cycle Cost Evaluation'!$M$1,BE82:BE$100)/(1+'Life Cycle Cost Evaluation'!$M$1)^($B81-'Life Cycle Cost Evaluation'!$M$4)</f>
        <v>0</v>
      </c>
      <c r="BF166" s="208">
        <f>-NPV('Life Cycle Cost Evaluation'!$M$1,BF82:BF$100)/(1+'Life Cycle Cost Evaluation'!$M$1)^($B81-'Life Cycle Cost Evaluation'!$M$4)</f>
        <v>0</v>
      </c>
      <c r="BG166" s="208">
        <f>-NPV('Life Cycle Cost Evaluation'!$M$1,BG82:BG$100)/(1+'Life Cycle Cost Evaluation'!$M$1)^($B81-'Life Cycle Cost Evaluation'!$M$4)</f>
        <v>0</v>
      </c>
      <c r="BH166" s="208">
        <f>-NPV('Life Cycle Cost Evaluation'!$M$1,BH82:BH$100)/(1+'Life Cycle Cost Evaluation'!$M$1)^($B81-'Life Cycle Cost Evaluation'!$M$4)</f>
        <v>0</v>
      </c>
      <c r="BI166" s="208">
        <f>-NPV('Life Cycle Cost Evaluation'!$M$1,BI82:BI$100)/(1+'Life Cycle Cost Evaluation'!$M$1)^($B81-'Life Cycle Cost Evaluation'!$M$4)</f>
        <v>0</v>
      </c>
      <c r="BJ166" s="208">
        <f>-NPV('Life Cycle Cost Evaluation'!$M$1,BJ82:BJ$100)/(1+'Life Cycle Cost Evaluation'!$M$1)^($B81-'Life Cycle Cost Evaluation'!$M$4)</f>
        <v>0</v>
      </c>
      <c r="BK166" s="208">
        <f>-NPV('Life Cycle Cost Evaluation'!$M$1,BK82:BK$100)/(1+'Life Cycle Cost Evaluation'!$M$1)^($B81-'Life Cycle Cost Evaluation'!$M$4)</f>
        <v>0</v>
      </c>
      <c r="BL166" s="208">
        <f>-NPV('Life Cycle Cost Evaluation'!$M$1,BL82:BL$100)/(1+'Life Cycle Cost Evaluation'!$M$1)^($B81-'Life Cycle Cost Evaluation'!$M$4)</f>
        <v>0</v>
      </c>
      <c r="BM166" s="208">
        <f>-NPV('Life Cycle Cost Evaluation'!$M$1,BM82:BM$100)/(1+'Life Cycle Cost Evaluation'!$M$1)^($B81-'Life Cycle Cost Evaluation'!$M$4)</f>
        <v>0</v>
      </c>
      <c r="BN166" s="208">
        <f>-NPV('Life Cycle Cost Evaluation'!$M$1,BN82:BN$100)/(1+'Life Cycle Cost Evaluation'!$M$1)^($B81-'Life Cycle Cost Evaluation'!$M$4)</f>
        <v>0</v>
      </c>
      <c r="BO166" s="208">
        <f>-NPV('Life Cycle Cost Evaluation'!$M$1,BO82:BO$100)/(1+'Life Cycle Cost Evaluation'!$M$1)^($B81-'Life Cycle Cost Evaluation'!$M$4)</f>
        <v>0</v>
      </c>
      <c r="BP166" s="208">
        <f>-NPV('Life Cycle Cost Evaluation'!$M$1,BP82:BP$100)/(1+'Life Cycle Cost Evaluation'!$M$1)^($B81-'Life Cycle Cost Evaluation'!$M$4)</f>
        <v>0</v>
      </c>
      <c r="BQ166" s="208">
        <f>-NPV('Life Cycle Cost Evaluation'!$M$1,BQ82:BQ$100)/(1+'Life Cycle Cost Evaluation'!$M$1)^($B81-'Life Cycle Cost Evaluation'!$M$4)</f>
        <v>0</v>
      </c>
      <c r="BR166" s="208">
        <f>-NPV('Life Cycle Cost Evaluation'!$M$1,BR82:BR$100)/(1+'Life Cycle Cost Evaluation'!$M$1)^($B81-'Life Cycle Cost Evaluation'!$M$4)</f>
        <v>0</v>
      </c>
      <c r="BS166" s="208">
        <f>-NPV('Life Cycle Cost Evaluation'!$M$1,BS82:BS$100)/(1+'Life Cycle Cost Evaluation'!$M$1)^($B81-'Life Cycle Cost Evaluation'!$M$4)</f>
        <v>0</v>
      </c>
      <c r="BT166" s="208">
        <f>-NPV('Life Cycle Cost Evaluation'!$M$1,BT82:BT$100)/(1+'Life Cycle Cost Evaluation'!$M$1)^($B81-'Life Cycle Cost Evaluation'!$M$4)</f>
        <v>0</v>
      </c>
      <c r="BU166" s="208">
        <f>-NPV('Life Cycle Cost Evaluation'!$M$1,BU82:BU$100)/(1+'Life Cycle Cost Evaluation'!$M$1)^($B81-'Life Cycle Cost Evaluation'!$M$4)</f>
        <v>0</v>
      </c>
      <c r="BV166" s="208">
        <f>-NPV('Life Cycle Cost Evaluation'!$M$1,BV82:BV$100)/(1+'Life Cycle Cost Evaluation'!$M$1)^($B81-'Life Cycle Cost Evaluation'!$M$4)</f>
        <v>0</v>
      </c>
      <c r="BW166" s="208">
        <f>-NPV('Life Cycle Cost Evaluation'!$M$1,BW82:BW$100)/(1+'Life Cycle Cost Evaluation'!$M$1)^($B81-'Life Cycle Cost Evaluation'!$M$4)</f>
        <v>0</v>
      </c>
      <c r="BX166" s="208">
        <f>-NPV('Life Cycle Cost Evaluation'!$M$1,BX82:BX$100)/(1+'Life Cycle Cost Evaluation'!$M$1)^($B81-'Life Cycle Cost Evaluation'!$M$4)</f>
        <v>0</v>
      </c>
      <c r="BY166" s="208">
        <f>-NPV('Life Cycle Cost Evaluation'!$M$1,BY82:BY$100)/(1+'Life Cycle Cost Evaluation'!$M$1)^($B81-'Life Cycle Cost Evaluation'!$M$4)</f>
        <v>0</v>
      </c>
      <c r="BZ166" s="208">
        <f>-NPV('Life Cycle Cost Evaluation'!$M$1,BZ82:BZ$100)/(1+'Life Cycle Cost Evaluation'!$M$1)^($B81-'Life Cycle Cost Evaluation'!$M$4)</f>
        <v>0</v>
      </c>
      <c r="CA166" s="208">
        <f>-NPV('Life Cycle Cost Evaluation'!$M$1,CA82:CA$100)/(1+'Life Cycle Cost Evaluation'!$M$1)^($B81-'Life Cycle Cost Evaluation'!$M$4)</f>
        <v>0</v>
      </c>
      <c r="CB166" s="208">
        <f>-NPV('Life Cycle Cost Evaluation'!$M$1,CB82:CB$100)/(1+'Life Cycle Cost Evaluation'!$M$1)^($B81-'Life Cycle Cost Evaluation'!$M$4)</f>
        <v>0</v>
      </c>
      <c r="CC166" s="208">
        <f>-NPV('Life Cycle Cost Evaluation'!$M$1,CC82:CC$100)/(1+'Life Cycle Cost Evaluation'!$M$1)^($B81-'Life Cycle Cost Evaluation'!$M$4)</f>
        <v>0</v>
      </c>
      <c r="CD166" s="208">
        <f>-NPV('Life Cycle Cost Evaluation'!$M$1,CD82:CD$100)/(1+'Life Cycle Cost Evaluation'!$M$1)^($B81-'Life Cycle Cost Evaluation'!$M$4)</f>
        <v>0</v>
      </c>
      <c r="CE166" s="208">
        <f>-NPV('Life Cycle Cost Evaluation'!$M$1,CE82:CE$100)/(1+'Life Cycle Cost Evaluation'!$M$1)^($B81-'Life Cycle Cost Evaluation'!$M$4)</f>
        <v>0</v>
      </c>
      <c r="CF166" s="208">
        <f>-NPV('Life Cycle Cost Evaluation'!$M$1,CF82:CF$100)/(1+'Life Cycle Cost Evaluation'!$M$1)^($B81-'Life Cycle Cost Evaluation'!$M$4)</f>
        <v>0</v>
      </c>
      <c r="CG166" s="208">
        <f>SUM(D166:BM166)</f>
        <v>0</v>
      </c>
      <c r="CH166" s="206"/>
      <c r="CI166" s="206"/>
      <c r="CJ166" s="206"/>
    </row>
    <row r="167" spans="2:88" x14ac:dyDescent="0.2">
      <c r="B167" s="86">
        <f t="shared" si="126"/>
        <v>2089</v>
      </c>
      <c r="C167" s="208"/>
      <c r="D167" s="208">
        <f>-NPV('Life Cycle Cost Evaluation'!$M$1,D83:D$100)/(1+'Life Cycle Cost Evaluation'!$M$1)^($B82-'Life Cycle Cost Evaluation'!$M$4)</f>
        <v>0</v>
      </c>
      <c r="E167" s="208">
        <f>-NPV('Life Cycle Cost Evaluation'!$M$1,E83:E$100)/(1+'Life Cycle Cost Evaluation'!$M$1)^($B82-'Life Cycle Cost Evaluation'!$M$4)</f>
        <v>0</v>
      </c>
      <c r="F167" s="208">
        <f>-NPV('Life Cycle Cost Evaluation'!$M$1,F83:F$100)/(1+'Life Cycle Cost Evaluation'!$M$1)^($B82-'Life Cycle Cost Evaluation'!$M$4)</f>
        <v>0</v>
      </c>
      <c r="G167" s="208">
        <f>-NPV('Life Cycle Cost Evaluation'!$M$1,G83:G$100)/(1+'Life Cycle Cost Evaluation'!$M$1)^($B82-'Life Cycle Cost Evaluation'!$M$4)</f>
        <v>0</v>
      </c>
      <c r="H167" s="208">
        <f>-NPV('Life Cycle Cost Evaluation'!$M$1,H83:H$100)/(1+'Life Cycle Cost Evaluation'!$M$1)^($B82-'Life Cycle Cost Evaluation'!$M$4)</f>
        <v>0</v>
      </c>
      <c r="I167" s="208">
        <f>-NPV('Life Cycle Cost Evaluation'!$M$1,I83:I$100)/(1+'Life Cycle Cost Evaluation'!$M$1)^($B82-'Life Cycle Cost Evaluation'!$M$4)</f>
        <v>0</v>
      </c>
      <c r="J167" s="208">
        <f>-NPV('Life Cycle Cost Evaluation'!$M$1,J83:J$100)/(1+'Life Cycle Cost Evaluation'!$M$1)^($B82-'Life Cycle Cost Evaluation'!$M$4)</f>
        <v>0</v>
      </c>
      <c r="K167" s="208">
        <f>-NPV('Life Cycle Cost Evaluation'!$M$1,K83:K$100)/(1+'Life Cycle Cost Evaluation'!$M$1)^($B82-'Life Cycle Cost Evaluation'!$M$4)</f>
        <v>0</v>
      </c>
      <c r="L167" s="208">
        <f>-NPV('Life Cycle Cost Evaluation'!$M$1,L83:L$100)/(1+'Life Cycle Cost Evaluation'!$M$1)^($B82-'Life Cycle Cost Evaluation'!$M$4)</f>
        <v>0</v>
      </c>
      <c r="M167" s="208">
        <f>-NPV('Life Cycle Cost Evaluation'!$M$1,M83:M$100)/(1+'Life Cycle Cost Evaluation'!$M$1)^($B82-'Life Cycle Cost Evaluation'!$M$4)</f>
        <v>0</v>
      </c>
      <c r="N167" s="208">
        <f>-NPV('Life Cycle Cost Evaluation'!$M$1,N83:N$100)/(1+'Life Cycle Cost Evaluation'!$M$1)^($B82-'Life Cycle Cost Evaluation'!$M$4)</f>
        <v>0</v>
      </c>
      <c r="O167" s="208">
        <f>-NPV('Life Cycle Cost Evaluation'!$M$1,O83:O$100)/(1+'Life Cycle Cost Evaluation'!$M$1)^($B82-'Life Cycle Cost Evaluation'!$M$4)</f>
        <v>0</v>
      </c>
      <c r="P167" s="208">
        <f>-NPV('Life Cycle Cost Evaluation'!$M$1,P83:P$100)/(1+'Life Cycle Cost Evaluation'!$M$1)^($B82-'Life Cycle Cost Evaluation'!$M$4)</f>
        <v>0</v>
      </c>
      <c r="Q167" s="208">
        <f>-NPV('Life Cycle Cost Evaluation'!$M$1,Q83:Q$100)/(1+'Life Cycle Cost Evaluation'!$M$1)^($B82-'Life Cycle Cost Evaluation'!$M$4)</f>
        <v>0</v>
      </c>
      <c r="R167" s="208">
        <f>-NPV('Life Cycle Cost Evaluation'!$M$1,R83:R$100)/(1+'Life Cycle Cost Evaluation'!$M$1)^($B82-'Life Cycle Cost Evaluation'!$M$4)</f>
        <v>0</v>
      </c>
      <c r="S167" s="208">
        <f>-NPV('Life Cycle Cost Evaluation'!$M$1,S83:S$100)/(1+'Life Cycle Cost Evaluation'!$M$1)^($B82-'Life Cycle Cost Evaluation'!$M$4)</f>
        <v>0</v>
      </c>
      <c r="T167" s="208">
        <f>-NPV('Life Cycle Cost Evaluation'!$M$1,T83:T$100)/(1+'Life Cycle Cost Evaluation'!$M$1)^($B82-'Life Cycle Cost Evaluation'!$M$4)</f>
        <v>0</v>
      </c>
      <c r="U167" s="208">
        <f>-NPV('Life Cycle Cost Evaluation'!$M$1,U83:U$100)/(1+'Life Cycle Cost Evaluation'!$M$1)^($B82-'Life Cycle Cost Evaluation'!$M$4)</f>
        <v>0</v>
      </c>
      <c r="V167" s="208">
        <f>-NPV('Life Cycle Cost Evaluation'!$M$1,V83:V$100)/(1+'Life Cycle Cost Evaluation'!$M$1)^($B82-'Life Cycle Cost Evaluation'!$M$4)</f>
        <v>0</v>
      </c>
      <c r="W167" s="208">
        <f>-NPV('Life Cycle Cost Evaluation'!$M$1,W83:W$100)/(1+'Life Cycle Cost Evaluation'!$M$1)^($B82-'Life Cycle Cost Evaluation'!$M$4)</f>
        <v>0</v>
      </c>
      <c r="X167" s="208">
        <f>-NPV('Life Cycle Cost Evaluation'!$M$1,X83:X$100)/(1+'Life Cycle Cost Evaluation'!$M$1)^($B82-'Life Cycle Cost Evaluation'!$M$4)</f>
        <v>0</v>
      </c>
      <c r="Y167" s="208">
        <f>-NPV('Life Cycle Cost Evaluation'!$M$1,Y83:Y$100)/(1+'Life Cycle Cost Evaluation'!$M$1)^($B82-'Life Cycle Cost Evaluation'!$M$4)</f>
        <v>0</v>
      </c>
      <c r="Z167" s="208">
        <f>-NPV('Life Cycle Cost Evaluation'!$M$1,Z83:Z$100)/(1+'Life Cycle Cost Evaluation'!$M$1)^($B82-'Life Cycle Cost Evaluation'!$M$4)</f>
        <v>0</v>
      </c>
      <c r="AA167" s="208">
        <f>-NPV('Life Cycle Cost Evaluation'!$M$1,AA83:AA$100)/(1+'Life Cycle Cost Evaluation'!$M$1)^($B82-'Life Cycle Cost Evaluation'!$M$4)</f>
        <v>0</v>
      </c>
      <c r="AB167" s="208">
        <f>-NPV('Life Cycle Cost Evaluation'!$M$1,AB83:AB$100)/(1+'Life Cycle Cost Evaluation'!$M$1)^($B82-'Life Cycle Cost Evaluation'!$M$4)</f>
        <v>0</v>
      </c>
      <c r="AC167" s="208">
        <f>-NPV('Life Cycle Cost Evaluation'!$M$1,AC83:AC$100)/(1+'Life Cycle Cost Evaluation'!$M$1)^($B82-'Life Cycle Cost Evaluation'!$M$4)</f>
        <v>0</v>
      </c>
      <c r="AD167" s="208">
        <f>-NPV('Life Cycle Cost Evaluation'!$M$1,AD83:AD$100)/(1+'Life Cycle Cost Evaluation'!$M$1)^($B82-'Life Cycle Cost Evaluation'!$M$4)</f>
        <v>0</v>
      </c>
      <c r="AE167" s="208">
        <f>-NPV('Life Cycle Cost Evaluation'!$M$1,AE83:AE$100)/(1+'Life Cycle Cost Evaluation'!$M$1)^($B82-'Life Cycle Cost Evaluation'!$M$4)</f>
        <v>0</v>
      </c>
      <c r="AF167" s="208">
        <f>-NPV('Life Cycle Cost Evaluation'!$M$1,AF83:AF$100)/(1+'Life Cycle Cost Evaluation'!$M$1)^($B82-'Life Cycle Cost Evaluation'!$M$4)</f>
        <v>0</v>
      </c>
      <c r="AG167" s="208">
        <f>-NPV('Life Cycle Cost Evaluation'!$M$1,AG83:AG$100)/(1+'Life Cycle Cost Evaluation'!$M$1)^($B82-'Life Cycle Cost Evaluation'!$M$4)</f>
        <v>0</v>
      </c>
      <c r="AH167" s="208">
        <f>-NPV('Life Cycle Cost Evaluation'!$M$1,AH83:AH$100)/(1+'Life Cycle Cost Evaluation'!$M$1)^($B82-'Life Cycle Cost Evaluation'!$M$4)</f>
        <v>0</v>
      </c>
      <c r="AI167" s="208">
        <f>-NPV('Life Cycle Cost Evaluation'!$M$1,AI83:AI$100)/(1+'Life Cycle Cost Evaluation'!$M$1)^($B82-'Life Cycle Cost Evaluation'!$M$4)</f>
        <v>0</v>
      </c>
      <c r="AJ167" s="208">
        <f>-NPV('Life Cycle Cost Evaluation'!$M$1,AJ83:AJ$100)/(1+'Life Cycle Cost Evaluation'!$M$1)^($B82-'Life Cycle Cost Evaluation'!$M$4)</f>
        <v>0</v>
      </c>
      <c r="AK167" s="208">
        <f>-NPV('Life Cycle Cost Evaluation'!$M$1,AK83:AK$100)/(1+'Life Cycle Cost Evaluation'!$M$1)^($B82-'Life Cycle Cost Evaluation'!$M$4)</f>
        <v>0</v>
      </c>
      <c r="AL167" s="208">
        <f>-NPV('Life Cycle Cost Evaluation'!$M$1,AL83:AL$100)/(1+'Life Cycle Cost Evaluation'!$M$1)^($B82-'Life Cycle Cost Evaluation'!$M$4)</f>
        <v>0</v>
      </c>
      <c r="AM167" s="208">
        <f>-NPV('Life Cycle Cost Evaluation'!$M$1,AM83:AM$100)/(1+'Life Cycle Cost Evaluation'!$M$1)^($B82-'Life Cycle Cost Evaluation'!$M$4)</f>
        <v>0</v>
      </c>
      <c r="AN167" s="208">
        <f>-NPV('Life Cycle Cost Evaluation'!$M$1,AN83:AN$100)/(1+'Life Cycle Cost Evaluation'!$M$1)^($B82-'Life Cycle Cost Evaluation'!$M$4)</f>
        <v>0</v>
      </c>
      <c r="AO167" s="208">
        <f>-NPV('Life Cycle Cost Evaluation'!$M$1,AO83:AO$100)/(1+'Life Cycle Cost Evaluation'!$M$1)^($B82-'Life Cycle Cost Evaluation'!$M$4)</f>
        <v>0</v>
      </c>
      <c r="AP167" s="208">
        <f>-NPV('Life Cycle Cost Evaluation'!$M$1,AP83:AP$100)/(1+'Life Cycle Cost Evaluation'!$M$1)^($B82-'Life Cycle Cost Evaluation'!$M$4)</f>
        <v>0</v>
      </c>
      <c r="AQ167" s="208">
        <f>-NPV('Life Cycle Cost Evaluation'!$M$1,AQ83:AQ$100)/(1+'Life Cycle Cost Evaluation'!$M$1)^($B82-'Life Cycle Cost Evaluation'!$M$4)</f>
        <v>0</v>
      </c>
      <c r="AR167" s="208">
        <f>-NPV('Life Cycle Cost Evaluation'!$M$1,AR83:AR$100)/(1+'Life Cycle Cost Evaluation'!$M$1)^($B82-'Life Cycle Cost Evaluation'!$M$4)</f>
        <v>0</v>
      </c>
      <c r="AS167" s="208">
        <f>-NPV('Life Cycle Cost Evaluation'!$M$1,AS83:AS$100)/(1+'Life Cycle Cost Evaluation'!$M$1)^($B82-'Life Cycle Cost Evaluation'!$M$4)</f>
        <v>0</v>
      </c>
      <c r="AT167" s="208">
        <f>-NPV('Life Cycle Cost Evaluation'!$M$1,AT83:AT$100)/(1+'Life Cycle Cost Evaluation'!$M$1)^($B82-'Life Cycle Cost Evaluation'!$M$4)</f>
        <v>0</v>
      </c>
      <c r="AU167" s="208">
        <f>-NPV('Life Cycle Cost Evaluation'!$M$1,AU83:AU$100)/(1+'Life Cycle Cost Evaluation'!$M$1)^($B82-'Life Cycle Cost Evaluation'!$M$4)</f>
        <v>0</v>
      </c>
      <c r="AV167" s="208">
        <f>-NPV('Life Cycle Cost Evaluation'!$M$1,AV83:AV$100)/(1+'Life Cycle Cost Evaluation'!$M$1)^($B82-'Life Cycle Cost Evaluation'!$M$4)</f>
        <v>0</v>
      </c>
      <c r="AW167" s="208">
        <f>-NPV('Life Cycle Cost Evaluation'!$M$1,AW83:AW$100)/(1+'Life Cycle Cost Evaluation'!$M$1)^($B82-'Life Cycle Cost Evaluation'!$M$4)</f>
        <v>0</v>
      </c>
      <c r="AX167" s="208">
        <f>-NPV('Life Cycle Cost Evaluation'!$M$1,AX83:AX$100)/(1+'Life Cycle Cost Evaluation'!$M$1)^($B82-'Life Cycle Cost Evaluation'!$M$4)</f>
        <v>0</v>
      </c>
      <c r="AY167" s="208">
        <f>-NPV('Life Cycle Cost Evaluation'!$M$1,AY83:AY$100)/(1+'Life Cycle Cost Evaluation'!$M$1)^($B82-'Life Cycle Cost Evaluation'!$M$4)</f>
        <v>0</v>
      </c>
      <c r="AZ167" s="208">
        <f>-NPV('Life Cycle Cost Evaluation'!$M$1,AZ83:AZ$100)/(1+'Life Cycle Cost Evaluation'!$M$1)^($B82-'Life Cycle Cost Evaluation'!$M$4)</f>
        <v>0</v>
      </c>
      <c r="BA167" s="208">
        <f>-NPV('Life Cycle Cost Evaluation'!$M$1,BA83:BA$100)/(1+'Life Cycle Cost Evaluation'!$M$1)^($B82-'Life Cycle Cost Evaluation'!$M$4)</f>
        <v>0</v>
      </c>
      <c r="BB167" s="208">
        <f>-NPV('Life Cycle Cost Evaluation'!$M$1,BB83:BB$100)/(1+'Life Cycle Cost Evaluation'!$M$1)^($B82-'Life Cycle Cost Evaluation'!$M$4)</f>
        <v>0</v>
      </c>
      <c r="BC167" s="208">
        <f>-NPV('Life Cycle Cost Evaluation'!$M$1,BC83:BC$100)/(1+'Life Cycle Cost Evaluation'!$M$1)^($B82-'Life Cycle Cost Evaluation'!$M$4)</f>
        <v>0</v>
      </c>
      <c r="BD167" s="208">
        <f>-NPV('Life Cycle Cost Evaluation'!$M$1,BD83:BD$100)/(1+'Life Cycle Cost Evaluation'!$M$1)^($B82-'Life Cycle Cost Evaluation'!$M$4)</f>
        <v>0</v>
      </c>
      <c r="BE167" s="208">
        <f>-NPV('Life Cycle Cost Evaluation'!$M$1,BE83:BE$100)/(1+'Life Cycle Cost Evaluation'!$M$1)^($B82-'Life Cycle Cost Evaluation'!$M$4)</f>
        <v>0</v>
      </c>
      <c r="BF167" s="208">
        <f>-NPV('Life Cycle Cost Evaluation'!$M$1,BF83:BF$100)/(1+'Life Cycle Cost Evaluation'!$M$1)^($B82-'Life Cycle Cost Evaluation'!$M$4)</f>
        <v>0</v>
      </c>
      <c r="BG167" s="208">
        <f>-NPV('Life Cycle Cost Evaluation'!$M$1,BG83:BG$100)/(1+'Life Cycle Cost Evaluation'!$M$1)^($B82-'Life Cycle Cost Evaluation'!$M$4)</f>
        <v>0</v>
      </c>
      <c r="BH167" s="208">
        <f>-NPV('Life Cycle Cost Evaluation'!$M$1,BH83:BH$100)/(1+'Life Cycle Cost Evaluation'!$M$1)^($B82-'Life Cycle Cost Evaluation'!$M$4)</f>
        <v>0</v>
      </c>
      <c r="BI167" s="208">
        <f>-NPV('Life Cycle Cost Evaluation'!$M$1,BI83:BI$100)/(1+'Life Cycle Cost Evaluation'!$M$1)^($B82-'Life Cycle Cost Evaluation'!$M$4)</f>
        <v>0</v>
      </c>
      <c r="BJ167" s="208">
        <f>-NPV('Life Cycle Cost Evaluation'!$M$1,BJ83:BJ$100)/(1+'Life Cycle Cost Evaluation'!$M$1)^($B82-'Life Cycle Cost Evaluation'!$M$4)</f>
        <v>0</v>
      </c>
      <c r="BK167" s="208">
        <f>-NPV('Life Cycle Cost Evaluation'!$M$1,BK83:BK$100)/(1+'Life Cycle Cost Evaluation'!$M$1)^($B82-'Life Cycle Cost Evaluation'!$M$4)</f>
        <v>0</v>
      </c>
      <c r="BL167" s="208">
        <f>-NPV('Life Cycle Cost Evaluation'!$M$1,BL83:BL$100)/(1+'Life Cycle Cost Evaluation'!$M$1)^($B82-'Life Cycle Cost Evaluation'!$M$4)</f>
        <v>0</v>
      </c>
      <c r="BM167" s="208">
        <f>-NPV('Life Cycle Cost Evaluation'!$M$1,BM83:BM$100)/(1+'Life Cycle Cost Evaluation'!$M$1)^($B82-'Life Cycle Cost Evaluation'!$M$4)</f>
        <v>0</v>
      </c>
      <c r="BN167" s="208">
        <f>-NPV('Life Cycle Cost Evaluation'!$M$1,BN83:BN$100)/(1+'Life Cycle Cost Evaluation'!$M$1)^($B82-'Life Cycle Cost Evaluation'!$M$4)</f>
        <v>0</v>
      </c>
      <c r="BO167" s="208">
        <f>-NPV('Life Cycle Cost Evaluation'!$M$1,BO83:BO$100)/(1+'Life Cycle Cost Evaluation'!$M$1)^($B82-'Life Cycle Cost Evaluation'!$M$4)</f>
        <v>0</v>
      </c>
      <c r="BP167" s="208">
        <f>-NPV('Life Cycle Cost Evaluation'!$M$1,BP83:BP$100)/(1+'Life Cycle Cost Evaluation'!$M$1)^($B82-'Life Cycle Cost Evaluation'!$M$4)</f>
        <v>0</v>
      </c>
      <c r="BQ167" s="208">
        <f>-NPV('Life Cycle Cost Evaluation'!$M$1,BQ83:BQ$100)/(1+'Life Cycle Cost Evaluation'!$M$1)^($B82-'Life Cycle Cost Evaluation'!$M$4)</f>
        <v>0</v>
      </c>
      <c r="BR167" s="208">
        <f>-NPV('Life Cycle Cost Evaluation'!$M$1,BR83:BR$100)/(1+'Life Cycle Cost Evaluation'!$M$1)^($B82-'Life Cycle Cost Evaluation'!$M$4)</f>
        <v>0</v>
      </c>
      <c r="BS167" s="208">
        <f>-NPV('Life Cycle Cost Evaluation'!$M$1,BS83:BS$100)/(1+'Life Cycle Cost Evaluation'!$M$1)^($B82-'Life Cycle Cost Evaluation'!$M$4)</f>
        <v>0</v>
      </c>
      <c r="BT167" s="208">
        <f>-NPV('Life Cycle Cost Evaluation'!$M$1,BT83:BT$100)/(1+'Life Cycle Cost Evaluation'!$M$1)^($B82-'Life Cycle Cost Evaluation'!$M$4)</f>
        <v>0</v>
      </c>
      <c r="BU167" s="208">
        <f>-NPV('Life Cycle Cost Evaluation'!$M$1,BU83:BU$100)/(1+'Life Cycle Cost Evaluation'!$M$1)^($B82-'Life Cycle Cost Evaluation'!$M$4)</f>
        <v>0</v>
      </c>
      <c r="BV167" s="208">
        <f>-NPV('Life Cycle Cost Evaluation'!$M$1,BV83:BV$100)/(1+'Life Cycle Cost Evaluation'!$M$1)^($B82-'Life Cycle Cost Evaluation'!$M$4)</f>
        <v>0</v>
      </c>
      <c r="BW167" s="208">
        <f>-NPV('Life Cycle Cost Evaluation'!$M$1,BW83:BW$100)/(1+'Life Cycle Cost Evaluation'!$M$1)^($B82-'Life Cycle Cost Evaluation'!$M$4)</f>
        <v>0</v>
      </c>
      <c r="BX167" s="208">
        <f>-NPV('Life Cycle Cost Evaluation'!$M$1,BX83:BX$100)/(1+'Life Cycle Cost Evaluation'!$M$1)^($B82-'Life Cycle Cost Evaluation'!$M$4)</f>
        <v>0</v>
      </c>
      <c r="BY167" s="208">
        <f>-NPV('Life Cycle Cost Evaluation'!$M$1,BY83:BY$100)/(1+'Life Cycle Cost Evaluation'!$M$1)^($B82-'Life Cycle Cost Evaluation'!$M$4)</f>
        <v>0</v>
      </c>
      <c r="BZ167" s="208">
        <f>-NPV('Life Cycle Cost Evaluation'!$M$1,BZ83:BZ$100)/(1+'Life Cycle Cost Evaluation'!$M$1)^($B82-'Life Cycle Cost Evaluation'!$M$4)</f>
        <v>0</v>
      </c>
      <c r="CA167" s="208">
        <f>-NPV('Life Cycle Cost Evaluation'!$M$1,CA83:CA$100)/(1+'Life Cycle Cost Evaluation'!$M$1)^($B82-'Life Cycle Cost Evaluation'!$M$4)</f>
        <v>0</v>
      </c>
      <c r="CB167" s="208">
        <f>-NPV('Life Cycle Cost Evaluation'!$M$1,CB83:CB$100)/(1+'Life Cycle Cost Evaluation'!$M$1)^($B82-'Life Cycle Cost Evaluation'!$M$4)</f>
        <v>0</v>
      </c>
      <c r="CC167" s="208">
        <f>-NPV('Life Cycle Cost Evaluation'!$M$1,CC83:CC$100)/(1+'Life Cycle Cost Evaluation'!$M$1)^($B82-'Life Cycle Cost Evaluation'!$M$4)</f>
        <v>0</v>
      </c>
      <c r="CD167" s="208">
        <f>-NPV('Life Cycle Cost Evaluation'!$M$1,CD83:CD$100)/(1+'Life Cycle Cost Evaluation'!$M$1)^($B82-'Life Cycle Cost Evaluation'!$M$4)</f>
        <v>0</v>
      </c>
      <c r="CE167" s="208">
        <f>-NPV('Life Cycle Cost Evaluation'!$M$1,CE83:CE$100)/(1+'Life Cycle Cost Evaluation'!$M$1)^($B82-'Life Cycle Cost Evaluation'!$M$4)</f>
        <v>0</v>
      </c>
      <c r="CF167" s="208">
        <f>-NPV('Life Cycle Cost Evaluation'!$M$1,CF83:CF$100)/(1+'Life Cycle Cost Evaluation'!$M$1)^($B82-'Life Cycle Cost Evaluation'!$M$4)</f>
        <v>0</v>
      </c>
      <c r="CG167" s="208">
        <f>SUM(D167:BN167)</f>
        <v>0</v>
      </c>
      <c r="CH167" s="206"/>
      <c r="CI167" s="206"/>
      <c r="CJ167" s="206"/>
    </row>
    <row r="168" spans="2:88" x14ac:dyDescent="0.2">
      <c r="B168" s="86">
        <f t="shared" si="126"/>
        <v>2090</v>
      </c>
      <c r="C168" s="208"/>
      <c r="D168" s="208">
        <f>-NPV('Life Cycle Cost Evaluation'!$M$1,D84:D$100)/(1+'Life Cycle Cost Evaluation'!$M$1)^($B83-'Life Cycle Cost Evaluation'!$M$4)</f>
        <v>0</v>
      </c>
      <c r="E168" s="208">
        <f>-NPV('Life Cycle Cost Evaluation'!$M$1,E84:E$100)/(1+'Life Cycle Cost Evaluation'!$M$1)^($B83-'Life Cycle Cost Evaluation'!$M$4)</f>
        <v>0</v>
      </c>
      <c r="F168" s="208">
        <f>-NPV('Life Cycle Cost Evaluation'!$M$1,F84:F$100)/(1+'Life Cycle Cost Evaluation'!$M$1)^($B83-'Life Cycle Cost Evaluation'!$M$4)</f>
        <v>0</v>
      </c>
      <c r="G168" s="208">
        <f>-NPV('Life Cycle Cost Evaluation'!$M$1,G84:G$100)/(1+'Life Cycle Cost Evaluation'!$M$1)^($B83-'Life Cycle Cost Evaluation'!$M$4)</f>
        <v>0</v>
      </c>
      <c r="H168" s="208">
        <f>-NPV('Life Cycle Cost Evaluation'!$M$1,H84:H$100)/(1+'Life Cycle Cost Evaluation'!$M$1)^($B83-'Life Cycle Cost Evaluation'!$M$4)</f>
        <v>0</v>
      </c>
      <c r="I168" s="208">
        <f>-NPV('Life Cycle Cost Evaluation'!$M$1,I84:I$100)/(1+'Life Cycle Cost Evaluation'!$M$1)^($B83-'Life Cycle Cost Evaluation'!$M$4)</f>
        <v>0</v>
      </c>
      <c r="J168" s="208">
        <f>-NPV('Life Cycle Cost Evaluation'!$M$1,J84:J$100)/(1+'Life Cycle Cost Evaluation'!$M$1)^($B83-'Life Cycle Cost Evaluation'!$M$4)</f>
        <v>0</v>
      </c>
      <c r="K168" s="208">
        <f>-NPV('Life Cycle Cost Evaluation'!$M$1,K84:K$100)/(1+'Life Cycle Cost Evaluation'!$M$1)^($B83-'Life Cycle Cost Evaluation'!$M$4)</f>
        <v>0</v>
      </c>
      <c r="L168" s="208">
        <f>-NPV('Life Cycle Cost Evaluation'!$M$1,L84:L$100)/(1+'Life Cycle Cost Evaluation'!$M$1)^($B83-'Life Cycle Cost Evaluation'!$M$4)</f>
        <v>0</v>
      </c>
      <c r="M168" s="208">
        <f>-NPV('Life Cycle Cost Evaluation'!$M$1,M84:M$100)/(1+'Life Cycle Cost Evaluation'!$M$1)^($B83-'Life Cycle Cost Evaluation'!$M$4)</f>
        <v>0</v>
      </c>
      <c r="N168" s="208">
        <f>-NPV('Life Cycle Cost Evaluation'!$M$1,N84:N$100)/(1+'Life Cycle Cost Evaluation'!$M$1)^($B83-'Life Cycle Cost Evaluation'!$M$4)</f>
        <v>0</v>
      </c>
      <c r="O168" s="208">
        <f>-NPV('Life Cycle Cost Evaluation'!$M$1,O84:O$100)/(1+'Life Cycle Cost Evaluation'!$M$1)^($B83-'Life Cycle Cost Evaluation'!$M$4)</f>
        <v>0</v>
      </c>
      <c r="P168" s="208">
        <f>-NPV('Life Cycle Cost Evaluation'!$M$1,P84:P$100)/(1+'Life Cycle Cost Evaluation'!$M$1)^($B83-'Life Cycle Cost Evaluation'!$M$4)</f>
        <v>0</v>
      </c>
      <c r="Q168" s="208">
        <f>-NPV('Life Cycle Cost Evaluation'!$M$1,Q84:Q$100)/(1+'Life Cycle Cost Evaluation'!$M$1)^($B83-'Life Cycle Cost Evaluation'!$M$4)</f>
        <v>0</v>
      </c>
      <c r="R168" s="208">
        <f>-NPV('Life Cycle Cost Evaluation'!$M$1,R84:R$100)/(1+'Life Cycle Cost Evaluation'!$M$1)^($B83-'Life Cycle Cost Evaluation'!$M$4)</f>
        <v>0</v>
      </c>
      <c r="S168" s="208">
        <f>-NPV('Life Cycle Cost Evaluation'!$M$1,S84:S$100)/(1+'Life Cycle Cost Evaluation'!$M$1)^($B83-'Life Cycle Cost Evaluation'!$M$4)</f>
        <v>0</v>
      </c>
      <c r="T168" s="208">
        <f>-NPV('Life Cycle Cost Evaluation'!$M$1,T84:T$100)/(1+'Life Cycle Cost Evaluation'!$M$1)^($B83-'Life Cycle Cost Evaluation'!$M$4)</f>
        <v>0</v>
      </c>
      <c r="U168" s="208">
        <f>-NPV('Life Cycle Cost Evaluation'!$M$1,U84:U$100)/(1+'Life Cycle Cost Evaluation'!$M$1)^($B83-'Life Cycle Cost Evaluation'!$M$4)</f>
        <v>0</v>
      </c>
      <c r="V168" s="208">
        <f>-NPV('Life Cycle Cost Evaluation'!$M$1,V84:V$100)/(1+'Life Cycle Cost Evaluation'!$M$1)^($B83-'Life Cycle Cost Evaluation'!$M$4)</f>
        <v>0</v>
      </c>
      <c r="W168" s="208">
        <f>-NPV('Life Cycle Cost Evaluation'!$M$1,W84:W$100)/(1+'Life Cycle Cost Evaluation'!$M$1)^($B83-'Life Cycle Cost Evaluation'!$M$4)</f>
        <v>0</v>
      </c>
      <c r="X168" s="208">
        <f>-NPV('Life Cycle Cost Evaluation'!$M$1,X84:X$100)/(1+'Life Cycle Cost Evaluation'!$M$1)^($B83-'Life Cycle Cost Evaluation'!$M$4)</f>
        <v>0</v>
      </c>
      <c r="Y168" s="208">
        <f>-NPV('Life Cycle Cost Evaluation'!$M$1,Y84:Y$100)/(1+'Life Cycle Cost Evaluation'!$M$1)^($B83-'Life Cycle Cost Evaluation'!$M$4)</f>
        <v>0</v>
      </c>
      <c r="Z168" s="208">
        <f>-NPV('Life Cycle Cost Evaluation'!$M$1,Z84:Z$100)/(1+'Life Cycle Cost Evaluation'!$M$1)^($B83-'Life Cycle Cost Evaluation'!$M$4)</f>
        <v>0</v>
      </c>
      <c r="AA168" s="208">
        <f>-NPV('Life Cycle Cost Evaluation'!$M$1,AA84:AA$100)/(1+'Life Cycle Cost Evaluation'!$M$1)^($B83-'Life Cycle Cost Evaluation'!$M$4)</f>
        <v>0</v>
      </c>
      <c r="AB168" s="208">
        <f>-NPV('Life Cycle Cost Evaluation'!$M$1,AB84:AB$100)/(1+'Life Cycle Cost Evaluation'!$M$1)^($B83-'Life Cycle Cost Evaluation'!$M$4)</f>
        <v>0</v>
      </c>
      <c r="AC168" s="208">
        <f>-NPV('Life Cycle Cost Evaluation'!$M$1,AC84:AC$100)/(1+'Life Cycle Cost Evaluation'!$M$1)^($B83-'Life Cycle Cost Evaluation'!$M$4)</f>
        <v>0</v>
      </c>
      <c r="AD168" s="208">
        <f>-NPV('Life Cycle Cost Evaluation'!$M$1,AD84:AD$100)/(1+'Life Cycle Cost Evaluation'!$M$1)^($B83-'Life Cycle Cost Evaluation'!$M$4)</f>
        <v>0</v>
      </c>
      <c r="AE168" s="208">
        <f>-NPV('Life Cycle Cost Evaluation'!$M$1,AE84:AE$100)/(1+'Life Cycle Cost Evaluation'!$M$1)^($B83-'Life Cycle Cost Evaluation'!$M$4)</f>
        <v>0</v>
      </c>
      <c r="AF168" s="208">
        <f>-NPV('Life Cycle Cost Evaluation'!$M$1,AF84:AF$100)/(1+'Life Cycle Cost Evaluation'!$M$1)^($B83-'Life Cycle Cost Evaluation'!$M$4)</f>
        <v>0</v>
      </c>
      <c r="AG168" s="208">
        <f>-NPV('Life Cycle Cost Evaluation'!$M$1,AG84:AG$100)/(1+'Life Cycle Cost Evaluation'!$M$1)^($B83-'Life Cycle Cost Evaluation'!$M$4)</f>
        <v>0</v>
      </c>
      <c r="AH168" s="208">
        <f>-NPV('Life Cycle Cost Evaluation'!$M$1,AH84:AH$100)/(1+'Life Cycle Cost Evaluation'!$M$1)^($B83-'Life Cycle Cost Evaluation'!$M$4)</f>
        <v>0</v>
      </c>
      <c r="AI168" s="208">
        <f>-NPV('Life Cycle Cost Evaluation'!$M$1,AI84:AI$100)/(1+'Life Cycle Cost Evaluation'!$M$1)^($B83-'Life Cycle Cost Evaluation'!$M$4)</f>
        <v>0</v>
      </c>
      <c r="AJ168" s="208">
        <f>-NPV('Life Cycle Cost Evaluation'!$M$1,AJ84:AJ$100)/(1+'Life Cycle Cost Evaluation'!$M$1)^($B83-'Life Cycle Cost Evaluation'!$M$4)</f>
        <v>0</v>
      </c>
      <c r="AK168" s="208">
        <f>-NPV('Life Cycle Cost Evaluation'!$M$1,AK84:AK$100)/(1+'Life Cycle Cost Evaluation'!$M$1)^($B83-'Life Cycle Cost Evaluation'!$M$4)</f>
        <v>0</v>
      </c>
      <c r="AL168" s="208">
        <f>-NPV('Life Cycle Cost Evaluation'!$M$1,AL84:AL$100)/(1+'Life Cycle Cost Evaluation'!$M$1)^($B83-'Life Cycle Cost Evaluation'!$M$4)</f>
        <v>0</v>
      </c>
      <c r="AM168" s="208">
        <f>-NPV('Life Cycle Cost Evaluation'!$M$1,AM84:AM$100)/(1+'Life Cycle Cost Evaluation'!$M$1)^($B83-'Life Cycle Cost Evaluation'!$M$4)</f>
        <v>0</v>
      </c>
      <c r="AN168" s="208">
        <f>-NPV('Life Cycle Cost Evaluation'!$M$1,AN84:AN$100)/(1+'Life Cycle Cost Evaluation'!$M$1)^($B83-'Life Cycle Cost Evaluation'!$M$4)</f>
        <v>0</v>
      </c>
      <c r="AO168" s="208">
        <f>-NPV('Life Cycle Cost Evaluation'!$M$1,AO84:AO$100)/(1+'Life Cycle Cost Evaluation'!$M$1)^($B83-'Life Cycle Cost Evaluation'!$M$4)</f>
        <v>0</v>
      </c>
      <c r="AP168" s="208">
        <f>-NPV('Life Cycle Cost Evaluation'!$M$1,AP84:AP$100)/(1+'Life Cycle Cost Evaluation'!$M$1)^($B83-'Life Cycle Cost Evaluation'!$M$4)</f>
        <v>0</v>
      </c>
      <c r="AQ168" s="208">
        <f>-NPV('Life Cycle Cost Evaluation'!$M$1,AQ84:AQ$100)/(1+'Life Cycle Cost Evaluation'!$M$1)^($B83-'Life Cycle Cost Evaluation'!$M$4)</f>
        <v>0</v>
      </c>
      <c r="AR168" s="208">
        <f>-NPV('Life Cycle Cost Evaluation'!$M$1,AR84:AR$100)/(1+'Life Cycle Cost Evaluation'!$M$1)^($B83-'Life Cycle Cost Evaluation'!$M$4)</f>
        <v>0</v>
      </c>
      <c r="AS168" s="208">
        <f>-NPV('Life Cycle Cost Evaluation'!$M$1,AS84:AS$100)/(1+'Life Cycle Cost Evaluation'!$M$1)^($B83-'Life Cycle Cost Evaluation'!$M$4)</f>
        <v>0</v>
      </c>
      <c r="AT168" s="208">
        <f>-NPV('Life Cycle Cost Evaluation'!$M$1,AT84:AT$100)/(1+'Life Cycle Cost Evaluation'!$M$1)^($B83-'Life Cycle Cost Evaluation'!$M$4)</f>
        <v>0</v>
      </c>
      <c r="AU168" s="208">
        <f>-NPV('Life Cycle Cost Evaluation'!$M$1,AU84:AU$100)/(1+'Life Cycle Cost Evaluation'!$M$1)^($B83-'Life Cycle Cost Evaluation'!$M$4)</f>
        <v>0</v>
      </c>
      <c r="AV168" s="208">
        <f>-NPV('Life Cycle Cost Evaluation'!$M$1,AV84:AV$100)/(1+'Life Cycle Cost Evaluation'!$M$1)^($B83-'Life Cycle Cost Evaluation'!$M$4)</f>
        <v>0</v>
      </c>
      <c r="AW168" s="208">
        <f>-NPV('Life Cycle Cost Evaluation'!$M$1,AW84:AW$100)/(1+'Life Cycle Cost Evaluation'!$M$1)^($B83-'Life Cycle Cost Evaluation'!$M$4)</f>
        <v>0</v>
      </c>
      <c r="AX168" s="208">
        <f>-NPV('Life Cycle Cost Evaluation'!$M$1,AX84:AX$100)/(1+'Life Cycle Cost Evaluation'!$M$1)^($B83-'Life Cycle Cost Evaluation'!$M$4)</f>
        <v>0</v>
      </c>
      <c r="AY168" s="208">
        <f>-NPV('Life Cycle Cost Evaluation'!$M$1,AY84:AY$100)/(1+'Life Cycle Cost Evaluation'!$M$1)^($B83-'Life Cycle Cost Evaluation'!$M$4)</f>
        <v>0</v>
      </c>
      <c r="AZ168" s="208">
        <f>-NPV('Life Cycle Cost Evaluation'!$M$1,AZ84:AZ$100)/(1+'Life Cycle Cost Evaluation'!$M$1)^($B83-'Life Cycle Cost Evaluation'!$M$4)</f>
        <v>0</v>
      </c>
      <c r="BA168" s="208">
        <f>-NPV('Life Cycle Cost Evaluation'!$M$1,BA84:BA$100)/(1+'Life Cycle Cost Evaluation'!$M$1)^($B83-'Life Cycle Cost Evaluation'!$M$4)</f>
        <v>0</v>
      </c>
      <c r="BB168" s="208">
        <f>-NPV('Life Cycle Cost Evaluation'!$M$1,BB84:BB$100)/(1+'Life Cycle Cost Evaluation'!$M$1)^($B83-'Life Cycle Cost Evaluation'!$M$4)</f>
        <v>0</v>
      </c>
      <c r="BC168" s="208">
        <f>-NPV('Life Cycle Cost Evaluation'!$M$1,BC84:BC$100)/(1+'Life Cycle Cost Evaluation'!$M$1)^($B83-'Life Cycle Cost Evaluation'!$M$4)</f>
        <v>0</v>
      </c>
      <c r="BD168" s="208">
        <f>-NPV('Life Cycle Cost Evaluation'!$M$1,BD84:BD$100)/(1+'Life Cycle Cost Evaluation'!$M$1)^($B83-'Life Cycle Cost Evaluation'!$M$4)</f>
        <v>0</v>
      </c>
      <c r="BE168" s="208">
        <f>-NPV('Life Cycle Cost Evaluation'!$M$1,BE84:BE$100)/(1+'Life Cycle Cost Evaluation'!$M$1)^($B83-'Life Cycle Cost Evaluation'!$M$4)</f>
        <v>0</v>
      </c>
      <c r="BF168" s="208">
        <f>-NPV('Life Cycle Cost Evaluation'!$M$1,BF84:BF$100)/(1+'Life Cycle Cost Evaluation'!$M$1)^($B83-'Life Cycle Cost Evaluation'!$M$4)</f>
        <v>0</v>
      </c>
      <c r="BG168" s="208">
        <f>-NPV('Life Cycle Cost Evaluation'!$M$1,BG84:BG$100)/(1+'Life Cycle Cost Evaluation'!$M$1)^($B83-'Life Cycle Cost Evaluation'!$M$4)</f>
        <v>0</v>
      </c>
      <c r="BH168" s="208">
        <f>-NPV('Life Cycle Cost Evaluation'!$M$1,BH84:BH$100)/(1+'Life Cycle Cost Evaluation'!$M$1)^($B83-'Life Cycle Cost Evaluation'!$M$4)</f>
        <v>0</v>
      </c>
      <c r="BI168" s="208">
        <f>-NPV('Life Cycle Cost Evaluation'!$M$1,BI84:BI$100)/(1+'Life Cycle Cost Evaluation'!$M$1)^($B83-'Life Cycle Cost Evaluation'!$M$4)</f>
        <v>0</v>
      </c>
      <c r="BJ168" s="208">
        <f>-NPV('Life Cycle Cost Evaluation'!$M$1,BJ84:BJ$100)/(1+'Life Cycle Cost Evaluation'!$M$1)^($B83-'Life Cycle Cost Evaluation'!$M$4)</f>
        <v>0</v>
      </c>
      <c r="BK168" s="208">
        <f>-NPV('Life Cycle Cost Evaluation'!$M$1,BK84:BK$100)/(1+'Life Cycle Cost Evaluation'!$M$1)^($B83-'Life Cycle Cost Evaluation'!$M$4)</f>
        <v>0</v>
      </c>
      <c r="BL168" s="208">
        <f>-NPV('Life Cycle Cost Evaluation'!$M$1,BL84:BL$100)/(1+'Life Cycle Cost Evaluation'!$M$1)^($B83-'Life Cycle Cost Evaluation'!$M$4)</f>
        <v>0</v>
      </c>
      <c r="BM168" s="208">
        <f>-NPV('Life Cycle Cost Evaluation'!$M$1,BM84:BM$100)/(1+'Life Cycle Cost Evaluation'!$M$1)^($B83-'Life Cycle Cost Evaluation'!$M$4)</f>
        <v>0</v>
      </c>
      <c r="BN168" s="208">
        <f>-NPV('Life Cycle Cost Evaluation'!$M$1,BN84:BN$100)/(1+'Life Cycle Cost Evaluation'!$M$1)^($B83-'Life Cycle Cost Evaluation'!$M$4)</f>
        <v>0</v>
      </c>
      <c r="BO168" s="208">
        <f>-NPV('Life Cycle Cost Evaluation'!$M$1,BO84:BO$100)/(1+'Life Cycle Cost Evaluation'!$M$1)^($B83-'Life Cycle Cost Evaluation'!$M$4)</f>
        <v>0</v>
      </c>
      <c r="BP168" s="208">
        <f>-NPV('Life Cycle Cost Evaluation'!$M$1,BP84:BP$100)/(1+'Life Cycle Cost Evaluation'!$M$1)^($B83-'Life Cycle Cost Evaluation'!$M$4)</f>
        <v>0</v>
      </c>
      <c r="BQ168" s="208">
        <f>-NPV('Life Cycle Cost Evaluation'!$M$1,BQ84:BQ$100)/(1+'Life Cycle Cost Evaluation'!$M$1)^($B83-'Life Cycle Cost Evaluation'!$M$4)</f>
        <v>0</v>
      </c>
      <c r="BR168" s="208">
        <f>-NPV('Life Cycle Cost Evaluation'!$M$1,BR84:BR$100)/(1+'Life Cycle Cost Evaluation'!$M$1)^($B83-'Life Cycle Cost Evaluation'!$M$4)</f>
        <v>0</v>
      </c>
      <c r="BS168" s="208">
        <f>-NPV('Life Cycle Cost Evaluation'!$M$1,BS84:BS$100)/(1+'Life Cycle Cost Evaluation'!$M$1)^($B83-'Life Cycle Cost Evaluation'!$M$4)</f>
        <v>0</v>
      </c>
      <c r="BT168" s="208">
        <f>-NPV('Life Cycle Cost Evaluation'!$M$1,BT84:BT$100)/(1+'Life Cycle Cost Evaluation'!$M$1)^($B83-'Life Cycle Cost Evaluation'!$M$4)</f>
        <v>0</v>
      </c>
      <c r="BU168" s="208">
        <f>-NPV('Life Cycle Cost Evaluation'!$M$1,BU84:BU$100)/(1+'Life Cycle Cost Evaluation'!$M$1)^($B83-'Life Cycle Cost Evaluation'!$M$4)</f>
        <v>0</v>
      </c>
      <c r="BV168" s="208">
        <f>-NPV('Life Cycle Cost Evaluation'!$M$1,BV84:BV$100)/(1+'Life Cycle Cost Evaluation'!$M$1)^($B83-'Life Cycle Cost Evaluation'!$M$4)</f>
        <v>0</v>
      </c>
      <c r="BW168" s="208">
        <f>-NPV('Life Cycle Cost Evaluation'!$M$1,BW84:BW$100)/(1+'Life Cycle Cost Evaluation'!$M$1)^($B83-'Life Cycle Cost Evaluation'!$M$4)</f>
        <v>0</v>
      </c>
      <c r="BX168" s="208">
        <f>-NPV('Life Cycle Cost Evaluation'!$M$1,BX84:BX$100)/(1+'Life Cycle Cost Evaluation'!$M$1)^($B83-'Life Cycle Cost Evaluation'!$M$4)</f>
        <v>0</v>
      </c>
      <c r="BY168" s="208">
        <f>-NPV('Life Cycle Cost Evaluation'!$M$1,BY84:BY$100)/(1+'Life Cycle Cost Evaluation'!$M$1)^($B83-'Life Cycle Cost Evaluation'!$M$4)</f>
        <v>0</v>
      </c>
      <c r="BZ168" s="208">
        <f>-NPV('Life Cycle Cost Evaluation'!$M$1,BZ84:BZ$100)/(1+'Life Cycle Cost Evaluation'!$M$1)^($B83-'Life Cycle Cost Evaluation'!$M$4)</f>
        <v>0</v>
      </c>
      <c r="CA168" s="208">
        <f>-NPV('Life Cycle Cost Evaluation'!$M$1,CA84:CA$100)/(1+'Life Cycle Cost Evaluation'!$M$1)^($B83-'Life Cycle Cost Evaluation'!$M$4)</f>
        <v>0</v>
      </c>
      <c r="CB168" s="208">
        <f>-NPV('Life Cycle Cost Evaluation'!$M$1,CB84:CB$100)/(1+'Life Cycle Cost Evaluation'!$M$1)^($B83-'Life Cycle Cost Evaluation'!$M$4)</f>
        <v>0</v>
      </c>
      <c r="CC168" s="208">
        <f>-NPV('Life Cycle Cost Evaluation'!$M$1,CC84:CC$100)/(1+'Life Cycle Cost Evaluation'!$M$1)^($B83-'Life Cycle Cost Evaluation'!$M$4)</f>
        <v>0</v>
      </c>
      <c r="CD168" s="208">
        <f>-NPV('Life Cycle Cost Evaluation'!$M$1,CD84:CD$100)/(1+'Life Cycle Cost Evaluation'!$M$1)^($B83-'Life Cycle Cost Evaluation'!$M$4)</f>
        <v>0</v>
      </c>
      <c r="CE168" s="208">
        <f>-NPV('Life Cycle Cost Evaluation'!$M$1,CE84:CE$100)/(1+'Life Cycle Cost Evaluation'!$M$1)^($B83-'Life Cycle Cost Evaluation'!$M$4)</f>
        <v>0</v>
      </c>
      <c r="CF168" s="208">
        <f>-NPV('Life Cycle Cost Evaluation'!$M$1,CF84:CF$100)/(1+'Life Cycle Cost Evaluation'!$M$1)^($B83-'Life Cycle Cost Evaluation'!$M$4)</f>
        <v>0</v>
      </c>
      <c r="CG168" s="208">
        <f>SUM(D168:BO168)</f>
        <v>0</v>
      </c>
      <c r="CH168" s="206"/>
      <c r="CI168" s="206"/>
      <c r="CJ168" s="206"/>
    </row>
    <row r="169" spans="2:88" x14ac:dyDescent="0.2">
      <c r="B169" s="86">
        <f t="shared" si="126"/>
        <v>2091</v>
      </c>
      <c r="C169" s="208"/>
      <c r="D169" s="208">
        <f>-NPV('Life Cycle Cost Evaluation'!$M$1,D85:D$100)/(1+'Life Cycle Cost Evaluation'!$M$1)^($B84-'Life Cycle Cost Evaluation'!$M$4)</f>
        <v>0</v>
      </c>
      <c r="E169" s="208">
        <f>-NPV('Life Cycle Cost Evaluation'!$M$1,E85:E$100)/(1+'Life Cycle Cost Evaluation'!$M$1)^($B84-'Life Cycle Cost Evaluation'!$M$4)</f>
        <v>0</v>
      </c>
      <c r="F169" s="208">
        <f>-NPV('Life Cycle Cost Evaluation'!$M$1,F85:F$100)/(1+'Life Cycle Cost Evaluation'!$M$1)^($B84-'Life Cycle Cost Evaluation'!$M$4)</f>
        <v>0</v>
      </c>
      <c r="G169" s="208">
        <f>-NPV('Life Cycle Cost Evaluation'!$M$1,G85:G$100)/(1+'Life Cycle Cost Evaluation'!$M$1)^($B84-'Life Cycle Cost Evaluation'!$M$4)</f>
        <v>0</v>
      </c>
      <c r="H169" s="208">
        <f>-NPV('Life Cycle Cost Evaluation'!$M$1,H85:H$100)/(1+'Life Cycle Cost Evaluation'!$M$1)^($B84-'Life Cycle Cost Evaluation'!$M$4)</f>
        <v>0</v>
      </c>
      <c r="I169" s="208">
        <f>-NPV('Life Cycle Cost Evaluation'!$M$1,I85:I$100)/(1+'Life Cycle Cost Evaluation'!$M$1)^($B84-'Life Cycle Cost Evaluation'!$M$4)</f>
        <v>0</v>
      </c>
      <c r="J169" s="208">
        <f>-NPV('Life Cycle Cost Evaluation'!$M$1,J85:J$100)/(1+'Life Cycle Cost Evaluation'!$M$1)^($B84-'Life Cycle Cost Evaluation'!$M$4)</f>
        <v>0</v>
      </c>
      <c r="K169" s="208">
        <f>-NPV('Life Cycle Cost Evaluation'!$M$1,K85:K$100)/(1+'Life Cycle Cost Evaluation'!$M$1)^($B84-'Life Cycle Cost Evaluation'!$M$4)</f>
        <v>0</v>
      </c>
      <c r="L169" s="208">
        <f>-NPV('Life Cycle Cost Evaluation'!$M$1,L85:L$100)/(1+'Life Cycle Cost Evaluation'!$M$1)^($B84-'Life Cycle Cost Evaluation'!$M$4)</f>
        <v>0</v>
      </c>
      <c r="M169" s="208">
        <f>-NPV('Life Cycle Cost Evaluation'!$M$1,M85:M$100)/(1+'Life Cycle Cost Evaluation'!$M$1)^($B84-'Life Cycle Cost Evaluation'!$M$4)</f>
        <v>0</v>
      </c>
      <c r="N169" s="208">
        <f>-NPV('Life Cycle Cost Evaluation'!$M$1,N85:N$100)/(1+'Life Cycle Cost Evaluation'!$M$1)^($B84-'Life Cycle Cost Evaluation'!$M$4)</f>
        <v>0</v>
      </c>
      <c r="O169" s="208">
        <f>-NPV('Life Cycle Cost Evaluation'!$M$1,O85:O$100)/(1+'Life Cycle Cost Evaluation'!$M$1)^($B84-'Life Cycle Cost Evaluation'!$M$4)</f>
        <v>0</v>
      </c>
      <c r="P169" s="208">
        <f>-NPV('Life Cycle Cost Evaluation'!$M$1,P85:P$100)/(1+'Life Cycle Cost Evaluation'!$M$1)^($B84-'Life Cycle Cost Evaluation'!$M$4)</f>
        <v>0</v>
      </c>
      <c r="Q169" s="208">
        <f>-NPV('Life Cycle Cost Evaluation'!$M$1,Q85:Q$100)/(1+'Life Cycle Cost Evaluation'!$M$1)^($B84-'Life Cycle Cost Evaluation'!$M$4)</f>
        <v>0</v>
      </c>
      <c r="R169" s="208">
        <f>-NPV('Life Cycle Cost Evaluation'!$M$1,R85:R$100)/(1+'Life Cycle Cost Evaluation'!$M$1)^($B84-'Life Cycle Cost Evaluation'!$M$4)</f>
        <v>0</v>
      </c>
      <c r="S169" s="208">
        <f>-NPV('Life Cycle Cost Evaluation'!$M$1,S85:S$100)/(1+'Life Cycle Cost Evaluation'!$M$1)^($B84-'Life Cycle Cost Evaluation'!$M$4)</f>
        <v>0</v>
      </c>
      <c r="T169" s="208">
        <f>-NPV('Life Cycle Cost Evaluation'!$M$1,T85:T$100)/(1+'Life Cycle Cost Evaluation'!$M$1)^($B84-'Life Cycle Cost Evaluation'!$M$4)</f>
        <v>0</v>
      </c>
      <c r="U169" s="208">
        <f>-NPV('Life Cycle Cost Evaluation'!$M$1,U85:U$100)/(1+'Life Cycle Cost Evaluation'!$M$1)^($B84-'Life Cycle Cost Evaluation'!$M$4)</f>
        <v>0</v>
      </c>
      <c r="V169" s="208">
        <f>-NPV('Life Cycle Cost Evaluation'!$M$1,V85:V$100)/(1+'Life Cycle Cost Evaluation'!$M$1)^($B84-'Life Cycle Cost Evaluation'!$M$4)</f>
        <v>0</v>
      </c>
      <c r="W169" s="208">
        <f>-NPV('Life Cycle Cost Evaluation'!$M$1,W85:W$100)/(1+'Life Cycle Cost Evaluation'!$M$1)^($B84-'Life Cycle Cost Evaluation'!$M$4)</f>
        <v>0</v>
      </c>
      <c r="X169" s="208">
        <f>-NPV('Life Cycle Cost Evaluation'!$M$1,X85:X$100)/(1+'Life Cycle Cost Evaluation'!$M$1)^($B84-'Life Cycle Cost Evaluation'!$M$4)</f>
        <v>0</v>
      </c>
      <c r="Y169" s="208">
        <f>-NPV('Life Cycle Cost Evaluation'!$M$1,Y85:Y$100)/(1+'Life Cycle Cost Evaluation'!$M$1)^($B84-'Life Cycle Cost Evaluation'!$M$4)</f>
        <v>0</v>
      </c>
      <c r="Z169" s="208">
        <f>-NPV('Life Cycle Cost Evaluation'!$M$1,Z85:Z$100)/(1+'Life Cycle Cost Evaluation'!$M$1)^($B84-'Life Cycle Cost Evaluation'!$M$4)</f>
        <v>0</v>
      </c>
      <c r="AA169" s="208">
        <f>-NPV('Life Cycle Cost Evaluation'!$M$1,AA85:AA$100)/(1+'Life Cycle Cost Evaluation'!$M$1)^($B84-'Life Cycle Cost Evaluation'!$M$4)</f>
        <v>0</v>
      </c>
      <c r="AB169" s="208">
        <f>-NPV('Life Cycle Cost Evaluation'!$M$1,AB85:AB$100)/(1+'Life Cycle Cost Evaluation'!$M$1)^($B84-'Life Cycle Cost Evaluation'!$M$4)</f>
        <v>0</v>
      </c>
      <c r="AC169" s="208">
        <f>-NPV('Life Cycle Cost Evaluation'!$M$1,AC85:AC$100)/(1+'Life Cycle Cost Evaluation'!$M$1)^($B84-'Life Cycle Cost Evaluation'!$M$4)</f>
        <v>0</v>
      </c>
      <c r="AD169" s="208">
        <f>-NPV('Life Cycle Cost Evaluation'!$M$1,AD85:AD$100)/(1+'Life Cycle Cost Evaluation'!$M$1)^($B84-'Life Cycle Cost Evaluation'!$M$4)</f>
        <v>0</v>
      </c>
      <c r="AE169" s="208">
        <f>-NPV('Life Cycle Cost Evaluation'!$M$1,AE85:AE$100)/(1+'Life Cycle Cost Evaluation'!$M$1)^($B84-'Life Cycle Cost Evaluation'!$M$4)</f>
        <v>0</v>
      </c>
      <c r="AF169" s="208">
        <f>-NPV('Life Cycle Cost Evaluation'!$M$1,AF85:AF$100)/(1+'Life Cycle Cost Evaluation'!$M$1)^($B84-'Life Cycle Cost Evaluation'!$M$4)</f>
        <v>0</v>
      </c>
      <c r="AG169" s="208">
        <f>-NPV('Life Cycle Cost Evaluation'!$M$1,AG85:AG$100)/(1+'Life Cycle Cost Evaluation'!$M$1)^($B84-'Life Cycle Cost Evaluation'!$M$4)</f>
        <v>0</v>
      </c>
      <c r="AH169" s="208">
        <f>-NPV('Life Cycle Cost Evaluation'!$M$1,AH85:AH$100)/(1+'Life Cycle Cost Evaluation'!$M$1)^($B84-'Life Cycle Cost Evaluation'!$M$4)</f>
        <v>0</v>
      </c>
      <c r="AI169" s="208">
        <f>-NPV('Life Cycle Cost Evaluation'!$M$1,AI85:AI$100)/(1+'Life Cycle Cost Evaluation'!$M$1)^($B84-'Life Cycle Cost Evaluation'!$M$4)</f>
        <v>0</v>
      </c>
      <c r="AJ169" s="208">
        <f>-NPV('Life Cycle Cost Evaluation'!$M$1,AJ85:AJ$100)/(1+'Life Cycle Cost Evaluation'!$M$1)^($B84-'Life Cycle Cost Evaluation'!$M$4)</f>
        <v>0</v>
      </c>
      <c r="AK169" s="208">
        <f>-NPV('Life Cycle Cost Evaluation'!$M$1,AK85:AK$100)/(1+'Life Cycle Cost Evaluation'!$M$1)^($B84-'Life Cycle Cost Evaluation'!$M$4)</f>
        <v>0</v>
      </c>
      <c r="AL169" s="208">
        <f>-NPV('Life Cycle Cost Evaluation'!$M$1,AL85:AL$100)/(1+'Life Cycle Cost Evaluation'!$M$1)^($B84-'Life Cycle Cost Evaluation'!$M$4)</f>
        <v>0</v>
      </c>
      <c r="AM169" s="208">
        <f>-NPV('Life Cycle Cost Evaluation'!$M$1,AM85:AM$100)/(1+'Life Cycle Cost Evaluation'!$M$1)^($B84-'Life Cycle Cost Evaluation'!$M$4)</f>
        <v>0</v>
      </c>
      <c r="AN169" s="208">
        <f>-NPV('Life Cycle Cost Evaluation'!$M$1,AN85:AN$100)/(1+'Life Cycle Cost Evaluation'!$M$1)^($B84-'Life Cycle Cost Evaluation'!$M$4)</f>
        <v>0</v>
      </c>
      <c r="AO169" s="208">
        <f>-NPV('Life Cycle Cost Evaluation'!$M$1,AO85:AO$100)/(1+'Life Cycle Cost Evaluation'!$M$1)^($B84-'Life Cycle Cost Evaluation'!$M$4)</f>
        <v>0</v>
      </c>
      <c r="AP169" s="208">
        <f>-NPV('Life Cycle Cost Evaluation'!$M$1,AP85:AP$100)/(1+'Life Cycle Cost Evaluation'!$M$1)^($B84-'Life Cycle Cost Evaluation'!$M$4)</f>
        <v>0</v>
      </c>
      <c r="AQ169" s="208">
        <f>-NPV('Life Cycle Cost Evaluation'!$M$1,AQ85:AQ$100)/(1+'Life Cycle Cost Evaluation'!$M$1)^($B84-'Life Cycle Cost Evaluation'!$M$4)</f>
        <v>0</v>
      </c>
      <c r="AR169" s="208">
        <f>-NPV('Life Cycle Cost Evaluation'!$M$1,AR85:AR$100)/(1+'Life Cycle Cost Evaluation'!$M$1)^($B84-'Life Cycle Cost Evaluation'!$M$4)</f>
        <v>0</v>
      </c>
      <c r="AS169" s="208">
        <f>-NPV('Life Cycle Cost Evaluation'!$M$1,AS85:AS$100)/(1+'Life Cycle Cost Evaluation'!$M$1)^($B84-'Life Cycle Cost Evaluation'!$M$4)</f>
        <v>0</v>
      </c>
      <c r="AT169" s="208">
        <f>-NPV('Life Cycle Cost Evaluation'!$M$1,AT85:AT$100)/(1+'Life Cycle Cost Evaluation'!$M$1)^($B84-'Life Cycle Cost Evaluation'!$M$4)</f>
        <v>0</v>
      </c>
      <c r="AU169" s="208">
        <f>-NPV('Life Cycle Cost Evaluation'!$M$1,AU85:AU$100)/(1+'Life Cycle Cost Evaluation'!$M$1)^($B84-'Life Cycle Cost Evaluation'!$M$4)</f>
        <v>0</v>
      </c>
      <c r="AV169" s="208">
        <f>-NPV('Life Cycle Cost Evaluation'!$M$1,AV85:AV$100)/(1+'Life Cycle Cost Evaluation'!$M$1)^($B84-'Life Cycle Cost Evaluation'!$M$4)</f>
        <v>0</v>
      </c>
      <c r="AW169" s="208">
        <f>-NPV('Life Cycle Cost Evaluation'!$M$1,AW85:AW$100)/(1+'Life Cycle Cost Evaluation'!$M$1)^($B84-'Life Cycle Cost Evaluation'!$M$4)</f>
        <v>0</v>
      </c>
      <c r="AX169" s="208">
        <f>-NPV('Life Cycle Cost Evaluation'!$M$1,AX85:AX$100)/(1+'Life Cycle Cost Evaluation'!$M$1)^($B84-'Life Cycle Cost Evaluation'!$M$4)</f>
        <v>0</v>
      </c>
      <c r="AY169" s="208">
        <f>-NPV('Life Cycle Cost Evaluation'!$M$1,AY85:AY$100)/(1+'Life Cycle Cost Evaluation'!$M$1)^($B84-'Life Cycle Cost Evaluation'!$M$4)</f>
        <v>0</v>
      </c>
      <c r="AZ169" s="208">
        <f>-NPV('Life Cycle Cost Evaluation'!$M$1,AZ85:AZ$100)/(1+'Life Cycle Cost Evaluation'!$M$1)^($B84-'Life Cycle Cost Evaluation'!$M$4)</f>
        <v>0</v>
      </c>
      <c r="BA169" s="208">
        <f>-NPV('Life Cycle Cost Evaluation'!$M$1,BA85:BA$100)/(1+'Life Cycle Cost Evaluation'!$M$1)^($B84-'Life Cycle Cost Evaluation'!$M$4)</f>
        <v>0</v>
      </c>
      <c r="BB169" s="208">
        <f>-NPV('Life Cycle Cost Evaluation'!$M$1,BB85:BB$100)/(1+'Life Cycle Cost Evaluation'!$M$1)^($B84-'Life Cycle Cost Evaluation'!$M$4)</f>
        <v>0</v>
      </c>
      <c r="BC169" s="208">
        <f>-NPV('Life Cycle Cost Evaluation'!$M$1,BC85:BC$100)/(1+'Life Cycle Cost Evaluation'!$M$1)^($B84-'Life Cycle Cost Evaluation'!$M$4)</f>
        <v>0</v>
      </c>
      <c r="BD169" s="208">
        <f>-NPV('Life Cycle Cost Evaluation'!$M$1,BD85:BD$100)/(1+'Life Cycle Cost Evaluation'!$M$1)^($B84-'Life Cycle Cost Evaluation'!$M$4)</f>
        <v>0</v>
      </c>
      <c r="BE169" s="208">
        <f>-NPV('Life Cycle Cost Evaluation'!$M$1,BE85:BE$100)/(1+'Life Cycle Cost Evaluation'!$M$1)^($B84-'Life Cycle Cost Evaluation'!$M$4)</f>
        <v>0</v>
      </c>
      <c r="BF169" s="208">
        <f>-NPV('Life Cycle Cost Evaluation'!$M$1,BF85:BF$100)/(1+'Life Cycle Cost Evaluation'!$M$1)^($B84-'Life Cycle Cost Evaluation'!$M$4)</f>
        <v>0</v>
      </c>
      <c r="BG169" s="208">
        <f>-NPV('Life Cycle Cost Evaluation'!$M$1,BG85:BG$100)/(1+'Life Cycle Cost Evaluation'!$M$1)^($B84-'Life Cycle Cost Evaluation'!$M$4)</f>
        <v>0</v>
      </c>
      <c r="BH169" s="208">
        <f>-NPV('Life Cycle Cost Evaluation'!$M$1,BH85:BH$100)/(1+'Life Cycle Cost Evaluation'!$M$1)^($B84-'Life Cycle Cost Evaluation'!$M$4)</f>
        <v>0</v>
      </c>
      <c r="BI169" s="208">
        <f>-NPV('Life Cycle Cost Evaluation'!$M$1,BI85:BI$100)/(1+'Life Cycle Cost Evaluation'!$M$1)^($B84-'Life Cycle Cost Evaluation'!$M$4)</f>
        <v>0</v>
      </c>
      <c r="BJ169" s="208">
        <f>-NPV('Life Cycle Cost Evaluation'!$M$1,BJ85:BJ$100)/(1+'Life Cycle Cost Evaluation'!$M$1)^($B84-'Life Cycle Cost Evaluation'!$M$4)</f>
        <v>0</v>
      </c>
      <c r="BK169" s="208">
        <f>-NPV('Life Cycle Cost Evaluation'!$M$1,BK85:BK$100)/(1+'Life Cycle Cost Evaluation'!$M$1)^($B84-'Life Cycle Cost Evaluation'!$M$4)</f>
        <v>0</v>
      </c>
      <c r="BL169" s="208">
        <f>-NPV('Life Cycle Cost Evaluation'!$M$1,BL85:BL$100)/(1+'Life Cycle Cost Evaluation'!$M$1)^($B84-'Life Cycle Cost Evaluation'!$M$4)</f>
        <v>0</v>
      </c>
      <c r="BM169" s="208">
        <f>-NPV('Life Cycle Cost Evaluation'!$M$1,BM85:BM$100)/(1+'Life Cycle Cost Evaluation'!$M$1)^($B84-'Life Cycle Cost Evaluation'!$M$4)</f>
        <v>0</v>
      </c>
      <c r="BN169" s="208">
        <f>-NPV('Life Cycle Cost Evaluation'!$M$1,BN85:BN$100)/(1+'Life Cycle Cost Evaluation'!$M$1)^($B84-'Life Cycle Cost Evaluation'!$M$4)</f>
        <v>0</v>
      </c>
      <c r="BO169" s="208">
        <f>-NPV('Life Cycle Cost Evaluation'!$M$1,BO85:BO$100)/(1+'Life Cycle Cost Evaluation'!$M$1)^($B84-'Life Cycle Cost Evaluation'!$M$4)</f>
        <v>0</v>
      </c>
      <c r="BP169" s="208">
        <f>-NPV('Life Cycle Cost Evaluation'!$M$1,BP85:BP$100)/(1+'Life Cycle Cost Evaluation'!$M$1)^($B84-'Life Cycle Cost Evaluation'!$M$4)</f>
        <v>0</v>
      </c>
      <c r="BQ169" s="208">
        <f>-NPV('Life Cycle Cost Evaluation'!$M$1,BQ85:BQ$100)/(1+'Life Cycle Cost Evaluation'!$M$1)^($B84-'Life Cycle Cost Evaluation'!$M$4)</f>
        <v>0</v>
      </c>
      <c r="BR169" s="208">
        <f>-NPV('Life Cycle Cost Evaluation'!$M$1,BR85:BR$100)/(1+'Life Cycle Cost Evaluation'!$M$1)^($B84-'Life Cycle Cost Evaluation'!$M$4)</f>
        <v>0</v>
      </c>
      <c r="BS169" s="208">
        <f>-NPV('Life Cycle Cost Evaluation'!$M$1,BS85:BS$100)/(1+'Life Cycle Cost Evaluation'!$M$1)^($B84-'Life Cycle Cost Evaluation'!$M$4)</f>
        <v>0</v>
      </c>
      <c r="BT169" s="208">
        <f>-NPV('Life Cycle Cost Evaluation'!$M$1,BT85:BT$100)/(1+'Life Cycle Cost Evaluation'!$M$1)^($B84-'Life Cycle Cost Evaluation'!$M$4)</f>
        <v>0</v>
      </c>
      <c r="BU169" s="208">
        <f>-NPV('Life Cycle Cost Evaluation'!$M$1,BU85:BU$100)/(1+'Life Cycle Cost Evaluation'!$M$1)^($B84-'Life Cycle Cost Evaluation'!$M$4)</f>
        <v>0</v>
      </c>
      <c r="BV169" s="208">
        <f>-NPV('Life Cycle Cost Evaluation'!$M$1,BV85:BV$100)/(1+'Life Cycle Cost Evaluation'!$M$1)^($B84-'Life Cycle Cost Evaluation'!$M$4)</f>
        <v>0</v>
      </c>
      <c r="BW169" s="208">
        <f>-NPV('Life Cycle Cost Evaluation'!$M$1,BW85:BW$100)/(1+'Life Cycle Cost Evaluation'!$M$1)^($B84-'Life Cycle Cost Evaluation'!$M$4)</f>
        <v>0</v>
      </c>
      <c r="BX169" s="208">
        <f>-NPV('Life Cycle Cost Evaluation'!$M$1,BX85:BX$100)/(1+'Life Cycle Cost Evaluation'!$M$1)^($B84-'Life Cycle Cost Evaluation'!$M$4)</f>
        <v>0</v>
      </c>
      <c r="BY169" s="208">
        <f>-NPV('Life Cycle Cost Evaluation'!$M$1,BY85:BY$100)/(1+'Life Cycle Cost Evaluation'!$M$1)^($B84-'Life Cycle Cost Evaluation'!$M$4)</f>
        <v>0</v>
      </c>
      <c r="BZ169" s="208">
        <f>-NPV('Life Cycle Cost Evaluation'!$M$1,BZ85:BZ$100)/(1+'Life Cycle Cost Evaluation'!$M$1)^($B84-'Life Cycle Cost Evaluation'!$M$4)</f>
        <v>0</v>
      </c>
      <c r="CA169" s="208">
        <f>-NPV('Life Cycle Cost Evaluation'!$M$1,CA85:CA$100)/(1+'Life Cycle Cost Evaluation'!$M$1)^($B84-'Life Cycle Cost Evaluation'!$M$4)</f>
        <v>0</v>
      </c>
      <c r="CB169" s="208">
        <f>-NPV('Life Cycle Cost Evaluation'!$M$1,CB85:CB$100)/(1+'Life Cycle Cost Evaluation'!$M$1)^($B84-'Life Cycle Cost Evaluation'!$M$4)</f>
        <v>0</v>
      </c>
      <c r="CC169" s="208">
        <f>-NPV('Life Cycle Cost Evaluation'!$M$1,CC85:CC$100)/(1+'Life Cycle Cost Evaluation'!$M$1)^($B84-'Life Cycle Cost Evaluation'!$M$4)</f>
        <v>0</v>
      </c>
      <c r="CD169" s="208">
        <f>-NPV('Life Cycle Cost Evaluation'!$M$1,CD85:CD$100)/(1+'Life Cycle Cost Evaluation'!$M$1)^($B84-'Life Cycle Cost Evaluation'!$M$4)</f>
        <v>0</v>
      </c>
      <c r="CE169" s="208">
        <f>-NPV('Life Cycle Cost Evaluation'!$M$1,CE85:CE$100)/(1+'Life Cycle Cost Evaluation'!$M$1)^($B84-'Life Cycle Cost Evaluation'!$M$4)</f>
        <v>0</v>
      </c>
      <c r="CF169" s="208">
        <f>-NPV('Life Cycle Cost Evaluation'!$M$1,CF85:CF$100)/(1+'Life Cycle Cost Evaluation'!$M$1)^($B84-'Life Cycle Cost Evaluation'!$M$4)</f>
        <v>0</v>
      </c>
      <c r="CG169" s="208">
        <f>SUM(D169:BP169)</f>
        <v>0</v>
      </c>
      <c r="CH169" s="206"/>
      <c r="CI169" s="206"/>
      <c r="CJ169" s="206"/>
    </row>
    <row r="170" spans="2:88" x14ac:dyDescent="0.2">
      <c r="B170" s="86">
        <f t="shared" ref="B170:B185" si="127">B85</f>
        <v>2092</v>
      </c>
      <c r="C170" s="208"/>
      <c r="D170" s="208">
        <f>-NPV('Life Cycle Cost Evaluation'!$M$1,D86:D$100)/(1+'Life Cycle Cost Evaluation'!$M$1)^($B85-'Life Cycle Cost Evaluation'!$M$4)</f>
        <v>0</v>
      </c>
      <c r="E170" s="208">
        <f>-NPV('Life Cycle Cost Evaluation'!$M$1,E86:E$100)/(1+'Life Cycle Cost Evaluation'!$M$1)^($B85-'Life Cycle Cost Evaluation'!$M$4)</f>
        <v>0</v>
      </c>
      <c r="F170" s="208">
        <f>-NPV('Life Cycle Cost Evaluation'!$M$1,F86:F$100)/(1+'Life Cycle Cost Evaluation'!$M$1)^($B85-'Life Cycle Cost Evaluation'!$M$4)</f>
        <v>0</v>
      </c>
      <c r="G170" s="208">
        <f>-NPV('Life Cycle Cost Evaluation'!$M$1,G86:G$100)/(1+'Life Cycle Cost Evaluation'!$M$1)^($B85-'Life Cycle Cost Evaluation'!$M$4)</f>
        <v>0</v>
      </c>
      <c r="H170" s="208">
        <f>-NPV('Life Cycle Cost Evaluation'!$M$1,H86:H$100)/(1+'Life Cycle Cost Evaluation'!$M$1)^($B85-'Life Cycle Cost Evaluation'!$M$4)</f>
        <v>0</v>
      </c>
      <c r="I170" s="208">
        <f>-NPV('Life Cycle Cost Evaluation'!$M$1,I86:I$100)/(1+'Life Cycle Cost Evaluation'!$M$1)^($B85-'Life Cycle Cost Evaluation'!$M$4)</f>
        <v>0</v>
      </c>
      <c r="J170" s="208">
        <f>-NPV('Life Cycle Cost Evaluation'!$M$1,J86:J$100)/(1+'Life Cycle Cost Evaluation'!$M$1)^($B85-'Life Cycle Cost Evaluation'!$M$4)</f>
        <v>0</v>
      </c>
      <c r="K170" s="208">
        <f>-NPV('Life Cycle Cost Evaluation'!$M$1,K86:K$100)/(1+'Life Cycle Cost Evaluation'!$M$1)^($B85-'Life Cycle Cost Evaluation'!$M$4)</f>
        <v>0</v>
      </c>
      <c r="L170" s="208">
        <f>-NPV('Life Cycle Cost Evaluation'!$M$1,L86:L$100)/(1+'Life Cycle Cost Evaluation'!$M$1)^($B85-'Life Cycle Cost Evaluation'!$M$4)</f>
        <v>0</v>
      </c>
      <c r="M170" s="208">
        <f>-NPV('Life Cycle Cost Evaluation'!$M$1,M86:M$100)/(1+'Life Cycle Cost Evaluation'!$M$1)^($B85-'Life Cycle Cost Evaluation'!$M$4)</f>
        <v>0</v>
      </c>
      <c r="N170" s="208">
        <f>-NPV('Life Cycle Cost Evaluation'!$M$1,N86:N$100)/(1+'Life Cycle Cost Evaluation'!$M$1)^($B85-'Life Cycle Cost Evaluation'!$M$4)</f>
        <v>0</v>
      </c>
      <c r="O170" s="208">
        <f>-NPV('Life Cycle Cost Evaluation'!$M$1,O86:O$100)/(1+'Life Cycle Cost Evaluation'!$M$1)^($B85-'Life Cycle Cost Evaluation'!$M$4)</f>
        <v>0</v>
      </c>
      <c r="P170" s="208">
        <f>-NPV('Life Cycle Cost Evaluation'!$M$1,P86:P$100)/(1+'Life Cycle Cost Evaluation'!$M$1)^($B85-'Life Cycle Cost Evaluation'!$M$4)</f>
        <v>0</v>
      </c>
      <c r="Q170" s="208">
        <f>-NPV('Life Cycle Cost Evaluation'!$M$1,Q86:Q$100)/(1+'Life Cycle Cost Evaluation'!$M$1)^($B85-'Life Cycle Cost Evaluation'!$M$4)</f>
        <v>0</v>
      </c>
      <c r="R170" s="208">
        <f>-NPV('Life Cycle Cost Evaluation'!$M$1,R86:R$100)/(1+'Life Cycle Cost Evaluation'!$M$1)^($B85-'Life Cycle Cost Evaluation'!$M$4)</f>
        <v>0</v>
      </c>
      <c r="S170" s="208">
        <f>-NPV('Life Cycle Cost Evaluation'!$M$1,S86:S$100)/(1+'Life Cycle Cost Evaluation'!$M$1)^($B85-'Life Cycle Cost Evaluation'!$M$4)</f>
        <v>0</v>
      </c>
      <c r="T170" s="208">
        <f>-NPV('Life Cycle Cost Evaluation'!$M$1,T86:T$100)/(1+'Life Cycle Cost Evaluation'!$M$1)^($B85-'Life Cycle Cost Evaluation'!$M$4)</f>
        <v>0</v>
      </c>
      <c r="U170" s="208">
        <f>-NPV('Life Cycle Cost Evaluation'!$M$1,U86:U$100)/(1+'Life Cycle Cost Evaluation'!$M$1)^($B85-'Life Cycle Cost Evaluation'!$M$4)</f>
        <v>0</v>
      </c>
      <c r="V170" s="208">
        <f>-NPV('Life Cycle Cost Evaluation'!$M$1,V86:V$100)/(1+'Life Cycle Cost Evaluation'!$M$1)^($B85-'Life Cycle Cost Evaluation'!$M$4)</f>
        <v>0</v>
      </c>
      <c r="W170" s="208">
        <f>-NPV('Life Cycle Cost Evaluation'!$M$1,W86:W$100)/(1+'Life Cycle Cost Evaluation'!$M$1)^($B85-'Life Cycle Cost Evaluation'!$M$4)</f>
        <v>0</v>
      </c>
      <c r="X170" s="208">
        <f>-NPV('Life Cycle Cost Evaluation'!$M$1,X86:X$100)/(1+'Life Cycle Cost Evaluation'!$M$1)^($B85-'Life Cycle Cost Evaluation'!$M$4)</f>
        <v>0</v>
      </c>
      <c r="Y170" s="208">
        <f>-NPV('Life Cycle Cost Evaluation'!$M$1,Y86:Y$100)/(1+'Life Cycle Cost Evaluation'!$M$1)^($B85-'Life Cycle Cost Evaluation'!$M$4)</f>
        <v>0</v>
      </c>
      <c r="Z170" s="208">
        <f>-NPV('Life Cycle Cost Evaluation'!$M$1,Z86:Z$100)/(1+'Life Cycle Cost Evaluation'!$M$1)^($B85-'Life Cycle Cost Evaluation'!$M$4)</f>
        <v>0</v>
      </c>
      <c r="AA170" s="208">
        <f>-NPV('Life Cycle Cost Evaluation'!$M$1,AA86:AA$100)/(1+'Life Cycle Cost Evaluation'!$M$1)^($B85-'Life Cycle Cost Evaluation'!$M$4)</f>
        <v>0</v>
      </c>
      <c r="AB170" s="208">
        <f>-NPV('Life Cycle Cost Evaluation'!$M$1,AB86:AB$100)/(1+'Life Cycle Cost Evaluation'!$M$1)^($B85-'Life Cycle Cost Evaluation'!$M$4)</f>
        <v>0</v>
      </c>
      <c r="AC170" s="208">
        <f>-NPV('Life Cycle Cost Evaluation'!$M$1,AC86:AC$100)/(1+'Life Cycle Cost Evaluation'!$M$1)^($B85-'Life Cycle Cost Evaluation'!$M$4)</f>
        <v>0</v>
      </c>
      <c r="AD170" s="208">
        <f>-NPV('Life Cycle Cost Evaluation'!$M$1,AD86:AD$100)/(1+'Life Cycle Cost Evaluation'!$M$1)^($B85-'Life Cycle Cost Evaluation'!$M$4)</f>
        <v>0</v>
      </c>
      <c r="AE170" s="208">
        <f>-NPV('Life Cycle Cost Evaluation'!$M$1,AE86:AE$100)/(1+'Life Cycle Cost Evaluation'!$M$1)^($B85-'Life Cycle Cost Evaluation'!$M$4)</f>
        <v>0</v>
      </c>
      <c r="AF170" s="208">
        <f>-NPV('Life Cycle Cost Evaluation'!$M$1,AF86:AF$100)/(1+'Life Cycle Cost Evaluation'!$M$1)^($B85-'Life Cycle Cost Evaluation'!$M$4)</f>
        <v>0</v>
      </c>
      <c r="AG170" s="208">
        <f>-NPV('Life Cycle Cost Evaluation'!$M$1,AG86:AG$100)/(1+'Life Cycle Cost Evaluation'!$M$1)^($B85-'Life Cycle Cost Evaluation'!$M$4)</f>
        <v>0</v>
      </c>
      <c r="AH170" s="208">
        <f>-NPV('Life Cycle Cost Evaluation'!$M$1,AH86:AH$100)/(1+'Life Cycle Cost Evaluation'!$M$1)^($B85-'Life Cycle Cost Evaluation'!$M$4)</f>
        <v>0</v>
      </c>
      <c r="AI170" s="208">
        <f>-NPV('Life Cycle Cost Evaluation'!$M$1,AI86:AI$100)/(1+'Life Cycle Cost Evaluation'!$M$1)^($B85-'Life Cycle Cost Evaluation'!$M$4)</f>
        <v>0</v>
      </c>
      <c r="AJ170" s="208">
        <f>-NPV('Life Cycle Cost Evaluation'!$M$1,AJ86:AJ$100)/(1+'Life Cycle Cost Evaluation'!$M$1)^($B85-'Life Cycle Cost Evaluation'!$M$4)</f>
        <v>0</v>
      </c>
      <c r="AK170" s="208">
        <f>-NPV('Life Cycle Cost Evaluation'!$M$1,AK86:AK$100)/(1+'Life Cycle Cost Evaluation'!$M$1)^($B85-'Life Cycle Cost Evaluation'!$M$4)</f>
        <v>0</v>
      </c>
      <c r="AL170" s="208">
        <f>-NPV('Life Cycle Cost Evaluation'!$M$1,AL86:AL$100)/(1+'Life Cycle Cost Evaluation'!$M$1)^($B85-'Life Cycle Cost Evaluation'!$M$4)</f>
        <v>0</v>
      </c>
      <c r="AM170" s="208">
        <f>-NPV('Life Cycle Cost Evaluation'!$M$1,AM86:AM$100)/(1+'Life Cycle Cost Evaluation'!$M$1)^($B85-'Life Cycle Cost Evaluation'!$M$4)</f>
        <v>0</v>
      </c>
      <c r="AN170" s="208">
        <f>-NPV('Life Cycle Cost Evaluation'!$M$1,AN86:AN$100)/(1+'Life Cycle Cost Evaluation'!$M$1)^($B85-'Life Cycle Cost Evaluation'!$M$4)</f>
        <v>0</v>
      </c>
      <c r="AO170" s="208">
        <f>-NPV('Life Cycle Cost Evaluation'!$M$1,AO86:AO$100)/(1+'Life Cycle Cost Evaluation'!$M$1)^($B85-'Life Cycle Cost Evaluation'!$M$4)</f>
        <v>0</v>
      </c>
      <c r="AP170" s="208">
        <f>-NPV('Life Cycle Cost Evaluation'!$M$1,AP86:AP$100)/(1+'Life Cycle Cost Evaluation'!$M$1)^($B85-'Life Cycle Cost Evaluation'!$M$4)</f>
        <v>0</v>
      </c>
      <c r="AQ170" s="208">
        <f>-NPV('Life Cycle Cost Evaluation'!$M$1,AQ86:AQ$100)/(1+'Life Cycle Cost Evaluation'!$M$1)^($B85-'Life Cycle Cost Evaluation'!$M$4)</f>
        <v>0</v>
      </c>
      <c r="AR170" s="208">
        <f>-NPV('Life Cycle Cost Evaluation'!$M$1,AR86:AR$100)/(1+'Life Cycle Cost Evaluation'!$M$1)^($B85-'Life Cycle Cost Evaluation'!$M$4)</f>
        <v>0</v>
      </c>
      <c r="AS170" s="208">
        <f>-NPV('Life Cycle Cost Evaluation'!$M$1,AS86:AS$100)/(1+'Life Cycle Cost Evaluation'!$M$1)^($B85-'Life Cycle Cost Evaluation'!$M$4)</f>
        <v>0</v>
      </c>
      <c r="AT170" s="208">
        <f>-NPV('Life Cycle Cost Evaluation'!$M$1,AT86:AT$100)/(1+'Life Cycle Cost Evaluation'!$M$1)^($B85-'Life Cycle Cost Evaluation'!$M$4)</f>
        <v>0</v>
      </c>
      <c r="AU170" s="208">
        <f>-NPV('Life Cycle Cost Evaluation'!$M$1,AU86:AU$100)/(1+'Life Cycle Cost Evaluation'!$M$1)^($B85-'Life Cycle Cost Evaluation'!$M$4)</f>
        <v>0</v>
      </c>
      <c r="AV170" s="208">
        <f>-NPV('Life Cycle Cost Evaluation'!$M$1,AV86:AV$100)/(1+'Life Cycle Cost Evaluation'!$M$1)^($B85-'Life Cycle Cost Evaluation'!$M$4)</f>
        <v>0</v>
      </c>
      <c r="AW170" s="208">
        <f>-NPV('Life Cycle Cost Evaluation'!$M$1,AW86:AW$100)/(1+'Life Cycle Cost Evaluation'!$M$1)^($B85-'Life Cycle Cost Evaluation'!$M$4)</f>
        <v>0</v>
      </c>
      <c r="AX170" s="208">
        <f>-NPV('Life Cycle Cost Evaluation'!$M$1,AX86:AX$100)/(1+'Life Cycle Cost Evaluation'!$M$1)^($B85-'Life Cycle Cost Evaluation'!$M$4)</f>
        <v>0</v>
      </c>
      <c r="AY170" s="208">
        <f>-NPV('Life Cycle Cost Evaluation'!$M$1,AY86:AY$100)/(1+'Life Cycle Cost Evaluation'!$M$1)^($B85-'Life Cycle Cost Evaluation'!$M$4)</f>
        <v>0</v>
      </c>
      <c r="AZ170" s="208">
        <f>-NPV('Life Cycle Cost Evaluation'!$M$1,AZ86:AZ$100)/(1+'Life Cycle Cost Evaluation'!$M$1)^($B85-'Life Cycle Cost Evaluation'!$M$4)</f>
        <v>0</v>
      </c>
      <c r="BA170" s="208">
        <f>-NPV('Life Cycle Cost Evaluation'!$M$1,BA86:BA$100)/(1+'Life Cycle Cost Evaluation'!$M$1)^($B85-'Life Cycle Cost Evaluation'!$M$4)</f>
        <v>0</v>
      </c>
      <c r="BB170" s="208">
        <f>-NPV('Life Cycle Cost Evaluation'!$M$1,BB86:BB$100)/(1+'Life Cycle Cost Evaluation'!$M$1)^($B85-'Life Cycle Cost Evaluation'!$M$4)</f>
        <v>0</v>
      </c>
      <c r="BC170" s="208">
        <f>-NPV('Life Cycle Cost Evaluation'!$M$1,BC86:BC$100)/(1+'Life Cycle Cost Evaluation'!$M$1)^($B85-'Life Cycle Cost Evaluation'!$M$4)</f>
        <v>0</v>
      </c>
      <c r="BD170" s="208">
        <f>-NPV('Life Cycle Cost Evaluation'!$M$1,BD86:BD$100)/(1+'Life Cycle Cost Evaluation'!$M$1)^($B85-'Life Cycle Cost Evaluation'!$M$4)</f>
        <v>0</v>
      </c>
      <c r="BE170" s="208">
        <f>-NPV('Life Cycle Cost Evaluation'!$M$1,BE86:BE$100)/(1+'Life Cycle Cost Evaluation'!$M$1)^($B85-'Life Cycle Cost Evaluation'!$M$4)</f>
        <v>0</v>
      </c>
      <c r="BF170" s="208">
        <f>-NPV('Life Cycle Cost Evaluation'!$M$1,BF86:BF$100)/(1+'Life Cycle Cost Evaluation'!$M$1)^($B85-'Life Cycle Cost Evaluation'!$M$4)</f>
        <v>0</v>
      </c>
      <c r="BG170" s="208">
        <f>-NPV('Life Cycle Cost Evaluation'!$M$1,BG86:BG$100)/(1+'Life Cycle Cost Evaluation'!$M$1)^($B85-'Life Cycle Cost Evaluation'!$M$4)</f>
        <v>0</v>
      </c>
      <c r="BH170" s="208">
        <f>-NPV('Life Cycle Cost Evaluation'!$M$1,BH86:BH$100)/(1+'Life Cycle Cost Evaluation'!$M$1)^($B85-'Life Cycle Cost Evaluation'!$M$4)</f>
        <v>0</v>
      </c>
      <c r="BI170" s="208">
        <f>-NPV('Life Cycle Cost Evaluation'!$M$1,BI86:BI$100)/(1+'Life Cycle Cost Evaluation'!$M$1)^($B85-'Life Cycle Cost Evaluation'!$M$4)</f>
        <v>0</v>
      </c>
      <c r="BJ170" s="208">
        <f>-NPV('Life Cycle Cost Evaluation'!$M$1,BJ86:BJ$100)/(1+'Life Cycle Cost Evaluation'!$M$1)^($B85-'Life Cycle Cost Evaluation'!$M$4)</f>
        <v>0</v>
      </c>
      <c r="BK170" s="208">
        <f>-NPV('Life Cycle Cost Evaluation'!$M$1,BK86:BK$100)/(1+'Life Cycle Cost Evaluation'!$M$1)^($B85-'Life Cycle Cost Evaluation'!$M$4)</f>
        <v>0</v>
      </c>
      <c r="BL170" s="208">
        <f>-NPV('Life Cycle Cost Evaluation'!$M$1,BL86:BL$100)/(1+'Life Cycle Cost Evaluation'!$M$1)^($B85-'Life Cycle Cost Evaluation'!$M$4)</f>
        <v>0</v>
      </c>
      <c r="BM170" s="208">
        <f>-NPV('Life Cycle Cost Evaluation'!$M$1,BM86:BM$100)/(1+'Life Cycle Cost Evaluation'!$M$1)^($B85-'Life Cycle Cost Evaluation'!$M$4)</f>
        <v>0</v>
      </c>
      <c r="BN170" s="208">
        <f>-NPV('Life Cycle Cost Evaluation'!$M$1,BN86:BN$100)/(1+'Life Cycle Cost Evaluation'!$M$1)^($B85-'Life Cycle Cost Evaluation'!$M$4)</f>
        <v>0</v>
      </c>
      <c r="BO170" s="208">
        <f>-NPV('Life Cycle Cost Evaluation'!$M$1,BO86:BO$100)/(1+'Life Cycle Cost Evaluation'!$M$1)^($B85-'Life Cycle Cost Evaluation'!$M$4)</f>
        <v>0</v>
      </c>
      <c r="BP170" s="208">
        <f>-NPV('Life Cycle Cost Evaluation'!$M$1,BP86:BP$100)/(1+'Life Cycle Cost Evaluation'!$M$1)^($B85-'Life Cycle Cost Evaluation'!$M$4)</f>
        <v>0</v>
      </c>
      <c r="BQ170" s="208">
        <f>-NPV('Life Cycle Cost Evaluation'!$M$1,BQ86:BQ$100)/(1+'Life Cycle Cost Evaluation'!$M$1)^($B85-'Life Cycle Cost Evaluation'!$M$4)</f>
        <v>0</v>
      </c>
      <c r="BR170" s="208">
        <f>-NPV('Life Cycle Cost Evaluation'!$M$1,BR86:BR$100)/(1+'Life Cycle Cost Evaluation'!$M$1)^($B85-'Life Cycle Cost Evaluation'!$M$4)</f>
        <v>0</v>
      </c>
      <c r="BS170" s="208">
        <f>-NPV('Life Cycle Cost Evaluation'!$M$1,BS86:BS$100)/(1+'Life Cycle Cost Evaluation'!$M$1)^($B85-'Life Cycle Cost Evaluation'!$M$4)</f>
        <v>0</v>
      </c>
      <c r="BT170" s="208">
        <f>-NPV('Life Cycle Cost Evaluation'!$M$1,BT86:BT$100)/(1+'Life Cycle Cost Evaluation'!$M$1)^($B85-'Life Cycle Cost Evaluation'!$M$4)</f>
        <v>0</v>
      </c>
      <c r="BU170" s="208">
        <f>-NPV('Life Cycle Cost Evaluation'!$M$1,BU86:BU$100)/(1+'Life Cycle Cost Evaluation'!$M$1)^($B85-'Life Cycle Cost Evaluation'!$M$4)</f>
        <v>0</v>
      </c>
      <c r="BV170" s="208">
        <f>-NPV('Life Cycle Cost Evaluation'!$M$1,BV86:BV$100)/(1+'Life Cycle Cost Evaluation'!$M$1)^($B85-'Life Cycle Cost Evaluation'!$M$4)</f>
        <v>0</v>
      </c>
      <c r="BW170" s="208">
        <f>-NPV('Life Cycle Cost Evaluation'!$M$1,BW86:BW$100)/(1+'Life Cycle Cost Evaluation'!$M$1)^($B85-'Life Cycle Cost Evaluation'!$M$4)</f>
        <v>0</v>
      </c>
      <c r="BX170" s="208">
        <f>-NPV('Life Cycle Cost Evaluation'!$M$1,BX86:BX$100)/(1+'Life Cycle Cost Evaluation'!$M$1)^($B85-'Life Cycle Cost Evaluation'!$M$4)</f>
        <v>0</v>
      </c>
      <c r="BY170" s="208">
        <f>-NPV('Life Cycle Cost Evaluation'!$M$1,BY86:BY$100)/(1+'Life Cycle Cost Evaluation'!$M$1)^($B85-'Life Cycle Cost Evaluation'!$M$4)</f>
        <v>0</v>
      </c>
      <c r="BZ170" s="208">
        <f>-NPV('Life Cycle Cost Evaluation'!$M$1,BZ86:BZ$100)/(1+'Life Cycle Cost Evaluation'!$M$1)^($B85-'Life Cycle Cost Evaluation'!$M$4)</f>
        <v>0</v>
      </c>
      <c r="CA170" s="208">
        <f>-NPV('Life Cycle Cost Evaluation'!$M$1,CA86:CA$100)/(1+'Life Cycle Cost Evaluation'!$M$1)^($B85-'Life Cycle Cost Evaluation'!$M$4)</f>
        <v>0</v>
      </c>
      <c r="CB170" s="208">
        <f>-NPV('Life Cycle Cost Evaluation'!$M$1,CB86:CB$100)/(1+'Life Cycle Cost Evaluation'!$M$1)^($B85-'Life Cycle Cost Evaluation'!$M$4)</f>
        <v>0</v>
      </c>
      <c r="CC170" s="208">
        <f>-NPV('Life Cycle Cost Evaluation'!$M$1,CC86:CC$100)/(1+'Life Cycle Cost Evaluation'!$M$1)^($B85-'Life Cycle Cost Evaluation'!$M$4)</f>
        <v>0</v>
      </c>
      <c r="CD170" s="208">
        <f>-NPV('Life Cycle Cost Evaluation'!$M$1,CD86:CD$100)/(1+'Life Cycle Cost Evaluation'!$M$1)^($B85-'Life Cycle Cost Evaluation'!$M$4)</f>
        <v>0</v>
      </c>
      <c r="CE170" s="208">
        <f>-NPV('Life Cycle Cost Evaluation'!$M$1,CE86:CE$100)/(1+'Life Cycle Cost Evaluation'!$M$1)^($B85-'Life Cycle Cost Evaluation'!$M$4)</f>
        <v>0</v>
      </c>
      <c r="CF170" s="208">
        <f>-NPV('Life Cycle Cost Evaluation'!$M$1,CF86:CF$100)/(1+'Life Cycle Cost Evaluation'!$M$1)^($B85-'Life Cycle Cost Evaluation'!$M$4)</f>
        <v>0</v>
      </c>
      <c r="CG170" s="208">
        <f>SUM(D170:BQ170)</f>
        <v>0</v>
      </c>
      <c r="CH170" s="206"/>
      <c r="CI170" s="206"/>
      <c r="CJ170" s="206"/>
    </row>
    <row r="171" spans="2:88" x14ac:dyDescent="0.2">
      <c r="B171" s="86">
        <f t="shared" si="127"/>
        <v>2093</v>
      </c>
      <c r="C171" s="208"/>
      <c r="D171" s="208">
        <f>-NPV('Life Cycle Cost Evaluation'!$M$1,D87:D$100)/(1+'Life Cycle Cost Evaluation'!$M$1)^($B86-'Life Cycle Cost Evaluation'!$M$4)</f>
        <v>0</v>
      </c>
      <c r="E171" s="208">
        <f>-NPV('Life Cycle Cost Evaluation'!$M$1,E87:E$100)/(1+'Life Cycle Cost Evaluation'!$M$1)^($B86-'Life Cycle Cost Evaluation'!$M$4)</f>
        <v>0</v>
      </c>
      <c r="F171" s="208">
        <f>-NPV('Life Cycle Cost Evaluation'!$M$1,F87:F$100)/(1+'Life Cycle Cost Evaluation'!$M$1)^($B86-'Life Cycle Cost Evaluation'!$M$4)</f>
        <v>0</v>
      </c>
      <c r="G171" s="208">
        <f>-NPV('Life Cycle Cost Evaluation'!$M$1,G87:G$100)/(1+'Life Cycle Cost Evaluation'!$M$1)^($B86-'Life Cycle Cost Evaluation'!$M$4)</f>
        <v>0</v>
      </c>
      <c r="H171" s="208">
        <f>-NPV('Life Cycle Cost Evaluation'!$M$1,H87:H$100)/(1+'Life Cycle Cost Evaluation'!$M$1)^($B86-'Life Cycle Cost Evaluation'!$M$4)</f>
        <v>0</v>
      </c>
      <c r="I171" s="208">
        <f>-NPV('Life Cycle Cost Evaluation'!$M$1,I87:I$100)/(1+'Life Cycle Cost Evaluation'!$M$1)^($B86-'Life Cycle Cost Evaluation'!$M$4)</f>
        <v>0</v>
      </c>
      <c r="J171" s="208">
        <f>-NPV('Life Cycle Cost Evaluation'!$M$1,J87:J$100)/(1+'Life Cycle Cost Evaluation'!$M$1)^($B86-'Life Cycle Cost Evaluation'!$M$4)</f>
        <v>0</v>
      </c>
      <c r="K171" s="208">
        <f>-NPV('Life Cycle Cost Evaluation'!$M$1,K87:K$100)/(1+'Life Cycle Cost Evaluation'!$M$1)^($B86-'Life Cycle Cost Evaluation'!$M$4)</f>
        <v>0</v>
      </c>
      <c r="L171" s="208">
        <f>-NPV('Life Cycle Cost Evaluation'!$M$1,L87:L$100)/(1+'Life Cycle Cost Evaluation'!$M$1)^($B86-'Life Cycle Cost Evaluation'!$M$4)</f>
        <v>0</v>
      </c>
      <c r="M171" s="208">
        <f>-NPV('Life Cycle Cost Evaluation'!$M$1,M87:M$100)/(1+'Life Cycle Cost Evaluation'!$M$1)^($B86-'Life Cycle Cost Evaluation'!$M$4)</f>
        <v>0</v>
      </c>
      <c r="N171" s="208">
        <f>-NPV('Life Cycle Cost Evaluation'!$M$1,N87:N$100)/(1+'Life Cycle Cost Evaluation'!$M$1)^($B86-'Life Cycle Cost Evaluation'!$M$4)</f>
        <v>0</v>
      </c>
      <c r="O171" s="208">
        <f>-NPV('Life Cycle Cost Evaluation'!$M$1,O87:O$100)/(1+'Life Cycle Cost Evaluation'!$M$1)^($B86-'Life Cycle Cost Evaluation'!$M$4)</f>
        <v>0</v>
      </c>
      <c r="P171" s="208">
        <f>-NPV('Life Cycle Cost Evaluation'!$M$1,P87:P$100)/(1+'Life Cycle Cost Evaluation'!$M$1)^($B86-'Life Cycle Cost Evaluation'!$M$4)</f>
        <v>0</v>
      </c>
      <c r="Q171" s="208">
        <f>-NPV('Life Cycle Cost Evaluation'!$M$1,Q87:Q$100)/(1+'Life Cycle Cost Evaluation'!$M$1)^($B86-'Life Cycle Cost Evaluation'!$M$4)</f>
        <v>0</v>
      </c>
      <c r="R171" s="208">
        <f>-NPV('Life Cycle Cost Evaluation'!$M$1,R87:R$100)/(1+'Life Cycle Cost Evaluation'!$M$1)^($B86-'Life Cycle Cost Evaluation'!$M$4)</f>
        <v>0</v>
      </c>
      <c r="S171" s="208">
        <f>-NPV('Life Cycle Cost Evaluation'!$M$1,S87:S$100)/(1+'Life Cycle Cost Evaluation'!$M$1)^($B86-'Life Cycle Cost Evaluation'!$M$4)</f>
        <v>0</v>
      </c>
      <c r="T171" s="208">
        <f>-NPV('Life Cycle Cost Evaluation'!$M$1,T87:T$100)/(1+'Life Cycle Cost Evaluation'!$M$1)^($B86-'Life Cycle Cost Evaluation'!$M$4)</f>
        <v>0</v>
      </c>
      <c r="U171" s="208">
        <f>-NPV('Life Cycle Cost Evaluation'!$M$1,U87:U$100)/(1+'Life Cycle Cost Evaluation'!$M$1)^($B86-'Life Cycle Cost Evaluation'!$M$4)</f>
        <v>0</v>
      </c>
      <c r="V171" s="208">
        <f>-NPV('Life Cycle Cost Evaluation'!$M$1,V87:V$100)/(1+'Life Cycle Cost Evaluation'!$M$1)^($B86-'Life Cycle Cost Evaluation'!$M$4)</f>
        <v>0</v>
      </c>
      <c r="W171" s="208">
        <f>-NPV('Life Cycle Cost Evaluation'!$M$1,W87:W$100)/(1+'Life Cycle Cost Evaluation'!$M$1)^($B86-'Life Cycle Cost Evaluation'!$M$4)</f>
        <v>0</v>
      </c>
      <c r="X171" s="208">
        <f>-NPV('Life Cycle Cost Evaluation'!$M$1,X87:X$100)/(1+'Life Cycle Cost Evaluation'!$M$1)^($B86-'Life Cycle Cost Evaluation'!$M$4)</f>
        <v>0</v>
      </c>
      <c r="Y171" s="208">
        <f>-NPV('Life Cycle Cost Evaluation'!$M$1,Y87:Y$100)/(1+'Life Cycle Cost Evaluation'!$M$1)^($B86-'Life Cycle Cost Evaluation'!$M$4)</f>
        <v>0</v>
      </c>
      <c r="Z171" s="208">
        <f>-NPV('Life Cycle Cost Evaluation'!$M$1,Z87:Z$100)/(1+'Life Cycle Cost Evaluation'!$M$1)^($B86-'Life Cycle Cost Evaluation'!$M$4)</f>
        <v>0</v>
      </c>
      <c r="AA171" s="208">
        <f>-NPV('Life Cycle Cost Evaluation'!$M$1,AA87:AA$100)/(1+'Life Cycle Cost Evaluation'!$M$1)^($B86-'Life Cycle Cost Evaluation'!$M$4)</f>
        <v>0</v>
      </c>
      <c r="AB171" s="208">
        <f>-NPV('Life Cycle Cost Evaluation'!$M$1,AB87:AB$100)/(1+'Life Cycle Cost Evaluation'!$M$1)^($B86-'Life Cycle Cost Evaluation'!$M$4)</f>
        <v>0</v>
      </c>
      <c r="AC171" s="208">
        <f>-NPV('Life Cycle Cost Evaluation'!$M$1,AC87:AC$100)/(1+'Life Cycle Cost Evaluation'!$M$1)^($B86-'Life Cycle Cost Evaluation'!$M$4)</f>
        <v>0</v>
      </c>
      <c r="AD171" s="208">
        <f>-NPV('Life Cycle Cost Evaluation'!$M$1,AD87:AD$100)/(1+'Life Cycle Cost Evaluation'!$M$1)^($B86-'Life Cycle Cost Evaluation'!$M$4)</f>
        <v>0</v>
      </c>
      <c r="AE171" s="208">
        <f>-NPV('Life Cycle Cost Evaluation'!$M$1,AE87:AE$100)/(1+'Life Cycle Cost Evaluation'!$M$1)^($B86-'Life Cycle Cost Evaluation'!$M$4)</f>
        <v>0</v>
      </c>
      <c r="AF171" s="208">
        <f>-NPV('Life Cycle Cost Evaluation'!$M$1,AF87:AF$100)/(1+'Life Cycle Cost Evaluation'!$M$1)^($B86-'Life Cycle Cost Evaluation'!$M$4)</f>
        <v>0</v>
      </c>
      <c r="AG171" s="208">
        <f>-NPV('Life Cycle Cost Evaluation'!$M$1,AG87:AG$100)/(1+'Life Cycle Cost Evaluation'!$M$1)^($B86-'Life Cycle Cost Evaluation'!$M$4)</f>
        <v>0</v>
      </c>
      <c r="AH171" s="208">
        <f>-NPV('Life Cycle Cost Evaluation'!$M$1,AH87:AH$100)/(1+'Life Cycle Cost Evaluation'!$M$1)^($B86-'Life Cycle Cost Evaluation'!$M$4)</f>
        <v>0</v>
      </c>
      <c r="AI171" s="208">
        <f>-NPV('Life Cycle Cost Evaluation'!$M$1,AI87:AI$100)/(1+'Life Cycle Cost Evaluation'!$M$1)^($B86-'Life Cycle Cost Evaluation'!$M$4)</f>
        <v>0</v>
      </c>
      <c r="AJ171" s="208">
        <f>-NPV('Life Cycle Cost Evaluation'!$M$1,AJ87:AJ$100)/(1+'Life Cycle Cost Evaluation'!$M$1)^($B86-'Life Cycle Cost Evaluation'!$M$4)</f>
        <v>0</v>
      </c>
      <c r="AK171" s="208">
        <f>-NPV('Life Cycle Cost Evaluation'!$M$1,AK87:AK$100)/(1+'Life Cycle Cost Evaluation'!$M$1)^($B86-'Life Cycle Cost Evaluation'!$M$4)</f>
        <v>0</v>
      </c>
      <c r="AL171" s="208">
        <f>-NPV('Life Cycle Cost Evaluation'!$M$1,AL87:AL$100)/(1+'Life Cycle Cost Evaluation'!$M$1)^($B86-'Life Cycle Cost Evaluation'!$M$4)</f>
        <v>0</v>
      </c>
      <c r="AM171" s="208">
        <f>-NPV('Life Cycle Cost Evaluation'!$M$1,AM87:AM$100)/(1+'Life Cycle Cost Evaluation'!$M$1)^($B86-'Life Cycle Cost Evaluation'!$M$4)</f>
        <v>0</v>
      </c>
      <c r="AN171" s="208">
        <f>-NPV('Life Cycle Cost Evaluation'!$M$1,AN87:AN$100)/(1+'Life Cycle Cost Evaluation'!$M$1)^($B86-'Life Cycle Cost Evaluation'!$M$4)</f>
        <v>0</v>
      </c>
      <c r="AO171" s="208">
        <f>-NPV('Life Cycle Cost Evaluation'!$M$1,AO87:AO$100)/(1+'Life Cycle Cost Evaluation'!$M$1)^($B86-'Life Cycle Cost Evaluation'!$M$4)</f>
        <v>0</v>
      </c>
      <c r="AP171" s="208">
        <f>-NPV('Life Cycle Cost Evaluation'!$M$1,AP87:AP$100)/(1+'Life Cycle Cost Evaluation'!$M$1)^($B86-'Life Cycle Cost Evaluation'!$M$4)</f>
        <v>0</v>
      </c>
      <c r="AQ171" s="208">
        <f>-NPV('Life Cycle Cost Evaluation'!$M$1,AQ87:AQ$100)/(1+'Life Cycle Cost Evaluation'!$M$1)^($B86-'Life Cycle Cost Evaluation'!$M$4)</f>
        <v>0</v>
      </c>
      <c r="AR171" s="208">
        <f>-NPV('Life Cycle Cost Evaluation'!$M$1,AR87:AR$100)/(1+'Life Cycle Cost Evaluation'!$M$1)^($B86-'Life Cycle Cost Evaluation'!$M$4)</f>
        <v>0</v>
      </c>
      <c r="AS171" s="208">
        <f>-NPV('Life Cycle Cost Evaluation'!$M$1,AS87:AS$100)/(1+'Life Cycle Cost Evaluation'!$M$1)^($B86-'Life Cycle Cost Evaluation'!$M$4)</f>
        <v>0</v>
      </c>
      <c r="AT171" s="208">
        <f>-NPV('Life Cycle Cost Evaluation'!$M$1,AT87:AT$100)/(1+'Life Cycle Cost Evaluation'!$M$1)^($B86-'Life Cycle Cost Evaluation'!$M$4)</f>
        <v>0</v>
      </c>
      <c r="AU171" s="208">
        <f>-NPV('Life Cycle Cost Evaluation'!$M$1,AU87:AU$100)/(1+'Life Cycle Cost Evaluation'!$M$1)^($B86-'Life Cycle Cost Evaluation'!$M$4)</f>
        <v>0</v>
      </c>
      <c r="AV171" s="208">
        <f>-NPV('Life Cycle Cost Evaluation'!$M$1,AV87:AV$100)/(1+'Life Cycle Cost Evaluation'!$M$1)^($B86-'Life Cycle Cost Evaluation'!$M$4)</f>
        <v>0</v>
      </c>
      <c r="AW171" s="208">
        <f>-NPV('Life Cycle Cost Evaluation'!$M$1,AW87:AW$100)/(1+'Life Cycle Cost Evaluation'!$M$1)^($B86-'Life Cycle Cost Evaluation'!$M$4)</f>
        <v>0</v>
      </c>
      <c r="AX171" s="208">
        <f>-NPV('Life Cycle Cost Evaluation'!$M$1,AX87:AX$100)/(1+'Life Cycle Cost Evaluation'!$M$1)^($B86-'Life Cycle Cost Evaluation'!$M$4)</f>
        <v>0</v>
      </c>
      <c r="AY171" s="208">
        <f>-NPV('Life Cycle Cost Evaluation'!$M$1,AY87:AY$100)/(1+'Life Cycle Cost Evaluation'!$M$1)^($B86-'Life Cycle Cost Evaluation'!$M$4)</f>
        <v>0</v>
      </c>
      <c r="AZ171" s="208">
        <f>-NPV('Life Cycle Cost Evaluation'!$M$1,AZ87:AZ$100)/(1+'Life Cycle Cost Evaluation'!$M$1)^($B86-'Life Cycle Cost Evaluation'!$M$4)</f>
        <v>0</v>
      </c>
      <c r="BA171" s="208">
        <f>-NPV('Life Cycle Cost Evaluation'!$M$1,BA87:BA$100)/(1+'Life Cycle Cost Evaluation'!$M$1)^($B86-'Life Cycle Cost Evaluation'!$M$4)</f>
        <v>0</v>
      </c>
      <c r="BB171" s="208">
        <f>-NPV('Life Cycle Cost Evaluation'!$M$1,BB87:BB$100)/(1+'Life Cycle Cost Evaluation'!$M$1)^($B86-'Life Cycle Cost Evaluation'!$M$4)</f>
        <v>0</v>
      </c>
      <c r="BC171" s="208">
        <f>-NPV('Life Cycle Cost Evaluation'!$M$1,BC87:BC$100)/(1+'Life Cycle Cost Evaluation'!$M$1)^($B86-'Life Cycle Cost Evaluation'!$M$4)</f>
        <v>0</v>
      </c>
      <c r="BD171" s="208">
        <f>-NPV('Life Cycle Cost Evaluation'!$M$1,BD87:BD$100)/(1+'Life Cycle Cost Evaluation'!$M$1)^($B86-'Life Cycle Cost Evaluation'!$M$4)</f>
        <v>0</v>
      </c>
      <c r="BE171" s="208">
        <f>-NPV('Life Cycle Cost Evaluation'!$M$1,BE87:BE$100)/(1+'Life Cycle Cost Evaluation'!$M$1)^($B86-'Life Cycle Cost Evaluation'!$M$4)</f>
        <v>0</v>
      </c>
      <c r="BF171" s="208">
        <f>-NPV('Life Cycle Cost Evaluation'!$M$1,BF87:BF$100)/(1+'Life Cycle Cost Evaluation'!$M$1)^($B86-'Life Cycle Cost Evaluation'!$M$4)</f>
        <v>0</v>
      </c>
      <c r="BG171" s="208">
        <f>-NPV('Life Cycle Cost Evaluation'!$M$1,BG87:BG$100)/(1+'Life Cycle Cost Evaluation'!$M$1)^($B86-'Life Cycle Cost Evaluation'!$M$4)</f>
        <v>0</v>
      </c>
      <c r="BH171" s="208">
        <f>-NPV('Life Cycle Cost Evaluation'!$M$1,BH87:BH$100)/(1+'Life Cycle Cost Evaluation'!$M$1)^($B86-'Life Cycle Cost Evaluation'!$M$4)</f>
        <v>0</v>
      </c>
      <c r="BI171" s="208">
        <f>-NPV('Life Cycle Cost Evaluation'!$M$1,BI87:BI$100)/(1+'Life Cycle Cost Evaluation'!$M$1)^($B86-'Life Cycle Cost Evaluation'!$M$4)</f>
        <v>0</v>
      </c>
      <c r="BJ171" s="208">
        <f>-NPV('Life Cycle Cost Evaluation'!$M$1,BJ87:BJ$100)/(1+'Life Cycle Cost Evaluation'!$M$1)^($B86-'Life Cycle Cost Evaluation'!$M$4)</f>
        <v>0</v>
      </c>
      <c r="BK171" s="208">
        <f>-NPV('Life Cycle Cost Evaluation'!$M$1,BK87:BK$100)/(1+'Life Cycle Cost Evaluation'!$M$1)^($B86-'Life Cycle Cost Evaluation'!$M$4)</f>
        <v>0</v>
      </c>
      <c r="BL171" s="208">
        <f>-NPV('Life Cycle Cost Evaluation'!$M$1,BL87:BL$100)/(1+'Life Cycle Cost Evaluation'!$M$1)^($B86-'Life Cycle Cost Evaluation'!$M$4)</f>
        <v>0</v>
      </c>
      <c r="BM171" s="208">
        <f>-NPV('Life Cycle Cost Evaluation'!$M$1,BM87:BM$100)/(1+'Life Cycle Cost Evaluation'!$M$1)^($B86-'Life Cycle Cost Evaluation'!$M$4)</f>
        <v>0</v>
      </c>
      <c r="BN171" s="208">
        <f>-NPV('Life Cycle Cost Evaluation'!$M$1,BN87:BN$100)/(1+'Life Cycle Cost Evaluation'!$M$1)^($B86-'Life Cycle Cost Evaluation'!$M$4)</f>
        <v>0</v>
      </c>
      <c r="BO171" s="208">
        <f>-NPV('Life Cycle Cost Evaluation'!$M$1,BO87:BO$100)/(1+'Life Cycle Cost Evaluation'!$M$1)^($B86-'Life Cycle Cost Evaluation'!$M$4)</f>
        <v>0</v>
      </c>
      <c r="BP171" s="208">
        <f>-NPV('Life Cycle Cost Evaluation'!$M$1,BP87:BP$100)/(1+'Life Cycle Cost Evaluation'!$M$1)^($B86-'Life Cycle Cost Evaluation'!$M$4)</f>
        <v>0</v>
      </c>
      <c r="BQ171" s="208">
        <f>-NPV('Life Cycle Cost Evaluation'!$M$1,BQ87:BQ$100)/(1+'Life Cycle Cost Evaluation'!$M$1)^($B86-'Life Cycle Cost Evaluation'!$M$4)</f>
        <v>0</v>
      </c>
      <c r="BR171" s="208">
        <f>-NPV('Life Cycle Cost Evaluation'!$M$1,BR87:BR$100)/(1+'Life Cycle Cost Evaluation'!$M$1)^($B86-'Life Cycle Cost Evaluation'!$M$4)</f>
        <v>0</v>
      </c>
      <c r="BS171" s="208">
        <f>-NPV('Life Cycle Cost Evaluation'!$M$1,BS87:BS$100)/(1+'Life Cycle Cost Evaluation'!$M$1)^($B86-'Life Cycle Cost Evaluation'!$M$4)</f>
        <v>0</v>
      </c>
      <c r="BT171" s="208">
        <f>-NPV('Life Cycle Cost Evaluation'!$M$1,BT87:BT$100)/(1+'Life Cycle Cost Evaluation'!$M$1)^($B86-'Life Cycle Cost Evaluation'!$M$4)</f>
        <v>0</v>
      </c>
      <c r="BU171" s="208">
        <f>-NPV('Life Cycle Cost Evaluation'!$M$1,BU87:BU$100)/(1+'Life Cycle Cost Evaluation'!$M$1)^($B86-'Life Cycle Cost Evaluation'!$M$4)</f>
        <v>0</v>
      </c>
      <c r="BV171" s="208">
        <f>-NPV('Life Cycle Cost Evaluation'!$M$1,BV87:BV$100)/(1+'Life Cycle Cost Evaluation'!$M$1)^($B86-'Life Cycle Cost Evaluation'!$M$4)</f>
        <v>0</v>
      </c>
      <c r="BW171" s="208">
        <f>-NPV('Life Cycle Cost Evaluation'!$M$1,BW87:BW$100)/(1+'Life Cycle Cost Evaluation'!$M$1)^($B86-'Life Cycle Cost Evaluation'!$M$4)</f>
        <v>0</v>
      </c>
      <c r="BX171" s="208">
        <f>-NPV('Life Cycle Cost Evaluation'!$M$1,BX87:BX$100)/(1+'Life Cycle Cost Evaluation'!$M$1)^($B86-'Life Cycle Cost Evaluation'!$M$4)</f>
        <v>0</v>
      </c>
      <c r="BY171" s="208">
        <f>-NPV('Life Cycle Cost Evaluation'!$M$1,BY87:BY$100)/(1+'Life Cycle Cost Evaluation'!$M$1)^($B86-'Life Cycle Cost Evaluation'!$M$4)</f>
        <v>0</v>
      </c>
      <c r="BZ171" s="208">
        <f>-NPV('Life Cycle Cost Evaluation'!$M$1,BZ87:BZ$100)/(1+'Life Cycle Cost Evaluation'!$M$1)^($B86-'Life Cycle Cost Evaluation'!$M$4)</f>
        <v>0</v>
      </c>
      <c r="CA171" s="208">
        <f>-NPV('Life Cycle Cost Evaluation'!$M$1,CA87:CA$100)/(1+'Life Cycle Cost Evaluation'!$M$1)^($B86-'Life Cycle Cost Evaluation'!$M$4)</f>
        <v>0</v>
      </c>
      <c r="CB171" s="208">
        <f>-NPV('Life Cycle Cost Evaluation'!$M$1,CB87:CB$100)/(1+'Life Cycle Cost Evaluation'!$M$1)^($B86-'Life Cycle Cost Evaluation'!$M$4)</f>
        <v>0</v>
      </c>
      <c r="CC171" s="208">
        <f>-NPV('Life Cycle Cost Evaluation'!$M$1,CC87:CC$100)/(1+'Life Cycle Cost Evaluation'!$M$1)^($B86-'Life Cycle Cost Evaluation'!$M$4)</f>
        <v>0</v>
      </c>
      <c r="CD171" s="208">
        <f>-NPV('Life Cycle Cost Evaluation'!$M$1,CD87:CD$100)/(1+'Life Cycle Cost Evaluation'!$M$1)^($B86-'Life Cycle Cost Evaluation'!$M$4)</f>
        <v>0</v>
      </c>
      <c r="CE171" s="208">
        <f>-NPV('Life Cycle Cost Evaluation'!$M$1,CE87:CE$100)/(1+'Life Cycle Cost Evaluation'!$M$1)^($B86-'Life Cycle Cost Evaluation'!$M$4)</f>
        <v>0</v>
      </c>
      <c r="CF171" s="208">
        <f>-NPV('Life Cycle Cost Evaluation'!$M$1,CF87:CF$100)/(1+'Life Cycle Cost Evaluation'!$M$1)^($B86-'Life Cycle Cost Evaluation'!$M$4)</f>
        <v>0</v>
      </c>
      <c r="CG171" s="208">
        <f>SUM(D171:BR171)</f>
        <v>0</v>
      </c>
      <c r="CH171" s="206"/>
      <c r="CI171" s="206"/>
      <c r="CJ171" s="206"/>
    </row>
    <row r="172" spans="2:88" x14ac:dyDescent="0.2">
      <c r="B172" s="86">
        <f t="shared" si="127"/>
        <v>2094</v>
      </c>
      <c r="C172" s="208"/>
      <c r="D172" s="208">
        <f>-NPV('Life Cycle Cost Evaluation'!$M$1,D88:D$100)/(1+'Life Cycle Cost Evaluation'!$M$1)^($B87-'Life Cycle Cost Evaluation'!$M$4)</f>
        <v>0</v>
      </c>
      <c r="E172" s="208">
        <f>-NPV('Life Cycle Cost Evaluation'!$M$1,E88:E$100)/(1+'Life Cycle Cost Evaluation'!$M$1)^($B87-'Life Cycle Cost Evaluation'!$M$4)</f>
        <v>0</v>
      </c>
      <c r="F172" s="208">
        <f>-NPV('Life Cycle Cost Evaluation'!$M$1,F88:F$100)/(1+'Life Cycle Cost Evaluation'!$M$1)^($B87-'Life Cycle Cost Evaluation'!$M$4)</f>
        <v>0</v>
      </c>
      <c r="G172" s="208">
        <f>-NPV('Life Cycle Cost Evaluation'!$M$1,G88:G$100)/(1+'Life Cycle Cost Evaluation'!$M$1)^($B87-'Life Cycle Cost Evaluation'!$M$4)</f>
        <v>0</v>
      </c>
      <c r="H172" s="208">
        <f>-NPV('Life Cycle Cost Evaluation'!$M$1,H88:H$100)/(1+'Life Cycle Cost Evaluation'!$M$1)^($B87-'Life Cycle Cost Evaluation'!$M$4)</f>
        <v>0</v>
      </c>
      <c r="I172" s="208">
        <f>-NPV('Life Cycle Cost Evaluation'!$M$1,I88:I$100)/(1+'Life Cycle Cost Evaluation'!$M$1)^($B87-'Life Cycle Cost Evaluation'!$M$4)</f>
        <v>0</v>
      </c>
      <c r="J172" s="208">
        <f>-NPV('Life Cycle Cost Evaluation'!$M$1,J88:J$100)/(1+'Life Cycle Cost Evaluation'!$M$1)^($B87-'Life Cycle Cost Evaluation'!$M$4)</f>
        <v>0</v>
      </c>
      <c r="K172" s="208">
        <f>-NPV('Life Cycle Cost Evaluation'!$M$1,K88:K$100)/(1+'Life Cycle Cost Evaluation'!$M$1)^($B87-'Life Cycle Cost Evaluation'!$M$4)</f>
        <v>0</v>
      </c>
      <c r="L172" s="208">
        <f>-NPV('Life Cycle Cost Evaluation'!$M$1,L88:L$100)/(1+'Life Cycle Cost Evaluation'!$M$1)^($B87-'Life Cycle Cost Evaluation'!$M$4)</f>
        <v>0</v>
      </c>
      <c r="M172" s="208">
        <f>-NPV('Life Cycle Cost Evaluation'!$M$1,M88:M$100)/(1+'Life Cycle Cost Evaluation'!$M$1)^($B87-'Life Cycle Cost Evaluation'!$M$4)</f>
        <v>0</v>
      </c>
      <c r="N172" s="208">
        <f>-NPV('Life Cycle Cost Evaluation'!$M$1,N88:N$100)/(1+'Life Cycle Cost Evaluation'!$M$1)^($B87-'Life Cycle Cost Evaluation'!$M$4)</f>
        <v>0</v>
      </c>
      <c r="O172" s="208">
        <f>-NPV('Life Cycle Cost Evaluation'!$M$1,O88:O$100)/(1+'Life Cycle Cost Evaluation'!$M$1)^($B87-'Life Cycle Cost Evaluation'!$M$4)</f>
        <v>0</v>
      </c>
      <c r="P172" s="208">
        <f>-NPV('Life Cycle Cost Evaluation'!$M$1,P88:P$100)/(1+'Life Cycle Cost Evaluation'!$M$1)^($B87-'Life Cycle Cost Evaluation'!$M$4)</f>
        <v>0</v>
      </c>
      <c r="Q172" s="208">
        <f>-NPV('Life Cycle Cost Evaluation'!$M$1,Q88:Q$100)/(1+'Life Cycle Cost Evaluation'!$M$1)^($B87-'Life Cycle Cost Evaluation'!$M$4)</f>
        <v>0</v>
      </c>
      <c r="R172" s="208">
        <f>-NPV('Life Cycle Cost Evaluation'!$M$1,R88:R$100)/(1+'Life Cycle Cost Evaluation'!$M$1)^($B87-'Life Cycle Cost Evaluation'!$M$4)</f>
        <v>0</v>
      </c>
      <c r="S172" s="208">
        <f>-NPV('Life Cycle Cost Evaluation'!$M$1,S88:S$100)/(1+'Life Cycle Cost Evaluation'!$M$1)^($B87-'Life Cycle Cost Evaluation'!$M$4)</f>
        <v>0</v>
      </c>
      <c r="T172" s="208">
        <f>-NPV('Life Cycle Cost Evaluation'!$M$1,T88:T$100)/(1+'Life Cycle Cost Evaluation'!$M$1)^($B87-'Life Cycle Cost Evaluation'!$M$4)</f>
        <v>0</v>
      </c>
      <c r="U172" s="208">
        <f>-NPV('Life Cycle Cost Evaluation'!$M$1,U88:U$100)/(1+'Life Cycle Cost Evaluation'!$M$1)^($B87-'Life Cycle Cost Evaluation'!$M$4)</f>
        <v>0</v>
      </c>
      <c r="V172" s="208">
        <f>-NPV('Life Cycle Cost Evaluation'!$M$1,V88:V$100)/(1+'Life Cycle Cost Evaluation'!$M$1)^($B87-'Life Cycle Cost Evaluation'!$M$4)</f>
        <v>0</v>
      </c>
      <c r="W172" s="208">
        <f>-NPV('Life Cycle Cost Evaluation'!$M$1,W88:W$100)/(1+'Life Cycle Cost Evaluation'!$M$1)^($B87-'Life Cycle Cost Evaluation'!$M$4)</f>
        <v>0</v>
      </c>
      <c r="X172" s="208">
        <f>-NPV('Life Cycle Cost Evaluation'!$M$1,X88:X$100)/(1+'Life Cycle Cost Evaluation'!$M$1)^($B87-'Life Cycle Cost Evaluation'!$M$4)</f>
        <v>0</v>
      </c>
      <c r="Y172" s="208">
        <f>-NPV('Life Cycle Cost Evaluation'!$M$1,Y88:Y$100)/(1+'Life Cycle Cost Evaluation'!$M$1)^($B87-'Life Cycle Cost Evaluation'!$M$4)</f>
        <v>0</v>
      </c>
      <c r="Z172" s="208">
        <f>-NPV('Life Cycle Cost Evaluation'!$M$1,Z88:Z$100)/(1+'Life Cycle Cost Evaluation'!$M$1)^($B87-'Life Cycle Cost Evaluation'!$M$4)</f>
        <v>0</v>
      </c>
      <c r="AA172" s="208">
        <f>-NPV('Life Cycle Cost Evaluation'!$M$1,AA88:AA$100)/(1+'Life Cycle Cost Evaluation'!$M$1)^($B87-'Life Cycle Cost Evaluation'!$M$4)</f>
        <v>0</v>
      </c>
      <c r="AB172" s="208">
        <f>-NPV('Life Cycle Cost Evaluation'!$M$1,AB88:AB$100)/(1+'Life Cycle Cost Evaluation'!$M$1)^($B87-'Life Cycle Cost Evaluation'!$M$4)</f>
        <v>0</v>
      </c>
      <c r="AC172" s="208">
        <f>-NPV('Life Cycle Cost Evaluation'!$M$1,AC88:AC$100)/(1+'Life Cycle Cost Evaluation'!$M$1)^($B87-'Life Cycle Cost Evaluation'!$M$4)</f>
        <v>0</v>
      </c>
      <c r="AD172" s="208">
        <f>-NPV('Life Cycle Cost Evaluation'!$M$1,AD88:AD$100)/(1+'Life Cycle Cost Evaluation'!$M$1)^($B87-'Life Cycle Cost Evaluation'!$M$4)</f>
        <v>0</v>
      </c>
      <c r="AE172" s="208">
        <f>-NPV('Life Cycle Cost Evaluation'!$M$1,AE88:AE$100)/(1+'Life Cycle Cost Evaluation'!$M$1)^($B87-'Life Cycle Cost Evaluation'!$M$4)</f>
        <v>0</v>
      </c>
      <c r="AF172" s="208">
        <f>-NPV('Life Cycle Cost Evaluation'!$M$1,AF88:AF$100)/(1+'Life Cycle Cost Evaluation'!$M$1)^($B87-'Life Cycle Cost Evaluation'!$M$4)</f>
        <v>0</v>
      </c>
      <c r="AG172" s="208">
        <f>-NPV('Life Cycle Cost Evaluation'!$M$1,AG88:AG$100)/(1+'Life Cycle Cost Evaluation'!$M$1)^($B87-'Life Cycle Cost Evaluation'!$M$4)</f>
        <v>0</v>
      </c>
      <c r="AH172" s="208">
        <f>-NPV('Life Cycle Cost Evaluation'!$M$1,AH88:AH$100)/(1+'Life Cycle Cost Evaluation'!$M$1)^($B87-'Life Cycle Cost Evaluation'!$M$4)</f>
        <v>0</v>
      </c>
      <c r="AI172" s="208">
        <f>-NPV('Life Cycle Cost Evaluation'!$M$1,AI88:AI$100)/(1+'Life Cycle Cost Evaluation'!$M$1)^($B87-'Life Cycle Cost Evaluation'!$M$4)</f>
        <v>0</v>
      </c>
      <c r="AJ172" s="208">
        <f>-NPV('Life Cycle Cost Evaluation'!$M$1,AJ88:AJ$100)/(1+'Life Cycle Cost Evaluation'!$M$1)^($B87-'Life Cycle Cost Evaluation'!$M$4)</f>
        <v>0</v>
      </c>
      <c r="AK172" s="208">
        <f>-NPV('Life Cycle Cost Evaluation'!$M$1,AK88:AK$100)/(1+'Life Cycle Cost Evaluation'!$M$1)^($B87-'Life Cycle Cost Evaluation'!$M$4)</f>
        <v>0</v>
      </c>
      <c r="AL172" s="208">
        <f>-NPV('Life Cycle Cost Evaluation'!$M$1,AL88:AL$100)/(1+'Life Cycle Cost Evaluation'!$M$1)^($B87-'Life Cycle Cost Evaluation'!$M$4)</f>
        <v>0</v>
      </c>
      <c r="AM172" s="208">
        <f>-NPV('Life Cycle Cost Evaluation'!$M$1,AM88:AM$100)/(1+'Life Cycle Cost Evaluation'!$M$1)^($B87-'Life Cycle Cost Evaluation'!$M$4)</f>
        <v>0</v>
      </c>
      <c r="AN172" s="208">
        <f>-NPV('Life Cycle Cost Evaluation'!$M$1,AN88:AN$100)/(1+'Life Cycle Cost Evaluation'!$M$1)^($B87-'Life Cycle Cost Evaluation'!$M$4)</f>
        <v>0</v>
      </c>
      <c r="AO172" s="208">
        <f>-NPV('Life Cycle Cost Evaluation'!$M$1,AO88:AO$100)/(1+'Life Cycle Cost Evaluation'!$M$1)^($B87-'Life Cycle Cost Evaluation'!$M$4)</f>
        <v>0</v>
      </c>
      <c r="AP172" s="208">
        <f>-NPV('Life Cycle Cost Evaluation'!$M$1,AP88:AP$100)/(1+'Life Cycle Cost Evaluation'!$M$1)^($B87-'Life Cycle Cost Evaluation'!$M$4)</f>
        <v>0</v>
      </c>
      <c r="AQ172" s="208">
        <f>-NPV('Life Cycle Cost Evaluation'!$M$1,AQ88:AQ$100)/(1+'Life Cycle Cost Evaluation'!$M$1)^($B87-'Life Cycle Cost Evaluation'!$M$4)</f>
        <v>0</v>
      </c>
      <c r="AR172" s="208">
        <f>-NPV('Life Cycle Cost Evaluation'!$M$1,AR88:AR$100)/(1+'Life Cycle Cost Evaluation'!$M$1)^($B87-'Life Cycle Cost Evaluation'!$M$4)</f>
        <v>0</v>
      </c>
      <c r="AS172" s="208">
        <f>-NPV('Life Cycle Cost Evaluation'!$M$1,AS88:AS$100)/(1+'Life Cycle Cost Evaluation'!$M$1)^($B87-'Life Cycle Cost Evaluation'!$M$4)</f>
        <v>0</v>
      </c>
      <c r="AT172" s="208">
        <f>-NPV('Life Cycle Cost Evaluation'!$M$1,AT88:AT$100)/(1+'Life Cycle Cost Evaluation'!$M$1)^($B87-'Life Cycle Cost Evaluation'!$M$4)</f>
        <v>0</v>
      </c>
      <c r="AU172" s="208">
        <f>-NPV('Life Cycle Cost Evaluation'!$M$1,AU88:AU$100)/(1+'Life Cycle Cost Evaluation'!$M$1)^($B87-'Life Cycle Cost Evaluation'!$M$4)</f>
        <v>0</v>
      </c>
      <c r="AV172" s="208">
        <f>-NPV('Life Cycle Cost Evaluation'!$M$1,AV88:AV$100)/(1+'Life Cycle Cost Evaluation'!$M$1)^($B87-'Life Cycle Cost Evaluation'!$M$4)</f>
        <v>0</v>
      </c>
      <c r="AW172" s="208">
        <f>-NPV('Life Cycle Cost Evaluation'!$M$1,AW88:AW$100)/(1+'Life Cycle Cost Evaluation'!$M$1)^($B87-'Life Cycle Cost Evaluation'!$M$4)</f>
        <v>0</v>
      </c>
      <c r="AX172" s="208">
        <f>-NPV('Life Cycle Cost Evaluation'!$M$1,AX88:AX$100)/(1+'Life Cycle Cost Evaluation'!$M$1)^($B87-'Life Cycle Cost Evaluation'!$M$4)</f>
        <v>0</v>
      </c>
      <c r="AY172" s="208">
        <f>-NPV('Life Cycle Cost Evaluation'!$M$1,AY88:AY$100)/(1+'Life Cycle Cost Evaluation'!$M$1)^($B87-'Life Cycle Cost Evaluation'!$M$4)</f>
        <v>0</v>
      </c>
      <c r="AZ172" s="208">
        <f>-NPV('Life Cycle Cost Evaluation'!$M$1,AZ88:AZ$100)/(1+'Life Cycle Cost Evaluation'!$M$1)^($B87-'Life Cycle Cost Evaluation'!$M$4)</f>
        <v>0</v>
      </c>
      <c r="BA172" s="208">
        <f>-NPV('Life Cycle Cost Evaluation'!$M$1,BA88:BA$100)/(1+'Life Cycle Cost Evaluation'!$M$1)^($B87-'Life Cycle Cost Evaluation'!$M$4)</f>
        <v>0</v>
      </c>
      <c r="BB172" s="208">
        <f>-NPV('Life Cycle Cost Evaluation'!$M$1,BB88:BB$100)/(1+'Life Cycle Cost Evaluation'!$M$1)^($B87-'Life Cycle Cost Evaluation'!$M$4)</f>
        <v>0</v>
      </c>
      <c r="BC172" s="208">
        <f>-NPV('Life Cycle Cost Evaluation'!$M$1,BC88:BC$100)/(1+'Life Cycle Cost Evaluation'!$M$1)^($B87-'Life Cycle Cost Evaluation'!$M$4)</f>
        <v>0</v>
      </c>
      <c r="BD172" s="208">
        <f>-NPV('Life Cycle Cost Evaluation'!$M$1,BD88:BD$100)/(1+'Life Cycle Cost Evaluation'!$M$1)^($B87-'Life Cycle Cost Evaluation'!$M$4)</f>
        <v>0</v>
      </c>
      <c r="BE172" s="208">
        <f>-NPV('Life Cycle Cost Evaluation'!$M$1,BE88:BE$100)/(1+'Life Cycle Cost Evaluation'!$M$1)^($B87-'Life Cycle Cost Evaluation'!$M$4)</f>
        <v>0</v>
      </c>
      <c r="BF172" s="208">
        <f>-NPV('Life Cycle Cost Evaluation'!$M$1,BF88:BF$100)/(1+'Life Cycle Cost Evaluation'!$M$1)^($B87-'Life Cycle Cost Evaluation'!$M$4)</f>
        <v>0</v>
      </c>
      <c r="BG172" s="208">
        <f>-NPV('Life Cycle Cost Evaluation'!$M$1,BG88:BG$100)/(1+'Life Cycle Cost Evaluation'!$M$1)^($B87-'Life Cycle Cost Evaluation'!$M$4)</f>
        <v>0</v>
      </c>
      <c r="BH172" s="208">
        <f>-NPV('Life Cycle Cost Evaluation'!$M$1,BH88:BH$100)/(1+'Life Cycle Cost Evaluation'!$M$1)^($B87-'Life Cycle Cost Evaluation'!$M$4)</f>
        <v>0</v>
      </c>
      <c r="BI172" s="208">
        <f>-NPV('Life Cycle Cost Evaluation'!$M$1,BI88:BI$100)/(1+'Life Cycle Cost Evaluation'!$M$1)^($B87-'Life Cycle Cost Evaluation'!$M$4)</f>
        <v>0</v>
      </c>
      <c r="BJ172" s="208">
        <f>-NPV('Life Cycle Cost Evaluation'!$M$1,BJ88:BJ$100)/(1+'Life Cycle Cost Evaluation'!$M$1)^($B87-'Life Cycle Cost Evaluation'!$M$4)</f>
        <v>0</v>
      </c>
      <c r="BK172" s="208">
        <f>-NPV('Life Cycle Cost Evaluation'!$M$1,BK88:BK$100)/(1+'Life Cycle Cost Evaluation'!$M$1)^($B87-'Life Cycle Cost Evaluation'!$M$4)</f>
        <v>0</v>
      </c>
      <c r="BL172" s="208">
        <f>-NPV('Life Cycle Cost Evaluation'!$M$1,BL88:BL$100)/(1+'Life Cycle Cost Evaluation'!$M$1)^($B87-'Life Cycle Cost Evaluation'!$M$4)</f>
        <v>0</v>
      </c>
      <c r="BM172" s="208">
        <f>-NPV('Life Cycle Cost Evaluation'!$M$1,BM88:BM$100)/(1+'Life Cycle Cost Evaluation'!$M$1)^($B87-'Life Cycle Cost Evaluation'!$M$4)</f>
        <v>0</v>
      </c>
      <c r="BN172" s="208">
        <f>-NPV('Life Cycle Cost Evaluation'!$M$1,BN88:BN$100)/(1+'Life Cycle Cost Evaluation'!$M$1)^($B87-'Life Cycle Cost Evaluation'!$M$4)</f>
        <v>0</v>
      </c>
      <c r="BO172" s="208">
        <f>-NPV('Life Cycle Cost Evaluation'!$M$1,BO88:BO$100)/(1+'Life Cycle Cost Evaluation'!$M$1)^($B87-'Life Cycle Cost Evaluation'!$M$4)</f>
        <v>0</v>
      </c>
      <c r="BP172" s="208">
        <f>-NPV('Life Cycle Cost Evaluation'!$M$1,BP88:BP$100)/(1+'Life Cycle Cost Evaluation'!$M$1)^($B87-'Life Cycle Cost Evaluation'!$M$4)</f>
        <v>0</v>
      </c>
      <c r="BQ172" s="208">
        <f>-NPV('Life Cycle Cost Evaluation'!$M$1,BQ88:BQ$100)/(1+'Life Cycle Cost Evaluation'!$M$1)^($B87-'Life Cycle Cost Evaluation'!$M$4)</f>
        <v>0</v>
      </c>
      <c r="BR172" s="208">
        <f>-NPV('Life Cycle Cost Evaluation'!$M$1,BR88:BR$100)/(1+'Life Cycle Cost Evaluation'!$M$1)^($B87-'Life Cycle Cost Evaluation'!$M$4)</f>
        <v>0</v>
      </c>
      <c r="BS172" s="208">
        <f>-NPV('Life Cycle Cost Evaluation'!$M$1,BS88:BS$100)/(1+'Life Cycle Cost Evaluation'!$M$1)^($B87-'Life Cycle Cost Evaluation'!$M$4)</f>
        <v>0</v>
      </c>
      <c r="BT172" s="208">
        <f>-NPV('Life Cycle Cost Evaluation'!$M$1,BT88:BT$100)/(1+'Life Cycle Cost Evaluation'!$M$1)^($B87-'Life Cycle Cost Evaluation'!$M$4)</f>
        <v>0</v>
      </c>
      <c r="BU172" s="208">
        <f>-NPV('Life Cycle Cost Evaluation'!$M$1,BU88:BU$100)/(1+'Life Cycle Cost Evaluation'!$M$1)^($B87-'Life Cycle Cost Evaluation'!$M$4)</f>
        <v>0</v>
      </c>
      <c r="BV172" s="208">
        <f>-NPV('Life Cycle Cost Evaluation'!$M$1,BV88:BV$100)/(1+'Life Cycle Cost Evaluation'!$M$1)^($B87-'Life Cycle Cost Evaluation'!$M$4)</f>
        <v>0</v>
      </c>
      <c r="BW172" s="208">
        <f>-NPV('Life Cycle Cost Evaluation'!$M$1,BW88:BW$100)/(1+'Life Cycle Cost Evaluation'!$M$1)^($B87-'Life Cycle Cost Evaluation'!$M$4)</f>
        <v>0</v>
      </c>
      <c r="BX172" s="208">
        <f>-NPV('Life Cycle Cost Evaluation'!$M$1,BX88:BX$100)/(1+'Life Cycle Cost Evaluation'!$M$1)^($B87-'Life Cycle Cost Evaluation'!$M$4)</f>
        <v>0</v>
      </c>
      <c r="BY172" s="208">
        <f>-NPV('Life Cycle Cost Evaluation'!$M$1,BY88:BY$100)/(1+'Life Cycle Cost Evaluation'!$M$1)^($B87-'Life Cycle Cost Evaluation'!$M$4)</f>
        <v>0</v>
      </c>
      <c r="BZ172" s="208">
        <f>-NPV('Life Cycle Cost Evaluation'!$M$1,BZ88:BZ$100)/(1+'Life Cycle Cost Evaluation'!$M$1)^($B87-'Life Cycle Cost Evaluation'!$M$4)</f>
        <v>0</v>
      </c>
      <c r="CA172" s="208">
        <f>-NPV('Life Cycle Cost Evaluation'!$M$1,CA88:CA$100)/(1+'Life Cycle Cost Evaluation'!$M$1)^($B87-'Life Cycle Cost Evaluation'!$M$4)</f>
        <v>0</v>
      </c>
      <c r="CB172" s="208">
        <f>-NPV('Life Cycle Cost Evaluation'!$M$1,CB88:CB$100)/(1+'Life Cycle Cost Evaluation'!$M$1)^($B87-'Life Cycle Cost Evaluation'!$M$4)</f>
        <v>0</v>
      </c>
      <c r="CC172" s="208">
        <f>-NPV('Life Cycle Cost Evaluation'!$M$1,CC88:CC$100)/(1+'Life Cycle Cost Evaluation'!$M$1)^($B87-'Life Cycle Cost Evaluation'!$M$4)</f>
        <v>0</v>
      </c>
      <c r="CD172" s="208">
        <f>-NPV('Life Cycle Cost Evaluation'!$M$1,CD88:CD$100)/(1+'Life Cycle Cost Evaluation'!$M$1)^($B87-'Life Cycle Cost Evaluation'!$M$4)</f>
        <v>0</v>
      </c>
      <c r="CE172" s="208">
        <f>-NPV('Life Cycle Cost Evaluation'!$M$1,CE88:CE$100)/(1+'Life Cycle Cost Evaluation'!$M$1)^($B87-'Life Cycle Cost Evaluation'!$M$4)</f>
        <v>0</v>
      </c>
      <c r="CF172" s="208">
        <f>-NPV('Life Cycle Cost Evaluation'!$M$1,CF88:CF$100)/(1+'Life Cycle Cost Evaluation'!$M$1)^($B87-'Life Cycle Cost Evaluation'!$M$4)</f>
        <v>0</v>
      </c>
      <c r="CG172" s="208">
        <f>SUM(D172:BS172)</f>
        <v>0</v>
      </c>
      <c r="CH172" s="206"/>
      <c r="CI172" s="206"/>
      <c r="CJ172" s="206"/>
    </row>
    <row r="173" spans="2:88" x14ac:dyDescent="0.2">
      <c r="B173" s="86">
        <f t="shared" si="127"/>
        <v>2095</v>
      </c>
      <c r="C173" s="208"/>
      <c r="D173" s="208">
        <f>-NPV('Life Cycle Cost Evaluation'!$M$1,D89:D$100)/(1+'Life Cycle Cost Evaluation'!$M$1)^($B88-'Life Cycle Cost Evaluation'!$M$4)</f>
        <v>0</v>
      </c>
      <c r="E173" s="208">
        <f>-NPV('Life Cycle Cost Evaluation'!$M$1,E89:E$100)/(1+'Life Cycle Cost Evaluation'!$M$1)^($B88-'Life Cycle Cost Evaluation'!$M$4)</f>
        <v>0</v>
      </c>
      <c r="F173" s="208">
        <f>-NPV('Life Cycle Cost Evaluation'!$M$1,F89:F$100)/(1+'Life Cycle Cost Evaluation'!$M$1)^($B88-'Life Cycle Cost Evaluation'!$M$4)</f>
        <v>0</v>
      </c>
      <c r="G173" s="208">
        <f>-NPV('Life Cycle Cost Evaluation'!$M$1,G89:G$100)/(1+'Life Cycle Cost Evaluation'!$M$1)^($B88-'Life Cycle Cost Evaluation'!$M$4)</f>
        <v>0</v>
      </c>
      <c r="H173" s="208">
        <f>-NPV('Life Cycle Cost Evaluation'!$M$1,H89:H$100)/(1+'Life Cycle Cost Evaluation'!$M$1)^($B88-'Life Cycle Cost Evaluation'!$M$4)</f>
        <v>0</v>
      </c>
      <c r="I173" s="208">
        <f>-NPV('Life Cycle Cost Evaluation'!$M$1,I89:I$100)/(1+'Life Cycle Cost Evaluation'!$M$1)^($B88-'Life Cycle Cost Evaluation'!$M$4)</f>
        <v>0</v>
      </c>
      <c r="J173" s="208">
        <f>-NPV('Life Cycle Cost Evaluation'!$M$1,J89:J$100)/(1+'Life Cycle Cost Evaluation'!$M$1)^($B88-'Life Cycle Cost Evaluation'!$M$4)</f>
        <v>0</v>
      </c>
      <c r="K173" s="208">
        <f>-NPV('Life Cycle Cost Evaluation'!$M$1,K89:K$100)/(1+'Life Cycle Cost Evaluation'!$M$1)^($B88-'Life Cycle Cost Evaluation'!$M$4)</f>
        <v>0</v>
      </c>
      <c r="L173" s="208">
        <f>-NPV('Life Cycle Cost Evaluation'!$M$1,L89:L$100)/(1+'Life Cycle Cost Evaluation'!$M$1)^($B88-'Life Cycle Cost Evaluation'!$M$4)</f>
        <v>0</v>
      </c>
      <c r="M173" s="208">
        <f>-NPV('Life Cycle Cost Evaluation'!$M$1,M89:M$100)/(1+'Life Cycle Cost Evaluation'!$M$1)^($B88-'Life Cycle Cost Evaluation'!$M$4)</f>
        <v>0</v>
      </c>
      <c r="N173" s="208">
        <f>-NPV('Life Cycle Cost Evaluation'!$M$1,N89:N$100)/(1+'Life Cycle Cost Evaluation'!$M$1)^($B88-'Life Cycle Cost Evaluation'!$M$4)</f>
        <v>0</v>
      </c>
      <c r="O173" s="208">
        <f>-NPV('Life Cycle Cost Evaluation'!$M$1,O89:O$100)/(1+'Life Cycle Cost Evaluation'!$M$1)^($B88-'Life Cycle Cost Evaluation'!$M$4)</f>
        <v>0</v>
      </c>
      <c r="P173" s="208">
        <f>-NPV('Life Cycle Cost Evaluation'!$M$1,P89:P$100)/(1+'Life Cycle Cost Evaluation'!$M$1)^($B88-'Life Cycle Cost Evaluation'!$M$4)</f>
        <v>0</v>
      </c>
      <c r="Q173" s="208">
        <f>-NPV('Life Cycle Cost Evaluation'!$M$1,Q89:Q$100)/(1+'Life Cycle Cost Evaluation'!$M$1)^($B88-'Life Cycle Cost Evaluation'!$M$4)</f>
        <v>0</v>
      </c>
      <c r="R173" s="208">
        <f>-NPV('Life Cycle Cost Evaluation'!$M$1,R89:R$100)/(1+'Life Cycle Cost Evaluation'!$M$1)^($B88-'Life Cycle Cost Evaluation'!$M$4)</f>
        <v>0</v>
      </c>
      <c r="S173" s="208">
        <f>-NPV('Life Cycle Cost Evaluation'!$M$1,S89:S$100)/(1+'Life Cycle Cost Evaluation'!$M$1)^($B88-'Life Cycle Cost Evaluation'!$M$4)</f>
        <v>0</v>
      </c>
      <c r="T173" s="208">
        <f>-NPV('Life Cycle Cost Evaluation'!$M$1,T89:T$100)/(1+'Life Cycle Cost Evaluation'!$M$1)^($B88-'Life Cycle Cost Evaluation'!$M$4)</f>
        <v>0</v>
      </c>
      <c r="U173" s="208">
        <f>-NPV('Life Cycle Cost Evaluation'!$M$1,U89:U$100)/(1+'Life Cycle Cost Evaluation'!$M$1)^($B88-'Life Cycle Cost Evaluation'!$M$4)</f>
        <v>0</v>
      </c>
      <c r="V173" s="208">
        <f>-NPV('Life Cycle Cost Evaluation'!$M$1,V89:V$100)/(1+'Life Cycle Cost Evaluation'!$M$1)^($B88-'Life Cycle Cost Evaluation'!$M$4)</f>
        <v>0</v>
      </c>
      <c r="W173" s="208">
        <f>-NPV('Life Cycle Cost Evaluation'!$M$1,W89:W$100)/(1+'Life Cycle Cost Evaluation'!$M$1)^($B88-'Life Cycle Cost Evaluation'!$M$4)</f>
        <v>0</v>
      </c>
      <c r="X173" s="208">
        <f>-NPV('Life Cycle Cost Evaluation'!$M$1,X89:X$100)/(1+'Life Cycle Cost Evaluation'!$M$1)^($B88-'Life Cycle Cost Evaluation'!$M$4)</f>
        <v>0</v>
      </c>
      <c r="Y173" s="208">
        <f>-NPV('Life Cycle Cost Evaluation'!$M$1,Y89:Y$100)/(1+'Life Cycle Cost Evaluation'!$M$1)^($B88-'Life Cycle Cost Evaluation'!$M$4)</f>
        <v>0</v>
      </c>
      <c r="Z173" s="208">
        <f>-NPV('Life Cycle Cost Evaluation'!$M$1,Z89:Z$100)/(1+'Life Cycle Cost Evaluation'!$M$1)^($B88-'Life Cycle Cost Evaluation'!$M$4)</f>
        <v>0</v>
      </c>
      <c r="AA173" s="208">
        <f>-NPV('Life Cycle Cost Evaluation'!$M$1,AA89:AA$100)/(1+'Life Cycle Cost Evaluation'!$M$1)^($B88-'Life Cycle Cost Evaluation'!$M$4)</f>
        <v>0</v>
      </c>
      <c r="AB173" s="208">
        <f>-NPV('Life Cycle Cost Evaluation'!$M$1,AB89:AB$100)/(1+'Life Cycle Cost Evaluation'!$M$1)^($B88-'Life Cycle Cost Evaluation'!$M$4)</f>
        <v>0</v>
      </c>
      <c r="AC173" s="208">
        <f>-NPV('Life Cycle Cost Evaluation'!$M$1,AC89:AC$100)/(1+'Life Cycle Cost Evaluation'!$M$1)^($B88-'Life Cycle Cost Evaluation'!$M$4)</f>
        <v>0</v>
      </c>
      <c r="AD173" s="208">
        <f>-NPV('Life Cycle Cost Evaluation'!$M$1,AD89:AD$100)/(1+'Life Cycle Cost Evaluation'!$M$1)^($B88-'Life Cycle Cost Evaluation'!$M$4)</f>
        <v>0</v>
      </c>
      <c r="AE173" s="208">
        <f>-NPV('Life Cycle Cost Evaluation'!$M$1,AE89:AE$100)/(1+'Life Cycle Cost Evaluation'!$M$1)^($B88-'Life Cycle Cost Evaluation'!$M$4)</f>
        <v>0</v>
      </c>
      <c r="AF173" s="208">
        <f>-NPV('Life Cycle Cost Evaluation'!$M$1,AF89:AF$100)/(1+'Life Cycle Cost Evaluation'!$M$1)^($B88-'Life Cycle Cost Evaluation'!$M$4)</f>
        <v>0</v>
      </c>
      <c r="AG173" s="208">
        <f>-NPV('Life Cycle Cost Evaluation'!$M$1,AG89:AG$100)/(1+'Life Cycle Cost Evaluation'!$M$1)^($B88-'Life Cycle Cost Evaluation'!$M$4)</f>
        <v>0</v>
      </c>
      <c r="AH173" s="208">
        <f>-NPV('Life Cycle Cost Evaluation'!$M$1,AH89:AH$100)/(1+'Life Cycle Cost Evaluation'!$M$1)^($B88-'Life Cycle Cost Evaluation'!$M$4)</f>
        <v>0</v>
      </c>
      <c r="AI173" s="208">
        <f>-NPV('Life Cycle Cost Evaluation'!$M$1,AI89:AI$100)/(1+'Life Cycle Cost Evaluation'!$M$1)^($B88-'Life Cycle Cost Evaluation'!$M$4)</f>
        <v>0</v>
      </c>
      <c r="AJ173" s="208">
        <f>-NPV('Life Cycle Cost Evaluation'!$M$1,AJ89:AJ$100)/(1+'Life Cycle Cost Evaluation'!$M$1)^($B88-'Life Cycle Cost Evaluation'!$M$4)</f>
        <v>0</v>
      </c>
      <c r="AK173" s="208">
        <f>-NPV('Life Cycle Cost Evaluation'!$M$1,AK89:AK$100)/(1+'Life Cycle Cost Evaluation'!$M$1)^($B88-'Life Cycle Cost Evaluation'!$M$4)</f>
        <v>0</v>
      </c>
      <c r="AL173" s="208">
        <f>-NPV('Life Cycle Cost Evaluation'!$M$1,AL89:AL$100)/(1+'Life Cycle Cost Evaluation'!$M$1)^($B88-'Life Cycle Cost Evaluation'!$M$4)</f>
        <v>0</v>
      </c>
      <c r="AM173" s="208">
        <f>-NPV('Life Cycle Cost Evaluation'!$M$1,AM89:AM$100)/(1+'Life Cycle Cost Evaluation'!$M$1)^($B88-'Life Cycle Cost Evaluation'!$M$4)</f>
        <v>0</v>
      </c>
      <c r="AN173" s="208">
        <f>-NPV('Life Cycle Cost Evaluation'!$M$1,AN89:AN$100)/(1+'Life Cycle Cost Evaluation'!$M$1)^($B88-'Life Cycle Cost Evaluation'!$M$4)</f>
        <v>0</v>
      </c>
      <c r="AO173" s="208">
        <f>-NPV('Life Cycle Cost Evaluation'!$M$1,AO89:AO$100)/(1+'Life Cycle Cost Evaluation'!$M$1)^($B88-'Life Cycle Cost Evaluation'!$M$4)</f>
        <v>0</v>
      </c>
      <c r="AP173" s="208">
        <f>-NPV('Life Cycle Cost Evaluation'!$M$1,AP89:AP$100)/(1+'Life Cycle Cost Evaluation'!$M$1)^($B88-'Life Cycle Cost Evaluation'!$M$4)</f>
        <v>0</v>
      </c>
      <c r="AQ173" s="208">
        <f>-NPV('Life Cycle Cost Evaluation'!$M$1,AQ89:AQ$100)/(1+'Life Cycle Cost Evaluation'!$M$1)^($B88-'Life Cycle Cost Evaluation'!$M$4)</f>
        <v>0</v>
      </c>
      <c r="AR173" s="208">
        <f>-NPV('Life Cycle Cost Evaluation'!$M$1,AR89:AR$100)/(1+'Life Cycle Cost Evaluation'!$M$1)^($B88-'Life Cycle Cost Evaluation'!$M$4)</f>
        <v>0</v>
      </c>
      <c r="AS173" s="208">
        <f>-NPV('Life Cycle Cost Evaluation'!$M$1,AS89:AS$100)/(1+'Life Cycle Cost Evaluation'!$M$1)^($B88-'Life Cycle Cost Evaluation'!$M$4)</f>
        <v>0</v>
      </c>
      <c r="AT173" s="208">
        <f>-NPV('Life Cycle Cost Evaluation'!$M$1,AT89:AT$100)/(1+'Life Cycle Cost Evaluation'!$M$1)^($B88-'Life Cycle Cost Evaluation'!$M$4)</f>
        <v>0</v>
      </c>
      <c r="AU173" s="208">
        <f>-NPV('Life Cycle Cost Evaluation'!$M$1,AU89:AU$100)/(1+'Life Cycle Cost Evaluation'!$M$1)^($B88-'Life Cycle Cost Evaluation'!$M$4)</f>
        <v>0</v>
      </c>
      <c r="AV173" s="208">
        <f>-NPV('Life Cycle Cost Evaluation'!$M$1,AV89:AV$100)/(1+'Life Cycle Cost Evaluation'!$M$1)^($B88-'Life Cycle Cost Evaluation'!$M$4)</f>
        <v>0</v>
      </c>
      <c r="AW173" s="208">
        <f>-NPV('Life Cycle Cost Evaluation'!$M$1,AW89:AW$100)/(1+'Life Cycle Cost Evaluation'!$M$1)^($B88-'Life Cycle Cost Evaluation'!$M$4)</f>
        <v>0</v>
      </c>
      <c r="AX173" s="208">
        <f>-NPV('Life Cycle Cost Evaluation'!$M$1,AX89:AX$100)/(1+'Life Cycle Cost Evaluation'!$M$1)^($B88-'Life Cycle Cost Evaluation'!$M$4)</f>
        <v>0</v>
      </c>
      <c r="AY173" s="208">
        <f>-NPV('Life Cycle Cost Evaluation'!$M$1,AY89:AY$100)/(1+'Life Cycle Cost Evaluation'!$M$1)^($B88-'Life Cycle Cost Evaluation'!$M$4)</f>
        <v>0</v>
      </c>
      <c r="AZ173" s="208">
        <f>-NPV('Life Cycle Cost Evaluation'!$M$1,AZ89:AZ$100)/(1+'Life Cycle Cost Evaluation'!$M$1)^($B88-'Life Cycle Cost Evaluation'!$M$4)</f>
        <v>0</v>
      </c>
      <c r="BA173" s="208">
        <f>-NPV('Life Cycle Cost Evaluation'!$M$1,BA89:BA$100)/(1+'Life Cycle Cost Evaluation'!$M$1)^($B88-'Life Cycle Cost Evaluation'!$M$4)</f>
        <v>0</v>
      </c>
      <c r="BB173" s="208">
        <f>-NPV('Life Cycle Cost Evaluation'!$M$1,BB89:BB$100)/(1+'Life Cycle Cost Evaluation'!$M$1)^($B88-'Life Cycle Cost Evaluation'!$M$4)</f>
        <v>0</v>
      </c>
      <c r="BC173" s="208">
        <f>-NPV('Life Cycle Cost Evaluation'!$M$1,BC89:BC$100)/(1+'Life Cycle Cost Evaluation'!$M$1)^($B88-'Life Cycle Cost Evaluation'!$M$4)</f>
        <v>0</v>
      </c>
      <c r="BD173" s="208">
        <f>-NPV('Life Cycle Cost Evaluation'!$M$1,BD89:BD$100)/(1+'Life Cycle Cost Evaluation'!$M$1)^($B88-'Life Cycle Cost Evaluation'!$M$4)</f>
        <v>0</v>
      </c>
      <c r="BE173" s="208">
        <f>-NPV('Life Cycle Cost Evaluation'!$M$1,BE89:BE$100)/(1+'Life Cycle Cost Evaluation'!$M$1)^($B88-'Life Cycle Cost Evaluation'!$M$4)</f>
        <v>0</v>
      </c>
      <c r="BF173" s="208">
        <f>-NPV('Life Cycle Cost Evaluation'!$M$1,BF89:BF$100)/(1+'Life Cycle Cost Evaluation'!$M$1)^($B88-'Life Cycle Cost Evaluation'!$M$4)</f>
        <v>0</v>
      </c>
      <c r="BG173" s="208">
        <f>-NPV('Life Cycle Cost Evaluation'!$M$1,BG89:BG$100)/(1+'Life Cycle Cost Evaluation'!$M$1)^($B88-'Life Cycle Cost Evaluation'!$M$4)</f>
        <v>0</v>
      </c>
      <c r="BH173" s="208">
        <f>-NPV('Life Cycle Cost Evaluation'!$M$1,BH89:BH$100)/(1+'Life Cycle Cost Evaluation'!$M$1)^($B88-'Life Cycle Cost Evaluation'!$M$4)</f>
        <v>0</v>
      </c>
      <c r="BI173" s="208">
        <f>-NPV('Life Cycle Cost Evaluation'!$M$1,BI89:BI$100)/(1+'Life Cycle Cost Evaluation'!$M$1)^($B88-'Life Cycle Cost Evaluation'!$M$4)</f>
        <v>0</v>
      </c>
      <c r="BJ173" s="208">
        <f>-NPV('Life Cycle Cost Evaluation'!$M$1,BJ89:BJ$100)/(1+'Life Cycle Cost Evaluation'!$M$1)^($B88-'Life Cycle Cost Evaluation'!$M$4)</f>
        <v>0</v>
      </c>
      <c r="BK173" s="208">
        <f>-NPV('Life Cycle Cost Evaluation'!$M$1,BK89:BK$100)/(1+'Life Cycle Cost Evaluation'!$M$1)^($B88-'Life Cycle Cost Evaluation'!$M$4)</f>
        <v>0</v>
      </c>
      <c r="BL173" s="208">
        <f>-NPV('Life Cycle Cost Evaluation'!$M$1,BL89:BL$100)/(1+'Life Cycle Cost Evaluation'!$M$1)^($B88-'Life Cycle Cost Evaluation'!$M$4)</f>
        <v>0</v>
      </c>
      <c r="BM173" s="208">
        <f>-NPV('Life Cycle Cost Evaluation'!$M$1,BM89:BM$100)/(1+'Life Cycle Cost Evaluation'!$M$1)^($B88-'Life Cycle Cost Evaluation'!$M$4)</f>
        <v>0</v>
      </c>
      <c r="BN173" s="208">
        <f>-NPV('Life Cycle Cost Evaluation'!$M$1,BN89:BN$100)/(1+'Life Cycle Cost Evaluation'!$M$1)^($B88-'Life Cycle Cost Evaluation'!$M$4)</f>
        <v>0</v>
      </c>
      <c r="BO173" s="208">
        <f>-NPV('Life Cycle Cost Evaluation'!$M$1,BO89:BO$100)/(1+'Life Cycle Cost Evaluation'!$M$1)^($B88-'Life Cycle Cost Evaluation'!$M$4)</f>
        <v>0</v>
      </c>
      <c r="BP173" s="208">
        <f>-NPV('Life Cycle Cost Evaluation'!$M$1,BP89:BP$100)/(1+'Life Cycle Cost Evaluation'!$M$1)^($B88-'Life Cycle Cost Evaluation'!$M$4)</f>
        <v>0</v>
      </c>
      <c r="BQ173" s="208">
        <f>-NPV('Life Cycle Cost Evaluation'!$M$1,BQ89:BQ$100)/(1+'Life Cycle Cost Evaluation'!$M$1)^($B88-'Life Cycle Cost Evaluation'!$M$4)</f>
        <v>0</v>
      </c>
      <c r="BR173" s="208">
        <f>-NPV('Life Cycle Cost Evaluation'!$M$1,BR89:BR$100)/(1+'Life Cycle Cost Evaluation'!$M$1)^($B88-'Life Cycle Cost Evaluation'!$M$4)</f>
        <v>0</v>
      </c>
      <c r="BS173" s="208">
        <f>-NPV('Life Cycle Cost Evaluation'!$M$1,BS89:BS$100)/(1+'Life Cycle Cost Evaluation'!$M$1)^($B88-'Life Cycle Cost Evaluation'!$M$4)</f>
        <v>0</v>
      </c>
      <c r="BT173" s="208">
        <f>-NPV('Life Cycle Cost Evaluation'!$M$1,BT89:BT$100)/(1+'Life Cycle Cost Evaluation'!$M$1)^($B88-'Life Cycle Cost Evaluation'!$M$4)</f>
        <v>0</v>
      </c>
      <c r="BU173" s="208">
        <f>-NPV('Life Cycle Cost Evaluation'!$M$1,BU89:BU$100)/(1+'Life Cycle Cost Evaluation'!$M$1)^($B88-'Life Cycle Cost Evaluation'!$M$4)</f>
        <v>0</v>
      </c>
      <c r="BV173" s="208">
        <f>-NPV('Life Cycle Cost Evaluation'!$M$1,BV89:BV$100)/(1+'Life Cycle Cost Evaluation'!$M$1)^($B88-'Life Cycle Cost Evaluation'!$M$4)</f>
        <v>0</v>
      </c>
      <c r="BW173" s="208">
        <f>-NPV('Life Cycle Cost Evaluation'!$M$1,BW89:BW$100)/(1+'Life Cycle Cost Evaluation'!$M$1)^($B88-'Life Cycle Cost Evaluation'!$M$4)</f>
        <v>0</v>
      </c>
      <c r="BX173" s="208">
        <f>-NPV('Life Cycle Cost Evaluation'!$M$1,BX89:BX$100)/(1+'Life Cycle Cost Evaluation'!$M$1)^($B88-'Life Cycle Cost Evaluation'!$M$4)</f>
        <v>0</v>
      </c>
      <c r="BY173" s="208">
        <f>-NPV('Life Cycle Cost Evaluation'!$M$1,BY89:BY$100)/(1+'Life Cycle Cost Evaluation'!$M$1)^($B88-'Life Cycle Cost Evaluation'!$M$4)</f>
        <v>0</v>
      </c>
      <c r="BZ173" s="208">
        <f>-NPV('Life Cycle Cost Evaluation'!$M$1,BZ89:BZ$100)/(1+'Life Cycle Cost Evaluation'!$M$1)^($B88-'Life Cycle Cost Evaluation'!$M$4)</f>
        <v>0</v>
      </c>
      <c r="CA173" s="208">
        <f>-NPV('Life Cycle Cost Evaluation'!$M$1,CA89:CA$100)/(1+'Life Cycle Cost Evaluation'!$M$1)^($B88-'Life Cycle Cost Evaluation'!$M$4)</f>
        <v>0</v>
      </c>
      <c r="CB173" s="208">
        <f>-NPV('Life Cycle Cost Evaluation'!$M$1,CB89:CB$100)/(1+'Life Cycle Cost Evaluation'!$M$1)^($B88-'Life Cycle Cost Evaluation'!$M$4)</f>
        <v>0</v>
      </c>
      <c r="CC173" s="208">
        <f>-NPV('Life Cycle Cost Evaluation'!$M$1,CC89:CC$100)/(1+'Life Cycle Cost Evaluation'!$M$1)^($B88-'Life Cycle Cost Evaluation'!$M$4)</f>
        <v>0</v>
      </c>
      <c r="CD173" s="208">
        <f>-NPV('Life Cycle Cost Evaluation'!$M$1,CD89:CD$100)/(1+'Life Cycle Cost Evaluation'!$M$1)^($B88-'Life Cycle Cost Evaluation'!$M$4)</f>
        <v>0</v>
      </c>
      <c r="CE173" s="208">
        <f>-NPV('Life Cycle Cost Evaluation'!$M$1,CE89:CE$100)/(1+'Life Cycle Cost Evaluation'!$M$1)^($B88-'Life Cycle Cost Evaluation'!$M$4)</f>
        <v>0</v>
      </c>
      <c r="CF173" s="208">
        <f>-NPV('Life Cycle Cost Evaluation'!$M$1,CF89:CF$100)/(1+'Life Cycle Cost Evaluation'!$M$1)^($B88-'Life Cycle Cost Evaluation'!$M$4)</f>
        <v>0</v>
      </c>
      <c r="CG173" s="208">
        <f>SUM(D173:BT173)</f>
        <v>0</v>
      </c>
      <c r="CH173" s="206"/>
      <c r="CI173" s="206"/>
      <c r="CJ173" s="206"/>
    </row>
    <row r="174" spans="2:88" x14ac:dyDescent="0.2">
      <c r="B174" s="86">
        <f t="shared" si="127"/>
        <v>2096</v>
      </c>
      <c r="C174" s="208"/>
      <c r="D174" s="208">
        <f>-NPV('Life Cycle Cost Evaluation'!$M$1,D90:D$100)/(1+'Life Cycle Cost Evaluation'!$M$1)^($B89-'Life Cycle Cost Evaluation'!$M$4)</f>
        <v>0</v>
      </c>
      <c r="E174" s="208">
        <f>-NPV('Life Cycle Cost Evaluation'!$M$1,E90:E$100)/(1+'Life Cycle Cost Evaluation'!$M$1)^($B89-'Life Cycle Cost Evaluation'!$M$4)</f>
        <v>0</v>
      </c>
      <c r="F174" s="208">
        <f>-NPV('Life Cycle Cost Evaluation'!$M$1,F90:F$100)/(1+'Life Cycle Cost Evaluation'!$M$1)^($B89-'Life Cycle Cost Evaluation'!$M$4)</f>
        <v>0</v>
      </c>
      <c r="G174" s="208">
        <f>-NPV('Life Cycle Cost Evaluation'!$M$1,G90:G$100)/(1+'Life Cycle Cost Evaluation'!$M$1)^($B89-'Life Cycle Cost Evaluation'!$M$4)</f>
        <v>0</v>
      </c>
      <c r="H174" s="208">
        <f>-NPV('Life Cycle Cost Evaluation'!$M$1,H90:H$100)/(1+'Life Cycle Cost Evaluation'!$M$1)^($B89-'Life Cycle Cost Evaluation'!$M$4)</f>
        <v>0</v>
      </c>
      <c r="I174" s="208">
        <f>-NPV('Life Cycle Cost Evaluation'!$M$1,I90:I$100)/(1+'Life Cycle Cost Evaluation'!$M$1)^($B89-'Life Cycle Cost Evaluation'!$M$4)</f>
        <v>0</v>
      </c>
      <c r="J174" s="208">
        <f>-NPV('Life Cycle Cost Evaluation'!$M$1,J90:J$100)/(1+'Life Cycle Cost Evaluation'!$M$1)^($B89-'Life Cycle Cost Evaluation'!$M$4)</f>
        <v>0</v>
      </c>
      <c r="K174" s="208">
        <f>-NPV('Life Cycle Cost Evaluation'!$M$1,K90:K$100)/(1+'Life Cycle Cost Evaluation'!$M$1)^($B89-'Life Cycle Cost Evaluation'!$M$4)</f>
        <v>0</v>
      </c>
      <c r="L174" s="208">
        <f>-NPV('Life Cycle Cost Evaluation'!$M$1,L90:L$100)/(1+'Life Cycle Cost Evaluation'!$M$1)^($B89-'Life Cycle Cost Evaluation'!$M$4)</f>
        <v>0</v>
      </c>
      <c r="M174" s="208">
        <f>-NPV('Life Cycle Cost Evaluation'!$M$1,M90:M$100)/(1+'Life Cycle Cost Evaluation'!$M$1)^($B89-'Life Cycle Cost Evaluation'!$M$4)</f>
        <v>0</v>
      </c>
      <c r="N174" s="208">
        <f>-NPV('Life Cycle Cost Evaluation'!$M$1,N90:N$100)/(1+'Life Cycle Cost Evaluation'!$M$1)^($B89-'Life Cycle Cost Evaluation'!$M$4)</f>
        <v>0</v>
      </c>
      <c r="O174" s="208">
        <f>-NPV('Life Cycle Cost Evaluation'!$M$1,O90:O$100)/(1+'Life Cycle Cost Evaluation'!$M$1)^($B89-'Life Cycle Cost Evaluation'!$M$4)</f>
        <v>0</v>
      </c>
      <c r="P174" s="208">
        <f>-NPV('Life Cycle Cost Evaluation'!$M$1,P90:P$100)/(1+'Life Cycle Cost Evaluation'!$M$1)^($B89-'Life Cycle Cost Evaluation'!$M$4)</f>
        <v>0</v>
      </c>
      <c r="Q174" s="208">
        <f>-NPV('Life Cycle Cost Evaluation'!$M$1,Q90:Q$100)/(1+'Life Cycle Cost Evaluation'!$M$1)^($B89-'Life Cycle Cost Evaluation'!$M$4)</f>
        <v>0</v>
      </c>
      <c r="R174" s="208">
        <f>-NPV('Life Cycle Cost Evaluation'!$M$1,R90:R$100)/(1+'Life Cycle Cost Evaluation'!$M$1)^($B89-'Life Cycle Cost Evaluation'!$M$4)</f>
        <v>0</v>
      </c>
      <c r="S174" s="208">
        <f>-NPV('Life Cycle Cost Evaluation'!$M$1,S90:S$100)/(1+'Life Cycle Cost Evaluation'!$M$1)^($B89-'Life Cycle Cost Evaluation'!$M$4)</f>
        <v>0</v>
      </c>
      <c r="T174" s="208">
        <f>-NPV('Life Cycle Cost Evaluation'!$M$1,T90:T$100)/(1+'Life Cycle Cost Evaluation'!$M$1)^($B89-'Life Cycle Cost Evaluation'!$M$4)</f>
        <v>0</v>
      </c>
      <c r="U174" s="208">
        <f>-NPV('Life Cycle Cost Evaluation'!$M$1,U90:U$100)/(1+'Life Cycle Cost Evaluation'!$M$1)^($B89-'Life Cycle Cost Evaluation'!$M$4)</f>
        <v>0</v>
      </c>
      <c r="V174" s="208">
        <f>-NPV('Life Cycle Cost Evaluation'!$M$1,V90:V$100)/(1+'Life Cycle Cost Evaluation'!$M$1)^($B89-'Life Cycle Cost Evaluation'!$M$4)</f>
        <v>0</v>
      </c>
      <c r="W174" s="208">
        <f>-NPV('Life Cycle Cost Evaluation'!$M$1,W90:W$100)/(1+'Life Cycle Cost Evaluation'!$M$1)^($B89-'Life Cycle Cost Evaluation'!$M$4)</f>
        <v>0</v>
      </c>
      <c r="X174" s="208">
        <f>-NPV('Life Cycle Cost Evaluation'!$M$1,X90:X$100)/(1+'Life Cycle Cost Evaluation'!$M$1)^($B89-'Life Cycle Cost Evaluation'!$M$4)</f>
        <v>0</v>
      </c>
      <c r="Y174" s="208">
        <f>-NPV('Life Cycle Cost Evaluation'!$M$1,Y90:Y$100)/(1+'Life Cycle Cost Evaluation'!$M$1)^($B89-'Life Cycle Cost Evaluation'!$M$4)</f>
        <v>0</v>
      </c>
      <c r="Z174" s="208">
        <f>-NPV('Life Cycle Cost Evaluation'!$M$1,Z90:Z$100)/(1+'Life Cycle Cost Evaluation'!$M$1)^($B89-'Life Cycle Cost Evaluation'!$M$4)</f>
        <v>0</v>
      </c>
      <c r="AA174" s="208">
        <f>-NPV('Life Cycle Cost Evaluation'!$M$1,AA90:AA$100)/(1+'Life Cycle Cost Evaluation'!$M$1)^($B89-'Life Cycle Cost Evaluation'!$M$4)</f>
        <v>0</v>
      </c>
      <c r="AB174" s="208">
        <f>-NPV('Life Cycle Cost Evaluation'!$M$1,AB90:AB$100)/(1+'Life Cycle Cost Evaluation'!$M$1)^($B89-'Life Cycle Cost Evaluation'!$M$4)</f>
        <v>0</v>
      </c>
      <c r="AC174" s="208">
        <f>-NPV('Life Cycle Cost Evaluation'!$M$1,AC90:AC$100)/(1+'Life Cycle Cost Evaluation'!$M$1)^($B89-'Life Cycle Cost Evaluation'!$M$4)</f>
        <v>0</v>
      </c>
      <c r="AD174" s="208">
        <f>-NPV('Life Cycle Cost Evaluation'!$M$1,AD90:AD$100)/(1+'Life Cycle Cost Evaluation'!$M$1)^($B89-'Life Cycle Cost Evaluation'!$M$4)</f>
        <v>0</v>
      </c>
      <c r="AE174" s="208">
        <f>-NPV('Life Cycle Cost Evaluation'!$M$1,AE90:AE$100)/(1+'Life Cycle Cost Evaluation'!$M$1)^($B89-'Life Cycle Cost Evaluation'!$M$4)</f>
        <v>0</v>
      </c>
      <c r="AF174" s="208">
        <f>-NPV('Life Cycle Cost Evaluation'!$M$1,AF90:AF$100)/(1+'Life Cycle Cost Evaluation'!$M$1)^($B89-'Life Cycle Cost Evaluation'!$M$4)</f>
        <v>0</v>
      </c>
      <c r="AG174" s="208">
        <f>-NPV('Life Cycle Cost Evaluation'!$M$1,AG90:AG$100)/(1+'Life Cycle Cost Evaluation'!$M$1)^($B89-'Life Cycle Cost Evaluation'!$M$4)</f>
        <v>0</v>
      </c>
      <c r="AH174" s="208">
        <f>-NPV('Life Cycle Cost Evaluation'!$M$1,AH90:AH$100)/(1+'Life Cycle Cost Evaluation'!$M$1)^($B89-'Life Cycle Cost Evaluation'!$M$4)</f>
        <v>0</v>
      </c>
      <c r="AI174" s="208">
        <f>-NPV('Life Cycle Cost Evaluation'!$M$1,AI90:AI$100)/(1+'Life Cycle Cost Evaluation'!$M$1)^($B89-'Life Cycle Cost Evaluation'!$M$4)</f>
        <v>0</v>
      </c>
      <c r="AJ174" s="208">
        <f>-NPV('Life Cycle Cost Evaluation'!$M$1,AJ90:AJ$100)/(1+'Life Cycle Cost Evaluation'!$M$1)^($B89-'Life Cycle Cost Evaluation'!$M$4)</f>
        <v>0</v>
      </c>
      <c r="AK174" s="208">
        <f>-NPV('Life Cycle Cost Evaluation'!$M$1,AK90:AK$100)/(1+'Life Cycle Cost Evaluation'!$M$1)^($B89-'Life Cycle Cost Evaluation'!$M$4)</f>
        <v>0</v>
      </c>
      <c r="AL174" s="208">
        <f>-NPV('Life Cycle Cost Evaluation'!$M$1,AL90:AL$100)/(1+'Life Cycle Cost Evaluation'!$M$1)^($B89-'Life Cycle Cost Evaluation'!$M$4)</f>
        <v>0</v>
      </c>
      <c r="AM174" s="208">
        <f>-NPV('Life Cycle Cost Evaluation'!$M$1,AM90:AM$100)/(1+'Life Cycle Cost Evaluation'!$M$1)^($B89-'Life Cycle Cost Evaluation'!$M$4)</f>
        <v>0</v>
      </c>
      <c r="AN174" s="208">
        <f>-NPV('Life Cycle Cost Evaluation'!$M$1,AN90:AN$100)/(1+'Life Cycle Cost Evaluation'!$M$1)^($B89-'Life Cycle Cost Evaluation'!$M$4)</f>
        <v>0</v>
      </c>
      <c r="AO174" s="208">
        <f>-NPV('Life Cycle Cost Evaluation'!$M$1,AO90:AO$100)/(1+'Life Cycle Cost Evaluation'!$M$1)^($B89-'Life Cycle Cost Evaluation'!$M$4)</f>
        <v>0</v>
      </c>
      <c r="AP174" s="208">
        <f>-NPV('Life Cycle Cost Evaluation'!$M$1,AP90:AP$100)/(1+'Life Cycle Cost Evaluation'!$M$1)^($B89-'Life Cycle Cost Evaluation'!$M$4)</f>
        <v>0</v>
      </c>
      <c r="AQ174" s="208">
        <f>-NPV('Life Cycle Cost Evaluation'!$M$1,AQ90:AQ$100)/(1+'Life Cycle Cost Evaluation'!$M$1)^($B89-'Life Cycle Cost Evaluation'!$M$4)</f>
        <v>0</v>
      </c>
      <c r="AR174" s="208">
        <f>-NPV('Life Cycle Cost Evaluation'!$M$1,AR90:AR$100)/(1+'Life Cycle Cost Evaluation'!$M$1)^($B89-'Life Cycle Cost Evaluation'!$M$4)</f>
        <v>0</v>
      </c>
      <c r="AS174" s="208">
        <f>-NPV('Life Cycle Cost Evaluation'!$M$1,AS90:AS$100)/(1+'Life Cycle Cost Evaluation'!$M$1)^($B89-'Life Cycle Cost Evaluation'!$M$4)</f>
        <v>0</v>
      </c>
      <c r="AT174" s="208">
        <f>-NPV('Life Cycle Cost Evaluation'!$M$1,AT90:AT$100)/(1+'Life Cycle Cost Evaluation'!$M$1)^($B89-'Life Cycle Cost Evaluation'!$M$4)</f>
        <v>0</v>
      </c>
      <c r="AU174" s="208">
        <f>-NPV('Life Cycle Cost Evaluation'!$M$1,AU90:AU$100)/(1+'Life Cycle Cost Evaluation'!$M$1)^($B89-'Life Cycle Cost Evaluation'!$M$4)</f>
        <v>0</v>
      </c>
      <c r="AV174" s="208">
        <f>-NPV('Life Cycle Cost Evaluation'!$M$1,AV90:AV$100)/(1+'Life Cycle Cost Evaluation'!$M$1)^($B89-'Life Cycle Cost Evaluation'!$M$4)</f>
        <v>0</v>
      </c>
      <c r="AW174" s="208">
        <f>-NPV('Life Cycle Cost Evaluation'!$M$1,AW90:AW$100)/(1+'Life Cycle Cost Evaluation'!$M$1)^($B89-'Life Cycle Cost Evaluation'!$M$4)</f>
        <v>0</v>
      </c>
      <c r="AX174" s="208">
        <f>-NPV('Life Cycle Cost Evaluation'!$M$1,AX90:AX$100)/(1+'Life Cycle Cost Evaluation'!$M$1)^($B89-'Life Cycle Cost Evaluation'!$M$4)</f>
        <v>0</v>
      </c>
      <c r="AY174" s="208">
        <f>-NPV('Life Cycle Cost Evaluation'!$M$1,AY90:AY$100)/(1+'Life Cycle Cost Evaluation'!$M$1)^($B89-'Life Cycle Cost Evaluation'!$M$4)</f>
        <v>0</v>
      </c>
      <c r="AZ174" s="208">
        <f>-NPV('Life Cycle Cost Evaluation'!$M$1,AZ90:AZ$100)/(1+'Life Cycle Cost Evaluation'!$M$1)^($B89-'Life Cycle Cost Evaluation'!$M$4)</f>
        <v>0</v>
      </c>
      <c r="BA174" s="208">
        <f>-NPV('Life Cycle Cost Evaluation'!$M$1,BA90:BA$100)/(1+'Life Cycle Cost Evaluation'!$M$1)^($B89-'Life Cycle Cost Evaluation'!$M$4)</f>
        <v>0</v>
      </c>
      <c r="BB174" s="208">
        <f>-NPV('Life Cycle Cost Evaluation'!$M$1,BB90:BB$100)/(1+'Life Cycle Cost Evaluation'!$M$1)^($B89-'Life Cycle Cost Evaluation'!$M$4)</f>
        <v>0</v>
      </c>
      <c r="BC174" s="208">
        <f>-NPV('Life Cycle Cost Evaluation'!$M$1,BC90:BC$100)/(1+'Life Cycle Cost Evaluation'!$M$1)^($B89-'Life Cycle Cost Evaluation'!$M$4)</f>
        <v>0</v>
      </c>
      <c r="BD174" s="208">
        <f>-NPV('Life Cycle Cost Evaluation'!$M$1,BD90:BD$100)/(1+'Life Cycle Cost Evaluation'!$M$1)^($B89-'Life Cycle Cost Evaluation'!$M$4)</f>
        <v>0</v>
      </c>
      <c r="BE174" s="208">
        <f>-NPV('Life Cycle Cost Evaluation'!$M$1,BE90:BE$100)/(1+'Life Cycle Cost Evaluation'!$M$1)^($B89-'Life Cycle Cost Evaluation'!$M$4)</f>
        <v>0</v>
      </c>
      <c r="BF174" s="208">
        <f>-NPV('Life Cycle Cost Evaluation'!$M$1,BF90:BF$100)/(1+'Life Cycle Cost Evaluation'!$M$1)^($B89-'Life Cycle Cost Evaluation'!$M$4)</f>
        <v>0</v>
      </c>
      <c r="BG174" s="208">
        <f>-NPV('Life Cycle Cost Evaluation'!$M$1,BG90:BG$100)/(1+'Life Cycle Cost Evaluation'!$M$1)^($B89-'Life Cycle Cost Evaluation'!$M$4)</f>
        <v>0</v>
      </c>
      <c r="BH174" s="208">
        <f>-NPV('Life Cycle Cost Evaluation'!$M$1,BH90:BH$100)/(1+'Life Cycle Cost Evaluation'!$M$1)^($B89-'Life Cycle Cost Evaluation'!$M$4)</f>
        <v>0</v>
      </c>
      <c r="BI174" s="208">
        <f>-NPV('Life Cycle Cost Evaluation'!$M$1,BI90:BI$100)/(1+'Life Cycle Cost Evaluation'!$M$1)^($B89-'Life Cycle Cost Evaluation'!$M$4)</f>
        <v>0</v>
      </c>
      <c r="BJ174" s="208">
        <f>-NPV('Life Cycle Cost Evaluation'!$M$1,BJ90:BJ$100)/(1+'Life Cycle Cost Evaluation'!$M$1)^($B89-'Life Cycle Cost Evaluation'!$M$4)</f>
        <v>0</v>
      </c>
      <c r="BK174" s="208">
        <f>-NPV('Life Cycle Cost Evaluation'!$M$1,BK90:BK$100)/(1+'Life Cycle Cost Evaluation'!$M$1)^($B89-'Life Cycle Cost Evaluation'!$M$4)</f>
        <v>0</v>
      </c>
      <c r="BL174" s="208">
        <f>-NPV('Life Cycle Cost Evaluation'!$M$1,BL90:BL$100)/(1+'Life Cycle Cost Evaluation'!$M$1)^($B89-'Life Cycle Cost Evaluation'!$M$4)</f>
        <v>0</v>
      </c>
      <c r="BM174" s="208">
        <f>-NPV('Life Cycle Cost Evaluation'!$M$1,BM90:BM$100)/(1+'Life Cycle Cost Evaluation'!$M$1)^($B89-'Life Cycle Cost Evaluation'!$M$4)</f>
        <v>0</v>
      </c>
      <c r="BN174" s="208">
        <f>-NPV('Life Cycle Cost Evaluation'!$M$1,BN90:BN$100)/(1+'Life Cycle Cost Evaluation'!$M$1)^($B89-'Life Cycle Cost Evaluation'!$M$4)</f>
        <v>0</v>
      </c>
      <c r="BO174" s="208">
        <f>-NPV('Life Cycle Cost Evaluation'!$M$1,BO90:BO$100)/(1+'Life Cycle Cost Evaluation'!$M$1)^($B89-'Life Cycle Cost Evaluation'!$M$4)</f>
        <v>0</v>
      </c>
      <c r="BP174" s="208">
        <f>-NPV('Life Cycle Cost Evaluation'!$M$1,BP90:BP$100)/(1+'Life Cycle Cost Evaluation'!$M$1)^($B89-'Life Cycle Cost Evaluation'!$M$4)</f>
        <v>0</v>
      </c>
      <c r="BQ174" s="208">
        <f>-NPV('Life Cycle Cost Evaluation'!$M$1,BQ90:BQ$100)/(1+'Life Cycle Cost Evaluation'!$M$1)^($B89-'Life Cycle Cost Evaluation'!$M$4)</f>
        <v>0</v>
      </c>
      <c r="BR174" s="208">
        <f>-NPV('Life Cycle Cost Evaluation'!$M$1,BR90:BR$100)/(1+'Life Cycle Cost Evaluation'!$M$1)^($B89-'Life Cycle Cost Evaluation'!$M$4)</f>
        <v>0</v>
      </c>
      <c r="BS174" s="208">
        <f>-NPV('Life Cycle Cost Evaluation'!$M$1,BS90:BS$100)/(1+'Life Cycle Cost Evaluation'!$M$1)^($B89-'Life Cycle Cost Evaluation'!$M$4)</f>
        <v>0</v>
      </c>
      <c r="BT174" s="208">
        <f>-NPV('Life Cycle Cost Evaluation'!$M$1,BT90:BT$100)/(1+'Life Cycle Cost Evaluation'!$M$1)^($B89-'Life Cycle Cost Evaluation'!$M$4)</f>
        <v>0</v>
      </c>
      <c r="BU174" s="208">
        <f>-NPV('Life Cycle Cost Evaluation'!$M$1,BU90:BU$100)/(1+'Life Cycle Cost Evaluation'!$M$1)^($B89-'Life Cycle Cost Evaluation'!$M$4)</f>
        <v>0</v>
      </c>
      <c r="BV174" s="208">
        <f>-NPV('Life Cycle Cost Evaluation'!$M$1,BV90:BV$100)/(1+'Life Cycle Cost Evaluation'!$M$1)^($B89-'Life Cycle Cost Evaluation'!$M$4)</f>
        <v>0</v>
      </c>
      <c r="BW174" s="208">
        <f>-NPV('Life Cycle Cost Evaluation'!$M$1,BW90:BW$100)/(1+'Life Cycle Cost Evaluation'!$M$1)^($B89-'Life Cycle Cost Evaluation'!$M$4)</f>
        <v>0</v>
      </c>
      <c r="BX174" s="208">
        <f>-NPV('Life Cycle Cost Evaluation'!$M$1,BX90:BX$100)/(1+'Life Cycle Cost Evaluation'!$M$1)^($B89-'Life Cycle Cost Evaluation'!$M$4)</f>
        <v>0</v>
      </c>
      <c r="BY174" s="208">
        <f>-NPV('Life Cycle Cost Evaluation'!$M$1,BY90:BY$100)/(1+'Life Cycle Cost Evaluation'!$M$1)^($B89-'Life Cycle Cost Evaluation'!$M$4)</f>
        <v>0</v>
      </c>
      <c r="BZ174" s="208">
        <f>-NPV('Life Cycle Cost Evaluation'!$M$1,BZ90:BZ$100)/(1+'Life Cycle Cost Evaluation'!$M$1)^($B89-'Life Cycle Cost Evaluation'!$M$4)</f>
        <v>0</v>
      </c>
      <c r="CA174" s="208">
        <f>-NPV('Life Cycle Cost Evaluation'!$M$1,CA90:CA$100)/(1+'Life Cycle Cost Evaluation'!$M$1)^($B89-'Life Cycle Cost Evaluation'!$M$4)</f>
        <v>0</v>
      </c>
      <c r="CB174" s="208">
        <f>-NPV('Life Cycle Cost Evaluation'!$M$1,CB90:CB$100)/(1+'Life Cycle Cost Evaluation'!$M$1)^($B89-'Life Cycle Cost Evaluation'!$M$4)</f>
        <v>0</v>
      </c>
      <c r="CC174" s="208">
        <f>-NPV('Life Cycle Cost Evaluation'!$M$1,CC90:CC$100)/(1+'Life Cycle Cost Evaluation'!$M$1)^($B89-'Life Cycle Cost Evaluation'!$M$4)</f>
        <v>0</v>
      </c>
      <c r="CD174" s="208">
        <f>-NPV('Life Cycle Cost Evaluation'!$M$1,CD90:CD$100)/(1+'Life Cycle Cost Evaluation'!$M$1)^($B89-'Life Cycle Cost Evaluation'!$M$4)</f>
        <v>0</v>
      </c>
      <c r="CE174" s="208">
        <f>-NPV('Life Cycle Cost Evaluation'!$M$1,CE90:CE$100)/(1+'Life Cycle Cost Evaluation'!$M$1)^($B89-'Life Cycle Cost Evaluation'!$M$4)</f>
        <v>0</v>
      </c>
      <c r="CF174" s="208">
        <f>-NPV('Life Cycle Cost Evaluation'!$M$1,CF90:CF$100)/(1+'Life Cycle Cost Evaluation'!$M$1)^($B89-'Life Cycle Cost Evaluation'!$M$4)</f>
        <v>0</v>
      </c>
      <c r="CG174" s="208">
        <f>SUM(D174:BU174)</f>
        <v>0</v>
      </c>
      <c r="CH174" s="206"/>
      <c r="CI174" s="206"/>
      <c r="CJ174" s="206"/>
    </row>
    <row r="175" spans="2:88" x14ac:dyDescent="0.2">
      <c r="B175" s="86">
        <f t="shared" si="127"/>
        <v>2097</v>
      </c>
      <c r="C175" s="208"/>
      <c r="D175" s="208">
        <f>-NPV('Life Cycle Cost Evaluation'!$M$1,D91:D$100)/(1+'Life Cycle Cost Evaluation'!$M$1)^($B90-'Life Cycle Cost Evaluation'!$M$4)</f>
        <v>0</v>
      </c>
      <c r="E175" s="208">
        <f>-NPV('Life Cycle Cost Evaluation'!$M$1,E91:E$100)/(1+'Life Cycle Cost Evaluation'!$M$1)^($B90-'Life Cycle Cost Evaluation'!$M$4)</f>
        <v>0</v>
      </c>
      <c r="F175" s="208">
        <f>-NPV('Life Cycle Cost Evaluation'!$M$1,F91:F$100)/(1+'Life Cycle Cost Evaluation'!$M$1)^($B90-'Life Cycle Cost Evaluation'!$M$4)</f>
        <v>0</v>
      </c>
      <c r="G175" s="208">
        <f>-NPV('Life Cycle Cost Evaluation'!$M$1,G91:G$100)/(1+'Life Cycle Cost Evaluation'!$M$1)^($B90-'Life Cycle Cost Evaluation'!$M$4)</f>
        <v>0</v>
      </c>
      <c r="H175" s="208">
        <f>-NPV('Life Cycle Cost Evaluation'!$M$1,H91:H$100)/(1+'Life Cycle Cost Evaluation'!$M$1)^($B90-'Life Cycle Cost Evaluation'!$M$4)</f>
        <v>0</v>
      </c>
      <c r="I175" s="208">
        <f>-NPV('Life Cycle Cost Evaluation'!$M$1,I91:I$100)/(1+'Life Cycle Cost Evaluation'!$M$1)^($B90-'Life Cycle Cost Evaluation'!$M$4)</f>
        <v>0</v>
      </c>
      <c r="J175" s="208">
        <f>-NPV('Life Cycle Cost Evaluation'!$M$1,J91:J$100)/(1+'Life Cycle Cost Evaluation'!$M$1)^($B90-'Life Cycle Cost Evaluation'!$M$4)</f>
        <v>0</v>
      </c>
      <c r="K175" s="208">
        <f>-NPV('Life Cycle Cost Evaluation'!$M$1,K91:K$100)/(1+'Life Cycle Cost Evaluation'!$M$1)^($B90-'Life Cycle Cost Evaluation'!$M$4)</f>
        <v>0</v>
      </c>
      <c r="L175" s="208">
        <f>-NPV('Life Cycle Cost Evaluation'!$M$1,L91:L$100)/(1+'Life Cycle Cost Evaluation'!$M$1)^($B90-'Life Cycle Cost Evaluation'!$M$4)</f>
        <v>0</v>
      </c>
      <c r="M175" s="208">
        <f>-NPV('Life Cycle Cost Evaluation'!$M$1,M91:M$100)/(1+'Life Cycle Cost Evaluation'!$M$1)^($B90-'Life Cycle Cost Evaluation'!$M$4)</f>
        <v>0</v>
      </c>
      <c r="N175" s="208">
        <f>-NPV('Life Cycle Cost Evaluation'!$M$1,N91:N$100)/(1+'Life Cycle Cost Evaluation'!$M$1)^($B90-'Life Cycle Cost Evaluation'!$M$4)</f>
        <v>0</v>
      </c>
      <c r="O175" s="208">
        <f>-NPV('Life Cycle Cost Evaluation'!$M$1,O91:O$100)/(1+'Life Cycle Cost Evaluation'!$M$1)^($B90-'Life Cycle Cost Evaluation'!$M$4)</f>
        <v>0</v>
      </c>
      <c r="P175" s="208">
        <f>-NPV('Life Cycle Cost Evaluation'!$M$1,P91:P$100)/(1+'Life Cycle Cost Evaluation'!$M$1)^($B90-'Life Cycle Cost Evaluation'!$M$4)</f>
        <v>0</v>
      </c>
      <c r="Q175" s="208">
        <f>-NPV('Life Cycle Cost Evaluation'!$M$1,Q91:Q$100)/(1+'Life Cycle Cost Evaluation'!$M$1)^($B90-'Life Cycle Cost Evaluation'!$M$4)</f>
        <v>0</v>
      </c>
      <c r="R175" s="208">
        <f>-NPV('Life Cycle Cost Evaluation'!$M$1,R91:R$100)/(1+'Life Cycle Cost Evaluation'!$M$1)^($B90-'Life Cycle Cost Evaluation'!$M$4)</f>
        <v>0</v>
      </c>
      <c r="S175" s="208">
        <f>-NPV('Life Cycle Cost Evaluation'!$M$1,S91:S$100)/(1+'Life Cycle Cost Evaluation'!$M$1)^($B90-'Life Cycle Cost Evaluation'!$M$4)</f>
        <v>0</v>
      </c>
      <c r="T175" s="208">
        <f>-NPV('Life Cycle Cost Evaluation'!$M$1,T91:T$100)/(1+'Life Cycle Cost Evaluation'!$M$1)^($B90-'Life Cycle Cost Evaluation'!$M$4)</f>
        <v>0</v>
      </c>
      <c r="U175" s="208">
        <f>-NPV('Life Cycle Cost Evaluation'!$M$1,U91:U$100)/(1+'Life Cycle Cost Evaluation'!$M$1)^($B90-'Life Cycle Cost Evaluation'!$M$4)</f>
        <v>0</v>
      </c>
      <c r="V175" s="208">
        <f>-NPV('Life Cycle Cost Evaluation'!$M$1,V91:V$100)/(1+'Life Cycle Cost Evaluation'!$M$1)^($B90-'Life Cycle Cost Evaluation'!$M$4)</f>
        <v>0</v>
      </c>
      <c r="W175" s="208">
        <f>-NPV('Life Cycle Cost Evaluation'!$M$1,W91:W$100)/(1+'Life Cycle Cost Evaluation'!$M$1)^($B90-'Life Cycle Cost Evaluation'!$M$4)</f>
        <v>0</v>
      </c>
      <c r="X175" s="208">
        <f>-NPV('Life Cycle Cost Evaluation'!$M$1,X91:X$100)/(1+'Life Cycle Cost Evaluation'!$M$1)^($B90-'Life Cycle Cost Evaluation'!$M$4)</f>
        <v>0</v>
      </c>
      <c r="Y175" s="208">
        <f>-NPV('Life Cycle Cost Evaluation'!$M$1,Y91:Y$100)/(1+'Life Cycle Cost Evaluation'!$M$1)^($B90-'Life Cycle Cost Evaluation'!$M$4)</f>
        <v>0</v>
      </c>
      <c r="Z175" s="208">
        <f>-NPV('Life Cycle Cost Evaluation'!$M$1,Z91:Z$100)/(1+'Life Cycle Cost Evaluation'!$M$1)^($B90-'Life Cycle Cost Evaluation'!$M$4)</f>
        <v>0</v>
      </c>
      <c r="AA175" s="208">
        <f>-NPV('Life Cycle Cost Evaluation'!$M$1,AA91:AA$100)/(1+'Life Cycle Cost Evaluation'!$M$1)^($B90-'Life Cycle Cost Evaluation'!$M$4)</f>
        <v>0</v>
      </c>
      <c r="AB175" s="208">
        <f>-NPV('Life Cycle Cost Evaluation'!$M$1,AB91:AB$100)/(1+'Life Cycle Cost Evaluation'!$M$1)^($B90-'Life Cycle Cost Evaluation'!$M$4)</f>
        <v>0</v>
      </c>
      <c r="AC175" s="208">
        <f>-NPV('Life Cycle Cost Evaluation'!$M$1,AC91:AC$100)/(1+'Life Cycle Cost Evaluation'!$M$1)^($B90-'Life Cycle Cost Evaluation'!$M$4)</f>
        <v>0</v>
      </c>
      <c r="AD175" s="208">
        <f>-NPV('Life Cycle Cost Evaluation'!$M$1,AD91:AD$100)/(1+'Life Cycle Cost Evaluation'!$M$1)^($B90-'Life Cycle Cost Evaluation'!$M$4)</f>
        <v>0</v>
      </c>
      <c r="AE175" s="208">
        <f>-NPV('Life Cycle Cost Evaluation'!$M$1,AE91:AE$100)/(1+'Life Cycle Cost Evaluation'!$M$1)^($B90-'Life Cycle Cost Evaluation'!$M$4)</f>
        <v>0</v>
      </c>
      <c r="AF175" s="208">
        <f>-NPV('Life Cycle Cost Evaluation'!$M$1,AF91:AF$100)/(1+'Life Cycle Cost Evaluation'!$M$1)^($B90-'Life Cycle Cost Evaluation'!$M$4)</f>
        <v>0</v>
      </c>
      <c r="AG175" s="208">
        <f>-NPV('Life Cycle Cost Evaluation'!$M$1,AG91:AG$100)/(1+'Life Cycle Cost Evaluation'!$M$1)^($B90-'Life Cycle Cost Evaluation'!$M$4)</f>
        <v>0</v>
      </c>
      <c r="AH175" s="208">
        <f>-NPV('Life Cycle Cost Evaluation'!$M$1,AH91:AH$100)/(1+'Life Cycle Cost Evaluation'!$M$1)^($B90-'Life Cycle Cost Evaluation'!$M$4)</f>
        <v>0</v>
      </c>
      <c r="AI175" s="208">
        <f>-NPV('Life Cycle Cost Evaluation'!$M$1,AI91:AI$100)/(1+'Life Cycle Cost Evaluation'!$M$1)^($B90-'Life Cycle Cost Evaluation'!$M$4)</f>
        <v>0</v>
      </c>
      <c r="AJ175" s="208">
        <f>-NPV('Life Cycle Cost Evaluation'!$M$1,AJ91:AJ$100)/(1+'Life Cycle Cost Evaluation'!$M$1)^($B90-'Life Cycle Cost Evaluation'!$M$4)</f>
        <v>0</v>
      </c>
      <c r="AK175" s="208">
        <f>-NPV('Life Cycle Cost Evaluation'!$M$1,AK91:AK$100)/(1+'Life Cycle Cost Evaluation'!$M$1)^($B90-'Life Cycle Cost Evaluation'!$M$4)</f>
        <v>0</v>
      </c>
      <c r="AL175" s="208">
        <f>-NPV('Life Cycle Cost Evaluation'!$M$1,AL91:AL$100)/(1+'Life Cycle Cost Evaluation'!$M$1)^($B90-'Life Cycle Cost Evaluation'!$M$4)</f>
        <v>0</v>
      </c>
      <c r="AM175" s="208">
        <f>-NPV('Life Cycle Cost Evaluation'!$M$1,AM91:AM$100)/(1+'Life Cycle Cost Evaluation'!$M$1)^($B90-'Life Cycle Cost Evaluation'!$M$4)</f>
        <v>0</v>
      </c>
      <c r="AN175" s="208">
        <f>-NPV('Life Cycle Cost Evaluation'!$M$1,AN91:AN$100)/(1+'Life Cycle Cost Evaluation'!$M$1)^($B90-'Life Cycle Cost Evaluation'!$M$4)</f>
        <v>0</v>
      </c>
      <c r="AO175" s="208">
        <f>-NPV('Life Cycle Cost Evaluation'!$M$1,AO91:AO$100)/(1+'Life Cycle Cost Evaluation'!$M$1)^($B90-'Life Cycle Cost Evaluation'!$M$4)</f>
        <v>0</v>
      </c>
      <c r="AP175" s="208">
        <f>-NPV('Life Cycle Cost Evaluation'!$M$1,AP91:AP$100)/(1+'Life Cycle Cost Evaluation'!$M$1)^($B90-'Life Cycle Cost Evaluation'!$M$4)</f>
        <v>0</v>
      </c>
      <c r="AQ175" s="208">
        <f>-NPV('Life Cycle Cost Evaluation'!$M$1,AQ91:AQ$100)/(1+'Life Cycle Cost Evaluation'!$M$1)^($B90-'Life Cycle Cost Evaluation'!$M$4)</f>
        <v>0</v>
      </c>
      <c r="AR175" s="208">
        <f>-NPV('Life Cycle Cost Evaluation'!$M$1,AR91:AR$100)/(1+'Life Cycle Cost Evaluation'!$M$1)^($B90-'Life Cycle Cost Evaluation'!$M$4)</f>
        <v>0</v>
      </c>
      <c r="AS175" s="208">
        <f>-NPV('Life Cycle Cost Evaluation'!$M$1,AS91:AS$100)/(1+'Life Cycle Cost Evaluation'!$M$1)^($B90-'Life Cycle Cost Evaluation'!$M$4)</f>
        <v>0</v>
      </c>
      <c r="AT175" s="208">
        <f>-NPV('Life Cycle Cost Evaluation'!$M$1,AT91:AT$100)/(1+'Life Cycle Cost Evaluation'!$M$1)^($B90-'Life Cycle Cost Evaluation'!$M$4)</f>
        <v>0</v>
      </c>
      <c r="AU175" s="208">
        <f>-NPV('Life Cycle Cost Evaluation'!$M$1,AU91:AU$100)/(1+'Life Cycle Cost Evaluation'!$M$1)^($B90-'Life Cycle Cost Evaluation'!$M$4)</f>
        <v>0</v>
      </c>
      <c r="AV175" s="208">
        <f>-NPV('Life Cycle Cost Evaluation'!$M$1,AV91:AV$100)/(1+'Life Cycle Cost Evaluation'!$M$1)^($B90-'Life Cycle Cost Evaluation'!$M$4)</f>
        <v>0</v>
      </c>
      <c r="AW175" s="208">
        <f>-NPV('Life Cycle Cost Evaluation'!$M$1,AW91:AW$100)/(1+'Life Cycle Cost Evaluation'!$M$1)^($B90-'Life Cycle Cost Evaluation'!$M$4)</f>
        <v>0</v>
      </c>
      <c r="AX175" s="208">
        <f>-NPV('Life Cycle Cost Evaluation'!$M$1,AX91:AX$100)/(1+'Life Cycle Cost Evaluation'!$M$1)^($B90-'Life Cycle Cost Evaluation'!$M$4)</f>
        <v>0</v>
      </c>
      <c r="AY175" s="208">
        <f>-NPV('Life Cycle Cost Evaluation'!$M$1,AY91:AY$100)/(1+'Life Cycle Cost Evaluation'!$M$1)^($B90-'Life Cycle Cost Evaluation'!$M$4)</f>
        <v>0</v>
      </c>
      <c r="AZ175" s="208">
        <f>-NPV('Life Cycle Cost Evaluation'!$M$1,AZ91:AZ$100)/(1+'Life Cycle Cost Evaluation'!$M$1)^($B90-'Life Cycle Cost Evaluation'!$M$4)</f>
        <v>0</v>
      </c>
      <c r="BA175" s="208">
        <f>-NPV('Life Cycle Cost Evaluation'!$M$1,BA91:BA$100)/(1+'Life Cycle Cost Evaluation'!$M$1)^($B90-'Life Cycle Cost Evaluation'!$M$4)</f>
        <v>0</v>
      </c>
      <c r="BB175" s="208">
        <f>-NPV('Life Cycle Cost Evaluation'!$M$1,BB91:BB$100)/(1+'Life Cycle Cost Evaluation'!$M$1)^($B90-'Life Cycle Cost Evaluation'!$M$4)</f>
        <v>0</v>
      </c>
      <c r="BC175" s="208">
        <f>-NPV('Life Cycle Cost Evaluation'!$M$1,BC91:BC$100)/(1+'Life Cycle Cost Evaluation'!$M$1)^($B90-'Life Cycle Cost Evaluation'!$M$4)</f>
        <v>0</v>
      </c>
      <c r="BD175" s="208">
        <f>-NPV('Life Cycle Cost Evaluation'!$M$1,BD91:BD$100)/(1+'Life Cycle Cost Evaluation'!$M$1)^($B90-'Life Cycle Cost Evaluation'!$M$4)</f>
        <v>0</v>
      </c>
      <c r="BE175" s="208">
        <f>-NPV('Life Cycle Cost Evaluation'!$M$1,BE91:BE$100)/(1+'Life Cycle Cost Evaluation'!$M$1)^($B90-'Life Cycle Cost Evaluation'!$M$4)</f>
        <v>0</v>
      </c>
      <c r="BF175" s="208">
        <f>-NPV('Life Cycle Cost Evaluation'!$M$1,BF91:BF$100)/(1+'Life Cycle Cost Evaluation'!$M$1)^($B90-'Life Cycle Cost Evaluation'!$M$4)</f>
        <v>0</v>
      </c>
      <c r="BG175" s="208">
        <f>-NPV('Life Cycle Cost Evaluation'!$M$1,BG91:BG$100)/(1+'Life Cycle Cost Evaluation'!$M$1)^($B90-'Life Cycle Cost Evaluation'!$M$4)</f>
        <v>0</v>
      </c>
      <c r="BH175" s="208">
        <f>-NPV('Life Cycle Cost Evaluation'!$M$1,BH91:BH$100)/(1+'Life Cycle Cost Evaluation'!$M$1)^($B90-'Life Cycle Cost Evaluation'!$M$4)</f>
        <v>0</v>
      </c>
      <c r="BI175" s="208">
        <f>-NPV('Life Cycle Cost Evaluation'!$M$1,BI91:BI$100)/(1+'Life Cycle Cost Evaluation'!$M$1)^($B90-'Life Cycle Cost Evaluation'!$M$4)</f>
        <v>0</v>
      </c>
      <c r="BJ175" s="208">
        <f>-NPV('Life Cycle Cost Evaluation'!$M$1,BJ91:BJ$100)/(1+'Life Cycle Cost Evaluation'!$M$1)^($B90-'Life Cycle Cost Evaluation'!$M$4)</f>
        <v>0</v>
      </c>
      <c r="BK175" s="208">
        <f>-NPV('Life Cycle Cost Evaluation'!$M$1,BK91:BK$100)/(1+'Life Cycle Cost Evaluation'!$M$1)^($B90-'Life Cycle Cost Evaluation'!$M$4)</f>
        <v>0</v>
      </c>
      <c r="BL175" s="208">
        <f>-NPV('Life Cycle Cost Evaluation'!$M$1,BL91:BL$100)/(1+'Life Cycle Cost Evaluation'!$M$1)^($B90-'Life Cycle Cost Evaluation'!$M$4)</f>
        <v>0</v>
      </c>
      <c r="BM175" s="208">
        <f>-NPV('Life Cycle Cost Evaluation'!$M$1,BM91:BM$100)/(1+'Life Cycle Cost Evaluation'!$M$1)^($B90-'Life Cycle Cost Evaluation'!$M$4)</f>
        <v>0</v>
      </c>
      <c r="BN175" s="208">
        <f>-NPV('Life Cycle Cost Evaluation'!$M$1,BN91:BN$100)/(1+'Life Cycle Cost Evaluation'!$M$1)^($B90-'Life Cycle Cost Evaluation'!$M$4)</f>
        <v>0</v>
      </c>
      <c r="BO175" s="208">
        <f>-NPV('Life Cycle Cost Evaluation'!$M$1,BO91:BO$100)/(1+'Life Cycle Cost Evaluation'!$M$1)^($B90-'Life Cycle Cost Evaluation'!$M$4)</f>
        <v>0</v>
      </c>
      <c r="BP175" s="208">
        <f>-NPV('Life Cycle Cost Evaluation'!$M$1,BP91:BP$100)/(1+'Life Cycle Cost Evaluation'!$M$1)^($B90-'Life Cycle Cost Evaluation'!$M$4)</f>
        <v>0</v>
      </c>
      <c r="BQ175" s="208">
        <f>-NPV('Life Cycle Cost Evaluation'!$M$1,BQ91:BQ$100)/(1+'Life Cycle Cost Evaluation'!$M$1)^($B90-'Life Cycle Cost Evaluation'!$M$4)</f>
        <v>0</v>
      </c>
      <c r="BR175" s="208">
        <f>-NPV('Life Cycle Cost Evaluation'!$M$1,BR91:BR$100)/(1+'Life Cycle Cost Evaluation'!$M$1)^($B90-'Life Cycle Cost Evaluation'!$M$4)</f>
        <v>0</v>
      </c>
      <c r="BS175" s="208">
        <f>-NPV('Life Cycle Cost Evaluation'!$M$1,BS91:BS$100)/(1+'Life Cycle Cost Evaluation'!$M$1)^($B90-'Life Cycle Cost Evaluation'!$M$4)</f>
        <v>0</v>
      </c>
      <c r="BT175" s="208">
        <f>-NPV('Life Cycle Cost Evaluation'!$M$1,BT91:BT$100)/(1+'Life Cycle Cost Evaluation'!$M$1)^($B90-'Life Cycle Cost Evaluation'!$M$4)</f>
        <v>0</v>
      </c>
      <c r="BU175" s="208">
        <f>-NPV('Life Cycle Cost Evaluation'!$M$1,BU91:BU$100)/(1+'Life Cycle Cost Evaluation'!$M$1)^($B90-'Life Cycle Cost Evaluation'!$M$4)</f>
        <v>0</v>
      </c>
      <c r="BV175" s="208">
        <f>-NPV('Life Cycle Cost Evaluation'!$M$1,BV91:BV$100)/(1+'Life Cycle Cost Evaluation'!$M$1)^($B90-'Life Cycle Cost Evaluation'!$M$4)</f>
        <v>0</v>
      </c>
      <c r="BW175" s="208">
        <f>-NPV('Life Cycle Cost Evaluation'!$M$1,BW91:BW$100)/(1+'Life Cycle Cost Evaluation'!$M$1)^($B90-'Life Cycle Cost Evaluation'!$M$4)</f>
        <v>0</v>
      </c>
      <c r="BX175" s="208">
        <f>-NPV('Life Cycle Cost Evaluation'!$M$1,BX91:BX$100)/(1+'Life Cycle Cost Evaluation'!$M$1)^($B90-'Life Cycle Cost Evaluation'!$M$4)</f>
        <v>0</v>
      </c>
      <c r="BY175" s="208">
        <f>-NPV('Life Cycle Cost Evaluation'!$M$1,BY91:BY$100)/(1+'Life Cycle Cost Evaluation'!$M$1)^($B90-'Life Cycle Cost Evaluation'!$M$4)</f>
        <v>0</v>
      </c>
      <c r="BZ175" s="208">
        <f>-NPV('Life Cycle Cost Evaluation'!$M$1,BZ91:BZ$100)/(1+'Life Cycle Cost Evaluation'!$M$1)^($B90-'Life Cycle Cost Evaluation'!$M$4)</f>
        <v>0</v>
      </c>
      <c r="CA175" s="208">
        <f>-NPV('Life Cycle Cost Evaluation'!$M$1,CA91:CA$100)/(1+'Life Cycle Cost Evaluation'!$M$1)^($B90-'Life Cycle Cost Evaluation'!$M$4)</f>
        <v>0</v>
      </c>
      <c r="CB175" s="208">
        <f>-NPV('Life Cycle Cost Evaluation'!$M$1,CB91:CB$100)/(1+'Life Cycle Cost Evaluation'!$M$1)^($B90-'Life Cycle Cost Evaluation'!$M$4)</f>
        <v>0</v>
      </c>
      <c r="CC175" s="208">
        <f>-NPV('Life Cycle Cost Evaluation'!$M$1,CC91:CC$100)/(1+'Life Cycle Cost Evaluation'!$M$1)^($B90-'Life Cycle Cost Evaluation'!$M$4)</f>
        <v>0</v>
      </c>
      <c r="CD175" s="208">
        <f>-NPV('Life Cycle Cost Evaluation'!$M$1,CD91:CD$100)/(1+'Life Cycle Cost Evaluation'!$M$1)^($B90-'Life Cycle Cost Evaluation'!$M$4)</f>
        <v>0</v>
      </c>
      <c r="CE175" s="208">
        <f>-NPV('Life Cycle Cost Evaluation'!$M$1,CE91:CE$100)/(1+'Life Cycle Cost Evaluation'!$M$1)^($B90-'Life Cycle Cost Evaluation'!$M$4)</f>
        <v>0</v>
      </c>
      <c r="CF175" s="208">
        <f>-NPV('Life Cycle Cost Evaluation'!$M$1,CF91:CF$100)/(1+'Life Cycle Cost Evaluation'!$M$1)^($B90-'Life Cycle Cost Evaluation'!$M$4)</f>
        <v>0</v>
      </c>
      <c r="CG175" s="208">
        <f>SUM(D175:BV175)</f>
        <v>0</v>
      </c>
      <c r="CH175" s="206"/>
      <c r="CI175" s="206"/>
      <c r="CJ175" s="206"/>
    </row>
    <row r="176" spans="2:88" x14ac:dyDescent="0.2">
      <c r="B176" s="86">
        <f t="shared" si="127"/>
        <v>2098</v>
      </c>
      <c r="C176" s="208"/>
      <c r="D176" s="208">
        <f>-NPV('Life Cycle Cost Evaluation'!$M$1,D92:D$100)/(1+'Life Cycle Cost Evaluation'!$M$1)^($B91-'Life Cycle Cost Evaluation'!$M$4)</f>
        <v>0</v>
      </c>
      <c r="E176" s="208">
        <f>-NPV('Life Cycle Cost Evaluation'!$M$1,E92:E$100)/(1+'Life Cycle Cost Evaluation'!$M$1)^($B91-'Life Cycle Cost Evaluation'!$M$4)</f>
        <v>0</v>
      </c>
      <c r="F176" s="208">
        <f>-NPV('Life Cycle Cost Evaluation'!$M$1,F92:F$100)/(1+'Life Cycle Cost Evaluation'!$M$1)^($B91-'Life Cycle Cost Evaluation'!$M$4)</f>
        <v>0</v>
      </c>
      <c r="G176" s="208">
        <f>-NPV('Life Cycle Cost Evaluation'!$M$1,G92:G$100)/(1+'Life Cycle Cost Evaluation'!$M$1)^($B91-'Life Cycle Cost Evaluation'!$M$4)</f>
        <v>0</v>
      </c>
      <c r="H176" s="208">
        <f>-NPV('Life Cycle Cost Evaluation'!$M$1,H92:H$100)/(1+'Life Cycle Cost Evaluation'!$M$1)^($B91-'Life Cycle Cost Evaluation'!$M$4)</f>
        <v>0</v>
      </c>
      <c r="I176" s="208">
        <f>-NPV('Life Cycle Cost Evaluation'!$M$1,I92:I$100)/(1+'Life Cycle Cost Evaluation'!$M$1)^($B91-'Life Cycle Cost Evaluation'!$M$4)</f>
        <v>0</v>
      </c>
      <c r="J176" s="208">
        <f>-NPV('Life Cycle Cost Evaluation'!$M$1,J92:J$100)/(1+'Life Cycle Cost Evaluation'!$M$1)^($B91-'Life Cycle Cost Evaluation'!$M$4)</f>
        <v>0</v>
      </c>
      <c r="K176" s="208">
        <f>-NPV('Life Cycle Cost Evaluation'!$M$1,K92:K$100)/(1+'Life Cycle Cost Evaluation'!$M$1)^($B91-'Life Cycle Cost Evaluation'!$M$4)</f>
        <v>0</v>
      </c>
      <c r="L176" s="208">
        <f>-NPV('Life Cycle Cost Evaluation'!$M$1,L92:L$100)/(1+'Life Cycle Cost Evaluation'!$M$1)^($B91-'Life Cycle Cost Evaluation'!$M$4)</f>
        <v>0</v>
      </c>
      <c r="M176" s="208">
        <f>-NPV('Life Cycle Cost Evaluation'!$M$1,M92:M$100)/(1+'Life Cycle Cost Evaluation'!$M$1)^($B91-'Life Cycle Cost Evaluation'!$M$4)</f>
        <v>0</v>
      </c>
      <c r="N176" s="208">
        <f>-NPV('Life Cycle Cost Evaluation'!$M$1,N92:N$100)/(1+'Life Cycle Cost Evaluation'!$M$1)^($B91-'Life Cycle Cost Evaluation'!$M$4)</f>
        <v>0</v>
      </c>
      <c r="O176" s="208">
        <f>-NPV('Life Cycle Cost Evaluation'!$M$1,O92:O$100)/(1+'Life Cycle Cost Evaluation'!$M$1)^($B91-'Life Cycle Cost Evaluation'!$M$4)</f>
        <v>0</v>
      </c>
      <c r="P176" s="208">
        <f>-NPV('Life Cycle Cost Evaluation'!$M$1,P92:P$100)/(1+'Life Cycle Cost Evaluation'!$M$1)^($B91-'Life Cycle Cost Evaluation'!$M$4)</f>
        <v>0</v>
      </c>
      <c r="Q176" s="208">
        <f>-NPV('Life Cycle Cost Evaluation'!$M$1,Q92:Q$100)/(1+'Life Cycle Cost Evaluation'!$M$1)^($B91-'Life Cycle Cost Evaluation'!$M$4)</f>
        <v>0</v>
      </c>
      <c r="R176" s="208">
        <f>-NPV('Life Cycle Cost Evaluation'!$M$1,R92:R$100)/(1+'Life Cycle Cost Evaluation'!$M$1)^($B91-'Life Cycle Cost Evaluation'!$M$4)</f>
        <v>0</v>
      </c>
      <c r="S176" s="208">
        <f>-NPV('Life Cycle Cost Evaluation'!$M$1,S92:S$100)/(1+'Life Cycle Cost Evaluation'!$M$1)^($B91-'Life Cycle Cost Evaluation'!$M$4)</f>
        <v>0</v>
      </c>
      <c r="T176" s="208">
        <f>-NPV('Life Cycle Cost Evaluation'!$M$1,T92:T$100)/(1+'Life Cycle Cost Evaluation'!$M$1)^($B91-'Life Cycle Cost Evaluation'!$M$4)</f>
        <v>0</v>
      </c>
      <c r="U176" s="208">
        <f>-NPV('Life Cycle Cost Evaluation'!$M$1,U92:U$100)/(1+'Life Cycle Cost Evaluation'!$M$1)^($B91-'Life Cycle Cost Evaluation'!$M$4)</f>
        <v>0</v>
      </c>
      <c r="V176" s="208">
        <f>-NPV('Life Cycle Cost Evaluation'!$M$1,V92:V$100)/(1+'Life Cycle Cost Evaluation'!$M$1)^($B91-'Life Cycle Cost Evaluation'!$M$4)</f>
        <v>0</v>
      </c>
      <c r="W176" s="208">
        <f>-NPV('Life Cycle Cost Evaluation'!$M$1,W92:W$100)/(1+'Life Cycle Cost Evaluation'!$M$1)^($B91-'Life Cycle Cost Evaluation'!$M$4)</f>
        <v>0</v>
      </c>
      <c r="X176" s="208">
        <f>-NPV('Life Cycle Cost Evaluation'!$M$1,X92:X$100)/(1+'Life Cycle Cost Evaluation'!$M$1)^($B91-'Life Cycle Cost Evaluation'!$M$4)</f>
        <v>0</v>
      </c>
      <c r="Y176" s="208">
        <f>-NPV('Life Cycle Cost Evaluation'!$M$1,Y92:Y$100)/(1+'Life Cycle Cost Evaluation'!$M$1)^($B91-'Life Cycle Cost Evaluation'!$M$4)</f>
        <v>0</v>
      </c>
      <c r="Z176" s="208">
        <f>-NPV('Life Cycle Cost Evaluation'!$M$1,Z92:Z$100)/(1+'Life Cycle Cost Evaluation'!$M$1)^($B91-'Life Cycle Cost Evaluation'!$M$4)</f>
        <v>0</v>
      </c>
      <c r="AA176" s="208">
        <f>-NPV('Life Cycle Cost Evaluation'!$M$1,AA92:AA$100)/(1+'Life Cycle Cost Evaluation'!$M$1)^($B91-'Life Cycle Cost Evaluation'!$M$4)</f>
        <v>0</v>
      </c>
      <c r="AB176" s="208">
        <f>-NPV('Life Cycle Cost Evaluation'!$M$1,AB92:AB$100)/(1+'Life Cycle Cost Evaluation'!$M$1)^($B91-'Life Cycle Cost Evaluation'!$M$4)</f>
        <v>0</v>
      </c>
      <c r="AC176" s="208">
        <f>-NPV('Life Cycle Cost Evaluation'!$M$1,AC92:AC$100)/(1+'Life Cycle Cost Evaluation'!$M$1)^($B91-'Life Cycle Cost Evaluation'!$M$4)</f>
        <v>0</v>
      </c>
      <c r="AD176" s="208">
        <f>-NPV('Life Cycle Cost Evaluation'!$M$1,AD92:AD$100)/(1+'Life Cycle Cost Evaluation'!$M$1)^($B91-'Life Cycle Cost Evaluation'!$M$4)</f>
        <v>0</v>
      </c>
      <c r="AE176" s="208">
        <f>-NPV('Life Cycle Cost Evaluation'!$M$1,AE92:AE$100)/(1+'Life Cycle Cost Evaluation'!$M$1)^($B91-'Life Cycle Cost Evaluation'!$M$4)</f>
        <v>0</v>
      </c>
      <c r="AF176" s="208">
        <f>-NPV('Life Cycle Cost Evaluation'!$M$1,AF92:AF$100)/(1+'Life Cycle Cost Evaluation'!$M$1)^($B91-'Life Cycle Cost Evaluation'!$M$4)</f>
        <v>0</v>
      </c>
      <c r="AG176" s="208">
        <f>-NPV('Life Cycle Cost Evaluation'!$M$1,AG92:AG$100)/(1+'Life Cycle Cost Evaluation'!$M$1)^($B91-'Life Cycle Cost Evaluation'!$M$4)</f>
        <v>0</v>
      </c>
      <c r="AH176" s="208">
        <f>-NPV('Life Cycle Cost Evaluation'!$M$1,AH92:AH$100)/(1+'Life Cycle Cost Evaluation'!$M$1)^($B91-'Life Cycle Cost Evaluation'!$M$4)</f>
        <v>0</v>
      </c>
      <c r="AI176" s="208">
        <f>-NPV('Life Cycle Cost Evaluation'!$M$1,AI92:AI$100)/(1+'Life Cycle Cost Evaluation'!$M$1)^($B91-'Life Cycle Cost Evaluation'!$M$4)</f>
        <v>0</v>
      </c>
      <c r="AJ176" s="208">
        <f>-NPV('Life Cycle Cost Evaluation'!$M$1,AJ92:AJ$100)/(1+'Life Cycle Cost Evaluation'!$M$1)^($B91-'Life Cycle Cost Evaluation'!$M$4)</f>
        <v>0</v>
      </c>
      <c r="AK176" s="208">
        <f>-NPV('Life Cycle Cost Evaluation'!$M$1,AK92:AK$100)/(1+'Life Cycle Cost Evaluation'!$M$1)^($B91-'Life Cycle Cost Evaluation'!$M$4)</f>
        <v>0</v>
      </c>
      <c r="AL176" s="208">
        <f>-NPV('Life Cycle Cost Evaluation'!$M$1,AL92:AL$100)/(1+'Life Cycle Cost Evaluation'!$M$1)^($B91-'Life Cycle Cost Evaluation'!$M$4)</f>
        <v>0</v>
      </c>
      <c r="AM176" s="208">
        <f>-NPV('Life Cycle Cost Evaluation'!$M$1,AM92:AM$100)/(1+'Life Cycle Cost Evaluation'!$M$1)^($B91-'Life Cycle Cost Evaluation'!$M$4)</f>
        <v>0</v>
      </c>
      <c r="AN176" s="208">
        <f>-NPV('Life Cycle Cost Evaluation'!$M$1,AN92:AN$100)/(1+'Life Cycle Cost Evaluation'!$M$1)^($B91-'Life Cycle Cost Evaluation'!$M$4)</f>
        <v>0</v>
      </c>
      <c r="AO176" s="208">
        <f>-NPV('Life Cycle Cost Evaluation'!$M$1,AO92:AO$100)/(1+'Life Cycle Cost Evaluation'!$M$1)^($B91-'Life Cycle Cost Evaluation'!$M$4)</f>
        <v>0</v>
      </c>
      <c r="AP176" s="208">
        <f>-NPV('Life Cycle Cost Evaluation'!$M$1,AP92:AP$100)/(1+'Life Cycle Cost Evaluation'!$M$1)^($B91-'Life Cycle Cost Evaluation'!$M$4)</f>
        <v>0</v>
      </c>
      <c r="AQ176" s="208">
        <f>-NPV('Life Cycle Cost Evaluation'!$M$1,AQ92:AQ$100)/(1+'Life Cycle Cost Evaluation'!$M$1)^($B91-'Life Cycle Cost Evaluation'!$M$4)</f>
        <v>0</v>
      </c>
      <c r="AR176" s="208">
        <f>-NPV('Life Cycle Cost Evaluation'!$M$1,AR92:AR$100)/(1+'Life Cycle Cost Evaluation'!$M$1)^($B91-'Life Cycle Cost Evaluation'!$M$4)</f>
        <v>0</v>
      </c>
      <c r="AS176" s="208">
        <f>-NPV('Life Cycle Cost Evaluation'!$M$1,AS92:AS$100)/(1+'Life Cycle Cost Evaluation'!$M$1)^($B91-'Life Cycle Cost Evaluation'!$M$4)</f>
        <v>0</v>
      </c>
      <c r="AT176" s="208">
        <f>-NPV('Life Cycle Cost Evaluation'!$M$1,AT92:AT$100)/(1+'Life Cycle Cost Evaluation'!$M$1)^($B91-'Life Cycle Cost Evaluation'!$M$4)</f>
        <v>0</v>
      </c>
      <c r="AU176" s="208">
        <f>-NPV('Life Cycle Cost Evaluation'!$M$1,AU92:AU$100)/(1+'Life Cycle Cost Evaluation'!$M$1)^($B91-'Life Cycle Cost Evaluation'!$M$4)</f>
        <v>0</v>
      </c>
      <c r="AV176" s="208">
        <f>-NPV('Life Cycle Cost Evaluation'!$M$1,AV92:AV$100)/(1+'Life Cycle Cost Evaluation'!$M$1)^($B91-'Life Cycle Cost Evaluation'!$M$4)</f>
        <v>0</v>
      </c>
      <c r="AW176" s="208">
        <f>-NPV('Life Cycle Cost Evaluation'!$M$1,AW92:AW$100)/(1+'Life Cycle Cost Evaluation'!$M$1)^($B91-'Life Cycle Cost Evaluation'!$M$4)</f>
        <v>0</v>
      </c>
      <c r="AX176" s="208">
        <f>-NPV('Life Cycle Cost Evaluation'!$M$1,AX92:AX$100)/(1+'Life Cycle Cost Evaluation'!$M$1)^($B91-'Life Cycle Cost Evaluation'!$M$4)</f>
        <v>0</v>
      </c>
      <c r="AY176" s="208">
        <f>-NPV('Life Cycle Cost Evaluation'!$M$1,AY92:AY$100)/(1+'Life Cycle Cost Evaluation'!$M$1)^($B91-'Life Cycle Cost Evaluation'!$M$4)</f>
        <v>0</v>
      </c>
      <c r="AZ176" s="208">
        <f>-NPV('Life Cycle Cost Evaluation'!$M$1,AZ92:AZ$100)/(1+'Life Cycle Cost Evaluation'!$M$1)^($B91-'Life Cycle Cost Evaluation'!$M$4)</f>
        <v>0</v>
      </c>
      <c r="BA176" s="208">
        <f>-NPV('Life Cycle Cost Evaluation'!$M$1,BA92:BA$100)/(1+'Life Cycle Cost Evaluation'!$M$1)^($B91-'Life Cycle Cost Evaluation'!$M$4)</f>
        <v>0</v>
      </c>
      <c r="BB176" s="208">
        <f>-NPV('Life Cycle Cost Evaluation'!$M$1,BB92:BB$100)/(1+'Life Cycle Cost Evaluation'!$M$1)^($B91-'Life Cycle Cost Evaluation'!$M$4)</f>
        <v>0</v>
      </c>
      <c r="BC176" s="208">
        <f>-NPV('Life Cycle Cost Evaluation'!$M$1,BC92:BC$100)/(1+'Life Cycle Cost Evaluation'!$M$1)^($B91-'Life Cycle Cost Evaluation'!$M$4)</f>
        <v>0</v>
      </c>
      <c r="BD176" s="208">
        <f>-NPV('Life Cycle Cost Evaluation'!$M$1,BD92:BD$100)/(1+'Life Cycle Cost Evaluation'!$M$1)^($B91-'Life Cycle Cost Evaluation'!$M$4)</f>
        <v>0</v>
      </c>
      <c r="BE176" s="208">
        <f>-NPV('Life Cycle Cost Evaluation'!$M$1,BE92:BE$100)/(1+'Life Cycle Cost Evaluation'!$M$1)^($B91-'Life Cycle Cost Evaluation'!$M$4)</f>
        <v>0</v>
      </c>
      <c r="BF176" s="208">
        <f>-NPV('Life Cycle Cost Evaluation'!$M$1,BF92:BF$100)/(1+'Life Cycle Cost Evaluation'!$M$1)^($B91-'Life Cycle Cost Evaluation'!$M$4)</f>
        <v>0</v>
      </c>
      <c r="BG176" s="208">
        <f>-NPV('Life Cycle Cost Evaluation'!$M$1,BG92:BG$100)/(1+'Life Cycle Cost Evaluation'!$M$1)^($B91-'Life Cycle Cost Evaluation'!$M$4)</f>
        <v>0</v>
      </c>
      <c r="BH176" s="208">
        <f>-NPV('Life Cycle Cost Evaluation'!$M$1,BH92:BH$100)/(1+'Life Cycle Cost Evaluation'!$M$1)^($B91-'Life Cycle Cost Evaluation'!$M$4)</f>
        <v>0</v>
      </c>
      <c r="BI176" s="208">
        <f>-NPV('Life Cycle Cost Evaluation'!$M$1,BI92:BI$100)/(1+'Life Cycle Cost Evaluation'!$M$1)^($B91-'Life Cycle Cost Evaluation'!$M$4)</f>
        <v>0</v>
      </c>
      <c r="BJ176" s="208">
        <f>-NPV('Life Cycle Cost Evaluation'!$M$1,BJ92:BJ$100)/(1+'Life Cycle Cost Evaluation'!$M$1)^($B91-'Life Cycle Cost Evaluation'!$M$4)</f>
        <v>0</v>
      </c>
      <c r="BK176" s="208">
        <f>-NPV('Life Cycle Cost Evaluation'!$M$1,BK92:BK$100)/(1+'Life Cycle Cost Evaluation'!$M$1)^($B91-'Life Cycle Cost Evaluation'!$M$4)</f>
        <v>0</v>
      </c>
      <c r="BL176" s="208">
        <f>-NPV('Life Cycle Cost Evaluation'!$M$1,BL92:BL$100)/(1+'Life Cycle Cost Evaluation'!$M$1)^($B91-'Life Cycle Cost Evaluation'!$M$4)</f>
        <v>0</v>
      </c>
      <c r="BM176" s="208">
        <f>-NPV('Life Cycle Cost Evaluation'!$M$1,BM92:BM$100)/(1+'Life Cycle Cost Evaluation'!$M$1)^($B91-'Life Cycle Cost Evaluation'!$M$4)</f>
        <v>0</v>
      </c>
      <c r="BN176" s="208">
        <f>-NPV('Life Cycle Cost Evaluation'!$M$1,BN92:BN$100)/(1+'Life Cycle Cost Evaluation'!$M$1)^($B91-'Life Cycle Cost Evaluation'!$M$4)</f>
        <v>0</v>
      </c>
      <c r="BO176" s="208">
        <f>-NPV('Life Cycle Cost Evaluation'!$M$1,BO92:BO$100)/(1+'Life Cycle Cost Evaluation'!$M$1)^($B91-'Life Cycle Cost Evaluation'!$M$4)</f>
        <v>0</v>
      </c>
      <c r="BP176" s="208">
        <f>-NPV('Life Cycle Cost Evaluation'!$M$1,BP92:BP$100)/(1+'Life Cycle Cost Evaluation'!$M$1)^($B91-'Life Cycle Cost Evaluation'!$M$4)</f>
        <v>0</v>
      </c>
      <c r="BQ176" s="208">
        <f>-NPV('Life Cycle Cost Evaluation'!$M$1,BQ92:BQ$100)/(1+'Life Cycle Cost Evaluation'!$M$1)^($B91-'Life Cycle Cost Evaluation'!$M$4)</f>
        <v>0</v>
      </c>
      <c r="BR176" s="208">
        <f>-NPV('Life Cycle Cost Evaluation'!$M$1,BR92:BR$100)/(1+'Life Cycle Cost Evaluation'!$M$1)^($B91-'Life Cycle Cost Evaluation'!$M$4)</f>
        <v>0</v>
      </c>
      <c r="BS176" s="208">
        <f>-NPV('Life Cycle Cost Evaluation'!$M$1,BS92:BS$100)/(1+'Life Cycle Cost Evaluation'!$M$1)^($B91-'Life Cycle Cost Evaluation'!$M$4)</f>
        <v>0</v>
      </c>
      <c r="BT176" s="208">
        <f>-NPV('Life Cycle Cost Evaluation'!$M$1,BT92:BT$100)/(1+'Life Cycle Cost Evaluation'!$M$1)^($B91-'Life Cycle Cost Evaluation'!$M$4)</f>
        <v>0</v>
      </c>
      <c r="BU176" s="208">
        <f>-NPV('Life Cycle Cost Evaluation'!$M$1,BU92:BU$100)/(1+'Life Cycle Cost Evaluation'!$M$1)^($B91-'Life Cycle Cost Evaluation'!$M$4)</f>
        <v>0</v>
      </c>
      <c r="BV176" s="208">
        <f>-NPV('Life Cycle Cost Evaluation'!$M$1,BV92:BV$100)/(1+'Life Cycle Cost Evaluation'!$M$1)^($B91-'Life Cycle Cost Evaluation'!$M$4)</f>
        <v>0</v>
      </c>
      <c r="BW176" s="208">
        <f>-NPV('Life Cycle Cost Evaluation'!$M$1,BW92:BW$100)/(1+'Life Cycle Cost Evaluation'!$M$1)^($B91-'Life Cycle Cost Evaluation'!$M$4)</f>
        <v>0</v>
      </c>
      <c r="BX176" s="208">
        <f>-NPV('Life Cycle Cost Evaluation'!$M$1,BX92:BX$100)/(1+'Life Cycle Cost Evaluation'!$M$1)^($B91-'Life Cycle Cost Evaluation'!$M$4)</f>
        <v>0</v>
      </c>
      <c r="BY176" s="208">
        <f>-NPV('Life Cycle Cost Evaluation'!$M$1,BY92:BY$100)/(1+'Life Cycle Cost Evaluation'!$M$1)^($B91-'Life Cycle Cost Evaluation'!$M$4)</f>
        <v>0</v>
      </c>
      <c r="BZ176" s="208">
        <f>-NPV('Life Cycle Cost Evaluation'!$M$1,BZ92:BZ$100)/(1+'Life Cycle Cost Evaluation'!$M$1)^($B91-'Life Cycle Cost Evaluation'!$M$4)</f>
        <v>0</v>
      </c>
      <c r="CA176" s="208">
        <f>-NPV('Life Cycle Cost Evaluation'!$M$1,CA92:CA$100)/(1+'Life Cycle Cost Evaluation'!$M$1)^($B91-'Life Cycle Cost Evaluation'!$M$4)</f>
        <v>0</v>
      </c>
      <c r="CB176" s="208">
        <f>-NPV('Life Cycle Cost Evaluation'!$M$1,CB92:CB$100)/(1+'Life Cycle Cost Evaluation'!$M$1)^($B91-'Life Cycle Cost Evaluation'!$M$4)</f>
        <v>0</v>
      </c>
      <c r="CC176" s="208">
        <f>-NPV('Life Cycle Cost Evaluation'!$M$1,CC92:CC$100)/(1+'Life Cycle Cost Evaluation'!$M$1)^($B91-'Life Cycle Cost Evaluation'!$M$4)</f>
        <v>0</v>
      </c>
      <c r="CD176" s="208">
        <f>-NPV('Life Cycle Cost Evaluation'!$M$1,CD92:CD$100)/(1+'Life Cycle Cost Evaluation'!$M$1)^($B91-'Life Cycle Cost Evaluation'!$M$4)</f>
        <v>0</v>
      </c>
      <c r="CE176" s="208">
        <f>-NPV('Life Cycle Cost Evaluation'!$M$1,CE92:CE$100)/(1+'Life Cycle Cost Evaluation'!$M$1)^($B91-'Life Cycle Cost Evaluation'!$M$4)</f>
        <v>0</v>
      </c>
      <c r="CF176" s="208">
        <f>-NPV('Life Cycle Cost Evaluation'!$M$1,CF92:CF$100)/(1+'Life Cycle Cost Evaluation'!$M$1)^($B91-'Life Cycle Cost Evaluation'!$M$4)</f>
        <v>0</v>
      </c>
      <c r="CG176" s="208">
        <f>SUM(D176:BW176)</f>
        <v>0</v>
      </c>
      <c r="CH176" s="206"/>
      <c r="CI176" s="206"/>
      <c r="CJ176" s="206"/>
    </row>
    <row r="177" spans="2:88" x14ac:dyDescent="0.2">
      <c r="B177" s="86">
        <f t="shared" si="127"/>
        <v>2099</v>
      </c>
      <c r="C177" s="208"/>
      <c r="D177" s="208">
        <f>-NPV('Life Cycle Cost Evaluation'!$M$1,D93:D$100)/(1+'Life Cycle Cost Evaluation'!$M$1)^($B92-'Life Cycle Cost Evaluation'!$M$4)</f>
        <v>0</v>
      </c>
      <c r="E177" s="208">
        <f>-NPV('Life Cycle Cost Evaluation'!$M$1,E93:E$100)/(1+'Life Cycle Cost Evaluation'!$M$1)^($B92-'Life Cycle Cost Evaluation'!$M$4)</f>
        <v>0</v>
      </c>
      <c r="F177" s="208">
        <f>-NPV('Life Cycle Cost Evaluation'!$M$1,F93:F$100)/(1+'Life Cycle Cost Evaluation'!$M$1)^($B92-'Life Cycle Cost Evaluation'!$M$4)</f>
        <v>0</v>
      </c>
      <c r="G177" s="208">
        <f>-NPV('Life Cycle Cost Evaluation'!$M$1,G93:G$100)/(1+'Life Cycle Cost Evaluation'!$M$1)^($B92-'Life Cycle Cost Evaluation'!$M$4)</f>
        <v>0</v>
      </c>
      <c r="H177" s="208">
        <f>-NPV('Life Cycle Cost Evaluation'!$M$1,H93:H$100)/(1+'Life Cycle Cost Evaluation'!$M$1)^($B92-'Life Cycle Cost Evaluation'!$M$4)</f>
        <v>0</v>
      </c>
      <c r="I177" s="208">
        <f>-NPV('Life Cycle Cost Evaluation'!$M$1,I93:I$100)/(1+'Life Cycle Cost Evaluation'!$M$1)^($B92-'Life Cycle Cost Evaluation'!$M$4)</f>
        <v>0</v>
      </c>
      <c r="J177" s="208">
        <f>-NPV('Life Cycle Cost Evaluation'!$M$1,J93:J$100)/(1+'Life Cycle Cost Evaluation'!$M$1)^($B92-'Life Cycle Cost Evaluation'!$M$4)</f>
        <v>0</v>
      </c>
      <c r="K177" s="208">
        <f>-NPV('Life Cycle Cost Evaluation'!$M$1,K93:K$100)/(1+'Life Cycle Cost Evaluation'!$M$1)^($B92-'Life Cycle Cost Evaluation'!$M$4)</f>
        <v>0</v>
      </c>
      <c r="L177" s="208">
        <f>-NPV('Life Cycle Cost Evaluation'!$M$1,L93:L$100)/(1+'Life Cycle Cost Evaluation'!$M$1)^($B92-'Life Cycle Cost Evaluation'!$M$4)</f>
        <v>0</v>
      </c>
      <c r="M177" s="208">
        <f>-NPV('Life Cycle Cost Evaluation'!$M$1,M93:M$100)/(1+'Life Cycle Cost Evaluation'!$M$1)^($B92-'Life Cycle Cost Evaluation'!$M$4)</f>
        <v>0</v>
      </c>
      <c r="N177" s="208">
        <f>-NPV('Life Cycle Cost Evaluation'!$M$1,N93:N$100)/(1+'Life Cycle Cost Evaluation'!$M$1)^($B92-'Life Cycle Cost Evaluation'!$M$4)</f>
        <v>0</v>
      </c>
      <c r="O177" s="208">
        <f>-NPV('Life Cycle Cost Evaluation'!$M$1,O93:O$100)/(1+'Life Cycle Cost Evaluation'!$M$1)^($B92-'Life Cycle Cost Evaluation'!$M$4)</f>
        <v>0</v>
      </c>
      <c r="P177" s="208">
        <f>-NPV('Life Cycle Cost Evaluation'!$M$1,P93:P$100)/(1+'Life Cycle Cost Evaluation'!$M$1)^($B92-'Life Cycle Cost Evaluation'!$M$4)</f>
        <v>0</v>
      </c>
      <c r="Q177" s="208">
        <f>-NPV('Life Cycle Cost Evaluation'!$M$1,Q93:Q$100)/(1+'Life Cycle Cost Evaluation'!$M$1)^($B92-'Life Cycle Cost Evaluation'!$M$4)</f>
        <v>0</v>
      </c>
      <c r="R177" s="208">
        <f>-NPV('Life Cycle Cost Evaluation'!$M$1,R93:R$100)/(1+'Life Cycle Cost Evaluation'!$M$1)^($B92-'Life Cycle Cost Evaluation'!$M$4)</f>
        <v>0</v>
      </c>
      <c r="S177" s="208">
        <f>-NPV('Life Cycle Cost Evaluation'!$M$1,S93:S$100)/(1+'Life Cycle Cost Evaluation'!$M$1)^($B92-'Life Cycle Cost Evaluation'!$M$4)</f>
        <v>0</v>
      </c>
      <c r="T177" s="208">
        <f>-NPV('Life Cycle Cost Evaluation'!$M$1,T93:T$100)/(1+'Life Cycle Cost Evaluation'!$M$1)^($B92-'Life Cycle Cost Evaluation'!$M$4)</f>
        <v>0</v>
      </c>
      <c r="U177" s="208">
        <f>-NPV('Life Cycle Cost Evaluation'!$M$1,U93:U$100)/(1+'Life Cycle Cost Evaluation'!$M$1)^($B92-'Life Cycle Cost Evaluation'!$M$4)</f>
        <v>0</v>
      </c>
      <c r="V177" s="208">
        <f>-NPV('Life Cycle Cost Evaluation'!$M$1,V93:V$100)/(1+'Life Cycle Cost Evaluation'!$M$1)^($B92-'Life Cycle Cost Evaluation'!$M$4)</f>
        <v>0</v>
      </c>
      <c r="W177" s="208">
        <f>-NPV('Life Cycle Cost Evaluation'!$M$1,W93:W$100)/(1+'Life Cycle Cost Evaluation'!$M$1)^($B92-'Life Cycle Cost Evaluation'!$M$4)</f>
        <v>0</v>
      </c>
      <c r="X177" s="208">
        <f>-NPV('Life Cycle Cost Evaluation'!$M$1,X93:X$100)/(1+'Life Cycle Cost Evaluation'!$M$1)^($B92-'Life Cycle Cost Evaluation'!$M$4)</f>
        <v>0</v>
      </c>
      <c r="Y177" s="208">
        <f>-NPV('Life Cycle Cost Evaluation'!$M$1,Y93:Y$100)/(1+'Life Cycle Cost Evaluation'!$M$1)^($B92-'Life Cycle Cost Evaluation'!$M$4)</f>
        <v>0</v>
      </c>
      <c r="Z177" s="208">
        <f>-NPV('Life Cycle Cost Evaluation'!$M$1,Z93:Z$100)/(1+'Life Cycle Cost Evaluation'!$M$1)^($B92-'Life Cycle Cost Evaluation'!$M$4)</f>
        <v>0</v>
      </c>
      <c r="AA177" s="208">
        <f>-NPV('Life Cycle Cost Evaluation'!$M$1,AA93:AA$100)/(1+'Life Cycle Cost Evaluation'!$M$1)^($B92-'Life Cycle Cost Evaluation'!$M$4)</f>
        <v>0</v>
      </c>
      <c r="AB177" s="208">
        <f>-NPV('Life Cycle Cost Evaluation'!$M$1,AB93:AB$100)/(1+'Life Cycle Cost Evaluation'!$M$1)^($B92-'Life Cycle Cost Evaluation'!$M$4)</f>
        <v>0</v>
      </c>
      <c r="AC177" s="208">
        <f>-NPV('Life Cycle Cost Evaluation'!$M$1,AC93:AC$100)/(1+'Life Cycle Cost Evaluation'!$M$1)^($B92-'Life Cycle Cost Evaluation'!$M$4)</f>
        <v>0</v>
      </c>
      <c r="AD177" s="208">
        <f>-NPV('Life Cycle Cost Evaluation'!$M$1,AD93:AD$100)/(1+'Life Cycle Cost Evaluation'!$M$1)^($B92-'Life Cycle Cost Evaluation'!$M$4)</f>
        <v>0</v>
      </c>
      <c r="AE177" s="208">
        <f>-NPV('Life Cycle Cost Evaluation'!$M$1,AE93:AE$100)/(1+'Life Cycle Cost Evaluation'!$M$1)^($B92-'Life Cycle Cost Evaluation'!$M$4)</f>
        <v>0</v>
      </c>
      <c r="AF177" s="208">
        <f>-NPV('Life Cycle Cost Evaluation'!$M$1,AF93:AF$100)/(1+'Life Cycle Cost Evaluation'!$M$1)^($B92-'Life Cycle Cost Evaluation'!$M$4)</f>
        <v>0</v>
      </c>
      <c r="AG177" s="208">
        <f>-NPV('Life Cycle Cost Evaluation'!$M$1,AG93:AG$100)/(1+'Life Cycle Cost Evaluation'!$M$1)^($B92-'Life Cycle Cost Evaluation'!$M$4)</f>
        <v>0</v>
      </c>
      <c r="AH177" s="208">
        <f>-NPV('Life Cycle Cost Evaluation'!$M$1,AH93:AH$100)/(1+'Life Cycle Cost Evaluation'!$M$1)^($B92-'Life Cycle Cost Evaluation'!$M$4)</f>
        <v>0</v>
      </c>
      <c r="AI177" s="208">
        <f>-NPV('Life Cycle Cost Evaluation'!$M$1,AI93:AI$100)/(1+'Life Cycle Cost Evaluation'!$M$1)^($B92-'Life Cycle Cost Evaluation'!$M$4)</f>
        <v>0</v>
      </c>
      <c r="AJ177" s="208">
        <f>-NPV('Life Cycle Cost Evaluation'!$M$1,AJ93:AJ$100)/(1+'Life Cycle Cost Evaluation'!$M$1)^($B92-'Life Cycle Cost Evaluation'!$M$4)</f>
        <v>0</v>
      </c>
      <c r="AK177" s="208">
        <f>-NPV('Life Cycle Cost Evaluation'!$M$1,AK93:AK$100)/(1+'Life Cycle Cost Evaluation'!$M$1)^($B92-'Life Cycle Cost Evaluation'!$M$4)</f>
        <v>0</v>
      </c>
      <c r="AL177" s="208">
        <f>-NPV('Life Cycle Cost Evaluation'!$M$1,AL93:AL$100)/(1+'Life Cycle Cost Evaluation'!$M$1)^($B92-'Life Cycle Cost Evaluation'!$M$4)</f>
        <v>0</v>
      </c>
      <c r="AM177" s="208">
        <f>-NPV('Life Cycle Cost Evaluation'!$M$1,AM93:AM$100)/(1+'Life Cycle Cost Evaluation'!$M$1)^($B92-'Life Cycle Cost Evaluation'!$M$4)</f>
        <v>0</v>
      </c>
      <c r="AN177" s="208">
        <f>-NPV('Life Cycle Cost Evaluation'!$M$1,AN93:AN$100)/(1+'Life Cycle Cost Evaluation'!$M$1)^($B92-'Life Cycle Cost Evaluation'!$M$4)</f>
        <v>0</v>
      </c>
      <c r="AO177" s="208">
        <f>-NPV('Life Cycle Cost Evaluation'!$M$1,AO93:AO$100)/(1+'Life Cycle Cost Evaluation'!$M$1)^($B92-'Life Cycle Cost Evaluation'!$M$4)</f>
        <v>0</v>
      </c>
      <c r="AP177" s="208">
        <f>-NPV('Life Cycle Cost Evaluation'!$M$1,AP93:AP$100)/(1+'Life Cycle Cost Evaluation'!$M$1)^($B92-'Life Cycle Cost Evaluation'!$M$4)</f>
        <v>0</v>
      </c>
      <c r="AQ177" s="208">
        <f>-NPV('Life Cycle Cost Evaluation'!$M$1,AQ93:AQ$100)/(1+'Life Cycle Cost Evaluation'!$M$1)^($B92-'Life Cycle Cost Evaluation'!$M$4)</f>
        <v>0</v>
      </c>
      <c r="AR177" s="208">
        <f>-NPV('Life Cycle Cost Evaluation'!$M$1,AR93:AR$100)/(1+'Life Cycle Cost Evaluation'!$M$1)^($B92-'Life Cycle Cost Evaluation'!$M$4)</f>
        <v>0</v>
      </c>
      <c r="AS177" s="208">
        <f>-NPV('Life Cycle Cost Evaluation'!$M$1,AS93:AS$100)/(1+'Life Cycle Cost Evaluation'!$M$1)^($B92-'Life Cycle Cost Evaluation'!$M$4)</f>
        <v>0</v>
      </c>
      <c r="AT177" s="208">
        <f>-NPV('Life Cycle Cost Evaluation'!$M$1,AT93:AT$100)/(1+'Life Cycle Cost Evaluation'!$M$1)^($B92-'Life Cycle Cost Evaluation'!$M$4)</f>
        <v>0</v>
      </c>
      <c r="AU177" s="208">
        <f>-NPV('Life Cycle Cost Evaluation'!$M$1,AU93:AU$100)/(1+'Life Cycle Cost Evaluation'!$M$1)^($B92-'Life Cycle Cost Evaluation'!$M$4)</f>
        <v>0</v>
      </c>
      <c r="AV177" s="208">
        <f>-NPV('Life Cycle Cost Evaluation'!$M$1,AV93:AV$100)/(1+'Life Cycle Cost Evaluation'!$M$1)^($B92-'Life Cycle Cost Evaluation'!$M$4)</f>
        <v>0</v>
      </c>
      <c r="AW177" s="208">
        <f>-NPV('Life Cycle Cost Evaluation'!$M$1,AW93:AW$100)/(1+'Life Cycle Cost Evaluation'!$M$1)^($B92-'Life Cycle Cost Evaluation'!$M$4)</f>
        <v>0</v>
      </c>
      <c r="AX177" s="208">
        <f>-NPV('Life Cycle Cost Evaluation'!$M$1,AX93:AX$100)/(1+'Life Cycle Cost Evaluation'!$M$1)^($B92-'Life Cycle Cost Evaluation'!$M$4)</f>
        <v>0</v>
      </c>
      <c r="AY177" s="208">
        <f>-NPV('Life Cycle Cost Evaluation'!$M$1,AY93:AY$100)/(1+'Life Cycle Cost Evaluation'!$M$1)^($B92-'Life Cycle Cost Evaluation'!$M$4)</f>
        <v>0</v>
      </c>
      <c r="AZ177" s="208">
        <f>-NPV('Life Cycle Cost Evaluation'!$M$1,AZ93:AZ$100)/(1+'Life Cycle Cost Evaluation'!$M$1)^($B92-'Life Cycle Cost Evaluation'!$M$4)</f>
        <v>0</v>
      </c>
      <c r="BA177" s="208">
        <f>-NPV('Life Cycle Cost Evaluation'!$M$1,BA93:BA$100)/(1+'Life Cycle Cost Evaluation'!$M$1)^($B92-'Life Cycle Cost Evaluation'!$M$4)</f>
        <v>0</v>
      </c>
      <c r="BB177" s="208">
        <f>-NPV('Life Cycle Cost Evaluation'!$M$1,BB93:BB$100)/(1+'Life Cycle Cost Evaluation'!$M$1)^($B92-'Life Cycle Cost Evaluation'!$M$4)</f>
        <v>0</v>
      </c>
      <c r="BC177" s="208">
        <f>-NPV('Life Cycle Cost Evaluation'!$M$1,BC93:BC$100)/(1+'Life Cycle Cost Evaluation'!$M$1)^($B92-'Life Cycle Cost Evaluation'!$M$4)</f>
        <v>0</v>
      </c>
      <c r="BD177" s="208">
        <f>-NPV('Life Cycle Cost Evaluation'!$M$1,BD93:BD$100)/(1+'Life Cycle Cost Evaluation'!$M$1)^($B92-'Life Cycle Cost Evaluation'!$M$4)</f>
        <v>0</v>
      </c>
      <c r="BE177" s="208">
        <f>-NPV('Life Cycle Cost Evaluation'!$M$1,BE93:BE$100)/(1+'Life Cycle Cost Evaluation'!$M$1)^($B92-'Life Cycle Cost Evaluation'!$M$4)</f>
        <v>0</v>
      </c>
      <c r="BF177" s="208">
        <f>-NPV('Life Cycle Cost Evaluation'!$M$1,BF93:BF$100)/(1+'Life Cycle Cost Evaluation'!$M$1)^($B92-'Life Cycle Cost Evaluation'!$M$4)</f>
        <v>0</v>
      </c>
      <c r="BG177" s="208">
        <f>-NPV('Life Cycle Cost Evaluation'!$M$1,BG93:BG$100)/(1+'Life Cycle Cost Evaluation'!$M$1)^($B92-'Life Cycle Cost Evaluation'!$M$4)</f>
        <v>0</v>
      </c>
      <c r="BH177" s="208">
        <f>-NPV('Life Cycle Cost Evaluation'!$M$1,BH93:BH$100)/(1+'Life Cycle Cost Evaluation'!$M$1)^($B92-'Life Cycle Cost Evaluation'!$M$4)</f>
        <v>0</v>
      </c>
      <c r="BI177" s="208">
        <f>-NPV('Life Cycle Cost Evaluation'!$M$1,BI93:BI$100)/(1+'Life Cycle Cost Evaluation'!$M$1)^($B92-'Life Cycle Cost Evaluation'!$M$4)</f>
        <v>0</v>
      </c>
      <c r="BJ177" s="208">
        <f>-NPV('Life Cycle Cost Evaluation'!$M$1,BJ93:BJ$100)/(1+'Life Cycle Cost Evaluation'!$M$1)^($B92-'Life Cycle Cost Evaluation'!$M$4)</f>
        <v>0</v>
      </c>
      <c r="BK177" s="208">
        <f>-NPV('Life Cycle Cost Evaluation'!$M$1,BK93:BK$100)/(1+'Life Cycle Cost Evaluation'!$M$1)^($B92-'Life Cycle Cost Evaluation'!$M$4)</f>
        <v>0</v>
      </c>
      <c r="BL177" s="208">
        <f>-NPV('Life Cycle Cost Evaluation'!$M$1,BL93:BL$100)/(1+'Life Cycle Cost Evaluation'!$M$1)^($B92-'Life Cycle Cost Evaluation'!$M$4)</f>
        <v>0</v>
      </c>
      <c r="BM177" s="208">
        <f>-NPV('Life Cycle Cost Evaluation'!$M$1,BM93:BM$100)/(1+'Life Cycle Cost Evaluation'!$M$1)^($B92-'Life Cycle Cost Evaluation'!$M$4)</f>
        <v>0</v>
      </c>
      <c r="BN177" s="208">
        <f>-NPV('Life Cycle Cost Evaluation'!$M$1,BN93:BN$100)/(1+'Life Cycle Cost Evaluation'!$M$1)^($B92-'Life Cycle Cost Evaluation'!$M$4)</f>
        <v>0</v>
      </c>
      <c r="BO177" s="208">
        <f>-NPV('Life Cycle Cost Evaluation'!$M$1,BO93:BO$100)/(1+'Life Cycle Cost Evaluation'!$M$1)^($B92-'Life Cycle Cost Evaluation'!$M$4)</f>
        <v>0</v>
      </c>
      <c r="BP177" s="208">
        <f>-NPV('Life Cycle Cost Evaluation'!$M$1,BP93:BP$100)/(1+'Life Cycle Cost Evaluation'!$M$1)^($B92-'Life Cycle Cost Evaluation'!$M$4)</f>
        <v>0</v>
      </c>
      <c r="BQ177" s="208">
        <f>-NPV('Life Cycle Cost Evaluation'!$M$1,BQ93:BQ$100)/(1+'Life Cycle Cost Evaluation'!$M$1)^($B92-'Life Cycle Cost Evaluation'!$M$4)</f>
        <v>0</v>
      </c>
      <c r="BR177" s="208">
        <f>-NPV('Life Cycle Cost Evaluation'!$M$1,BR93:BR$100)/(1+'Life Cycle Cost Evaluation'!$M$1)^($B92-'Life Cycle Cost Evaluation'!$M$4)</f>
        <v>0</v>
      </c>
      <c r="BS177" s="208">
        <f>-NPV('Life Cycle Cost Evaluation'!$M$1,BS93:BS$100)/(1+'Life Cycle Cost Evaluation'!$M$1)^($B92-'Life Cycle Cost Evaluation'!$M$4)</f>
        <v>0</v>
      </c>
      <c r="BT177" s="208">
        <f>-NPV('Life Cycle Cost Evaluation'!$M$1,BT93:BT$100)/(1+'Life Cycle Cost Evaluation'!$M$1)^($B92-'Life Cycle Cost Evaluation'!$M$4)</f>
        <v>0</v>
      </c>
      <c r="BU177" s="208">
        <f>-NPV('Life Cycle Cost Evaluation'!$M$1,BU93:BU$100)/(1+'Life Cycle Cost Evaluation'!$M$1)^($B92-'Life Cycle Cost Evaluation'!$M$4)</f>
        <v>0</v>
      </c>
      <c r="BV177" s="208">
        <f>-NPV('Life Cycle Cost Evaluation'!$M$1,BV93:BV$100)/(1+'Life Cycle Cost Evaluation'!$M$1)^($B92-'Life Cycle Cost Evaluation'!$M$4)</f>
        <v>0</v>
      </c>
      <c r="BW177" s="208">
        <f>-NPV('Life Cycle Cost Evaluation'!$M$1,BW93:BW$100)/(1+'Life Cycle Cost Evaluation'!$M$1)^($B92-'Life Cycle Cost Evaluation'!$M$4)</f>
        <v>0</v>
      </c>
      <c r="BX177" s="208">
        <f>-NPV('Life Cycle Cost Evaluation'!$M$1,BX93:BX$100)/(1+'Life Cycle Cost Evaluation'!$M$1)^($B92-'Life Cycle Cost Evaluation'!$M$4)</f>
        <v>0</v>
      </c>
      <c r="BY177" s="208">
        <f>-NPV('Life Cycle Cost Evaluation'!$M$1,BY93:BY$100)/(1+'Life Cycle Cost Evaluation'!$M$1)^($B92-'Life Cycle Cost Evaluation'!$M$4)</f>
        <v>0</v>
      </c>
      <c r="BZ177" s="208">
        <f>-NPV('Life Cycle Cost Evaluation'!$M$1,BZ93:BZ$100)/(1+'Life Cycle Cost Evaluation'!$M$1)^($B92-'Life Cycle Cost Evaluation'!$M$4)</f>
        <v>0</v>
      </c>
      <c r="CA177" s="208">
        <f>-NPV('Life Cycle Cost Evaluation'!$M$1,CA93:CA$100)/(1+'Life Cycle Cost Evaluation'!$M$1)^($B92-'Life Cycle Cost Evaluation'!$M$4)</f>
        <v>0</v>
      </c>
      <c r="CB177" s="208">
        <f>-NPV('Life Cycle Cost Evaluation'!$M$1,CB93:CB$100)/(1+'Life Cycle Cost Evaluation'!$M$1)^($B92-'Life Cycle Cost Evaluation'!$M$4)</f>
        <v>0</v>
      </c>
      <c r="CC177" s="208">
        <f>-NPV('Life Cycle Cost Evaluation'!$M$1,CC93:CC$100)/(1+'Life Cycle Cost Evaluation'!$M$1)^($B92-'Life Cycle Cost Evaluation'!$M$4)</f>
        <v>0</v>
      </c>
      <c r="CD177" s="208">
        <f>-NPV('Life Cycle Cost Evaluation'!$M$1,CD93:CD$100)/(1+'Life Cycle Cost Evaluation'!$M$1)^($B92-'Life Cycle Cost Evaluation'!$M$4)</f>
        <v>0</v>
      </c>
      <c r="CE177" s="208">
        <f>-NPV('Life Cycle Cost Evaluation'!$M$1,CE93:CE$100)/(1+'Life Cycle Cost Evaluation'!$M$1)^($B92-'Life Cycle Cost Evaluation'!$M$4)</f>
        <v>0</v>
      </c>
      <c r="CF177" s="208">
        <f>-NPV('Life Cycle Cost Evaluation'!$M$1,CF93:CF$100)/(1+'Life Cycle Cost Evaluation'!$M$1)^($B92-'Life Cycle Cost Evaluation'!$M$4)</f>
        <v>0</v>
      </c>
      <c r="CG177" s="208">
        <f>SUM(D177:BX177)</f>
        <v>0</v>
      </c>
      <c r="CH177" s="206"/>
      <c r="CI177" s="206"/>
      <c r="CJ177" s="206"/>
    </row>
    <row r="178" spans="2:88" x14ac:dyDescent="0.2">
      <c r="B178" s="86">
        <f t="shared" si="127"/>
        <v>2100</v>
      </c>
      <c r="C178" s="208"/>
      <c r="D178" s="208">
        <f>-NPV('Life Cycle Cost Evaluation'!$M$1,D94:D$100)/(1+'Life Cycle Cost Evaluation'!$M$1)^($B93-'Life Cycle Cost Evaluation'!$M$4)</f>
        <v>0</v>
      </c>
      <c r="E178" s="208">
        <f>-NPV('Life Cycle Cost Evaluation'!$M$1,E94:E$100)/(1+'Life Cycle Cost Evaluation'!$M$1)^($B93-'Life Cycle Cost Evaluation'!$M$4)</f>
        <v>0</v>
      </c>
      <c r="F178" s="208">
        <f>-NPV('Life Cycle Cost Evaluation'!$M$1,F94:F$100)/(1+'Life Cycle Cost Evaluation'!$M$1)^($B93-'Life Cycle Cost Evaluation'!$M$4)</f>
        <v>0</v>
      </c>
      <c r="G178" s="208">
        <f>-NPV('Life Cycle Cost Evaluation'!$M$1,G94:G$100)/(1+'Life Cycle Cost Evaluation'!$M$1)^($B93-'Life Cycle Cost Evaluation'!$M$4)</f>
        <v>0</v>
      </c>
      <c r="H178" s="208">
        <f>-NPV('Life Cycle Cost Evaluation'!$M$1,H94:H$100)/(1+'Life Cycle Cost Evaluation'!$M$1)^($B93-'Life Cycle Cost Evaluation'!$M$4)</f>
        <v>0</v>
      </c>
      <c r="I178" s="208">
        <f>-NPV('Life Cycle Cost Evaluation'!$M$1,I94:I$100)/(1+'Life Cycle Cost Evaluation'!$M$1)^($B93-'Life Cycle Cost Evaluation'!$M$4)</f>
        <v>0</v>
      </c>
      <c r="J178" s="208">
        <f>-NPV('Life Cycle Cost Evaluation'!$M$1,J94:J$100)/(1+'Life Cycle Cost Evaluation'!$M$1)^($B93-'Life Cycle Cost Evaluation'!$M$4)</f>
        <v>0</v>
      </c>
      <c r="K178" s="208">
        <f>-NPV('Life Cycle Cost Evaluation'!$M$1,K94:K$100)/(1+'Life Cycle Cost Evaluation'!$M$1)^($B93-'Life Cycle Cost Evaluation'!$M$4)</f>
        <v>0</v>
      </c>
      <c r="L178" s="208">
        <f>-NPV('Life Cycle Cost Evaluation'!$M$1,L94:L$100)/(1+'Life Cycle Cost Evaluation'!$M$1)^($B93-'Life Cycle Cost Evaluation'!$M$4)</f>
        <v>0</v>
      </c>
      <c r="M178" s="208">
        <f>-NPV('Life Cycle Cost Evaluation'!$M$1,M94:M$100)/(1+'Life Cycle Cost Evaluation'!$M$1)^($B93-'Life Cycle Cost Evaluation'!$M$4)</f>
        <v>0</v>
      </c>
      <c r="N178" s="208">
        <f>-NPV('Life Cycle Cost Evaluation'!$M$1,N94:N$100)/(1+'Life Cycle Cost Evaluation'!$M$1)^($B93-'Life Cycle Cost Evaluation'!$M$4)</f>
        <v>0</v>
      </c>
      <c r="O178" s="208">
        <f>-NPV('Life Cycle Cost Evaluation'!$M$1,O94:O$100)/(1+'Life Cycle Cost Evaluation'!$M$1)^($B93-'Life Cycle Cost Evaluation'!$M$4)</f>
        <v>0</v>
      </c>
      <c r="P178" s="208">
        <f>-NPV('Life Cycle Cost Evaluation'!$M$1,P94:P$100)/(1+'Life Cycle Cost Evaluation'!$M$1)^($B93-'Life Cycle Cost Evaluation'!$M$4)</f>
        <v>0</v>
      </c>
      <c r="Q178" s="208">
        <f>-NPV('Life Cycle Cost Evaluation'!$M$1,Q94:Q$100)/(1+'Life Cycle Cost Evaluation'!$M$1)^($B93-'Life Cycle Cost Evaluation'!$M$4)</f>
        <v>0</v>
      </c>
      <c r="R178" s="208">
        <f>-NPV('Life Cycle Cost Evaluation'!$M$1,R94:R$100)/(1+'Life Cycle Cost Evaluation'!$M$1)^($B93-'Life Cycle Cost Evaluation'!$M$4)</f>
        <v>0</v>
      </c>
      <c r="S178" s="208">
        <f>-NPV('Life Cycle Cost Evaluation'!$M$1,S94:S$100)/(1+'Life Cycle Cost Evaluation'!$M$1)^($B93-'Life Cycle Cost Evaluation'!$M$4)</f>
        <v>0</v>
      </c>
      <c r="T178" s="208">
        <f>-NPV('Life Cycle Cost Evaluation'!$M$1,T94:T$100)/(1+'Life Cycle Cost Evaluation'!$M$1)^($B93-'Life Cycle Cost Evaluation'!$M$4)</f>
        <v>0</v>
      </c>
      <c r="U178" s="208">
        <f>-NPV('Life Cycle Cost Evaluation'!$M$1,U94:U$100)/(1+'Life Cycle Cost Evaluation'!$M$1)^($B93-'Life Cycle Cost Evaluation'!$M$4)</f>
        <v>0</v>
      </c>
      <c r="V178" s="208">
        <f>-NPV('Life Cycle Cost Evaluation'!$M$1,V94:V$100)/(1+'Life Cycle Cost Evaluation'!$M$1)^($B93-'Life Cycle Cost Evaluation'!$M$4)</f>
        <v>0</v>
      </c>
      <c r="W178" s="208">
        <f>-NPV('Life Cycle Cost Evaluation'!$M$1,W94:W$100)/(1+'Life Cycle Cost Evaluation'!$M$1)^($B93-'Life Cycle Cost Evaluation'!$M$4)</f>
        <v>0</v>
      </c>
      <c r="X178" s="208">
        <f>-NPV('Life Cycle Cost Evaluation'!$M$1,X94:X$100)/(1+'Life Cycle Cost Evaluation'!$M$1)^($B93-'Life Cycle Cost Evaluation'!$M$4)</f>
        <v>0</v>
      </c>
      <c r="Y178" s="208">
        <f>-NPV('Life Cycle Cost Evaluation'!$M$1,Y94:Y$100)/(1+'Life Cycle Cost Evaluation'!$M$1)^($B93-'Life Cycle Cost Evaluation'!$M$4)</f>
        <v>0</v>
      </c>
      <c r="Z178" s="208">
        <f>-NPV('Life Cycle Cost Evaluation'!$M$1,Z94:Z$100)/(1+'Life Cycle Cost Evaluation'!$M$1)^($B93-'Life Cycle Cost Evaluation'!$M$4)</f>
        <v>0</v>
      </c>
      <c r="AA178" s="208">
        <f>-NPV('Life Cycle Cost Evaluation'!$M$1,AA94:AA$100)/(1+'Life Cycle Cost Evaluation'!$M$1)^($B93-'Life Cycle Cost Evaluation'!$M$4)</f>
        <v>0</v>
      </c>
      <c r="AB178" s="208">
        <f>-NPV('Life Cycle Cost Evaluation'!$M$1,AB94:AB$100)/(1+'Life Cycle Cost Evaluation'!$M$1)^($B93-'Life Cycle Cost Evaluation'!$M$4)</f>
        <v>0</v>
      </c>
      <c r="AC178" s="208">
        <f>-NPV('Life Cycle Cost Evaluation'!$M$1,AC94:AC$100)/(1+'Life Cycle Cost Evaluation'!$M$1)^($B93-'Life Cycle Cost Evaluation'!$M$4)</f>
        <v>0</v>
      </c>
      <c r="AD178" s="208">
        <f>-NPV('Life Cycle Cost Evaluation'!$M$1,AD94:AD$100)/(1+'Life Cycle Cost Evaluation'!$M$1)^($B93-'Life Cycle Cost Evaluation'!$M$4)</f>
        <v>0</v>
      </c>
      <c r="AE178" s="208">
        <f>-NPV('Life Cycle Cost Evaluation'!$M$1,AE94:AE$100)/(1+'Life Cycle Cost Evaluation'!$M$1)^($B93-'Life Cycle Cost Evaluation'!$M$4)</f>
        <v>0</v>
      </c>
      <c r="AF178" s="208">
        <f>-NPV('Life Cycle Cost Evaluation'!$M$1,AF94:AF$100)/(1+'Life Cycle Cost Evaluation'!$M$1)^($B93-'Life Cycle Cost Evaluation'!$M$4)</f>
        <v>0</v>
      </c>
      <c r="AG178" s="208">
        <f>-NPV('Life Cycle Cost Evaluation'!$M$1,AG94:AG$100)/(1+'Life Cycle Cost Evaluation'!$M$1)^($B93-'Life Cycle Cost Evaluation'!$M$4)</f>
        <v>0</v>
      </c>
      <c r="AH178" s="208">
        <f>-NPV('Life Cycle Cost Evaluation'!$M$1,AH94:AH$100)/(1+'Life Cycle Cost Evaluation'!$M$1)^($B93-'Life Cycle Cost Evaluation'!$M$4)</f>
        <v>0</v>
      </c>
      <c r="AI178" s="208">
        <f>-NPV('Life Cycle Cost Evaluation'!$M$1,AI94:AI$100)/(1+'Life Cycle Cost Evaluation'!$M$1)^($B93-'Life Cycle Cost Evaluation'!$M$4)</f>
        <v>0</v>
      </c>
      <c r="AJ178" s="208">
        <f>-NPV('Life Cycle Cost Evaluation'!$M$1,AJ94:AJ$100)/(1+'Life Cycle Cost Evaluation'!$M$1)^($B93-'Life Cycle Cost Evaluation'!$M$4)</f>
        <v>0</v>
      </c>
      <c r="AK178" s="208">
        <f>-NPV('Life Cycle Cost Evaluation'!$M$1,AK94:AK$100)/(1+'Life Cycle Cost Evaluation'!$M$1)^($B93-'Life Cycle Cost Evaluation'!$M$4)</f>
        <v>0</v>
      </c>
      <c r="AL178" s="208">
        <f>-NPV('Life Cycle Cost Evaluation'!$M$1,AL94:AL$100)/(1+'Life Cycle Cost Evaluation'!$M$1)^($B93-'Life Cycle Cost Evaluation'!$M$4)</f>
        <v>0</v>
      </c>
      <c r="AM178" s="208">
        <f>-NPV('Life Cycle Cost Evaluation'!$M$1,AM94:AM$100)/(1+'Life Cycle Cost Evaluation'!$M$1)^($B93-'Life Cycle Cost Evaluation'!$M$4)</f>
        <v>0</v>
      </c>
      <c r="AN178" s="208">
        <f>-NPV('Life Cycle Cost Evaluation'!$M$1,AN94:AN$100)/(1+'Life Cycle Cost Evaluation'!$M$1)^($B93-'Life Cycle Cost Evaluation'!$M$4)</f>
        <v>0</v>
      </c>
      <c r="AO178" s="208">
        <f>-NPV('Life Cycle Cost Evaluation'!$M$1,AO94:AO$100)/(1+'Life Cycle Cost Evaluation'!$M$1)^($B93-'Life Cycle Cost Evaluation'!$M$4)</f>
        <v>0</v>
      </c>
      <c r="AP178" s="208">
        <f>-NPV('Life Cycle Cost Evaluation'!$M$1,AP94:AP$100)/(1+'Life Cycle Cost Evaluation'!$M$1)^($B93-'Life Cycle Cost Evaluation'!$M$4)</f>
        <v>0</v>
      </c>
      <c r="AQ178" s="208">
        <f>-NPV('Life Cycle Cost Evaluation'!$M$1,AQ94:AQ$100)/(1+'Life Cycle Cost Evaluation'!$M$1)^($B93-'Life Cycle Cost Evaluation'!$M$4)</f>
        <v>0</v>
      </c>
      <c r="AR178" s="208">
        <f>-NPV('Life Cycle Cost Evaluation'!$M$1,AR94:AR$100)/(1+'Life Cycle Cost Evaluation'!$M$1)^($B93-'Life Cycle Cost Evaluation'!$M$4)</f>
        <v>0</v>
      </c>
      <c r="AS178" s="208">
        <f>-NPV('Life Cycle Cost Evaluation'!$M$1,AS94:AS$100)/(1+'Life Cycle Cost Evaluation'!$M$1)^($B93-'Life Cycle Cost Evaluation'!$M$4)</f>
        <v>0</v>
      </c>
      <c r="AT178" s="208">
        <f>-NPV('Life Cycle Cost Evaluation'!$M$1,AT94:AT$100)/(1+'Life Cycle Cost Evaluation'!$M$1)^($B93-'Life Cycle Cost Evaluation'!$M$4)</f>
        <v>0</v>
      </c>
      <c r="AU178" s="208">
        <f>-NPV('Life Cycle Cost Evaluation'!$M$1,AU94:AU$100)/(1+'Life Cycle Cost Evaluation'!$M$1)^($B93-'Life Cycle Cost Evaluation'!$M$4)</f>
        <v>0</v>
      </c>
      <c r="AV178" s="208">
        <f>-NPV('Life Cycle Cost Evaluation'!$M$1,AV94:AV$100)/(1+'Life Cycle Cost Evaluation'!$M$1)^($B93-'Life Cycle Cost Evaluation'!$M$4)</f>
        <v>0</v>
      </c>
      <c r="AW178" s="208">
        <f>-NPV('Life Cycle Cost Evaluation'!$M$1,AW94:AW$100)/(1+'Life Cycle Cost Evaluation'!$M$1)^($B93-'Life Cycle Cost Evaluation'!$M$4)</f>
        <v>0</v>
      </c>
      <c r="AX178" s="208">
        <f>-NPV('Life Cycle Cost Evaluation'!$M$1,AX94:AX$100)/(1+'Life Cycle Cost Evaluation'!$M$1)^($B93-'Life Cycle Cost Evaluation'!$M$4)</f>
        <v>0</v>
      </c>
      <c r="AY178" s="208">
        <f>-NPV('Life Cycle Cost Evaluation'!$M$1,AY94:AY$100)/(1+'Life Cycle Cost Evaluation'!$M$1)^($B93-'Life Cycle Cost Evaluation'!$M$4)</f>
        <v>0</v>
      </c>
      <c r="AZ178" s="208">
        <f>-NPV('Life Cycle Cost Evaluation'!$M$1,AZ94:AZ$100)/(1+'Life Cycle Cost Evaluation'!$M$1)^($B93-'Life Cycle Cost Evaluation'!$M$4)</f>
        <v>0</v>
      </c>
      <c r="BA178" s="208">
        <f>-NPV('Life Cycle Cost Evaluation'!$M$1,BA94:BA$100)/(1+'Life Cycle Cost Evaluation'!$M$1)^($B93-'Life Cycle Cost Evaluation'!$M$4)</f>
        <v>0</v>
      </c>
      <c r="BB178" s="208">
        <f>-NPV('Life Cycle Cost Evaluation'!$M$1,BB94:BB$100)/(1+'Life Cycle Cost Evaluation'!$M$1)^($B93-'Life Cycle Cost Evaluation'!$M$4)</f>
        <v>0</v>
      </c>
      <c r="BC178" s="208">
        <f>-NPV('Life Cycle Cost Evaluation'!$M$1,BC94:BC$100)/(1+'Life Cycle Cost Evaluation'!$M$1)^($B93-'Life Cycle Cost Evaluation'!$M$4)</f>
        <v>0</v>
      </c>
      <c r="BD178" s="208">
        <f>-NPV('Life Cycle Cost Evaluation'!$M$1,BD94:BD$100)/(1+'Life Cycle Cost Evaluation'!$M$1)^($B93-'Life Cycle Cost Evaluation'!$M$4)</f>
        <v>0</v>
      </c>
      <c r="BE178" s="208">
        <f>-NPV('Life Cycle Cost Evaluation'!$M$1,BE94:BE$100)/(1+'Life Cycle Cost Evaluation'!$M$1)^($B93-'Life Cycle Cost Evaluation'!$M$4)</f>
        <v>0</v>
      </c>
      <c r="BF178" s="208">
        <f>-NPV('Life Cycle Cost Evaluation'!$M$1,BF94:BF$100)/(1+'Life Cycle Cost Evaluation'!$M$1)^($B93-'Life Cycle Cost Evaluation'!$M$4)</f>
        <v>0</v>
      </c>
      <c r="BG178" s="208">
        <f>-NPV('Life Cycle Cost Evaluation'!$M$1,BG94:BG$100)/(1+'Life Cycle Cost Evaluation'!$M$1)^($B93-'Life Cycle Cost Evaluation'!$M$4)</f>
        <v>0</v>
      </c>
      <c r="BH178" s="208">
        <f>-NPV('Life Cycle Cost Evaluation'!$M$1,BH94:BH$100)/(1+'Life Cycle Cost Evaluation'!$M$1)^($B93-'Life Cycle Cost Evaluation'!$M$4)</f>
        <v>0</v>
      </c>
      <c r="BI178" s="208">
        <f>-NPV('Life Cycle Cost Evaluation'!$M$1,BI94:BI$100)/(1+'Life Cycle Cost Evaluation'!$M$1)^($B93-'Life Cycle Cost Evaluation'!$M$4)</f>
        <v>0</v>
      </c>
      <c r="BJ178" s="208">
        <f>-NPV('Life Cycle Cost Evaluation'!$M$1,BJ94:BJ$100)/(1+'Life Cycle Cost Evaluation'!$M$1)^($B93-'Life Cycle Cost Evaluation'!$M$4)</f>
        <v>0</v>
      </c>
      <c r="BK178" s="208">
        <f>-NPV('Life Cycle Cost Evaluation'!$M$1,BK94:BK$100)/(1+'Life Cycle Cost Evaluation'!$M$1)^($B93-'Life Cycle Cost Evaluation'!$M$4)</f>
        <v>0</v>
      </c>
      <c r="BL178" s="208">
        <f>-NPV('Life Cycle Cost Evaluation'!$M$1,BL94:BL$100)/(1+'Life Cycle Cost Evaluation'!$M$1)^($B93-'Life Cycle Cost Evaluation'!$M$4)</f>
        <v>0</v>
      </c>
      <c r="BM178" s="208">
        <f>-NPV('Life Cycle Cost Evaluation'!$M$1,BM94:BM$100)/(1+'Life Cycle Cost Evaluation'!$M$1)^($B93-'Life Cycle Cost Evaluation'!$M$4)</f>
        <v>0</v>
      </c>
      <c r="BN178" s="208">
        <f>-NPV('Life Cycle Cost Evaluation'!$M$1,BN94:BN$100)/(1+'Life Cycle Cost Evaluation'!$M$1)^($B93-'Life Cycle Cost Evaluation'!$M$4)</f>
        <v>0</v>
      </c>
      <c r="BO178" s="208">
        <f>-NPV('Life Cycle Cost Evaluation'!$M$1,BO94:BO$100)/(1+'Life Cycle Cost Evaluation'!$M$1)^($B93-'Life Cycle Cost Evaluation'!$M$4)</f>
        <v>0</v>
      </c>
      <c r="BP178" s="208">
        <f>-NPV('Life Cycle Cost Evaluation'!$M$1,BP94:BP$100)/(1+'Life Cycle Cost Evaluation'!$M$1)^($B93-'Life Cycle Cost Evaluation'!$M$4)</f>
        <v>0</v>
      </c>
      <c r="BQ178" s="208">
        <f>-NPV('Life Cycle Cost Evaluation'!$M$1,BQ94:BQ$100)/(1+'Life Cycle Cost Evaluation'!$M$1)^($B93-'Life Cycle Cost Evaluation'!$M$4)</f>
        <v>0</v>
      </c>
      <c r="BR178" s="208">
        <f>-NPV('Life Cycle Cost Evaluation'!$M$1,BR94:BR$100)/(1+'Life Cycle Cost Evaluation'!$M$1)^($B93-'Life Cycle Cost Evaluation'!$M$4)</f>
        <v>0</v>
      </c>
      <c r="BS178" s="208">
        <f>-NPV('Life Cycle Cost Evaluation'!$M$1,BS94:BS$100)/(1+'Life Cycle Cost Evaluation'!$M$1)^($B93-'Life Cycle Cost Evaluation'!$M$4)</f>
        <v>0</v>
      </c>
      <c r="BT178" s="208">
        <f>-NPV('Life Cycle Cost Evaluation'!$M$1,BT94:BT$100)/(1+'Life Cycle Cost Evaluation'!$M$1)^($B93-'Life Cycle Cost Evaluation'!$M$4)</f>
        <v>0</v>
      </c>
      <c r="BU178" s="208">
        <f>-NPV('Life Cycle Cost Evaluation'!$M$1,BU94:BU$100)/(1+'Life Cycle Cost Evaluation'!$M$1)^($B93-'Life Cycle Cost Evaluation'!$M$4)</f>
        <v>0</v>
      </c>
      <c r="BV178" s="208">
        <f>-NPV('Life Cycle Cost Evaluation'!$M$1,BV94:BV$100)/(1+'Life Cycle Cost Evaluation'!$M$1)^($B93-'Life Cycle Cost Evaluation'!$M$4)</f>
        <v>0</v>
      </c>
      <c r="BW178" s="208">
        <f>-NPV('Life Cycle Cost Evaluation'!$M$1,BW94:BW$100)/(1+'Life Cycle Cost Evaluation'!$M$1)^($B93-'Life Cycle Cost Evaluation'!$M$4)</f>
        <v>0</v>
      </c>
      <c r="BX178" s="208">
        <f>-NPV('Life Cycle Cost Evaluation'!$M$1,BX94:BX$100)/(1+'Life Cycle Cost Evaluation'!$M$1)^($B93-'Life Cycle Cost Evaluation'!$M$4)</f>
        <v>0</v>
      </c>
      <c r="BY178" s="208">
        <f>-NPV('Life Cycle Cost Evaluation'!$M$1,BY94:BY$100)/(1+'Life Cycle Cost Evaluation'!$M$1)^($B93-'Life Cycle Cost Evaluation'!$M$4)</f>
        <v>0</v>
      </c>
      <c r="BZ178" s="208">
        <f>-NPV('Life Cycle Cost Evaluation'!$M$1,BZ94:BZ$100)/(1+'Life Cycle Cost Evaluation'!$M$1)^($B93-'Life Cycle Cost Evaluation'!$M$4)</f>
        <v>0</v>
      </c>
      <c r="CA178" s="208">
        <f>-NPV('Life Cycle Cost Evaluation'!$M$1,CA94:CA$100)/(1+'Life Cycle Cost Evaluation'!$M$1)^($B93-'Life Cycle Cost Evaluation'!$M$4)</f>
        <v>0</v>
      </c>
      <c r="CB178" s="208">
        <f>-NPV('Life Cycle Cost Evaluation'!$M$1,CB94:CB$100)/(1+'Life Cycle Cost Evaluation'!$M$1)^($B93-'Life Cycle Cost Evaluation'!$M$4)</f>
        <v>0</v>
      </c>
      <c r="CC178" s="208">
        <f>-NPV('Life Cycle Cost Evaluation'!$M$1,CC94:CC$100)/(1+'Life Cycle Cost Evaluation'!$M$1)^($B93-'Life Cycle Cost Evaluation'!$M$4)</f>
        <v>0</v>
      </c>
      <c r="CD178" s="208">
        <f>-NPV('Life Cycle Cost Evaluation'!$M$1,CD94:CD$100)/(1+'Life Cycle Cost Evaluation'!$M$1)^($B93-'Life Cycle Cost Evaluation'!$M$4)</f>
        <v>0</v>
      </c>
      <c r="CE178" s="208">
        <f>-NPV('Life Cycle Cost Evaluation'!$M$1,CE94:CE$100)/(1+'Life Cycle Cost Evaluation'!$M$1)^($B93-'Life Cycle Cost Evaluation'!$M$4)</f>
        <v>0</v>
      </c>
      <c r="CF178" s="208">
        <f>-NPV('Life Cycle Cost Evaluation'!$M$1,CF94:CF$100)/(1+'Life Cycle Cost Evaluation'!$M$1)^($B93-'Life Cycle Cost Evaluation'!$M$4)</f>
        <v>0</v>
      </c>
      <c r="CG178" s="208">
        <f>SUM(D178:BY178)</f>
        <v>0</v>
      </c>
      <c r="CH178" s="206"/>
      <c r="CI178" s="206"/>
      <c r="CJ178" s="206"/>
    </row>
    <row r="179" spans="2:88" x14ac:dyDescent="0.2">
      <c r="B179" s="86">
        <f t="shared" si="127"/>
        <v>2101</v>
      </c>
      <c r="C179" s="208"/>
      <c r="D179" s="208">
        <f>-NPV('Life Cycle Cost Evaluation'!$M$1,D95:D$100)/(1+'Life Cycle Cost Evaluation'!$M$1)^($B94-'Life Cycle Cost Evaluation'!$M$4)</f>
        <v>0</v>
      </c>
      <c r="E179" s="208">
        <f>-NPV('Life Cycle Cost Evaluation'!$M$1,E95:E$100)/(1+'Life Cycle Cost Evaluation'!$M$1)^($B94-'Life Cycle Cost Evaluation'!$M$4)</f>
        <v>0</v>
      </c>
      <c r="F179" s="208">
        <f>-NPV('Life Cycle Cost Evaluation'!$M$1,F95:F$100)/(1+'Life Cycle Cost Evaluation'!$M$1)^($B94-'Life Cycle Cost Evaluation'!$M$4)</f>
        <v>0</v>
      </c>
      <c r="G179" s="208">
        <f>-NPV('Life Cycle Cost Evaluation'!$M$1,G95:G$100)/(1+'Life Cycle Cost Evaluation'!$M$1)^($B94-'Life Cycle Cost Evaluation'!$M$4)</f>
        <v>0</v>
      </c>
      <c r="H179" s="208">
        <f>-NPV('Life Cycle Cost Evaluation'!$M$1,H95:H$100)/(1+'Life Cycle Cost Evaluation'!$M$1)^($B94-'Life Cycle Cost Evaluation'!$M$4)</f>
        <v>0</v>
      </c>
      <c r="I179" s="208">
        <f>-NPV('Life Cycle Cost Evaluation'!$M$1,I95:I$100)/(1+'Life Cycle Cost Evaluation'!$M$1)^($B94-'Life Cycle Cost Evaluation'!$M$4)</f>
        <v>0</v>
      </c>
      <c r="J179" s="208">
        <f>-NPV('Life Cycle Cost Evaluation'!$M$1,J95:J$100)/(1+'Life Cycle Cost Evaluation'!$M$1)^($B94-'Life Cycle Cost Evaluation'!$M$4)</f>
        <v>0</v>
      </c>
      <c r="K179" s="208">
        <f>-NPV('Life Cycle Cost Evaluation'!$M$1,K95:K$100)/(1+'Life Cycle Cost Evaluation'!$M$1)^($B94-'Life Cycle Cost Evaluation'!$M$4)</f>
        <v>0</v>
      </c>
      <c r="L179" s="208">
        <f>-NPV('Life Cycle Cost Evaluation'!$M$1,L95:L$100)/(1+'Life Cycle Cost Evaluation'!$M$1)^($B94-'Life Cycle Cost Evaluation'!$M$4)</f>
        <v>0</v>
      </c>
      <c r="M179" s="208">
        <f>-NPV('Life Cycle Cost Evaluation'!$M$1,M95:M$100)/(1+'Life Cycle Cost Evaluation'!$M$1)^($B94-'Life Cycle Cost Evaluation'!$M$4)</f>
        <v>0</v>
      </c>
      <c r="N179" s="208">
        <f>-NPV('Life Cycle Cost Evaluation'!$M$1,N95:N$100)/(1+'Life Cycle Cost Evaluation'!$M$1)^($B94-'Life Cycle Cost Evaluation'!$M$4)</f>
        <v>0</v>
      </c>
      <c r="O179" s="208">
        <f>-NPV('Life Cycle Cost Evaluation'!$M$1,O95:O$100)/(1+'Life Cycle Cost Evaluation'!$M$1)^($B94-'Life Cycle Cost Evaluation'!$M$4)</f>
        <v>0</v>
      </c>
      <c r="P179" s="208">
        <f>-NPV('Life Cycle Cost Evaluation'!$M$1,P95:P$100)/(1+'Life Cycle Cost Evaluation'!$M$1)^($B94-'Life Cycle Cost Evaluation'!$M$4)</f>
        <v>0</v>
      </c>
      <c r="Q179" s="208">
        <f>-NPV('Life Cycle Cost Evaluation'!$M$1,Q95:Q$100)/(1+'Life Cycle Cost Evaluation'!$M$1)^($B94-'Life Cycle Cost Evaluation'!$M$4)</f>
        <v>0</v>
      </c>
      <c r="R179" s="208">
        <f>-NPV('Life Cycle Cost Evaluation'!$M$1,R95:R$100)/(1+'Life Cycle Cost Evaluation'!$M$1)^($B94-'Life Cycle Cost Evaluation'!$M$4)</f>
        <v>0</v>
      </c>
      <c r="S179" s="208">
        <f>-NPV('Life Cycle Cost Evaluation'!$M$1,S95:S$100)/(1+'Life Cycle Cost Evaluation'!$M$1)^($B94-'Life Cycle Cost Evaluation'!$M$4)</f>
        <v>0</v>
      </c>
      <c r="T179" s="208">
        <f>-NPV('Life Cycle Cost Evaluation'!$M$1,T95:T$100)/(1+'Life Cycle Cost Evaluation'!$M$1)^($B94-'Life Cycle Cost Evaluation'!$M$4)</f>
        <v>0</v>
      </c>
      <c r="U179" s="208">
        <f>-NPV('Life Cycle Cost Evaluation'!$M$1,U95:U$100)/(1+'Life Cycle Cost Evaluation'!$M$1)^($B94-'Life Cycle Cost Evaluation'!$M$4)</f>
        <v>0</v>
      </c>
      <c r="V179" s="208">
        <f>-NPV('Life Cycle Cost Evaluation'!$M$1,V95:V$100)/(1+'Life Cycle Cost Evaluation'!$M$1)^($B94-'Life Cycle Cost Evaluation'!$M$4)</f>
        <v>0</v>
      </c>
      <c r="W179" s="208">
        <f>-NPV('Life Cycle Cost Evaluation'!$M$1,W95:W$100)/(1+'Life Cycle Cost Evaluation'!$M$1)^($B94-'Life Cycle Cost Evaluation'!$M$4)</f>
        <v>0</v>
      </c>
      <c r="X179" s="208">
        <f>-NPV('Life Cycle Cost Evaluation'!$M$1,X95:X$100)/(1+'Life Cycle Cost Evaluation'!$M$1)^($B94-'Life Cycle Cost Evaluation'!$M$4)</f>
        <v>0</v>
      </c>
      <c r="Y179" s="208">
        <f>-NPV('Life Cycle Cost Evaluation'!$M$1,Y95:Y$100)/(1+'Life Cycle Cost Evaluation'!$M$1)^($B94-'Life Cycle Cost Evaluation'!$M$4)</f>
        <v>0</v>
      </c>
      <c r="Z179" s="208">
        <f>-NPV('Life Cycle Cost Evaluation'!$M$1,Z95:Z$100)/(1+'Life Cycle Cost Evaluation'!$M$1)^($B94-'Life Cycle Cost Evaluation'!$M$4)</f>
        <v>0</v>
      </c>
      <c r="AA179" s="208">
        <f>-NPV('Life Cycle Cost Evaluation'!$M$1,AA95:AA$100)/(1+'Life Cycle Cost Evaluation'!$M$1)^($B94-'Life Cycle Cost Evaluation'!$M$4)</f>
        <v>0</v>
      </c>
      <c r="AB179" s="208">
        <f>-NPV('Life Cycle Cost Evaluation'!$M$1,AB95:AB$100)/(1+'Life Cycle Cost Evaluation'!$M$1)^($B94-'Life Cycle Cost Evaluation'!$M$4)</f>
        <v>0</v>
      </c>
      <c r="AC179" s="208">
        <f>-NPV('Life Cycle Cost Evaluation'!$M$1,AC95:AC$100)/(1+'Life Cycle Cost Evaluation'!$M$1)^($B94-'Life Cycle Cost Evaluation'!$M$4)</f>
        <v>0</v>
      </c>
      <c r="AD179" s="208">
        <f>-NPV('Life Cycle Cost Evaluation'!$M$1,AD95:AD$100)/(1+'Life Cycle Cost Evaluation'!$M$1)^($B94-'Life Cycle Cost Evaluation'!$M$4)</f>
        <v>0</v>
      </c>
      <c r="AE179" s="208">
        <f>-NPV('Life Cycle Cost Evaluation'!$M$1,AE95:AE$100)/(1+'Life Cycle Cost Evaluation'!$M$1)^($B94-'Life Cycle Cost Evaluation'!$M$4)</f>
        <v>0</v>
      </c>
      <c r="AF179" s="208">
        <f>-NPV('Life Cycle Cost Evaluation'!$M$1,AF95:AF$100)/(1+'Life Cycle Cost Evaluation'!$M$1)^($B94-'Life Cycle Cost Evaluation'!$M$4)</f>
        <v>0</v>
      </c>
      <c r="AG179" s="208">
        <f>-NPV('Life Cycle Cost Evaluation'!$M$1,AG95:AG$100)/(1+'Life Cycle Cost Evaluation'!$M$1)^($B94-'Life Cycle Cost Evaluation'!$M$4)</f>
        <v>0</v>
      </c>
      <c r="AH179" s="208">
        <f>-NPV('Life Cycle Cost Evaluation'!$M$1,AH95:AH$100)/(1+'Life Cycle Cost Evaluation'!$M$1)^($B94-'Life Cycle Cost Evaluation'!$M$4)</f>
        <v>0</v>
      </c>
      <c r="AI179" s="208">
        <f>-NPV('Life Cycle Cost Evaluation'!$M$1,AI95:AI$100)/(1+'Life Cycle Cost Evaluation'!$M$1)^($B94-'Life Cycle Cost Evaluation'!$M$4)</f>
        <v>0</v>
      </c>
      <c r="AJ179" s="208">
        <f>-NPV('Life Cycle Cost Evaluation'!$M$1,AJ95:AJ$100)/(1+'Life Cycle Cost Evaluation'!$M$1)^($B94-'Life Cycle Cost Evaluation'!$M$4)</f>
        <v>0</v>
      </c>
      <c r="AK179" s="208">
        <f>-NPV('Life Cycle Cost Evaluation'!$M$1,AK95:AK$100)/(1+'Life Cycle Cost Evaluation'!$M$1)^($B94-'Life Cycle Cost Evaluation'!$M$4)</f>
        <v>0</v>
      </c>
      <c r="AL179" s="208">
        <f>-NPV('Life Cycle Cost Evaluation'!$M$1,AL95:AL$100)/(1+'Life Cycle Cost Evaluation'!$M$1)^($B94-'Life Cycle Cost Evaluation'!$M$4)</f>
        <v>0</v>
      </c>
      <c r="AM179" s="208">
        <f>-NPV('Life Cycle Cost Evaluation'!$M$1,AM95:AM$100)/(1+'Life Cycle Cost Evaluation'!$M$1)^($B94-'Life Cycle Cost Evaluation'!$M$4)</f>
        <v>0</v>
      </c>
      <c r="AN179" s="208">
        <f>-NPV('Life Cycle Cost Evaluation'!$M$1,AN95:AN$100)/(1+'Life Cycle Cost Evaluation'!$M$1)^($B94-'Life Cycle Cost Evaluation'!$M$4)</f>
        <v>0</v>
      </c>
      <c r="AO179" s="208">
        <f>-NPV('Life Cycle Cost Evaluation'!$M$1,AO95:AO$100)/(1+'Life Cycle Cost Evaluation'!$M$1)^($B94-'Life Cycle Cost Evaluation'!$M$4)</f>
        <v>0</v>
      </c>
      <c r="AP179" s="208">
        <f>-NPV('Life Cycle Cost Evaluation'!$M$1,AP95:AP$100)/(1+'Life Cycle Cost Evaluation'!$M$1)^($B94-'Life Cycle Cost Evaluation'!$M$4)</f>
        <v>0</v>
      </c>
      <c r="AQ179" s="208">
        <f>-NPV('Life Cycle Cost Evaluation'!$M$1,AQ95:AQ$100)/(1+'Life Cycle Cost Evaluation'!$M$1)^($B94-'Life Cycle Cost Evaluation'!$M$4)</f>
        <v>0</v>
      </c>
      <c r="AR179" s="208">
        <f>-NPV('Life Cycle Cost Evaluation'!$M$1,AR95:AR$100)/(1+'Life Cycle Cost Evaluation'!$M$1)^($B94-'Life Cycle Cost Evaluation'!$M$4)</f>
        <v>0</v>
      </c>
      <c r="AS179" s="208">
        <f>-NPV('Life Cycle Cost Evaluation'!$M$1,AS95:AS$100)/(1+'Life Cycle Cost Evaluation'!$M$1)^($B94-'Life Cycle Cost Evaluation'!$M$4)</f>
        <v>0</v>
      </c>
      <c r="AT179" s="208">
        <f>-NPV('Life Cycle Cost Evaluation'!$M$1,AT95:AT$100)/(1+'Life Cycle Cost Evaluation'!$M$1)^($B94-'Life Cycle Cost Evaluation'!$M$4)</f>
        <v>0</v>
      </c>
      <c r="AU179" s="208">
        <f>-NPV('Life Cycle Cost Evaluation'!$M$1,AU95:AU$100)/(1+'Life Cycle Cost Evaluation'!$M$1)^($B94-'Life Cycle Cost Evaluation'!$M$4)</f>
        <v>0</v>
      </c>
      <c r="AV179" s="208">
        <f>-NPV('Life Cycle Cost Evaluation'!$M$1,AV95:AV$100)/(1+'Life Cycle Cost Evaluation'!$M$1)^($B94-'Life Cycle Cost Evaluation'!$M$4)</f>
        <v>0</v>
      </c>
      <c r="AW179" s="208">
        <f>-NPV('Life Cycle Cost Evaluation'!$M$1,AW95:AW$100)/(1+'Life Cycle Cost Evaluation'!$M$1)^($B94-'Life Cycle Cost Evaluation'!$M$4)</f>
        <v>0</v>
      </c>
      <c r="AX179" s="208">
        <f>-NPV('Life Cycle Cost Evaluation'!$M$1,AX95:AX$100)/(1+'Life Cycle Cost Evaluation'!$M$1)^($B94-'Life Cycle Cost Evaluation'!$M$4)</f>
        <v>0</v>
      </c>
      <c r="AY179" s="208">
        <f>-NPV('Life Cycle Cost Evaluation'!$M$1,AY95:AY$100)/(1+'Life Cycle Cost Evaluation'!$M$1)^($B94-'Life Cycle Cost Evaluation'!$M$4)</f>
        <v>0</v>
      </c>
      <c r="AZ179" s="208">
        <f>-NPV('Life Cycle Cost Evaluation'!$M$1,AZ95:AZ$100)/(1+'Life Cycle Cost Evaluation'!$M$1)^($B94-'Life Cycle Cost Evaluation'!$M$4)</f>
        <v>0</v>
      </c>
      <c r="BA179" s="208">
        <f>-NPV('Life Cycle Cost Evaluation'!$M$1,BA95:BA$100)/(1+'Life Cycle Cost Evaluation'!$M$1)^($B94-'Life Cycle Cost Evaluation'!$M$4)</f>
        <v>0</v>
      </c>
      <c r="BB179" s="208">
        <f>-NPV('Life Cycle Cost Evaluation'!$M$1,BB95:BB$100)/(1+'Life Cycle Cost Evaluation'!$M$1)^($B94-'Life Cycle Cost Evaluation'!$M$4)</f>
        <v>0</v>
      </c>
      <c r="BC179" s="208">
        <f>-NPV('Life Cycle Cost Evaluation'!$M$1,BC95:BC$100)/(1+'Life Cycle Cost Evaluation'!$M$1)^($B94-'Life Cycle Cost Evaluation'!$M$4)</f>
        <v>0</v>
      </c>
      <c r="BD179" s="208">
        <f>-NPV('Life Cycle Cost Evaluation'!$M$1,BD95:BD$100)/(1+'Life Cycle Cost Evaluation'!$M$1)^($B94-'Life Cycle Cost Evaluation'!$M$4)</f>
        <v>0</v>
      </c>
      <c r="BE179" s="208">
        <f>-NPV('Life Cycle Cost Evaluation'!$M$1,BE95:BE$100)/(1+'Life Cycle Cost Evaluation'!$M$1)^($B94-'Life Cycle Cost Evaluation'!$M$4)</f>
        <v>0</v>
      </c>
      <c r="BF179" s="208">
        <f>-NPV('Life Cycle Cost Evaluation'!$M$1,BF95:BF$100)/(1+'Life Cycle Cost Evaluation'!$M$1)^($B94-'Life Cycle Cost Evaluation'!$M$4)</f>
        <v>0</v>
      </c>
      <c r="BG179" s="208">
        <f>-NPV('Life Cycle Cost Evaluation'!$M$1,BG95:BG$100)/(1+'Life Cycle Cost Evaluation'!$M$1)^($B94-'Life Cycle Cost Evaluation'!$M$4)</f>
        <v>0</v>
      </c>
      <c r="BH179" s="208">
        <f>-NPV('Life Cycle Cost Evaluation'!$M$1,BH95:BH$100)/(1+'Life Cycle Cost Evaluation'!$M$1)^($B94-'Life Cycle Cost Evaluation'!$M$4)</f>
        <v>0</v>
      </c>
      <c r="BI179" s="208">
        <f>-NPV('Life Cycle Cost Evaluation'!$M$1,BI95:BI$100)/(1+'Life Cycle Cost Evaluation'!$M$1)^($B94-'Life Cycle Cost Evaluation'!$M$4)</f>
        <v>0</v>
      </c>
      <c r="BJ179" s="208">
        <f>-NPV('Life Cycle Cost Evaluation'!$M$1,BJ95:BJ$100)/(1+'Life Cycle Cost Evaluation'!$M$1)^($B94-'Life Cycle Cost Evaluation'!$M$4)</f>
        <v>0</v>
      </c>
      <c r="BK179" s="208">
        <f>-NPV('Life Cycle Cost Evaluation'!$M$1,BK95:BK$100)/(1+'Life Cycle Cost Evaluation'!$M$1)^($B94-'Life Cycle Cost Evaluation'!$M$4)</f>
        <v>0</v>
      </c>
      <c r="BL179" s="208">
        <f>-NPV('Life Cycle Cost Evaluation'!$M$1,BL95:BL$100)/(1+'Life Cycle Cost Evaluation'!$M$1)^($B94-'Life Cycle Cost Evaluation'!$M$4)</f>
        <v>0</v>
      </c>
      <c r="BM179" s="208">
        <f>-NPV('Life Cycle Cost Evaluation'!$M$1,BM95:BM$100)/(1+'Life Cycle Cost Evaluation'!$M$1)^($B94-'Life Cycle Cost Evaluation'!$M$4)</f>
        <v>0</v>
      </c>
      <c r="BN179" s="208">
        <f>-NPV('Life Cycle Cost Evaluation'!$M$1,BN95:BN$100)/(1+'Life Cycle Cost Evaluation'!$M$1)^($B94-'Life Cycle Cost Evaluation'!$M$4)</f>
        <v>0</v>
      </c>
      <c r="BO179" s="208">
        <f>-NPV('Life Cycle Cost Evaluation'!$M$1,BO95:BO$100)/(1+'Life Cycle Cost Evaluation'!$M$1)^($B94-'Life Cycle Cost Evaluation'!$M$4)</f>
        <v>0</v>
      </c>
      <c r="BP179" s="208">
        <f>-NPV('Life Cycle Cost Evaluation'!$M$1,BP95:BP$100)/(1+'Life Cycle Cost Evaluation'!$M$1)^($B94-'Life Cycle Cost Evaluation'!$M$4)</f>
        <v>0</v>
      </c>
      <c r="BQ179" s="208">
        <f>-NPV('Life Cycle Cost Evaluation'!$M$1,BQ95:BQ$100)/(1+'Life Cycle Cost Evaluation'!$M$1)^($B94-'Life Cycle Cost Evaluation'!$M$4)</f>
        <v>0</v>
      </c>
      <c r="BR179" s="208">
        <f>-NPV('Life Cycle Cost Evaluation'!$M$1,BR95:BR$100)/(1+'Life Cycle Cost Evaluation'!$M$1)^($B94-'Life Cycle Cost Evaluation'!$M$4)</f>
        <v>0</v>
      </c>
      <c r="BS179" s="208">
        <f>-NPV('Life Cycle Cost Evaluation'!$M$1,BS95:BS$100)/(1+'Life Cycle Cost Evaluation'!$M$1)^($B94-'Life Cycle Cost Evaluation'!$M$4)</f>
        <v>0</v>
      </c>
      <c r="BT179" s="208">
        <f>-NPV('Life Cycle Cost Evaluation'!$M$1,BT95:BT$100)/(1+'Life Cycle Cost Evaluation'!$M$1)^($B94-'Life Cycle Cost Evaluation'!$M$4)</f>
        <v>0</v>
      </c>
      <c r="BU179" s="208">
        <f>-NPV('Life Cycle Cost Evaluation'!$M$1,BU95:BU$100)/(1+'Life Cycle Cost Evaluation'!$M$1)^($B94-'Life Cycle Cost Evaluation'!$M$4)</f>
        <v>0</v>
      </c>
      <c r="BV179" s="208">
        <f>-NPV('Life Cycle Cost Evaluation'!$M$1,BV95:BV$100)/(1+'Life Cycle Cost Evaluation'!$M$1)^($B94-'Life Cycle Cost Evaluation'!$M$4)</f>
        <v>0</v>
      </c>
      <c r="BW179" s="208">
        <f>-NPV('Life Cycle Cost Evaluation'!$M$1,BW95:BW$100)/(1+'Life Cycle Cost Evaluation'!$M$1)^($B94-'Life Cycle Cost Evaluation'!$M$4)</f>
        <v>0</v>
      </c>
      <c r="BX179" s="208">
        <f>-NPV('Life Cycle Cost Evaluation'!$M$1,BX95:BX$100)/(1+'Life Cycle Cost Evaluation'!$M$1)^($B94-'Life Cycle Cost Evaluation'!$M$4)</f>
        <v>0</v>
      </c>
      <c r="BY179" s="208">
        <f>-NPV('Life Cycle Cost Evaluation'!$M$1,BY95:BY$100)/(1+'Life Cycle Cost Evaluation'!$M$1)^($B94-'Life Cycle Cost Evaluation'!$M$4)</f>
        <v>0</v>
      </c>
      <c r="BZ179" s="208">
        <f>-NPV('Life Cycle Cost Evaluation'!$M$1,BZ95:BZ$100)/(1+'Life Cycle Cost Evaluation'!$M$1)^($B94-'Life Cycle Cost Evaluation'!$M$4)</f>
        <v>0</v>
      </c>
      <c r="CA179" s="208">
        <f>-NPV('Life Cycle Cost Evaluation'!$M$1,CA95:CA$100)/(1+'Life Cycle Cost Evaluation'!$M$1)^($B94-'Life Cycle Cost Evaluation'!$M$4)</f>
        <v>0</v>
      </c>
      <c r="CB179" s="208">
        <f>-NPV('Life Cycle Cost Evaluation'!$M$1,CB95:CB$100)/(1+'Life Cycle Cost Evaluation'!$M$1)^($B94-'Life Cycle Cost Evaluation'!$M$4)</f>
        <v>0</v>
      </c>
      <c r="CC179" s="208">
        <f>-NPV('Life Cycle Cost Evaluation'!$M$1,CC95:CC$100)/(1+'Life Cycle Cost Evaluation'!$M$1)^($B94-'Life Cycle Cost Evaluation'!$M$4)</f>
        <v>0</v>
      </c>
      <c r="CD179" s="208">
        <f>-NPV('Life Cycle Cost Evaluation'!$M$1,CD95:CD$100)/(1+'Life Cycle Cost Evaluation'!$M$1)^($B94-'Life Cycle Cost Evaluation'!$M$4)</f>
        <v>0</v>
      </c>
      <c r="CE179" s="208">
        <f>-NPV('Life Cycle Cost Evaluation'!$M$1,CE95:CE$100)/(1+'Life Cycle Cost Evaluation'!$M$1)^($B94-'Life Cycle Cost Evaluation'!$M$4)</f>
        <v>0</v>
      </c>
      <c r="CF179" s="208">
        <f>-NPV('Life Cycle Cost Evaluation'!$M$1,CF95:CF$100)/(1+'Life Cycle Cost Evaluation'!$M$1)^($B94-'Life Cycle Cost Evaluation'!$M$4)</f>
        <v>0</v>
      </c>
      <c r="CG179" s="208">
        <f>SUM(D179:BZ179)</f>
        <v>0</v>
      </c>
      <c r="CH179" s="206"/>
      <c r="CI179" s="206"/>
      <c r="CJ179" s="206"/>
    </row>
    <row r="180" spans="2:88" x14ac:dyDescent="0.2">
      <c r="B180" s="86">
        <f t="shared" si="127"/>
        <v>2102</v>
      </c>
      <c r="C180" s="208"/>
      <c r="D180" s="208">
        <f>-NPV('Life Cycle Cost Evaluation'!$M$1,D96:D$100)/(1+'Life Cycle Cost Evaluation'!$M$1)^($B95-'Life Cycle Cost Evaluation'!$M$4)</f>
        <v>0</v>
      </c>
      <c r="E180" s="208">
        <f>-NPV('Life Cycle Cost Evaluation'!$M$1,E96:E$100)/(1+'Life Cycle Cost Evaluation'!$M$1)^($B95-'Life Cycle Cost Evaluation'!$M$4)</f>
        <v>0</v>
      </c>
      <c r="F180" s="208">
        <f>-NPV('Life Cycle Cost Evaluation'!$M$1,F96:F$100)/(1+'Life Cycle Cost Evaluation'!$M$1)^($B95-'Life Cycle Cost Evaluation'!$M$4)</f>
        <v>0</v>
      </c>
      <c r="G180" s="208">
        <f>-NPV('Life Cycle Cost Evaluation'!$M$1,G96:G$100)/(1+'Life Cycle Cost Evaluation'!$M$1)^($B95-'Life Cycle Cost Evaluation'!$M$4)</f>
        <v>0</v>
      </c>
      <c r="H180" s="208">
        <f>-NPV('Life Cycle Cost Evaluation'!$M$1,H96:H$100)/(1+'Life Cycle Cost Evaluation'!$M$1)^($B95-'Life Cycle Cost Evaluation'!$M$4)</f>
        <v>0</v>
      </c>
      <c r="I180" s="208">
        <f>-NPV('Life Cycle Cost Evaluation'!$M$1,I96:I$100)/(1+'Life Cycle Cost Evaluation'!$M$1)^($B95-'Life Cycle Cost Evaluation'!$M$4)</f>
        <v>0</v>
      </c>
      <c r="J180" s="208">
        <f>-NPV('Life Cycle Cost Evaluation'!$M$1,J96:J$100)/(1+'Life Cycle Cost Evaluation'!$M$1)^($B95-'Life Cycle Cost Evaluation'!$M$4)</f>
        <v>0</v>
      </c>
      <c r="K180" s="208">
        <f>-NPV('Life Cycle Cost Evaluation'!$M$1,K96:K$100)/(1+'Life Cycle Cost Evaluation'!$M$1)^($B95-'Life Cycle Cost Evaluation'!$M$4)</f>
        <v>0</v>
      </c>
      <c r="L180" s="208">
        <f>-NPV('Life Cycle Cost Evaluation'!$M$1,L96:L$100)/(1+'Life Cycle Cost Evaluation'!$M$1)^($B95-'Life Cycle Cost Evaluation'!$M$4)</f>
        <v>0</v>
      </c>
      <c r="M180" s="208">
        <f>-NPV('Life Cycle Cost Evaluation'!$M$1,M96:M$100)/(1+'Life Cycle Cost Evaluation'!$M$1)^($B95-'Life Cycle Cost Evaluation'!$M$4)</f>
        <v>0</v>
      </c>
      <c r="N180" s="208">
        <f>-NPV('Life Cycle Cost Evaluation'!$M$1,N96:N$100)/(1+'Life Cycle Cost Evaluation'!$M$1)^($B95-'Life Cycle Cost Evaluation'!$M$4)</f>
        <v>0</v>
      </c>
      <c r="O180" s="208">
        <f>-NPV('Life Cycle Cost Evaluation'!$M$1,O96:O$100)/(1+'Life Cycle Cost Evaluation'!$M$1)^($B95-'Life Cycle Cost Evaluation'!$M$4)</f>
        <v>0</v>
      </c>
      <c r="P180" s="208">
        <f>-NPV('Life Cycle Cost Evaluation'!$M$1,P96:P$100)/(1+'Life Cycle Cost Evaluation'!$M$1)^($B95-'Life Cycle Cost Evaluation'!$M$4)</f>
        <v>0</v>
      </c>
      <c r="Q180" s="208">
        <f>-NPV('Life Cycle Cost Evaluation'!$M$1,Q96:Q$100)/(1+'Life Cycle Cost Evaluation'!$M$1)^($B95-'Life Cycle Cost Evaluation'!$M$4)</f>
        <v>0</v>
      </c>
      <c r="R180" s="208">
        <f>-NPV('Life Cycle Cost Evaluation'!$M$1,R96:R$100)/(1+'Life Cycle Cost Evaluation'!$M$1)^($B95-'Life Cycle Cost Evaluation'!$M$4)</f>
        <v>0</v>
      </c>
      <c r="S180" s="208">
        <f>-NPV('Life Cycle Cost Evaluation'!$M$1,S96:S$100)/(1+'Life Cycle Cost Evaluation'!$M$1)^($B95-'Life Cycle Cost Evaluation'!$M$4)</f>
        <v>0</v>
      </c>
      <c r="T180" s="208">
        <f>-NPV('Life Cycle Cost Evaluation'!$M$1,T96:T$100)/(1+'Life Cycle Cost Evaluation'!$M$1)^($B95-'Life Cycle Cost Evaluation'!$M$4)</f>
        <v>0</v>
      </c>
      <c r="U180" s="208">
        <f>-NPV('Life Cycle Cost Evaluation'!$M$1,U96:U$100)/(1+'Life Cycle Cost Evaluation'!$M$1)^($B95-'Life Cycle Cost Evaluation'!$M$4)</f>
        <v>0</v>
      </c>
      <c r="V180" s="208">
        <f>-NPV('Life Cycle Cost Evaluation'!$M$1,V96:V$100)/(1+'Life Cycle Cost Evaluation'!$M$1)^($B95-'Life Cycle Cost Evaluation'!$M$4)</f>
        <v>0</v>
      </c>
      <c r="W180" s="208">
        <f>-NPV('Life Cycle Cost Evaluation'!$M$1,W96:W$100)/(1+'Life Cycle Cost Evaluation'!$M$1)^($B95-'Life Cycle Cost Evaluation'!$M$4)</f>
        <v>0</v>
      </c>
      <c r="X180" s="208">
        <f>-NPV('Life Cycle Cost Evaluation'!$M$1,X96:X$100)/(1+'Life Cycle Cost Evaluation'!$M$1)^($B95-'Life Cycle Cost Evaluation'!$M$4)</f>
        <v>0</v>
      </c>
      <c r="Y180" s="208">
        <f>-NPV('Life Cycle Cost Evaluation'!$M$1,Y96:Y$100)/(1+'Life Cycle Cost Evaluation'!$M$1)^($B95-'Life Cycle Cost Evaluation'!$M$4)</f>
        <v>0</v>
      </c>
      <c r="Z180" s="208">
        <f>-NPV('Life Cycle Cost Evaluation'!$M$1,Z96:Z$100)/(1+'Life Cycle Cost Evaluation'!$M$1)^($B95-'Life Cycle Cost Evaluation'!$M$4)</f>
        <v>0</v>
      </c>
      <c r="AA180" s="208">
        <f>-NPV('Life Cycle Cost Evaluation'!$M$1,AA96:AA$100)/(1+'Life Cycle Cost Evaluation'!$M$1)^($B95-'Life Cycle Cost Evaluation'!$M$4)</f>
        <v>0</v>
      </c>
      <c r="AB180" s="208">
        <f>-NPV('Life Cycle Cost Evaluation'!$M$1,AB96:AB$100)/(1+'Life Cycle Cost Evaluation'!$M$1)^($B95-'Life Cycle Cost Evaluation'!$M$4)</f>
        <v>0</v>
      </c>
      <c r="AC180" s="208">
        <f>-NPV('Life Cycle Cost Evaluation'!$M$1,AC96:AC$100)/(1+'Life Cycle Cost Evaluation'!$M$1)^($B95-'Life Cycle Cost Evaluation'!$M$4)</f>
        <v>0</v>
      </c>
      <c r="AD180" s="208">
        <f>-NPV('Life Cycle Cost Evaluation'!$M$1,AD96:AD$100)/(1+'Life Cycle Cost Evaluation'!$M$1)^($B95-'Life Cycle Cost Evaluation'!$M$4)</f>
        <v>0</v>
      </c>
      <c r="AE180" s="208">
        <f>-NPV('Life Cycle Cost Evaluation'!$M$1,AE96:AE$100)/(1+'Life Cycle Cost Evaluation'!$M$1)^($B95-'Life Cycle Cost Evaluation'!$M$4)</f>
        <v>0</v>
      </c>
      <c r="AF180" s="208">
        <f>-NPV('Life Cycle Cost Evaluation'!$M$1,AF96:AF$100)/(1+'Life Cycle Cost Evaluation'!$M$1)^($B95-'Life Cycle Cost Evaluation'!$M$4)</f>
        <v>0</v>
      </c>
      <c r="AG180" s="208">
        <f>-NPV('Life Cycle Cost Evaluation'!$M$1,AG96:AG$100)/(1+'Life Cycle Cost Evaluation'!$M$1)^($B95-'Life Cycle Cost Evaluation'!$M$4)</f>
        <v>0</v>
      </c>
      <c r="AH180" s="208">
        <f>-NPV('Life Cycle Cost Evaluation'!$M$1,AH96:AH$100)/(1+'Life Cycle Cost Evaluation'!$M$1)^($B95-'Life Cycle Cost Evaluation'!$M$4)</f>
        <v>0</v>
      </c>
      <c r="AI180" s="208">
        <f>-NPV('Life Cycle Cost Evaluation'!$M$1,AI96:AI$100)/(1+'Life Cycle Cost Evaluation'!$M$1)^($B95-'Life Cycle Cost Evaluation'!$M$4)</f>
        <v>0</v>
      </c>
      <c r="AJ180" s="208">
        <f>-NPV('Life Cycle Cost Evaluation'!$M$1,AJ96:AJ$100)/(1+'Life Cycle Cost Evaluation'!$M$1)^($B95-'Life Cycle Cost Evaluation'!$M$4)</f>
        <v>0</v>
      </c>
      <c r="AK180" s="208">
        <f>-NPV('Life Cycle Cost Evaluation'!$M$1,AK96:AK$100)/(1+'Life Cycle Cost Evaluation'!$M$1)^($B95-'Life Cycle Cost Evaluation'!$M$4)</f>
        <v>0</v>
      </c>
      <c r="AL180" s="208">
        <f>-NPV('Life Cycle Cost Evaluation'!$M$1,AL96:AL$100)/(1+'Life Cycle Cost Evaluation'!$M$1)^($B95-'Life Cycle Cost Evaluation'!$M$4)</f>
        <v>0</v>
      </c>
      <c r="AM180" s="208">
        <f>-NPV('Life Cycle Cost Evaluation'!$M$1,AM96:AM$100)/(1+'Life Cycle Cost Evaluation'!$M$1)^($B95-'Life Cycle Cost Evaluation'!$M$4)</f>
        <v>0</v>
      </c>
      <c r="AN180" s="208">
        <f>-NPV('Life Cycle Cost Evaluation'!$M$1,AN96:AN$100)/(1+'Life Cycle Cost Evaluation'!$M$1)^($B95-'Life Cycle Cost Evaluation'!$M$4)</f>
        <v>0</v>
      </c>
      <c r="AO180" s="208">
        <f>-NPV('Life Cycle Cost Evaluation'!$M$1,AO96:AO$100)/(1+'Life Cycle Cost Evaluation'!$M$1)^($B95-'Life Cycle Cost Evaluation'!$M$4)</f>
        <v>0</v>
      </c>
      <c r="AP180" s="208">
        <f>-NPV('Life Cycle Cost Evaluation'!$M$1,AP96:AP$100)/(1+'Life Cycle Cost Evaluation'!$M$1)^($B95-'Life Cycle Cost Evaluation'!$M$4)</f>
        <v>0</v>
      </c>
      <c r="AQ180" s="208">
        <f>-NPV('Life Cycle Cost Evaluation'!$M$1,AQ96:AQ$100)/(1+'Life Cycle Cost Evaluation'!$M$1)^($B95-'Life Cycle Cost Evaluation'!$M$4)</f>
        <v>0</v>
      </c>
      <c r="AR180" s="208">
        <f>-NPV('Life Cycle Cost Evaluation'!$M$1,AR96:AR$100)/(1+'Life Cycle Cost Evaluation'!$M$1)^($B95-'Life Cycle Cost Evaluation'!$M$4)</f>
        <v>0</v>
      </c>
      <c r="AS180" s="208">
        <f>-NPV('Life Cycle Cost Evaluation'!$M$1,AS96:AS$100)/(1+'Life Cycle Cost Evaluation'!$M$1)^($B95-'Life Cycle Cost Evaluation'!$M$4)</f>
        <v>0</v>
      </c>
      <c r="AT180" s="208">
        <f>-NPV('Life Cycle Cost Evaluation'!$M$1,AT96:AT$100)/(1+'Life Cycle Cost Evaluation'!$M$1)^($B95-'Life Cycle Cost Evaluation'!$M$4)</f>
        <v>0</v>
      </c>
      <c r="AU180" s="208">
        <f>-NPV('Life Cycle Cost Evaluation'!$M$1,AU96:AU$100)/(1+'Life Cycle Cost Evaluation'!$M$1)^($B95-'Life Cycle Cost Evaluation'!$M$4)</f>
        <v>0</v>
      </c>
      <c r="AV180" s="208">
        <f>-NPV('Life Cycle Cost Evaluation'!$M$1,AV96:AV$100)/(1+'Life Cycle Cost Evaluation'!$M$1)^($B95-'Life Cycle Cost Evaluation'!$M$4)</f>
        <v>0</v>
      </c>
      <c r="AW180" s="208">
        <f>-NPV('Life Cycle Cost Evaluation'!$M$1,AW96:AW$100)/(1+'Life Cycle Cost Evaluation'!$M$1)^($B95-'Life Cycle Cost Evaluation'!$M$4)</f>
        <v>0</v>
      </c>
      <c r="AX180" s="208">
        <f>-NPV('Life Cycle Cost Evaluation'!$M$1,AX96:AX$100)/(1+'Life Cycle Cost Evaluation'!$M$1)^($B95-'Life Cycle Cost Evaluation'!$M$4)</f>
        <v>0</v>
      </c>
      <c r="AY180" s="208">
        <f>-NPV('Life Cycle Cost Evaluation'!$M$1,AY96:AY$100)/(1+'Life Cycle Cost Evaluation'!$M$1)^($B95-'Life Cycle Cost Evaluation'!$M$4)</f>
        <v>0</v>
      </c>
      <c r="AZ180" s="208">
        <f>-NPV('Life Cycle Cost Evaluation'!$M$1,AZ96:AZ$100)/(1+'Life Cycle Cost Evaluation'!$M$1)^($B95-'Life Cycle Cost Evaluation'!$M$4)</f>
        <v>0</v>
      </c>
      <c r="BA180" s="208">
        <f>-NPV('Life Cycle Cost Evaluation'!$M$1,BA96:BA$100)/(1+'Life Cycle Cost Evaluation'!$M$1)^($B95-'Life Cycle Cost Evaluation'!$M$4)</f>
        <v>0</v>
      </c>
      <c r="BB180" s="208">
        <f>-NPV('Life Cycle Cost Evaluation'!$M$1,BB96:BB$100)/(1+'Life Cycle Cost Evaluation'!$M$1)^($B95-'Life Cycle Cost Evaluation'!$M$4)</f>
        <v>0</v>
      </c>
      <c r="BC180" s="208">
        <f>-NPV('Life Cycle Cost Evaluation'!$M$1,BC96:BC$100)/(1+'Life Cycle Cost Evaluation'!$M$1)^($B95-'Life Cycle Cost Evaluation'!$M$4)</f>
        <v>0</v>
      </c>
      <c r="BD180" s="208">
        <f>-NPV('Life Cycle Cost Evaluation'!$M$1,BD96:BD$100)/(1+'Life Cycle Cost Evaluation'!$M$1)^($B95-'Life Cycle Cost Evaluation'!$M$4)</f>
        <v>0</v>
      </c>
      <c r="BE180" s="208">
        <f>-NPV('Life Cycle Cost Evaluation'!$M$1,BE96:BE$100)/(1+'Life Cycle Cost Evaluation'!$M$1)^($B95-'Life Cycle Cost Evaluation'!$M$4)</f>
        <v>0</v>
      </c>
      <c r="BF180" s="208">
        <f>-NPV('Life Cycle Cost Evaluation'!$M$1,BF96:BF$100)/(1+'Life Cycle Cost Evaluation'!$M$1)^($B95-'Life Cycle Cost Evaluation'!$M$4)</f>
        <v>0</v>
      </c>
      <c r="BG180" s="208">
        <f>-NPV('Life Cycle Cost Evaluation'!$M$1,BG96:BG$100)/(1+'Life Cycle Cost Evaluation'!$M$1)^($B95-'Life Cycle Cost Evaluation'!$M$4)</f>
        <v>0</v>
      </c>
      <c r="BH180" s="208">
        <f>-NPV('Life Cycle Cost Evaluation'!$M$1,BH96:BH$100)/(1+'Life Cycle Cost Evaluation'!$M$1)^($B95-'Life Cycle Cost Evaluation'!$M$4)</f>
        <v>0</v>
      </c>
      <c r="BI180" s="208">
        <f>-NPV('Life Cycle Cost Evaluation'!$M$1,BI96:BI$100)/(1+'Life Cycle Cost Evaluation'!$M$1)^($B95-'Life Cycle Cost Evaluation'!$M$4)</f>
        <v>0</v>
      </c>
      <c r="BJ180" s="208">
        <f>-NPV('Life Cycle Cost Evaluation'!$M$1,BJ96:BJ$100)/(1+'Life Cycle Cost Evaluation'!$M$1)^($B95-'Life Cycle Cost Evaluation'!$M$4)</f>
        <v>0</v>
      </c>
      <c r="BK180" s="208">
        <f>-NPV('Life Cycle Cost Evaluation'!$M$1,BK96:BK$100)/(1+'Life Cycle Cost Evaluation'!$M$1)^($B95-'Life Cycle Cost Evaluation'!$M$4)</f>
        <v>0</v>
      </c>
      <c r="BL180" s="208">
        <f>-NPV('Life Cycle Cost Evaluation'!$M$1,BL96:BL$100)/(1+'Life Cycle Cost Evaluation'!$M$1)^($B95-'Life Cycle Cost Evaluation'!$M$4)</f>
        <v>0</v>
      </c>
      <c r="BM180" s="208">
        <f>-NPV('Life Cycle Cost Evaluation'!$M$1,BM96:BM$100)/(1+'Life Cycle Cost Evaluation'!$M$1)^($B95-'Life Cycle Cost Evaluation'!$M$4)</f>
        <v>0</v>
      </c>
      <c r="BN180" s="208">
        <f>-NPV('Life Cycle Cost Evaluation'!$M$1,BN96:BN$100)/(1+'Life Cycle Cost Evaluation'!$M$1)^($B95-'Life Cycle Cost Evaluation'!$M$4)</f>
        <v>0</v>
      </c>
      <c r="BO180" s="208">
        <f>-NPV('Life Cycle Cost Evaluation'!$M$1,BO96:BO$100)/(1+'Life Cycle Cost Evaluation'!$M$1)^($B95-'Life Cycle Cost Evaluation'!$M$4)</f>
        <v>0</v>
      </c>
      <c r="BP180" s="208">
        <f>-NPV('Life Cycle Cost Evaluation'!$M$1,BP96:BP$100)/(1+'Life Cycle Cost Evaluation'!$M$1)^($B95-'Life Cycle Cost Evaluation'!$M$4)</f>
        <v>0</v>
      </c>
      <c r="BQ180" s="208">
        <f>-NPV('Life Cycle Cost Evaluation'!$M$1,BQ96:BQ$100)/(1+'Life Cycle Cost Evaluation'!$M$1)^($B95-'Life Cycle Cost Evaluation'!$M$4)</f>
        <v>0</v>
      </c>
      <c r="BR180" s="208">
        <f>-NPV('Life Cycle Cost Evaluation'!$M$1,BR96:BR$100)/(1+'Life Cycle Cost Evaluation'!$M$1)^($B95-'Life Cycle Cost Evaluation'!$M$4)</f>
        <v>0</v>
      </c>
      <c r="BS180" s="208">
        <f>-NPV('Life Cycle Cost Evaluation'!$M$1,BS96:BS$100)/(1+'Life Cycle Cost Evaluation'!$M$1)^($B95-'Life Cycle Cost Evaluation'!$M$4)</f>
        <v>0</v>
      </c>
      <c r="BT180" s="208">
        <f>-NPV('Life Cycle Cost Evaluation'!$M$1,BT96:BT$100)/(1+'Life Cycle Cost Evaluation'!$M$1)^($B95-'Life Cycle Cost Evaluation'!$M$4)</f>
        <v>0</v>
      </c>
      <c r="BU180" s="208">
        <f>-NPV('Life Cycle Cost Evaluation'!$M$1,BU96:BU$100)/(1+'Life Cycle Cost Evaluation'!$M$1)^($B95-'Life Cycle Cost Evaluation'!$M$4)</f>
        <v>0</v>
      </c>
      <c r="BV180" s="208">
        <f>-NPV('Life Cycle Cost Evaluation'!$M$1,BV96:BV$100)/(1+'Life Cycle Cost Evaluation'!$M$1)^($B95-'Life Cycle Cost Evaluation'!$M$4)</f>
        <v>0</v>
      </c>
      <c r="BW180" s="208">
        <f>-NPV('Life Cycle Cost Evaluation'!$M$1,BW96:BW$100)/(1+'Life Cycle Cost Evaluation'!$M$1)^($B95-'Life Cycle Cost Evaluation'!$M$4)</f>
        <v>0</v>
      </c>
      <c r="BX180" s="208">
        <f>-NPV('Life Cycle Cost Evaluation'!$M$1,BX96:BX$100)/(1+'Life Cycle Cost Evaluation'!$M$1)^($B95-'Life Cycle Cost Evaluation'!$M$4)</f>
        <v>0</v>
      </c>
      <c r="BY180" s="208">
        <f>-NPV('Life Cycle Cost Evaluation'!$M$1,BY96:BY$100)/(1+'Life Cycle Cost Evaluation'!$M$1)^($B95-'Life Cycle Cost Evaluation'!$M$4)</f>
        <v>0</v>
      </c>
      <c r="BZ180" s="208">
        <f>-NPV('Life Cycle Cost Evaluation'!$M$1,BZ96:BZ$100)/(1+'Life Cycle Cost Evaluation'!$M$1)^($B95-'Life Cycle Cost Evaluation'!$M$4)</f>
        <v>0</v>
      </c>
      <c r="CA180" s="208">
        <f>-NPV('Life Cycle Cost Evaluation'!$M$1,CA96:CA$100)/(1+'Life Cycle Cost Evaluation'!$M$1)^($B95-'Life Cycle Cost Evaluation'!$M$4)</f>
        <v>0</v>
      </c>
      <c r="CB180" s="208">
        <f>-NPV('Life Cycle Cost Evaluation'!$M$1,CB96:CB$100)/(1+'Life Cycle Cost Evaluation'!$M$1)^($B95-'Life Cycle Cost Evaluation'!$M$4)</f>
        <v>0</v>
      </c>
      <c r="CC180" s="208">
        <f>-NPV('Life Cycle Cost Evaluation'!$M$1,CC96:CC$100)/(1+'Life Cycle Cost Evaluation'!$M$1)^($B95-'Life Cycle Cost Evaluation'!$M$4)</f>
        <v>0</v>
      </c>
      <c r="CD180" s="208">
        <f>-NPV('Life Cycle Cost Evaluation'!$M$1,CD96:CD$100)/(1+'Life Cycle Cost Evaluation'!$M$1)^($B95-'Life Cycle Cost Evaluation'!$M$4)</f>
        <v>0</v>
      </c>
      <c r="CE180" s="208">
        <f>-NPV('Life Cycle Cost Evaluation'!$M$1,CE96:CE$100)/(1+'Life Cycle Cost Evaluation'!$M$1)^($B95-'Life Cycle Cost Evaluation'!$M$4)</f>
        <v>0</v>
      </c>
      <c r="CF180" s="208">
        <f>-NPV('Life Cycle Cost Evaluation'!$M$1,CF96:CF$100)/(1+'Life Cycle Cost Evaluation'!$M$1)^($B95-'Life Cycle Cost Evaluation'!$M$4)</f>
        <v>0</v>
      </c>
      <c r="CG180" s="208">
        <f>SUM(D180:CA180)</f>
        <v>0</v>
      </c>
      <c r="CH180" s="206"/>
      <c r="CI180" s="206"/>
      <c r="CJ180" s="206"/>
    </row>
    <row r="181" spans="2:88" x14ac:dyDescent="0.2">
      <c r="B181" s="86">
        <f t="shared" si="127"/>
        <v>2103</v>
      </c>
      <c r="C181" s="208"/>
      <c r="D181" s="208">
        <f>-NPV('Life Cycle Cost Evaluation'!$M$1,D97:D$100)/(1+'Life Cycle Cost Evaluation'!$M$1)^($B96-'Life Cycle Cost Evaluation'!$M$4)</f>
        <v>0</v>
      </c>
      <c r="E181" s="208">
        <f>-NPV('Life Cycle Cost Evaluation'!$M$1,E97:E$100)/(1+'Life Cycle Cost Evaluation'!$M$1)^($B96-'Life Cycle Cost Evaluation'!$M$4)</f>
        <v>0</v>
      </c>
      <c r="F181" s="208">
        <f>-NPV('Life Cycle Cost Evaluation'!$M$1,F97:F$100)/(1+'Life Cycle Cost Evaluation'!$M$1)^($B96-'Life Cycle Cost Evaluation'!$M$4)</f>
        <v>0</v>
      </c>
      <c r="G181" s="208">
        <f>-NPV('Life Cycle Cost Evaluation'!$M$1,G97:G$100)/(1+'Life Cycle Cost Evaluation'!$M$1)^($B96-'Life Cycle Cost Evaluation'!$M$4)</f>
        <v>0</v>
      </c>
      <c r="H181" s="208">
        <f>-NPV('Life Cycle Cost Evaluation'!$M$1,H97:H$100)/(1+'Life Cycle Cost Evaluation'!$M$1)^($B96-'Life Cycle Cost Evaluation'!$M$4)</f>
        <v>0</v>
      </c>
      <c r="I181" s="208">
        <f>-NPV('Life Cycle Cost Evaluation'!$M$1,I97:I$100)/(1+'Life Cycle Cost Evaluation'!$M$1)^($B96-'Life Cycle Cost Evaluation'!$M$4)</f>
        <v>0</v>
      </c>
      <c r="J181" s="208">
        <f>-NPV('Life Cycle Cost Evaluation'!$M$1,J97:J$100)/(1+'Life Cycle Cost Evaluation'!$M$1)^($B96-'Life Cycle Cost Evaluation'!$M$4)</f>
        <v>0</v>
      </c>
      <c r="K181" s="208">
        <f>-NPV('Life Cycle Cost Evaluation'!$M$1,K97:K$100)/(1+'Life Cycle Cost Evaluation'!$M$1)^($B96-'Life Cycle Cost Evaluation'!$M$4)</f>
        <v>0</v>
      </c>
      <c r="L181" s="208">
        <f>-NPV('Life Cycle Cost Evaluation'!$M$1,L97:L$100)/(1+'Life Cycle Cost Evaluation'!$M$1)^($B96-'Life Cycle Cost Evaluation'!$M$4)</f>
        <v>0</v>
      </c>
      <c r="M181" s="208">
        <f>-NPV('Life Cycle Cost Evaluation'!$M$1,M97:M$100)/(1+'Life Cycle Cost Evaluation'!$M$1)^($B96-'Life Cycle Cost Evaluation'!$M$4)</f>
        <v>0</v>
      </c>
      <c r="N181" s="208">
        <f>-NPV('Life Cycle Cost Evaluation'!$M$1,N97:N$100)/(1+'Life Cycle Cost Evaluation'!$M$1)^($B96-'Life Cycle Cost Evaluation'!$M$4)</f>
        <v>0</v>
      </c>
      <c r="O181" s="208">
        <f>-NPV('Life Cycle Cost Evaluation'!$M$1,O97:O$100)/(1+'Life Cycle Cost Evaluation'!$M$1)^($B96-'Life Cycle Cost Evaluation'!$M$4)</f>
        <v>0</v>
      </c>
      <c r="P181" s="208">
        <f>-NPV('Life Cycle Cost Evaluation'!$M$1,P97:P$100)/(1+'Life Cycle Cost Evaluation'!$M$1)^($B96-'Life Cycle Cost Evaluation'!$M$4)</f>
        <v>0</v>
      </c>
      <c r="Q181" s="208">
        <f>-NPV('Life Cycle Cost Evaluation'!$M$1,Q97:Q$100)/(1+'Life Cycle Cost Evaluation'!$M$1)^($B96-'Life Cycle Cost Evaluation'!$M$4)</f>
        <v>0</v>
      </c>
      <c r="R181" s="208">
        <f>-NPV('Life Cycle Cost Evaluation'!$M$1,R97:R$100)/(1+'Life Cycle Cost Evaluation'!$M$1)^($B96-'Life Cycle Cost Evaluation'!$M$4)</f>
        <v>0</v>
      </c>
      <c r="S181" s="208">
        <f>-NPV('Life Cycle Cost Evaluation'!$M$1,S97:S$100)/(1+'Life Cycle Cost Evaluation'!$M$1)^($B96-'Life Cycle Cost Evaluation'!$M$4)</f>
        <v>0</v>
      </c>
      <c r="T181" s="208">
        <f>-NPV('Life Cycle Cost Evaluation'!$M$1,T97:T$100)/(1+'Life Cycle Cost Evaluation'!$M$1)^($B96-'Life Cycle Cost Evaluation'!$M$4)</f>
        <v>0</v>
      </c>
      <c r="U181" s="208">
        <f>-NPV('Life Cycle Cost Evaluation'!$M$1,U97:U$100)/(1+'Life Cycle Cost Evaluation'!$M$1)^($B96-'Life Cycle Cost Evaluation'!$M$4)</f>
        <v>0</v>
      </c>
      <c r="V181" s="208">
        <f>-NPV('Life Cycle Cost Evaluation'!$M$1,V97:V$100)/(1+'Life Cycle Cost Evaluation'!$M$1)^($B96-'Life Cycle Cost Evaluation'!$M$4)</f>
        <v>0</v>
      </c>
      <c r="W181" s="208">
        <f>-NPV('Life Cycle Cost Evaluation'!$M$1,W97:W$100)/(1+'Life Cycle Cost Evaluation'!$M$1)^($B96-'Life Cycle Cost Evaluation'!$M$4)</f>
        <v>0</v>
      </c>
      <c r="X181" s="208">
        <f>-NPV('Life Cycle Cost Evaluation'!$M$1,X97:X$100)/(1+'Life Cycle Cost Evaluation'!$M$1)^($B96-'Life Cycle Cost Evaluation'!$M$4)</f>
        <v>0</v>
      </c>
      <c r="Y181" s="208">
        <f>-NPV('Life Cycle Cost Evaluation'!$M$1,Y97:Y$100)/(1+'Life Cycle Cost Evaluation'!$M$1)^($B96-'Life Cycle Cost Evaluation'!$M$4)</f>
        <v>0</v>
      </c>
      <c r="Z181" s="208">
        <f>-NPV('Life Cycle Cost Evaluation'!$M$1,Z97:Z$100)/(1+'Life Cycle Cost Evaluation'!$M$1)^($B96-'Life Cycle Cost Evaluation'!$M$4)</f>
        <v>0</v>
      </c>
      <c r="AA181" s="208">
        <f>-NPV('Life Cycle Cost Evaluation'!$M$1,AA97:AA$100)/(1+'Life Cycle Cost Evaluation'!$M$1)^($B96-'Life Cycle Cost Evaluation'!$M$4)</f>
        <v>0</v>
      </c>
      <c r="AB181" s="208">
        <f>-NPV('Life Cycle Cost Evaluation'!$M$1,AB97:AB$100)/(1+'Life Cycle Cost Evaluation'!$M$1)^($B96-'Life Cycle Cost Evaluation'!$M$4)</f>
        <v>0</v>
      </c>
      <c r="AC181" s="208">
        <f>-NPV('Life Cycle Cost Evaluation'!$M$1,AC97:AC$100)/(1+'Life Cycle Cost Evaluation'!$M$1)^($B96-'Life Cycle Cost Evaluation'!$M$4)</f>
        <v>0</v>
      </c>
      <c r="AD181" s="208">
        <f>-NPV('Life Cycle Cost Evaluation'!$M$1,AD97:AD$100)/(1+'Life Cycle Cost Evaluation'!$M$1)^($B96-'Life Cycle Cost Evaluation'!$M$4)</f>
        <v>0</v>
      </c>
      <c r="AE181" s="208">
        <f>-NPV('Life Cycle Cost Evaluation'!$M$1,AE97:AE$100)/(1+'Life Cycle Cost Evaluation'!$M$1)^($B96-'Life Cycle Cost Evaluation'!$M$4)</f>
        <v>0</v>
      </c>
      <c r="AF181" s="208">
        <f>-NPV('Life Cycle Cost Evaluation'!$M$1,AF97:AF$100)/(1+'Life Cycle Cost Evaluation'!$M$1)^($B96-'Life Cycle Cost Evaluation'!$M$4)</f>
        <v>0</v>
      </c>
      <c r="AG181" s="208">
        <f>-NPV('Life Cycle Cost Evaluation'!$M$1,AG97:AG$100)/(1+'Life Cycle Cost Evaluation'!$M$1)^($B96-'Life Cycle Cost Evaluation'!$M$4)</f>
        <v>0</v>
      </c>
      <c r="AH181" s="208">
        <f>-NPV('Life Cycle Cost Evaluation'!$M$1,AH97:AH$100)/(1+'Life Cycle Cost Evaluation'!$M$1)^($B96-'Life Cycle Cost Evaluation'!$M$4)</f>
        <v>0</v>
      </c>
      <c r="AI181" s="208">
        <f>-NPV('Life Cycle Cost Evaluation'!$M$1,AI97:AI$100)/(1+'Life Cycle Cost Evaluation'!$M$1)^($B96-'Life Cycle Cost Evaluation'!$M$4)</f>
        <v>0</v>
      </c>
      <c r="AJ181" s="208">
        <f>-NPV('Life Cycle Cost Evaluation'!$M$1,AJ97:AJ$100)/(1+'Life Cycle Cost Evaluation'!$M$1)^($B96-'Life Cycle Cost Evaluation'!$M$4)</f>
        <v>0</v>
      </c>
      <c r="AK181" s="208">
        <f>-NPV('Life Cycle Cost Evaluation'!$M$1,AK97:AK$100)/(1+'Life Cycle Cost Evaluation'!$M$1)^($B96-'Life Cycle Cost Evaluation'!$M$4)</f>
        <v>0</v>
      </c>
      <c r="AL181" s="208">
        <f>-NPV('Life Cycle Cost Evaluation'!$M$1,AL97:AL$100)/(1+'Life Cycle Cost Evaluation'!$M$1)^($B96-'Life Cycle Cost Evaluation'!$M$4)</f>
        <v>0</v>
      </c>
      <c r="AM181" s="208">
        <f>-NPV('Life Cycle Cost Evaluation'!$M$1,AM97:AM$100)/(1+'Life Cycle Cost Evaluation'!$M$1)^($B96-'Life Cycle Cost Evaluation'!$M$4)</f>
        <v>0</v>
      </c>
      <c r="AN181" s="208">
        <f>-NPV('Life Cycle Cost Evaluation'!$M$1,AN97:AN$100)/(1+'Life Cycle Cost Evaluation'!$M$1)^($B96-'Life Cycle Cost Evaluation'!$M$4)</f>
        <v>0</v>
      </c>
      <c r="AO181" s="208">
        <f>-NPV('Life Cycle Cost Evaluation'!$M$1,AO97:AO$100)/(1+'Life Cycle Cost Evaluation'!$M$1)^($B96-'Life Cycle Cost Evaluation'!$M$4)</f>
        <v>0</v>
      </c>
      <c r="AP181" s="208">
        <f>-NPV('Life Cycle Cost Evaluation'!$M$1,AP97:AP$100)/(1+'Life Cycle Cost Evaluation'!$M$1)^($B96-'Life Cycle Cost Evaluation'!$M$4)</f>
        <v>0</v>
      </c>
      <c r="AQ181" s="208">
        <f>-NPV('Life Cycle Cost Evaluation'!$M$1,AQ97:AQ$100)/(1+'Life Cycle Cost Evaluation'!$M$1)^($B96-'Life Cycle Cost Evaluation'!$M$4)</f>
        <v>0</v>
      </c>
      <c r="AR181" s="208">
        <f>-NPV('Life Cycle Cost Evaluation'!$M$1,AR97:AR$100)/(1+'Life Cycle Cost Evaluation'!$M$1)^($B96-'Life Cycle Cost Evaluation'!$M$4)</f>
        <v>0</v>
      </c>
      <c r="AS181" s="208">
        <f>-NPV('Life Cycle Cost Evaluation'!$M$1,AS97:AS$100)/(1+'Life Cycle Cost Evaluation'!$M$1)^($B96-'Life Cycle Cost Evaluation'!$M$4)</f>
        <v>0</v>
      </c>
      <c r="AT181" s="208">
        <f>-NPV('Life Cycle Cost Evaluation'!$M$1,AT97:AT$100)/(1+'Life Cycle Cost Evaluation'!$M$1)^($B96-'Life Cycle Cost Evaluation'!$M$4)</f>
        <v>0</v>
      </c>
      <c r="AU181" s="208">
        <f>-NPV('Life Cycle Cost Evaluation'!$M$1,AU97:AU$100)/(1+'Life Cycle Cost Evaluation'!$M$1)^($B96-'Life Cycle Cost Evaluation'!$M$4)</f>
        <v>0</v>
      </c>
      <c r="AV181" s="208">
        <f>-NPV('Life Cycle Cost Evaluation'!$M$1,AV97:AV$100)/(1+'Life Cycle Cost Evaluation'!$M$1)^($B96-'Life Cycle Cost Evaluation'!$M$4)</f>
        <v>0</v>
      </c>
      <c r="AW181" s="208">
        <f>-NPV('Life Cycle Cost Evaluation'!$M$1,AW97:AW$100)/(1+'Life Cycle Cost Evaluation'!$M$1)^($B96-'Life Cycle Cost Evaluation'!$M$4)</f>
        <v>0</v>
      </c>
      <c r="AX181" s="208">
        <f>-NPV('Life Cycle Cost Evaluation'!$M$1,AX97:AX$100)/(1+'Life Cycle Cost Evaluation'!$M$1)^($B96-'Life Cycle Cost Evaluation'!$M$4)</f>
        <v>0</v>
      </c>
      <c r="AY181" s="208">
        <f>-NPV('Life Cycle Cost Evaluation'!$M$1,AY97:AY$100)/(1+'Life Cycle Cost Evaluation'!$M$1)^($B96-'Life Cycle Cost Evaluation'!$M$4)</f>
        <v>0</v>
      </c>
      <c r="AZ181" s="208">
        <f>-NPV('Life Cycle Cost Evaluation'!$M$1,AZ97:AZ$100)/(1+'Life Cycle Cost Evaluation'!$M$1)^($B96-'Life Cycle Cost Evaluation'!$M$4)</f>
        <v>0</v>
      </c>
      <c r="BA181" s="208">
        <f>-NPV('Life Cycle Cost Evaluation'!$M$1,BA97:BA$100)/(1+'Life Cycle Cost Evaluation'!$M$1)^($B96-'Life Cycle Cost Evaluation'!$M$4)</f>
        <v>0</v>
      </c>
      <c r="BB181" s="208">
        <f>-NPV('Life Cycle Cost Evaluation'!$M$1,BB97:BB$100)/(1+'Life Cycle Cost Evaluation'!$M$1)^($B96-'Life Cycle Cost Evaluation'!$M$4)</f>
        <v>0</v>
      </c>
      <c r="BC181" s="208">
        <f>-NPV('Life Cycle Cost Evaluation'!$M$1,BC97:BC$100)/(1+'Life Cycle Cost Evaluation'!$M$1)^($B96-'Life Cycle Cost Evaluation'!$M$4)</f>
        <v>0</v>
      </c>
      <c r="BD181" s="208">
        <f>-NPV('Life Cycle Cost Evaluation'!$M$1,BD97:BD$100)/(1+'Life Cycle Cost Evaluation'!$M$1)^($B96-'Life Cycle Cost Evaluation'!$M$4)</f>
        <v>0</v>
      </c>
      <c r="BE181" s="208">
        <f>-NPV('Life Cycle Cost Evaluation'!$M$1,BE97:BE$100)/(1+'Life Cycle Cost Evaluation'!$M$1)^($B96-'Life Cycle Cost Evaluation'!$M$4)</f>
        <v>0</v>
      </c>
      <c r="BF181" s="208">
        <f>-NPV('Life Cycle Cost Evaluation'!$M$1,BF97:BF$100)/(1+'Life Cycle Cost Evaluation'!$M$1)^($B96-'Life Cycle Cost Evaluation'!$M$4)</f>
        <v>0</v>
      </c>
      <c r="BG181" s="208">
        <f>-NPV('Life Cycle Cost Evaluation'!$M$1,BG97:BG$100)/(1+'Life Cycle Cost Evaluation'!$M$1)^($B96-'Life Cycle Cost Evaluation'!$M$4)</f>
        <v>0</v>
      </c>
      <c r="BH181" s="208">
        <f>-NPV('Life Cycle Cost Evaluation'!$M$1,BH97:BH$100)/(1+'Life Cycle Cost Evaluation'!$M$1)^($B96-'Life Cycle Cost Evaluation'!$M$4)</f>
        <v>0</v>
      </c>
      <c r="BI181" s="208">
        <f>-NPV('Life Cycle Cost Evaluation'!$M$1,BI97:BI$100)/(1+'Life Cycle Cost Evaluation'!$M$1)^($B96-'Life Cycle Cost Evaluation'!$M$4)</f>
        <v>0</v>
      </c>
      <c r="BJ181" s="208">
        <f>-NPV('Life Cycle Cost Evaluation'!$M$1,BJ97:BJ$100)/(1+'Life Cycle Cost Evaluation'!$M$1)^($B96-'Life Cycle Cost Evaluation'!$M$4)</f>
        <v>0</v>
      </c>
      <c r="BK181" s="208">
        <f>-NPV('Life Cycle Cost Evaluation'!$M$1,BK97:BK$100)/(1+'Life Cycle Cost Evaluation'!$M$1)^($B96-'Life Cycle Cost Evaluation'!$M$4)</f>
        <v>0</v>
      </c>
      <c r="BL181" s="208">
        <f>-NPV('Life Cycle Cost Evaluation'!$M$1,BL97:BL$100)/(1+'Life Cycle Cost Evaluation'!$M$1)^($B96-'Life Cycle Cost Evaluation'!$M$4)</f>
        <v>0</v>
      </c>
      <c r="BM181" s="208">
        <f>-NPV('Life Cycle Cost Evaluation'!$M$1,BM97:BM$100)/(1+'Life Cycle Cost Evaluation'!$M$1)^($B96-'Life Cycle Cost Evaluation'!$M$4)</f>
        <v>0</v>
      </c>
      <c r="BN181" s="208">
        <f>-NPV('Life Cycle Cost Evaluation'!$M$1,BN97:BN$100)/(1+'Life Cycle Cost Evaluation'!$M$1)^($B96-'Life Cycle Cost Evaluation'!$M$4)</f>
        <v>0</v>
      </c>
      <c r="BO181" s="208">
        <f>-NPV('Life Cycle Cost Evaluation'!$M$1,BO97:BO$100)/(1+'Life Cycle Cost Evaluation'!$M$1)^($B96-'Life Cycle Cost Evaluation'!$M$4)</f>
        <v>0</v>
      </c>
      <c r="BP181" s="208">
        <f>-NPV('Life Cycle Cost Evaluation'!$M$1,BP97:BP$100)/(1+'Life Cycle Cost Evaluation'!$M$1)^($B96-'Life Cycle Cost Evaluation'!$M$4)</f>
        <v>0</v>
      </c>
      <c r="BQ181" s="208">
        <f>-NPV('Life Cycle Cost Evaluation'!$M$1,BQ97:BQ$100)/(1+'Life Cycle Cost Evaluation'!$M$1)^($B96-'Life Cycle Cost Evaluation'!$M$4)</f>
        <v>0</v>
      </c>
      <c r="BR181" s="208">
        <f>-NPV('Life Cycle Cost Evaluation'!$M$1,BR97:BR$100)/(1+'Life Cycle Cost Evaluation'!$M$1)^($B96-'Life Cycle Cost Evaluation'!$M$4)</f>
        <v>0</v>
      </c>
      <c r="BS181" s="208">
        <f>-NPV('Life Cycle Cost Evaluation'!$M$1,BS97:BS$100)/(1+'Life Cycle Cost Evaluation'!$M$1)^($B96-'Life Cycle Cost Evaluation'!$M$4)</f>
        <v>0</v>
      </c>
      <c r="BT181" s="208">
        <f>-NPV('Life Cycle Cost Evaluation'!$M$1,BT97:BT$100)/(1+'Life Cycle Cost Evaluation'!$M$1)^($B96-'Life Cycle Cost Evaluation'!$M$4)</f>
        <v>0</v>
      </c>
      <c r="BU181" s="208">
        <f>-NPV('Life Cycle Cost Evaluation'!$M$1,BU97:BU$100)/(1+'Life Cycle Cost Evaluation'!$M$1)^($B96-'Life Cycle Cost Evaluation'!$M$4)</f>
        <v>0</v>
      </c>
      <c r="BV181" s="208">
        <f>-NPV('Life Cycle Cost Evaluation'!$M$1,BV97:BV$100)/(1+'Life Cycle Cost Evaluation'!$M$1)^($B96-'Life Cycle Cost Evaluation'!$M$4)</f>
        <v>0</v>
      </c>
      <c r="BW181" s="208">
        <f>-NPV('Life Cycle Cost Evaluation'!$M$1,BW97:BW$100)/(1+'Life Cycle Cost Evaluation'!$M$1)^($B96-'Life Cycle Cost Evaluation'!$M$4)</f>
        <v>0</v>
      </c>
      <c r="BX181" s="208">
        <f>-NPV('Life Cycle Cost Evaluation'!$M$1,BX97:BX$100)/(1+'Life Cycle Cost Evaluation'!$M$1)^($B96-'Life Cycle Cost Evaluation'!$M$4)</f>
        <v>0</v>
      </c>
      <c r="BY181" s="208">
        <f>-NPV('Life Cycle Cost Evaluation'!$M$1,BY97:BY$100)/(1+'Life Cycle Cost Evaluation'!$M$1)^($B96-'Life Cycle Cost Evaluation'!$M$4)</f>
        <v>0</v>
      </c>
      <c r="BZ181" s="208">
        <f>-NPV('Life Cycle Cost Evaluation'!$M$1,BZ97:BZ$100)/(1+'Life Cycle Cost Evaluation'!$M$1)^($B96-'Life Cycle Cost Evaluation'!$M$4)</f>
        <v>0</v>
      </c>
      <c r="CA181" s="208">
        <f>-NPV('Life Cycle Cost Evaluation'!$M$1,CA97:CA$100)/(1+'Life Cycle Cost Evaluation'!$M$1)^($B96-'Life Cycle Cost Evaluation'!$M$4)</f>
        <v>0</v>
      </c>
      <c r="CB181" s="208">
        <f>-NPV('Life Cycle Cost Evaluation'!$M$1,CB97:CB$100)/(1+'Life Cycle Cost Evaluation'!$M$1)^($B96-'Life Cycle Cost Evaluation'!$M$4)</f>
        <v>0</v>
      </c>
      <c r="CC181" s="208">
        <f>-NPV('Life Cycle Cost Evaluation'!$M$1,CC97:CC$100)/(1+'Life Cycle Cost Evaluation'!$M$1)^($B96-'Life Cycle Cost Evaluation'!$M$4)</f>
        <v>0</v>
      </c>
      <c r="CD181" s="208">
        <f>-NPV('Life Cycle Cost Evaluation'!$M$1,CD97:CD$100)/(1+'Life Cycle Cost Evaluation'!$M$1)^($B96-'Life Cycle Cost Evaluation'!$M$4)</f>
        <v>0</v>
      </c>
      <c r="CE181" s="208">
        <f>-NPV('Life Cycle Cost Evaluation'!$M$1,CE97:CE$100)/(1+'Life Cycle Cost Evaluation'!$M$1)^($B96-'Life Cycle Cost Evaluation'!$M$4)</f>
        <v>0</v>
      </c>
      <c r="CF181" s="208">
        <f>-NPV('Life Cycle Cost Evaluation'!$M$1,CF97:CF$100)/(1+'Life Cycle Cost Evaluation'!$M$1)^($B96-'Life Cycle Cost Evaluation'!$M$4)</f>
        <v>0</v>
      </c>
      <c r="CG181" s="208">
        <f>SUM(D181:CB181)</f>
        <v>0</v>
      </c>
      <c r="CH181" s="206"/>
      <c r="CI181" s="206"/>
      <c r="CJ181" s="206"/>
    </row>
    <row r="182" spans="2:88" x14ac:dyDescent="0.2">
      <c r="B182" s="86">
        <f t="shared" si="127"/>
        <v>2104</v>
      </c>
      <c r="C182" s="208"/>
      <c r="D182" s="208">
        <f>-NPV('Life Cycle Cost Evaluation'!$M$1,D98:D$100)/(1+'Life Cycle Cost Evaluation'!$M$1)^($B97-'Life Cycle Cost Evaluation'!$M$4)</f>
        <v>0</v>
      </c>
      <c r="E182" s="208">
        <f>-NPV('Life Cycle Cost Evaluation'!$M$1,E98:E$100)/(1+'Life Cycle Cost Evaluation'!$M$1)^($B97-'Life Cycle Cost Evaluation'!$M$4)</f>
        <v>0</v>
      </c>
      <c r="F182" s="208">
        <f>-NPV('Life Cycle Cost Evaluation'!$M$1,F98:F$100)/(1+'Life Cycle Cost Evaluation'!$M$1)^($B97-'Life Cycle Cost Evaluation'!$M$4)</f>
        <v>0</v>
      </c>
      <c r="G182" s="208">
        <f>-NPV('Life Cycle Cost Evaluation'!$M$1,G98:G$100)/(1+'Life Cycle Cost Evaluation'!$M$1)^($B97-'Life Cycle Cost Evaluation'!$M$4)</f>
        <v>0</v>
      </c>
      <c r="H182" s="208">
        <f>-NPV('Life Cycle Cost Evaluation'!$M$1,H98:H$100)/(1+'Life Cycle Cost Evaluation'!$M$1)^($B97-'Life Cycle Cost Evaluation'!$M$4)</f>
        <v>0</v>
      </c>
      <c r="I182" s="208">
        <f>-NPV('Life Cycle Cost Evaluation'!$M$1,I98:I$100)/(1+'Life Cycle Cost Evaluation'!$M$1)^($B97-'Life Cycle Cost Evaluation'!$M$4)</f>
        <v>0</v>
      </c>
      <c r="J182" s="208">
        <f>-NPV('Life Cycle Cost Evaluation'!$M$1,J98:J$100)/(1+'Life Cycle Cost Evaluation'!$M$1)^($B97-'Life Cycle Cost Evaluation'!$M$4)</f>
        <v>0</v>
      </c>
      <c r="K182" s="208">
        <f>-NPV('Life Cycle Cost Evaluation'!$M$1,K98:K$100)/(1+'Life Cycle Cost Evaluation'!$M$1)^($B97-'Life Cycle Cost Evaluation'!$M$4)</f>
        <v>0</v>
      </c>
      <c r="L182" s="208">
        <f>-NPV('Life Cycle Cost Evaluation'!$M$1,L98:L$100)/(1+'Life Cycle Cost Evaluation'!$M$1)^($B97-'Life Cycle Cost Evaluation'!$M$4)</f>
        <v>0</v>
      </c>
      <c r="M182" s="208">
        <f>-NPV('Life Cycle Cost Evaluation'!$M$1,M98:M$100)/(1+'Life Cycle Cost Evaluation'!$M$1)^($B97-'Life Cycle Cost Evaluation'!$M$4)</f>
        <v>0</v>
      </c>
      <c r="N182" s="208">
        <f>-NPV('Life Cycle Cost Evaluation'!$M$1,N98:N$100)/(1+'Life Cycle Cost Evaluation'!$M$1)^($B97-'Life Cycle Cost Evaluation'!$M$4)</f>
        <v>0</v>
      </c>
      <c r="O182" s="208">
        <f>-NPV('Life Cycle Cost Evaluation'!$M$1,O98:O$100)/(1+'Life Cycle Cost Evaluation'!$M$1)^($B97-'Life Cycle Cost Evaluation'!$M$4)</f>
        <v>0</v>
      </c>
      <c r="P182" s="208">
        <f>-NPV('Life Cycle Cost Evaluation'!$M$1,P98:P$100)/(1+'Life Cycle Cost Evaluation'!$M$1)^($B97-'Life Cycle Cost Evaluation'!$M$4)</f>
        <v>0</v>
      </c>
      <c r="Q182" s="208">
        <f>-NPV('Life Cycle Cost Evaluation'!$M$1,Q98:Q$100)/(1+'Life Cycle Cost Evaluation'!$M$1)^($B97-'Life Cycle Cost Evaluation'!$M$4)</f>
        <v>0</v>
      </c>
      <c r="R182" s="208">
        <f>-NPV('Life Cycle Cost Evaluation'!$M$1,R98:R$100)/(1+'Life Cycle Cost Evaluation'!$M$1)^($B97-'Life Cycle Cost Evaluation'!$M$4)</f>
        <v>0</v>
      </c>
      <c r="S182" s="208">
        <f>-NPV('Life Cycle Cost Evaluation'!$M$1,S98:S$100)/(1+'Life Cycle Cost Evaluation'!$M$1)^($B97-'Life Cycle Cost Evaluation'!$M$4)</f>
        <v>0</v>
      </c>
      <c r="T182" s="208">
        <f>-NPV('Life Cycle Cost Evaluation'!$M$1,T98:T$100)/(1+'Life Cycle Cost Evaluation'!$M$1)^($B97-'Life Cycle Cost Evaluation'!$M$4)</f>
        <v>0</v>
      </c>
      <c r="U182" s="208">
        <f>-NPV('Life Cycle Cost Evaluation'!$M$1,U98:U$100)/(1+'Life Cycle Cost Evaluation'!$M$1)^($B97-'Life Cycle Cost Evaluation'!$M$4)</f>
        <v>0</v>
      </c>
      <c r="V182" s="208">
        <f>-NPV('Life Cycle Cost Evaluation'!$M$1,V98:V$100)/(1+'Life Cycle Cost Evaluation'!$M$1)^($B97-'Life Cycle Cost Evaluation'!$M$4)</f>
        <v>0</v>
      </c>
      <c r="W182" s="208">
        <f>-NPV('Life Cycle Cost Evaluation'!$M$1,W98:W$100)/(1+'Life Cycle Cost Evaluation'!$M$1)^($B97-'Life Cycle Cost Evaluation'!$M$4)</f>
        <v>0</v>
      </c>
      <c r="X182" s="208">
        <f>-NPV('Life Cycle Cost Evaluation'!$M$1,X98:X$100)/(1+'Life Cycle Cost Evaluation'!$M$1)^($B97-'Life Cycle Cost Evaluation'!$M$4)</f>
        <v>0</v>
      </c>
      <c r="Y182" s="208">
        <f>-NPV('Life Cycle Cost Evaluation'!$M$1,Y98:Y$100)/(1+'Life Cycle Cost Evaluation'!$M$1)^($B97-'Life Cycle Cost Evaluation'!$M$4)</f>
        <v>0</v>
      </c>
      <c r="Z182" s="208">
        <f>-NPV('Life Cycle Cost Evaluation'!$M$1,Z98:Z$100)/(1+'Life Cycle Cost Evaluation'!$M$1)^($B97-'Life Cycle Cost Evaluation'!$M$4)</f>
        <v>0</v>
      </c>
      <c r="AA182" s="208">
        <f>-NPV('Life Cycle Cost Evaluation'!$M$1,AA98:AA$100)/(1+'Life Cycle Cost Evaluation'!$M$1)^($B97-'Life Cycle Cost Evaluation'!$M$4)</f>
        <v>0</v>
      </c>
      <c r="AB182" s="208">
        <f>-NPV('Life Cycle Cost Evaluation'!$M$1,AB98:AB$100)/(1+'Life Cycle Cost Evaluation'!$M$1)^($B97-'Life Cycle Cost Evaluation'!$M$4)</f>
        <v>0</v>
      </c>
      <c r="AC182" s="208">
        <f>-NPV('Life Cycle Cost Evaluation'!$M$1,AC98:AC$100)/(1+'Life Cycle Cost Evaluation'!$M$1)^($B97-'Life Cycle Cost Evaluation'!$M$4)</f>
        <v>0</v>
      </c>
      <c r="AD182" s="208">
        <f>-NPV('Life Cycle Cost Evaluation'!$M$1,AD98:AD$100)/(1+'Life Cycle Cost Evaluation'!$M$1)^($B97-'Life Cycle Cost Evaluation'!$M$4)</f>
        <v>0</v>
      </c>
      <c r="AE182" s="208">
        <f>-NPV('Life Cycle Cost Evaluation'!$M$1,AE98:AE$100)/(1+'Life Cycle Cost Evaluation'!$M$1)^($B97-'Life Cycle Cost Evaluation'!$M$4)</f>
        <v>0</v>
      </c>
      <c r="AF182" s="208">
        <f>-NPV('Life Cycle Cost Evaluation'!$M$1,AF98:AF$100)/(1+'Life Cycle Cost Evaluation'!$M$1)^($B97-'Life Cycle Cost Evaluation'!$M$4)</f>
        <v>0</v>
      </c>
      <c r="AG182" s="208">
        <f>-NPV('Life Cycle Cost Evaluation'!$M$1,AG98:AG$100)/(1+'Life Cycle Cost Evaluation'!$M$1)^($B97-'Life Cycle Cost Evaluation'!$M$4)</f>
        <v>0</v>
      </c>
      <c r="AH182" s="208">
        <f>-NPV('Life Cycle Cost Evaluation'!$M$1,AH98:AH$100)/(1+'Life Cycle Cost Evaluation'!$M$1)^($B97-'Life Cycle Cost Evaluation'!$M$4)</f>
        <v>0</v>
      </c>
      <c r="AI182" s="208">
        <f>-NPV('Life Cycle Cost Evaluation'!$M$1,AI98:AI$100)/(1+'Life Cycle Cost Evaluation'!$M$1)^($B97-'Life Cycle Cost Evaluation'!$M$4)</f>
        <v>0</v>
      </c>
      <c r="AJ182" s="208">
        <f>-NPV('Life Cycle Cost Evaluation'!$M$1,AJ98:AJ$100)/(1+'Life Cycle Cost Evaluation'!$M$1)^($B97-'Life Cycle Cost Evaluation'!$M$4)</f>
        <v>0</v>
      </c>
      <c r="AK182" s="208">
        <f>-NPV('Life Cycle Cost Evaluation'!$M$1,AK98:AK$100)/(1+'Life Cycle Cost Evaluation'!$M$1)^($B97-'Life Cycle Cost Evaluation'!$M$4)</f>
        <v>0</v>
      </c>
      <c r="AL182" s="208">
        <f>-NPV('Life Cycle Cost Evaluation'!$M$1,AL98:AL$100)/(1+'Life Cycle Cost Evaluation'!$M$1)^($B97-'Life Cycle Cost Evaluation'!$M$4)</f>
        <v>0</v>
      </c>
      <c r="AM182" s="208">
        <f>-NPV('Life Cycle Cost Evaluation'!$M$1,AM98:AM$100)/(1+'Life Cycle Cost Evaluation'!$M$1)^($B97-'Life Cycle Cost Evaluation'!$M$4)</f>
        <v>0</v>
      </c>
      <c r="AN182" s="208">
        <f>-NPV('Life Cycle Cost Evaluation'!$M$1,AN98:AN$100)/(1+'Life Cycle Cost Evaluation'!$M$1)^($B97-'Life Cycle Cost Evaluation'!$M$4)</f>
        <v>0</v>
      </c>
      <c r="AO182" s="208">
        <f>-NPV('Life Cycle Cost Evaluation'!$M$1,AO98:AO$100)/(1+'Life Cycle Cost Evaluation'!$M$1)^($B97-'Life Cycle Cost Evaluation'!$M$4)</f>
        <v>0</v>
      </c>
      <c r="AP182" s="208">
        <f>-NPV('Life Cycle Cost Evaluation'!$M$1,AP98:AP$100)/(1+'Life Cycle Cost Evaluation'!$M$1)^($B97-'Life Cycle Cost Evaluation'!$M$4)</f>
        <v>0</v>
      </c>
      <c r="AQ182" s="208">
        <f>-NPV('Life Cycle Cost Evaluation'!$M$1,AQ98:AQ$100)/(1+'Life Cycle Cost Evaluation'!$M$1)^($B97-'Life Cycle Cost Evaluation'!$M$4)</f>
        <v>0</v>
      </c>
      <c r="AR182" s="208">
        <f>-NPV('Life Cycle Cost Evaluation'!$M$1,AR98:AR$100)/(1+'Life Cycle Cost Evaluation'!$M$1)^($B97-'Life Cycle Cost Evaluation'!$M$4)</f>
        <v>0</v>
      </c>
      <c r="AS182" s="208">
        <f>-NPV('Life Cycle Cost Evaluation'!$M$1,AS98:AS$100)/(1+'Life Cycle Cost Evaluation'!$M$1)^($B97-'Life Cycle Cost Evaluation'!$M$4)</f>
        <v>0</v>
      </c>
      <c r="AT182" s="208">
        <f>-NPV('Life Cycle Cost Evaluation'!$M$1,AT98:AT$100)/(1+'Life Cycle Cost Evaluation'!$M$1)^($B97-'Life Cycle Cost Evaluation'!$M$4)</f>
        <v>0</v>
      </c>
      <c r="AU182" s="208">
        <f>-NPV('Life Cycle Cost Evaluation'!$M$1,AU98:AU$100)/(1+'Life Cycle Cost Evaluation'!$M$1)^($B97-'Life Cycle Cost Evaluation'!$M$4)</f>
        <v>0</v>
      </c>
      <c r="AV182" s="208">
        <f>-NPV('Life Cycle Cost Evaluation'!$M$1,AV98:AV$100)/(1+'Life Cycle Cost Evaluation'!$M$1)^($B97-'Life Cycle Cost Evaluation'!$M$4)</f>
        <v>0</v>
      </c>
      <c r="AW182" s="208">
        <f>-NPV('Life Cycle Cost Evaluation'!$M$1,AW98:AW$100)/(1+'Life Cycle Cost Evaluation'!$M$1)^($B97-'Life Cycle Cost Evaluation'!$M$4)</f>
        <v>0</v>
      </c>
      <c r="AX182" s="208">
        <f>-NPV('Life Cycle Cost Evaluation'!$M$1,AX98:AX$100)/(1+'Life Cycle Cost Evaluation'!$M$1)^($B97-'Life Cycle Cost Evaluation'!$M$4)</f>
        <v>0</v>
      </c>
      <c r="AY182" s="208">
        <f>-NPV('Life Cycle Cost Evaluation'!$M$1,AY98:AY$100)/(1+'Life Cycle Cost Evaluation'!$M$1)^($B97-'Life Cycle Cost Evaluation'!$M$4)</f>
        <v>0</v>
      </c>
      <c r="AZ182" s="208">
        <f>-NPV('Life Cycle Cost Evaluation'!$M$1,AZ98:AZ$100)/(1+'Life Cycle Cost Evaluation'!$M$1)^($B97-'Life Cycle Cost Evaluation'!$M$4)</f>
        <v>0</v>
      </c>
      <c r="BA182" s="208">
        <f>-NPV('Life Cycle Cost Evaluation'!$M$1,BA98:BA$100)/(1+'Life Cycle Cost Evaluation'!$M$1)^($B97-'Life Cycle Cost Evaluation'!$M$4)</f>
        <v>0</v>
      </c>
      <c r="BB182" s="208">
        <f>-NPV('Life Cycle Cost Evaluation'!$M$1,BB98:BB$100)/(1+'Life Cycle Cost Evaluation'!$M$1)^($B97-'Life Cycle Cost Evaluation'!$M$4)</f>
        <v>0</v>
      </c>
      <c r="BC182" s="208">
        <f>-NPV('Life Cycle Cost Evaluation'!$M$1,BC98:BC$100)/(1+'Life Cycle Cost Evaluation'!$M$1)^($B97-'Life Cycle Cost Evaluation'!$M$4)</f>
        <v>0</v>
      </c>
      <c r="BD182" s="208">
        <f>-NPV('Life Cycle Cost Evaluation'!$M$1,BD98:BD$100)/(1+'Life Cycle Cost Evaluation'!$M$1)^($B97-'Life Cycle Cost Evaluation'!$M$4)</f>
        <v>0</v>
      </c>
      <c r="BE182" s="208">
        <f>-NPV('Life Cycle Cost Evaluation'!$M$1,BE98:BE$100)/(1+'Life Cycle Cost Evaluation'!$M$1)^($B97-'Life Cycle Cost Evaluation'!$M$4)</f>
        <v>0</v>
      </c>
      <c r="BF182" s="208">
        <f>-NPV('Life Cycle Cost Evaluation'!$M$1,BF98:BF$100)/(1+'Life Cycle Cost Evaluation'!$M$1)^($B97-'Life Cycle Cost Evaluation'!$M$4)</f>
        <v>0</v>
      </c>
      <c r="BG182" s="208">
        <f>-NPV('Life Cycle Cost Evaluation'!$M$1,BG98:BG$100)/(1+'Life Cycle Cost Evaluation'!$M$1)^($B97-'Life Cycle Cost Evaluation'!$M$4)</f>
        <v>0</v>
      </c>
      <c r="BH182" s="208">
        <f>-NPV('Life Cycle Cost Evaluation'!$M$1,BH98:BH$100)/(1+'Life Cycle Cost Evaluation'!$M$1)^($B97-'Life Cycle Cost Evaluation'!$M$4)</f>
        <v>0</v>
      </c>
      <c r="BI182" s="208">
        <f>-NPV('Life Cycle Cost Evaluation'!$M$1,BI98:BI$100)/(1+'Life Cycle Cost Evaluation'!$M$1)^($B97-'Life Cycle Cost Evaluation'!$M$4)</f>
        <v>0</v>
      </c>
      <c r="BJ182" s="208">
        <f>-NPV('Life Cycle Cost Evaluation'!$M$1,BJ98:BJ$100)/(1+'Life Cycle Cost Evaluation'!$M$1)^($B97-'Life Cycle Cost Evaluation'!$M$4)</f>
        <v>0</v>
      </c>
      <c r="BK182" s="208">
        <f>-NPV('Life Cycle Cost Evaluation'!$M$1,BK98:BK$100)/(1+'Life Cycle Cost Evaluation'!$M$1)^($B97-'Life Cycle Cost Evaluation'!$M$4)</f>
        <v>0</v>
      </c>
      <c r="BL182" s="208">
        <f>-NPV('Life Cycle Cost Evaluation'!$M$1,BL98:BL$100)/(1+'Life Cycle Cost Evaluation'!$M$1)^($B97-'Life Cycle Cost Evaluation'!$M$4)</f>
        <v>0</v>
      </c>
      <c r="BM182" s="208">
        <f>-NPV('Life Cycle Cost Evaluation'!$M$1,BM98:BM$100)/(1+'Life Cycle Cost Evaluation'!$M$1)^($B97-'Life Cycle Cost Evaluation'!$M$4)</f>
        <v>0</v>
      </c>
      <c r="BN182" s="208">
        <f>-NPV('Life Cycle Cost Evaluation'!$M$1,BN98:BN$100)/(1+'Life Cycle Cost Evaluation'!$M$1)^($B97-'Life Cycle Cost Evaluation'!$M$4)</f>
        <v>0</v>
      </c>
      <c r="BO182" s="208">
        <f>-NPV('Life Cycle Cost Evaluation'!$M$1,BO98:BO$100)/(1+'Life Cycle Cost Evaluation'!$M$1)^($B97-'Life Cycle Cost Evaluation'!$M$4)</f>
        <v>0</v>
      </c>
      <c r="BP182" s="208">
        <f>-NPV('Life Cycle Cost Evaluation'!$M$1,BP98:BP$100)/(1+'Life Cycle Cost Evaluation'!$M$1)^($B97-'Life Cycle Cost Evaluation'!$M$4)</f>
        <v>0</v>
      </c>
      <c r="BQ182" s="208">
        <f>-NPV('Life Cycle Cost Evaluation'!$M$1,BQ98:BQ$100)/(1+'Life Cycle Cost Evaluation'!$M$1)^($B97-'Life Cycle Cost Evaluation'!$M$4)</f>
        <v>0</v>
      </c>
      <c r="BR182" s="208">
        <f>-NPV('Life Cycle Cost Evaluation'!$M$1,BR98:BR$100)/(1+'Life Cycle Cost Evaluation'!$M$1)^($B97-'Life Cycle Cost Evaluation'!$M$4)</f>
        <v>0</v>
      </c>
      <c r="BS182" s="208">
        <f>-NPV('Life Cycle Cost Evaluation'!$M$1,BS98:BS$100)/(1+'Life Cycle Cost Evaluation'!$M$1)^($B97-'Life Cycle Cost Evaluation'!$M$4)</f>
        <v>0</v>
      </c>
      <c r="BT182" s="208">
        <f>-NPV('Life Cycle Cost Evaluation'!$M$1,BT98:BT$100)/(1+'Life Cycle Cost Evaluation'!$M$1)^($B97-'Life Cycle Cost Evaluation'!$M$4)</f>
        <v>0</v>
      </c>
      <c r="BU182" s="208">
        <f>-NPV('Life Cycle Cost Evaluation'!$M$1,BU98:BU$100)/(1+'Life Cycle Cost Evaluation'!$M$1)^($B97-'Life Cycle Cost Evaluation'!$M$4)</f>
        <v>0</v>
      </c>
      <c r="BV182" s="208">
        <f>-NPV('Life Cycle Cost Evaluation'!$M$1,BV98:BV$100)/(1+'Life Cycle Cost Evaluation'!$M$1)^($B97-'Life Cycle Cost Evaluation'!$M$4)</f>
        <v>0</v>
      </c>
      <c r="BW182" s="208">
        <f>-NPV('Life Cycle Cost Evaluation'!$M$1,BW98:BW$100)/(1+'Life Cycle Cost Evaluation'!$M$1)^($B97-'Life Cycle Cost Evaluation'!$M$4)</f>
        <v>0</v>
      </c>
      <c r="BX182" s="208">
        <f>-NPV('Life Cycle Cost Evaluation'!$M$1,BX98:BX$100)/(1+'Life Cycle Cost Evaluation'!$M$1)^($B97-'Life Cycle Cost Evaluation'!$M$4)</f>
        <v>0</v>
      </c>
      <c r="BY182" s="208">
        <f>-NPV('Life Cycle Cost Evaluation'!$M$1,BY98:BY$100)/(1+'Life Cycle Cost Evaluation'!$M$1)^($B97-'Life Cycle Cost Evaluation'!$M$4)</f>
        <v>0</v>
      </c>
      <c r="BZ182" s="208">
        <f>-NPV('Life Cycle Cost Evaluation'!$M$1,BZ98:BZ$100)/(1+'Life Cycle Cost Evaluation'!$M$1)^($B97-'Life Cycle Cost Evaluation'!$M$4)</f>
        <v>0</v>
      </c>
      <c r="CA182" s="208">
        <f>-NPV('Life Cycle Cost Evaluation'!$M$1,CA98:CA$100)/(1+'Life Cycle Cost Evaluation'!$M$1)^($B97-'Life Cycle Cost Evaluation'!$M$4)</f>
        <v>0</v>
      </c>
      <c r="CB182" s="208">
        <f>-NPV('Life Cycle Cost Evaluation'!$M$1,CB98:CB$100)/(1+'Life Cycle Cost Evaluation'!$M$1)^($B97-'Life Cycle Cost Evaluation'!$M$4)</f>
        <v>0</v>
      </c>
      <c r="CC182" s="208">
        <f>-NPV('Life Cycle Cost Evaluation'!$M$1,CC98:CC$100)/(1+'Life Cycle Cost Evaluation'!$M$1)^($B97-'Life Cycle Cost Evaluation'!$M$4)</f>
        <v>0</v>
      </c>
      <c r="CD182" s="208">
        <f>-NPV('Life Cycle Cost Evaluation'!$M$1,CD98:CD$100)/(1+'Life Cycle Cost Evaluation'!$M$1)^($B97-'Life Cycle Cost Evaluation'!$M$4)</f>
        <v>0</v>
      </c>
      <c r="CE182" s="208">
        <f>-NPV('Life Cycle Cost Evaluation'!$M$1,CE98:CE$100)/(1+'Life Cycle Cost Evaluation'!$M$1)^($B97-'Life Cycle Cost Evaluation'!$M$4)</f>
        <v>0</v>
      </c>
      <c r="CF182" s="208">
        <f>-NPV('Life Cycle Cost Evaluation'!$M$1,CF98:CF$100)/(1+'Life Cycle Cost Evaluation'!$M$1)^($B97-'Life Cycle Cost Evaluation'!$M$4)</f>
        <v>0</v>
      </c>
      <c r="CG182" s="208">
        <f>SUM(D182:CC182)</f>
        <v>0</v>
      </c>
      <c r="CH182" s="206"/>
      <c r="CI182" s="206"/>
      <c r="CJ182" s="206"/>
    </row>
    <row r="183" spans="2:88" x14ac:dyDescent="0.2">
      <c r="B183" s="86">
        <f t="shared" si="127"/>
        <v>2105</v>
      </c>
      <c r="C183" s="208"/>
      <c r="D183" s="208">
        <f>-NPV('Life Cycle Cost Evaluation'!$M$1,D99:D$100)/(1+'Life Cycle Cost Evaluation'!$M$1)^($B98-'Life Cycle Cost Evaluation'!$M$4)</f>
        <v>0</v>
      </c>
      <c r="E183" s="208">
        <f>-NPV('Life Cycle Cost Evaluation'!$M$1,E99:E$100)/(1+'Life Cycle Cost Evaluation'!$M$1)^($B98-'Life Cycle Cost Evaluation'!$M$4)</f>
        <v>0</v>
      </c>
      <c r="F183" s="208">
        <f>-NPV('Life Cycle Cost Evaluation'!$M$1,F99:F$100)/(1+'Life Cycle Cost Evaluation'!$M$1)^($B98-'Life Cycle Cost Evaluation'!$M$4)</f>
        <v>0</v>
      </c>
      <c r="G183" s="208">
        <f>-NPV('Life Cycle Cost Evaluation'!$M$1,G99:G$100)/(1+'Life Cycle Cost Evaluation'!$M$1)^($B98-'Life Cycle Cost Evaluation'!$M$4)</f>
        <v>0</v>
      </c>
      <c r="H183" s="208">
        <f>-NPV('Life Cycle Cost Evaluation'!$M$1,H99:H$100)/(1+'Life Cycle Cost Evaluation'!$M$1)^($B98-'Life Cycle Cost Evaluation'!$M$4)</f>
        <v>0</v>
      </c>
      <c r="I183" s="208">
        <f>-NPV('Life Cycle Cost Evaluation'!$M$1,I99:I$100)/(1+'Life Cycle Cost Evaluation'!$M$1)^($B98-'Life Cycle Cost Evaluation'!$M$4)</f>
        <v>0</v>
      </c>
      <c r="J183" s="208">
        <f>-NPV('Life Cycle Cost Evaluation'!$M$1,J99:J$100)/(1+'Life Cycle Cost Evaluation'!$M$1)^($B98-'Life Cycle Cost Evaluation'!$M$4)</f>
        <v>0</v>
      </c>
      <c r="K183" s="208">
        <f>-NPV('Life Cycle Cost Evaluation'!$M$1,K99:K$100)/(1+'Life Cycle Cost Evaluation'!$M$1)^($B98-'Life Cycle Cost Evaluation'!$M$4)</f>
        <v>0</v>
      </c>
      <c r="L183" s="208">
        <f>-NPV('Life Cycle Cost Evaluation'!$M$1,L99:L$100)/(1+'Life Cycle Cost Evaluation'!$M$1)^($B98-'Life Cycle Cost Evaluation'!$M$4)</f>
        <v>0</v>
      </c>
      <c r="M183" s="208">
        <f>-NPV('Life Cycle Cost Evaluation'!$M$1,M99:M$100)/(1+'Life Cycle Cost Evaluation'!$M$1)^($B98-'Life Cycle Cost Evaluation'!$M$4)</f>
        <v>0</v>
      </c>
      <c r="N183" s="208">
        <f>-NPV('Life Cycle Cost Evaluation'!$M$1,N99:N$100)/(1+'Life Cycle Cost Evaluation'!$M$1)^($B98-'Life Cycle Cost Evaluation'!$M$4)</f>
        <v>0</v>
      </c>
      <c r="O183" s="208">
        <f>-NPV('Life Cycle Cost Evaluation'!$M$1,O99:O$100)/(1+'Life Cycle Cost Evaluation'!$M$1)^($B98-'Life Cycle Cost Evaluation'!$M$4)</f>
        <v>0</v>
      </c>
      <c r="P183" s="208">
        <f>-NPV('Life Cycle Cost Evaluation'!$M$1,P99:P$100)/(1+'Life Cycle Cost Evaluation'!$M$1)^($B98-'Life Cycle Cost Evaluation'!$M$4)</f>
        <v>0</v>
      </c>
      <c r="Q183" s="208">
        <f>-NPV('Life Cycle Cost Evaluation'!$M$1,Q99:Q$100)/(1+'Life Cycle Cost Evaluation'!$M$1)^($B98-'Life Cycle Cost Evaluation'!$M$4)</f>
        <v>0</v>
      </c>
      <c r="R183" s="208">
        <f>-NPV('Life Cycle Cost Evaluation'!$M$1,R99:R$100)/(1+'Life Cycle Cost Evaluation'!$M$1)^($B98-'Life Cycle Cost Evaluation'!$M$4)</f>
        <v>0</v>
      </c>
      <c r="S183" s="208">
        <f>-NPV('Life Cycle Cost Evaluation'!$M$1,S99:S$100)/(1+'Life Cycle Cost Evaluation'!$M$1)^($B98-'Life Cycle Cost Evaluation'!$M$4)</f>
        <v>0</v>
      </c>
      <c r="T183" s="208">
        <f>-NPV('Life Cycle Cost Evaluation'!$M$1,T99:T$100)/(1+'Life Cycle Cost Evaluation'!$M$1)^($B98-'Life Cycle Cost Evaluation'!$M$4)</f>
        <v>0</v>
      </c>
      <c r="U183" s="208">
        <f>-NPV('Life Cycle Cost Evaluation'!$M$1,U99:U$100)/(1+'Life Cycle Cost Evaluation'!$M$1)^($B98-'Life Cycle Cost Evaluation'!$M$4)</f>
        <v>0</v>
      </c>
      <c r="V183" s="208">
        <f>-NPV('Life Cycle Cost Evaluation'!$M$1,V99:V$100)/(1+'Life Cycle Cost Evaluation'!$M$1)^($B98-'Life Cycle Cost Evaluation'!$M$4)</f>
        <v>0</v>
      </c>
      <c r="W183" s="208">
        <f>-NPV('Life Cycle Cost Evaluation'!$M$1,W99:W$100)/(1+'Life Cycle Cost Evaluation'!$M$1)^($B98-'Life Cycle Cost Evaluation'!$M$4)</f>
        <v>0</v>
      </c>
      <c r="X183" s="208">
        <f>-NPV('Life Cycle Cost Evaluation'!$M$1,X99:X$100)/(1+'Life Cycle Cost Evaluation'!$M$1)^($B98-'Life Cycle Cost Evaluation'!$M$4)</f>
        <v>0</v>
      </c>
      <c r="Y183" s="208">
        <f>-NPV('Life Cycle Cost Evaluation'!$M$1,Y99:Y$100)/(1+'Life Cycle Cost Evaluation'!$M$1)^($B98-'Life Cycle Cost Evaluation'!$M$4)</f>
        <v>0</v>
      </c>
      <c r="Z183" s="208">
        <f>-NPV('Life Cycle Cost Evaluation'!$M$1,Z99:Z$100)/(1+'Life Cycle Cost Evaluation'!$M$1)^($B98-'Life Cycle Cost Evaluation'!$M$4)</f>
        <v>0</v>
      </c>
      <c r="AA183" s="208">
        <f>-NPV('Life Cycle Cost Evaluation'!$M$1,AA99:AA$100)/(1+'Life Cycle Cost Evaluation'!$M$1)^($B98-'Life Cycle Cost Evaluation'!$M$4)</f>
        <v>0</v>
      </c>
      <c r="AB183" s="208">
        <f>-NPV('Life Cycle Cost Evaluation'!$M$1,AB99:AB$100)/(1+'Life Cycle Cost Evaluation'!$M$1)^($B98-'Life Cycle Cost Evaluation'!$M$4)</f>
        <v>0</v>
      </c>
      <c r="AC183" s="208">
        <f>-NPV('Life Cycle Cost Evaluation'!$M$1,AC99:AC$100)/(1+'Life Cycle Cost Evaluation'!$M$1)^($B98-'Life Cycle Cost Evaluation'!$M$4)</f>
        <v>0</v>
      </c>
      <c r="AD183" s="208">
        <f>-NPV('Life Cycle Cost Evaluation'!$M$1,AD99:AD$100)/(1+'Life Cycle Cost Evaluation'!$M$1)^($B98-'Life Cycle Cost Evaluation'!$M$4)</f>
        <v>0</v>
      </c>
      <c r="AE183" s="208">
        <f>-NPV('Life Cycle Cost Evaluation'!$M$1,AE99:AE$100)/(1+'Life Cycle Cost Evaluation'!$M$1)^($B98-'Life Cycle Cost Evaluation'!$M$4)</f>
        <v>0</v>
      </c>
      <c r="AF183" s="208">
        <f>-NPV('Life Cycle Cost Evaluation'!$M$1,AF99:AF$100)/(1+'Life Cycle Cost Evaluation'!$M$1)^($B98-'Life Cycle Cost Evaluation'!$M$4)</f>
        <v>0</v>
      </c>
      <c r="AG183" s="208">
        <f>-NPV('Life Cycle Cost Evaluation'!$M$1,AG99:AG$100)/(1+'Life Cycle Cost Evaluation'!$M$1)^($B98-'Life Cycle Cost Evaluation'!$M$4)</f>
        <v>0</v>
      </c>
      <c r="AH183" s="208">
        <f>-NPV('Life Cycle Cost Evaluation'!$M$1,AH99:AH$100)/(1+'Life Cycle Cost Evaluation'!$M$1)^($B98-'Life Cycle Cost Evaluation'!$M$4)</f>
        <v>0</v>
      </c>
      <c r="AI183" s="208">
        <f>-NPV('Life Cycle Cost Evaluation'!$M$1,AI99:AI$100)/(1+'Life Cycle Cost Evaluation'!$M$1)^($B98-'Life Cycle Cost Evaluation'!$M$4)</f>
        <v>0</v>
      </c>
      <c r="AJ183" s="208">
        <f>-NPV('Life Cycle Cost Evaluation'!$M$1,AJ99:AJ$100)/(1+'Life Cycle Cost Evaluation'!$M$1)^($B98-'Life Cycle Cost Evaluation'!$M$4)</f>
        <v>0</v>
      </c>
      <c r="AK183" s="208">
        <f>-NPV('Life Cycle Cost Evaluation'!$M$1,AK99:AK$100)/(1+'Life Cycle Cost Evaluation'!$M$1)^($B98-'Life Cycle Cost Evaluation'!$M$4)</f>
        <v>0</v>
      </c>
      <c r="AL183" s="208">
        <f>-NPV('Life Cycle Cost Evaluation'!$M$1,AL99:AL$100)/(1+'Life Cycle Cost Evaluation'!$M$1)^($B98-'Life Cycle Cost Evaluation'!$M$4)</f>
        <v>0</v>
      </c>
      <c r="AM183" s="208">
        <f>-NPV('Life Cycle Cost Evaluation'!$M$1,AM99:AM$100)/(1+'Life Cycle Cost Evaluation'!$M$1)^($B98-'Life Cycle Cost Evaluation'!$M$4)</f>
        <v>0</v>
      </c>
      <c r="AN183" s="208">
        <f>-NPV('Life Cycle Cost Evaluation'!$M$1,AN99:AN$100)/(1+'Life Cycle Cost Evaluation'!$M$1)^($B98-'Life Cycle Cost Evaluation'!$M$4)</f>
        <v>0</v>
      </c>
      <c r="AO183" s="208">
        <f>-NPV('Life Cycle Cost Evaluation'!$M$1,AO99:AO$100)/(1+'Life Cycle Cost Evaluation'!$M$1)^($B98-'Life Cycle Cost Evaluation'!$M$4)</f>
        <v>0</v>
      </c>
      <c r="AP183" s="208">
        <f>-NPV('Life Cycle Cost Evaluation'!$M$1,AP99:AP$100)/(1+'Life Cycle Cost Evaluation'!$M$1)^($B98-'Life Cycle Cost Evaluation'!$M$4)</f>
        <v>0</v>
      </c>
      <c r="AQ183" s="208">
        <f>-NPV('Life Cycle Cost Evaluation'!$M$1,AQ99:AQ$100)/(1+'Life Cycle Cost Evaluation'!$M$1)^($B98-'Life Cycle Cost Evaluation'!$M$4)</f>
        <v>0</v>
      </c>
      <c r="AR183" s="208">
        <f>-NPV('Life Cycle Cost Evaluation'!$M$1,AR99:AR$100)/(1+'Life Cycle Cost Evaluation'!$M$1)^($B98-'Life Cycle Cost Evaluation'!$M$4)</f>
        <v>0</v>
      </c>
      <c r="AS183" s="208">
        <f>-NPV('Life Cycle Cost Evaluation'!$M$1,AS99:AS$100)/(1+'Life Cycle Cost Evaluation'!$M$1)^($B98-'Life Cycle Cost Evaluation'!$M$4)</f>
        <v>0</v>
      </c>
      <c r="AT183" s="208">
        <f>-NPV('Life Cycle Cost Evaluation'!$M$1,AT99:AT$100)/(1+'Life Cycle Cost Evaluation'!$M$1)^($B98-'Life Cycle Cost Evaluation'!$M$4)</f>
        <v>0</v>
      </c>
      <c r="AU183" s="208">
        <f>-NPV('Life Cycle Cost Evaluation'!$M$1,AU99:AU$100)/(1+'Life Cycle Cost Evaluation'!$M$1)^($B98-'Life Cycle Cost Evaluation'!$M$4)</f>
        <v>0</v>
      </c>
      <c r="AV183" s="208">
        <f>-NPV('Life Cycle Cost Evaluation'!$M$1,AV99:AV$100)/(1+'Life Cycle Cost Evaluation'!$M$1)^($B98-'Life Cycle Cost Evaluation'!$M$4)</f>
        <v>0</v>
      </c>
      <c r="AW183" s="208">
        <f>-NPV('Life Cycle Cost Evaluation'!$M$1,AW99:AW$100)/(1+'Life Cycle Cost Evaluation'!$M$1)^($B98-'Life Cycle Cost Evaluation'!$M$4)</f>
        <v>0</v>
      </c>
      <c r="AX183" s="208">
        <f>-NPV('Life Cycle Cost Evaluation'!$M$1,AX99:AX$100)/(1+'Life Cycle Cost Evaluation'!$M$1)^($B98-'Life Cycle Cost Evaluation'!$M$4)</f>
        <v>0</v>
      </c>
      <c r="AY183" s="208">
        <f>-NPV('Life Cycle Cost Evaluation'!$M$1,AY99:AY$100)/(1+'Life Cycle Cost Evaluation'!$M$1)^($B98-'Life Cycle Cost Evaluation'!$M$4)</f>
        <v>0</v>
      </c>
      <c r="AZ183" s="208">
        <f>-NPV('Life Cycle Cost Evaluation'!$M$1,AZ99:AZ$100)/(1+'Life Cycle Cost Evaluation'!$M$1)^($B98-'Life Cycle Cost Evaluation'!$M$4)</f>
        <v>0</v>
      </c>
      <c r="BA183" s="208">
        <f>-NPV('Life Cycle Cost Evaluation'!$M$1,BA99:BA$100)/(1+'Life Cycle Cost Evaluation'!$M$1)^($B98-'Life Cycle Cost Evaluation'!$M$4)</f>
        <v>0</v>
      </c>
      <c r="BB183" s="208">
        <f>-NPV('Life Cycle Cost Evaluation'!$M$1,BB99:BB$100)/(1+'Life Cycle Cost Evaluation'!$M$1)^($B98-'Life Cycle Cost Evaluation'!$M$4)</f>
        <v>0</v>
      </c>
      <c r="BC183" s="208">
        <f>-NPV('Life Cycle Cost Evaluation'!$M$1,BC99:BC$100)/(1+'Life Cycle Cost Evaluation'!$M$1)^($B98-'Life Cycle Cost Evaluation'!$M$4)</f>
        <v>0</v>
      </c>
      <c r="BD183" s="208">
        <f>-NPV('Life Cycle Cost Evaluation'!$M$1,BD99:BD$100)/(1+'Life Cycle Cost Evaluation'!$M$1)^($B98-'Life Cycle Cost Evaluation'!$M$4)</f>
        <v>0</v>
      </c>
      <c r="BE183" s="208">
        <f>-NPV('Life Cycle Cost Evaluation'!$M$1,BE99:BE$100)/(1+'Life Cycle Cost Evaluation'!$M$1)^($B98-'Life Cycle Cost Evaluation'!$M$4)</f>
        <v>0</v>
      </c>
      <c r="BF183" s="208">
        <f>-NPV('Life Cycle Cost Evaluation'!$M$1,BF99:BF$100)/(1+'Life Cycle Cost Evaluation'!$M$1)^($B98-'Life Cycle Cost Evaluation'!$M$4)</f>
        <v>0</v>
      </c>
      <c r="BG183" s="208">
        <f>-NPV('Life Cycle Cost Evaluation'!$M$1,BG99:BG$100)/(1+'Life Cycle Cost Evaluation'!$M$1)^($B98-'Life Cycle Cost Evaluation'!$M$4)</f>
        <v>0</v>
      </c>
      <c r="BH183" s="208">
        <f>-NPV('Life Cycle Cost Evaluation'!$M$1,BH99:BH$100)/(1+'Life Cycle Cost Evaluation'!$M$1)^($B98-'Life Cycle Cost Evaluation'!$M$4)</f>
        <v>0</v>
      </c>
      <c r="BI183" s="208">
        <f>-NPV('Life Cycle Cost Evaluation'!$M$1,BI99:BI$100)/(1+'Life Cycle Cost Evaluation'!$M$1)^($B98-'Life Cycle Cost Evaluation'!$M$4)</f>
        <v>0</v>
      </c>
      <c r="BJ183" s="208">
        <f>-NPV('Life Cycle Cost Evaluation'!$M$1,BJ99:BJ$100)/(1+'Life Cycle Cost Evaluation'!$M$1)^($B98-'Life Cycle Cost Evaluation'!$M$4)</f>
        <v>0</v>
      </c>
      <c r="BK183" s="208">
        <f>-NPV('Life Cycle Cost Evaluation'!$M$1,BK99:BK$100)/(1+'Life Cycle Cost Evaluation'!$M$1)^($B98-'Life Cycle Cost Evaluation'!$M$4)</f>
        <v>0</v>
      </c>
      <c r="BL183" s="208">
        <f>-NPV('Life Cycle Cost Evaluation'!$M$1,BL99:BL$100)/(1+'Life Cycle Cost Evaluation'!$M$1)^($B98-'Life Cycle Cost Evaluation'!$M$4)</f>
        <v>0</v>
      </c>
      <c r="BM183" s="208">
        <f>-NPV('Life Cycle Cost Evaluation'!$M$1,BM99:BM$100)/(1+'Life Cycle Cost Evaluation'!$M$1)^($B98-'Life Cycle Cost Evaluation'!$M$4)</f>
        <v>0</v>
      </c>
      <c r="BN183" s="208">
        <f>-NPV('Life Cycle Cost Evaluation'!$M$1,BN99:BN$100)/(1+'Life Cycle Cost Evaluation'!$M$1)^($B98-'Life Cycle Cost Evaluation'!$M$4)</f>
        <v>0</v>
      </c>
      <c r="BO183" s="208">
        <f>-NPV('Life Cycle Cost Evaluation'!$M$1,BO99:BO$100)/(1+'Life Cycle Cost Evaluation'!$M$1)^($B98-'Life Cycle Cost Evaluation'!$M$4)</f>
        <v>0</v>
      </c>
      <c r="BP183" s="208">
        <f>-NPV('Life Cycle Cost Evaluation'!$M$1,BP99:BP$100)/(1+'Life Cycle Cost Evaluation'!$M$1)^($B98-'Life Cycle Cost Evaluation'!$M$4)</f>
        <v>0</v>
      </c>
      <c r="BQ183" s="208">
        <f>-NPV('Life Cycle Cost Evaluation'!$M$1,BQ99:BQ$100)/(1+'Life Cycle Cost Evaluation'!$M$1)^($B98-'Life Cycle Cost Evaluation'!$M$4)</f>
        <v>0</v>
      </c>
      <c r="BR183" s="208">
        <f>-NPV('Life Cycle Cost Evaluation'!$M$1,BR99:BR$100)/(1+'Life Cycle Cost Evaluation'!$M$1)^($B98-'Life Cycle Cost Evaluation'!$M$4)</f>
        <v>0</v>
      </c>
      <c r="BS183" s="208">
        <f>-NPV('Life Cycle Cost Evaluation'!$M$1,BS99:BS$100)/(1+'Life Cycle Cost Evaluation'!$M$1)^($B98-'Life Cycle Cost Evaluation'!$M$4)</f>
        <v>0</v>
      </c>
      <c r="BT183" s="208">
        <f>-NPV('Life Cycle Cost Evaluation'!$M$1,BT99:BT$100)/(1+'Life Cycle Cost Evaluation'!$M$1)^($B98-'Life Cycle Cost Evaluation'!$M$4)</f>
        <v>0</v>
      </c>
      <c r="BU183" s="208">
        <f>-NPV('Life Cycle Cost Evaluation'!$M$1,BU99:BU$100)/(1+'Life Cycle Cost Evaluation'!$M$1)^($B98-'Life Cycle Cost Evaluation'!$M$4)</f>
        <v>0</v>
      </c>
      <c r="BV183" s="208">
        <f>-NPV('Life Cycle Cost Evaluation'!$M$1,BV99:BV$100)/(1+'Life Cycle Cost Evaluation'!$M$1)^($B98-'Life Cycle Cost Evaluation'!$M$4)</f>
        <v>0</v>
      </c>
      <c r="BW183" s="208">
        <f>-NPV('Life Cycle Cost Evaluation'!$M$1,BW99:BW$100)/(1+'Life Cycle Cost Evaluation'!$M$1)^($B98-'Life Cycle Cost Evaluation'!$M$4)</f>
        <v>0</v>
      </c>
      <c r="BX183" s="208">
        <f>-NPV('Life Cycle Cost Evaluation'!$M$1,BX99:BX$100)/(1+'Life Cycle Cost Evaluation'!$M$1)^($B98-'Life Cycle Cost Evaluation'!$M$4)</f>
        <v>0</v>
      </c>
      <c r="BY183" s="208">
        <f>-NPV('Life Cycle Cost Evaluation'!$M$1,BY99:BY$100)/(1+'Life Cycle Cost Evaluation'!$M$1)^($B98-'Life Cycle Cost Evaluation'!$M$4)</f>
        <v>0</v>
      </c>
      <c r="BZ183" s="208">
        <f>-NPV('Life Cycle Cost Evaluation'!$M$1,BZ99:BZ$100)/(1+'Life Cycle Cost Evaluation'!$M$1)^($B98-'Life Cycle Cost Evaluation'!$M$4)</f>
        <v>0</v>
      </c>
      <c r="CA183" s="208">
        <f>-NPV('Life Cycle Cost Evaluation'!$M$1,CA99:CA$100)/(1+'Life Cycle Cost Evaluation'!$M$1)^($B98-'Life Cycle Cost Evaluation'!$M$4)</f>
        <v>0</v>
      </c>
      <c r="CB183" s="208">
        <f>-NPV('Life Cycle Cost Evaluation'!$M$1,CB99:CB$100)/(1+'Life Cycle Cost Evaluation'!$M$1)^($B98-'Life Cycle Cost Evaluation'!$M$4)</f>
        <v>0</v>
      </c>
      <c r="CC183" s="208">
        <f>-NPV('Life Cycle Cost Evaluation'!$M$1,CC99:CC$100)/(1+'Life Cycle Cost Evaluation'!$M$1)^($B98-'Life Cycle Cost Evaluation'!$M$4)</f>
        <v>0</v>
      </c>
      <c r="CD183" s="208">
        <f>-NPV('Life Cycle Cost Evaluation'!$M$1,CD99:CD$100)/(1+'Life Cycle Cost Evaluation'!$M$1)^($B98-'Life Cycle Cost Evaluation'!$M$4)</f>
        <v>0</v>
      </c>
      <c r="CE183" s="208">
        <f>-NPV('Life Cycle Cost Evaluation'!$M$1,CE99:CE$100)/(1+'Life Cycle Cost Evaluation'!$M$1)^($B98-'Life Cycle Cost Evaluation'!$M$4)</f>
        <v>0</v>
      </c>
      <c r="CF183" s="208">
        <f>-NPV('Life Cycle Cost Evaluation'!$M$1,CF99:CF$100)/(1+'Life Cycle Cost Evaluation'!$M$1)^($B98-'Life Cycle Cost Evaluation'!$M$4)</f>
        <v>0</v>
      </c>
      <c r="CG183" s="208">
        <f>SUM(D183:CD183)</f>
        <v>0</v>
      </c>
      <c r="CH183" s="206"/>
      <c r="CI183" s="206"/>
      <c r="CJ183" s="206"/>
    </row>
    <row r="184" spans="2:88" x14ac:dyDescent="0.2">
      <c r="B184" s="86">
        <f t="shared" si="127"/>
        <v>2106</v>
      </c>
      <c r="C184" s="208"/>
      <c r="D184" s="208">
        <f>-NPV('Life Cycle Cost Evaluation'!$M$1,D100:D$100)/(1+'Life Cycle Cost Evaluation'!$M$1)^($B99-'Life Cycle Cost Evaluation'!$M$4)</f>
        <v>0</v>
      </c>
      <c r="E184" s="208">
        <f>-NPV('Life Cycle Cost Evaluation'!$M$1,E100:E$100)/(1+'Life Cycle Cost Evaluation'!$M$1)^($B99-'Life Cycle Cost Evaluation'!$M$4)</f>
        <v>0</v>
      </c>
      <c r="F184" s="208">
        <f>-NPV('Life Cycle Cost Evaluation'!$M$1,F100:F$100)/(1+'Life Cycle Cost Evaluation'!$M$1)^($B99-'Life Cycle Cost Evaluation'!$M$4)</f>
        <v>0</v>
      </c>
      <c r="G184" s="208">
        <f>-NPV('Life Cycle Cost Evaluation'!$M$1,G100:G$100)/(1+'Life Cycle Cost Evaluation'!$M$1)^($B99-'Life Cycle Cost Evaluation'!$M$4)</f>
        <v>0</v>
      </c>
      <c r="H184" s="208">
        <f>-NPV('Life Cycle Cost Evaluation'!$M$1,H100:H$100)/(1+'Life Cycle Cost Evaluation'!$M$1)^($B99-'Life Cycle Cost Evaluation'!$M$4)</f>
        <v>0</v>
      </c>
      <c r="I184" s="208">
        <f>-NPV('Life Cycle Cost Evaluation'!$M$1,I100:I$100)/(1+'Life Cycle Cost Evaluation'!$M$1)^($B99-'Life Cycle Cost Evaluation'!$M$4)</f>
        <v>0</v>
      </c>
      <c r="J184" s="208">
        <f>-NPV('Life Cycle Cost Evaluation'!$M$1,J100:J$100)/(1+'Life Cycle Cost Evaluation'!$M$1)^($B99-'Life Cycle Cost Evaluation'!$M$4)</f>
        <v>0</v>
      </c>
      <c r="K184" s="208">
        <f>-NPV('Life Cycle Cost Evaluation'!$M$1,K100:K$100)/(1+'Life Cycle Cost Evaluation'!$M$1)^($B99-'Life Cycle Cost Evaluation'!$M$4)</f>
        <v>0</v>
      </c>
      <c r="L184" s="208">
        <f>-NPV('Life Cycle Cost Evaluation'!$M$1,L100:L$100)/(1+'Life Cycle Cost Evaluation'!$M$1)^($B99-'Life Cycle Cost Evaluation'!$M$4)</f>
        <v>0</v>
      </c>
      <c r="M184" s="208">
        <f>-NPV('Life Cycle Cost Evaluation'!$M$1,M100:M$100)/(1+'Life Cycle Cost Evaluation'!$M$1)^($B99-'Life Cycle Cost Evaluation'!$M$4)</f>
        <v>0</v>
      </c>
      <c r="N184" s="208">
        <f>-NPV('Life Cycle Cost Evaluation'!$M$1,N100:N$100)/(1+'Life Cycle Cost Evaluation'!$M$1)^($B99-'Life Cycle Cost Evaluation'!$M$4)</f>
        <v>0</v>
      </c>
      <c r="O184" s="208">
        <f>-NPV('Life Cycle Cost Evaluation'!$M$1,O100:O$100)/(1+'Life Cycle Cost Evaluation'!$M$1)^($B99-'Life Cycle Cost Evaluation'!$M$4)</f>
        <v>0</v>
      </c>
      <c r="P184" s="208">
        <f>-NPV('Life Cycle Cost Evaluation'!$M$1,P100:P$100)/(1+'Life Cycle Cost Evaluation'!$M$1)^($B99-'Life Cycle Cost Evaluation'!$M$4)</f>
        <v>0</v>
      </c>
      <c r="Q184" s="208">
        <f>-NPV('Life Cycle Cost Evaluation'!$M$1,Q100:Q$100)/(1+'Life Cycle Cost Evaluation'!$M$1)^($B99-'Life Cycle Cost Evaluation'!$M$4)</f>
        <v>0</v>
      </c>
      <c r="R184" s="208">
        <f>-NPV('Life Cycle Cost Evaluation'!$M$1,R100:R$100)/(1+'Life Cycle Cost Evaluation'!$M$1)^($B99-'Life Cycle Cost Evaluation'!$M$4)</f>
        <v>0</v>
      </c>
      <c r="S184" s="208">
        <f>-NPV('Life Cycle Cost Evaluation'!$M$1,S100:S$100)/(1+'Life Cycle Cost Evaluation'!$M$1)^($B99-'Life Cycle Cost Evaluation'!$M$4)</f>
        <v>0</v>
      </c>
      <c r="T184" s="208">
        <f>-NPV('Life Cycle Cost Evaluation'!$M$1,T100:T$100)/(1+'Life Cycle Cost Evaluation'!$M$1)^($B99-'Life Cycle Cost Evaluation'!$M$4)</f>
        <v>0</v>
      </c>
      <c r="U184" s="208">
        <f>-NPV('Life Cycle Cost Evaluation'!$M$1,U100:U$100)/(1+'Life Cycle Cost Evaluation'!$M$1)^($B99-'Life Cycle Cost Evaluation'!$M$4)</f>
        <v>0</v>
      </c>
      <c r="V184" s="208">
        <f>-NPV('Life Cycle Cost Evaluation'!$M$1,V100:V$100)/(1+'Life Cycle Cost Evaluation'!$M$1)^($B99-'Life Cycle Cost Evaluation'!$M$4)</f>
        <v>0</v>
      </c>
      <c r="W184" s="208">
        <f>-NPV('Life Cycle Cost Evaluation'!$M$1,W100:W$100)/(1+'Life Cycle Cost Evaluation'!$M$1)^($B99-'Life Cycle Cost Evaluation'!$M$4)</f>
        <v>0</v>
      </c>
      <c r="X184" s="208">
        <f>-NPV('Life Cycle Cost Evaluation'!$M$1,X100:X$100)/(1+'Life Cycle Cost Evaluation'!$M$1)^($B99-'Life Cycle Cost Evaluation'!$M$4)</f>
        <v>0</v>
      </c>
      <c r="Y184" s="208">
        <f>-NPV('Life Cycle Cost Evaluation'!$M$1,Y100:Y$100)/(1+'Life Cycle Cost Evaluation'!$M$1)^($B99-'Life Cycle Cost Evaluation'!$M$4)</f>
        <v>0</v>
      </c>
      <c r="Z184" s="208">
        <f>-NPV('Life Cycle Cost Evaluation'!$M$1,Z100:Z$100)/(1+'Life Cycle Cost Evaluation'!$M$1)^($B99-'Life Cycle Cost Evaluation'!$M$4)</f>
        <v>0</v>
      </c>
      <c r="AA184" s="208">
        <f>-NPV('Life Cycle Cost Evaluation'!$M$1,AA100:AA$100)/(1+'Life Cycle Cost Evaluation'!$M$1)^($B99-'Life Cycle Cost Evaluation'!$M$4)</f>
        <v>0</v>
      </c>
      <c r="AB184" s="208">
        <f>-NPV('Life Cycle Cost Evaluation'!$M$1,AB100:AB$100)/(1+'Life Cycle Cost Evaluation'!$M$1)^($B99-'Life Cycle Cost Evaluation'!$M$4)</f>
        <v>0</v>
      </c>
      <c r="AC184" s="208">
        <f>-NPV('Life Cycle Cost Evaluation'!$M$1,AC100:AC$100)/(1+'Life Cycle Cost Evaluation'!$M$1)^($B99-'Life Cycle Cost Evaluation'!$M$4)</f>
        <v>0</v>
      </c>
      <c r="AD184" s="208">
        <f>-NPV('Life Cycle Cost Evaluation'!$M$1,AD100:AD$100)/(1+'Life Cycle Cost Evaluation'!$M$1)^($B99-'Life Cycle Cost Evaluation'!$M$4)</f>
        <v>0</v>
      </c>
      <c r="AE184" s="208">
        <f>-NPV('Life Cycle Cost Evaluation'!$M$1,AE100:AE$100)/(1+'Life Cycle Cost Evaluation'!$M$1)^($B99-'Life Cycle Cost Evaluation'!$M$4)</f>
        <v>0</v>
      </c>
      <c r="AF184" s="208">
        <f>-NPV('Life Cycle Cost Evaluation'!$M$1,AF100:AF$100)/(1+'Life Cycle Cost Evaluation'!$M$1)^($B99-'Life Cycle Cost Evaluation'!$M$4)</f>
        <v>0</v>
      </c>
      <c r="AG184" s="208">
        <f>-NPV('Life Cycle Cost Evaluation'!$M$1,AG100:AG$100)/(1+'Life Cycle Cost Evaluation'!$M$1)^($B99-'Life Cycle Cost Evaluation'!$M$4)</f>
        <v>0</v>
      </c>
      <c r="AH184" s="208">
        <f>-NPV('Life Cycle Cost Evaluation'!$M$1,AH100:AH$100)/(1+'Life Cycle Cost Evaluation'!$M$1)^($B99-'Life Cycle Cost Evaluation'!$M$4)</f>
        <v>0</v>
      </c>
      <c r="AI184" s="208">
        <f>-NPV('Life Cycle Cost Evaluation'!$M$1,AI100:AI$100)/(1+'Life Cycle Cost Evaluation'!$M$1)^($B99-'Life Cycle Cost Evaluation'!$M$4)</f>
        <v>0</v>
      </c>
      <c r="AJ184" s="208">
        <f>-NPV('Life Cycle Cost Evaluation'!$M$1,AJ100:AJ$100)/(1+'Life Cycle Cost Evaluation'!$M$1)^($B99-'Life Cycle Cost Evaluation'!$M$4)</f>
        <v>0</v>
      </c>
      <c r="AK184" s="208">
        <f>-NPV('Life Cycle Cost Evaluation'!$M$1,AK100:AK$100)/(1+'Life Cycle Cost Evaluation'!$M$1)^($B99-'Life Cycle Cost Evaluation'!$M$4)</f>
        <v>0</v>
      </c>
      <c r="AL184" s="208">
        <f>-NPV('Life Cycle Cost Evaluation'!$M$1,AL100:AL$100)/(1+'Life Cycle Cost Evaluation'!$M$1)^($B99-'Life Cycle Cost Evaluation'!$M$4)</f>
        <v>0</v>
      </c>
      <c r="AM184" s="208">
        <f>-NPV('Life Cycle Cost Evaluation'!$M$1,AM100:AM$100)/(1+'Life Cycle Cost Evaluation'!$M$1)^($B99-'Life Cycle Cost Evaluation'!$M$4)</f>
        <v>0</v>
      </c>
      <c r="AN184" s="208">
        <f>-NPV('Life Cycle Cost Evaluation'!$M$1,AN100:AN$100)/(1+'Life Cycle Cost Evaluation'!$M$1)^($B99-'Life Cycle Cost Evaluation'!$M$4)</f>
        <v>0</v>
      </c>
      <c r="AO184" s="208">
        <f>-NPV('Life Cycle Cost Evaluation'!$M$1,AO100:AO$100)/(1+'Life Cycle Cost Evaluation'!$M$1)^($B99-'Life Cycle Cost Evaluation'!$M$4)</f>
        <v>0</v>
      </c>
      <c r="AP184" s="208">
        <f>-NPV('Life Cycle Cost Evaluation'!$M$1,AP100:AP$100)/(1+'Life Cycle Cost Evaluation'!$M$1)^($B99-'Life Cycle Cost Evaluation'!$M$4)</f>
        <v>0</v>
      </c>
      <c r="AQ184" s="208">
        <f>-NPV('Life Cycle Cost Evaluation'!$M$1,AQ100:AQ$100)/(1+'Life Cycle Cost Evaluation'!$M$1)^($B99-'Life Cycle Cost Evaluation'!$M$4)</f>
        <v>0</v>
      </c>
      <c r="AR184" s="208">
        <f>-NPV('Life Cycle Cost Evaluation'!$M$1,AR100:AR$100)/(1+'Life Cycle Cost Evaluation'!$M$1)^($B99-'Life Cycle Cost Evaluation'!$M$4)</f>
        <v>0</v>
      </c>
      <c r="AS184" s="208">
        <f>-NPV('Life Cycle Cost Evaluation'!$M$1,AS100:AS$100)/(1+'Life Cycle Cost Evaluation'!$M$1)^($B99-'Life Cycle Cost Evaluation'!$M$4)</f>
        <v>0</v>
      </c>
      <c r="AT184" s="208">
        <f>-NPV('Life Cycle Cost Evaluation'!$M$1,AT100:AT$100)/(1+'Life Cycle Cost Evaluation'!$M$1)^($B99-'Life Cycle Cost Evaluation'!$M$4)</f>
        <v>0</v>
      </c>
      <c r="AU184" s="208">
        <f>-NPV('Life Cycle Cost Evaluation'!$M$1,AU100:AU$100)/(1+'Life Cycle Cost Evaluation'!$M$1)^($B99-'Life Cycle Cost Evaluation'!$M$4)</f>
        <v>0</v>
      </c>
      <c r="AV184" s="208">
        <f>-NPV('Life Cycle Cost Evaluation'!$M$1,AV100:AV$100)/(1+'Life Cycle Cost Evaluation'!$M$1)^($B99-'Life Cycle Cost Evaluation'!$M$4)</f>
        <v>0</v>
      </c>
      <c r="AW184" s="208">
        <f>-NPV('Life Cycle Cost Evaluation'!$M$1,AW100:AW$100)/(1+'Life Cycle Cost Evaluation'!$M$1)^($B99-'Life Cycle Cost Evaluation'!$M$4)</f>
        <v>0</v>
      </c>
      <c r="AX184" s="208">
        <f>-NPV('Life Cycle Cost Evaluation'!$M$1,AX100:AX$100)/(1+'Life Cycle Cost Evaluation'!$M$1)^($B99-'Life Cycle Cost Evaluation'!$M$4)</f>
        <v>0</v>
      </c>
      <c r="AY184" s="208">
        <f>-NPV('Life Cycle Cost Evaluation'!$M$1,AY100:AY$100)/(1+'Life Cycle Cost Evaluation'!$M$1)^($B99-'Life Cycle Cost Evaluation'!$M$4)</f>
        <v>0</v>
      </c>
      <c r="AZ184" s="208">
        <f>-NPV('Life Cycle Cost Evaluation'!$M$1,AZ100:AZ$100)/(1+'Life Cycle Cost Evaluation'!$M$1)^($B99-'Life Cycle Cost Evaluation'!$M$4)</f>
        <v>0</v>
      </c>
      <c r="BA184" s="208">
        <f>-NPV('Life Cycle Cost Evaluation'!$M$1,BA100:BA$100)/(1+'Life Cycle Cost Evaluation'!$M$1)^($B99-'Life Cycle Cost Evaluation'!$M$4)</f>
        <v>0</v>
      </c>
      <c r="BB184" s="208">
        <f>-NPV('Life Cycle Cost Evaluation'!$M$1,BB100:BB$100)/(1+'Life Cycle Cost Evaluation'!$M$1)^($B99-'Life Cycle Cost Evaluation'!$M$4)</f>
        <v>0</v>
      </c>
      <c r="BC184" s="208">
        <f>-NPV('Life Cycle Cost Evaluation'!$M$1,BC100:BC$100)/(1+'Life Cycle Cost Evaluation'!$M$1)^($B99-'Life Cycle Cost Evaluation'!$M$4)</f>
        <v>0</v>
      </c>
      <c r="BD184" s="208">
        <f>-NPV('Life Cycle Cost Evaluation'!$M$1,BD100:BD$100)/(1+'Life Cycle Cost Evaluation'!$M$1)^($B99-'Life Cycle Cost Evaluation'!$M$4)</f>
        <v>0</v>
      </c>
      <c r="BE184" s="208">
        <f>-NPV('Life Cycle Cost Evaluation'!$M$1,BE100:BE$100)/(1+'Life Cycle Cost Evaluation'!$M$1)^($B99-'Life Cycle Cost Evaluation'!$M$4)</f>
        <v>0</v>
      </c>
      <c r="BF184" s="208">
        <f>-NPV('Life Cycle Cost Evaluation'!$M$1,BF100:BF$100)/(1+'Life Cycle Cost Evaluation'!$M$1)^($B99-'Life Cycle Cost Evaluation'!$M$4)</f>
        <v>0</v>
      </c>
      <c r="BG184" s="208">
        <f>-NPV('Life Cycle Cost Evaluation'!$M$1,BG100:BG$100)/(1+'Life Cycle Cost Evaluation'!$M$1)^($B99-'Life Cycle Cost Evaluation'!$M$4)</f>
        <v>0</v>
      </c>
      <c r="BH184" s="208">
        <f>-NPV('Life Cycle Cost Evaluation'!$M$1,BH100:BH$100)/(1+'Life Cycle Cost Evaluation'!$M$1)^($B99-'Life Cycle Cost Evaluation'!$M$4)</f>
        <v>0</v>
      </c>
      <c r="BI184" s="208">
        <f>-NPV('Life Cycle Cost Evaluation'!$M$1,BI100:BI$100)/(1+'Life Cycle Cost Evaluation'!$M$1)^($B99-'Life Cycle Cost Evaluation'!$M$4)</f>
        <v>0</v>
      </c>
      <c r="BJ184" s="208">
        <f>-NPV('Life Cycle Cost Evaluation'!$M$1,BJ100:BJ$100)/(1+'Life Cycle Cost Evaluation'!$M$1)^($B99-'Life Cycle Cost Evaluation'!$M$4)</f>
        <v>0</v>
      </c>
      <c r="BK184" s="208">
        <f>-NPV('Life Cycle Cost Evaluation'!$M$1,BK100:BK$100)/(1+'Life Cycle Cost Evaluation'!$M$1)^($B99-'Life Cycle Cost Evaluation'!$M$4)</f>
        <v>0</v>
      </c>
      <c r="BL184" s="208">
        <f>-NPV('Life Cycle Cost Evaluation'!$M$1,BL100:BL$100)/(1+'Life Cycle Cost Evaluation'!$M$1)^($B99-'Life Cycle Cost Evaluation'!$M$4)</f>
        <v>0</v>
      </c>
      <c r="BM184" s="208">
        <f>-NPV('Life Cycle Cost Evaluation'!$M$1,BM100:BM$100)/(1+'Life Cycle Cost Evaluation'!$M$1)^($B99-'Life Cycle Cost Evaluation'!$M$4)</f>
        <v>0</v>
      </c>
      <c r="BN184" s="208">
        <f>-NPV('Life Cycle Cost Evaluation'!$M$1,BN100:BN$100)/(1+'Life Cycle Cost Evaluation'!$M$1)^($B99-'Life Cycle Cost Evaluation'!$M$4)</f>
        <v>0</v>
      </c>
      <c r="BO184" s="208">
        <f>-NPV('Life Cycle Cost Evaluation'!$M$1,BO100:BO$100)/(1+'Life Cycle Cost Evaluation'!$M$1)^($B99-'Life Cycle Cost Evaluation'!$M$4)</f>
        <v>0</v>
      </c>
      <c r="BP184" s="208">
        <f>-NPV('Life Cycle Cost Evaluation'!$M$1,BP100:BP$100)/(1+'Life Cycle Cost Evaluation'!$M$1)^($B99-'Life Cycle Cost Evaluation'!$M$4)</f>
        <v>0</v>
      </c>
      <c r="BQ184" s="208">
        <f>-NPV('Life Cycle Cost Evaluation'!$M$1,BQ100:BQ$100)/(1+'Life Cycle Cost Evaluation'!$M$1)^($B99-'Life Cycle Cost Evaluation'!$M$4)</f>
        <v>0</v>
      </c>
      <c r="BR184" s="208">
        <f>-NPV('Life Cycle Cost Evaluation'!$M$1,BR100:BR$100)/(1+'Life Cycle Cost Evaluation'!$M$1)^($B99-'Life Cycle Cost Evaluation'!$M$4)</f>
        <v>0</v>
      </c>
      <c r="BS184" s="208">
        <f>-NPV('Life Cycle Cost Evaluation'!$M$1,BS100:BS$100)/(1+'Life Cycle Cost Evaluation'!$M$1)^($B99-'Life Cycle Cost Evaluation'!$M$4)</f>
        <v>0</v>
      </c>
      <c r="BT184" s="208">
        <f>-NPV('Life Cycle Cost Evaluation'!$M$1,BT100:BT$100)/(1+'Life Cycle Cost Evaluation'!$M$1)^($B99-'Life Cycle Cost Evaluation'!$M$4)</f>
        <v>0</v>
      </c>
      <c r="BU184" s="208">
        <f>-NPV('Life Cycle Cost Evaluation'!$M$1,BU100:BU$100)/(1+'Life Cycle Cost Evaluation'!$M$1)^($B99-'Life Cycle Cost Evaluation'!$M$4)</f>
        <v>0</v>
      </c>
      <c r="BV184" s="208">
        <f>-NPV('Life Cycle Cost Evaluation'!$M$1,BV100:BV$100)/(1+'Life Cycle Cost Evaluation'!$M$1)^($B99-'Life Cycle Cost Evaluation'!$M$4)</f>
        <v>0</v>
      </c>
      <c r="BW184" s="208">
        <f>-NPV('Life Cycle Cost Evaluation'!$M$1,BW100:BW$100)/(1+'Life Cycle Cost Evaluation'!$M$1)^($B99-'Life Cycle Cost Evaluation'!$M$4)</f>
        <v>0</v>
      </c>
      <c r="BX184" s="208">
        <f>-NPV('Life Cycle Cost Evaluation'!$M$1,BX100:BX$100)/(1+'Life Cycle Cost Evaluation'!$M$1)^($B99-'Life Cycle Cost Evaluation'!$M$4)</f>
        <v>0</v>
      </c>
      <c r="BY184" s="208">
        <f>-NPV('Life Cycle Cost Evaluation'!$M$1,BY100:BY$100)/(1+'Life Cycle Cost Evaluation'!$M$1)^($B99-'Life Cycle Cost Evaluation'!$M$4)</f>
        <v>0</v>
      </c>
      <c r="BZ184" s="208">
        <f>-NPV('Life Cycle Cost Evaluation'!$M$1,BZ100:BZ$100)/(1+'Life Cycle Cost Evaluation'!$M$1)^($B99-'Life Cycle Cost Evaluation'!$M$4)</f>
        <v>0</v>
      </c>
      <c r="CA184" s="208">
        <f>-NPV('Life Cycle Cost Evaluation'!$M$1,CA100:CA$100)/(1+'Life Cycle Cost Evaluation'!$M$1)^($B99-'Life Cycle Cost Evaluation'!$M$4)</f>
        <v>0</v>
      </c>
      <c r="CB184" s="208">
        <f>-NPV('Life Cycle Cost Evaluation'!$M$1,CB100:CB$100)/(1+'Life Cycle Cost Evaluation'!$M$1)^($B99-'Life Cycle Cost Evaluation'!$M$4)</f>
        <v>0</v>
      </c>
      <c r="CC184" s="208">
        <f>-NPV('Life Cycle Cost Evaluation'!$M$1,CC100:CC$100)/(1+'Life Cycle Cost Evaluation'!$M$1)^($B99-'Life Cycle Cost Evaluation'!$M$4)</f>
        <v>0</v>
      </c>
      <c r="CD184" s="208">
        <f>-NPV('Life Cycle Cost Evaluation'!$M$1,CD100:CD$100)/(1+'Life Cycle Cost Evaluation'!$M$1)^($B99-'Life Cycle Cost Evaluation'!$M$4)</f>
        <v>0</v>
      </c>
      <c r="CE184" s="208">
        <f>-NPV('Life Cycle Cost Evaluation'!$M$1,CE100:CE$100)/(1+'Life Cycle Cost Evaluation'!$M$1)^($B99-'Life Cycle Cost Evaluation'!$M$4)</f>
        <v>0</v>
      </c>
      <c r="CF184" s="208">
        <f>-NPV('Life Cycle Cost Evaluation'!$M$1,CF100:CF$100)/(1+'Life Cycle Cost Evaluation'!$M$1)^($B99-'Life Cycle Cost Evaluation'!$M$4)</f>
        <v>0</v>
      </c>
      <c r="CG184" s="208">
        <f>SUM(D184:CE184)</f>
        <v>0</v>
      </c>
      <c r="CH184" s="206"/>
      <c r="CI184" s="206"/>
      <c r="CJ184" s="206"/>
    </row>
    <row r="185" spans="2:88" x14ac:dyDescent="0.2">
      <c r="B185" s="86">
        <f t="shared" si="127"/>
        <v>2107</v>
      </c>
      <c r="C185" s="208"/>
      <c r="D185" s="208">
        <f>-NPV('Life Cycle Cost Evaluation'!$M$1,D$100:D101)/(1+'Life Cycle Cost Evaluation'!$M$1)^($B100-'Life Cycle Cost Evaluation'!$M$4)</f>
        <v>0</v>
      </c>
      <c r="E185" s="208">
        <f>-NPV('Life Cycle Cost Evaluation'!$M$1,E$100:E101)/(1+'Life Cycle Cost Evaluation'!$M$1)^($B100-'Life Cycle Cost Evaluation'!$M$4)</f>
        <v>0</v>
      </c>
      <c r="F185" s="208">
        <f>-NPV('Life Cycle Cost Evaluation'!$M$1,F$100:F101)/(1+'Life Cycle Cost Evaluation'!$M$1)^($B100-'Life Cycle Cost Evaluation'!$M$4)</f>
        <v>0</v>
      </c>
      <c r="G185" s="208">
        <f>-NPV('Life Cycle Cost Evaluation'!$M$1,G$100:G101)/(1+'Life Cycle Cost Evaluation'!$M$1)^($B100-'Life Cycle Cost Evaluation'!$M$4)</f>
        <v>0</v>
      </c>
      <c r="H185" s="208">
        <f>-NPV('Life Cycle Cost Evaluation'!$M$1,H$100:H101)/(1+'Life Cycle Cost Evaluation'!$M$1)^($B100-'Life Cycle Cost Evaluation'!$M$4)</f>
        <v>0</v>
      </c>
      <c r="I185" s="208">
        <f>-NPV('Life Cycle Cost Evaluation'!$M$1,I$100:I101)/(1+'Life Cycle Cost Evaluation'!$M$1)^($B100-'Life Cycle Cost Evaluation'!$M$4)</f>
        <v>0</v>
      </c>
      <c r="J185" s="208">
        <f>-NPV('Life Cycle Cost Evaluation'!$M$1,J$100:J101)/(1+'Life Cycle Cost Evaluation'!$M$1)^($B100-'Life Cycle Cost Evaluation'!$M$4)</f>
        <v>0</v>
      </c>
      <c r="K185" s="208">
        <f>-NPV('Life Cycle Cost Evaluation'!$M$1,K$100:K101)/(1+'Life Cycle Cost Evaluation'!$M$1)^($B100-'Life Cycle Cost Evaluation'!$M$4)</f>
        <v>0</v>
      </c>
      <c r="L185" s="208">
        <f>-NPV('Life Cycle Cost Evaluation'!$M$1,L$100:L101)/(1+'Life Cycle Cost Evaluation'!$M$1)^($B100-'Life Cycle Cost Evaluation'!$M$4)</f>
        <v>0</v>
      </c>
      <c r="M185" s="208">
        <f>-NPV('Life Cycle Cost Evaluation'!$M$1,M$100:M101)/(1+'Life Cycle Cost Evaluation'!$M$1)^($B100-'Life Cycle Cost Evaluation'!$M$4)</f>
        <v>0</v>
      </c>
      <c r="N185" s="208">
        <f>-NPV('Life Cycle Cost Evaluation'!$M$1,N$100:N101)/(1+'Life Cycle Cost Evaluation'!$M$1)^($B100-'Life Cycle Cost Evaluation'!$M$4)</f>
        <v>0</v>
      </c>
      <c r="O185" s="208">
        <f>-NPV('Life Cycle Cost Evaluation'!$M$1,O$100:O101)/(1+'Life Cycle Cost Evaluation'!$M$1)^($B100-'Life Cycle Cost Evaluation'!$M$4)</f>
        <v>0</v>
      </c>
      <c r="P185" s="208">
        <f>-NPV('Life Cycle Cost Evaluation'!$M$1,P$100:P101)/(1+'Life Cycle Cost Evaluation'!$M$1)^($B100-'Life Cycle Cost Evaluation'!$M$4)</f>
        <v>0</v>
      </c>
      <c r="Q185" s="208">
        <f>-NPV('Life Cycle Cost Evaluation'!$M$1,Q$100:Q101)/(1+'Life Cycle Cost Evaluation'!$M$1)^($B100-'Life Cycle Cost Evaluation'!$M$4)</f>
        <v>0</v>
      </c>
      <c r="R185" s="208">
        <f>-NPV('Life Cycle Cost Evaluation'!$M$1,R$100:R101)/(1+'Life Cycle Cost Evaluation'!$M$1)^($B100-'Life Cycle Cost Evaluation'!$M$4)</f>
        <v>0</v>
      </c>
      <c r="S185" s="208">
        <f>-NPV('Life Cycle Cost Evaluation'!$M$1,S$100:S101)/(1+'Life Cycle Cost Evaluation'!$M$1)^($B100-'Life Cycle Cost Evaluation'!$M$4)</f>
        <v>0</v>
      </c>
      <c r="T185" s="208">
        <f>-NPV('Life Cycle Cost Evaluation'!$M$1,T$100:T101)/(1+'Life Cycle Cost Evaluation'!$M$1)^($B100-'Life Cycle Cost Evaluation'!$M$4)</f>
        <v>0</v>
      </c>
      <c r="U185" s="208">
        <f>-NPV('Life Cycle Cost Evaluation'!$M$1,U$100:U101)/(1+'Life Cycle Cost Evaluation'!$M$1)^($B100-'Life Cycle Cost Evaluation'!$M$4)</f>
        <v>0</v>
      </c>
      <c r="V185" s="208">
        <f>-NPV('Life Cycle Cost Evaluation'!$M$1,V$100:V101)/(1+'Life Cycle Cost Evaluation'!$M$1)^($B100-'Life Cycle Cost Evaluation'!$M$4)</f>
        <v>0</v>
      </c>
      <c r="W185" s="208">
        <f>-NPV('Life Cycle Cost Evaluation'!$M$1,W$100:W101)/(1+'Life Cycle Cost Evaluation'!$M$1)^($B100-'Life Cycle Cost Evaluation'!$M$4)</f>
        <v>0</v>
      </c>
      <c r="X185" s="208">
        <f>-NPV('Life Cycle Cost Evaluation'!$M$1,X$100:X101)/(1+'Life Cycle Cost Evaluation'!$M$1)^($B100-'Life Cycle Cost Evaluation'!$M$4)</f>
        <v>0</v>
      </c>
      <c r="Y185" s="208">
        <f>-NPV('Life Cycle Cost Evaluation'!$M$1,Y$100:Y101)/(1+'Life Cycle Cost Evaluation'!$M$1)^($B100-'Life Cycle Cost Evaluation'!$M$4)</f>
        <v>0</v>
      </c>
      <c r="Z185" s="208">
        <f>-NPV('Life Cycle Cost Evaluation'!$M$1,Z$100:Z101)/(1+'Life Cycle Cost Evaluation'!$M$1)^($B100-'Life Cycle Cost Evaluation'!$M$4)</f>
        <v>0</v>
      </c>
      <c r="AA185" s="208">
        <f>-NPV('Life Cycle Cost Evaluation'!$M$1,AA$100:AA101)/(1+'Life Cycle Cost Evaluation'!$M$1)^($B100-'Life Cycle Cost Evaluation'!$M$4)</f>
        <v>0</v>
      </c>
      <c r="AB185" s="208">
        <f>-NPV('Life Cycle Cost Evaluation'!$M$1,AB$100:AB101)/(1+'Life Cycle Cost Evaluation'!$M$1)^($B100-'Life Cycle Cost Evaluation'!$M$4)</f>
        <v>0</v>
      </c>
      <c r="AC185" s="208">
        <f>-NPV('Life Cycle Cost Evaluation'!$M$1,AC$100:AC101)/(1+'Life Cycle Cost Evaluation'!$M$1)^($B100-'Life Cycle Cost Evaluation'!$M$4)</f>
        <v>0</v>
      </c>
      <c r="AD185" s="208">
        <f>-NPV('Life Cycle Cost Evaluation'!$M$1,AD$100:AD101)/(1+'Life Cycle Cost Evaluation'!$M$1)^($B100-'Life Cycle Cost Evaluation'!$M$4)</f>
        <v>0</v>
      </c>
      <c r="AE185" s="208">
        <f>-NPV('Life Cycle Cost Evaluation'!$M$1,AE$100:AE101)/(1+'Life Cycle Cost Evaluation'!$M$1)^($B100-'Life Cycle Cost Evaluation'!$M$4)</f>
        <v>0</v>
      </c>
      <c r="AF185" s="208">
        <f>-NPV('Life Cycle Cost Evaluation'!$M$1,AF$100:AF101)/(1+'Life Cycle Cost Evaluation'!$M$1)^($B100-'Life Cycle Cost Evaluation'!$M$4)</f>
        <v>0</v>
      </c>
      <c r="AG185" s="208">
        <f>-NPV('Life Cycle Cost Evaluation'!$M$1,AG$100:AG101)/(1+'Life Cycle Cost Evaluation'!$M$1)^($B100-'Life Cycle Cost Evaluation'!$M$4)</f>
        <v>0</v>
      </c>
      <c r="AH185" s="208">
        <f>-NPV('Life Cycle Cost Evaluation'!$M$1,AH$100:AH101)/(1+'Life Cycle Cost Evaluation'!$M$1)^($B100-'Life Cycle Cost Evaluation'!$M$4)</f>
        <v>0</v>
      </c>
      <c r="AI185" s="208">
        <f>-NPV('Life Cycle Cost Evaluation'!$M$1,AI$100:AI101)/(1+'Life Cycle Cost Evaluation'!$M$1)^($B100-'Life Cycle Cost Evaluation'!$M$4)</f>
        <v>0</v>
      </c>
      <c r="AJ185" s="208">
        <f>-NPV('Life Cycle Cost Evaluation'!$M$1,AJ$100:AJ101)/(1+'Life Cycle Cost Evaluation'!$M$1)^($B100-'Life Cycle Cost Evaluation'!$M$4)</f>
        <v>0</v>
      </c>
      <c r="AK185" s="208">
        <f>-NPV('Life Cycle Cost Evaluation'!$M$1,AK$100:AK101)/(1+'Life Cycle Cost Evaluation'!$M$1)^($B100-'Life Cycle Cost Evaluation'!$M$4)</f>
        <v>0</v>
      </c>
      <c r="AL185" s="208">
        <f>-NPV('Life Cycle Cost Evaluation'!$M$1,AL$100:AL101)/(1+'Life Cycle Cost Evaluation'!$M$1)^($B100-'Life Cycle Cost Evaluation'!$M$4)</f>
        <v>0</v>
      </c>
      <c r="AM185" s="208">
        <f>-NPV('Life Cycle Cost Evaluation'!$M$1,AM$100:AM101)/(1+'Life Cycle Cost Evaluation'!$M$1)^($B100-'Life Cycle Cost Evaluation'!$M$4)</f>
        <v>0</v>
      </c>
      <c r="AN185" s="208">
        <f>-NPV('Life Cycle Cost Evaluation'!$M$1,AN$100:AN101)/(1+'Life Cycle Cost Evaluation'!$M$1)^($B100-'Life Cycle Cost Evaluation'!$M$4)</f>
        <v>0</v>
      </c>
      <c r="AO185" s="208">
        <f>-NPV('Life Cycle Cost Evaluation'!$M$1,AO$100:AO101)/(1+'Life Cycle Cost Evaluation'!$M$1)^($B100-'Life Cycle Cost Evaluation'!$M$4)</f>
        <v>0</v>
      </c>
      <c r="AP185" s="208">
        <f>-NPV('Life Cycle Cost Evaluation'!$M$1,AP$100:AP101)/(1+'Life Cycle Cost Evaluation'!$M$1)^($B100-'Life Cycle Cost Evaluation'!$M$4)</f>
        <v>0</v>
      </c>
      <c r="AQ185" s="208">
        <f>-NPV('Life Cycle Cost Evaluation'!$M$1,AQ$100:AQ101)/(1+'Life Cycle Cost Evaluation'!$M$1)^($B100-'Life Cycle Cost Evaluation'!$M$4)</f>
        <v>0</v>
      </c>
      <c r="AR185" s="208">
        <f>-NPV('Life Cycle Cost Evaluation'!$M$1,AR$100:AR101)/(1+'Life Cycle Cost Evaluation'!$M$1)^($B100-'Life Cycle Cost Evaluation'!$M$4)</f>
        <v>0</v>
      </c>
      <c r="AS185" s="208">
        <f>-NPV('Life Cycle Cost Evaluation'!$M$1,AS$100:AS101)/(1+'Life Cycle Cost Evaluation'!$M$1)^($B100-'Life Cycle Cost Evaluation'!$M$4)</f>
        <v>0</v>
      </c>
      <c r="AT185" s="208">
        <f>-NPV('Life Cycle Cost Evaluation'!$M$1,AT$100:AT101)/(1+'Life Cycle Cost Evaluation'!$M$1)^($B100-'Life Cycle Cost Evaluation'!$M$4)</f>
        <v>0</v>
      </c>
      <c r="AU185" s="208">
        <f>-NPV('Life Cycle Cost Evaluation'!$M$1,AU$100:AU101)/(1+'Life Cycle Cost Evaluation'!$M$1)^($B100-'Life Cycle Cost Evaluation'!$M$4)</f>
        <v>0</v>
      </c>
      <c r="AV185" s="208">
        <f>-NPV('Life Cycle Cost Evaluation'!$M$1,AV$100:AV101)/(1+'Life Cycle Cost Evaluation'!$M$1)^($B100-'Life Cycle Cost Evaluation'!$M$4)</f>
        <v>0</v>
      </c>
      <c r="AW185" s="208">
        <f>-NPV('Life Cycle Cost Evaluation'!$M$1,AW$100:AW101)/(1+'Life Cycle Cost Evaluation'!$M$1)^($B100-'Life Cycle Cost Evaluation'!$M$4)</f>
        <v>0</v>
      </c>
      <c r="AX185" s="208">
        <f>-NPV('Life Cycle Cost Evaluation'!$M$1,AX$100:AX101)/(1+'Life Cycle Cost Evaluation'!$M$1)^($B100-'Life Cycle Cost Evaluation'!$M$4)</f>
        <v>0</v>
      </c>
      <c r="AY185" s="208">
        <f>-NPV('Life Cycle Cost Evaluation'!$M$1,AY$100:AY101)/(1+'Life Cycle Cost Evaluation'!$M$1)^($B100-'Life Cycle Cost Evaluation'!$M$4)</f>
        <v>0</v>
      </c>
      <c r="AZ185" s="208">
        <f>-NPV('Life Cycle Cost Evaluation'!$M$1,AZ$100:AZ101)/(1+'Life Cycle Cost Evaluation'!$M$1)^($B100-'Life Cycle Cost Evaluation'!$M$4)</f>
        <v>0</v>
      </c>
      <c r="BA185" s="208">
        <f>-NPV('Life Cycle Cost Evaluation'!$M$1,BA$100:BA101)/(1+'Life Cycle Cost Evaluation'!$M$1)^($B100-'Life Cycle Cost Evaluation'!$M$4)</f>
        <v>0</v>
      </c>
      <c r="BB185" s="208">
        <f>-NPV('Life Cycle Cost Evaluation'!$M$1,BB$100:BB101)/(1+'Life Cycle Cost Evaluation'!$M$1)^($B100-'Life Cycle Cost Evaluation'!$M$4)</f>
        <v>0</v>
      </c>
      <c r="BC185" s="208">
        <f>-NPV('Life Cycle Cost Evaluation'!$M$1,BC$100:BC101)/(1+'Life Cycle Cost Evaluation'!$M$1)^($B100-'Life Cycle Cost Evaluation'!$M$4)</f>
        <v>0</v>
      </c>
      <c r="BD185" s="208">
        <f>-NPV('Life Cycle Cost Evaluation'!$M$1,BD$100:BD101)/(1+'Life Cycle Cost Evaluation'!$M$1)^($B100-'Life Cycle Cost Evaluation'!$M$4)</f>
        <v>0</v>
      </c>
      <c r="BE185" s="208">
        <f>-NPV('Life Cycle Cost Evaluation'!$M$1,BE$100:BE101)/(1+'Life Cycle Cost Evaluation'!$M$1)^($B100-'Life Cycle Cost Evaluation'!$M$4)</f>
        <v>0</v>
      </c>
      <c r="BF185" s="208">
        <f>-NPV('Life Cycle Cost Evaluation'!$M$1,BF$100:BF101)/(1+'Life Cycle Cost Evaluation'!$M$1)^($B100-'Life Cycle Cost Evaluation'!$M$4)</f>
        <v>0</v>
      </c>
      <c r="BG185" s="208">
        <f>-NPV('Life Cycle Cost Evaluation'!$M$1,BG$100:BG101)/(1+'Life Cycle Cost Evaluation'!$M$1)^($B100-'Life Cycle Cost Evaluation'!$M$4)</f>
        <v>0</v>
      </c>
      <c r="BH185" s="208">
        <f>-NPV('Life Cycle Cost Evaluation'!$M$1,BH$100:BH101)/(1+'Life Cycle Cost Evaluation'!$M$1)^($B100-'Life Cycle Cost Evaluation'!$M$4)</f>
        <v>0</v>
      </c>
      <c r="BI185" s="208">
        <f>-NPV('Life Cycle Cost Evaluation'!$M$1,BI$100:BI101)/(1+'Life Cycle Cost Evaluation'!$M$1)^($B100-'Life Cycle Cost Evaluation'!$M$4)</f>
        <v>0</v>
      </c>
      <c r="BJ185" s="208">
        <f>-NPV('Life Cycle Cost Evaluation'!$M$1,BJ$100:BJ101)/(1+'Life Cycle Cost Evaluation'!$M$1)^($B100-'Life Cycle Cost Evaluation'!$M$4)</f>
        <v>0</v>
      </c>
      <c r="BK185" s="208">
        <f>-NPV('Life Cycle Cost Evaluation'!$M$1,BK$100:BK101)/(1+'Life Cycle Cost Evaluation'!$M$1)^($B100-'Life Cycle Cost Evaluation'!$M$4)</f>
        <v>0</v>
      </c>
      <c r="BL185" s="208">
        <f>-NPV('Life Cycle Cost Evaluation'!$M$1,BL$100:BL101)/(1+'Life Cycle Cost Evaluation'!$M$1)^($B100-'Life Cycle Cost Evaluation'!$M$4)</f>
        <v>0</v>
      </c>
      <c r="BM185" s="208">
        <f>-NPV('Life Cycle Cost Evaluation'!$M$1,BM$100:BM101)/(1+'Life Cycle Cost Evaluation'!$M$1)^($B100-'Life Cycle Cost Evaluation'!$M$4)</f>
        <v>0</v>
      </c>
      <c r="BN185" s="208">
        <f>-NPV('Life Cycle Cost Evaluation'!$M$1,BN$100:BN101)/(1+'Life Cycle Cost Evaluation'!$M$1)^($B100-'Life Cycle Cost Evaluation'!$M$4)</f>
        <v>0</v>
      </c>
      <c r="BO185" s="208">
        <f>-NPV('Life Cycle Cost Evaluation'!$M$1,BO$100:BO101)/(1+'Life Cycle Cost Evaluation'!$M$1)^($B100-'Life Cycle Cost Evaluation'!$M$4)</f>
        <v>0</v>
      </c>
      <c r="BP185" s="208">
        <f>-NPV('Life Cycle Cost Evaluation'!$M$1,BP$100:BP101)/(1+'Life Cycle Cost Evaluation'!$M$1)^($B100-'Life Cycle Cost Evaluation'!$M$4)</f>
        <v>0</v>
      </c>
      <c r="BQ185" s="208">
        <f>-NPV('Life Cycle Cost Evaluation'!$M$1,BQ$100:BQ101)/(1+'Life Cycle Cost Evaluation'!$M$1)^($B100-'Life Cycle Cost Evaluation'!$M$4)</f>
        <v>0</v>
      </c>
      <c r="BR185" s="208">
        <f>-NPV('Life Cycle Cost Evaluation'!$M$1,BR$100:BR101)/(1+'Life Cycle Cost Evaluation'!$M$1)^($B100-'Life Cycle Cost Evaluation'!$M$4)</f>
        <v>0</v>
      </c>
      <c r="BS185" s="208">
        <f>-NPV('Life Cycle Cost Evaluation'!$M$1,BS$100:BS101)/(1+'Life Cycle Cost Evaluation'!$M$1)^($B100-'Life Cycle Cost Evaluation'!$M$4)</f>
        <v>0</v>
      </c>
      <c r="BT185" s="208">
        <f>-NPV('Life Cycle Cost Evaluation'!$M$1,BT$100:BT101)/(1+'Life Cycle Cost Evaluation'!$M$1)^($B100-'Life Cycle Cost Evaluation'!$M$4)</f>
        <v>0</v>
      </c>
      <c r="BU185" s="208">
        <f>-NPV('Life Cycle Cost Evaluation'!$M$1,BU$100:BU101)/(1+'Life Cycle Cost Evaluation'!$M$1)^($B100-'Life Cycle Cost Evaluation'!$M$4)</f>
        <v>0</v>
      </c>
      <c r="BV185" s="208">
        <f>-NPV('Life Cycle Cost Evaluation'!$M$1,BV$100:BV101)/(1+'Life Cycle Cost Evaluation'!$M$1)^($B100-'Life Cycle Cost Evaluation'!$M$4)</f>
        <v>0</v>
      </c>
      <c r="BW185" s="208">
        <f>-NPV('Life Cycle Cost Evaluation'!$M$1,BW$100:BW101)/(1+'Life Cycle Cost Evaluation'!$M$1)^($B100-'Life Cycle Cost Evaluation'!$M$4)</f>
        <v>0</v>
      </c>
      <c r="BX185" s="208">
        <f>-NPV('Life Cycle Cost Evaluation'!$M$1,BX$100:BX101)/(1+'Life Cycle Cost Evaluation'!$M$1)^($B100-'Life Cycle Cost Evaluation'!$M$4)</f>
        <v>0</v>
      </c>
      <c r="BY185" s="208">
        <f>-NPV('Life Cycle Cost Evaluation'!$M$1,BY$100:BY101)/(1+'Life Cycle Cost Evaluation'!$M$1)^($B100-'Life Cycle Cost Evaluation'!$M$4)</f>
        <v>0</v>
      </c>
      <c r="BZ185" s="208">
        <f>-NPV('Life Cycle Cost Evaluation'!$M$1,BZ$100:BZ101)/(1+'Life Cycle Cost Evaluation'!$M$1)^($B100-'Life Cycle Cost Evaluation'!$M$4)</f>
        <v>0</v>
      </c>
      <c r="CA185" s="208">
        <f>-NPV('Life Cycle Cost Evaluation'!$M$1,CA$100:CA101)/(1+'Life Cycle Cost Evaluation'!$M$1)^($B100-'Life Cycle Cost Evaluation'!$M$4)</f>
        <v>0</v>
      </c>
      <c r="CB185" s="208">
        <f>-NPV('Life Cycle Cost Evaluation'!$M$1,CB$100:CB101)/(1+'Life Cycle Cost Evaluation'!$M$1)^($B100-'Life Cycle Cost Evaluation'!$M$4)</f>
        <v>0</v>
      </c>
      <c r="CC185" s="208">
        <f>-NPV('Life Cycle Cost Evaluation'!$M$1,CC$100:CC101)/(1+'Life Cycle Cost Evaluation'!$M$1)^($B100-'Life Cycle Cost Evaluation'!$M$4)</f>
        <v>0</v>
      </c>
      <c r="CD185" s="208">
        <f>-NPV('Life Cycle Cost Evaluation'!$M$1,CD$100:CD101)/(1+'Life Cycle Cost Evaluation'!$M$1)^($B100-'Life Cycle Cost Evaluation'!$M$4)</f>
        <v>0</v>
      </c>
      <c r="CE185" s="208">
        <f>-NPV('Life Cycle Cost Evaluation'!$M$1,CE$100:CE101)/(1+'Life Cycle Cost Evaluation'!$M$1)^($B100-'Life Cycle Cost Evaluation'!$M$4)</f>
        <v>0</v>
      </c>
      <c r="CF185" s="208">
        <f>-NPV('Life Cycle Cost Evaluation'!$M$1,CF$100:CF101)/(1+'Life Cycle Cost Evaluation'!$M$1)^($B100-'Life Cycle Cost Evaluation'!$M$4)</f>
        <v>0</v>
      </c>
      <c r="CG185" s="208">
        <f>SUM(D185:CE185)</f>
        <v>0</v>
      </c>
    </row>
  </sheetData>
  <pageMargins left="0.75" right="0.75" top="1" bottom="1" header="0.5" footer="0.5"/>
  <pageSetup orientation="landscape" verticalDpi="0" r:id="rId1"/>
  <headerFooter alignWithMargins="0">
    <oddFooter>&amp;L&amp;F&amp;R&amp;D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78fc6a-8781-43c8-9367-6e1241870f06" xsi:nil="true"/>
    <lcf76f155ced4ddcb4097134ff3c332f xmlns="abd2b0ce-7e8b-4b09-87e1-5f28bca812d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C870AAD8A424ABCCFDDA66A2EC7C6" ma:contentTypeVersion="12" ma:contentTypeDescription="Create a new document." ma:contentTypeScope="" ma:versionID="995dba9dc703c13fda65e0eef0065e19">
  <xsd:schema xmlns:xsd="http://www.w3.org/2001/XMLSchema" xmlns:xs="http://www.w3.org/2001/XMLSchema" xmlns:p="http://schemas.microsoft.com/office/2006/metadata/properties" xmlns:ns2="abd2b0ce-7e8b-4b09-87e1-5f28bca812da" xmlns:ns3="1878fc6a-8781-43c8-9367-6e1241870f06" targetNamespace="http://schemas.microsoft.com/office/2006/metadata/properties" ma:root="true" ma:fieldsID="fe189edb8a1f5e76e0d369679f9af42f" ns2:_="" ns3:_="">
    <xsd:import namespace="abd2b0ce-7e8b-4b09-87e1-5f28bca812da"/>
    <xsd:import namespace="1878fc6a-8781-43c8-9367-6e1241870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b0ce-7e8b-4b09-87e1-5f28bca812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c791dc9-4fce-4b56-a4fc-ab324c4a4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8fc6a-8781-43c8-9367-6e1241870f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0d603e-68b0-4a40-9dd6-f7835335a334}" ma:internalName="TaxCatchAll" ma:showField="CatchAllData" ma:web="1878fc6a-8781-43c8-9367-6e1241870f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2289BD-C98C-4799-8247-67ADFF7E228E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1878fc6a-8781-43c8-9367-6e1241870f06"/>
    <ds:schemaRef ds:uri="abd2b0ce-7e8b-4b09-87e1-5f28bca812d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15E630D-A825-49F9-85A0-BD98A3478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d2b0ce-7e8b-4b09-87e1-5f28bca812da"/>
    <ds:schemaRef ds:uri="1878fc6a-8781-43c8-9367-6e1241870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D0CF55-7D76-45E4-801E-6DB6D6592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Input Capital &amp; Operating Costs</vt:lpstr>
      <vt:lpstr>Generation Plant Input</vt:lpstr>
      <vt:lpstr>Marginal Supply Costs</vt:lpstr>
      <vt:lpstr>Escalation Sheet</vt:lpstr>
      <vt:lpstr>Summary of Alternatives</vt:lpstr>
      <vt:lpstr>Life Cycle Cost Evaluation</vt:lpstr>
      <vt:lpstr>Replacement Energy </vt:lpstr>
      <vt:lpstr>Replacement Capacity (R.O.R)</vt:lpstr>
      <vt:lpstr>Replacement Capacity (Dispatch)</vt:lpstr>
      <vt:lpstr>Gen H 8%CCA</vt:lpstr>
      <vt:lpstr>Gen H 100% CCA</vt:lpstr>
      <vt:lpstr>Transmission</vt:lpstr>
      <vt:lpstr>Substation</vt:lpstr>
      <vt:lpstr>Distribution</vt:lpstr>
      <vt:lpstr>Buildings 4%CCA</vt:lpstr>
    </vt:vector>
  </TitlesOfParts>
  <Manager/>
  <Company>Newfoundland Power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CA-NP-072 Attachment B</dc:title>
  <dc:subject/>
  <dc:creator>Geoff Emberley</dc:creator>
  <cp:keywords/>
  <dc:description/>
  <cp:lastModifiedBy>Wall, Courtney</cp:lastModifiedBy>
  <cp:revision/>
  <dcterms:created xsi:type="dcterms:W3CDTF">2000-07-24T16:41:10Z</dcterms:created>
  <dcterms:modified xsi:type="dcterms:W3CDTF">2026-09-15T18:36:44Z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pic">
    <vt:lpwstr>46;#Budget Inputs|a8fa5331-53ee-40db-8a55-c8874a9b4e02</vt:lpwstr>
  </property>
  <property fmtid="{D5CDD505-2E9C-101B-9397-08002B2CF9AE}" pid="3" name="ContentTypeId">
    <vt:lpwstr>0x0101007C7C870AAD8A424ABCCFDDA66A2EC7C6</vt:lpwstr>
  </property>
  <property fmtid="{D5CDD505-2E9C-101B-9397-08002B2CF9AE}" pid="4" name="Notes1">
    <vt:lpwstr>&lt;div&gt;&lt;/div&gt;</vt:lpwstr>
  </property>
  <property fmtid="{D5CDD505-2E9C-101B-9397-08002B2CF9AE}" pid="5" name="TopicTaxHTField0">
    <vt:lpwstr>Budget Inputs|a8fa5331-53ee-40db-8a55-c8874a9b4e02</vt:lpwstr>
  </property>
  <property fmtid="{D5CDD505-2E9C-101B-9397-08002B2CF9AE}" pid="6" name="Document Status">
    <vt:lpwstr>Draft</vt:lpwstr>
  </property>
  <property fmtid="{D5CDD505-2E9C-101B-9397-08002B2CF9AE}" pid="7" name="Document Type">
    <vt:lpwstr>Model</vt:lpwstr>
  </property>
  <property fmtid="{D5CDD505-2E9C-101B-9397-08002B2CF9AE}" pid="8" name="MediaServiceImageTags">
    <vt:lpwstr/>
  </property>
</Properties>
</file>